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6.xml" ContentType="application/vnd.openxmlformats-officedocument.spreadsheetml.table+xml"/>
  <Override PartName="/xl/tables/table7.xml" ContentType="application/vnd.openxmlformats-officedocument.spreadsheetml.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0" yWindow="2445" windowWidth="11745" windowHeight="5445" tabRatio="900" activeTab="1"/>
  </bookViews>
  <sheets>
    <sheet name="Main" sheetId="3" r:id="rId1"/>
    <sheet name="Order and Skill" sheetId="1" r:id="rId2"/>
    <sheet name="Production" sheetId="10" state="hidden" r:id="rId3"/>
    <sheet name="BackOrder" sheetId="11" state="hidden" r:id="rId4"/>
    <sheet name="Inventory" sheetId="12" state="hidden" r:id="rId5"/>
    <sheet name="Part" sheetId="14" state="hidden" r:id="rId6"/>
    <sheet name="Group" sheetId="15" state="hidden" r:id="rId7"/>
    <sheet name="Summary" sheetId="13" r:id="rId8"/>
    <sheet name="Raw" sheetId="4" r:id="rId9"/>
    <sheet name="mtskill" sheetId="6" r:id="rId10"/>
    <sheet name="Sheet1" sheetId="16" r:id="rId11"/>
  </sheets>
  <definedNames>
    <definedName name="_xlnm._FilterDatabase" localSheetId="3" hidden="1">BackOrder!$A$1:$C$20000</definedName>
    <definedName name="_xlnm._FilterDatabase" localSheetId="6" hidden="1">Group!$A$1:$E$213529</definedName>
    <definedName name="_xlnm._FilterDatabase" localSheetId="0" hidden="1">Main!$E$3:$K$200</definedName>
    <definedName name="_xlnm._FilterDatabase" localSheetId="1" hidden="1">'Order and Skill'!$H$1:$K$5149</definedName>
    <definedName name="_xlnm._FilterDatabase" localSheetId="5" hidden="1">Part!$A$1:$E$213529</definedName>
    <definedName name="_xlnm._FilterDatabase" localSheetId="2" hidden="1">Production!$A$1:$C$1358</definedName>
    <definedName name="group">Main!$Q$4:INDEX(tblgroups[Group],COUNTA(tblgroups[Group])-COUNTBLANK(tblgroups[Group]))</definedName>
    <definedName name="groupCriteria">Main!$R$4:INDEX(tblgroups[Part Group],COUNTA(tblgroups[Group])-COUNTBLANK(tblgroups[Group]))</definedName>
    <definedName name="groupInitial">Main!$V$4:INDEX(tblgroups[Initial Backorder],COUNTA(tblgroups[Group])-COUNTBLANK(tblgroups[Group]))</definedName>
    <definedName name="nbbackorderCost">Main!$C$10</definedName>
    <definedName name="nbchangeCost">Main!$C$11</definedName>
    <definedName name="nbsalaryCost">Main!$C$12</definedName>
    <definedName name="nbspindles">Main!$C$8</definedName>
    <definedName name="orderGroup">'Order and Skill'!$M$2:INDEX('Order and Skill'!$N$2:$N$2160,COUNTA('Order and Skill'!$N$2:$N$2160)-2)</definedName>
    <definedName name="orderGroupQty">'Order and Skill'!$O$2:INDEX('Order and Skill'!$P$2:$P$2160,COUNTA('Order and Skill'!$N$2:$N$2160)-2)</definedName>
    <definedName name="orderPart">'Order and Skill'!$B$2:INDEX(tblpartdemand[Leadtime],COUNTA(tblpartdemand[Leadtime]))</definedName>
    <definedName name="orderPartQty">'Order and Skill'!$D$2:INDEX(tblpartdemand[Pty],COUNTA(tblpartdemand[Leadtime]))</definedName>
    <definedName name="outbackorderQty">BackOrder!$A$2:$C$20000</definedName>
    <definedName name="outproductionQty">Production!$A$2:$C$20000</definedName>
    <definedName name="outworkerScheduleGroup">Group!$A$2:$E$1048576</definedName>
    <definedName name="outworkerSchedulePart">Part!$A$2:$E$413529</definedName>
    <definedName name="part">Main!$E$4:INDEX(tblparts[partnum],COUNTA(tblparts[partnum]))</definedName>
    <definedName name="partCriteria">Main!$F$4:INDEX(tblparts[Part Group],COUNTA(tblparts[partnum]))</definedName>
    <definedName name="partInitial">Main!$J$4:INDEX(tblparts[Initial Backorder],COUNTA(tblparts[partnum]))</definedName>
    <definedName name="period">Main!$O$4:INDEX(tblperiods[Period],COUNTA(tblperiods[Period]))</definedName>
    <definedName name="worker">Main!$M$4:INDEX(tblworkers[Worker],COUNTA(tblworkers[Worker]))</definedName>
    <definedName name="workerSkillGroup">'Order and Skill'!$R$2:INDEX('Order and Skill'!$S$2:$S$5160,COUNTA('Order and Skill'!$R$2:$R$5160)-3)</definedName>
    <definedName name="workerSkillGroupLevel">'Order and Skill'!$T$2:INDEX('Order and Skill'!$T$2:$T$5160,COUNTA('Order and Skill'!$R$2:$R$5160)-3)</definedName>
    <definedName name="workerSkillPart">'Order and Skill'!$H$2:INDEX(tblworkerpartskill[Part],COUNTA(tblworkerpartskill[Worker]))</definedName>
    <definedName name="workerSkillPartLevel">'Order and Skill'!$J$2:INDEX(tblworkerpartskill[Skill Level],COUNTA(tblworkerpartskill[Worker]))</definedName>
  </definedNames>
  <calcPr calcId="145621"/>
  <pivotCaches>
    <pivotCache cacheId="144" r:id="rId12"/>
    <pivotCache cacheId="145" r:id="rId13"/>
    <pivotCache cacheId="147" r:id="rId14"/>
    <pivotCache cacheId="151" r:id="rId15"/>
  </pivotCaches>
</workbook>
</file>

<file path=xl/calcChain.xml><?xml version="1.0" encoding="utf-8"?>
<calcChain xmlns="http://schemas.openxmlformats.org/spreadsheetml/2006/main">
  <c r="K4" i="3" l="1"/>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K185" i="3"/>
  <c r="K186" i="3"/>
  <c r="K187" i="3"/>
  <c r="K188" i="3"/>
  <c r="K189" i="3"/>
  <c r="K190" i="3"/>
  <c r="K191" i="3"/>
  <c r="K192" i="3"/>
  <c r="K193" i="3"/>
  <c r="K194" i="3"/>
  <c r="K195" i="3"/>
  <c r="K196" i="3"/>
  <c r="K197" i="3"/>
  <c r="K198" i="3"/>
  <c r="K199" i="3"/>
  <c r="K200" i="3"/>
  <c r="C7" i="3" l="1"/>
  <c r="C6" i="3"/>
  <c r="B3" i="16"/>
  <c r="B4" i="16"/>
  <c r="B5" i="16"/>
  <c r="B6" i="16"/>
  <c r="B7" i="16"/>
  <c r="B8" i="16"/>
  <c r="B9" i="16"/>
  <c r="B10" i="16"/>
  <c r="B11" i="16"/>
  <c r="B12" i="16"/>
  <c r="B13" i="16"/>
  <c r="B14" i="16"/>
  <c r="B15" i="16"/>
  <c r="B16" i="16"/>
  <c r="B17" i="16"/>
  <c r="B18" i="16"/>
  <c r="B19" i="16"/>
  <c r="B20" i="16"/>
  <c r="B21" i="16"/>
  <c r="B22" i="16"/>
  <c r="B23" i="16"/>
  <c r="B24" i="16"/>
  <c r="B25" i="16"/>
  <c r="B26" i="16"/>
  <c r="B27" i="16"/>
  <c r="B28" i="16"/>
  <c r="B29" i="16"/>
  <c r="B30" i="16"/>
  <c r="B31" i="16"/>
  <c r="B32" i="16"/>
  <c r="B33" i="16"/>
  <c r="B34" i="16"/>
  <c r="B35" i="16"/>
  <c r="K2878" i="1"/>
  <c r="K2879" i="1"/>
  <c r="K2880" i="1"/>
  <c r="K2881" i="1"/>
  <c r="K2882" i="1"/>
  <c r="K2883" i="1"/>
  <c r="K2884" i="1"/>
  <c r="K2885" i="1"/>
  <c r="K2886" i="1"/>
  <c r="K2887" i="1"/>
  <c r="K2888" i="1"/>
  <c r="K2889" i="1"/>
  <c r="K2890" i="1"/>
  <c r="K2891" i="1"/>
  <c r="K2892" i="1"/>
  <c r="K2893" i="1"/>
  <c r="K2894" i="1"/>
  <c r="K2895" i="1"/>
  <c r="K2896" i="1"/>
  <c r="K2897" i="1"/>
  <c r="K2898" i="1"/>
  <c r="K2899" i="1"/>
  <c r="K2900" i="1"/>
  <c r="K2901" i="1"/>
  <c r="K2902" i="1"/>
  <c r="K2903" i="1"/>
  <c r="K2904" i="1"/>
  <c r="K2905" i="1"/>
  <c r="K2906" i="1"/>
  <c r="K2907" i="1"/>
  <c r="K2908" i="1"/>
  <c r="K2909" i="1"/>
  <c r="K2910" i="1"/>
  <c r="K2911" i="1"/>
  <c r="K2912" i="1"/>
  <c r="K2913" i="1"/>
  <c r="K2914" i="1"/>
  <c r="K2915" i="1"/>
  <c r="K2916" i="1"/>
  <c r="K2917" i="1"/>
  <c r="K2918" i="1"/>
  <c r="K2919" i="1"/>
  <c r="K2920" i="1"/>
  <c r="K2921" i="1"/>
  <c r="K2922" i="1"/>
  <c r="K2923" i="1"/>
  <c r="K2924" i="1"/>
  <c r="K2925" i="1"/>
  <c r="K2926" i="1"/>
  <c r="K2927" i="1"/>
  <c r="K2928" i="1"/>
  <c r="K2929" i="1"/>
  <c r="K2930" i="1"/>
  <c r="K2931" i="1"/>
  <c r="K2932" i="1"/>
  <c r="K2933" i="1"/>
  <c r="K2934" i="1"/>
  <c r="K2935" i="1"/>
  <c r="K2936" i="1"/>
  <c r="K2937" i="1"/>
  <c r="K2938" i="1"/>
  <c r="K2939" i="1"/>
  <c r="K2940" i="1"/>
  <c r="K2941" i="1"/>
  <c r="K2942" i="1"/>
  <c r="K2943" i="1"/>
  <c r="K2944" i="1"/>
  <c r="K2945" i="1"/>
  <c r="K2946" i="1"/>
  <c r="K2947" i="1"/>
  <c r="K2948" i="1"/>
  <c r="K2949" i="1"/>
  <c r="K2950" i="1"/>
  <c r="K2951" i="1"/>
  <c r="K2952" i="1"/>
  <c r="K2953" i="1"/>
  <c r="K2954" i="1"/>
  <c r="K2955" i="1"/>
  <c r="K2956" i="1"/>
  <c r="K2957" i="1"/>
  <c r="K2958" i="1"/>
  <c r="K2959" i="1"/>
  <c r="K2960" i="1"/>
  <c r="K2961" i="1"/>
  <c r="K2962" i="1"/>
  <c r="K2963" i="1"/>
  <c r="K2964" i="1"/>
  <c r="K2965" i="1"/>
  <c r="K2966" i="1"/>
  <c r="K2967" i="1"/>
  <c r="K2968" i="1"/>
  <c r="K2969" i="1"/>
  <c r="K2970" i="1"/>
  <c r="K2971" i="1"/>
  <c r="K2972" i="1"/>
  <c r="K2973" i="1"/>
  <c r="K2974" i="1"/>
  <c r="K2975" i="1"/>
  <c r="K2976" i="1"/>
  <c r="K2977" i="1"/>
  <c r="K2978" i="1"/>
  <c r="K2979" i="1"/>
  <c r="K2980" i="1"/>
  <c r="K2981" i="1"/>
  <c r="K2982" i="1"/>
  <c r="K2983" i="1"/>
  <c r="K2984" i="1"/>
  <c r="K2985" i="1"/>
  <c r="K2986" i="1"/>
  <c r="K2987" i="1"/>
  <c r="K2988" i="1"/>
  <c r="K2989" i="1"/>
  <c r="K2990" i="1"/>
  <c r="K2991" i="1"/>
  <c r="K2992" i="1"/>
  <c r="K2993" i="1"/>
  <c r="K2994" i="1"/>
  <c r="K2995" i="1"/>
  <c r="K2996" i="1"/>
  <c r="K2997" i="1"/>
  <c r="K2998" i="1"/>
  <c r="K2999" i="1"/>
  <c r="K3000" i="1"/>
  <c r="K3001" i="1"/>
  <c r="K3002" i="1"/>
  <c r="K3003" i="1"/>
  <c r="K3004" i="1"/>
  <c r="K3005" i="1"/>
  <c r="K3006" i="1"/>
  <c r="K3007" i="1"/>
  <c r="K3008" i="1"/>
  <c r="K3009" i="1"/>
  <c r="K3010" i="1"/>
  <c r="K3011" i="1"/>
  <c r="K3012" i="1"/>
  <c r="K3013" i="1"/>
  <c r="K3014" i="1"/>
  <c r="K3015" i="1"/>
  <c r="K3016" i="1"/>
  <c r="K3017" i="1"/>
  <c r="K3018" i="1"/>
  <c r="K3019" i="1"/>
  <c r="K3020" i="1"/>
  <c r="K3021" i="1"/>
  <c r="K3022" i="1"/>
  <c r="K3023" i="1"/>
  <c r="K3024" i="1"/>
  <c r="K3025" i="1"/>
  <c r="K3026" i="1"/>
  <c r="K3027" i="1"/>
  <c r="K3028" i="1"/>
  <c r="K3029" i="1"/>
  <c r="K3030" i="1"/>
  <c r="K3031" i="1"/>
  <c r="K3032" i="1"/>
  <c r="K3033" i="1"/>
  <c r="K3034" i="1"/>
  <c r="K3035" i="1"/>
  <c r="K3036" i="1"/>
  <c r="K3037" i="1"/>
  <c r="K3038" i="1"/>
  <c r="K3039" i="1"/>
  <c r="K3040" i="1"/>
  <c r="K3041" i="1"/>
  <c r="K3042" i="1"/>
  <c r="K3043" i="1"/>
  <c r="K3044" i="1"/>
  <c r="K3045" i="1"/>
  <c r="K3046" i="1"/>
  <c r="K3047" i="1"/>
  <c r="K3048" i="1"/>
  <c r="K3049" i="1"/>
  <c r="K3050" i="1"/>
  <c r="K3051" i="1"/>
  <c r="K3052" i="1"/>
  <c r="K3053" i="1"/>
  <c r="K3054" i="1"/>
  <c r="K3055" i="1"/>
  <c r="K3056" i="1"/>
  <c r="K3057" i="1"/>
  <c r="K3058" i="1"/>
  <c r="K3059" i="1"/>
  <c r="K3060" i="1"/>
  <c r="K3061" i="1"/>
  <c r="K3062" i="1"/>
  <c r="K3063" i="1"/>
  <c r="K3064" i="1"/>
  <c r="K3065" i="1"/>
  <c r="K3066" i="1"/>
  <c r="K3067" i="1"/>
  <c r="K3068" i="1"/>
  <c r="K3069" i="1"/>
  <c r="K3070" i="1"/>
  <c r="K3071" i="1"/>
  <c r="K3072" i="1"/>
  <c r="K3073" i="1"/>
  <c r="K3074" i="1"/>
  <c r="K3075" i="1"/>
  <c r="K3076" i="1"/>
  <c r="K3077" i="1"/>
  <c r="K3078" i="1"/>
  <c r="K3079" i="1"/>
  <c r="K3080" i="1"/>
  <c r="K3081" i="1"/>
  <c r="K3082" i="1"/>
  <c r="K3083" i="1"/>
  <c r="K3084" i="1"/>
  <c r="K3085" i="1"/>
  <c r="K3086" i="1"/>
  <c r="K3087" i="1"/>
  <c r="K3088" i="1"/>
  <c r="K3089" i="1"/>
  <c r="K3090" i="1"/>
  <c r="K3091" i="1"/>
  <c r="K3092" i="1"/>
  <c r="K3093" i="1"/>
  <c r="K3094" i="1"/>
  <c r="K3095" i="1"/>
  <c r="K3096" i="1"/>
  <c r="K3097" i="1"/>
  <c r="K3098" i="1"/>
  <c r="K3099" i="1"/>
  <c r="K3100" i="1"/>
  <c r="K3101" i="1"/>
  <c r="K3102" i="1"/>
  <c r="K3103" i="1"/>
  <c r="K3104" i="1"/>
  <c r="K3105" i="1"/>
  <c r="K3106" i="1"/>
  <c r="K3107" i="1"/>
  <c r="K3108" i="1"/>
  <c r="K3109" i="1"/>
  <c r="K3110" i="1"/>
  <c r="K3111" i="1"/>
  <c r="K3112" i="1"/>
  <c r="K3113" i="1"/>
  <c r="K3114" i="1"/>
  <c r="K3115" i="1"/>
  <c r="K3116" i="1"/>
  <c r="K3117" i="1"/>
  <c r="K3118" i="1"/>
  <c r="K3119" i="1"/>
  <c r="K3120" i="1"/>
  <c r="K3121" i="1"/>
  <c r="K3122" i="1"/>
  <c r="K3123" i="1"/>
  <c r="K3124" i="1"/>
  <c r="K3125" i="1"/>
  <c r="K3126" i="1"/>
  <c r="K3127" i="1"/>
  <c r="K3128" i="1"/>
  <c r="K3129" i="1"/>
  <c r="K3130" i="1"/>
  <c r="K3131" i="1"/>
  <c r="K3132" i="1"/>
  <c r="K3133" i="1"/>
  <c r="K3134" i="1"/>
  <c r="K3135" i="1"/>
  <c r="K3136" i="1"/>
  <c r="K3137" i="1"/>
  <c r="K3138" i="1"/>
  <c r="K3139" i="1"/>
  <c r="K3140" i="1"/>
  <c r="K3141" i="1"/>
  <c r="K3142" i="1"/>
  <c r="K3143" i="1"/>
  <c r="K3144" i="1"/>
  <c r="K3145" i="1"/>
  <c r="K3146" i="1"/>
  <c r="K3147" i="1"/>
  <c r="K3148" i="1"/>
  <c r="K3149" i="1"/>
  <c r="K3150" i="1"/>
  <c r="K3151" i="1"/>
  <c r="K3152" i="1"/>
  <c r="K3153" i="1"/>
  <c r="K3154" i="1"/>
  <c r="K3155" i="1"/>
  <c r="K3156" i="1"/>
  <c r="K3157" i="1"/>
  <c r="K3158" i="1"/>
  <c r="K3159" i="1"/>
  <c r="K3160" i="1"/>
  <c r="K3161" i="1"/>
  <c r="K3162" i="1"/>
  <c r="K3163" i="1"/>
  <c r="K3164" i="1"/>
  <c r="K3165" i="1"/>
  <c r="K3166" i="1"/>
  <c r="K3167" i="1"/>
  <c r="K3168" i="1"/>
  <c r="K3169" i="1"/>
  <c r="K3170" i="1"/>
  <c r="K3171" i="1"/>
  <c r="K3172" i="1"/>
  <c r="K3173" i="1"/>
  <c r="K3174" i="1"/>
  <c r="K3175" i="1"/>
  <c r="K3176" i="1"/>
  <c r="K3177" i="1"/>
  <c r="K3178" i="1"/>
  <c r="K3179" i="1"/>
  <c r="K3180" i="1"/>
  <c r="K3181" i="1"/>
  <c r="K3182" i="1"/>
  <c r="K3183" i="1"/>
  <c r="K3184" i="1"/>
  <c r="K3185" i="1"/>
  <c r="K3186" i="1"/>
  <c r="K3187" i="1"/>
  <c r="K3188" i="1"/>
  <c r="K3189" i="1"/>
  <c r="K3190" i="1"/>
  <c r="K3191" i="1"/>
  <c r="K3192" i="1"/>
  <c r="K3193" i="1"/>
  <c r="K3194" i="1"/>
  <c r="K3195" i="1"/>
  <c r="K3196" i="1"/>
  <c r="K3197" i="1"/>
  <c r="K3198" i="1"/>
  <c r="K3199" i="1"/>
  <c r="K3200" i="1"/>
  <c r="K3201" i="1"/>
  <c r="K3202" i="1"/>
  <c r="K3203" i="1"/>
  <c r="K3204" i="1"/>
  <c r="K3205" i="1"/>
  <c r="K3206" i="1"/>
  <c r="K3207" i="1"/>
  <c r="K3208" i="1"/>
  <c r="K3209" i="1"/>
  <c r="K3210" i="1"/>
  <c r="K3211" i="1"/>
  <c r="K3212" i="1"/>
  <c r="K3213" i="1"/>
  <c r="K3214" i="1"/>
  <c r="K3215" i="1"/>
  <c r="K3216" i="1"/>
  <c r="K3217" i="1"/>
  <c r="K3218" i="1"/>
  <c r="K3219" i="1"/>
  <c r="K3220" i="1"/>
  <c r="K3221" i="1"/>
  <c r="K3222" i="1"/>
  <c r="K3223" i="1"/>
  <c r="K3224" i="1"/>
  <c r="K3225" i="1"/>
  <c r="K3226" i="1"/>
  <c r="K3227" i="1"/>
  <c r="K3228" i="1"/>
  <c r="K3229" i="1"/>
  <c r="K3230" i="1"/>
  <c r="K3231" i="1"/>
  <c r="K3232" i="1"/>
  <c r="K3233" i="1"/>
  <c r="K3234" i="1"/>
  <c r="K3235" i="1"/>
  <c r="K3236" i="1"/>
  <c r="K3237" i="1"/>
  <c r="K3238" i="1"/>
  <c r="K3239" i="1"/>
  <c r="K3240" i="1"/>
  <c r="K3241" i="1"/>
  <c r="K3242" i="1"/>
  <c r="K3243" i="1"/>
  <c r="K3244" i="1"/>
  <c r="K3245" i="1"/>
  <c r="K3246" i="1"/>
  <c r="K3247" i="1"/>
  <c r="K3248" i="1"/>
  <c r="K3249" i="1"/>
  <c r="K3250" i="1"/>
  <c r="K3251" i="1"/>
  <c r="K3252" i="1"/>
  <c r="K3253" i="1"/>
  <c r="K3254" i="1"/>
  <c r="K3255" i="1"/>
  <c r="K3256" i="1"/>
  <c r="K3257" i="1"/>
  <c r="K3258" i="1"/>
  <c r="K3259" i="1"/>
  <c r="K3260" i="1"/>
  <c r="K3261" i="1"/>
  <c r="K3262" i="1"/>
  <c r="K3263" i="1"/>
  <c r="K3264" i="1"/>
  <c r="K3265" i="1"/>
  <c r="K3266" i="1"/>
  <c r="K3267" i="1"/>
  <c r="K3268" i="1"/>
  <c r="K3269" i="1"/>
  <c r="K3270" i="1"/>
  <c r="K3271" i="1"/>
  <c r="K3272" i="1"/>
  <c r="K3273" i="1"/>
  <c r="K3274" i="1"/>
  <c r="K3275" i="1"/>
  <c r="K3276" i="1"/>
  <c r="K3277" i="1"/>
  <c r="K3278" i="1"/>
  <c r="K3279" i="1"/>
  <c r="K3280" i="1"/>
  <c r="K3281" i="1"/>
  <c r="K3282" i="1"/>
  <c r="K3283" i="1"/>
  <c r="K3284" i="1"/>
  <c r="K3285" i="1"/>
  <c r="K3286" i="1"/>
  <c r="K3287" i="1"/>
  <c r="K3288" i="1"/>
  <c r="K3289" i="1"/>
  <c r="K3290" i="1"/>
  <c r="K3291" i="1"/>
  <c r="K3292" i="1"/>
  <c r="K3293" i="1"/>
  <c r="K3294" i="1"/>
  <c r="K3295" i="1"/>
  <c r="K3296" i="1"/>
  <c r="K3297" i="1"/>
  <c r="K3298" i="1"/>
  <c r="K3299" i="1"/>
  <c r="K3300" i="1"/>
  <c r="K3301" i="1"/>
  <c r="K3302" i="1"/>
  <c r="K3303" i="1"/>
  <c r="K3304" i="1"/>
  <c r="K3305" i="1"/>
  <c r="K3306" i="1"/>
  <c r="K3307" i="1"/>
  <c r="K3308" i="1"/>
  <c r="K3309" i="1"/>
  <c r="K3310" i="1"/>
  <c r="K3311" i="1"/>
  <c r="K3312" i="1"/>
  <c r="K3313" i="1"/>
  <c r="K3314" i="1"/>
  <c r="K3315" i="1"/>
  <c r="K3316" i="1"/>
  <c r="K3317" i="1"/>
  <c r="K3318" i="1"/>
  <c r="K3319" i="1"/>
  <c r="K3320" i="1"/>
  <c r="K3321" i="1"/>
  <c r="K3322" i="1"/>
  <c r="K3323" i="1"/>
  <c r="K3324" i="1"/>
  <c r="K3325" i="1"/>
  <c r="K3326" i="1"/>
  <c r="K3327" i="1"/>
  <c r="K3328" i="1"/>
  <c r="K3329" i="1"/>
  <c r="K3330" i="1"/>
  <c r="K3331" i="1"/>
  <c r="K3332" i="1"/>
  <c r="K3333" i="1"/>
  <c r="K3334" i="1"/>
  <c r="K3335" i="1"/>
  <c r="K3336" i="1"/>
  <c r="K3337" i="1"/>
  <c r="K3338" i="1"/>
  <c r="K3339" i="1"/>
  <c r="K3340" i="1"/>
  <c r="K3341" i="1"/>
  <c r="K3342" i="1"/>
  <c r="K3343" i="1"/>
  <c r="K3344" i="1"/>
  <c r="K3345" i="1"/>
  <c r="K3346" i="1"/>
  <c r="K3347" i="1"/>
  <c r="K3348" i="1"/>
  <c r="K3349" i="1"/>
  <c r="K3350" i="1"/>
  <c r="K3351" i="1"/>
  <c r="K3352" i="1"/>
  <c r="K3353" i="1"/>
  <c r="K3354" i="1"/>
  <c r="K3355" i="1"/>
  <c r="K3356" i="1"/>
  <c r="K3357" i="1"/>
  <c r="K3358" i="1"/>
  <c r="K3359" i="1"/>
  <c r="K3360" i="1"/>
  <c r="K3361" i="1"/>
  <c r="K3362" i="1"/>
  <c r="K3363" i="1"/>
  <c r="K3364" i="1"/>
  <c r="K3365" i="1"/>
  <c r="K3366" i="1"/>
  <c r="K3367" i="1"/>
  <c r="K3368" i="1"/>
  <c r="K3369" i="1"/>
  <c r="K3370" i="1"/>
  <c r="K3371" i="1"/>
  <c r="K3372" i="1"/>
  <c r="K3373" i="1"/>
  <c r="K3374" i="1"/>
  <c r="K3375" i="1"/>
  <c r="K3376" i="1"/>
  <c r="K3377" i="1"/>
  <c r="K3378" i="1"/>
  <c r="K3379" i="1"/>
  <c r="K3380" i="1"/>
  <c r="K3381" i="1"/>
  <c r="K3382" i="1"/>
  <c r="K3383" i="1"/>
  <c r="K3384" i="1"/>
  <c r="K3385" i="1"/>
  <c r="K3386" i="1"/>
  <c r="K3387" i="1"/>
  <c r="K3388" i="1"/>
  <c r="K3389" i="1"/>
  <c r="K3390" i="1"/>
  <c r="K3391" i="1"/>
  <c r="K3392" i="1"/>
  <c r="K3393" i="1"/>
  <c r="K3394" i="1"/>
  <c r="K3395" i="1"/>
  <c r="K3396" i="1"/>
  <c r="K3397" i="1"/>
  <c r="K3398" i="1"/>
  <c r="K3399" i="1"/>
  <c r="K3400" i="1"/>
  <c r="K3401" i="1"/>
  <c r="K3402" i="1"/>
  <c r="K3403" i="1"/>
  <c r="K3404" i="1"/>
  <c r="K3405" i="1"/>
  <c r="K3406" i="1"/>
  <c r="K3407" i="1"/>
  <c r="K3408" i="1"/>
  <c r="K3409" i="1"/>
  <c r="K3410" i="1"/>
  <c r="K3411" i="1"/>
  <c r="K3412" i="1"/>
  <c r="K3413" i="1"/>
  <c r="K3414" i="1"/>
  <c r="K3415" i="1"/>
  <c r="K3416" i="1"/>
  <c r="K3417" i="1"/>
  <c r="K3418" i="1"/>
  <c r="K3419" i="1"/>
  <c r="K3420" i="1"/>
  <c r="K3421" i="1"/>
  <c r="K3422" i="1"/>
  <c r="K3423" i="1"/>
  <c r="K3424" i="1"/>
  <c r="K3425" i="1"/>
  <c r="K3426" i="1"/>
  <c r="K3427" i="1"/>
  <c r="K3428" i="1"/>
  <c r="K3429" i="1"/>
  <c r="K3430" i="1"/>
  <c r="K3431" i="1"/>
  <c r="K3432" i="1"/>
  <c r="K3433" i="1"/>
  <c r="K3434" i="1"/>
  <c r="K3435" i="1"/>
  <c r="K3436" i="1"/>
  <c r="K3437" i="1"/>
  <c r="K3438" i="1"/>
  <c r="K3439" i="1"/>
  <c r="K3440" i="1"/>
  <c r="K3441" i="1"/>
  <c r="K3442" i="1"/>
  <c r="K3443" i="1"/>
  <c r="K3444" i="1"/>
  <c r="K3445" i="1"/>
  <c r="K3446" i="1"/>
  <c r="K3447" i="1"/>
  <c r="K3448" i="1"/>
  <c r="K3449" i="1"/>
  <c r="K3450" i="1"/>
  <c r="K3451" i="1"/>
  <c r="K3452" i="1"/>
  <c r="K3453" i="1"/>
  <c r="K3454" i="1"/>
  <c r="K3455" i="1"/>
  <c r="K3456" i="1"/>
  <c r="K3457" i="1"/>
  <c r="K3458" i="1"/>
  <c r="K3459" i="1"/>
  <c r="K3460" i="1"/>
  <c r="K3461" i="1"/>
  <c r="K3462" i="1"/>
  <c r="K3463" i="1"/>
  <c r="K3464" i="1"/>
  <c r="K3465" i="1"/>
  <c r="K3466" i="1"/>
  <c r="K3467" i="1"/>
  <c r="K3468" i="1"/>
  <c r="K3469" i="1"/>
  <c r="K3470" i="1"/>
  <c r="K3471" i="1"/>
  <c r="K3472" i="1"/>
  <c r="K3473" i="1"/>
  <c r="K3474" i="1"/>
  <c r="K3475" i="1"/>
  <c r="K3476" i="1"/>
  <c r="K3477" i="1"/>
  <c r="K3478" i="1"/>
  <c r="K3479" i="1"/>
  <c r="K3480" i="1"/>
  <c r="K3481" i="1"/>
  <c r="K3482" i="1"/>
  <c r="K3483" i="1"/>
  <c r="K3484" i="1"/>
  <c r="K3485" i="1"/>
  <c r="K3486" i="1"/>
  <c r="K3487" i="1"/>
  <c r="K3488" i="1"/>
  <c r="K3489" i="1"/>
  <c r="K3490" i="1"/>
  <c r="K3491" i="1"/>
  <c r="K3492" i="1"/>
  <c r="K3493" i="1"/>
  <c r="K3494" i="1"/>
  <c r="K3495" i="1"/>
  <c r="K3496" i="1"/>
  <c r="K3497" i="1"/>
  <c r="K3498" i="1"/>
  <c r="K3499" i="1"/>
  <c r="K3500" i="1"/>
  <c r="K3501" i="1"/>
  <c r="K3502" i="1"/>
  <c r="K3503" i="1"/>
  <c r="K3504" i="1"/>
  <c r="K3505" i="1"/>
  <c r="K3506" i="1"/>
  <c r="K3507" i="1"/>
  <c r="K3508" i="1"/>
  <c r="K3509" i="1"/>
  <c r="K3510" i="1"/>
  <c r="K3511" i="1"/>
  <c r="K3512" i="1"/>
  <c r="K3513" i="1"/>
  <c r="K3514" i="1"/>
  <c r="K3515" i="1"/>
  <c r="K3516" i="1"/>
  <c r="K3517" i="1"/>
  <c r="K3518" i="1"/>
  <c r="K3519" i="1"/>
  <c r="K3520" i="1"/>
  <c r="K3521" i="1"/>
  <c r="K3522" i="1"/>
  <c r="K3523" i="1"/>
  <c r="K3524" i="1"/>
  <c r="K3525" i="1"/>
  <c r="K3526" i="1"/>
  <c r="K3527" i="1"/>
  <c r="K3528" i="1"/>
  <c r="K3529" i="1"/>
  <c r="K3530" i="1"/>
  <c r="K3531" i="1"/>
  <c r="K3532" i="1"/>
  <c r="K3533" i="1"/>
  <c r="K3534" i="1"/>
  <c r="K3535" i="1"/>
  <c r="K3536" i="1"/>
  <c r="K3537" i="1"/>
  <c r="K3538" i="1"/>
  <c r="K3539" i="1"/>
  <c r="K3540" i="1"/>
  <c r="K3541" i="1"/>
  <c r="K3542" i="1"/>
  <c r="K3543" i="1"/>
  <c r="K3544" i="1"/>
  <c r="K3545" i="1"/>
  <c r="K3546" i="1"/>
  <c r="K3547" i="1"/>
  <c r="K3548" i="1"/>
  <c r="K3549" i="1"/>
  <c r="K3550" i="1"/>
  <c r="K3551" i="1"/>
  <c r="K3552" i="1"/>
  <c r="K3553" i="1"/>
  <c r="K3554" i="1"/>
  <c r="K3555" i="1"/>
  <c r="K3556" i="1"/>
  <c r="K3557" i="1"/>
  <c r="K3558" i="1"/>
  <c r="K3559" i="1"/>
  <c r="K3560" i="1"/>
  <c r="K3561" i="1"/>
  <c r="K3562" i="1"/>
  <c r="K3563" i="1"/>
  <c r="K3564" i="1"/>
  <c r="K3565" i="1"/>
  <c r="K3566" i="1"/>
  <c r="K3567" i="1"/>
  <c r="K3568" i="1"/>
  <c r="K3569" i="1"/>
  <c r="K3570" i="1"/>
  <c r="K3571" i="1"/>
  <c r="K3572" i="1"/>
  <c r="K3573" i="1"/>
  <c r="K3574" i="1"/>
  <c r="K3575" i="1"/>
  <c r="K3576" i="1"/>
  <c r="K3577" i="1"/>
  <c r="K3578" i="1"/>
  <c r="K3579" i="1"/>
  <c r="K3580" i="1"/>
  <c r="K3581" i="1"/>
  <c r="K3582" i="1"/>
  <c r="K3583" i="1"/>
  <c r="K3584" i="1"/>
  <c r="K3585" i="1"/>
  <c r="K3586" i="1"/>
  <c r="K3587" i="1"/>
  <c r="K3588" i="1"/>
  <c r="K3589" i="1"/>
  <c r="K3590" i="1"/>
  <c r="K3591" i="1"/>
  <c r="K3592" i="1"/>
  <c r="K3593" i="1"/>
  <c r="K3594" i="1"/>
  <c r="K3595" i="1"/>
  <c r="K3596" i="1"/>
  <c r="K3597" i="1"/>
  <c r="K3598" i="1"/>
  <c r="K3599" i="1"/>
  <c r="K3600" i="1"/>
  <c r="K3601" i="1"/>
  <c r="K3602" i="1"/>
  <c r="K3603" i="1"/>
  <c r="K3604" i="1"/>
  <c r="K3605" i="1"/>
  <c r="K3606" i="1"/>
  <c r="K3607" i="1"/>
  <c r="K3608" i="1"/>
  <c r="K3609" i="1"/>
  <c r="K3610" i="1"/>
  <c r="K3611" i="1"/>
  <c r="K3612" i="1"/>
  <c r="K3613" i="1"/>
  <c r="K3614" i="1"/>
  <c r="K3615" i="1"/>
  <c r="K3616" i="1"/>
  <c r="K3617" i="1"/>
  <c r="K3618" i="1"/>
  <c r="K3619" i="1"/>
  <c r="K3620" i="1"/>
  <c r="K3621" i="1"/>
  <c r="K3622" i="1"/>
  <c r="K3623" i="1"/>
  <c r="K3624" i="1"/>
  <c r="K3625" i="1"/>
  <c r="K3626" i="1"/>
  <c r="K3627" i="1"/>
  <c r="K3628" i="1"/>
  <c r="K3629" i="1"/>
  <c r="K3630" i="1"/>
  <c r="K3631" i="1"/>
  <c r="K3632" i="1"/>
  <c r="K3633" i="1"/>
  <c r="K3634" i="1"/>
  <c r="K3635" i="1"/>
  <c r="K3636" i="1"/>
  <c r="K3637" i="1"/>
  <c r="K3638" i="1"/>
  <c r="K3639" i="1"/>
  <c r="K3640" i="1"/>
  <c r="K3641" i="1"/>
  <c r="K3642" i="1"/>
  <c r="K3643" i="1"/>
  <c r="K3644" i="1"/>
  <c r="K3645" i="1"/>
  <c r="K3646" i="1"/>
  <c r="K3647" i="1"/>
  <c r="K3648" i="1"/>
  <c r="K3649" i="1"/>
  <c r="K3650" i="1"/>
  <c r="K3651" i="1"/>
  <c r="K3652" i="1"/>
  <c r="K3653" i="1"/>
  <c r="K3654" i="1"/>
  <c r="K3655" i="1"/>
  <c r="K3656" i="1"/>
  <c r="K3657" i="1"/>
  <c r="K3658" i="1"/>
  <c r="K3659" i="1"/>
  <c r="K3660" i="1"/>
  <c r="K3661" i="1"/>
  <c r="K3662" i="1"/>
  <c r="K3663" i="1"/>
  <c r="K3664" i="1"/>
  <c r="K3665" i="1"/>
  <c r="K3666" i="1"/>
  <c r="K3667" i="1"/>
  <c r="K3668" i="1"/>
  <c r="K3669" i="1"/>
  <c r="K3670" i="1"/>
  <c r="K3671" i="1"/>
  <c r="K3672" i="1"/>
  <c r="K3673" i="1"/>
  <c r="K3674" i="1"/>
  <c r="K3675" i="1"/>
  <c r="K3676" i="1"/>
  <c r="K3677" i="1"/>
  <c r="K3678" i="1"/>
  <c r="K3679" i="1"/>
  <c r="K3680" i="1"/>
  <c r="K3681" i="1"/>
  <c r="K3682" i="1"/>
  <c r="K3683" i="1"/>
  <c r="K3684" i="1"/>
  <c r="K3685" i="1"/>
  <c r="K3686" i="1"/>
  <c r="K3687" i="1"/>
  <c r="K3688" i="1"/>
  <c r="K3689" i="1"/>
  <c r="K3690" i="1"/>
  <c r="K3691" i="1"/>
  <c r="K3692" i="1"/>
  <c r="K3693" i="1"/>
  <c r="K3694" i="1"/>
  <c r="K3695" i="1"/>
  <c r="K3696" i="1"/>
  <c r="K3697" i="1"/>
  <c r="K3698" i="1"/>
  <c r="K3699" i="1"/>
  <c r="K3700" i="1"/>
  <c r="K3701" i="1"/>
  <c r="K3702" i="1"/>
  <c r="K3703" i="1"/>
  <c r="K3704" i="1"/>
  <c r="K3705" i="1"/>
  <c r="K3706" i="1"/>
  <c r="K3707" i="1"/>
  <c r="K3708" i="1"/>
  <c r="K3709" i="1"/>
  <c r="K3710" i="1"/>
  <c r="K3711" i="1"/>
  <c r="K3712" i="1"/>
  <c r="K3713" i="1"/>
  <c r="K3714" i="1"/>
  <c r="K3715" i="1"/>
  <c r="K3716" i="1"/>
  <c r="K3717" i="1"/>
  <c r="K3718" i="1"/>
  <c r="K3719" i="1"/>
  <c r="K3720" i="1"/>
  <c r="K3721" i="1"/>
  <c r="K3722" i="1"/>
  <c r="K3723" i="1"/>
  <c r="K3724" i="1"/>
  <c r="K3725" i="1"/>
  <c r="K3726" i="1"/>
  <c r="K3727" i="1"/>
  <c r="K3728" i="1"/>
  <c r="K3729" i="1"/>
  <c r="K3730" i="1"/>
  <c r="K3731" i="1"/>
  <c r="K3732" i="1"/>
  <c r="K3733" i="1"/>
  <c r="K3734" i="1"/>
  <c r="K3735" i="1"/>
  <c r="K3736" i="1"/>
  <c r="K3737" i="1"/>
  <c r="K3738" i="1"/>
  <c r="K3739" i="1"/>
  <c r="K3740" i="1"/>
  <c r="K3741" i="1"/>
  <c r="K3742" i="1"/>
  <c r="K3743" i="1"/>
  <c r="K3744" i="1"/>
  <c r="K3745" i="1"/>
  <c r="K3746" i="1"/>
  <c r="K3747" i="1"/>
  <c r="K3748" i="1"/>
  <c r="K3749" i="1"/>
  <c r="K3750" i="1"/>
  <c r="K3751" i="1"/>
  <c r="K3752" i="1"/>
  <c r="K3753" i="1"/>
  <c r="K3754" i="1"/>
  <c r="K3755" i="1"/>
  <c r="K3756" i="1"/>
  <c r="K3757" i="1"/>
  <c r="K3758" i="1"/>
  <c r="K3759" i="1"/>
  <c r="K3760" i="1"/>
  <c r="K3761" i="1"/>
  <c r="K3762" i="1"/>
  <c r="K3763" i="1"/>
  <c r="K3764" i="1"/>
  <c r="K3765" i="1"/>
  <c r="K3766" i="1"/>
  <c r="K3767" i="1"/>
  <c r="K3768" i="1"/>
  <c r="K3769" i="1"/>
  <c r="K3770" i="1"/>
  <c r="K3771" i="1"/>
  <c r="K3772" i="1"/>
  <c r="K3773" i="1"/>
  <c r="K3774" i="1"/>
  <c r="K3775" i="1"/>
  <c r="K3776" i="1"/>
  <c r="K3777" i="1"/>
  <c r="K3778" i="1"/>
  <c r="K3779" i="1"/>
  <c r="K3780" i="1"/>
  <c r="K3781" i="1"/>
  <c r="K3782" i="1"/>
  <c r="K3783" i="1"/>
  <c r="K3784" i="1"/>
  <c r="K3785" i="1"/>
  <c r="K3786" i="1"/>
  <c r="K3787" i="1"/>
  <c r="K3788" i="1"/>
  <c r="K3789" i="1"/>
  <c r="K3790" i="1"/>
  <c r="K3791" i="1"/>
  <c r="K3792" i="1"/>
  <c r="K3793" i="1"/>
  <c r="K3794" i="1"/>
  <c r="K3795" i="1"/>
  <c r="K3796" i="1"/>
  <c r="K3797" i="1"/>
  <c r="K3798" i="1"/>
  <c r="K3799" i="1"/>
  <c r="K3800" i="1"/>
  <c r="K3801" i="1"/>
  <c r="K3802" i="1"/>
  <c r="K3803" i="1"/>
  <c r="K3804" i="1"/>
  <c r="K3805" i="1"/>
  <c r="K3806" i="1"/>
  <c r="K3807" i="1"/>
  <c r="K3808" i="1"/>
  <c r="K3809" i="1"/>
  <c r="K3810" i="1"/>
  <c r="K3811" i="1"/>
  <c r="K3812" i="1"/>
  <c r="K3813" i="1"/>
  <c r="K3814" i="1"/>
  <c r="K3815" i="1"/>
  <c r="K3816" i="1"/>
  <c r="K3817" i="1"/>
  <c r="K3818" i="1"/>
  <c r="K3819" i="1"/>
  <c r="K3820" i="1"/>
  <c r="K3821" i="1"/>
  <c r="K3822" i="1"/>
  <c r="K3823" i="1"/>
  <c r="K3824" i="1"/>
  <c r="K3825" i="1"/>
  <c r="K3826" i="1"/>
  <c r="K3827" i="1"/>
  <c r="K3828" i="1"/>
  <c r="K3829" i="1"/>
  <c r="K3830" i="1"/>
  <c r="K3831" i="1"/>
  <c r="K3832" i="1"/>
  <c r="K3833" i="1"/>
  <c r="K3834" i="1"/>
  <c r="K3835" i="1"/>
  <c r="K3836" i="1"/>
  <c r="K3837" i="1"/>
  <c r="K3838" i="1"/>
  <c r="K3839" i="1"/>
  <c r="K3840" i="1"/>
  <c r="K3841" i="1"/>
  <c r="K3842" i="1"/>
  <c r="K3843" i="1"/>
  <c r="K3844" i="1"/>
  <c r="K3845" i="1"/>
  <c r="K3846" i="1"/>
  <c r="K3847" i="1"/>
  <c r="K3848" i="1"/>
  <c r="K3849" i="1"/>
  <c r="K3850" i="1"/>
  <c r="K3851" i="1"/>
  <c r="K3852" i="1"/>
  <c r="K3853" i="1"/>
  <c r="K3854" i="1"/>
  <c r="K3855" i="1"/>
  <c r="K3856" i="1"/>
  <c r="K3857" i="1"/>
  <c r="K3858" i="1"/>
  <c r="K3859" i="1"/>
  <c r="K3860" i="1"/>
  <c r="K3861" i="1"/>
  <c r="K3862" i="1"/>
  <c r="K3863" i="1"/>
  <c r="K3864" i="1"/>
  <c r="K3865" i="1"/>
  <c r="K3866" i="1"/>
  <c r="K3867" i="1"/>
  <c r="K3868" i="1"/>
  <c r="K3869" i="1"/>
  <c r="K3870" i="1"/>
  <c r="K3871" i="1"/>
  <c r="K3872" i="1"/>
  <c r="K3873" i="1"/>
  <c r="K3874" i="1"/>
  <c r="K3875" i="1"/>
  <c r="K3876" i="1"/>
  <c r="K3877" i="1"/>
  <c r="K3878" i="1"/>
  <c r="K3879" i="1"/>
  <c r="K3880" i="1"/>
  <c r="K3881" i="1"/>
  <c r="K3882" i="1"/>
  <c r="K3883" i="1"/>
  <c r="K3884" i="1"/>
  <c r="K3885" i="1"/>
  <c r="K3886" i="1"/>
  <c r="K3887" i="1"/>
  <c r="K3888" i="1"/>
  <c r="K3889" i="1"/>
  <c r="K3890" i="1"/>
  <c r="K3891" i="1"/>
  <c r="K3892" i="1"/>
  <c r="K3893" i="1"/>
  <c r="K3894" i="1"/>
  <c r="K3895" i="1"/>
  <c r="K3896" i="1"/>
  <c r="K3897" i="1"/>
  <c r="K3898" i="1"/>
  <c r="K3899" i="1"/>
  <c r="K3900" i="1"/>
  <c r="K3901" i="1"/>
  <c r="K3902" i="1"/>
  <c r="K3903" i="1"/>
  <c r="K3904" i="1"/>
  <c r="K3905" i="1"/>
  <c r="K3906" i="1"/>
  <c r="K3907" i="1"/>
  <c r="K3908" i="1"/>
  <c r="K3909" i="1"/>
  <c r="K3910" i="1"/>
  <c r="K3911" i="1"/>
  <c r="K3912" i="1"/>
  <c r="K3913" i="1"/>
  <c r="K3914" i="1"/>
  <c r="K3915" i="1"/>
  <c r="K3916" i="1"/>
  <c r="K3917" i="1"/>
  <c r="K3918" i="1"/>
  <c r="K3919" i="1"/>
  <c r="K3920" i="1"/>
  <c r="K3921" i="1"/>
  <c r="K3922" i="1"/>
  <c r="K3923" i="1"/>
  <c r="K3924" i="1"/>
  <c r="K3925" i="1"/>
  <c r="K3926" i="1"/>
  <c r="K3927" i="1"/>
  <c r="K3928" i="1"/>
  <c r="K3929" i="1"/>
  <c r="K3930" i="1"/>
  <c r="K3931" i="1"/>
  <c r="K3932" i="1"/>
  <c r="K3933" i="1"/>
  <c r="K3934" i="1"/>
  <c r="K3935" i="1"/>
  <c r="K3936" i="1"/>
  <c r="K3937" i="1"/>
  <c r="K3938" i="1"/>
  <c r="K3939" i="1"/>
  <c r="K3940" i="1"/>
  <c r="K3941" i="1"/>
  <c r="K3942" i="1"/>
  <c r="K3943" i="1"/>
  <c r="K3944" i="1"/>
  <c r="K3945" i="1"/>
  <c r="K3946" i="1"/>
  <c r="K3947" i="1"/>
  <c r="K3948" i="1"/>
  <c r="K3949" i="1"/>
  <c r="K3950" i="1"/>
  <c r="K3951" i="1"/>
  <c r="K3952" i="1"/>
  <c r="K3953" i="1"/>
  <c r="K3954" i="1"/>
  <c r="K3955" i="1"/>
  <c r="K3956" i="1"/>
  <c r="K3957" i="1"/>
  <c r="K3958" i="1"/>
  <c r="K3959" i="1"/>
  <c r="K3960" i="1"/>
  <c r="K3961" i="1"/>
  <c r="K3962" i="1"/>
  <c r="K3963" i="1"/>
  <c r="K3964" i="1"/>
  <c r="K3965" i="1"/>
  <c r="K3966" i="1"/>
  <c r="K3967" i="1"/>
  <c r="K3968" i="1"/>
  <c r="K3969" i="1"/>
  <c r="K3970" i="1"/>
  <c r="K3971" i="1"/>
  <c r="K3972" i="1"/>
  <c r="K3973" i="1"/>
  <c r="K3974" i="1"/>
  <c r="K3975" i="1"/>
  <c r="K3976" i="1"/>
  <c r="K3977" i="1"/>
  <c r="K3978" i="1"/>
  <c r="K3979" i="1"/>
  <c r="K3980" i="1"/>
  <c r="K3981" i="1"/>
  <c r="K3982" i="1"/>
  <c r="K3983" i="1"/>
  <c r="K3984" i="1"/>
  <c r="K3985" i="1"/>
  <c r="K3986" i="1"/>
  <c r="K3987" i="1"/>
  <c r="K3988" i="1"/>
  <c r="K3989" i="1"/>
  <c r="K3990" i="1"/>
  <c r="K3991" i="1"/>
  <c r="K3992" i="1"/>
  <c r="K3993" i="1"/>
  <c r="K3994" i="1"/>
  <c r="K3995" i="1"/>
  <c r="K3996" i="1"/>
  <c r="K3997" i="1"/>
  <c r="K3998" i="1"/>
  <c r="K3999" i="1"/>
  <c r="K4000" i="1"/>
  <c r="K4001" i="1"/>
  <c r="K4002" i="1"/>
  <c r="K4003" i="1"/>
  <c r="K4004" i="1"/>
  <c r="K4005" i="1"/>
  <c r="K4006" i="1"/>
  <c r="K4007" i="1"/>
  <c r="K4008" i="1"/>
  <c r="K4009" i="1"/>
  <c r="K4010" i="1"/>
  <c r="K4011" i="1"/>
  <c r="K4012" i="1"/>
  <c r="K4013" i="1"/>
  <c r="K4014" i="1"/>
  <c r="K4015" i="1"/>
  <c r="K4016" i="1"/>
  <c r="K4017" i="1"/>
  <c r="K4018" i="1"/>
  <c r="K4019" i="1"/>
  <c r="K4020" i="1"/>
  <c r="K4021" i="1"/>
  <c r="K4022" i="1"/>
  <c r="K4023" i="1"/>
  <c r="K4024" i="1"/>
  <c r="K4025" i="1"/>
  <c r="K4026" i="1"/>
  <c r="K4027" i="1"/>
  <c r="K4028" i="1"/>
  <c r="K4029" i="1"/>
  <c r="K4030" i="1"/>
  <c r="K4031" i="1"/>
  <c r="K4032" i="1"/>
  <c r="K4033" i="1"/>
  <c r="K4034" i="1"/>
  <c r="K4035" i="1"/>
  <c r="K4036" i="1"/>
  <c r="K4037" i="1"/>
  <c r="K4038" i="1"/>
  <c r="K4039" i="1"/>
  <c r="K4040" i="1"/>
  <c r="K4041" i="1"/>
  <c r="K4042" i="1"/>
  <c r="K4043" i="1"/>
  <c r="K4044" i="1"/>
  <c r="K4045" i="1"/>
  <c r="K4046" i="1"/>
  <c r="K4047" i="1"/>
  <c r="K4048" i="1"/>
  <c r="K4049" i="1"/>
  <c r="K4050" i="1"/>
  <c r="K4051" i="1"/>
  <c r="K4052" i="1"/>
  <c r="K4053" i="1"/>
  <c r="K4054" i="1"/>
  <c r="K4055" i="1"/>
  <c r="K4056" i="1"/>
  <c r="K4057" i="1"/>
  <c r="K4058" i="1"/>
  <c r="K4059" i="1"/>
  <c r="K4060" i="1"/>
  <c r="K4061" i="1"/>
  <c r="K4062" i="1"/>
  <c r="K4063" i="1"/>
  <c r="K4064" i="1"/>
  <c r="K4065" i="1"/>
  <c r="K4066" i="1"/>
  <c r="K4067" i="1"/>
  <c r="K4068" i="1"/>
  <c r="K4069" i="1"/>
  <c r="K4070" i="1"/>
  <c r="K4071" i="1"/>
  <c r="K4072" i="1"/>
  <c r="K4073" i="1"/>
  <c r="K4074" i="1"/>
  <c r="K4075" i="1"/>
  <c r="K4076" i="1"/>
  <c r="K4077" i="1"/>
  <c r="K4078" i="1"/>
  <c r="K4079" i="1"/>
  <c r="K4080" i="1"/>
  <c r="K4081" i="1"/>
  <c r="K4082" i="1"/>
  <c r="K4083" i="1"/>
  <c r="K4084" i="1"/>
  <c r="K4085" i="1"/>
  <c r="K4086" i="1"/>
  <c r="K4087" i="1"/>
  <c r="K4088" i="1"/>
  <c r="K4089" i="1"/>
  <c r="K4090" i="1"/>
  <c r="K4091" i="1"/>
  <c r="K4092" i="1"/>
  <c r="K4093" i="1"/>
  <c r="K4094" i="1"/>
  <c r="K4095" i="1"/>
  <c r="K4096" i="1"/>
  <c r="K4097" i="1"/>
  <c r="K4098" i="1"/>
  <c r="K4099" i="1"/>
  <c r="K4100" i="1"/>
  <c r="K4101" i="1"/>
  <c r="K4102" i="1"/>
  <c r="K4103" i="1"/>
  <c r="K4104" i="1"/>
  <c r="K4105" i="1"/>
  <c r="K4106" i="1"/>
  <c r="K4107" i="1"/>
  <c r="K4108" i="1"/>
  <c r="K4109" i="1"/>
  <c r="K4110" i="1"/>
  <c r="K4111" i="1"/>
  <c r="K4112" i="1"/>
  <c r="K4113" i="1"/>
  <c r="K4114" i="1"/>
  <c r="K4115" i="1"/>
  <c r="K4116" i="1"/>
  <c r="K4117" i="1"/>
  <c r="K4118" i="1"/>
  <c r="K4119" i="1"/>
  <c r="K4120" i="1"/>
  <c r="K4121" i="1"/>
  <c r="K4122" i="1"/>
  <c r="K4123" i="1"/>
  <c r="K4124" i="1"/>
  <c r="K4125" i="1"/>
  <c r="K4126" i="1"/>
  <c r="K4127" i="1"/>
  <c r="K4128" i="1"/>
  <c r="K4129" i="1"/>
  <c r="K4130" i="1"/>
  <c r="K4131" i="1"/>
  <c r="K4132" i="1"/>
  <c r="K4133" i="1"/>
  <c r="K4134" i="1"/>
  <c r="K4135" i="1"/>
  <c r="K4136" i="1"/>
  <c r="K4137" i="1"/>
  <c r="K4138" i="1"/>
  <c r="K4139" i="1"/>
  <c r="K4140" i="1"/>
  <c r="K4141" i="1"/>
  <c r="K4142" i="1"/>
  <c r="K4143" i="1"/>
  <c r="K4144" i="1"/>
  <c r="K4145" i="1"/>
  <c r="K4146" i="1"/>
  <c r="K4147" i="1"/>
  <c r="K4148" i="1"/>
  <c r="K4149" i="1"/>
  <c r="K4150" i="1"/>
  <c r="K4151" i="1"/>
  <c r="K4152" i="1"/>
  <c r="K4153" i="1"/>
  <c r="K4154" i="1"/>
  <c r="K4155" i="1"/>
  <c r="K4156" i="1"/>
  <c r="K4157" i="1"/>
  <c r="K4158" i="1"/>
  <c r="K4159" i="1"/>
  <c r="K4160" i="1"/>
  <c r="K4161" i="1"/>
  <c r="K4162" i="1"/>
  <c r="K4163" i="1"/>
  <c r="K4164" i="1"/>
  <c r="K4165" i="1"/>
  <c r="K4166" i="1"/>
  <c r="K4167" i="1"/>
  <c r="K4168" i="1"/>
  <c r="K4169" i="1"/>
  <c r="K4170" i="1"/>
  <c r="K4171" i="1"/>
  <c r="K4172" i="1"/>
  <c r="K4173" i="1"/>
  <c r="K4174" i="1"/>
  <c r="K4175" i="1"/>
  <c r="K4176" i="1"/>
  <c r="K4177" i="1"/>
  <c r="K4178" i="1"/>
  <c r="K4179" i="1"/>
  <c r="K4180" i="1"/>
  <c r="K4181" i="1"/>
  <c r="K4182" i="1"/>
  <c r="K4183" i="1"/>
  <c r="K4184" i="1"/>
  <c r="K4185" i="1"/>
  <c r="K4186" i="1"/>
  <c r="K4187" i="1"/>
  <c r="K4188" i="1"/>
  <c r="K4189" i="1"/>
  <c r="K4190" i="1"/>
  <c r="K4191" i="1"/>
  <c r="K4192" i="1"/>
  <c r="K4193" i="1"/>
  <c r="K4194" i="1"/>
  <c r="K4195" i="1"/>
  <c r="K4196" i="1"/>
  <c r="K4197" i="1"/>
  <c r="K4198" i="1"/>
  <c r="K4199" i="1"/>
  <c r="K4200" i="1"/>
  <c r="K4201" i="1"/>
  <c r="K4202" i="1"/>
  <c r="K4203" i="1"/>
  <c r="K4204" i="1"/>
  <c r="K4205" i="1"/>
  <c r="K4206" i="1"/>
  <c r="K4207" i="1"/>
  <c r="K4208" i="1"/>
  <c r="K4209" i="1"/>
  <c r="K4210" i="1"/>
  <c r="K4211" i="1"/>
  <c r="K4212" i="1"/>
  <c r="K4213" i="1"/>
  <c r="K4214" i="1"/>
  <c r="K4215" i="1"/>
  <c r="K4216" i="1"/>
  <c r="K4217" i="1"/>
  <c r="K4218" i="1"/>
  <c r="K4219" i="1"/>
  <c r="K4220" i="1"/>
  <c r="K4221" i="1"/>
  <c r="K4222" i="1"/>
  <c r="K4223" i="1"/>
  <c r="K4224" i="1"/>
  <c r="K4225" i="1"/>
  <c r="K4226" i="1"/>
  <c r="K4227" i="1"/>
  <c r="K4228" i="1"/>
  <c r="K4229" i="1"/>
  <c r="K4230" i="1"/>
  <c r="K4231" i="1"/>
  <c r="K4232" i="1"/>
  <c r="K4233" i="1"/>
  <c r="K4234" i="1"/>
  <c r="K4235" i="1"/>
  <c r="K4236" i="1"/>
  <c r="K4237" i="1"/>
  <c r="K4238" i="1"/>
  <c r="K4239" i="1"/>
  <c r="K4240" i="1"/>
  <c r="K4241" i="1"/>
  <c r="K4242" i="1"/>
  <c r="K4243" i="1"/>
  <c r="K4244" i="1"/>
  <c r="K4245" i="1"/>
  <c r="K4246" i="1"/>
  <c r="K4247" i="1"/>
  <c r="K4248" i="1"/>
  <c r="K4249" i="1"/>
  <c r="K4250" i="1"/>
  <c r="K4251" i="1"/>
  <c r="K4252" i="1"/>
  <c r="K4253" i="1"/>
  <c r="K4254" i="1"/>
  <c r="K4255" i="1"/>
  <c r="K4256" i="1"/>
  <c r="K4257" i="1"/>
  <c r="K4258" i="1"/>
  <c r="K4259" i="1"/>
  <c r="K4260" i="1"/>
  <c r="K4261" i="1"/>
  <c r="K4262" i="1"/>
  <c r="K4263" i="1"/>
  <c r="K4264" i="1"/>
  <c r="K4265" i="1"/>
  <c r="K4266" i="1"/>
  <c r="K4267" i="1"/>
  <c r="K4268" i="1"/>
  <c r="K4269" i="1"/>
  <c r="K4270" i="1"/>
  <c r="K4271" i="1"/>
  <c r="K4272" i="1"/>
  <c r="K4273" i="1"/>
  <c r="K4274" i="1"/>
  <c r="K4275" i="1"/>
  <c r="K4276" i="1"/>
  <c r="K4277" i="1"/>
  <c r="K4278" i="1"/>
  <c r="K4279" i="1"/>
  <c r="K4280" i="1"/>
  <c r="K4281" i="1"/>
  <c r="K4282" i="1"/>
  <c r="K4283" i="1"/>
  <c r="K4284" i="1"/>
  <c r="K4285" i="1"/>
  <c r="K4286" i="1"/>
  <c r="K4287" i="1"/>
  <c r="K4288" i="1"/>
  <c r="K4289" i="1"/>
  <c r="K4290" i="1"/>
  <c r="K4291" i="1"/>
  <c r="K4292" i="1"/>
  <c r="K4293" i="1"/>
  <c r="K4294" i="1"/>
  <c r="K4295" i="1"/>
  <c r="K4296" i="1"/>
  <c r="K4297" i="1"/>
  <c r="K4298" i="1"/>
  <c r="K4299" i="1"/>
  <c r="K4300" i="1"/>
  <c r="K4301" i="1"/>
  <c r="K4302" i="1"/>
  <c r="K4303" i="1"/>
  <c r="K4304" i="1"/>
  <c r="K4305" i="1"/>
  <c r="K4306" i="1"/>
  <c r="K4307" i="1"/>
  <c r="K4308" i="1"/>
  <c r="K4309" i="1"/>
  <c r="K4310" i="1"/>
  <c r="K4311" i="1"/>
  <c r="K4312" i="1"/>
  <c r="K4313" i="1"/>
  <c r="K4314" i="1"/>
  <c r="K4315" i="1"/>
  <c r="K4316" i="1"/>
  <c r="K4317" i="1"/>
  <c r="K4318" i="1"/>
  <c r="K4319" i="1"/>
  <c r="K4320" i="1"/>
  <c r="K4321" i="1"/>
  <c r="K4322" i="1"/>
  <c r="K4323" i="1"/>
  <c r="K4324" i="1"/>
  <c r="K4325" i="1"/>
  <c r="K4326" i="1"/>
  <c r="K4327" i="1"/>
  <c r="K4328" i="1"/>
  <c r="K4329" i="1"/>
  <c r="K4330" i="1"/>
  <c r="K4331" i="1"/>
  <c r="K4332" i="1"/>
  <c r="K4333" i="1"/>
  <c r="K4334" i="1"/>
  <c r="K4335" i="1"/>
  <c r="K4336" i="1"/>
  <c r="K4337" i="1"/>
  <c r="K4338" i="1"/>
  <c r="K4339" i="1"/>
  <c r="K4340" i="1"/>
  <c r="K4341" i="1"/>
  <c r="K4342" i="1"/>
  <c r="K4343" i="1"/>
  <c r="K4344" i="1"/>
  <c r="K4345" i="1"/>
  <c r="K4346" i="1"/>
  <c r="K4347" i="1"/>
  <c r="K4348" i="1"/>
  <c r="K4349" i="1"/>
  <c r="K4350" i="1"/>
  <c r="K4351" i="1"/>
  <c r="K4352" i="1"/>
  <c r="K4353" i="1"/>
  <c r="K4354" i="1"/>
  <c r="K4355" i="1"/>
  <c r="K4356" i="1"/>
  <c r="K4357" i="1"/>
  <c r="K4358" i="1"/>
  <c r="K4359" i="1"/>
  <c r="K4360" i="1"/>
  <c r="K4361" i="1"/>
  <c r="K4362" i="1"/>
  <c r="K4363" i="1"/>
  <c r="K4364" i="1"/>
  <c r="K4365" i="1"/>
  <c r="K4366" i="1"/>
  <c r="K4367" i="1"/>
  <c r="K4368" i="1"/>
  <c r="K4369" i="1"/>
  <c r="K4370" i="1"/>
  <c r="K4371" i="1"/>
  <c r="K4372" i="1"/>
  <c r="K4373" i="1"/>
  <c r="K4374" i="1"/>
  <c r="K4375" i="1"/>
  <c r="K4376" i="1"/>
  <c r="K4377" i="1"/>
  <c r="K4378" i="1"/>
  <c r="K4379" i="1"/>
  <c r="K4380" i="1"/>
  <c r="K4381" i="1"/>
  <c r="K4382" i="1"/>
  <c r="K4383" i="1"/>
  <c r="K4384" i="1"/>
  <c r="K4385" i="1"/>
  <c r="K4386" i="1"/>
  <c r="K4387" i="1"/>
  <c r="K4388" i="1"/>
  <c r="K4389" i="1"/>
  <c r="K4390" i="1"/>
  <c r="K4391" i="1"/>
  <c r="K4392" i="1"/>
  <c r="K4393" i="1"/>
  <c r="K4394" i="1"/>
  <c r="K4395" i="1"/>
  <c r="K4396" i="1"/>
  <c r="K4397" i="1"/>
  <c r="K4398" i="1"/>
  <c r="K4399" i="1"/>
  <c r="K4400" i="1"/>
  <c r="K4401" i="1"/>
  <c r="K4402" i="1"/>
  <c r="K4403" i="1"/>
  <c r="K4404" i="1"/>
  <c r="K4405" i="1"/>
  <c r="K4406" i="1"/>
  <c r="K4407" i="1"/>
  <c r="K4408" i="1"/>
  <c r="K4409" i="1"/>
  <c r="K4410" i="1"/>
  <c r="K4411" i="1"/>
  <c r="K4412" i="1"/>
  <c r="K4413" i="1"/>
  <c r="K4414" i="1"/>
  <c r="K4415" i="1"/>
  <c r="K4416" i="1"/>
  <c r="K4417" i="1"/>
  <c r="K4418" i="1"/>
  <c r="K4419" i="1"/>
  <c r="K4420" i="1"/>
  <c r="K4421" i="1"/>
  <c r="K4422" i="1"/>
  <c r="K4423" i="1"/>
  <c r="K4424" i="1"/>
  <c r="K4425" i="1"/>
  <c r="K4426" i="1"/>
  <c r="K4427" i="1"/>
  <c r="K4428" i="1"/>
  <c r="K4429" i="1"/>
  <c r="K4430" i="1"/>
  <c r="K4431" i="1"/>
  <c r="K4432" i="1"/>
  <c r="K4433" i="1"/>
  <c r="K4434" i="1"/>
  <c r="K4435" i="1"/>
  <c r="K4436" i="1"/>
  <c r="K4437" i="1"/>
  <c r="K4438" i="1"/>
  <c r="K4439" i="1"/>
  <c r="K4440" i="1"/>
  <c r="K4441" i="1"/>
  <c r="K4442" i="1"/>
  <c r="K4443" i="1"/>
  <c r="K4444" i="1"/>
  <c r="K4445" i="1"/>
  <c r="K4446" i="1"/>
  <c r="K4447" i="1"/>
  <c r="K4448" i="1"/>
  <c r="K4449" i="1"/>
  <c r="K4450" i="1"/>
  <c r="K4451" i="1"/>
  <c r="K4452" i="1"/>
  <c r="K4453" i="1"/>
  <c r="K4454" i="1"/>
  <c r="K4455" i="1"/>
  <c r="K4456" i="1"/>
  <c r="K4457" i="1"/>
  <c r="K4458" i="1"/>
  <c r="K4459" i="1"/>
  <c r="K4460" i="1"/>
  <c r="K4461" i="1"/>
  <c r="K4462" i="1"/>
  <c r="K4463" i="1"/>
  <c r="K4464" i="1"/>
  <c r="K4465" i="1"/>
  <c r="K4466" i="1"/>
  <c r="K4467" i="1"/>
  <c r="K4468" i="1"/>
  <c r="K4469" i="1"/>
  <c r="K4470" i="1"/>
  <c r="K4471" i="1"/>
  <c r="K4472" i="1"/>
  <c r="K4473" i="1"/>
  <c r="K4474" i="1"/>
  <c r="K4475" i="1"/>
  <c r="K4476" i="1"/>
  <c r="K4477" i="1"/>
  <c r="K4478" i="1"/>
  <c r="K4479" i="1"/>
  <c r="K4480" i="1"/>
  <c r="K4481" i="1"/>
  <c r="K4482" i="1"/>
  <c r="K4483" i="1"/>
  <c r="K4484" i="1"/>
  <c r="K4485" i="1"/>
  <c r="K4486" i="1"/>
  <c r="K4487" i="1"/>
  <c r="K4488" i="1"/>
  <c r="K4489" i="1"/>
  <c r="K4490" i="1"/>
  <c r="K4491" i="1"/>
  <c r="K4492" i="1"/>
  <c r="K4493" i="1"/>
  <c r="K4494" i="1"/>
  <c r="K4495" i="1"/>
  <c r="K4496" i="1"/>
  <c r="K4497" i="1"/>
  <c r="K4498" i="1"/>
  <c r="K4499" i="1"/>
  <c r="K4500" i="1"/>
  <c r="K4501" i="1"/>
  <c r="K4502" i="1"/>
  <c r="K4503" i="1"/>
  <c r="K4504" i="1"/>
  <c r="K4505" i="1"/>
  <c r="K4506" i="1"/>
  <c r="K4507" i="1"/>
  <c r="K4508" i="1"/>
  <c r="K4509" i="1"/>
  <c r="K4510" i="1"/>
  <c r="K4511" i="1"/>
  <c r="K4512" i="1"/>
  <c r="K4513" i="1"/>
  <c r="K4514" i="1"/>
  <c r="K4515" i="1"/>
  <c r="K4516" i="1"/>
  <c r="K4517" i="1"/>
  <c r="K4518" i="1"/>
  <c r="K4519" i="1"/>
  <c r="K4520" i="1"/>
  <c r="K4521" i="1"/>
  <c r="K4522" i="1"/>
  <c r="K4523" i="1"/>
  <c r="K4524" i="1"/>
  <c r="K4525" i="1"/>
  <c r="K4526" i="1"/>
  <c r="K4527" i="1"/>
  <c r="K4528" i="1"/>
  <c r="K4529" i="1"/>
  <c r="K4530" i="1"/>
  <c r="K4531" i="1"/>
  <c r="K4532" i="1"/>
  <c r="K4533" i="1"/>
  <c r="K4534" i="1"/>
  <c r="K4535" i="1"/>
  <c r="K4536" i="1"/>
  <c r="K4537" i="1"/>
  <c r="K4538" i="1"/>
  <c r="K4539" i="1"/>
  <c r="K4540" i="1"/>
  <c r="K4541" i="1"/>
  <c r="K4542" i="1"/>
  <c r="K4543" i="1"/>
  <c r="K4544" i="1"/>
  <c r="K4545" i="1"/>
  <c r="K4546" i="1"/>
  <c r="K4547" i="1"/>
  <c r="K4548" i="1"/>
  <c r="K4549" i="1"/>
  <c r="K4550" i="1"/>
  <c r="K4551" i="1"/>
  <c r="K4552" i="1"/>
  <c r="K4553" i="1"/>
  <c r="K4554" i="1"/>
  <c r="K4555" i="1"/>
  <c r="K4556" i="1"/>
  <c r="K4557" i="1"/>
  <c r="K4558" i="1"/>
  <c r="K4559" i="1"/>
  <c r="K4560" i="1"/>
  <c r="K4561" i="1"/>
  <c r="K4562" i="1"/>
  <c r="K4563" i="1"/>
  <c r="K4564" i="1"/>
  <c r="K4565" i="1"/>
  <c r="K4566" i="1"/>
  <c r="K4567" i="1"/>
  <c r="K4568" i="1"/>
  <c r="K4569" i="1"/>
  <c r="K4570" i="1"/>
  <c r="K4571" i="1"/>
  <c r="K4572" i="1"/>
  <c r="K4573" i="1"/>
  <c r="K4574" i="1"/>
  <c r="K4575" i="1"/>
  <c r="K4576" i="1"/>
  <c r="K4577" i="1"/>
  <c r="K4578" i="1"/>
  <c r="K4579" i="1"/>
  <c r="K4580" i="1"/>
  <c r="K4581" i="1"/>
  <c r="K4582" i="1"/>
  <c r="K4583" i="1"/>
  <c r="K4584" i="1"/>
  <c r="K4585" i="1"/>
  <c r="K4586" i="1"/>
  <c r="K4587" i="1"/>
  <c r="K4588" i="1"/>
  <c r="K4589" i="1"/>
  <c r="K4590" i="1"/>
  <c r="K4591" i="1"/>
  <c r="K4592" i="1"/>
  <c r="K4593" i="1"/>
  <c r="K4594" i="1"/>
  <c r="K4595" i="1"/>
  <c r="K4596" i="1"/>
  <c r="K4597" i="1"/>
  <c r="K4598" i="1"/>
  <c r="K4599" i="1"/>
  <c r="K4600" i="1"/>
  <c r="K4601" i="1"/>
  <c r="K4602" i="1"/>
  <c r="K4603" i="1"/>
  <c r="K4604" i="1"/>
  <c r="K4605" i="1"/>
  <c r="K4606" i="1"/>
  <c r="K4607" i="1"/>
  <c r="K4608" i="1"/>
  <c r="K4609" i="1"/>
  <c r="K4610" i="1"/>
  <c r="K4611" i="1"/>
  <c r="K4612" i="1"/>
  <c r="K4613" i="1"/>
  <c r="K4614" i="1"/>
  <c r="K4615" i="1"/>
  <c r="K4616" i="1"/>
  <c r="K4617" i="1"/>
  <c r="K4618" i="1"/>
  <c r="K4619" i="1"/>
  <c r="K4620" i="1"/>
  <c r="K4621" i="1"/>
  <c r="K4622" i="1"/>
  <c r="K4623" i="1"/>
  <c r="K4624" i="1"/>
  <c r="K4625" i="1"/>
  <c r="K4626" i="1"/>
  <c r="K4627" i="1"/>
  <c r="K4628" i="1"/>
  <c r="K4629" i="1"/>
  <c r="K4630" i="1"/>
  <c r="K4631" i="1"/>
  <c r="K4632" i="1"/>
  <c r="K4633" i="1"/>
  <c r="K4634" i="1"/>
  <c r="K4635" i="1"/>
  <c r="K4636" i="1"/>
  <c r="K4637" i="1"/>
  <c r="K4638" i="1"/>
  <c r="K4639" i="1"/>
  <c r="K4640" i="1"/>
  <c r="K4641" i="1"/>
  <c r="K4642" i="1"/>
  <c r="K4643" i="1"/>
  <c r="K4644" i="1"/>
  <c r="K4645" i="1"/>
  <c r="K4646" i="1"/>
  <c r="K4647" i="1"/>
  <c r="K4648" i="1"/>
  <c r="K4649" i="1"/>
  <c r="K4650" i="1"/>
  <c r="K4651" i="1"/>
  <c r="K4652" i="1"/>
  <c r="K4653" i="1"/>
  <c r="K4654" i="1"/>
  <c r="K4655" i="1"/>
  <c r="K4656" i="1"/>
  <c r="K4657" i="1"/>
  <c r="K4658" i="1"/>
  <c r="K4659" i="1"/>
  <c r="K4660" i="1"/>
  <c r="K4661" i="1"/>
  <c r="K4662" i="1"/>
  <c r="K4663" i="1"/>
  <c r="K4664" i="1"/>
  <c r="K4665" i="1"/>
  <c r="K4666" i="1"/>
  <c r="K4667" i="1"/>
  <c r="K4668" i="1"/>
  <c r="K4669" i="1"/>
  <c r="K4670" i="1"/>
  <c r="K4671" i="1"/>
  <c r="K4672" i="1"/>
  <c r="K4673" i="1"/>
  <c r="K4674" i="1"/>
  <c r="K4675" i="1"/>
  <c r="K4676" i="1"/>
  <c r="K4677" i="1"/>
  <c r="K4678" i="1"/>
  <c r="K4679" i="1"/>
  <c r="K4680" i="1"/>
  <c r="K4681" i="1"/>
  <c r="K4682" i="1"/>
  <c r="K4683" i="1"/>
  <c r="K4684" i="1"/>
  <c r="K4685" i="1"/>
  <c r="K4686" i="1"/>
  <c r="K4687" i="1"/>
  <c r="K4688" i="1"/>
  <c r="K4689" i="1"/>
  <c r="K4690" i="1"/>
  <c r="K4691" i="1"/>
  <c r="K4692" i="1"/>
  <c r="K4693" i="1"/>
  <c r="K4694" i="1"/>
  <c r="K4695" i="1"/>
  <c r="K4696" i="1"/>
  <c r="K4697" i="1"/>
  <c r="K4698" i="1"/>
  <c r="K4699" i="1"/>
  <c r="K4700" i="1"/>
  <c r="K4701" i="1"/>
  <c r="K4702" i="1"/>
  <c r="K4703" i="1"/>
  <c r="K4704" i="1"/>
  <c r="K4705" i="1"/>
  <c r="K4706" i="1"/>
  <c r="K4707" i="1"/>
  <c r="K4708" i="1"/>
  <c r="K4709" i="1"/>
  <c r="K4710" i="1"/>
  <c r="K4711" i="1"/>
  <c r="K4712" i="1"/>
  <c r="K4713" i="1"/>
  <c r="K4714" i="1"/>
  <c r="K4715" i="1"/>
  <c r="K4716" i="1"/>
  <c r="K4717" i="1"/>
  <c r="K4718" i="1"/>
  <c r="K4719" i="1"/>
  <c r="K4720" i="1"/>
  <c r="K4721" i="1"/>
  <c r="K4722" i="1"/>
  <c r="K4723" i="1"/>
  <c r="K4724" i="1"/>
  <c r="K4725" i="1"/>
  <c r="K4726" i="1"/>
  <c r="K4727" i="1"/>
  <c r="K4728" i="1"/>
  <c r="K4729" i="1"/>
  <c r="K4730" i="1"/>
  <c r="K4731" i="1"/>
  <c r="K4732" i="1"/>
  <c r="K4733" i="1"/>
  <c r="K4734" i="1"/>
  <c r="K4735" i="1"/>
  <c r="K4736" i="1"/>
  <c r="K4737" i="1"/>
  <c r="K4738" i="1"/>
  <c r="K4739" i="1"/>
  <c r="K4740" i="1"/>
  <c r="K4741" i="1"/>
  <c r="K4742" i="1"/>
  <c r="K4743" i="1"/>
  <c r="L4" i="6"/>
  <c r="M4" i="6"/>
  <c r="N4" i="6"/>
  <c r="O4" i="6"/>
  <c r="P4" i="6"/>
  <c r="Q4" i="6"/>
  <c r="R4" i="6"/>
  <c r="S4" i="6"/>
  <c r="T4" i="6"/>
  <c r="U4" i="6"/>
  <c r="V4" i="6"/>
  <c r="W4" i="6"/>
  <c r="X4" i="6"/>
  <c r="Y4" i="6"/>
  <c r="Z4" i="6"/>
  <c r="AA4" i="6"/>
  <c r="AB4" i="6"/>
  <c r="AC4" i="6"/>
  <c r="AD4" i="6"/>
  <c r="AE4" i="6"/>
  <c r="AF4" i="6"/>
  <c r="AG4" i="6"/>
  <c r="AH4" i="6"/>
  <c r="AI4" i="6"/>
  <c r="AJ4" i="6"/>
  <c r="AK4" i="6"/>
  <c r="AL4" i="6"/>
  <c r="AM4" i="6"/>
  <c r="AN4" i="6"/>
  <c r="AO4" i="6"/>
  <c r="AP4" i="6"/>
  <c r="AQ4" i="6"/>
  <c r="AR4" i="6"/>
  <c r="AS4" i="6"/>
  <c r="AT4" i="6"/>
  <c r="AU4" i="6"/>
  <c r="AV4" i="6"/>
  <c r="AW4" i="6"/>
  <c r="AX4" i="6"/>
  <c r="AY4" i="6"/>
  <c r="AZ4" i="6"/>
  <c r="BA4" i="6"/>
  <c r="BB4" i="6"/>
  <c r="BC4" i="6"/>
  <c r="BD4" i="6"/>
  <c r="BE4" i="6"/>
  <c r="BF4" i="6"/>
  <c r="BG4" i="6"/>
  <c r="BH4" i="6"/>
  <c r="BI4" i="6"/>
  <c r="BJ4" i="6"/>
  <c r="BK4" i="6"/>
  <c r="BL4" i="6"/>
  <c r="BM4" i="6"/>
  <c r="BN4" i="6"/>
  <c r="BO4" i="6"/>
  <c r="BP4" i="6"/>
  <c r="BQ4" i="6"/>
  <c r="BR4" i="6"/>
  <c r="BS4" i="6"/>
  <c r="BT4" i="6"/>
  <c r="BU4" i="6"/>
  <c r="BV4" i="6"/>
  <c r="BW4" i="6"/>
  <c r="BX4" i="6"/>
  <c r="BY4" i="6"/>
  <c r="BZ4" i="6"/>
  <c r="CA4" i="6"/>
  <c r="CB4" i="6"/>
  <c r="CC4" i="6"/>
  <c r="CD4" i="6"/>
  <c r="CE4" i="6"/>
  <c r="CF4" i="6"/>
  <c r="CG4" i="6"/>
  <c r="CH4" i="6"/>
  <c r="CI4" i="6"/>
  <c r="CJ4" i="6"/>
  <c r="CK4" i="6"/>
  <c r="CL4" i="6"/>
  <c r="K4" i="6"/>
  <c r="K2254" i="1" l="1"/>
  <c r="K2255" i="1"/>
  <c r="K2256" i="1"/>
  <c r="K2257" i="1"/>
  <c r="K2258" i="1"/>
  <c r="K2259" i="1"/>
  <c r="K2260" i="1"/>
  <c r="K2261" i="1"/>
  <c r="K2262" i="1"/>
  <c r="K2263" i="1"/>
  <c r="K2264" i="1"/>
  <c r="K2265" i="1"/>
  <c r="K2266" i="1"/>
  <c r="K2267" i="1"/>
  <c r="K2268" i="1"/>
  <c r="K2269" i="1"/>
  <c r="K2270" i="1"/>
  <c r="K2271" i="1"/>
  <c r="K2272" i="1"/>
  <c r="K2273" i="1"/>
  <c r="K2274" i="1"/>
  <c r="K2275" i="1"/>
  <c r="K2276" i="1"/>
  <c r="K2277" i="1"/>
  <c r="K2278" i="1"/>
  <c r="K2279" i="1"/>
  <c r="K2280" i="1"/>
  <c r="K2281" i="1"/>
  <c r="K2282" i="1"/>
  <c r="K2283" i="1"/>
  <c r="K2284" i="1"/>
  <c r="K2285" i="1"/>
  <c r="K2286" i="1"/>
  <c r="K2287" i="1"/>
  <c r="K2288" i="1"/>
  <c r="K2289" i="1"/>
  <c r="K2290" i="1"/>
  <c r="K2291" i="1"/>
  <c r="K2292" i="1"/>
  <c r="K2293" i="1"/>
  <c r="K2294" i="1"/>
  <c r="K2295" i="1"/>
  <c r="K2296" i="1"/>
  <c r="K2297" i="1"/>
  <c r="K2298" i="1"/>
  <c r="K2299" i="1"/>
  <c r="K2300" i="1"/>
  <c r="K2301" i="1"/>
  <c r="K2302" i="1"/>
  <c r="K2303" i="1"/>
  <c r="K2304" i="1"/>
  <c r="K2305" i="1"/>
  <c r="K2306" i="1"/>
  <c r="K2307" i="1"/>
  <c r="K2308" i="1"/>
  <c r="K2309" i="1"/>
  <c r="K2310" i="1"/>
  <c r="K2311" i="1"/>
  <c r="K2312" i="1"/>
  <c r="K2313" i="1"/>
  <c r="K2314" i="1"/>
  <c r="K2315" i="1"/>
  <c r="K2316" i="1"/>
  <c r="K2317" i="1"/>
  <c r="K2318" i="1"/>
  <c r="K2319" i="1"/>
  <c r="K2320" i="1"/>
  <c r="K2321" i="1"/>
  <c r="K2322" i="1"/>
  <c r="K2323" i="1"/>
  <c r="K2324" i="1"/>
  <c r="K2325" i="1"/>
  <c r="K2326" i="1"/>
  <c r="K2327" i="1"/>
  <c r="K2328" i="1"/>
  <c r="K2329" i="1"/>
  <c r="K2330" i="1"/>
  <c r="K2331" i="1"/>
  <c r="K2332" i="1"/>
  <c r="K2333" i="1"/>
  <c r="K2334" i="1"/>
  <c r="K2335" i="1"/>
  <c r="K2336" i="1"/>
  <c r="K2337" i="1"/>
  <c r="K2338" i="1"/>
  <c r="K2339" i="1"/>
  <c r="K2340" i="1"/>
  <c r="K2341" i="1"/>
  <c r="K2342" i="1"/>
  <c r="K2343" i="1"/>
  <c r="K2344" i="1"/>
  <c r="K2345" i="1"/>
  <c r="K2346" i="1"/>
  <c r="K2347" i="1"/>
  <c r="K2348" i="1"/>
  <c r="K2349" i="1"/>
  <c r="K2350" i="1"/>
  <c r="K2351" i="1"/>
  <c r="K2352" i="1"/>
  <c r="K2353" i="1"/>
  <c r="K2354" i="1"/>
  <c r="K2355" i="1"/>
  <c r="K2356" i="1"/>
  <c r="K2357" i="1"/>
  <c r="K2358" i="1"/>
  <c r="K2359" i="1"/>
  <c r="K2360" i="1"/>
  <c r="K2361" i="1"/>
  <c r="K2362" i="1"/>
  <c r="K2363" i="1"/>
  <c r="K2364" i="1"/>
  <c r="K2365" i="1"/>
  <c r="K2366" i="1"/>
  <c r="K2367" i="1"/>
  <c r="K2368" i="1"/>
  <c r="K2369" i="1"/>
  <c r="K2370" i="1"/>
  <c r="K2371" i="1"/>
  <c r="K2372" i="1"/>
  <c r="K2373" i="1"/>
  <c r="K2374" i="1"/>
  <c r="K2375" i="1"/>
  <c r="K2376" i="1"/>
  <c r="K2377" i="1"/>
  <c r="K2378" i="1"/>
  <c r="K2379" i="1"/>
  <c r="K2380" i="1"/>
  <c r="K2381" i="1"/>
  <c r="K2382" i="1"/>
  <c r="K2383" i="1"/>
  <c r="K2384" i="1"/>
  <c r="K2385" i="1"/>
  <c r="K2386" i="1"/>
  <c r="K2387" i="1"/>
  <c r="K2388" i="1"/>
  <c r="K2389" i="1"/>
  <c r="K2390" i="1"/>
  <c r="K2391" i="1"/>
  <c r="K2392" i="1"/>
  <c r="K2393" i="1"/>
  <c r="K2394" i="1"/>
  <c r="K2395" i="1"/>
  <c r="K2396" i="1"/>
  <c r="K2397" i="1"/>
  <c r="K2398" i="1"/>
  <c r="K2399" i="1"/>
  <c r="K2400" i="1"/>
  <c r="K2401" i="1"/>
  <c r="K2402" i="1"/>
  <c r="K2403" i="1"/>
  <c r="K2404" i="1"/>
  <c r="K2405" i="1"/>
  <c r="K2406" i="1"/>
  <c r="K2407" i="1"/>
  <c r="K2408" i="1"/>
  <c r="K2409" i="1"/>
  <c r="K2410" i="1"/>
  <c r="K2411" i="1"/>
  <c r="K2412" i="1"/>
  <c r="K2413" i="1"/>
  <c r="K2414" i="1"/>
  <c r="K2415" i="1"/>
  <c r="K2416" i="1"/>
  <c r="K2417" i="1"/>
  <c r="K2418" i="1"/>
  <c r="K2419" i="1"/>
  <c r="K2420" i="1"/>
  <c r="K2421" i="1"/>
  <c r="K2422" i="1"/>
  <c r="K2423" i="1"/>
  <c r="K2424" i="1"/>
  <c r="K2425" i="1"/>
  <c r="K2426" i="1"/>
  <c r="K2427" i="1"/>
  <c r="K2428" i="1"/>
  <c r="K2429" i="1"/>
  <c r="K2430" i="1"/>
  <c r="K2431" i="1"/>
  <c r="K2432" i="1"/>
  <c r="K2433" i="1"/>
  <c r="K2434" i="1"/>
  <c r="K2435" i="1"/>
  <c r="K2436" i="1"/>
  <c r="K2437" i="1"/>
  <c r="K2438" i="1"/>
  <c r="K2439" i="1"/>
  <c r="K2440" i="1"/>
  <c r="K2441" i="1"/>
  <c r="K2442" i="1"/>
  <c r="K2443" i="1"/>
  <c r="K2444" i="1"/>
  <c r="K2445" i="1"/>
  <c r="K2446" i="1"/>
  <c r="K2447" i="1"/>
  <c r="K2448" i="1"/>
  <c r="K2449" i="1"/>
  <c r="K2450" i="1"/>
  <c r="K2451" i="1"/>
  <c r="K2452" i="1"/>
  <c r="K2453" i="1"/>
  <c r="K2454" i="1"/>
  <c r="K2455" i="1"/>
  <c r="K2456" i="1"/>
  <c r="K2457" i="1"/>
  <c r="K2458" i="1"/>
  <c r="K2459" i="1"/>
  <c r="K2460" i="1"/>
  <c r="K2461" i="1"/>
  <c r="K2462" i="1"/>
  <c r="K2463" i="1"/>
  <c r="K2464" i="1"/>
  <c r="K2465" i="1"/>
  <c r="K2466" i="1"/>
  <c r="K2467" i="1"/>
  <c r="K2468" i="1"/>
  <c r="K2469" i="1"/>
  <c r="K2470" i="1"/>
  <c r="K2471" i="1"/>
  <c r="K2472" i="1"/>
  <c r="K2473" i="1"/>
  <c r="K2474" i="1"/>
  <c r="K2475" i="1"/>
  <c r="K2476" i="1"/>
  <c r="K2477" i="1"/>
  <c r="K2478" i="1"/>
  <c r="K2479" i="1"/>
  <c r="K2480" i="1"/>
  <c r="K2481" i="1"/>
  <c r="K2482" i="1"/>
  <c r="K2483" i="1"/>
  <c r="K2484" i="1"/>
  <c r="K2485" i="1"/>
  <c r="K2486" i="1"/>
  <c r="K2487" i="1"/>
  <c r="K2488" i="1"/>
  <c r="K2489" i="1"/>
  <c r="K2490" i="1"/>
  <c r="K2491" i="1"/>
  <c r="K2492" i="1"/>
  <c r="K2493" i="1"/>
  <c r="K2494" i="1"/>
  <c r="K2495" i="1"/>
  <c r="K2496" i="1"/>
  <c r="K2497" i="1"/>
  <c r="K2498" i="1"/>
  <c r="K2499" i="1"/>
  <c r="K2500" i="1"/>
  <c r="K2501" i="1"/>
  <c r="K2502" i="1"/>
  <c r="K2503" i="1"/>
  <c r="K2504" i="1"/>
  <c r="K2505" i="1"/>
  <c r="K2506" i="1"/>
  <c r="K2507" i="1"/>
  <c r="K2508" i="1"/>
  <c r="K2509" i="1"/>
  <c r="K2510" i="1"/>
  <c r="K2511" i="1"/>
  <c r="K2512" i="1"/>
  <c r="K2513" i="1"/>
  <c r="K2514" i="1"/>
  <c r="K2515" i="1"/>
  <c r="K2516" i="1"/>
  <c r="K2517" i="1"/>
  <c r="K2518" i="1"/>
  <c r="K2519" i="1"/>
  <c r="K2520" i="1"/>
  <c r="K2521" i="1"/>
  <c r="K2522" i="1"/>
  <c r="K2523" i="1"/>
  <c r="K2524" i="1"/>
  <c r="K2525" i="1"/>
  <c r="K2526" i="1"/>
  <c r="K2527" i="1"/>
  <c r="K2528" i="1"/>
  <c r="K2529" i="1"/>
  <c r="K2530" i="1"/>
  <c r="K2531" i="1"/>
  <c r="K2532" i="1"/>
  <c r="K2533" i="1"/>
  <c r="K2534" i="1"/>
  <c r="K2535" i="1"/>
  <c r="K2536" i="1"/>
  <c r="K2537" i="1"/>
  <c r="K2538" i="1"/>
  <c r="K2539" i="1"/>
  <c r="K2540" i="1"/>
  <c r="K2541" i="1"/>
  <c r="K2542" i="1"/>
  <c r="K2543" i="1"/>
  <c r="K2544" i="1"/>
  <c r="K2545" i="1"/>
  <c r="K2546" i="1"/>
  <c r="K2547" i="1"/>
  <c r="K2548" i="1"/>
  <c r="K2549" i="1"/>
  <c r="K2550" i="1"/>
  <c r="K2551" i="1"/>
  <c r="K2552" i="1"/>
  <c r="K2553" i="1"/>
  <c r="K2554" i="1"/>
  <c r="K2555" i="1"/>
  <c r="K2556" i="1"/>
  <c r="K2557" i="1"/>
  <c r="K2558" i="1"/>
  <c r="K2559" i="1"/>
  <c r="K2560" i="1"/>
  <c r="K2561" i="1"/>
  <c r="K2562" i="1"/>
  <c r="K2563" i="1"/>
  <c r="K2564" i="1"/>
  <c r="K2565" i="1"/>
  <c r="K2566" i="1"/>
  <c r="K2567" i="1"/>
  <c r="K2568" i="1"/>
  <c r="K2569" i="1"/>
  <c r="K2570" i="1"/>
  <c r="K2571" i="1"/>
  <c r="K2572" i="1"/>
  <c r="K2573" i="1"/>
  <c r="K2574" i="1"/>
  <c r="K2575" i="1"/>
  <c r="K2576" i="1"/>
  <c r="K2577" i="1"/>
  <c r="K2578" i="1"/>
  <c r="K2579" i="1"/>
  <c r="K2580" i="1"/>
  <c r="K2581" i="1"/>
  <c r="K2582" i="1"/>
  <c r="K2583" i="1"/>
  <c r="K2584" i="1"/>
  <c r="K2585" i="1"/>
  <c r="K2586" i="1"/>
  <c r="K2587" i="1"/>
  <c r="K2588" i="1"/>
  <c r="K2589" i="1"/>
  <c r="K2590" i="1"/>
  <c r="K2591" i="1"/>
  <c r="K2592" i="1"/>
  <c r="K2593" i="1"/>
  <c r="K2594" i="1"/>
  <c r="K2595" i="1"/>
  <c r="K2596" i="1"/>
  <c r="K2597" i="1"/>
  <c r="K2598" i="1"/>
  <c r="K2599" i="1"/>
  <c r="K2600" i="1"/>
  <c r="K2601" i="1"/>
  <c r="K2602" i="1"/>
  <c r="K2603" i="1"/>
  <c r="K2604" i="1"/>
  <c r="K2605" i="1"/>
  <c r="K2606" i="1"/>
  <c r="K2607" i="1"/>
  <c r="K2608" i="1"/>
  <c r="K2609" i="1"/>
  <c r="K2610" i="1"/>
  <c r="K2611" i="1"/>
  <c r="K2612" i="1"/>
  <c r="K2613" i="1"/>
  <c r="K2614" i="1"/>
  <c r="K2615" i="1"/>
  <c r="K2616" i="1"/>
  <c r="K2617" i="1"/>
  <c r="K2618" i="1"/>
  <c r="K2619" i="1"/>
  <c r="K2620" i="1"/>
  <c r="K2621" i="1"/>
  <c r="K2622" i="1"/>
  <c r="K2623" i="1"/>
  <c r="K2624" i="1"/>
  <c r="K2625" i="1"/>
  <c r="K2626" i="1"/>
  <c r="K2627" i="1"/>
  <c r="K2628" i="1"/>
  <c r="K2629" i="1"/>
  <c r="K2630" i="1"/>
  <c r="K2631" i="1"/>
  <c r="K2632" i="1"/>
  <c r="K2633" i="1"/>
  <c r="K2634" i="1"/>
  <c r="K2635" i="1"/>
  <c r="K2636" i="1"/>
  <c r="K2637" i="1"/>
  <c r="K2638" i="1"/>
  <c r="K2639" i="1"/>
  <c r="K2640" i="1"/>
  <c r="K2641" i="1"/>
  <c r="K2642" i="1"/>
  <c r="K2643" i="1"/>
  <c r="K2644" i="1"/>
  <c r="K2645" i="1"/>
  <c r="K2646" i="1"/>
  <c r="K2647" i="1"/>
  <c r="K2648" i="1"/>
  <c r="K2649" i="1"/>
  <c r="K2650" i="1"/>
  <c r="K2651" i="1"/>
  <c r="K2652" i="1"/>
  <c r="K2653" i="1"/>
  <c r="K2654" i="1"/>
  <c r="K2655" i="1"/>
  <c r="K2656" i="1"/>
  <c r="K2657" i="1"/>
  <c r="K2658" i="1"/>
  <c r="K2659" i="1"/>
  <c r="K2660" i="1"/>
  <c r="K2661" i="1"/>
  <c r="K2662" i="1"/>
  <c r="K2663" i="1"/>
  <c r="K2664" i="1"/>
  <c r="K2665" i="1"/>
  <c r="K2666" i="1"/>
  <c r="K2667" i="1"/>
  <c r="K2668" i="1"/>
  <c r="K2669" i="1"/>
  <c r="K2670" i="1"/>
  <c r="K2671" i="1"/>
  <c r="K2672" i="1"/>
  <c r="K2673" i="1"/>
  <c r="K2674" i="1"/>
  <c r="K2675" i="1"/>
  <c r="K2676" i="1"/>
  <c r="K2677" i="1"/>
  <c r="K2678" i="1"/>
  <c r="K2679" i="1"/>
  <c r="K2680" i="1"/>
  <c r="K2681" i="1"/>
  <c r="K2682" i="1"/>
  <c r="K2683" i="1"/>
  <c r="K2684" i="1"/>
  <c r="K2685" i="1"/>
  <c r="K2686" i="1"/>
  <c r="K2687" i="1"/>
  <c r="K2688" i="1"/>
  <c r="K2689" i="1"/>
  <c r="K2690" i="1"/>
  <c r="K2691" i="1"/>
  <c r="K2692" i="1"/>
  <c r="K2693" i="1"/>
  <c r="K2694" i="1"/>
  <c r="K2695" i="1"/>
  <c r="K2696" i="1"/>
  <c r="K2697" i="1"/>
  <c r="K2698" i="1"/>
  <c r="K2699" i="1"/>
  <c r="K2700" i="1"/>
  <c r="K2701" i="1"/>
  <c r="K2702" i="1"/>
  <c r="K2703" i="1"/>
  <c r="K2704" i="1"/>
  <c r="K2705" i="1"/>
  <c r="K2706" i="1"/>
  <c r="K2707" i="1"/>
  <c r="K2708" i="1"/>
  <c r="K2709" i="1"/>
  <c r="K2710" i="1"/>
  <c r="K2711" i="1"/>
  <c r="K2712" i="1"/>
  <c r="K2713" i="1"/>
  <c r="K2714" i="1"/>
  <c r="K2715" i="1"/>
  <c r="K2716" i="1"/>
  <c r="K2717" i="1"/>
  <c r="K2718" i="1"/>
  <c r="K2719" i="1"/>
  <c r="K2720" i="1"/>
  <c r="K2721" i="1"/>
  <c r="K2722" i="1"/>
  <c r="K2723" i="1"/>
  <c r="K2724" i="1"/>
  <c r="K2725" i="1"/>
  <c r="K2726" i="1"/>
  <c r="K2727" i="1"/>
  <c r="K2728" i="1"/>
  <c r="K2729" i="1"/>
  <c r="K2730" i="1"/>
  <c r="K2731" i="1"/>
  <c r="K2732" i="1"/>
  <c r="K2733" i="1"/>
  <c r="K2734" i="1"/>
  <c r="K2735" i="1"/>
  <c r="K2736" i="1"/>
  <c r="K2737" i="1"/>
  <c r="K2738" i="1"/>
  <c r="K2739" i="1"/>
  <c r="K2740" i="1"/>
  <c r="K2741" i="1"/>
  <c r="K2742" i="1"/>
  <c r="K2743" i="1"/>
  <c r="K2744" i="1"/>
  <c r="K2745" i="1"/>
  <c r="K2746" i="1"/>
  <c r="K2747" i="1"/>
  <c r="K2748" i="1"/>
  <c r="K2749" i="1"/>
  <c r="K2750" i="1"/>
  <c r="K2751" i="1"/>
  <c r="K2752" i="1"/>
  <c r="K2753" i="1"/>
  <c r="K2754" i="1"/>
  <c r="K2755" i="1"/>
  <c r="K2756" i="1"/>
  <c r="K2757" i="1"/>
  <c r="K2758" i="1"/>
  <c r="K2759" i="1"/>
  <c r="K2760" i="1"/>
  <c r="K2761" i="1"/>
  <c r="K2762" i="1"/>
  <c r="K2763" i="1"/>
  <c r="K2764" i="1"/>
  <c r="K2765" i="1"/>
  <c r="K2766" i="1"/>
  <c r="K2767" i="1"/>
  <c r="K2768" i="1"/>
  <c r="K2769" i="1"/>
  <c r="K2770" i="1"/>
  <c r="K2771" i="1"/>
  <c r="K2772" i="1"/>
  <c r="K2773" i="1"/>
  <c r="K2774" i="1"/>
  <c r="K2775" i="1"/>
  <c r="K2776" i="1"/>
  <c r="K2777" i="1"/>
  <c r="K2778" i="1"/>
  <c r="K2779" i="1"/>
  <c r="K2780" i="1"/>
  <c r="K2781" i="1"/>
  <c r="K2782" i="1"/>
  <c r="K2783" i="1"/>
  <c r="K2784" i="1"/>
  <c r="K2785" i="1"/>
  <c r="K2786" i="1"/>
  <c r="K2787" i="1"/>
  <c r="K2788" i="1"/>
  <c r="K2789" i="1"/>
  <c r="K2790" i="1"/>
  <c r="K2791" i="1"/>
  <c r="K2792" i="1"/>
  <c r="K2793" i="1"/>
  <c r="K2794" i="1"/>
  <c r="K2795" i="1"/>
  <c r="K2796" i="1"/>
  <c r="K2797" i="1"/>
  <c r="K2798" i="1"/>
  <c r="K2799" i="1"/>
  <c r="K2800" i="1"/>
  <c r="K2801" i="1"/>
  <c r="K2802" i="1"/>
  <c r="K2803" i="1"/>
  <c r="K2804" i="1"/>
  <c r="K2805" i="1"/>
  <c r="K2806" i="1"/>
  <c r="K2807" i="1"/>
  <c r="K2808" i="1"/>
  <c r="K2809" i="1"/>
  <c r="K2810" i="1"/>
  <c r="K2811" i="1"/>
  <c r="K2812" i="1"/>
  <c r="K2813" i="1"/>
  <c r="K2814" i="1"/>
  <c r="K2815" i="1"/>
  <c r="K2816" i="1"/>
  <c r="K2817" i="1"/>
  <c r="K2818" i="1"/>
  <c r="K2819" i="1"/>
  <c r="K2820" i="1"/>
  <c r="K2821" i="1"/>
  <c r="K2822" i="1"/>
  <c r="K2823" i="1"/>
  <c r="K2824" i="1"/>
  <c r="K2825" i="1"/>
  <c r="K2826" i="1"/>
  <c r="K2827" i="1"/>
  <c r="K2828" i="1"/>
  <c r="K2829" i="1"/>
  <c r="K2830" i="1"/>
  <c r="K2831" i="1"/>
  <c r="K2832" i="1"/>
  <c r="K2833" i="1"/>
  <c r="K2834" i="1"/>
  <c r="K2835" i="1"/>
  <c r="K2836" i="1"/>
  <c r="K2837" i="1"/>
  <c r="K2838" i="1"/>
  <c r="K2839" i="1"/>
  <c r="K2840" i="1"/>
  <c r="K2841" i="1"/>
  <c r="K2842" i="1"/>
  <c r="K2843" i="1"/>
  <c r="K2844" i="1"/>
  <c r="K2845" i="1"/>
  <c r="K2846" i="1"/>
  <c r="K2847" i="1"/>
  <c r="K2848" i="1"/>
  <c r="K2849" i="1"/>
  <c r="K2850" i="1"/>
  <c r="K2851" i="1"/>
  <c r="K2852" i="1"/>
  <c r="K2853" i="1"/>
  <c r="K2854" i="1"/>
  <c r="K2855" i="1"/>
  <c r="K2856" i="1"/>
  <c r="K2857" i="1"/>
  <c r="K2858" i="1"/>
  <c r="K2859" i="1"/>
  <c r="K2860" i="1"/>
  <c r="K2861" i="1"/>
  <c r="K2862" i="1"/>
  <c r="K2863" i="1"/>
  <c r="K2864" i="1"/>
  <c r="K2865" i="1"/>
  <c r="K2866" i="1"/>
  <c r="K2867" i="1"/>
  <c r="K2868" i="1"/>
  <c r="K2869" i="1"/>
  <c r="K2870" i="1"/>
  <c r="K2871" i="1"/>
  <c r="K2872" i="1"/>
  <c r="K2873" i="1"/>
  <c r="K2874" i="1"/>
  <c r="K2875" i="1"/>
  <c r="K2876" i="1"/>
  <c r="K2877" i="1"/>
  <c r="CL163" i="6"/>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88" i="1"/>
  <c r="F1389" i="1"/>
  <c r="F1390" i="1"/>
  <c r="F1391" i="1"/>
  <c r="F1392" i="1"/>
  <c r="F1393" i="1"/>
  <c r="F1394" i="1"/>
  <c r="F1395" i="1"/>
  <c r="F1396" i="1"/>
  <c r="F1397" i="1"/>
  <c r="F1398" i="1"/>
  <c r="F1399" i="1"/>
  <c r="F1400" i="1"/>
  <c r="F1401" i="1"/>
  <c r="F1402" i="1"/>
  <c r="F1403" i="1"/>
  <c r="F1404" i="1"/>
  <c r="F1405" i="1"/>
  <c r="CL13" i="6" l="1"/>
  <c r="CL21" i="6"/>
  <c r="CL14" i="6"/>
  <c r="CL26" i="6"/>
  <c r="CL30" i="6"/>
  <c r="CL42" i="6"/>
  <c r="CL7" i="6"/>
  <c r="CL15" i="6"/>
  <c r="CL19" i="6"/>
  <c r="CL27" i="6"/>
  <c r="CL31" i="6"/>
  <c r="CL39" i="6"/>
  <c r="CL8" i="6"/>
  <c r="CL12" i="6"/>
  <c r="CL16" i="6"/>
  <c r="CL20" i="6"/>
  <c r="CL24" i="6"/>
  <c r="CL28" i="6"/>
  <c r="CL32" i="6"/>
  <c r="CL36" i="6"/>
  <c r="CL40" i="6"/>
  <c r="CL44" i="6"/>
  <c r="CL48" i="6"/>
  <c r="CL52" i="6"/>
  <c r="CL56" i="6"/>
  <c r="CL60" i="6"/>
  <c r="CL64" i="6"/>
  <c r="CL68" i="6"/>
  <c r="CL72" i="6"/>
  <c r="CL76" i="6"/>
  <c r="CL80" i="6"/>
  <c r="CL84" i="6"/>
  <c r="CL88" i="6"/>
  <c r="CL92" i="6"/>
  <c r="CL96" i="6"/>
  <c r="CL100" i="6"/>
  <c r="CL104" i="6"/>
  <c r="CL108" i="6"/>
  <c r="CL112" i="6"/>
  <c r="CL116" i="6"/>
  <c r="CL120" i="6"/>
  <c r="CL124" i="6"/>
  <c r="CL128" i="6"/>
  <c r="CL132" i="6"/>
  <c r="CL136" i="6"/>
  <c r="CL140" i="6"/>
  <c r="CL144" i="6"/>
  <c r="CL148" i="6"/>
  <c r="CL152" i="6"/>
  <c r="CL156" i="6"/>
  <c r="CL160" i="6"/>
  <c r="CL17" i="6"/>
  <c r="CL29" i="6"/>
  <c r="CL33" i="6"/>
  <c r="CL37" i="6"/>
  <c r="CL41" i="6"/>
  <c r="CL45" i="6"/>
  <c r="CL49" i="6"/>
  <c r="CL53" i="6"/>
  <c r="CL57" i="6"/>
  <c r="CL61" i="6"/>
  <c r="CL65" i="6"/>
  <c r="CL69" i="6"/>
  <c r="CL73" i="6"/>
  <c r="CL77" i="6"/>
  <c r="CL81" i="6"/>
  <c r="CL85" i="6"/>
  <c r="CL89" i="6"/>
  <c r="CL93" i="6"/>
  <c r="CL97" i="6"/>
  <c r="CL101" i="6"/>
  <c r="CL105" i="6"/>
  <c r="CL109" i="6"/>
  <c r="CL113" i="6"/>
  <c r="CL117" i="6"/>
  <c r="CL121" i="6"/>
  <c r="CL125" i="6"/>
  <c r="CL129" i="6"/>
  <c r="CL133" i="6"/>
  <c r="CL137" i="6"/>
  <c r="CL141" i="6"/>
  <c r="CL145" i="6"/>
  <c r="CL149" i="6"/>
  <c r="CL153" i="6"/>
  <c r="CL157" i="6"/>
  <c r="CL161" i="6"/>
  <c r="CL18" i="6"/>
  <c r="CL34" i="6"/>
  <c r="CL46" i="6"/>
  <c r="CL50" i="6"/>
  <c r="CL54" i="6"/>
  <c r="CL58" i="6"/>
  <c r="CL62" i="6"/>
  <c r="CL66" i="6"/>
  <c r="CL70" i="6"/>
  <c r="CL74" i="6"/>
  <c r="CL78" i="6"/>
  <c r="CL82" i="6"/>
  <c r="CL86" i="6"/>
  <c r="CL90" i="6"/>
  <c r="CL94" i="6"/>
  <c r="CL98" i="6"/>
  <c r="CL102" i="6"/>
  <c r="CL106" i="6"/>
  <c r="CL110" i="6"/>
  <c r="CL114" i="6"/>
  <c r="CL118" i="6"/>
  <c r="CL122" i="6"/>
  <c r="CL126" i="6"/>
  <c r="CL130" i="6"/>
  <c r="CL134" i="6"/>
  <c r="CL138" i="6"/>
  <c r="CL142" i="6"/>
  <c r="CL146" i="6"/>
  <c r="CL150" i="6"/>
  <c r="CL154" i="6"/>
  <c r="CL158" i="6"/>
  <c r="CL162" i="6"/>
  <c r="CL9" i="6"/>
  <c r="CL25" i="6"/>
  <c r="CL10" i="6"/>
  <c r="CL22" i="6"/>
  <c r="CL38" i="6"/>
  <c r="CL11" i="6"/>
  <c r="CL23" i="6"/>
  <c r="CL35" i="6"/>
  <c r="CL43" i="6"/>
  <c r="CL47" i="6"/>
  <c r="CL51" i="6"/>
  <c r="CL55" i="6"/>
  <c r="CL59" i="6"/>
  <c r="CL63" i="6"/>
  <c r="CL67" i="6"/>
  <c r="CL71" i="6"/>
  <c r="CL75" i="6"/>
  <c r="CL79" i="6"/>
  <c r="CL83" i="6"/>
  <c r="CL87" i="6"/>
  <c r="CL91" i="6"/>
  <c r="CL95" i="6"/>
  <c r="CL99" i="6"/>
  <c r="CL103" i="6"/>
  <c r="CL107" i="6"/>
  <c r="CL111" i="6"/>
  <c r="CL115" i="6"/>
  <c r="CL119" i="6"/>
  <c r="CL123" i="6"/>
  <c r="CL127" i="6"/>
  <c r="CL131" i="6"/>
  <c r="CL135" i="6"/>
  <c r="CL139" i="6"/>
  <c r="CL143" i="6"/>
  <c r="CL147" i="6"/>
  <c r="CL151" i="6"/>
  <c r="CL155" i="6"/>
  <c r="CL159" i="6"/>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4" i="3"/>
  <c r="H125" i="3"/>
  <c r="H126" i="3"/>
  <c r="H127" i="3"/>
  <c r="H128" i="3"/>
  <c r="H129" i="3"/>
  <c r="H130" i="3"/>
  <c r="H131" i="3"/>
  <c r="H132" i="3"/>
  <c r="H133" i="3"/>
  <c r="H134" i="3"/>
  <c r="H135" i="3"/>
  <c r="H136" i="3"/>
  <c r="H137" i="3"/>
  <c r="H138" i="3"/>
  <c r="H139" i="3"/>
  <c r="H140" i="3"/>
  <c r="H141" i="3"/>
  <c r="H142" i="3"/>
  <c r="H143" i="3"/>
  <c r="H144" i="3"/>
  <c r="H145" i="3"/>
  <c r="H146" i="3"/>
  <c r="H147" i="3"/>
  <c r="H148" i="3"/>
  <c r="H149" i="3"/>
  <c r="H150" i="3"/>
  <c r="H151" i="3"/>
  <c r="H152" i="3"/>
  <c r="H153" i="3"/>
  <c r="H154" i="3"/>
  <c r="H155" i="3"/>
  <c r="H156" i="3"/>
  <c r="H157" i="3"/>
  <c r="H158" i="3"/>
  <c r="H159" i="3"/>
  <c r="H160" i="3"/>
  <c r="H161" i="3"/>
  <c r="H162" i="3"/>
  <c r="H163" i="3"/>
  <c r="H164" i="3"/>
  <c r="H165" i="3"/>
  <c r="H166" i="3"/>
  <c r="H167" i="3"/>
  <c r="H168" i="3"/>
  <c r="H169" i="3"/>
  <c r="H170" i="3"/>
  <c r="H171" i="3"/>
  <c r="H172" i="3"/>
  <c r="H173" i="3"/>
  <c r="H174" i="3"/>
  <c r="H175" i="3"/>
  <c r="H176" i="3"/>
  <c r="H177" i="3"/>
  <c r="H178" i="3"/>
  <c r="H179" i="3"/>
  <c r="H180" i="3"/>
  <c r="H181" i="3"/>
  <c r="H182" i="3"/>
  <c r="H183" i="3"/>
  <c r="H184" i="3"/>
  <c r="H185" i="3"/>
  <c r="H186" i="3"/>
  <c r="H187" i="3"/>
  <c r="H188" i="3"/>
  <c r="H189" i="3"/>
  <c r="H190" i="3"/>
  <c r="H191" i="3"/>
  <c r="H192" i="3"/>
  <c r="H193" i="3"/>
  <c r="H194" i="3"/>
  <c r="H195" i="3"/>
  <c r="H196" i="3"/>
  <c r="H197" i="3"/>
  <c r="H198" i="3"/>
  <c r="H199" i="3"/>
  <c r="H200" i="3"/>
  <c r="K2" i="1" l="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1002" i="1"/>
  <c r="K1003" i="1"/>
  <c r="K1004" i="1"/>
  <c r="K1005" i="1"/>
  <c r="K1006" i="1"/>
  <c r="K1007" i="1"/>
  <c r="K1008" i="1"/>
  <c r="K1009" i="1"/>
  <c r="K1010" i="1"/>
  <c r="K1011" i="1"/>
  <c r="K1012" i="1"/>
  <c r="K1013" i="1"/>
  <c r="K1014" i="1"/>
  <c r="K1015" i="1"/>
  <c r="K1016" i="1"/>
  <c r="K1017" i="1"/>
  <c r="K1018" i="1"/>
  <c r="K1019" i="1"/>
  <c r="K1020" i="1"/>
  <c r="K1021" i="1"/>
  <c r="K1022" i="1"/>
  <c r="K1023" i="1"/>
  <c r="K1024" i="1"/>
  <c r="K1025" i="1"/>
  <c r="K1026" i="1"/>
  <c r="K1027" i="1"/>
  <c r="K1028" i="1"/>
  <c r="K1029" i="1"/>
  <c r="K1030" i="1"/>
  <c r="K1031" i="1"/>
  <c r="K1032" i="1"/>
  <c r="K1033" i="1"/>
  <c r="K1034" i="1"/>
  <c r="K1035" i="1"/>
  <c r="K1036" i="1"/>
  <c r="K1037" i="1"/>
  <c r="K1038" i="1"/>
  <c r="K1039" i="1"/>
  <c r="K1040" i="1"/>
  <c r="K1041" i="1"/>
  <c r="K1042" i="1"/>
  <c r="K1043" i="1"/>
  <c r="K1044" i="1"/>
  <c r="K1045" i="1"/>
  <c r="K1046" i="1"/>
  <c r="K1047" i="1"/>
  <c r="K1048" i="1"/>
  <c r="K1049" i="1"/>
  <c r="K1050" i="1"/>
  <c r="K1051" i="1"/>
  <c r="K1052" i="1"/>
  <c r="K1053" i="1"/>
  <c r="K1054" i="1"/>
  <c r="K1055" i="1"/>
  <c r="K1056" i="1"/>
  <c r="K1057" i="1"/>
  <c r="K1058" i="1"/>
  <c r="K1059" i="1"/>
  <c r="K1060" i="1"/>
  <c r="K1061" i="1"/>
  <c r="K1062" i="1"/>
  <c r="K1063" i="1"/>
  <c r="K1064" i="1"/>
  <c r="K1065" i="1"/>
  <c r="K1066" i="1"/>
  <c r="K1067" i="1"/>
  <c r="K1068" i="1"/>
  <c r="K1069" i="1"/>
  <c r="K1070" i="1"/>
  <c r="K1071" i="1"/>
  <c r="K1072" i="1"/>
  <c r="K1073" i="1"/>
  <c r="K1074" i="1"/>
  <c r="K1075" i="1"/>
  <c r="K1076" i="1"/>
  <c r="K1077" i="1"/>
  <c r="K1078" i="1"/>
  <c r="K1079" i="1"/>
  <c r="K1080" i="1"/>
  <c r="K1081" i="1"/>
  <c r="K1082" i="1"/>
  <c r="K1083" i="1"/>
  <c r="K1084" i="1"/>
  <c r="K1085" i="1"/>
  <c r="K1086" i="1"/>
  <c r="K1087" i="1"/>
  <c r="K1088" i="1"/>
  <c r="K1089" i="1"/>
  <c r="K1090" i="1"/>
  <c r="K1091" i="1"/>
  <c r="K1092" i="1"/>
  <c r="K1093" i="1"/>
  <c r="K1094" i="1"/>
  <c r="K1095" i="1"/>
  <c r="K1096" i="1"/>
  <c r="K1097" i="1"/>
  <c r="K1098" i="1"/>
  <c r="K1099" i="1"/>
  <c r="K1100" i="1"/>
  <c r="K1101" i="1"/>
  <c r="K1102" i="1"/>
  <c r="K1103" i="1"/>
  <c r="K1104" i="1"/>
  <c r="K1105" i="1"/>
  <c r="K1106" i="1"/>
  <c r="K1107" i="1"/>
  <c r="K1108" i="1"/>
  <c r="K1109" i="1"/>
  <c r="K1110" i="1"/>
  <c r="K1111" i="1"/>
  <c r="K1112" i="1"/>
  <c r="K1113" i="1"/>
  <c r="K1114" i="1"/>
  <c r="K1115" i="1"/>
  <c r="K1116" i="1"/>
  <c r="K1117" i="1"/>
  <c r="K1118" i="1"/>
  <c r="K1119" i="1"/>
  <c r="K1120" i="1"/>
  <c r="K1121" i="1"/>
  <c r="K1122" i="1"/>
  <c r="K1123" i="1"/>
  <c r="K1124" i="1"/>
  <c r="K1125" i="1"/>
  <c r="K1126" i="1"/>
  <c r="K1127" i="1"/>
  <c r="K1128" i="1"/>
  <c r="K1129" i="1"/>
  <c r="K1130" i="1"/>
  <c r="K1131" i="1"/>
  <c r="K1132" i="1"/>
  <c r="K1133" i="1"/>
  <c r="K1134" i="1"/>
  <c r="K1135" i="1"/>
  <c r="K1136" i="1"/>
  <c r="K1137" i="1"/>
  <c r="K1138" i="1"/>
  <c r="K1139" i="1"/>
  <c r="K1140" i="1"/>
  <c r="K1141" i="1"/>
  <c r="K1142" i="1"/>
  <c r="K1143" i="1"/>
  <c r="K1144" i="1"/>
  <c r="K1145" i="1"/>
  <c r="K1146" i="1"/>
  <c r="K1147" i="1"/>
  <c r="K1148" i="1"/>
  <c r="K1149" i="1"/>
  <c r="K1150" i="1"/>
  <c r="K1151" i="1"/>
  <c r="K1152" i="1"/>
  <c r="K1153" i="1"/>
  <c r="K1154" i="1"/>
  <c r="K1155" i="1"/>
  <c r="K1156" i="1"/>
  <c r="K1157" i="1"/>
  <c r="K1158" i="1"/>
  <c r="K1159" i="1"/>
  <c r="K1160" i="1"/>
  <c r="K1161" i="1"/>
  <c r="K1162" i="1"/>
  <c r="K1163" i="1"/>
  <c r="K1164" i="1"/>
  <c r="K1165" i="1"/>
  <c r="K1166" i="1"/>
  <c r="K1167" i="1"/>
  <c r="K1168" i="1"/>
  <c r="K1169" i="1"/>
  <c r="K1170" i="1"/>
  <c r="K1171" i="1"/>
  <c r="K1172" i="1"/>
  <c r="K1173" i="1"/>
  <c r="K1174" i="1"/>
  <c r="K1175" i="1"/>
  <c r="K1176" i="1"/>
  <c r="K1177" i="1"/>
  <c r="K1178" i="1"/>
  <c r="K1179" i="1"/>
  <c r="K1180" i="1"/>
  <c r="K1181" i="1"/>
  <c r="K1182" i="1"/>
  <c r="K1183" i="1"/>
  <c r="K1184" i="1"/>
  <c r="K1185" i="1"/>
  <c r="K1186" i="1"/>
  <c r="K1187" i="1"/>
  <c r="K1188" i="1"/>
  <c r="K1189" i="1"/>
  <c r="K1190" i="1"/>
  <c r="K1191" i="1"/>
  <c r="K1192" i="1"/>
  <c r="K1193" i="1"/>
  <c r="K1194" i="1"/>
  <c r="K1195" i="1"/>
  <c r="K1196" i="1"/>
  <c r="K1197" i="1"/>
  <c r="K1198" i="1"/>
  <c r="K1199" i="1"/>
  <c r="K1200" i="1"/>
  <c r="K1201" i="1"/>
  <c r="K1202" i="1"/>
  <c r="K1203" i="1"/>
  <c r="K1204" i="1"/>
  <c r="K1205" i="1"/>
  <c r="K1206" i="1"/>
  <c r="K1207" i="1"/>
  <c r="K1208" i="1"/>
  <c r="K1209" i="1"/>
  <c r="K1210" i="1"/>
  <c r="K1211" i="1"/>
  <c r="K1212" i="1"/>
  <c r="K1213" i="1"/>
  <c r="K1214" i="1"/>
  <c r="K1215" i="1"/>
  <c r="K1216" i="1"/>
  <c r="K1217" i="1"/>
  <c r="K1218" i="1"/>
  <c r="K1219" i="1"/>
  <c r="K1220" i="1"/>
  <c r="K1221" i="1"/>
  <c r="K1222" i="1"/>
  <c r="K1223" i="1"/>
  <c r="K1224" i="1"/>
  <c r="K1225" i="1"/>
  <c r="K1226" i="1"/>
  <c r="K1227" i="1"/>
  <c r="K1228" i="1"/>
  <c r="K1229" i="1"/>
  <c r="K1230" i="1"/>
  <c r="K1231" i="1"/>
  <c r="K1232" i="1"/>
  <c r="K1233" i="1"/>
  <c r="K1234" i="1"/>
  <c r="K1235" i="1"/>
  <c r="K1236" i="1"/>
  <c r="K1237" i="1"/>
  <c r="K1238" i="1"/>
  <c r="K1239" i="1"/>
  <c r="K1240" i="1"/>
  <c r="K1241" i="1"/>
  <c r="K1242" i="1"/>
  <c r="K1243" i="1"/>
  <c r="K1244" i="1"/>
  <c r="K1245" i="1"/>
  <c r="K1246" i="1"/>
  <c r="K1247" i="1"/>
  <c r="K1248" i="1"/>
  <c r="K1249" i="1"/>
  <c r="K1250" i="1"/>
  <c r="K1251" i="1"/>
  <c r="K1252" i="1"/>
  <c r="K1253" i="1"/>
  <c r="K1254" i="1"/>
  <c r="K1255" i="1"/>
  <c r="K1256" i="1"/>
  <c r="K1257" i="1"/>
  <c r="K1258" i="1"/>
  <c r="K1259" i="1"/>
  <c r="K1260" i="1"/>
  <c r="K1261" i="1"/>
  <c r="K1262" i="1"/>
  <c r="K1263" i="1"/>
  <c r="K1264" i="1"/>
  <c r="K1265" i="1"/>
  <c r="K1266" i="1"/>
  <c r="K1267" i="1"/>
  <c r="K1268" i="1"/>
  <c r="K1269" i="1"/>
  <c r="K1270" i="1"/>
  <c r="K1271" i="1"/>
  <c r="K1272" i="1"/>
  <c r="K1273" i="1"/>
  <c r="K1274" i="1"/>
  <c r="K1275" i="1"/>
  <c r="K1276" i="1"/>
  <c r="K1277" i="1"/>
  <c r="K1278" i="1"/>
  <c r="K1279" i="1"/>
  <c r="K1280" i="1"/>
  <c r="K1281" i="1"/>
  <c r="K1282" i="1"/>
  <c r="K1283" i="1"/>
  <c r="K1284" i="1"/>
  <c r="K1285" i="1"/>
  <c r="K1286" i="1"/>
  <c r="K1287" i="1"/>
  <c r="K1288" i="1"/>
  <c r="K1289" i="1"/>
  <c r="K1290" i="1"/>
  <c r="K1291" i="1"/>
  <c r="K1292" i="1"/>
  <c r="K1293" i="1"/>
  <c r="K1294" i="1"/>
  <c r="K1295" i="1"/>
  <c r="K1296" i="1"/>
  <c r="K1297" i="1"/>
  <c r="K1298" i="1"/>
  <c r="K1299" i="1"/>
  <c r="K1300" i="1"/>
  <c r="K1301" i="1"/>
  <c r="K1302" i="1"/>
  <c r="K1303" i="1"/>
  <c r="K1304" i="1"/>
  <c r="K1305" i="1"/>
  <c r="K1306" i="1"/>
  <c r="K1307" i="1"/>
  <c r="K1308" i="1"/>
  <c r="K1309" i="1"/>
  <c r="K1310" i="1"/>
  <c r="K1311" i="1"/>
  <c r="K1312" i="1"/>
  <c r="K1313" i="1"/>
  <c r="K1314" i="1"/>
  <c r="K1315" i="1"/>
  <c r="K1316" i="1"/>
  <c r="K1317" i="1"/>
  <c r="K1318" i="1"/>
  <c r="K1319" i="1"/>
  <c r="K1320" i="1"/>
  <c r="K1321" i="1"/>
  <c r="K1322" i="1"/>
  <c r="K1323" i="1"/>
  <c r="K1324" i="1"/>
  <c r="K1325" i="1"/>
  <c r="K1326" i="1"/>
  <c r="K1327" i="1"/>
  <c r="K1328" i="1"/>
  <c r="K1329" i="1"/>
  <c r="K1330" i="1"/>
  <c r="K1331" i="1"/>
  <c r="K1332" i="1"/>
  <c r="K1333" i="1"/>
  <c r="K1334" i="1"/>
  <c r="K1335" i="1"/>
  <c r="K1336" i="1"/>
  <c r="K1337" i="1"/>
  <c r="K1338" i="1"/>
  <c r="K1339" i="1"/>
  <c r="K1340" i="1"/>
  <c r="K1341" i="1"/>
  <c r="K1342" i="1"/>
  <c r="K1343" i="1"/>
  <c r="K1344" i="1"/>
  <c r="K1345" i="1"/>
  <c r="K1346" i="1"/>
  <c r="K1347" i="1"/>
  <c r="K1348" i="1"/>
  <c r="K1349" i="1"/>
  <c r="K1350" i="1"/>
  <c r="K1351" i="1"/>
  <c r="K1352" i="1"/>
  <c r="K1353" i="1"/>
  <c r="K1354" i="1"/>
  <c r="K1355" i="1"/>
  <c r="K1356" i="1"/>
  <c r="K1357" i="1"/>
  <c r="K1358" i="1"/>
  <c r="K1359" i="1"/>
  <c r="K1360" i="1"/>
  <c r="K1361" i="1"/>
  <c r="K1362" i="1"/>
  <c r="K1363" i="1"/>
  <c r="K1364" i="1"/>
  <c r="K1365" i="1"/>
  <c r="K1366" i="1"/>
  <c r="K1367" i="1"/>
  <c r="K1368" i="1"/>
  <c r="K1369" i="1"/>
  <c r="K1370" i="1"/>
  <c r="K1371" i="1"/>
  <c r="K1372" i="1"/>
  <c r="K1373" i="1"/>
  <c r="K1374" i="1"/>
  <c r="K1375" i="1"/>
  <c r="K1376" i="1"/>
  <c r="K1377" i="1"/>
  <c r="K1378" i="1"/>
  <c r="K1379" i="1"/>
  <c r="K1380" i="1"/>
  <c r="K1381" i="1"/>
  <c r="K1382" i="1"/>
  <c r="K1383" i="1"/>
  <c r="K1384" i="1"/>
  <c r="K1385" i="1"/>
  <c r="K1386" i="1"/>
  <c r="K1387" i="1"/>
  <c r="K1388" i="1"/>
  <c r="K1389" i="1"/>
  <c r="K1390" i="1"/>
  <c r="K1391" i="1"/>
  <c r="K1392" i="1"/>
  <c r="K1393" i="1"/>
  <c r="K1394" i="1"/>
  <c r="K1395" i="1"/>
  <c r="K1396" i="1"/>
  <c r="K1397" i="1"/>
  <c r="K1398" i="1"/>
  <c r="K1399" i="1"/>
  <c r="K1400" i="1"/>
  <c r="K1401" i="1"/>
  <c r="K1402" i="1"/>
  <c r="K1403" i="1"/>
  <c r="K1404" i="1"/>
  <c r="K1405" i="1"/>
  <c r="K1406" i="1"/>
  <c r="K1407" i="1"/>
  <c r="K1408" i="1"/>
  <c r="K1409" i="1"/>
  <c r="K1410" i="1"/>
  <c r="K1411" i="1"/>
  <c r="K1412" i="1"/>
  <c r="K1413" i="1"/>
  <c r="K1414" i="1"/>
  <c r="K1415" i="1"/>
  <c r="K1416" i="1"/>
  <c r="K1417" i="1"/>
  <c r="K1418" i="1"/>
  <c r="K1419" i="1"/>
  <c r="K1420" i="1"/>
  <c r="K1421" i="1"/>
  <c r="K1422" i="1"/>
  <c r="K1423" i="1"/>
  <c r="K1424" i="1"/>
  <c r="K1425" i="1"/>
  <c r="K1426" i="1"/>
  <c r="K1427" i="1"/>
  <c r="K1428" i="1"/>
  <c r="K1429" i="1"/>
  <c r="K1430" i="1"/>
  <c r="K1431" i="1"/>
  <c r="K1432" i="1"/>
  <c r="K1433" i="1"/>
  <c r="K1434" i="1"/>
  <c r="K1435" i="1"/>
  <c r="K1436" i="1"/>
  <c r="K1437" i="1"/>
  <c r="K1438" i="1"/>
  <c r="K1439" i="1"/>
  <c r="K1440" i="1"/>
  <c r="K1441" i="1"/>
  <c r="K1442" i="1"/>
  <c r="K1443" i="1"/>
  <c r="K1444" i="1"/>
  <c r="K1445" i="1"/>
  <c r="K1446" i="1"/>
  <c r="K1447" i="1"/>
  <c r="K1448" i="1"/>
  <c r="K1449" i="1"/>
  <c r="K1450" i="1"/>
  <c r="K1451" i="1"/>
  <c r="K1452" i="1"/>
  <c r="K1453" i="1"/>
  <c r="K1454" i="1"/>
  <c r="K1455" i="1"/>
  <c r="K1456" i="1"/>
  <c r="K1457" i="1"/>
  <c r="K1458" i="1"/>
  <c r="K1459" i="1"/>
  <c r="K1460" i="1"/>
  <c r="K1461" i="1"/>
  <c r="K1462" i="1"/>
  <c r="K1463" i="1"/>
  <c r="K1464" i="1"/>
  <c r="K1465" i="1"/>
  <c r="K1466" i="1"/>
  <c r="K1467" i="1"/>
  <c r="K1468" i="1"/>
  <c r="K1469" i="1"/>
  <c r="K1470" i="1"/>
  <c r="K1471" i="1"/>
  <c r="K1472" i="1"/>
  <c r="K1473" i="1"/>
  <c r="K1474" i="1"/>
  <c r="K1475" i="1"/>
  <c r="K1476" i="1"/>
  <c r="K1477" i="1"/>
  <c r="K1478" i="1"/>
  <c r="K1479" i="1"/>
  <c r="K1480" i="1"/>
  <c r="K1481" i="1"/>
  <c r="K1482" i="1"/>
  <c r="K1483" i="1"/>
  <c r="K1484" i="1"/>
  <c r="K1485" i="1"/>
  <c r="K1486" i="1"/>
  <c r="K1487" i="1"/>
  <c r="K1488" i="1"/>
  <c r="K1489" i="1"/>
  <c r="K1490" i="1"/>
  <c r="K1491" i="1"/>
  <c r="K1492" i="1"/>
  <c r="K1493" i="1"/>
  <c r="K1494" i="1"/>
  <c r="K1495" i="1"/>
  <c r="K1496" i="1"/>
  <c r="K1497" i="1"/>
  <c r="K1498" i="1"/>
  <c r="K1499" i="1"/>
  <c r="K1500" i="1"/>
  <c r="K1501" i="1"/>
  <c r="K1502" i="1"/>
  <c r="K1503" i="1"/>
  <c r="K1504" i="1"/>
  <c r="K1505" i="1"/>
  <c r="K1506" i="1"/>
  <c r="K1507" i="1"/>
  <c r="K1508" i="1"/>
  <c r="K1509" i="1"/>
  <c r="K1510" i="1"/>
  <c r="K1511" i="1"/>
  <c r="K1512" i="1"/>
  <c r="K1513" i="1"/>
  <c r="K1514" i="1"/>
  <c r="K1515" i="1"/>
  <c r="K1516" i="1"/>
  <c r="K1517" i="1"/>
  <c r="K1518" i="1"/>
  <c r="K1519" i="1"/>
  <c r="K1520" i="1"/>
  <c r="K1521" i="1"/>
  <c r="K1522" i="1"/>
  <c r="K1523" i="1"/>
  <c r="K1524" i="1"/>
  <c r="K1525" i="1"/>
  <c r="K1526" i="1"/>
  <c r="K1527" i="1"/>
  <c r="K1528" i="1"/>
  <c r="K1529" i="1"/>
  <c r="K1530" i="1"/>
  <c r="K1531" i="1"/>
  <c r="K1532" i="1"/>
  <c r="K1533" i="1"/>
  <c r="K1534" i="1"/>
  <c r="K1535" i="1"/>
  <c r="K1536" i="1"/>
  <c r="K1537" i="1"/>
  <c r="K1538" i="1"/>
  <c r="K1539" i="1"/>
  <c r="K1540" i="1"/>
  <c r="K1541" i="1"/>
  <c r="K1542" i="1"/>
  <c r="K1543" i="1"/>
  <c r="K1544" i="1"/>
  <c r="K1545" i="1"/>
  <c r="K1546" i="1"/>
  <c r="K1547" i="1"/>
  <c r="K1548" i="1"/>
  <c r="K1549" i="1"/>
  <c r="K1550" i="1"/>
  <c r="K1551" i="1"/>
  <c r="K1552" i="1"/>
  <c r="K1553" i="1"/>
  <c r="K1554" i="1"/>
  <c r="K1555" i="1"/>
  <c r="K1556" i="1"/>
  <c r="K1557" i="1"/>
  <c r="K1558" i="1"/>
  <c r="K1559" i="1"/>
  <c r="K1560" i="1"/>
  <c r="K1561" i="1"/>
  <c r="K1562" i="1"/>
  <c r="K1563" i="1"/>
  <c r="K1564" i="1"/>
  <c r="K1565" i="1"/>
  <c r="K1566" i="1"/>
  <c r="K1567" i="1"/>
  <c r="K1568" i="1"/>
  <c r="K1569" i="1"/>
  <c r="K1570" i="1"/>
  <c r="K1571" i="1"/>
  <c r="K1572" i="1"/>
  <c r="K1573" i="1"/>
  <c r="K1574" i="1"/>
  <c r="K1575" i="1"/>
  <c r="K1576" i="1"/>
  <c r="K1577" i="1"/>
  <c r="K1578" i="1"/>
  <c r="K1579" i="1"/>
  <c r="K1580" i="1"/>
  <c r="K1581" i="1"/>
  <c r="K1582" i="1"/>
  <c r="K1583" i="1"/>
  <c r="K1584" i="1"/>
  <c r="K1585" i="1"/>
  <c r="K1586" i="1"/>
  <c r="K1587" i="1"/>
  <c r="K1588" i="1"/>
  <c r="K1589" i="1"/>
  <c r="K1590" i="1"/>
  <c r="K1591" i="1"/>
  <c r="K1592" i="1"/>
  <c r="K1593" i="1"/>
  <c r="K1594" i="1"/>
  <c r="K1595" i="1"/>
  <c r="K1596" i="1"/>
  <c r="K1597" i="1"/>
  <c r="K1598" i="1"/>
  <c r="K1599" i="1"/>
  <c r="K1600" i="1"/>
  <c r="K1601" i="1"/>
  <c r="K1602" i="1"/>
  <c r="K1603" i="1"/>
  <c r="K1604" i="1"/>
  <c r="K1605" i="1"/>
  <c r="K1606" i="1"/>
  <c r="K1607" i="1"/>
  <c r="K1608" i="1"/>
  <c r="K1609" i="1"/>
  <c r="K1610" i="1"/>
  <c r="K1611" i="1"/>
  <c r="K1612" i="1"/>
  <c r="K1613" i="1"/>
  <c r="K1614" i="1"/>
  <c r="K1615" i="1"/>
  <c r="K1616" i="1"/>
  <c r="K1617" i="1"/>
  <c r="K1618" i="1"/>
  <c r="K1619" i="1"/>
  <c r="K1620" i="1"/>
  <c r="K1621" i="1"/>
  <c r="K1622" i="1"/>
  <c r="K1623" i="1"/>
  <c r="K1624" i="1"/>
  <c r="K1625" i="1"/>
  <c r="K1626" i="1"/>
  <c r="K1627" i="1"/>
  <c r="K1628" i="1"/>
  <c r="K1629" i="1"/>
  <c r="K1630" i="1"/>
  <c r="K1631" i="1"/>
  <c r="K1632" i="1"/>
  <c r="K1633" i="1"/>
  <c r="K1634" i="1"/>
  <c r="K1635" i="1"/>
  <c r="K1636" i="1"/>
  <c r="K1637" i="1"/>
  <c r="K1638" i="1"/>
  <c r="K1639" i="1"/>
  <c r="K1640" i="1"/>
  <c r="K1641" i="1"/>
  <c r="K1642" i="1"/>
  <c r="K1643" i="1"/>
  <c r="K1644" i="1"/>
  <c r="K1645" i="1"/>
  <c r="K1646" i="1"/>
  <c r="K1647" i="1"/>
  <c r="K1648" i="1"/>
  <c r="K1649" i="1"/>
  <c r="K1650" i="1"/>
  <c r="K1651" i="1"/>
  <c r="K1652" i="1"/>
  <c r="K1653" i="1"/>
  <c r="K1654" i="1"/>
  <c r="K1655" i="1"/>
  <c r="K1656" i="1"/>
  <c r="K1657" i="1"/>
  <c r="K1658" i="1"/>
  <c r="K1659" i="1"/>
  <c r="K1660" i="1"/>
  <c r="K1661" i="1"/>
  <c r="K1662" i="1"/>
  <c r="K1663" i="1"/>
  <c r="K1664" i="1"/>
  <c r="K1665" i="1"/>
  <c r="K1666" i="1"/>
  <c r="K1667" i="1"/>
  <c r="K1668" i="1"/>
  <c r="K1669" i="1"/>
  <c r="K1670" i="1"/>
  <c r="K1671" i="1"/>
  <c r="K1672" i="1"/>
  <c r="K1673" i="1"/>
  <c r="K1674" i="1"/>
  <c r="K1675" i="1"/>
  <c r="K1676" i="1"/>
  <c r="K1677" i="1"/>
  <c r="K1678" i="1"/>
  <c r="K1679" i="1"/>
  <c r="K1680" i="1"/>
  <c r="K1681" i="1"/>
  <c r="K1682" i="1"/>
  <c r="K1683" i="1"/>
  <c r="K1684" i="1"/>
  <c r="K1685" i="1"/>
  <c r="K1686" i="1"/>
  <c r="K1687" i="1"/>
  <c r="K1688" i="1"/>
  <c r="K1689" i="1"/>
  <c r="K1690" i="1"/>
  <c r="K1691" i="1"/>
  <c r="K1692" i="1"/>
  <c r="K1693" i="1"/>
  <c r="K1694" i="1"/>
  <c r="K1695" i="1"/>
  <c r="K1696" i="1"/>
  <c r="K1697" i="1"/>
  <c r="K1698" i="1"/>
  <c r="K1699" i="1"/>
  <c r="K1700" i="1"/>
  <c r="K1701" i="1"/>
  <c r="K1702" i="1"/>
  <c r="K1703" i="1"/>
  <c r="K1704" i="1"/>
  <c r="K1705" i="1"/>
  <c r="K1706" i="1"/>
  <c r="K1707" i="1"/>
  <c r="K1708" i="1"/>
  <c r="K1709" i="1"/>
  <c r="K1710" i="1"/>
  <c r="K1711" i="1"/>
  <c r="K1712" i="1"/>
  <c r="K1713" i="1"/>
  <c r="K1714" i="1"/>
  <c r="K1715" i="1"/>
  <c r="K1716" i="1"/>
  <c r="K1717" i="1"/>
  <c r="K1718" i="1"/>
  <c r="K1719" i="1"/>
  <c r="K1720" i="1"/>
  <c r="K1721" i="1"/>
  <c r="K1722" i="1"/>
  <c r="K1723" i="1"/>
  <c r="K1724" i="1"/>
  <c r="K1725" i="1"/>
  <c r="K1726" i="1"/>
  <c r="K1727" i="1"/>
  <c r="K1728" i="1"/>
  <c r="K1729" i="1"/>
  <c r="K1730" i="1"/>
  <c r="K1731" i="1"/>
  <c r="K1732" i="1"/>
  <c r="K1733" i="1"/>
  <c r="K1734" i="1"/>
  <c r="K1735" i="1"/>
  <c r="K1736" i="1"/>
  <c r="K1737" i="1"/>
  <c r="K1738" i="1"/>
  <c r="K1739" i="1"/>
  <c r="K1740" i="1"/>
  <c r="K1741" i="1"/>
  <c r="K1742" i="1"/>
  <c r="K1743" i="1"/>
  <c r="K1744" i="1"/>
  <c r="K1745" i="1"/>
  <c r="K1746" i="1"/>
  <c r="K1747" i="1"/>
  <c r="K1748" i="1"/>
  <c r="K1749" i="1"/>
  <c r="K1750" i="1"/>
  <c r="K1751" i="1"/>
  <c r="K1752" i="1"/>
  <c r="K1753" i="1"/>
  <c r="K1754" i="1"/>
  <c r="K1755" i="1"/>
  <c r="K1756" i="1"/>
  <c r="K1757" i="1"/>
  <c r="K1758" i="1"/>
  <c r="K1759" i="1"/>
  <c r="K1760" i="1"/>
  <c r="K1761" i="1"/>
  <c r="K1762" i="1"/>
  <c r="K1763" i="1"/>
  <c r="K1764" i="1"/>
  <c r="K1765" i="1"/>
  <c r="K1766" i="1"/>
  <c r="K1767" i="1"/>
  <c r="K1768" i="1"/>
  <c r="K1769" i="1"/>
  <c r="K1770" i="1"/>
  <c r="K1771" i="1"/>
  <c r="K1772" i="1"/>
  <c r="K1773" i="1"/>
  <c r="K1774" i="1"/>
  <c r="K1775" i="1"/>
  <c r="K1776" i="1"/>
  <c r="K1777" i="1"/>
  <c r="K1778" i="1"/>
  <c r="K1779" i="1"/>
  <c r="K1780" i="1"/>
  <c r="K1781" i="1"/>
  <c r="K1782" i="1"/>
  <c r="K1783" i="1"/>
  <c r="K1784" i="1"/>
  <c r="K1785" i="1"/>
  <c r="K1786" i="1"/>
  <c r="K1787" i="1"/>
  <c r="K1788" i="1"/>
  <c r="K1789" i="1"/>
  <c r="K1790" i="1"/>
  <c r="K1791" i="1"/>
  <c r="K1792" i="1"/>
  <c r="K1793" i="1"/>
  <c r="K1794" i="1"/>
  <c r="K1795" i="1"/>
  <c r="K1796" i="1"/>
  <c r="K1797" i="1"/>
  <c r="K1798" i="1"/>
  <c r="K1799" i="1"/>
  <c r="K1800" i="1"/>
  <c r="K1801" i="1"/>
  <c r="K1802" i="1"/>
  <c r="K1803" i="1"/>
  <c r="K1804" i="1"/>
  <c r="K1805" i="1"/>
  <c r="K1806" i="1"/>
  <c r="K1807" i="1"/>
  <c r="K1808" i="1"/>
  <c r="K1809" i="1"/>
  <c r="K1810" i="1"/>
  <c r="K1811" i="1"/>
  <c r="K1812" i="1"/>
  <c r="K1813" i="1"/>
  <c r="K1814" i="1"/>
  <c r="K1815" i="1"/>
  <c r="K1816" i="1"/>
  <c r="K1817" i="1"/>
  <c r="K1818" i="1"/>
  <c r="K1819" i="1"/>
  <c r="K1820" i="1"/>
  <c r="K1821" i="1"/>
  <c r="K1822" i="1"/>
  <c r="K1823" i="1"/>
  <c r="K1824" i="1"/>
  <c r="K1825" i="1"/>
  <c r="K1826" i="1"/>
  <c r="K1827" i="1"/>
  <c r="K1828" i="1"/>
  <c r="K1829" i="1"/>
  <c r="K1830" i="1"/>
  <c r="K1831" i="1"/>
  <c r="K1832" i="1"/>
  <c r="K1833" i="1"/>
  <c r="K1834" i="1"/>
  <c r="K1835" i="1"/>
  <c r="K1836" i="1"/>
  <c r="K1837" i="1"/>
  <c r="K1838" i="1"/>
  <c r="K1839" i="1"/>
  <c r="K1840" i="1"/>
  <c r="K1841" i="1"/>
  <c r="K1842" i="1"/>
  <c r="K1843" i="1"/>
  <c r="K1844" i="1"/>
  <c r="K1845" i="1"/>
  <c r="K1846" i="1"/>
  <c r="K1847" i="1"/>
  <c r="K1848" i="1"/>
  <c r="K1849" i="1"/>
  <c r="K1850" i="1"/>
  <c r="K1851" i="1"/>
  <c r="K1852" i="1"/>
  <c r="K1853" i="1"/>
  <c r="K1854" i="1"/>
  <c r="K1855" i="1"/>
  <c r="K1856" i="1"/>
  <c r="K1857" i="1"/>
  <c r="K1858" i="1"/>
  <c r="K1859" i="1"/>
  <c r="K1860" i="1"/>
  <c r="K1861" i="1"/>
  <c r="K1862" i="1"/>
  <c r="K1863" i="1"/>
  <c r="K1864" i="1"/>
  <c r="K1865" i="1"/>
  <c r="K1866" i="1"/>
  <c r="K1867" i="1"/>
  <c r="K1868" i="1"/>
  <c r="K1869" i="1"/>
  <c r="K1870" i="1"/>
  <c r="K1871" i="1"/>
  <c r="K1872" i="1"/>
  <c r="K1873" i="1"/>
  <c r="K1874" i="1"/>
  <c r="K1875" i="1"/>
  <c r="K1876" i="1"/>
  <c r="K1877" i="1"/>
  <c r="K1878" i="1"/>
  <c r="K1879" i="1"/>
  <c r="K1880" i="1"/>
  <c r="K1881" i="1"/>
  <c r="K1882" i="1"/>
  <c r="K1883" i="1"/>
  <c r="K1884" i="1"/>
  <c r="K1885" i="1"/>
  <c r="K1886" i="1"/>
  <c r="K1887" i="1"/>
  <c r="K1888" i="1"/>
  <c r="K1889" i="1"/>
  <c r="K1890" i="1"/>
  <c r="K1891" i="1"/>
  <c r="K1892" i="1"/>
  <c r="K1893" i="1"/>
  <c r="K1894" i="1"/>
  <c r="K1895" i="1"/>
  <c r="K1896" i="1"/>
  <c r="K1897" i="1"/>
  <c r="K1898" i="1"/>
  <c r="K1899" i="1"/>
  <c r="K1900" i="1"/>
  <c r="K1901" i="1"/>
  <c r="K1902" i="1"/>
  <c r="K1903" i="1"/>
  <c r="K1904" i="1"/>
  <c r="K1905" i="1"/>
  <c r="K1906" i="1"/>
  <c r="K1907" i="1"/>
  <c r="K1908" i="1"/>
  <c r="K1909" i="1"/>
  <c r="K1910" i="1"/>
  <c r="K1911" i="1"/>
  <c r="K1912" i="1"/>
  <c r="K1913" i="1"/>
  <c r="K1914" i="1"/>
  <c r="K1915" i="1"/>
  <c r="K1916" i="1"/>
  <c r="K1917" i="1"/>
  <c r="K1918" i="1"/>
  <c r="K1919" i="1"/>
  <c r="K1920" i="1"/>
  <c r="K1921" i="1"/>
  <c r="K1922" i="1"/>
  <c r="K1923" i="1"/>
  <c r="K1924" i="1"/>
  <c r="K1925" i="1"/>
  <c r="K1926" i="1"/>
  <c r="K1927" i="1"/>
  <c r="K1928" i="1"/>
  <c r="K1929" i="1"/>
  <c r="K1930" i="1"/>
  <c r="K1931" i="1"/>
  <c r="K1932" i="1"/>
  <c r="K1933" i="1"/>
  <c r="K1934" i="1"/>
  <c r="K1935" i="1"/>
  <c r="K1936" i="1"/>
  <c r="K1937" i="1"/>
  <c r="K1938" i="1"/>
  <c r="K1939" i="1"/>
  <c r="K1940" i="1"/>
  <c r="K1941" i="1"/>
  <c r="K1942" i="1"/>
  <c r="K1943" i="1"/>
  <c r="K1944" i="1"/>
  <c r="K1945" i="1"/>
  <c r="K1946" i="1"/>
  <c r="K1947" i="1"/>
  <c r="K1948" i="1"/>
  <c r="K1949" i="1"/>
  <c r="K1950" i="1"/>
  <c r="K1951" i="1"/>
  <c r="K1952" i="1"/>
  <c r="K1953" i="1"/>
  <c r="K1954" i="1"/>
  <c r="K1955" i="1"/>
  <c r="K1956" i="1"/>
  <c r="K1957" i="1"/>
  <c r="K1958" i="1"/>
  <c r="K1959" i="1"/>
  <c r="K1960" i="1"/>
  <c r="K1961" i="1"/>
  <c r="K1962" i="1"/>
  <c r="K1963" i="1"/>
  <c r="K1964" i="1"/>
  <c r="K1965" i="1"/>
  <c r="K1966" i="1"/>
  <c r="K1967" i="1"/>
  <c r="K1968" i="1"/>
  <c r="K1969" i="1"/>
  <c r="K1970" i="1"/>
  <c r="K1971" i="1"/>
  <c r="K1972" i="1"/>
  <c r="K1973" i="1"/>
  <c r="K1974" i="1"/>
  <c r="K1975" i="1"/>
  <c r="K1976" i="1"/>
  <c r="K1977" i="1"/>
  <c r="K1978" i="1"/>
  <c r="K1979" i="1"/>
  <c r="K1980" i="1"/>
  <c r="K1981" i="1"/>
  <c r="K1982" i="1"/>
  <c r="K1983" i="1"/>
  <c r="K1984" i="1"/>
  <c r="K1985" i="1"/>
  <c r="K1986" i="1"/>
  <c r="K1987" i="1"/>
  <c r="K1988" i="1"/>
  <c r="K1989" i="1"/>
  <c r="K1990" i="1"/>
  <c r="K1991" i="1"/>
  <c r="K1992" i="1"/>
  <c r="K1993" i="1"/>
  <c r="K1994" i="1"/>
  <c r="K1995" i="1"/>
  <c r="K1996" i="1"/>
  <c r="K1997" i="1"/>
  <c r="K1998" i="1"/>
  <c r="K1999" i="1"/>
  <c r="K2000" i="1"/>
  <c r="K2001" i="1"/>
  <c r="K2002" i="1"/>
  <c r="K2003" i="1"/>
  <c r="K2004" i="1"/>
  <c r="K2005" i="1"/>
  <c r="K2006" i="1"/>
  <c r="K2007" i="1"/>
  <c r="K2008" i="1"/>
  <c r="K2009" i="1"/>
  <c r="K2010" i="1"/>
  <c r="K2011" i="1"/>
  <c r="K2012" i="1"/>
  <c r="K2013" i="1"/>
  <c r="K2014" i="1"/>
  <c r="K2015" i="1"/>
  <c r="K2016" i="1"/>
  <c r="K2017" i="1"/>
  <c r="K2018" i="1"/>
  <c r="K2019" i="1"/>
  <c r="K2020" i="1"/>
  <c r="K2021" i="1"/>
  <c r="K2022" i="1"/>
  <c r="K2023" i="1"/>
  <c r="K2024" i="1"/>
  <c r="K2025" i="1"/>
  <c r="K2026" i="1"/>
  <c r="K2027" i="1"/>
  <c r="K2028" i="1"/>
  <c r="K2029" i="1"/>
  <c r="K2030" i="1"/>
  <c r="K2031" i="1"/>
  <c r="K2032" i="1"/>
  <c r="K2033" i="1"/>
  <c r="K2034" i="1"/>
  <c r="K2035" i="1"/>
  <c r="K2036" i="1"/>
  <c r="K2037" i="1"/>
  <c r="K2038" i="1"/>
  <c r="K2039" i="1"/>
  <c r="K2040" i="1"/>
  <c r="K2041" i="1"/>
  <c r="K2042" i="1"/>
  <c r="K2043" i="1"/>
  <c r="K2044" i="1"/>
  <c r="K2045" i="1"/>
  <c r="K2046" i="1"/>
  <c r="K2047" i="1"/>
  <c r="K2048" i="1"/>
  <c r="K2049" i="1"/>
  <c r="K2050" i="1"/>
  <c r="K2051" i="1"/>
  <c r="K2052" i="1"/>
  <c r="K2053" i="1"/>
  <c r="K2054" i="1"/>
  <c r="K2055" i="1"/>
  <c r="K2056" i="1"/>
  <c r="K2057" i="1"/>
  <c r="K2058" i="1"/>
  <c r="K2059" i="1"/>
  <c r="K2060" i="1"/>
  <c r="K2061" i="1"/>
  <c r="K2062" i="1"/>
  <c r="K2063" i="1"/>
  <c r="K2064" i="1"/>
  <c r="K2065" i="1"/>
  <c r="K2066" i="1"/>
  <c r="K2067" i="1"/>
  <c r="K2068" i="1"/>
  <c r="K2069" i="1"/>
  <c r="K2070" i="1"/>
  <c r="K2071" i="1"/>
  <c r="K2072" i="1"/>
  <c r="K2073" i="1"/>
  <c r="K2074" i="1"/>
  <c r="K2075" i="1"/>
  <c r="K2076" i="1"/>
  <c r="K2077" i="1"/>
  <c r="K2078" i="1"/>
  <c r="K2079" i="1"/>
  <c r="K2080" i="1"/>
  <c r="K2081" i="1"/>
  <c r="K2082" i="1"/>
  <c r="K2083" i="1"/>
  <c r="K2084" i="1"/>
  <c r="K2085" i="1"/>
  <c r="K2086" i="1"/>
  <c r="K2087" i="1"/>
  <c r="K2088" i="1"/>
  <c r="K2089" i="1"/>
  <c r="K2090" i="1"/>
  <c r="K2091" i="1"/>
  <c r="K2092" i="1"/>
  <c r="K2093" i="1"/>
  <c r="K2094" i="1"/>
  <c r="K2095" i="1"/>
  <c r="K2096" i="1"/>
  <c r="K2097" i="1"/>
  <c r="K2098" i="1"/>
  <c r="K2099" i="1"/>
  <c r="K2100" i="1"/>
  <c r="K2101" i="1"/>
  <c r="K2102" i="1"/>
  <c r="K2103" i="1"/>
  <c r="K2104" i="1"/>
  <c r="K2105" i="1"/>
  <c r="K2106" i="1"/>
  <c r="K2107" i="1"/>
  <c r="K2108" i="1"/>
  <c r="K2109" i="1"/>
  <c r="K2110" i="1"/>
  <c r="K2111" i="1"/>
  <c r="K2112" i="1"/>
  <c r="K2113" i="1"/>
  <c r="K2114" i="1"/>
  <c r="K2115" i="1"/>
  <c r="K2116" i="1"/>
  <c r="K2117" i="1"/>
  <c r="K2118" i="1"/>
  <c r="K2119" i="1"/>
  <c r="K2120" i="1"/>
  <c r="K2121" i="1"/>
  <c r="K2122" i="1"/>
  <c r="K2123" i="1"/>
  <c r="K2124" i="1"/>
  <c r="K2125" i="1"/>
  <c r="K2126" i="1"/>
  <c r="K2127" i="1"/>
  <c r="K2128" i="1"/>
  <c r="K2129" i="1"/>
  <c r="K2130" i="1"/>
  <c r="K2131" i="1"/>
  <c r="K2132" i="1"/>
  <c r="K2133" i="1"/>
  <c r="K2134" i="1"/>
  <c r="K2135" i="1"/>
  <c r="K2136" i="1"/>
  <c r="K2137" i="1"/>
  <c r="K2138" i="1"/>
  <c r="K2139" i="1"/>
  <c r="K2140" i="1"/>
  <c r="K2141" i="1"/>
  <c r="K2142" i="1"/>
  <c r="K2143" i="1"/>
  <c r="K2144" i="1"/>
  <c r="K2145" i="1"/>
  <c r="K2146" i="1"/>
  <c r="K2147" i="1"/>
  <c r="K2148" i="1"/>
  <c r="K2149" i="1"/>
  <c r="K2150" i="1"/>
  <c r="K2151" i="1"/>
  <c r="K2152" i="1"/>
  <c r="K2153" i="1"/>
  <c r="K2154" i="1"/>
  <c r="K2155" i="1"/>
  <c r="K2156" i="1"/>
  <c r="K2157" i="1"/>
  <c r="K2158" i="1"/>
  <c r="K2159" i="1"/>
  <c r="K2160" i="1"/>
  <c r="K2161" i="1"/>
  <c r="K2162" i="1"/>
  <c r="K2163" i="1"/>
  <c r="K2164" i="1"/>
  <c r="K2165" i="1"/>
  <c r="K2166" i="1"/>
  <c r="K2167" i="1"/>
  <c r="K2168" i="1"/>
  <c r="K2169" i="1"/>
  <c r="K2170" i="1"/>
  <c r="K2171" i="1"/>
  <c r="K2172" i="1"/>
  <c r="K2173" i="1"/>
  <c r="K2174" i="1"/>
  <c r="K2175" i="1"/>
  <c r="K2176" i="1"/>
  <c r="K2177" i="1"/>
  <c r="K2178" i="1"/>
  <c r="K2179" i="1"/>
  <c r="K2180" i="1"/>
  <c r="K2181" i="1"/>
  <c r="K2182" i="1"/>
  <c r="K2183" i="1"/>
  <c r="K2184" i="1"/>
  <c r="K2185" i="1"/>
  <c r="K2186" i="1"/>
  <c r="K2187" i="1"/>
  <c r="K2188" i="1"/>
  <c r="K2189" i="1"/>
  <c r="K2190" i="1"/>
  <c r="K2191" i="1"/>
  <c r="K2192" i="1"/>
  <c r="K2193" i="1"/>
  <c r="K2194" i="1"/>
  <c r="K2195" i="1"/>
  <c r="K2196" i="1"/>
  <c r="K2197" i="1"/>
  <c r="K2198" i="1"/>
  <c r="K2199" i="1"/>
  <c r="K2200" i="1"/>
  <c r="K2201" i="1"/>
  <c r="K2202" i="1"/>
  <c r="K2203" i="1"/>
  <c r="K2204" i="1"/>
  <c r="K2205" i="1"/>
  <c r="K2206" i="1"/>
  <c r="K2207" i="1"/>
  <c r="K2208" i="1"/>
  <c r="K2209" i="1"/>
  <c r="K2210" i="1"/>
  <c r="K2211" i="1"/>
  <c r="K2212" i="1"/>
  <c r="K2213" i="1"/>
  <c r="K2214" i="1"/>
  <c r="K2215" i="1"/>
  <c r="K2216" i="1"/>
  <c r="K2217" i="1"/>
  <c r="K2218" i="1"/>
  <c r="K2219" i="1"/>
  <c r="K2220" i="1"/>
  <c r="K2221" i="1"/>
  <c r="K2222" i="1"/>
  <c r="K2223" i="1"/>
  <c r="K2224" i="1"/>
  <c r="K2225" i="1"/>
  <c r="K2226" i="1"/>
  <c r="K2227" i="1"/>
  <c r="K2228" i="1"/>
  <c r="K2229" i="1"/>
  <c r="K2230" i="1"/>
  <c r="K2231" i="1"/>
  <c r="K2232" i="1"/>
  <c r="K2233" i="1"/>
  <c r="K2234" i="1"/>
  <c r="K2235" i="1"/>
  <c r="K2236" i="1"/>
  <c r="K2237" i="1"/>
  <c r="K2238" i="1"/>
  <c r="K2239" i="1"/>
  <c r="K2240" i="1"/>
  <c r="K2241" i="1"/>
  <c r="K2242" i="1"/>
  <c r="K2243" i="1"/>
  <c r="K2244" i="1"/>
  <c r="K2245" i="1"/>
  <c r="K2246" i="1"/>
  <c r="K2247" i="1"/>
  <c r="K2248" i="1"/>
  <c r="K2249" i="1"/>
  <c r="K2250" i="1"/>
  <c r="K2251" i="1"/>
  <c r="K2252" i="1"/>
  <c r="K2253" i="1"/>
  <c r="I40" i="3"/>
  <c r="I41" i="3"/>
  <c r="I42" i="3"/>
  <c r="I43" i="3"/>
  <c r="I44" i="3"/>
  <c r="I45" i="3"/>
  <c r="I46" i="3"/>
  <c r="I47" i="3"/>
  <c r="I48" i="3"/>
  <c r="I49" i="3"/>
  <c r="I50" i="3"/>
  <c r="I51"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159" i="3"/>
  <c r="G160" i="3"/>
  <c r="G161" i="3"/>
  <c r="G162" i="3"/>
  <c r="G163" i="3"/>
  <c r="G164" i="3"/>
  <c r="G165" i="3"/>
  <c r="G166" i="3"/>
  <c r="G167" i="3"/>
  <c r="G168" i="3"/>
  <c r="G169" i="3"/>
  <c r="G170" i="3"/>
  <c r="G171" i="3"/>
  <c r="G172" i="3"/>
  <c r="G173" i="3"/>
  <c r="G174" i="3"/>
  <c r="G175" i="3"/>
  <c r="G176" i="3"/>
  <c r="G177" i="3"/>
  <c r="G178" i="3"/>
  <c r="G179" i="3"/>
  <c r="G180" i="3"/>
  <c r="G181" i="3"/>
  <c r="G182" i="3"/>
  <c r="G183" i="3"/>
  <c r="G184" i="3"/>
  <c r="G185" i="3"/>
  <c r="G186" i="3"/>
  <c r="G187" i="3"/>
  <c r="G188" i="3"/>
  <c r="G189" i="3"/>
  <c r="G190" i="3"/>
  <c r="G191" i="3"/>
  <c r="G192" i="3"/>
  <c r="G193" i="3"/>
  <c r="G194" i="3"/>
  <c r="G195" i="3"/>
  <c r="G196" i="3"/>
  <c r="G197" i="3"/>
  <c r="G198" i="3"/>
  <c r="G199" i="3"/>
  <c r="G200"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52" i="3"/>
  <c r="I53" i="3"/>
  <c r="I54" i="3"/>
  <c r="I55" i="3"/>
  <c r="I56" i="3"/>
  <c r="I57" i="3"/>
  <c r="I58" i="3"/>
  <c r="I59" i="3"/>
  <c r="I60" i="3"/>
  <c r="I61" i="3"/>
  <c r="I62" i="3"/>
  <c r="G4" i="3"/>
  <c r="G5" i="3"/>
  <c r="G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1212" i="1" l="1"/>
  <c r="F1216" i="1"/>
  <c r="F1220" i="1"/>
  <c r="F1213" i="1"/>
  <c r="F1217" i="1"/>
  <c r="F1221" i="1"/>
  <c r="F1214" i="1"/>
  <c r="F1218" i="1"/>
  <c r="F1222" i="1"/>
  <c r="F1215" i="1"/>
  <c r="F1219" i="1"/>
  <c r="F1292" i="1"/>
  <c r="F1296" i="1"/>
  <c r="F1300" i="1"/>
  <c r="F1304" i="1"/>
  <c r="F1308" i="1"/>
  <c r="F1312" i="1"/>
  <c r="F1316" i="1"/>
  <c r="F1320" i="1"/>
  <c r="F1289" i="1"/>
  <c r="F1293" i="1"/>
  <c r="F1297" i="1"/>
  <c r="F1301" i="1"/>
  <c r="F1305" i="1"/>
  <c r="F1309" i="1"/>
  <c r="F1313" i="1"/>
  <c r="F1317" i="1"/>
  <c r="F1321" i="1"/>
  <c r="F1290" i="1"/>
  <c r="F1294" i="1"/>
  <c r="F1298" i="1"/>
  <c r="F1302" i="1"/>
  <c r="F1306" i="1"/>
  <c r="F1310" i="1"/>
  <c r="F1314" i="1"/>
  <c r="F1318" i="1"/>
  <c r="F1291" i="1"/>
  <c r="F1295" i="1"/>
  <c r="F1299" i="1"/>
  <c r="F1303" i="1"/>
  <c r="F1307" i="1"/>
  <c r="F1311" i="1"/>
  <c r="F1315" i="1"/>
  <c r="F1319" i="1"/>
  <c r="F1256" i="1"/>
  <c r="F1260" i="1"/>
  <c r="F1264" i="1"/>
  <c r="F1268" i="1"/>
  <c r="F1272" i="1"/>
  <c r="F1276" i="1"/>
  <c r="F1280" i="1"/>
  <c r="F1284" i="1"/>
  <c r="F1288" i="1"/>
  <c r="F1257" i="1"/>
  <c r="F1261" i="1"/>
  <c r="F1265" i="1"/>
  <c r="F1269" i="1"/>
  <c r="F1273" i="1"/>
  <c r="F1277" i="1"/>
  <c r="F1281" i="1"/>
  <c r="F1285" i="1"/>
  <c r="F1258" i="1"/>
  <c r="F1262" i="1"/>
  <c r="F1266" i="1"/>
  <c r="F1270" i="1"/>
  <c r="F1274" i="1"/>
  <c r="F1278" i="1"/>
  <c r="F1282" i="1"/>
  <c r="F1286" i="1"/>
  <c r="F1259" i="1"/>
  <c r="F1263" i="1"/>
  <c r="F1267" i="1"/>
  <c r="F1271" i="1"/>
  <c r="F1275" i="1"/>
  <c r="F1279" i="1"/>
  <c r="F1283" i="1"/>
  <c r="F1287" i="1"/>
  <c r="F1224" i="1"/>
  <c r="F1228" i="1"/>
  <c r="F1232" i="1"/>
  <c r="F1236" i="1"/>
  <c r="F1240" i="1"/>
  <c r="F1244" i="1"/>
  <c r="F1248" i="1"/>
  <c r="F1252" i="1"/>
  <c r="F1225" i="1"/>
  <c r="F1229" i="1"/>
  <c r="F1233" i="1"/>
  <c r="F1237" i="1"/>
  <c r="F1241" i="1"/>
  <c r="F1245" i="1"/>
  <c r="F1249" i="1"/>
  <c r="F1253" i="1"/>
  <c r="F1226" i="1"/>
  <c r="F1230" i="1"/>
  <c r="F1234" i="1"/>
  <c r="F1238" i="1"/>
  <c r="F1242" i="1"/>
  <c r="F1246" i="1"/>
  <c r="F1250" i="1"/>
  <c r="F1254" i="1"/>
  <c r="F1223" i="1"/>
  <c r="F1227" i="1"/>
  <c r="F1231" i="1"/>
  <c r="F1235" i="1"/>
  <c r="F1239" i="1"/>
  <c r="F1243" i="1"/>
  <c r="F1247" i="1"/>
  <c r="F1251" i="1"/>
  <c r="F1255" i="1"/>
  <c r="F1124" i="1"/>
  <c r="F1128" i="1"/>
  <c r="F1132" i="1"/>
  <c r="F1125" i="1"/>
  <c r="F1129" i="1"/>
  <c r="F1133" i="1"/>
  <c r="F1137" i="1"/>
  <c r="F1141" i="1"/>
  <c r="F1145" i="1"/>
  <c r="F1149" i="1"/>
  <c r="F1153" i="1"/>
  <c r="F1130" i="1"/>
  <c r="F1138" i="1"/>
  <c r="F1146" i="1"/>
  <c r="F1154" i="1"/>
  <c r="F1127" i="1"/>
  <c r="F1139" i="1"/>
  <c r="F1151" i="1"/>
  <c r="F1126" i="1"/>
  <c r="F1134" i="1"/>
  <c r="F1142" i="1"/>
  <c r="F1150" i="1"/>
  <c r="F1131" i="1"/>
  <c r="F1143" i="1"/>
  <c r="F1155" i="1"/>
  <c r="F1135" i="1"/>
  <c r="F1147" i="1"/>
  <c r="F1136" i="1"/>
  <c r="F1152" i="1"/>
  <c r="F1140" i="1"/>
  <c r="F1156" i="1"/>
  <c r="F1144" i="1"/>
  <c r="F1148" i="1"/>
  <c r="F995" i="1"/>
  <c r="F999" i="1"/>
  <c r="F1003" i="1"/>
  <c r="F1007" i="1"/>
  <c r="F1011" i="1"/>
  <c r="F1015" i="1"/>
  <c r="F1019" i="1"/>
  <c r="F1023" i="1"/>
  <c r="F992" i="1"/>
  <c r="F997" i="1"/>
  <c r="F1002" i="1"/>
  <c r="F1008" i="1"/>
  <c r="F1013" i="1"/>
  <c r="F1018" i="1"/>
  <c r="F1024" i="1"/>
  <c r="F993" i="1"/>
  <c r="F998" i="1"/>
  <c r="F1004" i="1"/>
  <c r="F1009" i="1"/>
  <c r="F1014" i="1"/>
  <c r="F1020" i="1"/>
  <c r="F994" i="1"/>
  <c r="F1000" i="1"/>
  <c r="F1005" i="1"/>
  <c r="F1010" i="1"/>
  <c r="F1016" i="1"/>
  <c r="F1021" i="1"/>
  <c r="F996" i="1"/>
  <c r="F1001" i="1"/>
  <c r="F1006" i="1"/>
  <c r="F1012" i="1"/>
  <c r="F1017" i="1"/>
  <c r="F1022" i="1"/>
  <c r="F860" i="1"/>
  <c r="F864" i="1"/>
  <c r="F868" i="1"/>
  <c r="F872" i="1"/>
  <c r="F876" i="1"/>
  <c r="F880" i="1"/>
  <c r="F884" i="1"/>
  <c r="F888" i="1"/>
  <c r="F892" i="1"/>
  <c r="F861" i="1"/>
  <c r="F865" i="1"/>
  <c r="F869" i="1"/>
  <c r="F873" i="1"/>
  <c r="F877" i="1"/>
  <c r="F881" i="1"/>
  <c r="F885" i="1"/>
  <c r="F862" i="1"/>
  <c r="F866" i="1"/>
  <c r="F870" i="1"/>
  <c r="F874" i="1"/>
  <c r="F878" i="1"/>
  <c r="F882" i="1"/>
  <c r="F886" i="1"/>
  <c r="F890" i="1"/>
  <c r="F863" i="1"/>
  <c r="F867" i="1"/>
  <c r="F871" i="1"/>
  <c r="F875" i="1"/>
  <c r="F879" i="1"/>
  <c r="F883" i="1"/>
  <c r="F887" i="1"/>
  <c r="F891" i="1"/>
  <c r="F889" i="1"/>
  <c r="F730" i="1"/>
  <c r="F734" i="1"/>
  <c r="F731" i="1"/>
  <c r="F736" i="1"/>
  <c r="F740" i="1"/>
  <c r="F744" i="1"/>
  <c r="F748" i="1"/>
  <c r="F752" i="1"/>
  <c r="F756" i="1"/>
  <c r="F760" i="1"/>
  <c r="F732" i="1"/>
  <c r="F737" i="1"/>
  <c r="F741" i="1"/>
  <c r="F745" i="1"/>
  <c r="F749" i="1"/>
  <c r="F753" i="1"/>
  <c r="F757" i="1"/>
  <c r="F728" i="1"/>
  <c r="F733" i="1"/>
  <c r="F738" i="1"/>
  <c r="F742" i="1"/>
  <c r="F746" i="1"/>
  <c r="F750" i="1"/>
  <c r="F754" i="1"/>
  <c r="F758" i="1"/>
  <c r="F729" i="1"/>
  <c r="F735" i="1"/>
  <c r="F739" i="1"/>
  <c r="F743" i="1"/>
  <c r="F747" i="1"/>
  <c r="F751" i="1"/>
  <c r="F755" i="1"/>
  <c r="F759" i="1"/>
  <c r="F599" i="1"/>
  <c r="F598" i="1"/>
  <c r="F602" i="1"/>
  <c r="F606" i="1"/>
  <c r="F610" i="1"/>
  <c r="F614" i="1"/>
  <c r="F618" i="1"/>
  <c r="F622" i="1"/>
  <c r="F626" i="1"/>
  <c r="F596" i="1"/>
  <c r="F603" i="1"/>
  <c r="F608" i="1"/>
  <c r="F613" i="1"/>
  <c r="F619" i="1"/>
  <c r="F624" i="1"/>
  <c r="F597" i="1"/>
  <c r="F604" i="1"/>
  <c r="F609" i="1"/>
  <c r="F615" i="1"/>
  <c r="F620" i="1"/>
  <c r="F625" i="1"/>
  <c r="F600" i="1"/>
  <c r="F605" i="1"/>
  <c r="F611" i="1"/>
  <c r="F616" i="1"/>
  <c r="F621" i="1"/>
  <c r="F627" i="1"/>
  <c r="F601" i="1"/>
  <c r="F607" i="1"/>
  <c r="F612" i="1"/>
  <c r="F617" i="1"/>
  <c r="F623" i="1"/>
  <c r="F628" i="1"/>
  <c r="F467" i="1"/>
  <c r="F471" i="1"/>
  <c r="F475" i="1"/>
  <c r="F479" i="1"/>
  <c r="F483" i="1"/>
  <c r="F487" i="1"/>
  <c r="F491" i="1"/>
  <c r="F495" i="1"/>
  <c r="F464" i="1"/>
  <c r="F468" i="1"/>
  <c r="F472" i="1"/>
  <c r="F476" i="1"/>
  <c r="F480" i="1"/>
  <c r="F484" i="1"/>
  <c r="F488" i="1"/>
  <c r="F492" i="1"/>
  <c r="F496" i="1"/>
  <c r="F465" i="1"/>
  <c r="F469" i="1"/>
  <c r="F473" i="1"/>
  <c r="F477" i="1"/>
  <c r="F481" i="1"/>
  <c r="F485" i="1"/>
  <c r="F489" i="1"/>
  <c r="F493" i="1"/>
  <c r="F466" i="1"/>
  <c r="F470" i="1"/>
  <c r="F474" i="1"/>
  <c r="F478" i="1"/>
  <c r="F482" i="1"/>
  <c r="F486" i="1"/>
  <c r="F490" i="1"/>
  <c r="F494" i="1"/>
  <c r="F1193" i="1"/>
  <c r="F1197" i="1"/>
  <c r="F1201" i="1"/>
  <c r="F1205" i="1"/>
  <c r="F1209" i="1"/>
  <c r="F1194" i="1"/>
  <c r="F1202" i="1"/>
  <c r="F1210" i="1"/>
  <c r="F1199" i="1"/>
  <c r="F1190" i="1"/>
  <c r="F1198" i="1"/>
  <c r="F1206" i="1"/>
  <c r="F1191" i="1"/>
  <c r="F1203" i="1"/>
  <c r="F1195" i="1"/>
  <c r="F1207" i="1"/>
  <c r="F1200" i="1"/>
  <c r="F1204" i="1"/>
  <c r="F1192" i="1"/>
  <c r="F1208" i="1"/>
  <c r="F1196" i="1"/>
  <c r="F1211" i="1"/>
  <c r="F1091" i="1"/>
  <c r="F1095" i="1"/>
  <c r="F1099" i="1"/>
  <c r="F1103" i="1"/>
  <c r="F1093" i="1"/>
  <c r="F1098" i="1"/>
  <c r="F1104" i="1"/>
  <c r="F1108" i="1"/>
  <c r="F1112" i="1"/>
  <c r="F1116" i="1"/>
  <c r="F1120" i="1"/>
  <c r="F1094" i="1"/>
  <c r="F1100" i="1"/>
  <c r="F1105" i="1"/>
  <c r="F1109" i="1"/>
  <c r="F1113" i="1"/>
  <c r="F1117" i="1"/>
  <c r="F1121" i="1"/>
  <c r="F1118" i="1"/>
  <c r="F1102" i="1"/>
  <c r="F1115" i="1"/>
  <c r="F1096" i="1"/>
  <c r="F1101" i="1"/>
  <c r="F1106" i="1"/>
  <c r="F1110" i="1"/>
  <c r="F1114" i="1"/>
  <c r="F1122" i="1"/>
  <c r="F1092" i="1"/>
  <c r="F1107" i="1"/>
  <c r="F1119" i="1"/>
  <c r="F1097" i="1"/>
  <c r="F1111" i="1"/>
  <c r="F1123" i="1"/>
  <c r="F959" i="1"/>
  <c r="F963" i="1"/>
  <c r="F967" i="1"/>
  <c r="F971" i="1"/>
  <c r="F975" i="1"/>
  <c r="F979" i="1"/>
  <c r="F983" i="1"/>
  <c r="F987" i="1"/>
  <c r="F991" i="1"/>
  <c r="F960" i="1"/>
  <c r="F965" i="1"/>
  <c r="F970" i="1"/>
  <c r="F976" i="1"/>
  <c r="F981" i="1"/>
  <c r="F986" i="1"/>
  <c r="F961" i="1"/>
  <c r="F966" i="1"/>
  <c r="F972" i="1"/>
  <c r="F977" i="1"/>
  <c r="F982" i="1"/>
  <c r="F988" i="1"/>
  <c r="F962" i="1"/>
  <c r="F968" i="1"/>
  <c r="F973" i="1"/>
  <c r="F978" i="1"/>
  <c r="F984" i="1"/>
  <c r="F989" i="1"/>
  <c r="F964" i="1"/>
  <c r="F969" i="1"/>
  <c r="F974" i="1"/>
  <c r="F980" i="1"/>
  <c r="F985" i="1"/>
  <c r="F990" i="1"/>
  <c r="F828" i="1"/>
  <c r="F832" i="1"/>
  <c r="F836" i="1"/>
  <c r="F840" i="1"/>
  <c r="F844" i="1"/>
  <c r="F848" i="1"/>
  <c r="F852" i="1"/>
  <c r="F856" i="1"/>
  <c r="F829" i="1"/>
  <c r="F833" i="1"/>
  <c r="F837" i="1"/>
  <c r="F841" i="1"/>
  <c r="F845" i="1"/>
  <c r="F849" i="1"/>
  <c r="F853" i="1"/>
  <c r="F857" i="1"/>
  <c r="F830" i="1"/>
  <c r="F834" i="1"/>
  <c r="F838" i="1"/>
  <c r="F842" i="1"/>
  <c r="F846" i="1"/>
  <c r="F850" i="1"/>
  <c r="F854" i="1"/>
  <c r="F858" i="1"/>
  <c r="F827" i="1"/>
  <c r="F831" i="1"/>
  <c r="F835" i="1"/>
  <c r="F839" i="1"/>
  <c r="F843" i="1"/>
  <c r="F847" i="1"/>
  <c r="F851" i="1"/>
  <c r="F855" i="1"/>
  <c r="F859" i="1"/>
  <c r="F698" i="1"/>
  <c r="F702" i="1"/>
  <c r="F706" i="1"/>
  <c r="F710" i="1"/>
  <c r="F714" i="1"/>
  <c r="F718" i="1"/>
  <c r="F722" i="1"/>
  <c r="F726" i="1"/>
  <c r="F699" i="1"/>
  <c r="F704" i="1"/>
  <c r="F709" i="1"/>
  <c r="F715" i="1"/>
  <c r="F720" i="1"/>
  <c r="F725" i="1"/>
  <c r="F695" i="1"/>
  <c r="F700" i="1"/>
  <c r="F705" i="1"/>
  <c r="F711" i="1"/>
  <c r="F716" i="1"/>
  <c r="F721" i="1"/>
  <c r="F727" i="1"/>
  <c r="F696" i="1"/>
  <c r="F701" i="1"/>
  <c r="F707" i="1"/>
  <c r="F712" i="1"/>
  <c r="F717" i="1"/>
  <c r="F723" i="1"/>
  <c r="F697" i="1"/>
  <c r="F703" i="1"/>
  <c r="F708" i="1"/>
  <c r="F713" i="1"/>
  <c r="F719" i="1"/>
  <c r="F724" i="1"/>
  <c r="F563" i="1"/>
  <c r="F567" i="1"/>
  <c r="F571" i="1"/>
  <c r="F575" i="1"/>
  <c r="F579" i="1"/>
  <c r="F583" i="1"/>
  <c r="F587" i="1"/>
  <c r="F591" i="1"/>
  <c r="F595" i="1"/>
  <c r="F566" i="1"/>
  <c r="F570" i="1"/>
  <c r="F574" i="1"/>
  <c r="F578" i="1"/>
  <c r="F582" i="1"/>
  <c r="F586" i="1"/>
  <c r="F590" i="1"/>
  <c r="F594" i="1"/>
  <c r="F564" i="1"/>
  <c r="F572" i="1"/>
  <c r="F580" i="1"/>
  <c r="F588" i="1"/>
  <c r="F565" i="1"/>
  <c r="F573" i="1"/>
  <c r="F581" i="1"/>
  <c r="F589" i="1"/>
  <c r="F568" i="1"/>
  <c r="F576" i="1"/>
  <c r="F584" i="1"/>
  <c r="F592" i="1"/>
  <c r="F569" i="1"/>
  <c r="F577" i="1"/>
  <c r="F585" i="1"/>
  <c r="F593" i="1"/>
  <c r="F431" i="1"/>
  <c r="F435" i="1"/>
  <c r="F439" i="1"/>
  <c r="F443" i="1"/>
  <c r="F447" i="1"/>
  <c r="F451" i="1"/>
  <c r="F455" i="1"/>
  <c r="F459" i="1"/>
  <c r="F463" i="1"/>
  <c r="F432" i="1"/>
  <c r="F436" i="1"/>
  <c r="F440" i="1"/>
  <c r="F444" i="1"/>
  <c r="F448" i="1"/>
  <c r="F452" i="1"/>
  <c r="F456" i="1"/>
  <c r="F460" i="1"/>
  <c r="F433" i="1"/>
  <c r="F437" i="1"/>
  <c r="F441" i="1"/>
  <c r="F445" i="1"/>
  <c r="F449" i="1"/>
  <c r="F453" i="1"/>
  <c r="F457" i="1"/>
  <c r="F461" i="1"/>
  <c r="F434" i="1"/>
  <c r="F438" i="1"/>
  <c r="F442" i="1"/>
  <c r="F446" i="1"/>
  <c r="F450" i="1"/>
  <c r="F454" i="1"/>
  <c r="F458" i="1"/>
  <c r="F462" i="1"/>
  <c r="F1059" i="1"/>
  <c r="F1063" i="1"/>
  <c r="F1067" i="1"/>
  <c r="F1071" i="1"/>
  <c r="F1075" i="1"/>
  <c r="F1079" i="1"/>
  <c r="F1083" i="1"/>
  <c r="F1087" i="1"/>
  <c r="F1061" i="1"/>
  <c r="F1066" i="1"/>
  <c r="F1072" i="1"/>
  <c r="F1077" i="1"/>
  <c r="F1082" i="1"/>
  <c r="F1088" i="1"/>
  <c r="F1062" i="1"/>
  <c r="F1068" i="1"/>
  <c r="F1073" i="1"/>
  <c r="F1078" i="1"/>
  <c r="F1084" i="1"/>
  <c r="F1089" i="1"/>
  <c r="F1086" i="1"/>
  <c r="F1058" i="1"/>
  <c r="F1064" i="1"/>
  <c r="F1069" i="1"/>
  <c r="F1074" i="1"/>
  <c r="F1080" i="1"/>
  <c r="F1085" i="1"/>
  <c r="F1090" i="1"/>
  <c r="F1060" i="1"/>
  <c r="F1065" i="1"/>
  <c r="F1070" i="1"/>
  <c r="F1076" i="1"/>
  <c r="F1081" i="1"/>
  <c r="F926" i="1"/>
  <c r="F930" i="1"/>
  <c r="F934" i="1"/>
  <c r="F938" i="1"/>
  <c r="F942" i="1"/>
  <c r="F946" i="1"/>
  <c r="F927" i="1"/>
  <c r="F931" i="1"/>
  <c r="F935" i="1"/>
  <c r="F939" i="1"/>
  <c r="F943" i="1"/>
  <c r="F947" i="1"/>
  <c r="F951" i="1"/>
  <c r="F955" i="1"/>
  <c r="F933" i="1"/>
  <c r="F941" i="1"/>
  <c r="F949" i="1"/>
  <c r="F954" i="1"/>
  <c r="F928" i="1"/>
  <c r="F936" i="1"/>
  <c r="F944" i="1"/>
  <c r="F950" i="1"/>
  <c r="F956" i="1"/>
  <c r="F929" i="1"/>
  <c r="F937" i="1"/>
  <c r="F945" i="1"/>
  <c r="F952" i="1"/>
  <c r="F957" i="1"/>
  <c r="F932" i="1"/>
  <c r="F940" i="1"/>
  <c r="F948" i="1"/>
  <c r="F953" i="1"/>
  <c r="F958" i="1"/>
  <c r="F796" i="1"/>
  <c r="F800" i="1"/>
  <c r="F804" i="1"/>
  <c r="F808" i="1"/>
  <c r="F812" i="1"/>
  <c r="F816" i="1"/>
  <c r="F820" i="1"/>
  <c r="F824" i="1"/>
  <c r="F797" i="1"/>
  <c r="F801" i="1"/>
  <c r="F805" i="1"/>
  <c r="F809" i="1"/>
  <c r="F813" i="1"/>
  <c r="F817" i="1"/>
  <c r="F821" i="1"/>
  <c r="F825" i="1"/>
  <c r="F794" i="1"/>
  <c r="F798" i="1"/>
  <c r="F802" i="1"/>
  <c r="F806" i="1"/>
  <c r="F810" i="1"/>
  <c r="F814" i="1"/>
  <c r="F818" i="1"/>
  <c r="F822" i="1"/>
  <c r="F826" i="1"/>
  <c r="F795" i="1"/>
  <c r="F799" i="1"/>
  <c r="F803" i="1"/>
  <c r="F807" i="1"/>
  <c r="F811" i="1"/>
  <c r="F815" i="1"/>
  <c r="F819" i="1"/>
  <c r="F823" i="1"/>
  <c r="F662" i="1"/>
  <c r="F666" i="1"/>
  <c r="F670" i="1"/>
  <c r="F674" i="1"/>
  <c r="F678" i="1"/>
  <c r="F682" i="1"/>
  <c r="F686" i="1"/>
  <c r="F690" i="1"/>
  <c r="F694" i="1"/>
  <c r="F667" i="1"/>
  <c r="F672" i="1"/>
  <c r="F677" i="1"/>
  <c r="F683" i="1"/>
  <c r="F688" i="1"/>
  <c r="F693" i="1"/>
  <c r="F663" i="1"/>
  <c r="F668" i="1"/>
  <c r="F673" i="1"/>
  <c r="F679" i="1"/>
  <c r="F684" i="1"/>
  <c r="F689" i="1"/>
  <c r="F664" i="1"/>
  <c r="F669" i="1"/>
  <c r="F675" i="1"/>
  <c r="F680" i="1"/>
  <c r="F685" i="1"/>
  <c r="F691" i="1"/>
  <c r="F665" i="1"/>
  <c r="F671" i="1"/>
  <c r="F676" i="1"/>
  <c r="F681" i="1"/>
  <c r="F687" i="1"/>
  <c r="F692" i="1"/>
  <c r="F531" i="1"/>
  <c r="F535" i="1"/>
  <c r="F539" i="1"/>
  <c r="F543" i="1"/>
  <c r="F547" i="1"/>
  <c r="F551" i="1"/>
  <c r="F555" i="1"/>
  <c r="F559" i="1"/>
  <c r="F532" i="1"/>
  <c r="F536" i="1"/>
  <c r="F540" i="1"/>
  <c r="F533" i="1"/>
  <c r="F537" i="1"/>
  <c r="F541" i="1"/>
  <c r="F545" i="1"/>
  <c r="F530" i="1"/>
  <c r="F534" i="1"/>
  <c r="F538" i="1"/>
  <c r="F542" i="1"/>
  <c r="F546" i="1"/>
  <c r="F550" i="1"/>
  <c r="F554" i="1"/>
  <c r="F558" i="1"/>
  <c r="F562" i="1"/>
  <c r="F548" i="1"/>
  <c r="F556" i="1"/>
  <c r="F549" i="1"/>
  <c r="F557" i="1"/>
  <c r="F552" i="1"/>
  <c r="F560" i="1"/>
  <c r="F544" i="1"/>
  <c r="F553" i="1"/>
  <c r="F561" i="1"/>
  <c r="F399" i="1"/>
  <c r="F403" i="1"/>
  <c r="F407" i="1"/>
  <c r="F411" i="1"/>
  <c r="F415" i="1"/>
  <c r="F419" i="1"/>
  <c r="F423" i="1"/>
  <c r="F427" i="1"/>
  <c r="F400" i="1"/>
  <c r="F404" i="1"/>
  <c r="F408" i="1"/>
  <c r="F412" i="1"/>
  <c r="F416" i="1"/>
  <c r="F420" i="1"/>
  <c r="F424" i="1"/>
  <c r="F428" i="1"/>
  <c r="F401" i="1"/>
  <c r="F405" i="1"/>
  <c r="F409" i="1"/>
  <c r="F413" i="1"/>
  <c r="F417" i="1"/>
  <c r="F421" i="1"/>
  <c r="F425" i="1"/>
  <c r="F429" i="1"/>
  <c r="F398" i="1"/>
  <c r="F402" i="1"/>
  <c r="F406" i="1"/>
  <c r="F410" i="1"/>
  <c r="F414" i="1"/>
  <c r="F418" i="1"/>
  <c r="F422" i="1"/>
  <c r="F426" i="1"/>
  <c r="F430" i="1"/>
  <c r="F1157" i="1"/>
  <c r="F1161" i="1"/>
  <c r="F1165" i="1"/>
  <c r="F1169" i="1"/>
  <c r="F1173" i="1"/>
  <c r="F1177" i="1"/>
  <c r="F1181" i="1"/>
  <c r="F1185" i="1"/>
  <c r="F1189" i="1"/>
  <c r="F1162" i="1"/>
  <c r="F1170" i="1"/>
  <c r="F1178" i="1"/>
  <c r="F1186" i="1"/>
  <c r="F1163" i="1"/>
  <c r="F1175" i="1"/>
  <c r="F1187" i="1"/>
  <c r="F1158" i="1"/>
  <c r="F1166" i="1"/>
  <c r="F1174" i="1"/>
  <c r="F1182" i="1"/>
  <c r="F1167" i="1"/>
  <c r="F1179" i="1"/>
  <c r="F1159" i="1"/>
  <c r="F1171" i="1"/>
  <c r="F1183" i="1"/>
  <c r="F1168" i="1"/>
  <c r="F1184" i="1"/>
  <c r="F1172" i="1"/>
  <c r="F1188" i="1"/>
  <c r="F1160" i="1"/>
  <c r="F1176" i="1"/>
  <c r="F1164" i="1"/>
  <c r="F1180" i="1"/>
  <c r="F1027" i="1"/>
  <c r="F1031" i="1"/>
  <c r="F1035" i="1"/>
  <c r="F1039" i="1"/>
  <c r="F1043" i="1"/>
  <c r="F1047" i="1"/>
  <c r="F1051" i="1"/>
  <c r="F1055" i="1"/>
  <c r="F1029" i="1"/>
  <c r="F1034" i="1"/>
  <c r="F1040" i="1"/>
  <c r="F1045" i="1"/>
  <c r="F1050" i="1"/>
  <c r="F1056" i="1"/>
  <c r="F1025" i="1"/>
  <c r="F1030" i="1"/>
  <c r="F1036" i="1"/>
  <c r="F1041" i="1"/>
  <c r="F1046" i="1"/>
  <c r="F1052" i="1"/>
  <c r="F1057" i="1"/>
  <c r="F1026" i="1"/>
  <c r="F1032" i="1"/>
  <c r="F1037" i="1"/>
  <c r="F1042" i="1"/>
  <c r="F1048" i="1"/>
  <c r="F1053" i="1"/>
  <c r="F1028" i="1"/>
  <c r="F1033" i="1"/>
  <c r="F1038" i="1"/>
  <c r="F1044" i="1"/>
  <c r="F1049" i="1"/>
  <c r="F1054" i="1"/>
  <c r="F894" i="1"/>
  <c r="F898" i="1"/>
  <c r="F902" i="1"/>
  <c r="F906" i="1"/>
  <c r="F910" i="1"/>
  <c r="F914" i="1"/>
  <c r="F918" i="1"/>
  <c r="F922" i="1"/>
  <c r="F895" i="1"/>
  <c r="F899" i="1"/>
  <c r="F903" i="1"/>
  <c r="F907" i="1"/>
  <c r="F911" i="1"/>
  <c r="F915" i="1"/>
  <c r="F919" i="1"/>
  <c r="F923" i="1"/>
  <c r="F893" i="1"/>
  <c r="F901" i="1"/>
  <c r="F909" i="1"/>
  <c r="F917" i="1"/>
  <c r="F925" i="1"/>
  <c r="F896" i="1"/>
  <c r="F904" i="1"/>
  <c r="F912" i="1"/>
  <c r="F920" i="1"/>
  <c r="F897" i="1"/>
  <c r="F905" i="1"/>
  <c r="F913" i="1"/>
  <c r="F921" i="1"/>
  <c r="F900" i="1"/>
  <c r="F908" i="1"/>
  <c r="F916" i="1"/>
  <c r="F924" i="1"/>
  <c r="F764" i="1"/>
  <c r="F768" i="1"/>
  <c r="F772" i="1"/>
  <c r="F776" i="1"/>
  <c r="F780" i="1"/>
  <c r="F784" i="1"/>
  <c r="F788" i="1"/>
  <c r="F792" i="1"/>
  <c r="F761" i="1"/>
  <c r="F765" i="1"/>
  <c r="F769" i="1"/>
  <c r="F773" i="1"/>
  <c r="F777" i="1"/>
  <c r="F781" i="1"/>
  <c r="F785" i="1"/>
  <c r="F789" i="1"/>
  <c r="F793" i="1"/>
  <c r="F762" i="1"/>
  <c r="F766" i="1"/>
  <c r="F770" i="1"/>
  <c r="F774" i="1"/>
  <c r="F778" i="1"/>
  <c r="F782" i="1"/>
  <c r="F786" i="1"/>
  <c r="F790" i="1"/>
  <c r="F763" i="1"/>
  <c r="F767" i="1"/>
  <c r="F771" i="1"/>
  <c r="F775" i="1"/>
  <c r="F779" i="1"/>
  <c r="F783" i="1"/>
  <c r="F787" i="1"/>
  <c r="F791" i="1"/>
  <c r="F630" i="1"/>
  <c r="F634" i="1"/>
  <c r="F638" i="1"/>
  <c r="F642" i="1"/>
  <c r="F646" i="1"/>
  <c r="F650" i="1"/>
  <c r="F654" i="1"/>
  <c r="F658" i="1"/>
  <c r="F629" i="1"/>
  <c r="F635" i="1"/>
  <c r="F640" i="1"/>
  <c r="F645" i="1"/>
  <c r="F651" i="1"/>
  <c r="F656" i="1"/>
  <c r="F661" i="1"/>
  <c r="F631" i="1"/>
  <c r="F636" i="1"/>
  <c r="F641" i="1"/>
  <c r="F647" i="1"/>
  <c r="F652" i="1"/>
  <c r="F657" i="1"/>
  <c r="F632" i="1"/>
  <c r="F637" i="1"/>
  <c r="F643" i="1"/>
  <c r="F648" i="1"/>
  <c r="F653" i="1"/>
  <c r="F659" i="1"/>
  <c r="F633" i="1"/>
  <c r="F639" i="1"/>
  <c r="F644" i="1"/>
  <c r="F649" i="1"/>
  <c r="F655" i="1"/>
  <c r="F660" i="1"/>
  <c r="F499" i="1"/>
  <c r="F503" i="1"/>
  <c r="F507" i="1"/>
  <c r="F511" i="1"/>
  <c r="F515" i="1"/>
  <c r="F519" i="1"/>
  <c r="F523" i="1"/>
  <c r="F527" i="1"/>
  <c r="F500" i="1"/>
  <c r="F504" i="1"/>
  <c r="F508" i="1"/>
  <c r="F512" i="1"/>
  <c r="F516" i="1"/>
  <c r="F520" i="1"/>
  <c r="F524" i="1"/>
  <c r="F528" i="1"/>
  <c r="F497" i="1"/>
  <c r="F501" i="1"/>
  <c r="F505" i="1"/>
  <c r="F509" i="1"/>
  <c r="F513" i="1"/>
  <c r="F517" i="1"/>
  <c r="F521" i="1"/>
  <c r="F525" i="1"/>
  <c r="F529" i="1"/>
  <c r="F498" i="1"/>
  <c r="F502" i="1"/>
  <c r="F506" i="1"/>
  <c r="F510" i="1"/>
  <c r="F514" i="1"/>
  <c r="F518" i="1"/>
  <c r="F522" i="1"/>
  <c r="F526" i="1"/>
  <c r="N6" i="6"/>
  <c r="L6" i="6"/>
  <c r="M6" i="6"/>
  <c r="O6" i="6"/>
  <c r="P6" i="6"/>
  <c r="Q6" i="6"/>
  <c r="R6" i="6"/>
  <c r="S6" i="6"/>
  <c r="T6" i="6"/>
  <c r="U6" i="6"/>
  <c r="V6" i="6"/>
  <c r="W6" i="6"/>
  <c r="X6" i="6"/>
  <c r="Y6" i="6"/>
  <c r="Z6" i="6"/>
  <c r="AA6" i="6"/>
  <c r="AB6" i="6"/>
  <c r="AC6" i="6"/>
  <c r="AD6" i="6"/>
  <c r="AE6" i="6"/>
  <c r="AF6" i="6"/>
  <c r="AG6" i="6"/>
  <c r="AH6" i="6"/>
  <c r="AI6" i="6"/>
  <c r="AJ6" i="6"/>
  <c r="AK6" i="6"/>
  <c r="AL6" i="6"/>
  <c r="AM6" i="6"/>
  <c r="AN6" i="6"/>
  <c r="AO6" i="6"/>
  <c r="AP6" i="6"/>
  <c r="AQ6" i="6"/>
  <c r="AR6" i="6"/>
  <c r="AS6" i="6"/>
  <c r="AT6" i="6"/>
  <c r="AU6" i="6"/>
  <c r="AV6" i="6"/>
  <c r="AW6" i="6"/>
  <c r="AX6" i="6"/>
  <c r="AY6" i="6"/>
  <c r="AZ6" i="6"/>
  <c r="BA6" i="6"/>
  <c r="BB6" i="6"/>
  <c r="BC6" i="6"/>
  <c r="BD6" i="6"/>
  <c r="BE6" i="6"/>
  <c r="BF6" i="6"/>
  <c r="BG6" i="6"/>
  <c r="BH6" i="6"/>
  <c r="BI6" i="6"/>
  <c r="BJ6" i="6"/>
  <c r="BK6" i="6"/>
  <c r="BL6" i="6"/>
  <c r="BM6" i="6"/>
  <c r="BN6" i="6"/>
  <c r="BO6" i="6"/>
  <c r="BP6" i="6"/>
  <c r="BQ6" i="6"/>
  <c r="BR6" i="6"/>
  <c r="BS6" i="6"/>
  <c r="BT6" i="6"/>
  <c r="BU6" i="6"/>
  <c r="BV6" i="6"/>
  <c r="BW6" i="6"/>
  <c r="BX6" i="6"/>
  <c r="BY6" i="6"/>
  <c r="BZ6" i="6"/>
  <c r="CA6" i="6"/>
  <c r="CB6" i="6"/>
  <c r="CC6" i="6"/>
  <c r="CD6" i="6"/>
  <c r="CE6" i="6"/>
  <c r="CF6" i="6"/>
  <c r="CG6" i="6"/>
  <c r="CH6" i="6"/>
  <c r="CI6" i="6"/>
  <c r="CJ6" i="6"/>
  <c r="CK6" i="6"/>
  <c r="K6" i="6"/>
  <c r="N163" i="6" l="1"/>
  <c r="N8" i="6"/>
  <c r="N12" i="6"/>
  <c r="N16" i="6"/>
  <c r="N20" i="6"/>
  <c r="N24" i="6"/>
  <c r="N28" i="6"/>
  <c r="N32" i="6"/>
  <c r="N36" i="6"/>
  <c r="N40" i="6"/>
  <c r="N44" i="6"/>
  <c r="N48" i="6"/>
  <c r="N52" i="6"/>
  <c r="N56" i="6"/>
  <c r="N60" i="6"/>
  <c r="N64" i="6"/>
  <c r="N68" i="6"/>
  <c r="N72" i="6"/>
  <c r="N76" i="6"/>
  <c r="N80" i="6"/>
  <c r="N84" i="6"/>
  <c r="N88" i="6"/>
  <c r="N92" i="6"/>
  <c r="N96" i="6"/>
  <c r="N100" i="6"/>
  <c r="N104" i="6"/>
  <c r="N108" i="6"/>
  <c r="N112" i="6"/>
  <c r="N116" i="6"/>
  <c r="N120" i="6"/>
  <c r="N124" i="6"/>
  <c r="N128" i="6"/>
  <c r="N132" i="6"/>
  <c r="N136" i="6"/>
  <c r="N140" i="6"/>
  <c r="N144" i="6"/>
  <c r="N148" i="6"/>
  <c r="N152" i="6"/>
  <c r="N156" i="6"/>
  <c r="N160" i="6"/>
  <c r="N9" i="6"/>
  <c r="N13" i="6"/>
  <c r="N17" i="6"/>
  <c r="N21" i="6"/>
  <c r="N25" i="6"/>
  <c r="N29" i="6"/>
  <c r="N33" i="6"/>
  <c r="N37" i="6"/>
  <c r="N41" i="6"/>
  <c r="N45" i="6"/>
  <c r="N49" i="6"/>
  <c r="N53" i="6"/>
  <c r="N57" i="6"/>
  <c r="N61" i="6"/>
  <c r="N65" i="6"/>
  <c r="N69" i="6"/>
  <c r="N73" i="6"/>
  <c r="N77" i="6"/>
  <c r="N81" i="6"/>
  <c r="N85" i="6"/>
  <c r="N89" i="6"/>
  <c r="N93" i="6"/>
  <c r="N97" i="6"/>
  <c r="N101" i="6"/>
  <c r="N105" i="6"/>
  <c r="N109" i="6"/>
  <c r="N113" i="6"/>
  <c r="N117" i="6"/>
  <c r="N121" i="6"/>
  <c r="N125" i="6"/>
  <c r="N129" i="6"/>
  <c r="N133" i="6"/>
  <c r="N137" i="6"/>
  <c r="N141" i="6"/>
  <c r="N145" i="6"/>
  <c r="N149" i="6"/>
  <c r="N153" i="6"/>
  <c r="N157" i="6"/>
  <c r="N161" i="6"/>
  <c r="N10" i="6"/>
  <c r="N14" i="6"/>
  <c r="N18" i="6"/>
  <c r="N22" i="6"/>
  <c r="N26" i="6"/>
  <c r="N30" i="6"/>
  <c r="N34" i="6"/>
  <c r="N38" i="6"/>
  <c r="N42" i="6"/>
  <c r="N46" i="6"/>
  <c r="N50" i="6"/>
  <c r="N54" i="6"/>
  <c r="N58" i="6"/>
  <c r="N62" i="6"/>
  <c r="N66" i="6"/>
  <c r="N70" i="6"/>
  <c r="N74" i="6"/>
  <c r="N78" i="6"/>
  <c r="N82" i="6"/>
  <c r="N86" i="6"/>
  <c r="N90" i="6"/>
  <c r="N94" i="6"/>
  <c r="N98" i="6"/>
  <c r="N102" i="6"/>
  <c r="N106" i="6"/>
  <c r="N110" i="6"/>
  <c r="N114" i="6"/>
  <c r="N118" i="6"/>
  <c r="N122" i="6"/>
  <c r="N126" i="6"/>
  <c r="N130" i="6"/>
  <c r="N134" i="6"/>
  <c r="N138" i="6"/>
  <c r="N142" i="6"/>
  <c r="N146" i="6"/>
  <c r="N150" i="6"/>
  <c r="N154" i="6"/>
  <c r="N158" i="6"/>
  <c r="N162" i="6"/>
  <c r="N7" i="6"/>
  <c r="N11" i="6"/>
  <c r="N15" i="6"/>
  <c r="N19" i="6"/>
  <c r="N23" i="6"/>
  <c r="N27" i="6"/>
  <c r="N31" i="6"/>
  <c r="N35" i="6"/>
  <c r="N39" i="6"/>
  <c r="N43" i="6"/>
  <c r="N47" i="6"/>
  <c r="N51" i="6"/>
  <c r="N55" i="6"/>
  <c r="N59" i="6"/>
  <c r="N63" i="6"/>
  <c r="N67" i="6"/>
  <c r="N71" i="6"/>
  <c r="N75" i="6"/>
  <c r="N79" i="6"/>
  <c r="N83" i="6"/>
  <c r="N87" i="6"/>
  <c r="N91" i="6"/>
  <c r="N95" i="6"/>
  <c r="N99" i="6"/>
  <c r="N103" i="6"/>
  <c r="N107" i="6"/>
  <c r="N111" i="6"/>
  <c r="N115" i="6"/>
  <c r="N119" i="6"/>
  <c r="N123" i="6"/>
  <c r="N127" i="6"/>
  <c r="N131" i="6"/>
  <c r="N135" i="6"/>
  <c r="N139" i="6"/>
  <c r="N143" i="6"/>
  <c r="N147" i="6"/>
  <c r="N151" i="6"/>
  <c r="N155" i="6"/>
  <c r="N159" i="6"/>
  <c r="C4" i="3" l="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2" i="1"/>
  <c r="BB151" i="6" l="1"/>
  <c r="AI101" i="16" s="1"/>
  <c r="BA162" i="6"/>
  <c r="AC110" i="16" s="1"/>
  <c r="CJ36" i="6"/>
  <c r="CH37" i="6"/>
  <c r="BN37" i="6"/>
  <c r="AX35" i="6"/>
  <c r="AW35" i="6"/>
  <c r="AT35" i="6"/>
  <c r="AS35" i="6"/>
  <c r="AP37" i="6"/>
  <c r="AO35" i="6"/>
  <c r="AL37" i="6"/>
  <c r="AK35" i="6"/>
  <c r="AH35" i="6"/>
  <c r="AG35" i="6"/>
  <c r="AD35" i="6"/>
  <c r="AC35" i="6"/>
  <c r="Z37" i="6"/>
  <c r="Y35" i="6"/>
  <c r="V37" i="6"/>
  <c r="U35" i="6"/>
  <c r="T38" i="6"/>
  <c r="R35" i="6"/>
  <c r="Q35" i="6"/>
  <c r="M35" i="6"/>
  <c r="L35" i="6"/>
  <c r="CA34" i="6"/>
  <c r="BS36" i="6"/>
  <c r="BC37" i="6"/>
  <c r="X37" i="6"/>
  <c r="CI34" i="6"/>
  <c r="BK36" i="6"/>
  <c r="C13" i="3"/>
  <c r="C8" i="3"/>
  <c r="CK7" i="6" l="1"/>
  <c r="BG36" i="6"/>
  <c r="BW34" i="6"/>
  <c r="CE34" i="6"/>
  <c r="BO37" i="6"/>
  <c r="BB10" i="6"/>
  <c r="BB22" i="6"/>
  <c r="BB37" i="6"/>
  <c r="BB49" i="6"/>
  <c r="BB79" i="6"/>
  <c r="BB111" i="6"/>
  <c r="BB143" i="6"/>
  <c r="AI108" i="16" s="1"/>
  <c r="BA17" i="6"/>
  <c r="BB26" i="6"/>
  <c r="BB38" i="6"/>
  <c r="BB56" i="6"/>
  <c r="BB88" i="6"/>
  <c r="BB120" i="6"/>
  <c r="BB152" i="6"/>
  <c r="BB17" i="6"/>
  <c r="BA33" i="6"/>
  <c r="BB42" i="6"/>
  <c r="BB63" i="6"/>
  <c r="BB95" i="6"/>
  <c r="BB127" i="6"/>
  <c r="AI103" i="16" s="1"/>
  <c r="BB159" i="6"/>
  <c r="BB21" i="6"/>
  <c r="BB33" i="6"/>
  <c r="BA49" i="6"/>
  <c r="BB72" i="6"/>
  <c r="BB104" i="6"/>
  <c r="BB136" i="6"/>
  <c r="BA13" i="6"/>
  <c r="BA29" i="6"/>
  <c r="BD37" i="6"/>
  <c r="BA9" i="6"/>
  <c r="BB13" i="6"/>
  <c r="BB18" i="6"/>
  <c r="BA25" i="6"/>
  <c r="BB29" i="6"/>
  <c r="BB34" i="6"/>
  <c r="BA41" i="6"/>
  <c r="BB45" i="6"/>
  <c r="BB50" i="6"/>
  <c r="BB64" i="6"/>
  <c r="BB80" i="6"/>
  <c r="BB96" i="6"/>
  <c r="BB112" i="6"/>
  <c r="BB128" i="6"/>
  <c r="BB144" i="6"/>
  <c r="BB160" i="6"/>
  <c r="AN37" i="6"/>
  <c r="BA45" i="6"/>
  <c r="BT36" i="6"/>
  <c r="BB9" i="6"/>
  <c r="BB14" i="6"/>
  <c r="AI36" i="16" s="1"/>
  <c r="BA21" i="6"/>
  <c r="BB25" i="6"/>
  <c r="BB30" i="6"/>
  <c r="BA37" i="6"/>
  <c r="BB41" i="6"/>
  <c r="BB46" i="6"/>
  <c r="BB55" i="6"/>
  <c r="BB71" i="6"/>
  <c r="BB87" i="6"/>
  <c r="BB103" i="6"/>
  <c r="BB119" i="6"/>
  <c r="BB135" i="6"/>
  <c r="BP37" i="6"/>
  <c r="CF36" i="6"/>
  <c r="BL36" i="6"/>
  <c r="CB34" i="6"/>
  <c r="BA58" i="6"/>
  <c r="BA66" i="6"/>
  <c r="BA74" i="6"/>
  <c r="BA82" i="6"/>
  <c r="BA90" i="6"/>
  <c r="BA98" i="6"/>
  <c r="BA106" i="6"/>
  <c r="BA114" i="6"/>
  <c r="BA122" i="6"/>
  <c r="BA130" i="6"/>
  <c r="BA138" i="6"/>
  <c r="BA146" i="6"/>
  <c r="BA154" i="6"/>
  <c r="AC106" i="16" s="1"/>
  <c r="BA160" i="6"/>
  <c r="BA156" i="6"/>
  <c r="AC99" i="16" s="1"/>
  <c r="BA152" i="6"/>
  <c r="BA148" i="6"/>
  <c r="AC112" i="16" s="1"/>
  <c r="BA144" i="6"/>
  <c r="BA140" i="6"/>
  <c r="BA136" i="6"/>
  <c r="BA132" i="6"/>
  <c r="BA128" i="6"/>
  <c r="BA124" i="6"/>
  <c r="BA120" i="6"/>
  <c r="BA116" i="6"/>
  <c r="AC111" i="16" s="1"/>
  <c r="BA112" i="6"/>
  <c r="BA108" i="6"/>
  <c r="BA104" i="6"/>
  <c r="BA100" i="6"/>
  <c r="BA96" i="6"/>
  <c r="BA92" i="6"/>
  <c r="BA88" i="6"/>
  <c r="BA84" i="6"/>
  <c r="AC39" i="16" s="1"/>
  <c r="BA80" i="6"/>
  <c r="BA76" i="6"/>
  <c r="BA72" i="6"/>
  <c r="BA68" i="6"/>
  <c r="BA64" i="6"/>
  <c r="BA60" i="6"/>
  <c r="BA56" i="6"/>
  <c r="BA52" i="6"/>
  <c r="AC95" i="16" s="1"/>
  <c r="BA161" i="6"/>
  <c r="BA157" i="6"/>
  <c r="AC107" i="16" s="1"/>
  <c r="BA153" i="6"/>
  <c r="BA149" i="6"/>
  <c r="AC104" i="16" s="1"/>
  <c r="BA145" i="6"/>
  <c r="BA141" i="6"/>
  <c r="BA137" i="6"/>
  <c r="BA133" i="6"/>
  <c r="AC105" i="16" s="1"/>
  <c r="BA129" i="6"/>
  <c r="BA125" i="6"/>
  <c r="AC97" i="16" s="1"/>
  <c r="BA121" i="6"/>
  <c r="BA117" i="6"/>
  <c r="AC102" i="16" s="1"/>
  <c r="BA113" i="6"/>
  <c r="BA109" i="6"/>
  <c r="BA105" i="6"/>
  <c r="BA101" i="6"/>
  <c r="BA97" i="6"/>
  <c r="BA93" i="6"/>
  <c r="BA89" i="6"/>
  <c r="BA85" i="6"/>
  <c r="BA81" i="6"/>
  <c r="BA77" i="6"/>
  <c r="BA73" i="6"/>
  <c r="BA69" i="6"/>
  <c r="BA65" i="6"/>
  <c r="BA61" i="6"/>
  <c r="BA57" i="6"/>
  <c r="BA53" i="6"/>
  <c r="BA159" i="6"/>
  <c r="BA151" i="6"/>
  <c r="AC101" i="16" s="1"/>
  <c r="BA143" i="6"/>
  <c r="AC108" i="16" s="1"/>
  <c r="BA135" i="6"/>
  <c r="BA127" i="6"/>
  <c r="AC103" i="16" s="1"/>
  <c r="BA119" i="6"/>
  <c r="BA111" i="6"/>
  <c r="BA103" i="6"/>
  <c r="BA95" i="6"/>
  <c r="AC60" i="16" s="1"/>
  <c r="BA87" i="6"/>
  <c r="AC50" i="16" s="1"/>
  <c r="BA79" i="6"/>
  <c r="BA71" i="6"/>
  <c r="BA63" i="6"/>
  <c r="AC68" i="16" s="1"/>
  <c r="BA55" i="6"/>
  <c r="AC46" i="16" s="1"/>
  <c r="BA50" i="6"/>
  <c r="BA46" i="6"/>
  <c r="BA42" i="6"/>
  <c r="BA38" i="6"/>
  <c r="BA34" i="6"/>
  <c r="BA30" i="6"/>
  <c r="BA26" i="6"/>
  <c r="BA22" i="6"/>
  <c r="AC21" i="16" s="1"/>
  <c r="BA18" i="6"/>
  <c r="BA14" i="6"/>
  <c r="AC36" i="16" s="1"/>
  <c r="BA10" i="6"/>
  <c r="BA12" i="6"/>
  <c r="BA158" i="6"/>
  <c r="AC109" i="16" s="1"/>
  <c r="BA150" i="6"/>
  <c r="BA142" i="6"/>
  <c r="BA134" i="6"/>
  <c r="BA126" i="6"/>
  <c r="BA118" i="6"/>
  <c r="BA110" i="6"/>
  <c r="BA102" i="6"/>
  <c r="AC14" i="16" s="1"/>
  <c r="BA94" i="6"/>
  <c r="AC9" i="16" s="1"/>
  <c r="BA86" i="6"/>
  <c r="BA78" i="6"/>
  <c r="BA70" i="6"/>
  <c r="AC62" i="16" s="1"/>
  <c r="BA62" i="6"/>
  <c r="AC74" i="16" s="1"/>
  <c r="BA54" i="6"/>
  <c r="BA47" i="6"/>
  <c r="AC37" i="16" s="1"/>
  <c r="BA43" i="6"/>
  <c r="BA39" i="6"/>
  <c r="BA35" i="6"/>
  <c r="BA31" i="6"/>
  <c r="BA27" i="6"/>
  <c r="BA23" i="6"/>
  <c r="BA19" i="6"/>
  <c r="AC54" i="16" s="1"/>
  <c r="BA15" i="6"/>
  <c r="AC38" i="16" s="1"/>
  <c r="BA11" i="6"/>
  <c r="AC23" i="16" s="1"/>
  <c r="BA7" i="6"/>
  <c r="AC55" i="16" s="1"/>
  <c r="BA163" i="6"/>
  <c r="BA155" i="6"/>
  <c r="BA147" i="6"/>
  <c r="AC100" i="16" s="1"/>
  <c r="BA139" i="6"/>
  <c r="AC98" i="16" s="1"/>
  <c r="BA131" i="6"/>
  <c r="BA123" i="6"/>
  <c r="BA115" i="6"/>
  <c r="BA107" i="6"/>
  <c r="AC8" i="16" s="1"/>
  <c r="BA99" i="6"/>
  <c r="BA91" i="6"/>
  <c r="AC34" i="16" s="1"/>
  <c r="BA83" i="6"/>
  <c r="BA75" i="6"/>
  <c r="AC58" i="16" s="1"/>
  <c r="BA67" i="6"/>
  <c r="BA59" i="6"/>
  <c r="AC73" i="16" s="1"/>
  <c r="BA51" i="6"/>
  <c r="BA48" i="6"/>
  <c r="AC71" i="16" s="1"/>
  <c r="BA44" i="6"/>
  <c r="AC35" i="16" s="1"/>
  <c r="BA40" i="6"/>
  <c r="AC41" i="16" s="1"/>
  <c r="BA36" i="6"/>
  <c r="AC96" i="16" s="1"/>
  <c r="BA32" i="6"/>
  <c r="AC70" i="16" s="1"/>
  <c r="BA28" i="6"/>
  <c r="BA24" i="6"/>
  <c r="BA20" i="6"/>
  <c r="AC7" i="16" s="1"/>
  <c r="BA16" i="6"/>
  <c r="AC57" i="16" s="1"/>
  <c r="CK162" i="6"/>
  <c r="CK158" i="6"/>
  <c r="CK154" i="6"/>
  <c r="CK150" i="6"/>
  <c r="CK146" i="6"/>
  <c r="CK142" i="6"/>
  <c r="CK138" i="6"/>
  <c r="CK134" i="6"/>
  <c r="CK130" i="6"/>
  <c r="CK126" i="6"/>
  <c r="CK122" i="6"/>
  <c r="CK118" i="6"/>
  <c r="CK114" i="6"/>
  <c r="CK110" i="6"/>
  <c r="CK106" i="6"/>
  <c r="CK102" i="6"/>
  <c r="CK98" i="6"/>
  <c r="CK94" i="6"/>
  <c r="CK90" i="6"/>
  <c r="CK86" i="6"/>
  <c r="CK82" i="6"/>
  <c r="CK78" i="6"/>
  <c r="CK74" i="6"/>
  <c r="CK70" i="6"/>
  <c r="CK66" i="6"/>
  <c r="CK62" i="6"/>
  <c r="CK58" i="6"/>
  <c r="CK54" i="6"/>
  <c r="CK50" i="6"/>
  <c r="CK163" i="6"/>
  <c r="CK159" i="6"/>
  <c r="CK155" i="6"/>
  <c r="CK151" i="6"/>
  <c r="CK147" i="6"/>
  <c r="CK143" i="6"/>
  <c r="CK139" i="6"/>
  <c r="CK135" i="6"/>
  <c r="CK131" i="6"/>
  <c r="CK127" i="6"/>
  <c r="CK123" i="6"/>
  <c r="CK119" i="6"/>
  <c r="CK115" i="6"/>
  <c r="CK111" i="6"/>
  <c r="CK107" i="6"/>
  <c r="CK103" i="6"/>
  <c r="CK99" i="6"/>
  <c r="CK95" i="6"/>
  <c r="CK91" i="6"/>
  <c r="CK87" i="6"/>
  <c r="CK83" i="6"/>
  <c r="CK79" i="6"/>
  <c r="CK75" i="6"/>
  <c r="CK71" i="6"/>
  <c r="CK67" i="6"/>
  <c r="CK63" i="6"/>
  <c r="CK59" i="6"/>
  <c r="CK55" i="6"/>
  <c r="CK51" i="6"/>
  <c r="CK161" i="6"/>
  <c r="CK153" i="6"/>
  <c r="CK145" i="6"/>
  <c r="CK137" i="6"/>
  <c r="CK129" i="6"/>
  <c r="CK121" i="6"/>
  <c r="CK113" i="6"/>
  <c r="CK105" i="6"/>
  <c r="CK97" i="6"/>
  <c r="CK89" i="6"/>
  <c r="CK81" i="6"/>
  <c r="CK73" i="6"/>
  <c r="CK65" i="6"/>
  <c r="CK57" i="6"/>
  <c r="CK48" i="6"/>
  <c r="CK44" i="6"/>
  <c r="CK40" i="6"/>
  <c r="CK36" i="6"/>
  <c r="CK32" i="6"/>
  <c r="CK28" i="6"/>
  <c r="CK24" i="6"/>
  <c r="CK20" i="6"/>
  <c r="CK16" i="6"/>
  <c r="CK12" i="6"/>
  <c r="CK8" i="6"/>
  <c r="CK10" i="6"/>
  <c r="CK160" i="6"/>
  <c r="CK152" i="6"/>
  <c r="CK144" i="6"/>
  <c r="CK136" i="6"/>
  <c r="CK128" i="6"/>
  <c r="CK120" i="6"/>
  <c r="CK112" i="6"/>
  <c r="CK104" i="6"/>
  <c r="CK96" i="6"/>
  <c r="CK88" i="6"/>
  <c r="CK80" i="6"/>
  <c r="CK72" i="6"/>
  <c r="CK64" i="6"/>
  <c r="CK56" i="6"/>
  <c r="CK49" i="6"/>
  <c r="CK45" i="6"/>
  <c r="CK41" i="6"/>
  <c r="CK37" i="6"/>
  <c r="CK33" i="6"/>
  <c r="CK29" i="6"/>
  <c r="CK25" i="6"/>
  <c r="CK21" i="6"/>
  <c r="CK17" i="6"/>
  <c r="CK13" i="6"/>
  <c r="CK9" i="6"/>
  <c r="CK157" i="6"/>
  <c r="CK149" i="6"/>
  <c r="CK141" i="6"/>
  <c r="CK133" i="6"/>
  <c r="CK125" i="6"/>
  <c r="CK117" i="6"/>
  <c r="CK109" i="6"/>
  <c r="CK101" i="6"/>
  <c r="CK93" i="6"/>
  <c r="CK85" i="6"/>
  <c r="CK77" i="6"/>
  <c r="CK69" i="6"/>
  <c r="CK61" i="6"/>
  <c r="CK53" i="6"/>
  <c r="CK46" i="6"/>
  <c r="CK42" i="6"/>
  <c r="CK38" i="6"/>
  <c r="CK34" i="6"/>
  <c r="CK30" i="6"/>
  <c r="CK26" i="6"/>
  <c r="CK22" i="6"/>
  <c r="CK18" i="6"/>
  <c r="CK14" i="6"/>
  <c r="BH36" i="6"/>
  <c r="BX34" i="6"/>
  <c r="BA8" i="6"/>
  <c r="CK11" i="6"/>
  <c r="CK15" i="6"/>
  <c r="CK19" i="6"/>
  <c r="CK23" i="6"/>
  <c r="CK27" i="6"/>
  <c r="CK31" i="6"/>
  <c r="CK35" i="6"/>
  <c r="CK39" i="6"/>
  <c r="CK43" i="6"/>
  <c r="CK47" i="6"/>
  <c r="CK52" i="6"/>
  <c r="CK60" i="6"/>
  <c r="CK68" i="6"/>
  <c r="CK76" i="6"/>
  <c r="CK84" i="6"/>
  <c r="CK92" i="6"/>
  <c r="CK100" i="6"/>
  <c r="CK108" i="6"/>
  <c r="CK116" i="6"/>
  <c r="CK124" i="6"/>
  <c r="CK132" i="6"/>
  <c r="CK140" i="6"/>
  <c r="CK148" i="6"/>
  <c r="CK156" i="6"/>
  <c r="BB161" i="6"/>
  <c r="BB157" i="6"/>
  <c r="AI107" i="16" s="1"/>
  <c r="BB153" i="6"/>
  <c r="BB149" i="6"/>
  <c r="AI104" i="16" s="1"/>
  <c r="BB145" i="6"/>
  <c r="BB141" i="6"/>
  <c r="BB137" i="6"/>
  <c r="BB133" i="6"/>
  <c r="AI105" i="16" s="1"/>
  <c r="BB129" i="6"/>
  <c r="BB125" i="6"/>
  <c r="AI97" i="16" s="1"/>
  <c r="BB121" i="6"/>
  <c r="BB117" i="6"/>
  <c r="AI102" i="16" s="1"/>
  <c r="BB113" i="6"/>
  <c r="BB109" i="6"/>
  <c r="BB105" i="6"/>
  <c r="BB101" i="6"/>
  <c r="BB97" i="6"/>
  <c r="AI30" i="16" s="1"/>
  <c r="BB93" i="6"/>
  <c r="BB89" i="6"/>
  <c r="BB85" i="6"/>
  <c r="BB81" i="6"/>
  <c r="AI20" i="16" s="1"/>
  <c r="BB77" i="6"/>
  <c r="BB73" i="6"/>
  <c r="AI86" i="16" s="1"/>
  <c r="BB69" i="6"/>
  <c r="BB65" i="6"/>
  <c r="AI94" i="16" s="1"/>
  <c r="BB61" i="6"/>
  <c r="BB57" i="6"/>
  <c r="BB53" i="6"/>
  <c r="BB162" i="6"/>
  <c r="AI110" i="16" s="1"/>
  <c r="BB158" i="6"/>
  <c r="AI109" i="16" s="1"/>
  <c r="BB154" i="6"/>
  <c r="AI106" i="16" s="1"/>
  <c r="BB150" i="6"/>
  <c r="BB146" i="6"/>
  <c r="BB142" i="6"/>
  <c r="BB138" i="6"/>
  <c r="BB134" i="6"/>
  <c r="BB130" i="6"/>
  <c r="BB126" i="6"/>
  <c r="BB122" i="6"/>
  <c r="BB118" i="6"/>
  <c r="BB114" i="6"/>
  <c r="BB110" i="6"/>
  <c r="BB106" i="6"/>
  <c r="BB102" i="6"/>
  <c r="BB98" i="6"/>
  <c r="AI27" i="16" s="1"/>
  <c r="BB94" i="6"/>
  <c r="BB90" i="6"/>
  <c r="BB86" i="6"/>
  <c r="BB82" i="6"/>
  <c r="AI65" i="16" s="1"/>
  <c r="BB78" i="6"/>
  <c r="BB74" i="6"/>
  <c r="AI17" i="16" s="1"/>
  <c r="BB70" i="6"/>
  <c r="BB66" i="6"/>
  <c r="AI32" i="16" s="1"/>
  <c r="BB62" i="6"/>
  <c r="BB58" i="6"/>
  <c r="AI63" i="16" s="1"/>
  <c r="BB54" i="6"/>
  <c r="BB8" i="6"/>
  <c r="AI18" i="16" s="1"/>
  <c r="BB12" i="6"/>
  <c r="BB16" i="6"/>
  <c r="AI57" i="16" s="1"/>
  <c r="BB20" i="6"/>
  <c r="AI7" i="16" s="1"/>
  <c r="BB24" i="6"/>
  <c r="BB28" i="6"/>
  <c r="BB32" i="6"/>
  <c r="BB36" i="6"/>
  <c r="AI96" i="16" s="1"/>
  <c r="BB40" i="6"/>
  <c r="AI41" i="16" s="1"/>
  <c r="BB44" i="6"/>
  <c r="AI35" i="16" s="1"/>
  <c r="BB48" i="6"/>
  <c r="BB51" i="6"/>
  <c r="BB59" i="6"/>
  <c r="AI73" i="16" s="1"/>
  <c r="BB67" i="6"/>
  <c r="BB75" i="6"/>
  <c r="BB83" i="6"/>
  <c r="BB91" i="6"/>
  <c r="AI34" i="16" s="1"/>
  <c r="BB99" i="6"/>
  <c r="BB107" i="6"/>
  <c r="BB115" i="6"/>
  <c r="BB123" i="6"/>
  <c r="BB131" i="6"/>
  <c r="BB139" i="6"/>
  <c r="AI98" i="16" s="1"/>
  <c r="BB147" i="6"/>
  <c r="AI100" i="16" s="1"/>
  <c r="BB155" i="6"/>
  <c r="BB163" i="6"/>
  <c r="BB7" i="6"/>
  <c r="AI55" i="16" s="1"/>
  <c r="BB11" i="6"/>
  <c r="AI23" i="16" s="1"/>
  <c r="BB15" i="6"/>
  <c r="AI38" i="16" s="1"/>
  <c r="BB19" i="6"/>
  <c r="BB23" i="6"/>
  <c r="AI29" i="16" s="1"/>
  <c r="BB27" i="6"/>
  <c r="BB31" i="6"/>
  <c r="BB35" i="6"/>
  <c r="BB39" i="6"/>
  <c r="AI61" i="16" s="1"/>
  <c r="BB43" i="6"/>
  <c r="BB47" i="6"/>
  <c r="BB52" i="6"/>
  <c r="BB60" i="6"/>
  <c r="BB68" i="6"/>
  <c r="BB76" i="6"/>
  <c r="AI28" i="16" s="1"/>
  <c r="BB84" i="6"/>
  <c r="BB92" i="6"/>
  <c r="BB100" i="6"/>
  <c r="BB108" i="6"/>
  <c r="BB116" i="6"/>
  <c r="AI111" i="16" s="1"/>
  <c r="BB124" i="6"/>
  <c r="BB132" i="6"/>
  <c r="BB140" i="6"/>
  <c r="BB148" i="6"/>
  <c r="AI112" i="16" s="1"/>
  <c r="BB156" i="6"/>
  <c r="AI99" i="16" s="1"/>
  <c r="O162" i="6"/>
  <c r="O160" i="6"/>
  <c r="O163" i="6"/>
  <c r="O161" i="6"/>
  <c r="O159" i="6"/>
  <c r="O157" i="6"/>
  <c r="O155" i="6"/>
  <c r="O158" i="6"/>
  <c r="O156" i="6"/>
  <c r="O153" i="6"/>
  <c r="O151" i="6"/>
  <c r="O154" i="6"/>
  <c r="O152" i="6"/>
  <c r="O149" i="6"/>
  <c r="O147" i="6"/>
  <c r="O150" i="6"/>
  <c r="O148" i="6"/>
  <c r="O145" i="6"/>
  <c r="O143" i="6"/>
  <c r="O141" i="6"/>
  <c r="O139" i="6"/>
  <c r="O146" i="6"/>
  <c r="O144" i="6"/>
  <c r="O142" i="6"/>
  <c r="O140" i="6"/>
  <c r="O138" i="6"/>
  <c r="O135" i="6"/>
  <c r="O133" i="6"/>
  <c r="O131" i="6"/>
  <c r="O129" i="6"/>
  <c r="O137" i="6"/>
  <c r="O136" i="6"/>
  <c r="O134" i="6"/>
  <c r="O132" i="6"/>
  <c r="O130" i="6"/>
  <c r="O127" i="6"/>
  <c r="O125" i="6"/>
  <c r="O123" i="6"/>
  <c r="O121" i="6"/>
  <c r="O119" i="6"/>
  <c r="O128" i="6"/>
  <c r="O126" i="6"/>
  <c r="O124" i="6"/>
  <c r="O122" i="6"/>
  <c r="O120" i="6"/>
  <c r="O118" i="6"/>
  <c r="O116" i="6"/>
  <c r="O114" i="6"/>
  <c r="O112" i="6"/>
  <c r="O110" i="6"/>
  <c r="O117" i="6"/>
  <c r="O115" i="6"/>
  <c r="O113" i="6"/>
  <c r="O111" i="6"/>
  <c r="O109" i="6"/>
  <c r="O107" i="6"/>
  <c r="O105" i="6"/>
  <c r="O103" i="6"/>
  <c r="O101" i="6"/>
  <c r="O99" i="6"/>
  <c r="O97" i="6"/>
  <c r="O95" i="6"/>
  <c r="O93" i="6"/>
  <c r="O108" i="6"/>
  <c r="O106" i="6"/>
  <c r="O104" i="6"/>
  <c r="O102" i="6"/>
  <c r="O100" i="6"/>
  <c r="O98" i="6"/>
  <c r="O96" i="6"/>
  <c r="O94" i="6"/>
  <c r="O92" i="6"/>
  <c r="O91" i="6"/>
  <c r="O89" i="6"/>
  <c r="O87" i="6"/>
  <c r="O85" i="6"/>
  <c r="O83" i="6"/>
  <c r="O81" i="6"/>
  <c r="O79" i="6"/>
  <c r="O77" i="6"/>
  <c r="O75" i="6"/>
  <c r="O90" i="6"/>
  <c r="O88" i="6"/>
  <c r="O86" i="6"/>
  <c r="O84" i="6"/>
  <c r="O82" i="6"/>
  <c r="O80" i="6"/>
  <c r="O78" i="6"/>
  <c r="O76" i="6"/>
  <c r="O72" i="6"/>
  <c r="O70" i="6"/>
  <c r="O68" i="6"/>
  <c r="O66" i="6"/>
  <c r="O64" i="6"/>
  <c r="O62" i="6"/>
  <c r="O60" i="6"/>
  <c r="O58" i="6"/>
  <c r="O74" i="6"/>
  <c r="O73" i="6"/>
  <c r="O71" i="6"/>
  <c r="O69" i="6"/>
  <c r="O67" i="6"/>
  <c r="O65" i="6"/>
  <c r="O63" i="6"/>
  <c r="O61" i="6"/>
  <c r="O59" i="6"/>
  <c r="O57" i="6"/>
  <c r="O54" i="6"/>
  <c r="O52" i="6"/>
  <c r="O50" i="6"/>
  <c r="O48" i="6"/>
  <c r="O46" i="6"/>
  <c r="O44" i="6"/>
  <c r="O42" i="6"/>
  <c r="O40" i="6"/>
  <c r="O38" i="6"/>
  <c r="O56" i="6"/>
  <c r="O55" i="6"/>
  <c r="O53" i="6"/>
  <c r="O51" i="6"/>
  <c r="O49" i="6"/>
  <c r="O47" i="6"/>
  <c r="O45" i="6"/>
  <c r="O43" i="6"/>
  <c r="O41" i="6"/>
  <c r="O39" i="6"/>
  <c r="S162" i="6"/>
  <c r="X110" i="16" s="1"/>
  <c r="S160" i="6"/>
  <c r="S163" i="6"/>
  <c r="S161" i="6"/>
  <c r="S159" i="6"/>
  <c r="S157" i="6"/>
  <c r="X107" i="16" s="1"/>
  <c r="S155" i="6"/>
  <c r="S158" i="6"/>
  <c r="X109" i="16" s="1"/>
  <c r="S156" i="6"/>
  <c r="X99" i="16" s="1"/>
  <c r="S153" i="6"/>
  <c r="S151" i="6"/>
  <c r="X101" i="16" s="1"/>
  <c r="S154" i="6"/>
  <c r="X106" i="16" s="1"/>
  <c r="S152" i="6"/>
  <c r="S149" i="6"/>
  <c r="X104" i="16" s="1"/>
  <c r="S147" i="6"/>
  <c r="X100" i="16" s="1"/>
  <c r="S150" i="6"/>
  <c r="S148" i="6"/>
  <c r="X112" i="16" s="1"/>
  <c r="S146" i="6"/>
  <c r="S145" i="6"/>
  <c r="S143" i="6"/>
  <c r="X108" i="16" s="1"/>
  <c r="S141" i="6"/>
  <c r="S139" i="6"/>
  <c r="X98" i="16" s="1"/>
  <c r="S137" i="6"/>
  <c r="S144" i="6"/>
  <c r="S142" i="6"/>
  <c r="S140" i="6"/>
  <c r="S138" i="6"/>
  <c r="S135" i="6"/>
  <c r="S133" i="6"/>
  <c r="X105" i="16" s="1"/>
  <c r="S131" i="6"/>
  <c r="S129" i="6"/>
  <c r="S136" i="6"/>
  <c r="S134" i="6"/>
  <c r="S132" i="6"/>
  <c r="S130" i="6"/>
  <c r="S128" i="6"/>
  <c r="S127" i="6"/>
  <c r="X103" i="16" s="1"/>
  <c r="S125" i="6"/>
  <c r="X97" i="16" s="1"/>
  <c r="S123" i="6"/>
  <c r="S121" i="6"/>
  <c r="S119" i="6"/>
  <c r="S126" i="6"/>
  <c r="S124" i="6"/>
  <c r="S122" i="6"/>
  <c r="S120" i="6"/>
  <c r="S118" i="6"/>
  <c r="S116" i="6"/>
  <c r="X111" i="16" s="1"/>
  <c r="S114" i="6"/>
  <c r="S112" i="6"/>
  <c r="S110" i="6"/>
  <c r="S117" i="6"/>
  <c r="X102" i="16" s="1"/>
  <c r="S115" i="6"/>
  <c r="S113" i="6"/>
  <c r="S111" i="6"/>
  <c r="S109" i="6"/>
  <c r="S107" i="6"/>
  <c r="S105" i="6"/>
  <c r="S103" i="6"/>
  <c r="S101" i="6"/>
  <c r="S99" i="6"/>
  <c r="S97" i="6"/>
  <c r="S95" i="6"/>
  <c r="S93" i="6"/>
  <c r="S108" i="6"/>
  <c r="S106" i="6"/>
  <c r="X49" i="16" s="1"/>
  <c r="S104" i="6"/>
  <c r="X16" i="16" s="1"/>
  <c r="S102" i="6"/>
  <c r="S100" i="6"/>
  <c r="S98" i="6"/>
  <c r="S96" i="6"/>
  <c r="S94" i="6"/>
  <c r="S92" i="6"/>
  <c r="S91" i="6"/>
  <c r="X34" i="16" s="1"/>
  <c r="S89" i="6"/>
  <c r="S87" i="6"/>
  <c r="X50" i="16" s="1"/>
  <c r="S85" i="6"/>
  <c r="S83" i="6"/>
  <c r="S81" i="6"/>
  <c r="S79" i="6"/>
  <c r="S77" i="6"/>
  <c r="S75" i="6"/>
  <c r="S90" i="6"/>
  <c r="X87" i="16" s="1"/>
  <c r="S88" i="6"/>
  <c r="X53" i="16" s="1"/>
  <c r="S86" i="6"/>
  <c r="X11" i="16" s="1"/>
  <c r="S84" i="6"/>
  <c r="S82" i="6"/>
  <c r="S80" i="6"/>
  <c r="S78" i="6"/>
  <c r="S76" i="6"/>
  <c r="S74" i="6"/>
  <c r="S72" i="6"/>
  <c r="S70" i="6"/>
  <c r="S68" i="6"/>
  <c r="S66" i="6"/>
  <c r="S64" i="6"/>
  <c r="S62" i="6"/>
  <c r="S60" i="6"/>
  <c r="S58" i="6"/>
  <c r="S73" i="6"/>
  <c r="X86" i="16" s="1"/>
  <c r="S71" i="6"/>
  <c r="X44" i="16" s="1"/>
  <c r="S69" i="6"/>
  <c r="X90" i="16" s="1"/>
  <c r="S67" i="6"/>
  <c r="S65" i="6"/>
  <c r="S63" i="6"/>
  <c r="S61" i="6"/>
  <c r="S59" i="6"/>
  <c r="S57" i="6"/>
  <c r="S54" i="6"/>
  <c r="S52" i="6"/>
  <c r="S50" i="6"/>
  <c r="S48" i="6"/>
  <c r="S46" i="6"/>
  <c r="S44" i="6"/>
  <c r="S42" i="6"/>
  <c r="S40" i="6"/>
  <c r="S38" i="6"/>
  <c r="S56" i="6"/>
  <c r="S55" i="6"/>
  <c r="X46" i="16" s="1"/>
  <c r="S53" i="6"/>
  <c r="S51" i="6"/>
  <c r="S49" i="6"/>
  <c r="S47" i="6"/>
  <c r="X37" i="16" s="1"/>
  <c r="S45" i="6"/>
  <c r="S43" i="6"/>
  <c r="S41" i="6"/>
  <c r="S39" i="6"/>
  <c r="X61" i="16" s="1"/>
  <c r="W162" i="6"/>
  <c r="W160" i="6"/>
  <c r="W163" i="6"/>
  <c r="W161" i="6"/>
  <c r="W159" i="6"/>
  <c r="W157" i="6"/>
  <c r="W155" i="6"/>
  <c r="W158" i="6"/>
  <c r="W156" i="6"/>
  <c r="W153" i="6"/>
  <c r="W151" i="6"/>
  <c r="W154" i="6"/>
  <c r="W152" i="6"/>
  <c r="W149" i="6"/>
  <c r="W147" i="6"/>
  <c r="W150" i="6"/>
  <c r="W148" i="6"/>
  <c r="W145" i="6"/>
  <c r="W143" i="6"/>
  <c r="W141" i="6"/>
  <c r="W139" i="6"/>
  <c r="W137" i="6"/>
  <c r="W146" i="6"/>
  <c r="W144" i="6"/>
  <c r="W142" i="6"/>
  <c r="W140" i="6"/>
  <c r="W138" i="6"/>
  <c r="W135" i="6"/>
  <c r="W133" i="6"/>
  <c r="W131" i="6"/>
  <c r="W129" i="6"/>
  <c r="W136" i="6"/>
  <c r="W134" i="6"/>
  <c r="W132" i="6"/>
  <c r="W130" i="6"/>
  <c r="W128" i="6"/>
  <c r="W127" i="6"/>
  <c r="W125" i="6"/>
  <c r="W123" i="6"/>
  <c r="W121" i="6"/>
  <c r="W119" i="6"/>
  <c r="W126" i="6"/>
  <c r="W124" i="6"/>
  <c r="W122" i="6"/>
  <c r="W120" i="6"/>
  <c r="W118" i="6"/>
  <c r="W116" i="6"/>
  <c r="W114" i="6"/>
  <c r="W112" i="6"/>
  <c r="W110" i="6"/>
  <c r="W117" i="6"/>
  <c r="W115" i="6"/>
  <c r="W113" i="6"/>
  <c r="W111" i="6"/>
  <c r="W109" i="6"/>
  <c r="W107" i="6"/>
  <c r="W105" i="6"/>
  <c r="W103" i="6"/>
  <c r="W101" i="6"/>
  <c r="W99" i="6"/>
  <c r="W97" i="6"/>
  <c r="W95" i="6"/>
  <c r="W93" i="6"/>
  <c r="W108" i="6"/>
  <c r="W106" i="6"/>
  <c r="W104" i="6"/>
  <c r="W102" i="6"/>
  <c r="W100" i="6"/>
  <c r="W98" i="6"/>
  <c r="W96" i="6"/>
  <c r="W94" i="6"/>
  <c r="W92" i="6"/>
  <c r="W91" i="6"/>
  <c r="W89" i="6"/>
  <c r="W87" i="6"/>
  <c r="W85" i="6"/>
  <c r="W83" i="6"/>
  <c r="W81" i="6"/>
  <c r="W79" i="6"/>
  <c r="W77" i="6"/>
  <c r="W75" i="6"/>
  <c r="W90" i="6"/>
  <c r="W88" i="6"/>
  <c r="W86" i="6"/>
  <c r="W84" i="6"/>
  <c r="W82" i="6"/>
  <c r="W80" i="6"/>
  <c r="W78" i="6"/>
  <c r="W76" i="6"/>
  <c r="W74" i="6"/>
  <c r="W72" i="6"/>
  <c r="W70" i="6"/>
  <c r="W68" i="6"/>
  <c r="W66" i="6"/>
  <c r="W64" i="6"/>
  <c r="W62" i="6"/>
  <c r="W60" i="6"/>
  <c r="W58" i="6"/>
  <c r="W73" i="6"/>
  <c r="W71" i="6"/>
  <c r="W69" i="6"/>
  <c r="W67" i="6"/>
  <c r="W65" i="6"/>
  <c r="W63" i="6"/>
  <c r="W61" i="6"/>
  <c r="W59" i="6"/>
  <c r="W57" i="6"/>
  <c r="W54" i="6"/>
  <c r="W52" i="6"/>
  <c r="W50" i="6"/>
  <c r="W48" i="6"/>
  <c r="W46" i="6"/>
  <c r="W44" i="6"/>
  <c r="W42" i="6"/>
  <c r="W40" i="6"/>
  <c r="W38" i="6"/>
  <c r="W55" i="6"/>
  <c r="W53" i="6"/>
  <c r="W51" i="6"/>
  <c r="W49" i="6"/>
  <c r="W47" i="6"/>
  <c r="W45" i="6"/>
  <c r="W43" i="6"/>
  <c r="W41" i="6"/>
  <c r="W39" i="6"/>
  <c r="W56" i="6"/>
  <c r="AA162" i="6"/>
  <c r="S110" i="16" s="1"/>
  <c r="AA160" i="6"/>
  <c r="AA163" i="6"/>
  <c r="AA161" i="6"/>
  <c r="AA159" i="6"/>
  <c r="AA157" i="6"/>
  <c r="S107" i="16" s="1"/>
  <c r="AA155" i="6"/>
  <c r="AA158" i="6"/>
  <c r="S109" i="16" s="1"/>
  <c r="AA156" i="6"/>
  <c r="S99" i="16" s="1"/>
  <c r="AA153" i="6"/>
  <c r="AA151" i="6"/>
  <c r="S101" i="16" s="1"/>
  <c r="AA154" i="6"/>
  <c r="S106" i="16" s="1"/>
  <c r="AA152" i="6"/>
  <c r="AA149" i="6"/>
  <c r="S104" i="16" s="1"/>
  <c r="AA147" i="6"/>
  <c r="S100" i="16" s="1"/>
  <c r="AA150" i="6"/>
  <c r="AA148" i="6"/>
  <c r="S112" i="16" s="1"/>
  <c r="AA146" i="6"/>
  <c r="AA145" i="6"/>
  <c r="AA143" i="6"/>
  <c r="S108" i="16" s="1"/>
  <c r="AA141" i="6"/>
  <c r="AA139" i="6"/>
  <c r="S98" i="16" s="1"/>
  <c r="AA137" i="6"/>
  <c r="AA144" i="6"/>
  <c r="AA142" i="6"/>
  <c r="AA140" i="6"/>
  <c r="AA138" i="6"/>
  <c r="AA135" i="6"/>
  <c r="AA133" i="6"/>
  <c r="S105" i="16" s="1"/>
  <c r="AA131" i="6"/>
  <c r="AA129" i="6"/>
  <c r="AA136" i="6"/>
  <c r="AA134" i="6"/>
  <c r="AA132" i="6"/>
  <c r="AA130" i="6"/>
  <c r="AA128" i="6"/>
  <c r="AA127" i="6"/>
  <c r="S103" i="16" s="1"/>
  <c r="AA125" i="6"/>
  <c r="S97" i="16" s="1"/>
  <c r="AA123" i="6"/>
  <c r="AA121" i="6"/>
  <c r="AA119" i="6"/>
  <c r="AA126" i="6"/>
  <c r="AA124" i="6"/>
  <c r="AA122" i="6"/>
  <c r="AA120" i="6"/>
  <c r="AA118" i="6"/>
  <c r="AA116" i="6"/>
  <c r="S111" i="16" s="1"/>
  <c r="AA114" i="6"/>
  <c r="AA112" i="6"/>
  <c r="AA110" i="6"/>
  <c r="AA117" i="6"/>
  <c r="S102" i="16" s="1"/>
  <c r="AA115" i="6"/>
  <c r="AA113" i="6"/>
  <c r="AA111" i="6"/>
  <c r="AA109" i="6"/>
  <c r="AA107" i="6"/>
  <c r="AA105" i="6"/>
  <c r="AA103" i="6"/>
  <c r="AA101" i="6"/>
  <c r="AA99" i="6"/>
  <c r="AA97" i="6"/>
  <c r="AA95" i="6"/>
  <c r="AA93" i="6"/>
  <c r="AA108" i="6"/>
  <c r="AA106" i="6"/>
  <c r="S49" i="16" s="1"/>
  <c r="AA104" i="6"/>
  <c r="S16" i="16" s="1"/>
  <c r="AA102" i="6"/>
  <c r="AA100" i="6"/>
  <c r="AA98" i="6"/>
  <c r="AA96" i="6"/>
  <c r="AA94" i="6"/>
  <c r="AA92" i="6"/>
  <c r="AA91" i="6"/>
  <c r="S34" i="16" s="1"/>
  <c r="AA89" i="6"/>
  <c r="AA87" i="6"/>
  <c r="S50" i="16" s="1"/>
  <c r="AA85" i="6"/>
  <c r="AA83" i="6"/>
  <c r="AA81" i="6"/>
  <c r="AA79" i="6"/>
  <c r="AA77" i="6"/>
  <c r="AA75" i="6"/>
  <c r="AA90" i="6"/>
  <c r="S87" i="16" s="1"/>
  <c r="AA88" i="6"/>
  <c r="S53" i="16" s="1"/>
  <c r="AA86" i="6"/>
  <c r="S11" i="16" s="1"/>
  <c r="AA84" i="6"/>
  <c r="AA82" i="6"/>
  <c r="AA80" i="6"/>
  <c r="AA78" i="6"/>
  <c r="AA76" i="6"/>
  <c r="AA74" i="6"/>
  <c r="AA72" i="6"/>
  <c r="AA70" i="6"/>
  <c r="AA68" i="6"/>
  <c r="AA66" i="6"/>
  <c r="AA64" i="6"/>
  <c r="AA62" i="6"/>
  <c r="AA60" i="6"/>
  <c r="AA58" i="6"/>
  <c r="AA73" i="6"/>
  <c r="S86" i="16" s="1"/>
  <c r="AA71" i="6"/>
  <c r="S44" i="16" s="1"/>
  <c r="AA69" i="6"/>
  <c r="S90" i="16" s="1"/>
  <c r="AA67" i="6"/>
  <c r="AA65" i="6"/>
  <c r="AA63" i="6"/>
  <c r="AA61" i="6"/>
  <c r="AA59" i="6"/>
  <c r="AA57" i="6"/>
  <c r="AA56" i="6"/>
  <c r="S26" i="16" s="1"/>
  <c r="AA54" i="6"/>
  <c r="S31" i="16" s="1"/>
  <c r="AA52" i="6"/>
  <c r="S95" i="16" s="1"/>
  <c r="AA50" i="6"/>
  <c r="AA48" i="6"/>
  <c r="AA46" i="6"/>
  <c r="AA44" i="6"/>
  <c r="AA42" i="6"/>
  <c r="AA40" i="6"/>
  <c r="AA38" i="6"/>
  <c r="AA55" i="6"/>
  <c r="AA53" i="6"/>
  <c r="AA51" i="6"/>
  <c r="AA49" i="6"/>
  <c r="S42" i="16" s="1"/>
  <c r="AA47" i="6"/>
  <c r="S37" i="16" s="1"/>
  <c r="AA45" i="6"/>
  <c r="S10" i="16" s="1"/>
  <c r="AA43" i="6"/>
  <c r="S5" i="16" s="1"/>
  <c r="AA41" i="6"/>
  <c r="S89" i="16" s="1"/>
  <c r="AA39" i="6"/>
  <c r="S61" i="16" s="1"/>
  <c r="AE162" i="6"/>
  <c r="AE160" i="6"/>
  <c r="AE163" i="6"/>
  <c r="AE161" i="6"/>
  <c r="AE159" i="6"/>
  <c r="AE157" i="6"/>
  <c r="AE155" i="6"/>
  <c r="AE158" i="6"/>
  <c r="AE156" i="6"/>
  <c r="AE153" i="6"/>
  <c r="AE151" i="6"/>
  <c r="AE154" i="6"/>
  <c r="AE152" i="6"/>
  <c r="AE149" i="6"/>
  <c r="AE147" i="6"/>
  <c r="AE150" i="6"/>
  <c r="AE148" i="6"/>
  <c r="AE145" i="6"/>
  <c r="AE143" i="6"/>
  <c r="AE141" i="6"/>
  <c r="AE139" i="6"/>
  <c r="AE137" i="6"/>
  <c r="AE146" i="6"/>
  <c r="AE144" i="6"/>
  <c r="AE142" i="6"/>
  <c r="AE140" i="6"/>
  <c r="AE138" i="6"/>
  <c r="AE135" i="6"/>
  <c r="AE133" i="6"/>
  <c r="AE131" i="6"/>
  <c r="AE129" i="6"/>
  <c r="AE136" i="6"/>
  <c r="AE134" i="6"/>
  <c r="AE132" i="6"/>
  <c r="AE130" i="6"/>
  <c r="AE128" i="6"/>
  <c r="AE127" i="6"/>
  <c r="AE125" i="6"/>
  <c r="AE123" i="6"/>
  <c r="AE121" i="6"/>
  <c r="AE119" i="6"/>
  <c r="AE126" i="6"/>
  <c r="AE124" i="6"/>
  <c r="AE122" i="6"/>
  <c r="AE120" i="6"/>
  <c r="AE118" i="6"/>
  <c r="AE116" i="6"/>
  <c r="AE114" i="6"/>
  <c r="AE112" i="6"/>
  <c r="AE110" i="6"/>
  <c r="AE117" i="6"/>
  <c r="AE115" i="6"/>
  <c r="AE113" i="6"/>
  <c r="AE111" i="6"/>
  <c r="AE109" i="6"/>
  <c r="AE107" i="6"/>
  <c r="AE105" i="6"/>
  <c r="AE103" i="6"/>
  <c r="AE101" i="6"/>
  <c r="AE99" i="6"/>
  <c r="AE97" i="6"/>
  <c r="AE95" i="6"/>
  <c r="AE93" i="6"/>
  <c r="AE108" i="6"/>
  <c r="AE106" i="6"/>
  <c r="AE104" i="6"/>
  <c r="AE102" i="6"/>
  <c r="AE100" i="6"/>
  <c r="AE98" i="6"/>
  <c r="AE96" i="6"/>
  <c r="AE94" i="6"/>
  <c r="AE92" i="6"/>
  <c r="AE91" i="6"/>
  <c r="AE89" i="6"/>
  <c r="AE87" i="6"/>
  <c r="AE85" i="6"/>
  <c r="AE83" i="6"/>
  <c r="AE81" i="6"/>
  <c r="AE79" i="6"/>
  <c r="AE77" i="6"/>
  <c r="AE75" i="6"/>
  <c r="AE90" i="6"/>
  <c r="AE88" i="6"/>
  <c r="AE86" i="6"/>
  <c r="AE84" i="6"/>
  <c r="AE82" i="6"/>
  <c r="AE80" i="6"/>
  <c r="AE78" i="6"/>
  <c r="AE76" i="6"/>
  <c r="AE74" i="6"/>
  <c r="AE72" i="6"/>
  <c r="AE70" i="6"/>
  <c r="AE68" i="6"/>
  <c r="AE66" i="6"/>
  <c r="AE64" i="6"/>
  <c r="AE62" i="6"/>
  <c r="AE60" i="6"/>
  <c r="AE58" i="6"/>
  <c r="AE73" i="6"/>
  <c r="AE71" i="6"/>
  <c r="AE69" i="6"/>
  <c r="AE67" i="6"/>
  <c r="AE65" i="6"/>
  <c r="AE63" i="6"/>
  <c r="AE61" i="6"/>
  <c r="AE59" i="6"/>
  <c r="AE57" i="6"/>
  <c r="AE54" i="6"/>
  <c r="AE52" i="6"/>
  <c r="AE50" i="6"/>
  <c r="AE48" i="6"/>
  <c r="AE46" i="6"/>
  <c r="AE44" i="6"/>
  <c r="AE42" i="6"/>
  <c r="AE40" i="6"/>
  <c r="AE38" i="6"/>
  <c r="AE56" i="6"/>
  <c r="AE55" i="6"/>
  <c r="AE53" i="6"/>
  <c r="AE51" i="6"/>
  <c r="AE49" i="6"/>
  <c r="AE47" i="6"/>
  <c r="AE45" i="6"/>
  <c r="AE43" i="6"/>
  <c r="AE41" i="6"/>
  <c r="AE39" i="6"/>
  <c r="AI162" i="6"/>
  <c r="AI160" i="6"/>
  <c r="AI163" i="6"/>
  <c r="AI161" i="6"/>
  <c r="AI159" i="6"/>
  <c r="AI157" i="6"/>
  <c r="AI155" i="6"/>
  <c r="AI158" i="6"/>
  <c r="AI156" i="6"/>
  <c r="AI153" i="6"/>
  <c r="AI151" i="6"/>
  <c r="AI154" i="6"/>
  <c r="AI152" i="6"/>
  <c r="AI149" i="6"/>
  <c r="AI147" i="6"/>
  <c r="AI150" i="6"/>
  <c r="AI148" i="6"/>
  <c r="AI146" i="6"/>
  <c r="AI145" i="6"/>
  <c r="AI143" i="6"/>
  <c r="AI141" i="6"/>
  <c r="AI139" i="6"/>
  <c r="AI137" i="6"/>
  <c r="AI144" i="6"/>
  <c r="AI142" i="6"/>
  <c r="AI140" i="6"/>
  <c r="AI138" i="6"/>
  <c r="AI135" i="6"/>
  <c r="AI133" i="6"/>
  <c r="AI131" i="6"/>
  <c r="AI129" i="6"/>
  <c r="AI136" i="6"/>
  <c r="AI134" i="6"/>
  <c r="AI132" i="6"/>
  <c r="AI130" i="6"/>
  <c r="AI128" i="6"/>
  <c r="AI127" i="6"/>
  <c r="AI125" i="6"/>
  <c r="AI123" i="6"/>
  <c r="AI121" i="6"/>
  <c r="AI119" i="6"/>
  <c r="AI126" i="6"/>
  <c r="AI124" i="6"/>
  <c r="AI122" i="6"/>
  <c r="AI120" i="6"/>
  <c r="AI118" i="6"/>
  <c r="AI116" i="6"/>
  <c r="AI114" i="6"/>
  <c r="AI112" i="6"/>
  <c r="AI110" i="6"/>
  <c r="AI117" i="6"/>
  <c r="AI115" i="6"/>
  <c r="AI113" i="6"/>
  <c r="AI111" i="6"/>
  <c r="AI109" i="6"/>
  <c r="AI107" i="6"/>
  <c r="AI105" i="6"/>
  <c r="AI103" i="6"/>
  <c r="AI101" i="6"/>
  <c r="AI99" i="6"/>
  <c r="AI97" i="6"/>
  <c r="AI95" i="6"/>
  <c r="AI93" i="6"/>
  <c r="AI108" i="6"/>
  <c r="AI106" i="6"/>
  <c r="AI104" i="6"/>
  <c r="AI102" i="6"/>
  <c r="AI100" i="6"/>
  <c r="AI98" i="6"/>
  <c r="AI96" i="6"/>
  <c r="AI94" i="6"/>
  <c r="AI92" i="6"/>
  <c r="AI91" i="6"/>
  <c r="AI89" i="6"/>
  <c r="AI87" i="6"/>
  <c r="AI85" i="6"/>
  <c r="AI83" i="6"/>
  <c r="AI81" i="6"/>
  <c r="AI79" i="6"/>
  <c r="AI77" i="6"/>
  <c r="AI75" i="6"/>
  <c r="AI90" i="6"/>
  <c r="AI88" i="6"/>
  <c r="AI86" i="6"/>
  <c r="AI84" i="6"/>
  <c r="AI82" i="6"/>
  <c r="AI80" i="6"/>
  <c r="AI78" i="6"/>
  <c r="AI76" i="6"/>
  <c r="AI74" i="6"/>
  <c r="AI72" i="6"/>
  <c r="AI70" i="6"/>
  <c r="AI68" i="6"/>
  <c r="AI66" i="6"/>
  <c r="AI64" i="6"/>
  <c r="AI62" i="6"/>
  <c r="AI60" i="6"/>
  <c r="AI58" i="6"/>
  <c r="AI56" i="6"/>
  <c r="AI73" i="6"/>
  <c r="AI71" i="6"/>
  <c r="AI69" i="6"/>
  <c r="AI67" i="6"/>
  <c r="AI65" i="6"/>
  <c r="AI63" i="6"/>
  <c r="AI61" i="6"/>
  <c r="AI59" i="6"/>
  <c r="AI57" i="6"/>
  <c r="AI54" i="6"/>
  <c r="AI52" i="6"/>
  <c r="AI50" i="6"/>
  <c r="AI48" i="6"/>
  <c r="AI46" i="6"/>
  <c r="AI44" i="6"/>
  <c r="AI42" i="6"/>
  <c r="AI40" i="6"/>
  <c r="AI38" i="6"/>
  <c r="AI55" i="6"/>
  <c r="AI53" i="6"/>
  <c r="AI51" i="6"/>
  <c r="AI49" i="6"/>
  <c r="AI47" i="6"/>
  <c r="AI45" i="6"/>
  <c r="AI43" i="6"/>
  <c r="AI41" i="6"/>
  <c r="AI39" i="6"/>
  <c r="AM162" i="6"/>
  <c r="AM160" i="6"/>
  <c r="AM163" i="6"/>
  <c r="AM161" i="6"/>
  <c r="AM159" i="6"/>
  <c r="AM157" i="6"/>
  <c r="AM155" i="6"/>
  <c r="AM158" i="6"/>
  <c r="AM156" i="6"/>
  <c r="AM153" i="6"/>
  <c r="AM151" i="6"/>
  <c r="AM154" i="6"/>
  <c r="AM152" i="6"/>
  <c r="AM150" i="6"/>
  <c r="AM149" i="6"/>
  <c r="AM147" i="6"/>
  <c r="AM148" i="6"/>
  <c r="AM146" i="6"/>
  <c r="AM145" i="6"/>
  <c r="AM143" i="6"/>
  <c r="AM141" i="6"/>
  <c r="AM139" i="6"/>
  <c r="AM137" i="6"/>
  <c r="AM144" i="6"/>
  <c r="AM142" i="6"/>
  <c r="AM140" i="6"/>
  <c r="AM138" i="6"/>
  <c r="AM135" i="6"/>
  <c r="AM133" i="6"/>
  <c r="AM131" i="6"/>
  <c r="AM129" i="6"/>
  <c r="AM136" i="6"/>
  <c r="AM134" i="6"/>
  <c r="AM132" i="6"/>
  <c r="AM130" i="6"/>
  <c r="AM128" i="6"/>
  <c r="AM127" i="6"/>
  <c r="AM125" i="6"/>
  <c r="AM123" i="6"/>
  <c r="AM121" i="6"/>
  <c r="AM119" i="6"/>
  <c r="AM126" i="6"/>
  <c r="AM124" i="6"/>
  <c r="AM122" i="6"/>
  <c r="AM120" i="6"/>
  <c r="AM118" i="6"/>
  <c r="AM116" i="6"/>
  <c r="AM114" i="6"/>
  <c r="AM112" i="6"/>
  <c r="AM110" i="6"/>
  <c r="AM117" i="6"/>
  <c r="AM115" i="6"/>
  <c r="AM113" i="6"/>
  <c r="AM111" i="6"/>
  <c r="AM109" i="6"/>
  <c r="AM107" i="6"/>
  <c r="AM105" i="6"/>
  <c r="AM103" i="6"/>
  <c r="AM101" i="6"/>
  <c r="AM99" i="6"/>
  <c r="AM97" i="6"/>
  <c r="AM95" i="6"/>
  <c r="AM93" i="6"/>
  <c r="AM108" i="6"/>
  <c r="AM106" i="6"/>
  <c r="AM104" i="6"/>
  <c r="AM102" i="6"/>
  <c r="AM100" i="6"/>
  <c r="AM98" i="6"/>
  <c r="AM96" i="6"/>
  <c r="AM94" i="6"/>
  <c r="AM92" i="6"/>
  <c r="AM91" i="6"/>
  <c r="AM89" i="6"/>
  <c r="AM87" i="6"/>
  <c r="AM85" i="6"/>
  <c r="AM83" i="6"/>
  <c r="AM81" i="6"/>
  <c r="AM79" i="6"/>
  <c r="AM77" i="6"/>
  <c r="AM75" i="6"/>
  <c r="AM90" i="6"/>
  <c r="AM88" i="6"/>
  <c r="AM86" i="6"/>
  <c r="AM84" i="6"/>
  <c r="AM82" i="6"/>
  <c r="AM80" i="6"/>
  <c r="AM78" i="6"/>
  <c r="AM76" i="6"/>
  <c r="AM74" i="6"/>
  <c r="AM72" i="6"/>
  <c r="AM70" i="6"/>
  <c r="AM68" i="6"/>
  <c r="AM66" i="6"/>
  <c r="AM64" i="6"/>
  <c r="AM62" i="6"/>
  <c r="AM60" i="6"/>
  <c r="AM58" i="6"/>
  <c r="AM56" i="6"/>
  <c r="AM73" i="6"/>
  <c r="AM71" i="6"/>
  <c r="AM69" i="6"/>
  <c r="AM67" i="6"/>
  <c r="AM65" i="6"/>
  <c r="AM63" i="6"/>
  <c r="AM61" i="6"/>
  <c r="AM59" i="6"/>
  <c r="AM57" i="6"/>
  <c r="AM54" i="6"/>
  <c r="AM52" i="6"/>
  <c r="AM50" i="6"/>
  <c r="AM48" i="6"/>
  <c r="AM46" i="6"/>
  <c r="AM44" i="6"/>
  <c r="AM42" i="6"/>
  <c r="AM40" i="6"/>
  <c r="AM38" i="6"/>
  <c r="AM55" i="6"/>
  <c r="AM53" i="6"/>
  <c r="AM51" i="6"/>
  <c r="AM49" i="6"/>
  <c r="AM47" i="6"/>
  <c r="AM45" i="6"/>
  <c r="AM43" i="6"/>
  <c r="AM41" i="6"/>
  <c r="AM39" i="6"/>
  <c r="AQ162" i="6"/>
  <c r="AG110" i="16" s="1"/>
  <c r="AQ160" i="6"/>
  <c r="AQ163" i="6"/>
  <c r="AQ161" i="6"/>
  <c r="AQ159" i="6"/>
  <c r="AQ157" i="6"/>
  <c r="AG107" i="16" s="1"/>
  <c r="AQ155" i="6"/>
  <c r="AQ158" i="6"/>
  <c r="AG109" i="16" s="1"/>
  <c r="AQ156" i="6"/>
  <c r="AG99" i="16" s="1"/>
  <c r="AQ153" i="6"/>
  <c r="AQ151" i="6"/>
  <c r="AG101" i="16" s="1"/>
  <c r="AQ154" i="6"/>
  <c r="AG106" i="16" s="1"/>
  <c r="AQ152" i="6"/>
  <c r="AQ150" i="6"/>
  <c r="AQ149" i="6"/>
  <c r="AG104" i="16" s="1"/>
  <c r="AQ147" i="6"/>
  <c r="AG100" i="16" s="1"/>
  <c r="AQ148" i="6"/>
  <c r="AG112" i="16" s="1"/>
  <c r="AQ146" i="6"/>
  <c r="AQ145" i="6"/>
  <c r="AQ143" i="6"/>
  <c r="AG108" i="16" s="1"/>
  <c r="AQ141" i="6"/>
  <c r="AQ139" i="6"/>
  <c r="AG98" i="16" s="1"/>
  <c r="AQ137" i="6"/>
  <c r="AQ144" i="6"/>
  <c r="AQ142" i="6"/>
  <c r="AQ140" i="6"/>
  <c r="AQ138" i="6"/>
  <c r="AQ135" i="6"/>
  <c r="AQ133" i="6"/>
  <c r="AG105" i="16" s="1"/>
  <c r="AQ131" i="6"/>
  <c r="AQ129" i="6"/>
  <c r="AQ136" i="6"/>
  <c r="AQ134" i="6"/>
  <c r="AQ132" i="6"/>
  <c r="AQ130" i="6"/>
  <c r="AQ128" i="6"/>
  <c r="AQ127" i="6"/>
  <c r="AG103" i="16" s="1"/>
  <c r="AQ125" i="6"/>
  <c r="AG97" i="16" s="1"/>
  <c r="AQ123" i="6"/>
  <c r="AQ121" i="6"/>
  <c r="AQ119" i="6"/>
  <c r="AQ126" i="6"/>
  <c r="AQ124" i="6"/>
  <c r="AQ122" i="6"/>
  <c r="AQ120" i="6"/>
  <c r="AQ118" i="6"/>
  <c r="AQ116" i="6"/>
  <c r="AG111" i="16" s="1"/>
  <c r="AQ114" i="6"/>
  <c r="AQ112" i="6"/>
  <c r="AQ110" i="6"/>
  <c r="AQ117" i="6"/>
  <c r="AG102" i="16" s="1"/>
  <c r="AQ115" i="6"/>
  <c r="AQ113" i="6"/>
  <c r="AQ111" i="6"/>
  <c r="AQ109" i="6"/>
  <c r="AQ107" i="6"/>
  <c r="AQ105" i="6"/>
  <c r="AQ103" i="6"/>
  <c r="AQ101" i="6"/>
  <c r="AQ99" i="6"/>
  <c r="AQ97" i="6"/>
  <c r="AQ95" i="6"/>
  <c r="AQ93" i="6"/>
  <c r="AQ108" i="6"/>
  <c r="AQ106" i="6"/>
  <c r="AG49" i="16" s="1"/>
  <c r="AQ104" i="6"/>
  <c r="AG16" i="16" s="1"/>
  <c r="AQ102" i="6"/>
  <c r="AQ100" i="6"/>
  <c r="AQ98" i="6"/>
  <c r="AQ96" i="6"/>
  <c r="AQ94" i="6"/>
  <c r="AQ92" i="6"/>
  <c r="AQ91" i="6"/>
  <c r="AG34" i="16" s="1"/>
  <c r="AQ89" i="6"/>
  <c r="AQ87" i="6"/>
  <c r="AG50" i="16" s="1"/>
  <c r="AQ85" i="6"/>
  <c r="AQ83" i="6"/>
  <c r="AQ81" i="6"/>
  <c r="AQ79" i="6"/>
  <c r="AQ77" i="6"/>
  <c r="AQ75" i="6"/>
  <c r="AQ90" i="6"/>
  <c r="AG87" i="16" s="1"/>
  <c r="AQ88" i="6"/>
  <c r="AG53" i="16" s="1"/>
  <c r="AQ86" i="6"/>
  <c r="AG11" i="16" s="1"/>
  <c r="AQ84" i="6"/>
  <c r="AQ82" i="6"/>
  <c r="AQ80" i="6"/>
  <c r="AQ78" i="6"/>
  <c r="AQ76" i="6"/>
  <c r="AQ74" i="6"/>
  <c r="AQ72" i="6"/>
  <c r="AQ70" i="6"/>
  <c r="AQ68" i="6"/>
  <c r="AQ66" i="6"/>
  <c r="AQ64" i="6"/>
  <c r="AQ62" i="6"/>
  <c r="AQ60" i="6"/>
  <c r="AQ58" i="6"/>
  <c r="AQ56" i="6"/>
  <c r="AQ73" i="6"/>
  <c r="AQ71" i="6"/>
  <c r="AQ69" i="6"/>
  <c r="AQ67" i="6"/>
  <c r="AQ65" i="6"/>
  <c r="AQ63" i="6"/>
  <c r="AQ61" i="6"/>
  <c r="AQ59" i="6"/>
  <c r="AQ57" i="6"/>
  <c r="AQ54" i="6"/>
  <c r="AG31" i="16" s="1"/>
  <c r="AQ52" i="6"/>
  <c r="AG95" i="16" s="1"/>
  <c r="AQ50" i="6"/>
  <c r="AQ48" i="6"/>
  <c r="AQ46" i="6"/>
  <c r="AQ44" i="6"/>
  <c r="AQ42" i="6"/>
  <c r="AQ40" i="6"/>
  <c r="AQ38" i="6"/>
  <c r="AQ55" i="6"/>
  <c r="AG46" i="16" s="1"/>
  <c r="AQ53" i="6"/>
  <c r="AG59" i="16" s="1"/>
  <c r="AQ51" i="6"/>
  <c r="AG47" i="16" s="1"/>
  <c r="AQ49" i="6"/>
  <c r="AG42" i="16" s="1"/>
  <c r="AQ47" i="6"/>
  <c r="AG37" i="16" s="1"/>
  <c r="AQ45" i="6"/>
  <c r="AG10" i="16" s="1"/>
  <c r="AQ43" i="6"/>
  <c r="AG5" i="16" s="1"/>
  <c r="AQ41" i="6"/>
  <c r="AG89" i="16" s="1"/>
  <c r="AQ39" i="6"/>
  <c r="AG61" i="16" s="1"/>
  <c r="AU162" i="6"/>
  <c r="H110" i="16" s="1"/>
  <c r="AU160" i="6"/>
  <c r="AU163" i="6"/>
  <c r="AU161" i="6"/>
  <c r="AU159" i="6"/>
  <c r="AU157" i="6"/>
  <c r="H107" i="16" s="1"/>
  <c r="AU155" i="6"/>
  <c r="AU158" i="6"/>
  <c r="H109" i="16" s="1"/>
  <c r="AU156" i="6"/>
  <c r="H99" i="16" s="1"/>
  <c r="AU153" i="6"/>
  <c r="AU151" i="6"/>
  <c r="H101" i="16" s="1"/>
  <c r="AU154" i="6"/>
  <c r="H106" i="16" s="1"/>
  <c r="AU152" i="6"/>
  <c r="AU150" i="6"/>
  <c r="AU149" i="6"/>
  <c r="H104" i="16" s="1"/>
  <c r="AU147" i="6"/>
  <c r="H100" i="16" s="1"/>
  <c r="AU148" i="6"/>
  <c r="H112" i="16" s="1"/>
  <c r="AU146" i="6"/>
  <c r="AU145" i="6"/>
  <c r="AU143" i="6"/>
  <c r="H108" i="16" s="1"/>
  <c r="AU141" i="6"/>
  <c r="AU139" i="6"/>
  <c r="H98" i="16" s="1"/>
  <c r="AU137" i="6"/>
  <c r="AU144" i="6"/>
  <c r="AU142" i="6"/>
  <c r="AU140" i="6"/>
  <c r="AU138" i="6"/>
  <c r="AU135" i="6"/>
  <c r="AU133" i="6"/>
  <c r="H105" i="16" s="1"/>
  <c r="AU131" i="6"/>
  <c r="AU129" i="6"/>
  <c r="AU136" i="6"/>
  <c r="AU134" i="6"/>
  <c r="AU132" i="6"/>
  <c r="AU130" i="6"/>
  <c r="AU128" i="6"/>
  <c r="AU127" i="6"/>
  <c r="H103" i="16" s="1"/>
  <c r="AU125" i="6"/>
  <c r="H97" i="16" s="1"/>
  <c r="AU123" i="6"/>
  <c r="AU121" i="6"/>
  <c r="AU119" i="6"/>
  <c r="AU126" i="6"/>
  <c r="AU124" i="6"/>
  <c r="AU122" i="6"/>
  <c r="AU120" i="6"/>
  <c r="AU118" i="6"/>
  <c r="AU116" i="6"/>
  <c r="H111" i="16" s="1"/>
  <c r="AU114" i="6"/>
  <c r="AU112" i="6"/>
  <c r="AU110" i="6"/>
  <c r="AU117" i="6"/>
  <c r="H102" i="16" s="1"/>
  <c r="AU115" i="6"/>
  <c r="AU113" i="6"/>
  <c r="AU111" i="6"/>
  <c r="AU109" i="6"/>
  <c r="AU107" i="6"/>
  <c r="AU105" i="6"/>
  <c r="AU103" i="6"/>
  <c r="AU101" i="6"/>
  <c r="AU99" i="6"/>
  <c r="AU97" i="6"/>
  <c r="AU95" i="6"/>
  <c r="AU93" i="6"/>
  <c r="AU108" i="6"/>
  <c r="AU106" i="6"/>
  <c r="H49" i="16" s="1"/>
  <c r="AU104" i="6"/>
  <c r="H16" i="16" s="1"/>
  <c r="AU102" i="6"/>
  <c r="AU100" i="6"/>
  <c r="AU98" i="6"/>
  <c r="AU96" i="6"/>
  <c r="AU94" i="6"/>
  <c r="AU92" i="6"/>
  <c r="AU91" i="6"/>
  <c r="H34" i="16" s="1"/>
  <c r="AU89" i="6"/>
  <c r="AU87" i="6"/>
  <c r="H50" i="16" s="1"/>
  <c r="AU85" i="6"/>
  <c r="AU83" i="6"/>
  <c r="AU81" i="6"/>
  <c r="AU79" i="6"/>
  <c r="AU77" i="6"/>
  <c r="AU75" i="6"/>
  <c r="AU90" i="6"/>
  <c r="H87" i="16" s="1"/>
  <c r="AU88" i="6"/>
  <c r="H53" i="16" s="1"/>
  <c r="AU86" i="6"/>
  <c r="H11" i="16" s="1"/>
  <c r="AU84" i="6"/>
  <c r="AU82" i="6"/>
  <c r="AU80" i="6"/>
  <c r="AU78" i="6"/>
  <c r="AU76" i="6"/>
  <c r="AU74" i="6"/>
  <c r="AU72" i="6"/>
  <c r="AU70" i="6"/>
  <c r="AU68" i="6"/>
  <c r="AU66" i="6"/>
  <c r="AU64" i="6"/>
  <c r="AU62" i="6"/>
  <c r="AU60" i="6"/>
  <c r="AU58" i="6"/>
  <c r="AU56" i="6"/>
  <c r="AU73" i="6"/>
  <c r="AU71" i="6"/>
  <c r="AU69" i="6"/>
  <c r="AU67" i="6"/>
  <c r="AU65" i="6"/>
  <c r="AU63" i="6"/>
  <c r="AU61" i="6"/>
  <c r="AU59" i="6"/>
  <c r="AU57" i="6"/>
  <c r="AU54" i="6"/>
  <c r="H31" i="16" s="1"/>
  <c r="AU52" i="6"/>
  <c r="H95" i="16" s="1"/>
  <c r="AU50" i="6"/>
  <c r="AU48" i="6"/>
  <c r="AU46" i="6"/>
  <c r="AU44" i="6"/>
  <c r="AU42" i="6"/>
  <c r="AU40" i="6"/>
  <c r="AU38" i="6"/>
  <c r="AU55" i="6"/>
  <c r="H46" i="16" s="1"/>
  <c r="AU53" i="6"/>
  <c r="H59" i="16" s="1"/>
  <c r="AU51" i="6"/>
  <c r="H47" i="16" s="1"/>
  <c r="AU49" i="6"/>
  <c r="H42" i="16" s="1"/>
  <c r="AU47" i="6"/>
  <c r="H37" i="16" s="1"/>
  <c r="AU45" i="6"/>
  <c r="H10" i="16" s="1"/>
  <c r="AU43" i="6"/>
  <c r="H5" i="16" s="1"/>
  <c r="AU41" i="6"/>
  <c r="H89" i="16" s="1"/>
  <c r="AU39" i="6"/>
  <c r="H61" i="16" s="1"/>
  <c r="AY162" i="6"/>
  <c r="AY160" i="6"/>
  <c r="AY163" i="6"/>
  <c r="AY161" i="6"/>
  <c r="AY159" i="6"/>
  <c r="AY157" i="6"/>
  <c r="AY155" i="6"/>
  <c r="AY158" i="6"/>
  <c r="AY156" i="6"/>
  <c r="AY153" i="6"/>
  <c r="AY151" i="6"/>
  <c r="AY154" i="6"/>
  <c r="AY152" i="6"/>
  <c r="AY150" i="6"/>
  <c r="AY149" i="6"/>
  <c r="AY147" i="6"/>
  <c r="AY148" i="6"/>
  <c r="AY146" i="6"/>
  <c r="AY145" i="6"/>
  <c r="AY143" i="6"/>
  <c r="AY141" i="6"/>
  <c r="AY139" i="6"/>
  <c r="AY137" i="6"/>
  <c r="AY144" i="6"/>
  <c r="AY142" i="6"/>
  <c r="AY140" i="6"/>
  <c r="AY138" i="6"/>
  <c r="AY135" i="6"/>
  <c r="AY133" i="6"/>
  <c r="AY131" i="6"/>
  <c r="AY129" i="6"/>
  <c r="AY136" i="6"/>
  <c r="AY134" i="6"/>
  <c r="AY132" i="6"/>
  <c r="AY130" i="6"/>
  <c r="AY128" i="6"/>
  <c r="AY127" i="6"/>
  <c r="AY125" i="6"/>
  <c r="AY123" i="6"/>
  <c r="AY121" i="6"/>
  <c r="AY119" i="6"/>
  <c r="AY126" i="6"/>
  <c r="AY124" i="6"/>
  <c r="AY122" i="6"/>
  <c r="AY120" i="6"/>
  <c r="AY118" i="6"/>
  <c r="AY116" i="6"/>
  <c r="AY114" i="6"/>
  <c r="AY112" i="6"/>
  <c r="AY110" i="6"/>
  <c r="AY117" i="6"/>
  <c r="AY115" i="6"/>
  <c r="AY113" i="6"/>
  <c r="AY111" i="6"/>
  <c r="AY109" i="6"/>
  <c r="AY107" i="6"/>
  <c r="AY105" i="6"/>
  <c r="AY103" i="6"/>
  <c r="AY101" i="6"/>
  <c r="AY99" i="6"/>
  <c r="AY97" i="6"/>
  <c r="AY95" i="6"/>
  <c r="AY93" i="6"/>
  <c r="AY108" i="6"/>
  <c r="AY106" i="6"/>
  <c r="AY104" i="6"/>
  <c r="AY102" i="6"/>
  <c r="AY100" i="6"/>
  <c r="AY98" i="6"/>
  <c r="AY96" i="6"/>
  <c r="AY94" i="6"/>
  <c r="AY92" i="6"/>
  <c r="AY91" i="6"/>
  <c r="AY89" i="6"/>
  <c r="AY87" i="6"/>
  <c r="AY85" i="6"/>
  <c r="AY83" i="6"/>
  <c r="AY81" i="6"/>
  <c r="AY79" i="6"/>
  <c r="AY77" i="6"/>
  <c r="AY75" i="6"/>
  <c r="AY90" i="6"/>
  <c r="AY88" i="6"/>
  <c r="AY86" i="6"/>
  <c r="AY84" i="6"/>
  <c r="AY82" i="6"/>
  <c r="AY80" i="6"/>
  <c r="AY78" i="6"/>
  <c r="AY76" i="6"/>
  <c r="AY74" i="6"/>
  <c r="AY72" i="6"/>
  <c r="AY70" i="6"/>
  <c r="AY68" i="6"/>
  <c r="AY66" i="6"/>
  <c r="AY64" i="6"/>
  <c r="AY62" i="6"/>
  <c r="AY60" i="6"/>
  <c r="AY58" i="6"/>
  <c r="AY56" i="6"/>
  <c r="AY73" i="6"/>
  <c r="AY71" i="6"/>
  <c r="AY69" i="6"/>
  <c r="AY67" i="6"/>
  <c r="AY65" i="6"/>
  <c r="AY63" i="6"/>
  <c r="AY61" i="6"/>
  <c r="AY59" i="6"/>
  <c r="AY57" i="6"/>
  <c r="AY54" i="6"/>
  <c r="AY52" i="6"/>
  <c r="AY50" i="6"/>
  <c r="AY48" i="6"/>
  <c r="AY46" i="6"/>
  <c r="AY44" i="6"/>
  <c r="AY42" i="6"/>
  <c r="AY40" i="6"/>
  <c r="AY38" i="6"/>
  <c r="AY55" i="6"/>
  <c r="AY53" i="6"/>
  <c r="AY51" i="6"/>
  <c r="AY49" i="6"/>
  <c r="AY47" i="6"/>
  <c r="AY45" i="6"/>
  <c r="AY43" i="6"/>
  <c r="AY41" i="6"/>
  <c r="AY39" i="6"/>
  <c r="BE163" i="6"/>
  <c r="BE161" i="6"/>
  <c r="BE159" i="6"/>
  <c r="BE162" i="6"/>
  <c r="B110" i="16" s="1"/>
  <c r="BE160" i="6"/>
  <c r="BE158" i="6"/>
  <c r="B109" i="16" s="1"/>
  <c r="BE156" i="6"/>
  <c r="B99" i="16" s="1"/>
  <c r="BE157" i="6"/>
  <c r="B107" i="16" s="1"/>
  <c r="BE155" i="6"/>
  <c r="BE154" i="6"/>
  <c r="B106" i="16" s="1"/>
  <c r="BE152" i="6"/>
  <c r="BE153" i="6"/>
  <c r="BE151" i="6"/>
  <c r="B101" i="16" s="1"/>
  <c r="BE150" i="6"/>
  <c r="BE148" i="6"/>
  <c r="B112" i="16" s="1"/>
  <c r="BE146" i="6"/>
  <c r="BE149" i="6"/>
  <c r="B104" i="16" s="1"/>
  <c r="BE147" i="6"/>
  <c r="B100" i="16" s="1"/>
  <c r="BE144" i="6"/>
  <c r="BE142" i="6"/>
  <c r="BE140" i="6"/>
  <c r="BE138" i="6"/>
  <c r="BE145" i="6"/>
  <c r="BE143" i="6"/>
  <c r="B108" i="16" s="1"/>
  <c r="BE141" i="6"/>
  <c r="BE139" i="6"/>
  <c r="B98" i="16" s="1"/>
  <c r="BE137" i="6"/>
  <c r="BE136" i="6"/>
  <c r="BE134" i="6"/>
  <c r="BE132" i="6"/>
  <c r="BE130" i="6"/>
  <c r="BE128" i="6"/>
  <c r="BE135" i="6"/>
  <c r="BE133" i="6"/>
  <c r="B105" i="16" s="1"/>
  <c r="BE131" i="6"/>
  <c r="BE129" i="6"/>
  <c r="BE126" i="6"/>
  <c r="BE124" i="6"/>
  <c r="BE122" i="6"/>
  <c r="BE120" i="6"/>
  <c r="BE127" i="6"/>
  <c r="B103" i="16" s="1"/>
  <c r="BE125" i="6"/>
  <c r="B97" i="16" s="1"/>
  <c r="BE123" i="6"/>
  <c r="BE121" i="6"/>
  <c r="BE119" i="6"/>
  <c r="BE117" i="6"/>
  <c r="B102" i="16" s="1"/>
  <c r="BE115" i="6"/>
  <c r="BE113" i="6"/>
  <c r="BE111" i="6"/>
  <c r="BE118" i="6"/>
  <c r="BE116" i="6"/>
  <c r="B111" i="16" s="1"/>
  <c r="BE114" i="6"/>
  <c r="BE112" i="6"/>
  <c r="BE110" i="6"/>
  <c r="BE108" i="6"/>
  <c r="BE106" i="6"/>
  <c r="BE104" i="6"/>
  <c r="BE102" i="6"/>
  <c r="BE100" i="6"/>
  <c r="BE98" i="6"/>
  <c r="BE96" i="6"/>
  <c r="BE94" i="6"/>
  <c r="BE92" i="6"/>
  <c r="BE109" i="6"/>
  <c r="BE107" i="6"/>
  <c r="BE105" i="6"/>
  <c r="BE103" i="6"/>
  <c r="BE101" i="6"/>
  <c r="BE99" i="6"/>
  <c r="BE97" i="6"/>
  <c r="BE95" i="6"/>
  <c r="BE93" i="6"/>
  <c r="BE90" i="6"/>
  <c r="B87" i="16" s="1"/>
  <c r="BE88" i="6"/>
  <c r="B53" i="16" s="1"/>
  <c r="BE86" i="6"/>
  <c r="BE84" i="6"/>
  <c r="BE82" i="6"/>
  <c r="BE80" i="6"/>
  <c r="BE78" i="6"/>
  <c r="BE76" i="6"/>
  <c r="BE74" i="6"/>
  <c r="BE91" i="6"/>
  <c r="BE89" i="6"/>
  <c r="BE87" i="6"/>
  <c r="B50" i="16" s="1"/>
  <c r="BE85" i="6"/>
  <c r="BE83" i="6"/>
  <c r="BE81" i="6"/>
  <c r="BE79" i="6"/>
  <c r="BE77" i="6"/>
  <c r="BE75" i="6"/>
  <c r="BE73" i="6"/>
  <c r="BE71" i="6"/>
  <c r="BE69" i="6"/>
  <c r="BE67" i="6"/>
  <c r="BE65" i="6"/>
  <c r="BE63" i="6"/>
  <c r="BE61" i="6"/>
  <c r="BE59" i="6"/>
  <c r="BE57" i="6"/>
  <c r="BE72" i="6"/>
  <c r="BE70" i="6"/>
  <c r="BE68" i="6"/>
  <c r="BE66" i="6"/>
  <c r="BE64" i="6"/>
  <c r="BE62" i="6"/>
  <c r="BE60" i="6"/>
  <c r="BE58" i="6"/>
  <c r="BE56" i="6"/>
  <c r="BE55" i="6"/>
  <c r="B46" i="16" s="1"/>
  <c r="BE53" i="6"/>
  <c r="B59" i="16" s="1"/>
  <c r="BE51" i="6"/>
  <c r="B47" i="16" s="1"/>
  <c r="BE49" i="6"/>
  <c r="BE47" i="6"/>
  <c r="BE45" i="6"/>
  <c r="BE43" i="6"/>
  <c r="BE41" i="6"/>
  <c r="BE39" i="6"/>
  <c r="BE37" i="6"/>
  <c r="BE54" i="6"/>
  <c r="BE52" i="6"/>
  <c r="BE50" i="6"/>
  <c r="B84" i="16" s="1"/>
  <c r="BE48" i="6"/>
  <c r="B71" i="16" s="1"/>
  <c r="BE46" i="6"/>
  <c r="BE44" i="6"/>
  <c r="BE42" i="6"/>
  <c r="B79" i="16" s="1"/>
  <c r="BE40" i="6"/>
  <c r="B41" i="16" s="1"/>
  <c r="BE38" i="6"/>
  <c r="BI163" i="6"/>
  <c r="BI161" i="6"/>
  <c r="BI159" i="6"/>
  <c r="BI162" i="6"/>
  <c r="N110" i="16" s="1"/>
  <c r="BI160" i="6"/>
  <c r="BI158" i="6"/>
  <c r="N109" i="16" s="1"/>
  <c r="BI156" i="6"/>
  <c r="N99" i="16" s="1"/>
  <c r="BI157" i="6"/>
  <c r="N107" i="16" s="1"/>
  <c r="BI155" i="6"/>
  <c r="BI154" i="6"/>
  <c r="N106" i="16" s="1"/>
  <c r="BI152" i="6"/>
  <c r="BI153" i="6"/>
  <c r="BI151" i="6"/>
  <c r="N101" i="16" s="1"/>
  <c r="BI148" i="6"/>
  <c r="N112" i="16" s="1"/>
  <c r="BI146" i="6"/>
  <c r="BI150" i="6"/>
  <c r="BI149" i="6"/>
  <c r="N104" i="16" s="1"/>
  <c r="BI147" i="6"/>
  <c r="N100" i="16" s="1"/>
  <c r="BI144" i="6"/>
  <c r="BI142" i="6"/>
  <c r="BI140" i="6"/>
  <c r="BI138" i="6"/>
  <c r="BI145" i="6"/>
  <c r="BI143" i="6"/>
  <c r="N108" i="16" s="1"/>
  <c r="BI141" i="6"/>
  <c r="BI139" i="6"/>
  <c r="N98" i="16" s="1"/>
  <c r="BI137" i="6"/>
  <c r="BI136" i="6"/>
  <c r="BI134" i="6"/>
  <c r="BI132" i="6"/>
  <c r="BI130" i="6"/>
  <c r="BI128" i="6"/>
  <c r="BI135" i="6"/>
  <c r="BI133" i="6"/>
  <c r="N105" i="16" s="1"/>
  <c r="BI131" i="6"/>
  <c r="BI129" i="6"/>
  <c r="BI126" i="6"/>
  <c r="BI124" i="6"/>
  <c r="BI122" i="6"/>
  <c r="BI120" i="6"/>
  <c r="BI127" i="6"/>
  <c r="N103" i="16" s="1"/>
  <c r="BI125" i="6"/>
  <c r="N97" i="16" s="1"/>
  <c r="BI123" i="6"/>
  <c r="BI121" i="6"/>
  <c r="BI119" i="6"/>
  <c r="BI117" i="6"/>
  <c r="N102" i="16" s="1"/>
  <c r="BI115" i="6"/>
  <c r="BI113" i="6"/>
  <c r="BI111" i="6"/>
  <c r="BI118" i="6"/>
  <c r="BI116" i="6"/>
  <c r="N111" i="16" s="1"/>
  <c r="BI114" i="6"/>
  <c r="BI112" i="6"/>
  <c r="BI110" i="6"/>
  <c r="BI108" i="6"/>
  <c r="BI106" i="6"/>
  <c r="BI104" i="6"/>
  <c r="BI102" i="6"/>
  <c r="BI100" i="6"/>
  <c r="BI98" i="6"/>
  <c r="BI96" i="6"/>
  <c r="BI94" i="6"/>
  <c r="BI92" i="6"/>
  <c r="BI109" i="6"/>
  <c r="N19" i="16" s="1"/>
  <c r="BI107" i="6"/>
  <c r="BI105" i="6"/>
  <c r="BI103" i="6"/>
  <c r="BI101" i="6"/>
  <c r="BI99" i="6"/>
  <c r="BI97" i="6"/>
  <c r="BI95" i="6"/>
  <c r="BI93" i="6"/>
  <c r="BI90" i="6"/>
  <c r="N87" i="16" s="1"/>
  <c r="BI88" i="6"/>
  <c r="N53" i="16" s="1"/>
  <c r="BI86" i="6"/>
  <c r="N11" i="16" s="1"/>
  <c r="BI84" i="6"/>
  <c r="BI82" i="6"/>
  <c r="BI80" i="6"/>
  <c r="BI78" i="6"/>
  <c r="BI76" i="6"/>
  <c r="BI74" i="6"/>
  <c r="BI91" i="6"/>
  <c r="N34" i="16" s="1"/>
  <c r="BI89" i="6"/>
  <c r="BI87" i="6"/>
  <c r="N50" i="16" s="1"/>
  <c r="BI85" i="6"/>
  <c r="BI83" i="6"/>
  <c r="BI81" i="6"/>
  <c r="BI79" i="6"/>
  <c r="BI77" i="6"/>
  <c r="BI75" i="6"/>
  <c r="BI73" i="6"/>
  <c r="BI71" i="6"/>
  <c r="BI69" i="6"/>
  <c r="BI67" i="6"/>
  <c r="BI65" i="6"/>
  <c r="BI63" i="6"/>
  <c r="BI61" i="6"/>
  <c r="BI59" i="6"/>
  <c r="BI57" i="6"/>
  <c r="BI72" i="6"/>
  <c r="BI70" i="6"/>
  <c r="BI68" i="6"/>
  <c r="BI66" i="6"/>
  <c r="BI64" i="6"/>
  <c r="BI62" i="6"/>
  <c r="BI60" i="6"/>
  <c r="BI58" i="6"/>
  <c r="BI56" i="6"/>
  <c r="BI55" i="6"/>
  <c r="N46" i="16" s="1"/>
  <c r="BI53" i="6"/>
  <c r="N59" i="16" s="1"/>
  <c r="BI51" i="6"/>
  <c r="N47" i="16" s="1"/>
  <c r="BI49" i="6"/>
  <c r="BI47" i="6"/>
  <c r="BI45" i="6"/>
  <c r="BI43" i="6"/>
  <c r="BI41" i="6"/>
  <c r="BI39" i="6"/>
  <c r="BI37" i="6"/>
  <c r="BI54" i="6"/>
  <c r="BI52" i="6"/>
  <c r="BI50" i="6"/>
  <c r="N84" i="16" s="1"/>
  <c r="BI48" i="6"/>
  <c r="N71" i="16" s="1"/>
  <c r="BI46" i="6"/>
  <c r="N4" i="16" s="1"/>
  <c r="BI44" i="6"/>
  <c r="N35" i="16" s="1"/>
  <c r="BI42" i="6"/>
  <c r="N79" i="16" s="1"/>
  <c r="BI40" i="6"/>
  <c r="N41" i="16" s="1"/>
  <c r="BI38" i="6"/>
  <c r="BM163" i="6"/>
  <c r="BM161" i="6"/>
  <c r="BM159" i="6"/>
  <c r="BM162" i="6"/>
  <c r="Q110" i="16" s="1"/>
  <c r="BM160" i="6"/>
  <c r="BM158" i="6"/>
  <c r="Q109" i="16" s="1"/>
  <c r="BM156" i="6"/>
  <c r="Q99" i="16" s="1"/>
  <c r="BM157" i="6"/>
  <c r="Q107" i="16" s="1"/>
  <c r="BM155" i="6"/>
  <c r="BM154" i="6"/>
  <c r="Q106" i="16" s="1"/>
  <c r="BM152" i="6"/>
  <c r="BM153" i="6"/>
  <c r="BM151" i="6"/>
  <c r="Q101" i="16" s="1"/>
  <c r="BM148" i="6"/>
  <c r="Q112" i="16" s="1"/>
  <c r="BM146" i="6"/>
  <c r="BM150" i="6"/>
  <c r="BM149" i="6"/>
  <c r="Q104" i="16" s="1"/>
  <c r="BM147" i="6"/>
  <c r="Q100" i="16" s="1"/>
  <c r="BM144" i="6"/>
  <c r="BM142" i="6"/>
  <c r="BM140" i="6"/>
  <c r="BM138" i="6"/>
  <c r="BM145" i="6"/>
  <c r="BM143" i="6"/>
  <c r="Q108" i="16" s="1"/>
  <c r="BM141" i="6"/>
  <c r="BM139" i="6"/>
  <c r="Q98" i="16" s="1"/>
  <c r="BM137" i="6"/>
  <c r="BM136" i="6"/>
  <c r="BM134" i="6"/>
  <c r="BM132" i="6"/>
  <c r="BM130" i="6"/>
  <c r="BM128" i="6"/>
  <c r="BM135" i="6"/>
  <c r="BM133" i="6"/>
  <c r="Q105" i="16" s="1"/>
  <c r="BM131" i="6"/>
  <c r="BM129" i="6"/>
  <c r="BM126" i="6"/>
  <c r="BM124" i="6"/>
  <c r="BM122" i="6"/>
  <c r="BM120" i="6"/>
  <c r="BM127" i="6"/>
  <c r="Q103" i="16" s="1"/>
  <c r="BM125" i="6"/>
  <c r="Q97" i="16" s="1"/>
  <c r="BM123" i="6"/>
  <c r="BM121" i="6"/>
  <c r="BM119" i="6"/>
  <c r="BM117" i="6"/>
  <c r="Q102" i="16" s="1"/>
  <c r="BM115" i="6"/>
  <c r="BM113" i="6"/>
  <c r="BM111" i="6"/>
  <c r="BM118" i="6"/>
  <c r="BM116" i="6"/>
  <c r="Q111" i="16" s="1"/>
  <c r="BM114" i="6"/>
  <c r="BM112" i="6"/>
  <c r="BM110" i="6"/>
  <c r="BM108" i="6"/>
  <c r="BM106" i="6"/>
  <c r="BM104" i="6"/>
  <c r="BM102" i="6"/>
  <c r="BM100" i="6"/>
  <c r="BM98" i="6"/>
  <c r="BM96" i="6"/>
  <c r="BM94" i="6"/>
  <c r="BM92" i="6"/>
  <c r="BM109" i="6"/>
  <c r="Q19" i="16" s="1"/>
  <c r="BM107" i="6"/>
  <c r="BM105" i="6"/>
  <c r="BM103" i="6"/>
  <c r="BM101" i="6"/>
  <c r="BM99" i="6"/>
  <c r="BM97" i="6"/>
  <c r="BM95" i="6"/>
  <c r="BM93" i="6"/>
  <c r="BM90" i="6"/>
  <c r="Q87" i="16" s="1"/>
  <c r="BM88" i="6"/>
  <c r="Q53" i="16" s="1"/>
  <c r="BM86" i="6"/>
  <c r="Q11" i="16" s="1"/>
  <c r="BM84" i="6"/>
  <c r="BM82" i="6"/>
  <c r="BM80" i="6"/>
  <c r="BM78" i="6"/>
  <c r="BM76" i="6"/>
  <c r="BM74" i="6"/>
  <c r="BM91" i="6"/>
  <c r="Q34" i="16" s="1"/>
  <c r="BM89" i="6"/>
  <c r="BM87" i="6"/>
  <c r="Q50" i="16" s="1"/>
  <c r="BM85" i="6"/>
  <c r="BM83" i="6"/>
  <c r="BM81" i="6"/>
  <c r="BM79" i="6"/>
  <c r="BM77" i="6"/>
  <c r="BM75" i="6"/>
  <c r="BM73" i="6"/>
  <c r="BM71" i="6"/>
  <c r="BM69" i="6"/>
  <c r="BM67" i="6"/>
  <c r="BM65" i="6"/>
  <c r="BM63" i="6"/>
  <c r="BM61" i="6"/>
  <c r="BM59" i="6"/>
  <c r="BM57" i="6"/>
  <c r="BM72" i="6"/>
  <c r="BM70" i="6"/>
  <c r="BM68" i="6"/>
  <c r="BM66" i="6"/>
  <c r="BM64" i="6"/>
  <c r="BM62" i="6"/>
  <c r="BM60" i="6"/>
  <c r="BM58" i="6"/>
  <c r="BM56" i="6"/>
  <c r="BM55" i="6"/>
  <c r="Q46" i="16" s="1"/>
  <c r="BM53" i="6"/>
  <c r="Q59" i="16" s="1"/>
  <c r="BM51" i="6"/>
  <c r="Q47" i="16" s="1"/>
  <c r="BM49" i="6"/>
  <c r="BM47" i="6"/>
  <c r="BM45" i="6"/>
  <c r="BM43" i="6"/>
  <c r="BM41" i="6"/>
  <c r="BM39" i="6"/>
  <c r="BM37" i="6"/>
  <c r="BM54" i="6"/>
  <c r="BM52" i="6"/>
  <c r="BM50" i="6"/>
  <c r="Q84" i="16" s="1"/>
  <c r="BM48" i="6"/>
  <c r="Q71" i="16" s="1"/>
  <c r="BM46" i="6"/>
  <c r="Q4" i="16" s="1"/>
  <c r="BM44" i="6"/>
  <c r="Q35" i="16" s="1"/>
  <c r="BM42" i="6"/>
  <c r="Q79" i="16" s="1"/>
  <c r="BM40" i="6"/>
  <c r="Q41" i="16" s="1"/>
  <c r="BM38" i="6"/>
  <c r="BQ163" i="6"/>
  <c r="BQ161" i="6"/>
  <c r="BQ159" i="6"/>
  <c r="BQ162" i="6"/>
  <c r="BQ160" i="6"/>
  <c r="BQ158" i="6"/>
  <c r="BQ156" i="6"/>
  <c r="BQ157" i="6"/>
  <c r="BQ155" i="6"/>
  <c r="BQ154" i="6"/>
  <c r="BQ152" i="6"/>
  <c r="BQ153" i="6"/>
  <c r="BQ151" i="6"/>
  <c r="BQ150" i="6"/>
  <c r="BQ148" i="6"/>
  <c r="BQ146" i="6"/>
  <c r="BQ149" i="6"/>
  <c r="BQ147" i="6"/>
  <c r="BQ144" i="6"/>
  <c r="BQ142" i="6"/>
  <c r="BQ140" i="6"/>
  <c r="BQ138" i="6"/>
  <c r="BQ145" i="6"/>
  <c r="BQ143" i="6"/>
  <c r="BQ141" i="6"/>
  <c r="BQ139" i="6"/>
  <c r="BQ137" i="6"/>
  <c r="BQ136" i="6"/>
  <c r="BQ134" i="6"/>
  <c r="BQ132" i="6"/>
  <c r="BQ130" i="6"/>
  <c r="BQ128" i="6"/>
  <c r="BQ135" i="6"/>
  <c r="BQ133" i="6"/>
  <c r="BQ131" i="6"/>
  <c r="BQ129" i="6"/>
  <c r="BQ126" i="6"/>
  <c r="BQ124" i="6"/>
  <c r="BQ122" i="6"/>
  <c r="BQ120" i="6"/>
  <c r="BQ127" i="6"/>
  <c r="BQ125" i="6"/>
  <c r="BQ123" i="6"/>
  <c r="BQ121" i="6"/>
  <c r="BQ119" i="6"/>
  <c r="BQ117" i="6"/>
  <c r="BQ115" i="6"/>
  <c r="BQ113" i="6"/>
  <c r="BQ111" i="6"/>
  <c r="BQ118" i="6"/>
  <c r="BQ116" i="6"/>
  <c r="BQ114" i="6"/>
  <c r="BQ112" i="6"/>
  <c r="BQ110" i="6"/>
  <c r="BQ108" i="6"/>
  <c r="BQ106" i="6"/>
  <c r="BQ104" i="6"/>
  <c r="BQ102" i="6"/>
  <c r="BQ100" i="6"/>
  <c r="BQ98" i="6"/>
  <c r="BQ96" i="6"/>
  <c r="BQ94" i="6"/>
  <c r="BQ92" i="6"/>
  <c r="BQ109" i="6"/>
  <c r="BQ107" i="6"/>
  <c r="BQ105" i="6"/>
  <c r="BQ103" i="6"/>
  <c r="BQ101" i="6"/>
  <c r="BQ99" i="6"/>
  <c r="BQ97" i="6"/>
  <c r="BQ95" i="6"/>
  <c r="BQ93" i="6"/>
  <c r="BQ90" i="6"/>
  <c r="BQ88" i="6"/>
  <c r="BQ86" i="6"/>
  <c r="BQ84" i="6"/>
  <c r="BQ82" i="6"/>
  <c r="BQ80" i="6"/>
  <c r="BQ78" i="6"/>
  <c r="BQ76" i="6"/>
  <c r="BQ74" i="6"/>
  <c r="BQ91" i="6"/>
  <c r="BQ89" i="6"/>
  <c r="BQ87" i="6"/>
  <c r="BQ85" i="6"/>
  <c r="BQ83" i="6"/>
  <c r="BQ81" i="6"/>
  <c r="BQ79" i="6"/>
  <c r="BQ77" i="6"/>
  <c r="BQ75" i="6"/>
  <c r="BQ73" i="6"/>
  <c r="BQ71" i="6"/>
  <c r="BQ69" i="6"/>
  <c r="BQ67" i="6"/>
  <c r="BQ65" i="6"/>
  <c r="BQ63" i="6"/>
  <c r="BQ61" i="6"/>
  <c r="BQ59" i="6"/>
  <c r="BQ57" i="6"/>
  <c r="BQ72" i="6"/>
  <c r="BQ70" i="6"/>
  <c r="BQ68" i="6"/>
  <c r="BQ66" i="6"/>
  <c r="BQ64" i="6"/>
  <c r="BQ62" i="6"/>
  <c r="BQ60" i="6"/>
  <c r="BQ58" i="6"/>
  <c r="BQ56" i="6"/>
  <c r="BQ55" i="6"/>
  <c r="BQ53" i="6"/>
  <c r="BQ51" i="6"/>
  <c r="BQ49" i="6"/>
  <c r="BQ47" i="6"/>
  <c r="BQ45" i="6"/>
  <c r="BQ43" i="6"/>
  <c r="BQ41" i="6"/>
  <c r="BQ39" i="6"/>
  <c r="BQ37" i="6"/>
  <c r="BQ54" i="6"/>
  <c r="BQ52" i="6"/>
  <c r="BQ50" i="6"/>
  <c r="BQ48" i="6"/>
  <c r="BQ46" i="6"/>
  <c r="BQ44" i="6"/>
  <c r="BQ42" i="6"/>
  <c r="BQ40" i="6"/>
  <c r="BQ38" i="6"/>
  <c r="BU163" i="6"/>
  <c r="BU161" i="6"/>
  <c r="BU159" i="6"/>
  <c r="BU162" i="6"/>
  <c r="BU160" i="6"/>
  <c r="BU158" i="6"/>
  <c r="BU156" i="6"/>
  <c r="BU157" i="6"/>
  <c r="BU155" i="6"/>
  <c r="BU154" i="6"/>
  <c r="BU152" i="6"/>
  <c r="BU153" i="6"/>
  <c r="BU151" i="6"/>
  <c r="BU150" i="6"/>
  <c r="BU148" i="6"/>
  <c r="BU146" i="6"/>
  <c r="BU149" i="6"/>
  <c r="BU147" i="6"/>
  <c r="BU144" i="6"/>
  <c r="BU142" i="6"/>
  <c r="BU140" i="6"/>
  <c r="BU138" i="6"/>
  <c r="BU145" i="6"/>
  <c r="BU143" i="6"/>
  <c r="BU141" i="6"/>
  <c r="BU139" i="6"/>
  <c r="BU137" i="6"/>
  <c r="BU136" i="6"/>
  <c r="BU134" i="6"/>
  <c r="BU132" i="6"/>
  <c r="BU130" i="6"/>
  <c r="BU128" i="6"/>
  <c r="BU135" i="6"/>
  <c r="BU133" i="6"/>
  <c r="BU131" i="6"/>
  <c r="BU129" i="6"/>
  <c r="BU126" i="6"/>
  <c r="BU124" i="6"/>
  <c r="BU122" i="6"/>
  <c r="BU120" i="6"/>
  <c r="BU127" i="6"/>
  <c r="BU125" i="6"/>
  <c r="BU123" i="6"/>
  <c r="BU121" i="6"/>
  <c r="BU119" i="6"/>
  <c r="BU117" i="6"/>
  <c r="BU115" i="6"/>
  <c r="BU113" i="6"/>
  <c r="BU111" i="6"/>
  <c r="BU118" i="6"/>
  <c r="BU116" i="6"/>
  <c r="BU114" i="6"/>
  <c r="BU112" i="6"/>
  <c r="BU110" i="6"/>
  <c r="BU108" i="6"/>
  <c r="BU106" i="6"/>
  <c r="BU104" i="6"/>
  <c r="BU102" i="6"/>
  <c r="BU100" i="6"/>
  <c r="BU98" i="6"/>
  <c r="BU96" i="6"/>
  <c r="BU94" i="6"/>
  <c r="BU92" i="6"/>
  <c r="BU109" i="6"/>
  <c r="BU107" i="6"/>
  <c r="BU105" i="6"/>
  <c r="BU103" i="6"/>
  <c r="BU101" i="6"/>
  <c r="BU99" i="6"/>
  <c r="BU97" i="6"/>
  <c r="BU95" i="6"/>
  <c r="BU93" i="6"/>
  <c r="BU90" i="6"/>
  <c r="BU88" i="6"/>
  <c r="BU86" i="6"/>
  <c r="BU84" i="6"/>
  <c r="BU82" i="6"/>
  <c r="BU80" i="6"/>
  <c r="BU78" i="6"/>
  <c r="BU76" i="6"/>
  <c r="BU74" i="6"/>
  <c r="BU91" i="6"/>
  <c r="BU89" i="6"/>
  <c r="BU87" i="6"/>
  <c r="BU85" i="6"/>
  <c r="BU83" i="6"/>
  <c r="BU81" i="6"/>
  <c r="BU79" i="6"/>
  <c r="BU77" i="6"/>
  <c r="BU75" i="6"/>
  <c r="BU73" i="6"/>
  <c r="BU71" i="6"/>
  <c r="BU69" i="6"/>
  <c r="BU67" i="6"/>
  <c r="BU65" i="6"/>
  <c r="BU63" i="6"/>
  <c r="BU61" i="6"/>
  <c r="BU59" i="6"/>
  <c r="BU57" i="6"/>
  <c r="BU72" i="6"/>
  <c r="BU70" i="6"/>
  <c r="BU68" i="6"/>
  <c r="BU66" i="6"/>
  <c r="BU64" i="6"/>
  <c r="BU62" i="6"/>
  <c r="BU60" i="6"/>
  <c r="BU58" i="6"/>
  <c r="BU56" i="6"/>
  <c r="BU55" i="6"/>
  <c r="BU53" i="6"/>
  <c r="BU51" i="6"/>
  <c r="BU49" i="6"/>
  <c r="BU47" i="6"/>
  <c r="BU45" i="6"/>
  <c r="BU43" i="6"/>
  <c r="BU41" i="6"/>
  <c r="BU39" i="6"/>
  <c r="BU37" i="6"/>
  <c r="BU54" i="6"/>
  <c r="BU52" i="6"/>
  <c r="BU50" i="6"/>
  <c r="BU48" i="6"/>
  <c r="BU46" i="6"/>
  <c r="BU44" i="6"/>
  <c r="BU42" i="6"/>
  <c r="BU40" i="6"/>
  <c r="BU38" i="6"/>
  <c r="BY163" i="6"/>
  <c r="BY161" i="6"/>
  <c r="BY159" i="6"/>
  <c r="BY162" i="6"/>
  <c r="BY160" i="6"/>
  <c r="BY158" i="6"/>
  <c r="BY156" i="6"/>
  <c r="BY157" i="6"/>
  <c r="BY155" i="6"/>
  <c r="BY154" i="6"/>
  <c r="BY152" i="6"/>
  <c r="BY153" i="6"/>
  <c r="BY151" i="6"/>
  <c r="BY148" i="6"/>
  <c r="BY146" i="6"/>
  <c r="BY150" i="6"/>
  <c r="BY149" i="6"/>
  <c r="BY147" i="6"/>
  <c r="BY144" i="6"/>
  <c r="BY142" i="6"/>
  <c r="BY140" i="6"/>
  <c r="BY138" i="6"/>
  <c r="BY145" i="6"/>
  <c r="BY143" i="6"/>
  <c r="BY141" i="6"/>
  <c r="BY139" i="6"/>
  <c r="BY137" i="6"/>
  <c r="BY136" i="6"/>
  <c r="BY134" i="6"/>
  <c r="BY132" i="6"/>
  <c r="BY130" i="6"/>
  <c r="BY128" i="6"/>
  <c r="BY135" i="6"/>
  <c r="BY133" i="6"/>
  <c r="BY131" i="6"/>
  <c r="BY129" i="6"/>
  <c r="BY126" i="6"/>
  <c r="BY124" i="6"/>
  <c r="BY122" i="6"/>
  <c r="BY120" i="6"/>
  <c r="BY127" i="6"/>
  <c r="BY125" i="6"/>
  <c r="BY123" i="6"/>
  <c r="BY121" i="6"/>
  <c r="BY119" i="6"/>
  <c r="BY117" i="6"/>
  <c r="BY115" i="6"/>
  <c r="BY113" i="6"/>
  <c r="BY111" i="6"/>
  <c r="BY118" i="6"/>
  <c r="BY116" i="6"/>
  <c r="BY114" i="6"/>
  <c r="BY112" i="6"/>
  <c r="BY110" i="6"/>
  <c r="BY108" i="6"/>
  <c r="BY106" i="6"/>
  <c r="BY104" i="6"/>
  <c r="BY102" i="6"/>
  <c r="BY100" i="6"/>
  <c r="BY98" i="6"/>
  <c r="BY96" i="6"/>
  <c r="BY94" i="6"/>
  <c r="BY92" i="6"/>
  <c r="BY109" i="6"/>
  <c r="BY107" i="6"/>
  <c r="BY105" i="6"/>
  <c r="BY103" i="6"/>
  <c r="BY101" i="6"/>
  <c r="BY99" i="6"/>
  <c r="BY97" i="6"/>
  <c r="BY95" i="6"/>
  <c r="BY93" i="6"/>
  <c r="BY90" i="6"/>
  <c r="BY88" i="6"/>
  <c r="BY86" i="6"/>
  <c r="BY84" i="6"/>
  <c r="BY82" i="6"/>
  <c r="BY80" i="6"/>
  <c r="BY78" i="6"/>
  <c r="BY76" i="6"/>
  <c r="BY74" i="6"/>
  <c r="BY91" i="6"/>
  <c r="BY89" i="6"/>
  <c r="BY87" i="6"/>
  <c r="BY85" i="6"/>
  <c r="BY83" i="6"/>
  <c r="BY81" i="6"/>
  <c r="BY79" i="6"/>
  <c r="BY77" i="6"/>
  <c r="BY75" i="6"/>
  <c r="BY73" i="6"/>
  <c r="BY71" i="6"/>
  <c r="BY69" i="6"/>
  <c r="BY67" i="6"/>
  <c r="BY65" i="6"/>
  <c r="BY63" i="6"/>
  <c r="BY61" i="6"/>
  <c r="BY59" i="6"/>
  <c r="BY57" i="6"/>
  <c r="BY72" i="6"/>
  <c r="BY70" i="6"/>
  <c r="BY68" i="6"/>
  <c r="BY66" i="6"/>
  <c r="BY64" i="6"/>
  <c r="BY62" i="6"/>
  <c r="BY60" i="6"/>
  <c r="BY58" i="6"/>
  <c r="BY56" i="6"/>
  <c r="BY53" i="6"/>
  <c r="BY51" i="6"/>
  <c r="BY49" i="6"/>
  <c r="BY47" i="6"/>
  <c r="BY45" i="6"/>
  <c r="BY43" i="6"/>
  <c r="BY41" i="6"/>
  <c r="BY39" i="6"/>
  <c r="BY37" i="6"/>
  <c r="BY55" i="6"/>
  <c r="BY54" i="6"/>
  <c r="BY52" i="6"/>
  <c r="BY50" i="6"/>
  <c r="BY48" i="6"/>
  <c r="BY46" i="6"/>
  <c r="BY44" i="6"/>
  <c r="BY42" i="6"/>
  <c r="BY40" i="6"/>
  <c r="BY38" i="6"/>
  <c r="CC163" i="6"/>
  <c r="CC161" i="6"/>
  <c r="CC159" i="6"/>
  <c r="CC162" i="6"/>
  <c r="I110" i="16" s="1"/>
  <c r="CC160" i="6"/>
  <c r="CC158" i="6"/>
  <c r="I109" i="16" s="1"/>
  <c r="CC156" i="6"/>
  <c r="I99" i="16" s="1"/>
  <c r="CC154" i="6"/>
  <c r="I106" i="16" s="1"/>
  <c r="CC157" i="6"/>
  <c r="I107" i="16" s="1"/>
  <c r="CC155" i="6"/>
  <c r="CC152" i="6"/>
  <c r="CC153" i="6"/>
  <c r="CC151" i="6"/>
  <c r="I101" i="16" s="1"/>
  <c r="CC148" i="6"/>
  <c r="I112" i="16" s="1"/>
  <c r="CC146" i="6"/>
  <c r="CC150" i="6"/>
  <c r="CC149" i="6"/>
  <c r="I104" i="16" s="1"/>
  <c r="CC147" i="6"/>
  <c r="I100" i="16" s="1"/>
  <c r="CC144" i="6"/>
  <c r="CC142" i="6"/>
  <c r="CC140" i="6"/>
  <c r="CC138" i="6"/>
  <c r="CC145" i="6"/>
  <c r="CC143" i="6"/>
  <c r="I108" i="16" s="1"/>
  <c r="CC141" i="6"/>
  <c r="CC139" i="6"/>
  <c r="I98" i="16" s="1"/>
  <c r="CC137" i="6"/>
  <c r="CC136" i="6"/>
  <c r="CC134" i="6"/>
  <c r="CC132" i="6"/>
  <c r="CC130" i="6"/>
  <c r="CC128" i="6"/>
  <c r="CC135" i="6"/>
  <c r="CC133" i="6"/>
  <c r="I105" i="16" s="1"/>
  <c r="CC131" i="6"/>
  <c r="CC129" i="6"/>
  <c r="CC126" i="6"/>
  <c r="CC124" i="6"/>
  <c r="CC122" i="6"/>
  <c r="CC120" i="6"/>
  <c r="CC118" i="6"/>
  <c r="CC127" i="6"/>
  <c r="I103" i="16" s="1"/>
  <c r="CC125" i="6"/>
  <c r="I97" i="16" s="1"/>
  <c r="CC123" i="6"/>
  <c r="CC121" i="6"/>
  <c r="CC119" i="6"/>
  <c r="CC117" i="6"/>
  <c r="I102" i="16" s="1"/>
  <c r="CC115" i="6"/>
  <c r="CC113" i="6"/>
  <c r="CC111" i="6"/>
  <c r="CC116" i="6"/>
  <c r="I111" i="16" s="1"/>
  <c r="CC114" i="6"/>
  <c r="CC112" i="6"/>
  <c r="CC110" i="6"/>
  <c r="CC108" i="6"/>
  <c r="CC106" i="6"/>
  <c r="CC104" i="6"/>
  <c r="CC102" i="6"/>
  <c r="CC100" i="6"/>
  <c r="CC98" i="6"/>
  <c r="CC96" i="6"/>
  <c r="CC94" i="6"/>
  <c r="CC92" i="6"/>
  <c r="CC109" i="6"/>
  <c r="I19" i="16" s="1"/>
  <c r="CC107" i="6"/>
  <c r="I8" i="16" s="1"/>
  <c r="CC105" i="6"/>
  <c r="I22" i="16" s="1"/>
  <c r="CC103" i="6"/>
  <c r="CC101" i="6"/>
  <c r="CC99" i="6"/>
  <c r="CC97" i="6"/>
  <c r="CC95" i="6"/>
  <c r="CC93" i="6"/>
  <c r="CC90" i="6"/>
  <c r="I87" i="16" s="1"/>
  <c r="CC88" i="6"/>
  <c r="I53" i="16" s="1"/>
  <c r="CC86" i="6"/>
  <c r="I11" i="16" s="1"/>
  <c r="CC84" i="6"/>
  <c r="CC82" i="6"/>
  <c r="CC80" i="6"/>
  <c r="CC78" i="6"/>
  <c r="CC76" i="6"/>
  <c r="CC74" i="6"/>
  <c r="CC91" i="6"/>
  <c r="I34" i="16" s="1"/>
  <c r="CC89" i="6"/>
  <c r="CC87" i="6"/>
  <c r="I50" i="16" s="1"/>
  <c r="CC85" i="6"/>
  <c r="CC83" i="6"/>
  <c r="CC81" i="6"/>
  <c r="CC79" i="6"/>
  <c r="CC77" i="6"/>
  <c r="CC75" i="6"/>
  <c r="CC73" i="6"/>
  <c r="CC71" i="6"/>
  <c r="CC69" i="6"/>
  <c r="CC67" i="6"/>
  <c r="CC65" i="6"/>
  <c r="CC63" i="6"/>
  <c r="CC61" i="6"/>
  <c r="CC59" i="6"/>
  <c r="CC57" i="6"/>
  <c r="CC72" i="6"/>
  <c r="CC70" i="6"/>
  <c r="CC68" i="6"/>
  <c r="CC66" i="6"/>
  <c r="CC64" i="6"/>
  <c r="CC62" i="6"/>
  <c r="CC60" i="6"/>
  <c r="CC58" i="6"/>
  <c r="CC56" i="6"/>
  <c r="CC53" i="6"/>
  <c r="CC51" i="6"/>
  <c r="CC49" i="6"/>
  <c r="CC47" i="6"/>
  <c r="CC45" i="6"/>
  <c r="CC43" i="6"/>
  <c r="CC41" i="6"/>
  <c r="CC39" i="6"/>
  <c r="CC37" i="6"/>
  <c r="CC55" i="6"/>
  <c r="CC54" i="6"/>
  <c r="CC52" i="6"/>
  <c r="CC50" i="6"/>
  <c r="CC48" i="6"/>
  <c r="CC46" i="6"/>
  <c r="CC44" i="6"/>
  <c r="CC42" i="6"/>
  <c r="CC40" i="6"/>
  <c r="CC38" i="6"/>
  <c r="CG163" i="6"/>
  <c r="CG161" i="6"/>
  <c r="CG159" i="6"/>
  <c r="CG162" i="6"/>
  <c r="CG160" i="6"/>
  <c r="CG158" i="6"/>
  <c r="CG156" i="6"/>
  <c r="CG154" i="6"/>
  <c r="CG157" i="6"/>
  <c r="CG155" i="6"/>
  <c r="CG152" i="6"/>
  <c r="CG153" i="6"/>
  <c r="CG151" i="6"/>
  <c r="CG150" i="6"/>
  <c r="CG148" i="6"/>
  <c r="CG146" i="6"/>
  <c r="CG149" i="6"/>
  <c r="CG147" i="6"/>
  <c r="CG144" i="6"/>
  <c r="CG142" i="6"/>
  <c r="CG140" i="6"/>
  <c r="CG138" i="6"/>
  <c r="CG145" i="6"/>
  <c r="CG143" i="6"/>
  <c r="CG141" i="6"/>
  <c r="CG139" i="6"/>
  <c r="CG137" i="6"/>
  <c r="CG136" i="6"/>
  <c r="CG134" i="6"/>
  <c r="CG132" i="6"/>
  <c r="CG130" i="6"/>
  <c r="CG128" i="6"/>
  <c r="CG135" i="6"/>
  <c r="CG133" i="6"/>
  <c r="CG131" i="6"/>
  <c r="CG129" i="6"/>
  <c r="CG127" i="6"/>
  <c r="CG126" i="6"/>
  <c r="CG124" i="6"/>
  <c r="CG122" i="6"/>
  <c r="CG120" i="6"/>
  <c r="CG118" i="6"/>
  <c r="CG125" i="6"/>
  <c r="CG123" i="6"/>
  <c r="CG121" i="6"/>
  <c r="CG119" i="6"/>
  <c r="CG117" i="6"/>
  <c r="CG115" i="6"/>
  <c r="CG113" i="6"/>
  <c r="CG111" i="6"/>
  <c r="CG116" i="6"/>
  <c r="CG114" i="6"/>
  <c r="CG112" i="6"/>
  <c r="CG110" i="6"/>
  <c r="CG108" i="6"/>
  <c r="CG106" i="6"/>
  <c r="CG104" i="6"/>
  <c r="CG102" i="6"/>
  <c r="CG100" i="6"/>
  <c r="CG98" i="6"/>
  <c r="CG96" i="6"/>
  <c r="CG94" i="6"/>
  <c r="CG92" i="6"/>
  <c r="CG109" i="6"/>
  <c r="CG107" i="6"/>
  <c r="CG105" i="6"/>
  <c r="CG103" i="6"/>
  <c r="CG101" i="6"/>
  <c r="CG99" i="6"/>
  <c r="CG97" i="6"/>
  <c r="CG95" i="6"/>
  <c r="CG93" i="6"/>
  <c r="CG90" i="6"/>
  <c r="CG88" i="6"/>
  <c r="CG86" i="6"/>
  <c r="CG84" i="6"/>
  <c r="CG82" i="6"/>
  <c r="CG80" i="6"/>
  <c r="CG78" i="6"/>
  <c r="CG76" i="6"/>
  <c r="CG74" i="6"/>
  <c r="CG91" i="6"/>
  <c r="CG89" i="6"/>
  <c r="CG87" i="6"/>
  <c r="CG85" i="6"/>
  <c r="CG83" i="6"/>
  <c r="CG81" i="6"/>
  <c r="CG79" i="6"/>
  <c r="CG77" i="6"/>
  <c r="CG75" i="6"/>
  <c r="CG73" i="6"/>
  <c r="CG71" i="6"/>
  <c r="CG69" i="6"/>
  <c r="CG67" i="6"/>
  <c r="CG65" i="6"/>
  <c r="CG63" i="6"/>
  <c r="CG61" i="6"/>
  <c r="CG59" i="6"/>
  <c r="CG57" i="6"/>
  <c r="CG72" i="6"/>
  <c r="CG70" i="6"/>
  <c r="CG68" i="6"/>
  <c r="CG66" i="6"/>
  <c r="CG64" i="6"/>
  <c r="CG62" i="6"/>
  <c r="CG60" i="6"/>
  <c r="CG58" i="6"/>
  <c r="CG56" i="6"/>
  <c r="CG53" i="6"/>
  <c r="CG51" i="6"/>
  <c r="CG49" i="6"/>
  <c r="CG47" i="6"/>
  <c r="CG45" i="6"/>
  <c r="CG43" i="6"/>
  <c r="CG41" i="6"/>
  <c r="CG39" i="6"/>
  <c r="CG37" i="6"/>
  <c r="CG54" i="6"/>
  <c r="CG52" i="6"/>
  <c r="CG50" i="6"/>
  <c r="CG48" i="6"/>
  <c r="CG46" i="6"/>
  <c r="CG44" i="6"/>
  <c r="CG42" i="6"/>
  <c r="CG40" i="6"/>
  <c r="CG38" i="6"/>
  <c r="CG55" i="6"/>
  <c r="L7" i="6"/>
  <c r="Q7" i="6"/>
  <c r="P55" i="16" s="1"/>
  <c r="U7" i="6"/>
  <c r="Y7" i="6"/>
  <c r="U55" i="16" s="1"/>
  <c r="AC7" i="6"/>
  <c r="W55" i="16" s="1"/>
  <c r="AG7" i="6"/>
  <c r="AK7" i="6"/>
  <c r="AO7" i="6"/>
  <c r="AD55" i="16" s="1"/>
  <c r="AS7" i="6"/>
  <c r="AH55" i="16" s="1"/>
  <c r="AW7" i="6"/>
  <c r="AB55" i="16" s="1"/>
  <c r="BE7" i="6"/>
  <c r="B55" i="16" s="1"/>
  <c r="BI7" i="6"/>
  <c r="N55" i="16" s="1"/>
  <c r="BM7" i="6"/>
  <c r="Q55" i="16" s="1"/>
  <c r="BQ7" i="6"/>
  <c r="BU7" i="6"/>
  <c r="BY7" i="6"/>
  <c r="CC7" i="6"/>
  <c r="I55" i="16" s="1"/>
  <c r="CG7" i="6"/>
  <c r="O8" i="6"/>
  <c r="S8" i="6"/>
  <c r="W8" i="6"/>
  <c r="AA8" i="6"/>
  <c r="AE8" i="6"/>
  <c r="AI8" i="6"/>
  <c r="AM8" i="6"/>
  <c r="AQ8" i="6"/>
  <c r="AU8" i="6"/>
  <c r="AY8" i="6"/>
  <c r="BC8" i="6"/>
  <c r="BG8" i="6"/>
  <c r="BK8" i="6"/>
  <c r="BO8" i="6"/>
  <c r="BS8" i="6"/>
  <c r="BW8" i="6"/>
  <c r="CA8" i="6"/>
  <c r="CE8" i="6"/>
  <c r="CI8" i="6"/>
  <c r="L9" i="6"/>
  <c r="Q9" i="6"/>
  <c r="U9" i="6"/>
  <c r="Y9" i="6"/>
  <c r="AC9" i="6"/>
  <c r="AG9" i="6"/>
  <c r="AK9" i="6"/>
  <c r="AO9" i="6"/>
  <c r="AS9" i="6"/>
  <c r="AW9" i="6"/>
  <c r="BE9" i="6"/>
  <c r="BI9" i="6"/>
  <c r="BM9" i="6"/>
  <c r="BQ9" i="6"/>
  <c r="BU9" i="6"/>
  <c r="BY9" i="6"/>
  <c r="CC9" i="6"/>
  <c r="CG9" i="6"/>
  <c r="O10" i="6"/>
  <c r="S10" i="6"/>
  <c r="W10" i="6"/>
  <c r="AA10" i="6"/>
  <c r="AE10" i="6"/>
  <c r="AI10" i="6"/>
  <c r="AM10" i="6"/>
  <c r="AQ10" i="6"/>
  <c r="AU10" i="6"/>
  <c r="AY10" i="6"/>
  <c r="BC10" i="6"/>
  <c r="BG10" i="6"/>
  <c r="BK10" i="6"/>
  <c r="BO10" i="6"/>
  <c r="BS10" i="6"/>
  <c r="BW10" i="6"/>
  <c r="CA10" i="6"/>
  <c r="CE10" i="6"/>
  <c r="CI10" i="6"/>
  <c r="L11" i="6"/>
  <c r="Q11" i="6"/>
  <c r="U11" i="6"/>
  <c r="Y11" i="6"/>
  <c r="AC11" i="6"/>
  <c r="AG11" i="6"/>
  <c r="AK11" i="6"/>
  <c r="AO11" i="6"/>
  <c r="AS11" i="6"/>
  <c r="AW11" i="6"/>
  <c r="BE11" i="6"/>
  <c r="BI11" i="6"/>
  <c r="BM11" i="6"/>
  <c r="BQ11" i="6"/>
  <c r="BU11" i="6"/>
  <c r="BY11" i="6"/>
  <c r="CC11" i="6"/>
  <c r="CG11" i="6"/>
  <c r="O12" i="6"/>
  <c r="S12" i="6"/>
  <c r="W12" i="6"/>
  <c r="AA12" i="6"/>
  <c r="AE12" i="6"/>
  <c r="AI12" i="6"/>
  <c r="AM12" i="6"/>
  <c r="AQ12" i="6"/>
  <c r="AU12" i="6"/>
  <c r="AY12" i="6"/>
  <c r="BC12" i="6"/>
  <c r="BG12" i="6"/>
  <c r="BK12" i="6"/>
  <c r="BO12" i="6"/>
  <c r="BS12" i="6"/>
  <c r="BW12" i="6"/>
  <c r="CA12" i="6"/>
  <c r="CE12" i="6"/>
  <c r="CI12" i="6"/>
  <c r="L13" i="6"/>
  <c r="Q13" i="6"/>
  <c r="U13" i="6"/>
  <c r="Y13" i="6"/>
  <c r="AC13" i="6"/>
  <c r="AG13" i="6"/>
  <c r="AK13" i="6"/>
  <c r="AO13" i="6"/>
  <c r="AS13" i="6"/>
  <c r="AW13" i="6"/>
  <c r="BE13" i="6"/>
  <c r="BI13" i="6"/>
  <c r="BM13" i="6"/>
  <c r="BQ13" i="6"/>
  <c r="BU13" i="6"/>
  <c r="BY13" i="6"/>
  <c r="CC13" i="6"/>
  <c r="CG13" i="6"/>
  <c r="O14" i="6"/>
  <c r="S14" i="6"/>
  <c r="X36" i="16" s="1"/>
  <c r="W14" i="6"/>
  <c r="AA14" i="6"/>
  <c r="S36" i="16" s="1"/>
  <c r="AE14" i="6"/>
  <c r="AI14" i="6"/>
  <c r="AM14" i="6"/>
  <c r="AQ14" i="6"/>
  <c r="AG36" i="16" s="1"/>
  <c r="AU14" i="6"/>
  <c r="H36" i="16" s="1"/>
  <c r="AY14" i="6"/>
  <c r="BC14" i="6"/>
  <c r="AE36" i="16" s="1"/>
  <c r="BG14" i="6"/>
  <c r="BK14" i="6"/>
  <c r="AF36" i="16" s="1"/>
  <c r="BO14" i="6"/>
  <c r="BS14" i="6"/>
  <c r="BW14" i="6"/>
  <c r="CA14" i="6"/>
  <c r="CE14" i="6"/>
  <c r="CI14" i="6"/>
  <c r="L15" i="6"/>
  <c r="Q15" i="6"/>
  <c r="U15" i="6"/>
  <c r="Y15" i="6"/>
  <c r="AC15" i="6"/>
  <c r="AG15" i="6"/>
  <c r="AK15" i="6"/>
  <c r="AO15" i="6"/>
  <c r="AS15" i="6"/>
  <c r="AW15" i="6"/>
  <c r="BE15" i="6"/>
  <c r="BI15" i="6"/>
  <c r="BM15" i="6"/>
  <c r="BQ15" i="6"/>
  <c r="BU15" i="6"/>
  <c r="BY15" i="6"/>
  <c r="CC15" i="6"/>
  <c r="CG15" i="6"/>
  <c r="O16" i="6"/>
  <c r="S16" i="6"/>
  <c r="W16" i="6"/>
  <c r="AA16" i="6"/>
  <c r="AE16" i="6"/>
  <c r="AI16" i="6"/>
  <c r="AM16" i="6"/>
  <c r="AQ16" i="6"/>
  <c r="AU16" i="6"/>
  <c r="AY16" i="6"/>
  <c r="BC16" i="6"/>
  <c r="BG16" i="6"/>
  <c r="BK16" i="6"/>
  <c r="BO16" i="6"/>
  <c r="BS16" i="6"/>
  <c r="BW16" i="6"/>
  <c r="CA16" i="6"/>
  <c r="CE16" i="6"/>
  <c r="CI16" i="6"/>
  <c r="L17" i="6"/>
  <c r="Q17" i="6"/>
  <c r="U17" i="6"/>
  <c r="Y17" i="6"/>
  <c r="AC17" i="6"/>
  <c r="AG17" i="6"/>
  <c r="AK17" i="6"/>
  <c r="AO17" i="6"/>
  <c r="AS17" i="6"/>
  <c r="AW17" i="6"/>
  <c r="BE17" i="6"/>
  <c r="BI17" i="6"/>
  <c r="BM17" i="6"/>
  <c r="BQ17" i="6"/>
  <c r="BU17" i="6"/>
  <c r="BY17" i="6"/>
  <c r="CC17" i="6"/>
  <c r="CG17" i="6"/>
  <c r="O18" i="6"/>
  <c r="S18" i="6"/>
  <c r="W18" i="6"/>
  <c r="AA18" i="6"/>
  <c r="AE18" i="6"/>
  <c r="AI18" i="6"/>
  <c r="AM18" i="6"/>
  <c r="AQ18" i="6"/>
  <c r="AU18" i="6"/>
  <c r="AY18" i="6"/>
  <c r="BC18" i="6"/>
  <c r="BG18" i="6"/>
  <c r="BK18" i="6"/>
  <c r="BO18" i="6"/>
  <c r="BS18" i="6"/>
  <c r="BW18" i="6"/>
  <c r="CA18" i="6"/>
  <c r="CE18" i="6"/>
  <c r="CI18" i="6"/>
  <c r="L19" i="6"/>
  <c r="Q19" i="6"/>
  <c r="U19" i="6"/>
  <c r="Y19" i="6"/>
  <c r="AC19" i="6"/>
  <c r="AG19" i="6"/>
  <c r="AK19" i="6"/>
  <c r="AO19" i="6"/>
  <c r="AS19" i="6"/>
  <c r="AW19" i="6"/>
  <c r="BE19" i="6"/>
  <c r="BI19" i="6"/>
  <c r="BM19" i="6"/>
  <c r="BQ19" i="6"/>
  <c r="BU19" i="6"/>
  <c r="BY19" i="6"/>
  <c r="CC19" i="6"/>
  <c r="CG19" i="6"/>
  <c r="O20" i="6"/>
  <c r="S20" i="6"/>
  <c r="W20" i="6"/>
  <c r="AA20" i="6"/>
  <c r="AE20" i="6"/>
  <c r="AI20" i="6"/>
  <c r="AM20" i="6"/>
  <c r="AQ20" i="6"/>
  <c r="AU20" i="6"/>
  <c r="AY20" i="6"/>
  <c r="BC20" i="6"/>
  <c r="BG20" i="6"/>
  <c r="BK20" i="6"/>
  <c r="BO20" i="6"/>
  <c r="BS20" i="6"/>
  <c r="BW20" i="6"/>
  <c r="CA20" i="6"/>
  <c r="CE20" i="6"/>
  <c r="CI20" i="6"/>
  <c r="L21" i="6"/>
  <c r="Q21" i="6"/>
  <c r="U21" i="6"/>
  <c r="Y21" i="6"/>
  <c r="AC21" i="6"/>
  <c r="AG21" i="6"/>
  <c r="AK21" i="6"/>
  <c r="AO21" i="6"/>
  <c r="AS21" i="6"/>
  <c r="AW21" i="6"/>
  <c r="BE21" i="6"/>
  <c r="BI21" i="6"/>
  <c r="BM21" i="6"/>
  <c r="BQ21" i="6"/>
  <c r="BU21" i="6"/>
  <c r="BY21" i="6"/>
  <c r="CC21" i="6"/>
  <c r="CG21" i="6"/>
  <c r="O22" i="6"/>
  <c r="S22" i="6"/>
  <c r="W22" i="6"/>
  <c r="AA22" i="6"/>
  <c r="AE22" i="6"/>
  <c r="AI22" i="6"/>
  <c r="AM22" i="6"/>
  <c r="AQ22" i="6"/>
  <c r="AU22" i="6"/>
  <c r="AY22" i="6"/>
  <c r="BC22" i="6"/>
  <c r="BG22" i="6"/>
  <c r="BK22" i="6"/>
  <c r="BO22" i="6"/>
  <c r="BS22" i="6"/>
  <c r="BW22" i="6"/>
  <c r="CA22" i="6"/>
  <c r="CE22" i="6"/>
  <c r="CI22" i="6"/>
  <c r="L23" i="6"/>
  <c r="Q23" i="6"/>
  <c r="U23" i="6"/>
  <c r="Y23" i="6"/>
  <c r="AC23" i="6"/>
  <c r="AG23" i="6"/>
  <c r="AK23" i="6"/>
  <c r="AO23" i="6"/>
  <c r="AS23" i="6"/>
  <c r="AW23" i="6"/>
  <c r="BE23" i="6"/>
  <c r="BI23" i="6"/>
  <c r="BM23" i="6"/>
  <c r="BQ23" i="6"/>
  <c r="BU23" i="6"/>
  <c r="BY23" i="6"/>
  <c r="CC23" i="6"/>
  <c r="CG23" i="6"/>
  <c r="O24" i="6"/>
  <c r="S24" i="6"/>
  <c r="W24" i="6"/>
  <c r="AA24" i="6"/>
  <c r="AE24" i="6"/>
  <c r="AI24" i="6"/>
  <c r="AM24" i="6"/>
  <c r="AQ24" i="6"/>
  <c r="AU24" i="6"/>
  <c r="AY24" i="6"/>
  <c r="BC24" i="6"/>
  <c r="BG24" i="6"/>
  <c r="BK24" i="6"/>
  <c r="BO24" i="6"/>
  <c r="BS24" i="6"/>
  <c r="BW24" i="6"/>
  <c r="CA24" i="6"/>
  <c r="CE24" i="6"/>
  <c r="CI24" i="6"/>
  <c r="L25" i="6"/>
  <c r="Q25" i="6"/>
  <c r="U25" i="6"/>
  <c r="Y25" i="6"/>
  <c r="AC25" i="6"/>
  <c r="AG25" i="6"/>
  <c r="AK25" i="6"/>
  <c r="AO25" i="6"/>
  <c r="AS25" i="6"/>
  <c r="AW25" i="6"/>
  <c r="BE25" i="6"/>
  <c r="BI25" i="6"/>
  <c r="BM25" i="6"/>
  <c r="BQ25" i="6"/>
  <c r="BU25" i="6"/>
  <c r="BY25" i="6"/>
  <c r="CC25" i="6"/>
  <c r="CG25" i="6"/>
  <c r="O26" i="6"/>
  <c r="S26" i="6"/>
  <c r="W26" i="6"/>
  <c r="AA26" i="6"/>
  <c r="AE26" i="6"/>
  <c r="AI26" i="6"/>
  <c r="AM26" i="6"/>
  <c r="AQ26" i="6"/>
  <c r="AU26" i="6"/>
  <c r="AY26" i="6"/>
  <c r="BC26" i="6"/>
  <c r="BG26" i="6"/>
  <c r="BK26" i="6"/>
  <c r="BO26" i="6"/>
  <c r="BS26" i="6"/>
  <c r="BW26" i="6"/>
  <c r="CA26" i="6"/>
  <c r="CE26" i="6"/>
  <c r="CI26" i="6"/>
  <c r="L27" i="6"/>
  <c r="Q27" i="6"/>
  <c r="U27" i="6"/>
  <c r="Y27" i="6"/>
  <c r="AC27" i="6"/>
  <c r="AG27" i="6"/>
  <c r="AK27" i="6"/>
  <c r="AO27" i="6"/>
  <c r="AS27" i="6"/>
  <c r="AW27" i="6"/>
  <c r="BE27" i="6"/>
  <c r="BI27" i="6"/>
  <c r="BM27" i="6"/>
  <c r="BQ27" i="6"/>
  <c r="BU27" i="6"/>
  <c r="BY27" i="6"/>
  <c r="CC27" i="6"/>
  <c r="CG27" i="6"/>
  <c r="O28" i="6"/>
  <c r="S28" i="6"/>
  <c r="W28" i="6"/>
  <c r="AA28" i="6"/>
  <c r="AE28" i="6"/>
  <c r="AI28" i="6"/>
  <c r="AM28" i="6"/>
  <c r="AQ28" i="6"/>
  <c r="AU28" i="6"/>
  <c r="AY28" i="6"/>
  <c r="BC28" i="6"/>
  <c r="BG28" i="6"/>
  <c r="BK28" i="6"/>
  <c r="BO28" i="6"/>
  <c r="BS28" i="6"/>
  <c r="BW28" i="6"/>
  <c r="CA28" i="6"/>
  <c r="CE28" i="6"/>
  <c r="CI28" i="6"/>
  <c r="L29" i="6"/>
  <c r="Q29" i="6"/>
  <c r="U29" i="6"/>
  <c r="Y29" i="6"/>
  <c r="AC29" i="6"/>
  <c r="AG29" i="6"/>
  <c r="AK29" i="6"/>
  <c r="AO29" i="6"/>
  <c r="AS29" i="6"/>
  <c r="AW29" i="6"/>
  <c r="BE29" i="6"/>
  <c r="BI29" i="6"/>
  <c r="BM29" i="6"/>
  <c r="BQ29" i="6"/>
  <c r="BU29" i="6"/>
  <c r="BY29" i="6"/>
  <c r="CC29" i="6"/>
  <c r="CG29" i="6"/>
  <c r="O30" i="6"/>
  <c r="S30" i="6"/>
  <c r="W30" i="6"/>
  <c r="AA30" i="6"/>
  <c r="AE30" i="6"/>
  <c r="AI30" i="6"/>
  <c r="AM30" i="6"/>
  <c r="AQ30" i="6"/>
  <c r="AU30" i="6"/>
  <c r="AY30" i="6"/>
  <c r="BC30" i="6"/>
  <c r="BG30" i="6"/>
  <c r="BK30" i="6"/>
  <c r="BO30" i="6"/>
  <c r="BS30" i="6"/>
  <c r="BW30" i="6"/>
  <c r="CA30" i="6"/>
  <c r="CE30" i="6"/>
  <c r="CI30" i="6"/>
  <c r="L31" i="6"/>
  <c r="Q31" i="6"/>
  <c r="U31" i="6"/>
  <c r="Y31" i="6"/>
  <c r="AC31" i="6"/>
  <c r="AG31" i="6"/>
  <c r="AK31" i="6"/>
  <c r="AO31" i="6"/>
  <c r="AS31" i="6"/>
  <c r="AW31" i="6"/>
  <c r="BE31" i="6"/>
  <c r="BI31" i="6"/>
  <c r="BM31" i="6"/>
  <c r="BQ31" i="6"/>
  <c r="BU31" i="6"/>
  <c r="BY31" i="6"/>
  <c r="CC31" i="6"/>
  <c r="CG31" i="6"/>
  <c r="O32" i="6"/>
  <c r="S32" i="6"/>
  <c r="W32" i="6"/>
  <c r="AA32" i="6"/>
  <c r="AE32" i="6"/>
  <c r="AI32" i="6"/>
  <c r="AM32" i="6"/>
  <c r="AQ32" i="6"/>
  <c r="AU32" i="6"/>
  <c r="AY32" i="6"/>
  <c r="BC32" i="6"/>
  <c r="AE70" i="16" s="1"/>
  <c r="BG32" i="6"/>
  <c r="BK32" i="6"/>
  <c r="BO32" i="6"/>
  <c r="BS32" i="6"/>
  <c r="BW32" i="6"/>
  <c r="CA32" i="6"/>
  <c r="CE32" i="6"/>
  <c r="CI32" i="6"/>
  <c r="L33" i="6"/>
  <c r="Q33" i="6"/>
  <c r="U33" i="6"/>
  <c r="Y33" i="6"/>
  <c r="AC33" i="6"/>
  <c r="AG33" i="6"/>
  <c r="AK33" i="6"/>
  <c r="AO33" i="6"/>
  <c r="AS33" i="6"/>
  <c r="AW33" i="6"/>
  <c r="BE33" i="6"/>
  <c r="B88" i="16" s="1"/>
  <c r="BI33" i="6"/>
  <c r="BM33" i="6"/>
  <c r="Q88" i="16" s="1"/>
  <c r="BQ33" i="6"/>
  <c r="BU33" i="6"/>
  <c r="BY33" i="6"/>
  <c r="CC33" i="6"/>
  <c r="I88" i="16" s="1"/>
  <c r="CG33" i="6"/>
  <c r="O34" i="6"/>
  <c r="S34" i="6"/>
  <c r="X92" i="16" s="1"/>
  <c r="W34" i="6"/>
  <c r="AA34" i="6"/>
  <c r="S92" i="16" s="1"/>
  <c r="AE34" i="6"/>
  <c r="AI34" i="6"/>
  <c r="AM34" i="6"/>
  <c r="AQ34" i="6"/>
  <c r="AG92" i="16" s="1"/>
  <c r="AU34" i="6"/>
  <c r="AY34" i="6"/>
  <c r="BC34" i="6"/>
  <c r="BG34" i="6"/>
  <c r="BK34" i="6"/>
  <c r="BO34" i="6"/>
  <c r="BS34" i="6"/>
  <c r="BE35" i="6"/>
  <c r="BI35" i="6"/>
  <c r="BM35" i="6"/>
  <c r="Q91" i="16" s="1"/>
  <c r="BQ35" i="6"/>
  <c r="BU35" i="6"/>
  <c r="BY35" i="6"/>
  <c r="CC35" i="6"/>
  <c r="I91" i="16" s="1"/>
  <c r="CG35" i="6"/>
  <c r="O36" i="6"/>
  <c r="S36" i="6"/>
  <c r="X96" i="16" s="1"/>
  <c r="W36" i="6"/>
  <c r="AA36" i="6"/>
  <c r="S96" i="16" s="1"/>
  <c r="AE36" i="6"/>
  <c r="AI36" i="6"/>
  <c r="AM36" i="6"/>
  <c r="AQ36" i="6"/>
  <c r="AG96" i="16" s="1"/>
  <c r="AU36" i="6"/>
  <c r="H96" i="16" s="1"/>
  <c r="AY36" i="6"/>
  <c r="BC36" i="6"/>
  <c r="BO36" i="6"/>
  <c r="BX36" i="6"/>
  <c r="CC36" i="6"/>
  <c r="CH36" i="6"/>
  <c r="M37" i="6"/>
  <c r="S37" i="6"/>
  <c r="AD37" i="6"/>
  <c r="AI37" i="6"/>
  <c r="AT37" i="6"/>
  <c r="AY37" i="6"/>
  <c r="BH37" i="6"/>
  <c r="BT37" i="6"/>
  <c r="K162" i="6"/>
  <c r="K160" i="6"/>
  <c r="K163" i="6"/>
  <c r="K161" i="6"/>
  <c r="K158" i="6"/>
  <c r="K156" i="6"/>
  <c r="K159" i="6"/>
  <c r="K157" i="6"/>
  <c r="K155" i="6"/>
  <c r="K154" i="6"/>
  <c r="K152" i="6"/>
  <c r="K153" i="6"/>
  <c r="K151" i="6"/>
  <c r="K149" i="6"/>
  <c r="K147" i="6"/>
  <c r="K150" i="6"/>
  <c r="K148" i="6"/>
  <c r="K145" i="6"/>
  <c r="K143" i="6"/>
  <c r="K141" i="6"/>
  <c r="K139" i="6"/>
  <c r="K146" i="6"/>
  <c r="K144" i="6"/>
  <c r="K142" i="6"/>
  <c r="K140" i="6"/>
  <c r="K138" i="6"/>
  <c r="K137" i="6"/>
  <c r="K135" i="6"/>
  <c r="K133" i="6"/>
  <c r="K131" i="6"/>
  <c r="K129" i="6"/>
  <c r="K136" i="6"/>
  <c r="K134" i="6"/>
  <c r="K132" i="6"/>
  <c r="K130" i="6"/>
  <c r="K128" i="6"/>
  <c r="K127" i="6"/>
  <c r="K125" i="6"/>
  <c r="K123" i="6"/>
  <c r="K121" i="6"/>
  <c r="K126" i="6"/>
  <c r="K124" i="6"/>
  <c r="K122" i="6"/>
  <c r="K120" i="6"/>
  <c r="K118" i="6"/>
  <c r="K116" i="6"/>
  <c r="K114" i="6"/>
  <c r="K112" i="6"/>
  <c r="K119" i="6"/>
  <c r="K117" i="6"/>
  <c r="K115" i="6"/>
  <c r="K113" i="6"/>
  <c r="K111" i="6"/>
  <c r="K109" i="6"/>
  <c r="K107" i="6"/>
  <c r="K105" i="6"/>
  <c r="K103" i="6"/>
  <c r="K101" i="6"/>
  <c r="K99" i="6"/>
  <c r="K97" i="6"/>
  <c r="K95" i="6"/>
  <c r="K93" i="6"/>
  <c r="K110" i="6"/>
  <c r="K108" i="6"/>
  <c r="K106" i="6"/>
  <c r="K104" i="6"/>
  <c r="K102" i="6"/>
  <c r="K100" i="6"/>
  <c r="K98" i="6"/>
  <c r="K96" i="6"/>
  <c r="K94" i="6"/>
  <c r="K91" i="6"/>
  <c r="K89" i="6"/>
  <c r="K87" i="6"/>
  <c r="K85" i="6"/>
  <c r="K83" i="6"/>
  <c r="K81" i="6"/>
  <c r="K79" i="6"/>
  <c r="K77" i="6"/>
  <c r="K75" i="6"/>
  <c r="K92" i="6"/>
  <c r="K90" i="6"/>
  <c r="K88" i="6"/>
  <c r="K86" i="6"/>
  <c r="K84" i="6"/>
  <c r="K82" i="6"/>
  <c r="K80" i="6"/>
  <c r="K78" i="6"/>
  <c r="K76" i="6"/>
  <c r="K73" i="6"/>
  <c r="K71" i="6"/>
  <c r="K69" i="6"/>
  <c r="K67" i="6"/>
  <c r="K65" i="6"/>
  <c r="K63" i="6"/>
  <c r="K61" i="6"/>
  <c r="K59" i="6"/>
  <c r="K57" i="6"/>
  <c r="K74" i="6"/>
  <c r="K72" i="6"/>
  <c r="K70" i="6"/>
  <c r="K68" i="6"/>
  <c r="K66" i="6"/>
  <c r="K64" i="6"/>
  <c r="K62" i="6"/>
  <c r="K60" i="6"/>
  <c r="K58" i="6"/>
  <c r="K55" i="6"/>
  <c r="K53" i="6"/>
  <c r="K51" i="6"/>
  <c r="K49" i="6"/>
  <c r="K47" i="6"/>
  <c r="K45" i="6"/>
  <c r="K43" i="6"/>
  <c r="K41" i="6"/>
  <c r="K39" i="6"/>
  <c r="K56" i="6"/>
  <c r="K54" i="6"/>
  <c r="K52" i="6"/>
  <c r="K50" i="6"/>
  <c r="K48" i="6"/>
  <c r="K46" i="6"/>
  <c r="K44" i="6"/>
  <c r="K42" i="6"/>
  <c r="K40" i="6"/>
  <c r="P162" i="6"/>
  <c r="M110" i="16" s="1"/>
  <c r="P160" i="6"/>
  <c r="P163" i="6"/>
  <c r="P161" i="6"/>
  <c r="P158" i="6"/>
  <c r="M109" i="16" s="1"/>
  <c r="P156" i="6"/>
  <c r="M99" i="16" s="1"/>
  <c r="P159" i="6"/>
  <c r="P157" i="6"/>
  <c r="M107" i="16" s="1"/>
  <c r="P155" i="6"/>
  <c r="P154" i="6"/>
  <c r="M106" i="16" s="1"/>
  <c r="P152" i="6"/>
  <c r="P153" i="6"/>
  <c r="P151" i="6"/>
  <c r="M101" i="16" s="1"/>
  <c r="P149" i="6"/>
  <c r="M104" i="16" s="1"/>
  <c r="P147" i="6"/>
  <c r="M100" i="16" s="1"/>
  <c r="P150" i="6"/>
  <c r="P148" i="6"/>
  <c r="M112" i="16" s="1"/>
  <c r="P146" i="6"/>
  <c r="P145" i="6"/>
  <c r="P143" i="6"/>
  <c r="M108" i="16" s="1"/>
  <c r="P141" i="6"/>
  <c r="P139" i="6"/>
  <c r="M98" i="16" s="1"/>
  <c r="P144" i="6"/>
  <c r="P142" i="6"/>
  <c r="P140" i="6"/>
  <c r="P138" i="6"/>
  <c r="P135" i="6"/>
  <c r="P133" i="6"/>
  <c r="M105" i="16" s="1"/>
  <c r="P131" i="6"/>
  <c r="P129" i="6"/>
  <c r="P137" i="6"/>
  <c r="P136" i="6"/>
  <c r="P134" i="6"/>
  <c r="P132" i="6"/>
  <c r="P130" i="6"/>
  <c r="P127" i="6"/>
  <c r="M103" i="16" s="1"/>
  <c r="P125" i="6"/>
  <c r="M97" i="16" s="1"/>
  <c r="P123" i="6"/>
  <c r="P121" i="6"/>
  <c r="P128" i="6"/>
  <c r="P126" i="6"/>
  <c r="P124" i="6"/>
  <c r="P122" i="6"/>
  <c r="P120" i="6"/>
  <c r="P119" i="6"/>
  <c r="P118" i="6"/>
  <c r="P116" i="6"/>
  <c r="M111" i="16" s="1"/>
  <c r="P114" i="6"/>
  <c r="P112" i="6"/>
  <c r="P117" i="6"/>
  <c r="M102" i="16" s="1"/>
  <c r="P115" i="6"/>
  <c r="P113" i="6"/>
  <c r="P111" i="6"/>
  <c r="P110" i="6"/>
  <c r="P109" i="6"/>
  <c r="P107" i="6"/>
  <c r="M8" i="16" s="1"/>
  <c r="P105" i="6"/>
  <c r="M22" i="16" s="1"/>
  <c r="P103" i="6"/>
  <c r="P101" i="6"/>
  <c r="P99" i="6"/>
  <c r="P97" i="6"/>
  <c r="P95" i="6"/>
  <c r="P93" i="6"/>
  <c r="P108" i="6"/>
  <c r="P106" i="6"/>
  <c r="M49" i="16" s="1"/>
  <c r="P104" i="6"/>
  <c r="M16" i="16" s="1"/>
  <c r="P102" i="6"/>
  <c r="P100" i="6"/>
  <c r="P98" i="6"/>
  <c r="P96" i="6"/>
  <c r="P94" i="6"/>
  <c r="P92" i="6"/>
  <c r="P91" i="6"/>
  <c r="M34" i="16" s="1"/>
  <c r="P89" i="6"/>
  <c r="P87" i="6"/>
  <c r="M50" i="16" s="1"/>
  <c r="P85" i="6"/>
  <c r="P83" i="6"/>
  <c r="P81" i="6"/>
  <c r="P79" i="6"/>
  <c r="P77" i="6"/>
  <c r="P75" i="6"/>
  <c r="P90" i="6"/>
  <c r="M87" i="16" s="1"/>
  <c r="P88" i="6"/>
  <c r="M53" i="16" s="1"/>
  <c r="P86" i="6"/>
  <c r="M11" i="16" s="1"/>
  <c r="P84" i="6"/>
  <c r="P82" i="6"/>
  <c r="P80" i="6"/>
  <c r="P78" i="6"/>
  <c r="P76" i="6"/>
  <c r="P74" i="6"/>
  <c r="P73" i="6"/>
  <c r="M86" i="16" s="1"/>
  <c r="P71" i="6"/>
  <c r="M44" i="16" s="1"/>
  <c r="P69" i="6"/>
  <c r="M90" i="16" s="1"/>
  <c r="P67" i="6"/>
  <c r="P65" i="6"/>
  <c r="P63" i="6"/>
  <c r="P61" i="6"/>
  <c r="P59" i="6"/>
  <c r="P57" i="6"/>
  <c r="P72" i="6"/>
  <c r="M3" i="16" s="1"/>
  <c r="P70" i="6"/>
  <c r="M62" i="16" s="1"/>
  <c r="P68" i="6"/>
  <c r="M43" i="16" s="1"/>
  <c r="P66" i="6"/>
  <c r="P64" i="6"/>
  <c r="P62" i="6"/>
  <c r="P60" i="6"/>
  <c r="P58" i="6"/>
  <c r="P56" i="6"/>
  <c r="P55" i="6"/>
  <c r="M46" i="16" s="1"/>
  <c r="P53" i="6"/>
  <c r="M59" i="16" s="1"/>
  <c r="P51" i="6"/>
  <c r="M47" i="16" s="1"/>
  <c r="P49" i="6"/>
  <c r="P47" i="6"/>
  <c r="P45" i="6"/>
  <c r="P43" i="6"/>
  <c r="P41" i="6"/>
  <c r="P39" i="6"/>
  <c r="P54" i="6"/>
  <c r="M31" i="16" s="1"/>
  <c r="P52" i="6"/>
  <c r="M95" i="16" s="1"/>
  <c r="P50" i="6"/>
  <c r="P48" i="6"/>
  <c r="P46" i="6"/>
  <c r="P44" i="6"/>
  <c r="P42" i="6"/>
  <c r="P40" i="6"/>
  <c r="T162" i="6"/>
  <c r="AA110" i="16" s="1"/>
  <c r="T160" i="6"/>
  <c r="T163" i="6"/>
  <c r="T161" i="6"/>
  <c r="T158" i="6"/>
  <c r="AA109" i="16" s="1"/>
  <c r="T156" i="6"/>
  <c r="AA99" i="16" s="1"/>
  <c r="T159" i="6"/>
  <c r="T157" i="6"/>
  <c r="AA107" i="16" s="1"/>
  <c r="T155" i="6"/>
  <c r="T154" i="6"/>
  <c r="AA106" i="16" s="1"/>
  <c r="T152" i="6"/>
  <c r="T153" i="6"/>
  <c r="T151" i="6"/>
  <c r="AA101" i="16" s="1"/>
  <c r="T149" i="6"/>
  <c r="AA104" i="16" s="1"/>
  <c r="T147" i="6"/>
  <c r="AA100" i="16" s="1"/>
  <c r="T150" i="6"/>
  <c r="T148" i="6"/>
  <c r="AA112" i="16" s="1"/>
  <c r="T146" i="6"/>
  <c r="T145" i="6"/>
  <c r="T143" i="6"/>
  <c r="AA108" i="16" s="1"/>
  <c r="T141" i="6"/>
  <c r="T139" i="6"/>
  <c r="AA98" i="16" s="1"/>
  <c r="T144" i="6"/>
  <c r="T142" i="6"/>
  <c r="T140" i="6"/>
  <c r="T138" i="6"/>
  <c r="T135" i="6"/>
  <c r="T133" i="6"/>
  <c r="AA105" i="16" s="1"/>
  <c r="T131" i="6"/>
  <c r="T129" i="6"/>
  <c r="T136" i="6"/>
  <c r="T134" i="6"/>
  <c r="T132" i="6"/>
  <c r="T130" i="6"/>
  <c r="T137" i="6"/>
  <c r="T127" i="6"/>
  <c r="AA103" i="16" s="1"/>
  <c r="T125" i="6"/>
  <c r="AA97" i="16" s="1"/>
  <c r="T123" i="6"/>
  <c r="T121" i="6"/>
  <c r="T126" i="6"/>
  <c r="T124" i="6"/>
  <c r="T122" i="6"/>
  <c r="T120" i="6"/>
  <c r="T128" i="6"/>
  <c r="T118" i="6"/>
  <c r="T116" i="6"/>
  <c r="AA111" i="16" s="1"/>
  <c r="T114" i="6"/>
  <c r="T112" i="6"/>
  <c r="T119" i="6"/>
  <c r="T117" i="6"/>
  <c r="AA102" i="16" s="1"/>
  <c r="T115" i="6"/>
  <c r="T113" i="6"/>
  <c r="T111" i="6"/>
  <c r="T109" i="6"/>
  <c r="T107" i="6"/>
  <c r="T105" i="6"/>
  <c r="T103" i="6"/>
  <c r="T101" i="6"/>
  <c r="T99" i="6"/>
  <c r="T97" i="6"/>
  <c r="T95" i="6"/>
  <c r="T93" i="6"/>
  <c r="T110" i="6"/>
  <c r="AA56" i="16" s="1"/>
  <c r="T108" i="6"/>
  <c r="T106" i="6"/>
  <c r="T104" i="6"/>
  <c r="T102" i="6"/>
  <c r="T100" i="6"/>
  <c r="T98" i="6"/>
  <c r="T96" i="6"/>
  <c r="T94" i="6"/>
  <c r="T91" i="6"/>
  <c r="AA34" i="16" s="1"/>
  <c r="T89" i="6"/>
  <c r="T87" i="6"/>
  <c r="AA50" i="16" s="1"/>
  <c r="T85" i="6"/>
  <c r="T83" i="6"/>
  <c r="T81" i="6"/>
  <c r="T79" i="6"/>
  <c r="T77" i="6"/>
  <c r="T75" i="6"/>
  <c r="T92" i="6"/>
  <c r="AA66" i="16" s="1"/>
  <c r="T90" i="6"/>
  <c r="AA87" i="16" s="1"/>
  <c r="T88" i="6"/>
  <c r="AA53" i="16" s="1"/>
  <c r="T86" i="6"/>
  <c r="T84" i="6"/>
  <c r="T82" i="6"/>
  <c r="T80" i="6"/>
  <c r="T78" i="6"/>
  <c r="T76" i="6"/>
  <c r="T73" i="6"/>
  <c r="AA86" i="16" s="1"/>
  <c r="T71" i="6"/>
  <c r="AA44" i="16" s="1"/>
  <c r="T69" i="6"/>
  <c r="AA90" i="16" s="1"/>
  <c r="T67" i="6"/>
  <c r="T65" i="6"/>
  <c r="T63" i="6"/>
  <c r="T61" i="6"/>
  <c r="T59" i="6"/>
  <c r="T57" i="6"/>
  <c r="T74" i="6"/>
  <c r="AA17" i="16" s="1"/>
  <c r="T72" i="6"/>
  <c r="AA3" i="16" s="1"/>
  <c r="T70" i="6"/>
  <c r="AA62" i="16" s="1"/>
  <c r="T68" i="6"/>
  <c r="T66" i="6"/>
  <c r="T64" i="6"/>
  <c r="T62" i="6"/>
  <c r="T60" i="6"/>
  <c r="T58" i="6"/>
  <c r="T56" i="6"/>
  <c r="T55" i="6"/>
  <c r="T53" i="6"/>
  <c r="T51" i="6"/>
  <c r="T49" i="6"/>
  <c r="T47" i="6"/>
  <c r="T45" i="6"/>
  <c r="T43" i="6"/>
  <c r="T41" i="6"/>
  <c r="T39" i="6"/>
  <c r="T54" i="6"/>
  <c r="AA31" i="16" s="1"/>
  <c r="T52" i="6"/>
  <c r="AA95" i="16" s="1"/>
  <c r="T50" i="6"/>
  <c r="T48" i="6"/>
  <c r="T46" i="6"/>
  <c r="T44" i="6"/>
  <c r="T42" i="6"/>
  <c r="T40" i="6"/>
  <c r="X162" i="6"/>
  <c r="T110" i="16" s="1"/>
  <c r="X160" i="6"/>
  <c r="X163" i="6"/>
  <c r="X161" i="6"/>
  <c r="X158" i="6"/>
  <c r="T109" i="16" s="1"/>
  <c r="X156" i="6"/>
  <c r="T99" i="16" s="1"/>
  <c r="X159" i="6"/>
  <c r="X157" i="6"/>
  <c r="T107" i="16" s="1"/>
  <c r="X155" i="6"/>
  <c r="X154" i="6"/>
  <c r="T106" i="16" s="1"/>
  <c r="X152" i="6"/>
  <c r="X153" i="6"/>
  <c r="X151" i="6"/>
  <c r="T101" i="16" s="1"/>
  <c r="X149" i="6"/>
  <c r="T104" i="16" s="1"/>
  <c r="X147" i="6"/>
  <c r="T100" i="16" s="1"/>
  <c r="X150" i="6"/>
  <c r="X148" i="6"/>
  <c r="T112" i="16" s="1"/>
  <c r="X146" i="6"/>
  <c r="X145" i="6"/>
  <c r="X143" i="6"/>
  <c r="T108" i="16" s="1"/>
  <c r="X141" i="6"/>
  <c r="X139" i="6"/>
  <c r="T98" i="16" s="1"/>
  <c r="X144" i="6"/>
  <c r="X142" i="6"/>
  <c r="X140" i="6"/>
  <c r="X138" i="6"/>
  <c r="X135" i="6"/>
  <c r="X133" i="6"/>
  <c r="T105" i="16" s="1"/>
  <c r="X131" i="6"/>
  <c r="X129" i="6"/>
  <c r="X137" i="6"/>
  <c r="X136" i="6"/>
  <c r="X134" i="6"/>
  <c r="X132" i="6"/>
  <c r="X130" i="6"/>
  <c r="X127" i="6"/>
  <c r="T103" i="16" s="1"/>
  <c r="X125" i="6"/>
  <c r="T97" i="16" s="1"/>
  <c r="X123" i="6"/>
  <c r="X121" i="6"/>
  <c r="X128" i="6"/>
  <c r="X126" i="6"/>
  <c r="X124" i="6"/>
  <c r="X122" i="6"/>
  <c r="X120" i="6"/>
  <c r="X118" i="6"/>
  <c r="X116" i="6"/>
  <c r="T111" i="16" s="1"/>
  <c r="X114" i="6"/>
  <c r="X112" i="6"/>
  <c r="X119" i="6"/>
  <c r="X117" i="6"/>
  <c r="T102" i="16" s="1"/>
  <c r="X115" i="6"/>
  <c r="X113" i="6"/>
  <c r="X111" i="6"/>
  <c r="X110" i="6"/>
  <c r="X109" i="6"/>
  <c r="T19" i="16" s="1"/>
  <c r="X107" i="6"/>
  <c r="T8" i="16" s="1"/>
  <c r="X105" i="6"/>
  <c r="T22" i="16" s="1"/>
  <c r="X103" i="6"/>
  <c r="X101" i="6"/>
  <c r="X99" i="6"/>
  <c r="X97" i="6"/>
  <c r="X95" i="6"/>
  <c r="X93" i="6"/>
  <c r="X108" i="6"/>
  <c r="X106" i="6"/>
  <c r="X104" i="6"/>
  <c r="T16" i="16" s="1"/>
  <c r="X102" i="6"/>
  <c r="X100" i="6"/>
  <c r="X98" i="6"/>
  <c r="X96" i="6"/>
  <c r="X94" i="6"/>
  <c r="X92" i="6"/>
  <c r="X91" i="6"/>
  <c r="T34" i="16" s="1"/>
  <c r="X89" i="6"/>
  <c r="X87" i="6"/>
  <c r="T50" i="16" s="1"/>
  <c r="X85" i="6"/>
  <c r="X83" i="6"/>
  <c r="X81" i="6"/>
  <c r="X79" i="6"/>
  <c r="X77" i="6"/>
  <c r="X75" i="6"/>
  <c r="X90" i="6"/>
  <c r="T87" i="16" s="1"/>
  <c r="X88" i="6"/>
  <c r="T53" i="16" s="1"/>
  <c r="X86" i="6"/>
  <c r="T11" i="16" s="1"/>
  <c r="X84" i="6"/>
  <c r="X82" i="6"/>
  <c r="X80" i="6"/>
  <c r="X78" i="6"/>
  <c r="X76" i="6"/>
  <c r="X74" i="6"/>
  <c r="X73" i="6"/>
  <c r="T86" i="16" s="1"/>
  <c r="X71" i="6"/>
  <c r="T44" i="16" s="1"/>
  <c r="X69" i="6"/>
  <c r="T90" i="16" s="1"/>
  <c r="X67" i="6"/>
  <c r="X65" i="6"/>
  <c r="X63" i="6"/>
  <c r="X61" i="6"/>
  <c r="X59" i="6"/>
  <c r="X57" i="6"/>
  <c r="X72" i="6"/>
  <c r="T3" i="16" s="1"/>
  <c r="X70" i="6"/>
  <c r="T62" i="16" s="1"/>
  <c r="X68" i="6"/>
  <c r="T43" i="16" s="1"/>
  <c r="X66" i="6"/>
  <c r="X64" i="6"/>
  <c r="X62" i="6"/>
  <c r="X60" i="6"/>
  <c r="X58" i="6"/>
  <c r="X55" i="6"/>
  <c r="X53" i="6"/>
  <c r="X51" i="6"/>
  <c r="X49" i="6"/>
  <c r="X47" i="6"/>
  <c r="X45" i="6"/>
  <c r="X43" i="6"/>
  <c r="X41" i="6"/>
  <c r="X39" i="6"/>
  <c r="X56" i="6"/>
  <c r="T26" i="16" s="1"/>
  <c r="X54" i="6"/>
  <c r="T31" i="16" s="1"/>
  <c r="X52" i="6"/>
  <c r="T95" i="16" s="1"/>
  <c r="X50" i="6"/>
  <c r="T84" i="16" s="1"/>
  <c r="X48" i="6"/>
  <c r="T71" i="16" s="1"/>
  <c r="X46" i="6"/>
  <c r="T4" i="16" s="1"/>
  <c r="X44" i="6"/>
  <c r="T35" i="16" s="1"/>
  <c r="X42" i="6"/>
  <c r="T79" i="16" s="1"/>
  <c r="X40" i="6"/>
  <c r="T41" i="16" s="1"/>
  <c r="X38" i="6"/>
  <c r="AB162" i="6"/>
  <c r="G110" i="16" s="1"/>
  <c r="AB160" i="6"/>
  <c r="AB163" i="6"/>
  <c r="AB161" i="6"/>
  <c r="AB158" i="6"/>
  <c r="G109" i="16" s="1"/>
  <c r="AB156" i="6"/>
  <c r="G99" i="16" s="1"/>
  <c r="AB159" i="6"/>
  <c r="AB157" i="6"/>
  <c r="G107" i="16" s="1"/>
  <c r="AB155" i="6"/>
  <c r="AB154" i="6"/>
  <c r="G106" i="16" s="1"/>
  <c r="AB152" i="6"/>
  <c r="AB153" i="6"/>
  <c r="AB151" i="6"/>
  <c r="G101" i="16" s="1"/>
  <c r="AB149" i="6"/>
  <c r="G104" i="16" s="1"/>
  <c r="AB147" i="6"/>
  <c r="G100" i="16" s="1"/>
  <c r="AB150" i="6"/>
  <c r="AB148" i="6"/>
  <c r="G112" i="16" s="1"/>
  <c r="AB146" i="6"/>
  <c r="AB145" i="6"/>
  <c r="AB143" i="6"/>
  <c r="G108" i="16" s="1"/>
  <c r="AB141" i="6"/>
  <c r="AB139" i="6"/>
  <c r="G98" i="16" s="1"/>
  <c r="AB144" i="6"/>
  <c r="AB142" i="6"/>
  <c r="AB140" i="6"/>
  <c r="AB138" i="6"/>
  <c r="AB135" i="6"/>
  <c r="AB133" i="6"/>
  <c r="G105" i="16" s="1"/>
  <c r="AB131" i="6"/>
  <c r="AB129" i="6"/>
  <c r="AB136" i="6"/>
  <c r="AB134" i="6"/>
  <c r="AB132" i="6"/>
  <c r="AB130" i="6"/>
  <c r="AB137" i="6"/>
  <c r="AB127" i="6"/>
  <c r="G103" i="16" s="1"/>
  <c r="AB125" i="6"/>
  <c r="G97" i="16" s="1"/>
  <c r="AB123" i="6"/>
  <c r="AB121" i="6"/>
  <c r="AB128" i="6"/>
  <c r="AB126" i="6"/>
  <c r="AB124" i="6"/>
  <c r="AB122" i="6"/>
  <c r="AB120" i="6"/>
  <c r="AB119" i="6"/>
  <c r="AB118" i="6"/>
  <c r="AB116" i="6"/>
  <c r="G111" i="16" s="1"/>
  <c r="AB114" i="6"/>
  <c r="AB112" i="6"/>
  <c r="AB117" i="6"/>
  <c r="G102" i="16" s="1"/>
  <c r="AB115" i="6"/>
  <c r="AB113" i="6"/>
  <c r="AB111" i="6"/>
  <c r="AB109" i="6"/>
  <c r="AB107" i="6"/>
  <c r="AB105" i="6"/>
  <c r="AB103" i="6"/>
  <c r="AB101" i="6"/>
  <c r="AB99" i="6"/>
  <c r="AB97" i="6"/>
  <c r="AB95" i="6"/>
  <c r="AB93" i="6"/>
  <c r="AB110" i="6"/>
  <c r="G56" i="16" s="1"/>
  <c r="AB108" i="6"/>
  <c r="AB106" i="6"/>
  <c r="G49" i="16" s="1"/>
  <c r="AB104" i="6"/>
  <c r="AB102" i="6"/>
  <c r="AB100" i="6"/>
  <c r="AB98" i="6"/>
  <c r="AB96" i="6"/>
  <c r="AB94" i="6"/>
  <c r="AB91" i="6"/>
  <c r="G34" i="16" s="1"/>
  <c r="AB89" i="6"/>
  <c r="AB87" i="6"/>
  <c r="G50" i="16" s="1"/>
  <c r="AB85" i="6"/>
  <c r="AB83" i="6"/>
  <c r="AB81" i="6"/>
  <c r="AB79" i="6"/>
  <c r="AB77" i="6"/>
  <c r="AB75" i="6"/>
  <c r="AB92" i="6"/>
  <c r="G66" i="16" s="1"/>
  <c r="AB90" i="6"/>
  <c r="G87" i="16" s="1"/>
  <c r="AB88" i="6"/>
  <c r="G53" i="16" s="1"/>
  <c r="AB86" i="6"/>
  <c r="AB84" i="6"/>
  <c r="AB82" i="6"/>
  <c r="AB80" i="6"/>
  <c r="AB78" i="6"/>
  <c r="AB76" i="6"/>
  <c r="AB73" i="6"/>
  <c r="G86" i="16" s="1"/>
  <c r="AB71" i="6"/>
  <c r="G44" i="16" s="1"/>
  <c r="AB69" i="6"/>
  <c r="G90" i="16" s="1"/>
  <c r="AB67" i="6"/>
  <c r="AB65" i="6"/>
  <c r="AB63" i="6"/>
  <c r="AB61" i="6"/>
  <c r="AB59" i="6"/>
  <c r="AB57" i="6"/>
  <c r="AB74" i="6"/>
  <c r="G17" i="16" s="1"/>
  <c r="AB72" i="6"/>
  <c r="G3" i="16" s="1"/>
  <c r="AB70" i="6"/>
  <c r="G62" i="16" s="1"/>
  <c r="AB68" i="6"/>
  <c r="AB66" i="6"/>
  <c r="AB64" i="6"/>
  <c r="AB62" i="6"/>
  <c r="AB60" i="6"/>
  <c r="AB58" i="6"/>
  <c r="AB55" i="6"/>
  <c r="G46" i="16" s="1"/>
  <c r="AB53" i="6"/>
  <c r="G59" i="16" s="1"/>
  <c r="AB51" i="6"/>
  <c r="G47" i="16" s="1"/>
  <c r="AB49" i="6"/>
  <c r="AB47" i="6"/>
  <c r="AB45" i="6"/>
  <c r="AB43" i="6"/>
  <c r="AB41" i="6"/>
  <c r="AB39" i="6"/>
  <c r="AB56" i="6"/>
  <c r="G26" i="16" s="1"/>
  <c r="AB54" i="6"/>
  <c r="G31" i="16" s="1"/>
  <c r="AB52" i="6"/>
  <c r="G95" i="16" s="1"/>
  <c r="AB50" i="6"/>
  <c r="G84" i="16" s="1"/>
  <c r="AB48" i="6"/>
  <c r="G71" i="16" s="1"/>
  <c r="AB46" i="6"/>
  <c r="G4" i="16" s="1"/>
  <c r="AB44" i="6"/>
  <c r="G35" i="16" s="1"/>
  <c r="AB42" i="6"/>
  <c r="G79" i="16" s="1"/>
  <c r="AB40" i="6"/>
  <c r="G41" i="16" s="1"/>
  <c r="AB38" i="6"/>
  <c r="AF162" i="6"/>
  <c r="AF160" i="6"/>
  <c r="AF163" i="6"/>
  <c r="AF161" i="6"/>
  <c r="AF158" i="6"/>
  <c r="AF156" i="6"/>
  <c r="AF159" i="6"/>
  <c r="AF157" i="6"/>
  <c r="AF155" i="6"/>
  <c r="AF154" i="6"/>
  <c r="AF152" i="6"/>
  <c r="AF153" i="6"/>
  <c r="AF151" i="6"/>
  <c r="AF149" i="6"/>
  <c r="AF147" i="6"/>
  <c r="AF150" i="6"/>
  <c r="AF148" i="6"/>
  <c r="AF146" i="6"/>
  <c r="AF145" i="6"/>
  <c r="AF143" i="6"/>
  <c r="AF141" i="6"/>
  <c r="AF139" i="6"/>
  <c r="AF144" i="6"/>
  <c r="AF142" i="6"/>
  <c r="AF140" i="6"/>
  <c r="AF138" i="6"/>
  <c r="AF135" i="6"/>
  <c r="AF133" i="6"/>
  <c r="AF131" i="6"/>
  <c r="AF129" i="6"/>
  <c r="AF137" i="6"/>
  <c r="AF136" i="6"/>
  <c r="AF134" i="6"/>
  <c r="AF132" i="6"/>
  <c r="AF130" i="6"/>
  <c r="AF128" i="6"/>
  <c r="AF127" i="6"/>
  <c r="AF125" i="6"/>
  <c r="AF123" i="6"/>
  <c r="AF121" i="6"/>
  <c r="AF126" i="6"/>
  <c r="AF124" i="6"/>
  <c r="AF122" i="6"/>
  <c r="AF120" i="6"/>
  <c r="AF118" i="6"/>
  <c r="AF116" i="6"/>
  <c r="AF114" i="6"/>
  <c r="AF112" i="6"/>
  <c r="AF117" i="6"/>
  <c r="AF115" i="6"/>
  <c r="AF113" i="6"/>
  <c r="AF111" i="6"/>
  <c r="AF119" i="6"/>
  <c r="AF109" i="6"/>
  <c r="AF107" i="6"/>
  <c r="AF105" i="6"/>
  <c r="AF103" i="6"/>
  <c r="AF101" i="6"/>
  <c r="AF99" i="6"/>
  <c r="AF97" i="6"/>
  <c r="AF95" i="6"/>
  <c r="AF93" i="6"/>
  <c r="AF110" i="6"/>
  <c r="AF108" i="6"/>
  <c r="AF106" i="6"/>
  <c r="AF104" i="6"/>
  <c r="AF102" i="6"/>
  <c r="AF100" i="6"/>
  <c r="AF98" i="6"/>
  <c r="AF96" i="6"/>
  <c r="AF94" i="6"/>
  <c r="AF92" i="6"/>
  <c r="AF91" i="6"/>
  <c r="AF89" i="6"/>
  <c r="AF87" i="6"/>
  <c r="AF85" i="6"/>
  <c r="AF83" i="6"/>
  <c r="AF81" i="6"/>
  <c r="AF79" i="6"/>
  <c r="AF77" i="6"/>
  <c r="AF75" i="6"/>
  <c r="AF90" i="6"/>
  <c r="AF88" i="6"/>
  <c r="AF86" i="6"/>
  <c r="AF84" i="6"/>
  <c r="AF82" i="6"/>
  <c r="AF80" i="6"/>
  <c r="AF78" i="6"/>
  <c r="AF76" i="6"/>
  <c r="AF74" i="6"/>
  <c r="AF73" i="6"/>
  <c r="AF71" i="6"/>
  <c r="AF69" i="6"/>
  <c r="AF67" i="6"/>
  <c r="AF65" i="6"/>
  <c r="AF63" i="6"/>
  <c r="AF61" i="6"/>
  <c r="AF59" i="6"/>
  <c r="AF57" i="6"/>
  <c r="AF72" i="6"/>
  <c r="AF70" i="6"/>
  <c r="AF68" i="6"/>
  <c r="AF66" i="6"/>
  <c r="AF64" i="6"/>
  <c r="AF62" i="6"/>
  <c r="AF60" i="6"/>
  <c r="AF58" i="6"/>
  <c r="AF56" i="6"/>
  <c r="AF55" i="6"/>
  <c r="AF53" i="6"/>
  <c r="AF51" i="6"/>
  <c r="AF49" i="6"/>
  <c r="AF47" i="6"/>
  <c r="AF45" i="6"/>
  <c r="AF43" i="6"/>
  <c r="AF41" i="6"/>
  <c r="AF39" i="6"/>
  <c r="AF54" i="6"/>
  <c r="AF52" i="6"/>
  <c r="AF50" i="6"/>
  <c r="AF48" i="6"/>
  <c r="AF46" i="6"/>
  <c r="AF44" i="6"/>
  <c r="AF42" i="6"/>
  <c r="AF40" i="6"/>
  <c r="AF38" i="6"/>
  <c r="AJ162" i="6"/>
  <c r="AJ160" i="6"/>
  <c r="AJ163" i="6"/>
  <c r="AJ161" i="6"/>
  <c r="AJ158" i="6"/>
  <c r="AJ156" i="6"/>
  <c r="AJ159" i="6"/>
  <c r="AJ157" i="6"/>
  <c r="AJ155" i="6"/>
  <c r="AJ154" i="6"/>
  <c r="AJ152" i="6"/>
  <c r="AJ153" i="6"/>
  <c r="AJ151" i="6"/>
  <c r="AJ149" i="6"/>
  <c r="AJ147" i="6"/>
  <c r="AJ150" i="6"/>
  <c r="AJ148" i="6"/>
  <c r="AJ146" i="6"/>
  <c r="AJ145" i="6"/>
  <c r="AJ143" i="6"/>
  <c r="AJ141" i="6"/>
  <c r="AJ139" i="6"/>
  <c r="AJ137" i="6"/>
  <c r="AJ144" i="6"/>
  <c r="AJ142" i="6"/>
  <c r="AJ140" i="6"/>
  <c r="AJ138" i="6"/>
  <c r="AJ135" i="6"/>
  <c r="AJ133" i="6"/>
  <c r="AJ131" i="6"/>
  <c r="AJ129" i="6"/>
  <c r="AJ136" i="6"/>
  <c r="AJ134" i="6"/>
  <c r="AJ132" i="6"/>
  <c r="AJ130" i="6"/>
  <c r="AJ128" i="6"/>
  <c r="AJ127" i="6"/>
  <c r="AJ125" i="6"/>
  <c r="AJ123" i="6"/>
  <c r="AJ121" i="6"/>
  <c r="AJ126" i="6"/>
  <c r="AJ124" i="6"/>
  <c r="AJ122" i="6"/>
  <c r="AJ120" i="6"/>
  <c r="AJ118" i="6"/>
  <c r="AJ116" i="6"/>
  <c r="AJ114" i="6"/>
  <c r="AJ112" i="6"/>
  <c r="AJ119" i="6"/>
  <c r="AJ117" i="6"/>
  <c r="AJ115" i="6"/>
  <c r="AJ113" i="6"/>
  <c r="AJ111" i="6"/>
  <c r="AJ110" i="6"/>
  <c r="AJ109" i="6"/>
  <c r="AJ107" i="6"/>
  <c r="AJ105" i="6"/>
  <c r="AJ103" i="6"/>
  <c r="AJ101" i="6"/>
  <c r="AJ99" i="6"/>
  <c r="AJ97" i="6"/>
  <c r="AJ95" i="6"/>
  <c r="AJ93" i="6"/>
  <c r="AJ108" i="6"/>
  <c r="AJ106" i="6"/>
  <c r="AJ104" i="6"/>
  <c r="AJ102" i="6"/>
  <c r="AJ100" i="6"/>
  <c r="AJ98" i="6"/>
  <c r="AJ96" i="6"/>
  <c r="AJ94" i="6"/>
  <c r="AJ91" i="6"/>
  <c r="AJ89" i="6"/>
  <c r="AJ87" i="6"/>
  <c r="AJ85" i="6"/>
  <c r="AJ83" i="6"/>
  <c r="AJ81" i="6"/>
  <c r="AJ79" i="6"/>
  <c r="AJ77" i="6"/>
  <c r="AJ75" i="6"/>
  <c r="AJ92" i="6"/>
  <c r="AJ90" i="6"/>
  <c r="AJ88" i="6"/>
  <c r="AJ86" i="6"/>
  <c r="AJ84" i="6"/>
  <c r="AJ82" i="6"/>
  <c r="AJ80" i="6"/>
  <c r="AJ78" i="6"/>
  <c r="AJ76" i="6"/>
  <c r="AJ73" i="6"/>
  <c r="AJ71" i="6"/>
  <c r="AJ69" i="6"/>
  <c r="AJ67" i="6"/>
  <c r="AJ65" i="6"/>
  <c r="AJ63" i="6"/>
  <c r="AJ61" i="6"/>
  <c r="AJ59" i="6"/>
  <c r="AJ57" i="6"/>
  <c r="AJ74" i="6"/>
  <c r="AJ72" i="6"/>
  <c r="AJ70" i="6"/>
  <c r="AJ68" i="6"/>
  <c r="AJ66" i="6"/>
  <c r="AJ64" i="6"/>
  <c r="AJ62" i="6"/>
  <c r="AJ60" i="6"/>
  <c r="AJ58" i="6"/>
  <c r="AJ56" i="6"/>
  <c r="AJ55" i="6"/>
  <c r="AJ53" i="6"/>
  <c r="AJ51" i="6"/>
  <c r="AJ49" i="6"/>
  <c r="AJ47" i="6"/>
  <c r="AJ45" i="6"/>
  <c r="AJ43" i="6"/>
  <c r="AJ41" i="6"/>
  <c r="AJ39" i="6"/>
  <c r="AJ54" i="6"/>
  <c r="AJ52" i="6"/>
  <c r="AJ50" i="6"/>
  <c r="AJ48" i="6"/>
  <c r="AJ46" i="6"/>
  <c r="AJ44" i="6"/>
  <c r="AJ42" i="6"/>
  <c r="AJ40" i="6"/>
  <c r="AJ38" i="6"/>
  <c r="AN162" i="6"/>
  <c r="Y110" i="16" s="1"/>
  <c r="AN160" i="6"/>
  <c r="AN163" i="6"/>
  <c r="AN161" i="6"/>
  <c r="AN158" i="6"/>
  <c r="Y109" i="16" s="1"/>
  <c r="AN156" i="6"/>
  <c r="Y99" i="16" s="1"/>
  <c r="AN159" i="6"/>
  <c r="AN157" i="6"/>
  <c r="Y107" i="16" s="1"/>
  <c r="AN155" i="6"/>
  <c r="AN154" i="6"/>
  <c r="Y106" i="16" s="1"/>
  <c r="AN152" i="6"/>
  <c r="AN153" i="6"/>
  <c r="AN151" i="6"/>
  <c r="Y101" i="16" s="1"/>
  <c r="AN149" i="6"/>
  <c r="Y104" i="16" s="1"/>
  <c r="AN147" i="6"/>
  <c r="Y100" i="16" s="1"/>
  <c r="AN148" i="6"/>
  <c r="Y112" i="16" s="1"/>
  <c r="AN146" i="6"/>
  <c r="AN150" i="6"/>
  <c r="AN145" i="6"/>
  <c r="AN143" i="6"/>
  <c r="Y108" i="16" s="1"/>
  <c r="AN141" i="6"/>
  <c r="AN139" i="6"/>
  <c r="Y98" i="16" s="1"/>
  <c r="AN137" i="6"/>
  <c r="AN144" i="6"/>
  <c r="AN142" i="6"/>
  <c r="AN140" i="6"/>
  <c r="AN138" i="6"/>
  <c r="AN135" i="6"/>
  <c r="AN133" i="6"/>
  <c r="Y105" i="16" s="1"/>
  <c r="AN131" i="6"/>
  <c r="AN129" i="6"/>
  <c r="AN136" i="6"/>
  <c r="AN134" i="6"/>
  <c r="AN132" i="6"/>
  <c r="AN130" i="6"/>
  <c r="AN128" i="6"/>
  <c r="AN127" i="6"/>
  <c r="Y103" i="16" s="1"/>
  <c r="AN125" i="6"/>
  <c r="Y97" i="16" s="1"/>
  <c r="AN123" i="6"/>
  <c r="AN121" i="6"/>
  <c r="AN126" i="6"/>
  <c r="AN124" i="6"/>
  <c r="AN122" i="6"/>
  <c r="AN120" i="6"/>
  <c r="AN118" i="6"/>
  <c r="AN116" i="6"/>
  <c r="Y111" i="16" s="1"/>
  <c r="AN114" i="6"/>
  <c r="AN112" i="6"/>
  <c r="AN119" i="6"/>
  <c r="AN117" i="6"/>
  <c r="Y102" i="16" s="1"/>
  <c r="AN115" i="6"/>
  <c r="AN113" i="6"/>
  <c r="AN111" i="6"/>
  <c r="AN109" i="6"/>
  <c r="AN107" i="6"/>
  <c r="AN105" i="6"/>
  <c r="AN103" i="6"/>
  <c r="AN101" i="6"/>
  <c r="AN99" i="6"/>
  <c r="AN97" i="6"/>
  <c r="AN95" i="6"/>
  <c r="AN93" i="6"/>
  <c r="AN108" i="6"/>
  <c r="AN106" i="6"/>
  <c r="Y49" i="16" s="1"/>
  <c r="AN104" i="6"/>
  <c r="AN102" i="6"/>
  <c r="AN100" i="6"/>
  <c r="AN98" i="6"/>
  <c r="AN96" i="6"/>
  <c r="AN94" i="6"/>
  <c r="AN110" i="6"/>
  <c r="Y56" i="16" s="1"/>
  <c r="AN92" i="6"/>
  <c r="Y66" i="16" s="1"/>
  <c r="AN91" i="6"/>
  <c r="AN89" i="6"/>
  <c r="AN87" i="6"/>
  <c r="AN85" i="6"/>
  <c r="AN83" i="6"/>
  <c r="AN81" i="6"/>
  <c r="AN79" i="6"/>
  <c r="AN77" i="6"/>
  <c r="AN75" i="6"/>
  <c r="AN90" i="6"/>
  <c r="AN88" i="6"/>
  <c r="AN86" i="6"/>
  <c r="Y11" i="16" s="1"/>
  <c r="AN84" i="6"/>
  <c r="AN82" i="6"/>
  <c r="AN80" i="6"/>
  <c r="AN78" i="6"/>
  <c r="AN76" i="6"/>
  <c r="AN74" i="6"/>
  <c r="AN73" i="6"/>
  <c r="Y86" i="16" s="1"/>
  <c r="AN71" i="6"/>
  <c r="Y44" i="16" s="1"/>
  <c r="AN69" i="6"/>
  <c r="Y90" i="16" s="1"/>
  <c r="AN67" i="6"/>
  <c r="AN65" i="6"/>
  <c r="AN63" i="6"/>
  <c r="AN61" i="6"/>
  <c r="AN59" i="6"/>
  <c r="AN57" i="6"/>
  <c r="AN72" i="6"/>
  <c r="Y3" i="16" s="1"/>
  <c r="AN70" i="6"/>
  <c r="Y62" i="16" s="1"/>
  <c r="AN68" i="6"/>
  <c r="Y43" i="16" s="1"/>
  <c r="AN66" i="6"/>
  <c r="AN64" i="6"/>
  <c r="AN62" i="6"/>
  <c r="AN60" i="6"/>
  <c r="AN58" i="6"/>
  <c r="AN56" i="6"/>
  <c r="AN55" i="6"/>
  <c r="Y46" i="16" s="1"/>
  <c r="AN53" i="6"/>
  <c r="Y59" i="16" s="1"/>
  <c r="AN51" i="6"/>
  <c r="Y47" i="16" s="1"/>
  <c r="AN49" i="6"/>
  <c r="AN47" i="6"/>
  <c r="AN45" i="6"/>
  <c r="AN43" i="6"/>
  <c r="AN41" i="6"/>
  <c r="AN39" i="6"/>
  <c r="AN54" i="6"/>
  <c r="Y31" i="16" s="1"/>
  <c r="AN52" i="6"/>
  <c r="Y95" i="16" s="1"/>
  <c r="AN50" i="6"/>
  <c r="AN48" i="6"/>
  <c r="AN46" i="6"/>
  <c r="AN44" i="6"/>
  <c r="AN42" i="6"/>
  <c r="AN40" i="6"/>
  <c r="AN38" i="6"/>
  <c r="AR162" i="6"/>
  <c r="AR160" i="6"/>
  <c r="AR163" i="6"/>
  <c r="AR161" i="6"/>
  <c r="AR158" i="6"/>
  <c r="AR156" i="6"/>
  <c r="AR159" i="6"/>
  <c r="AR157" i="6"/>
  <c r="AR155" i="6"/>
  <c r="AR154" i="6"/>
  <c r="AR152" i="6"/>
  <c r="AR150" i="6"/>
  <c r="AR153" i="6"/>
  <c r="AR151" i="6"/>
  <c r="AR149" i="6"/>
  <c r="AR147" i="6"/>
  <c r="AR148" i="6"/>
  <c r="AR146" i="6"/>
  <c r="AR145" i="6"/>
  <c r="AR143" i="6"/>
  <c r="AR141" i="6"/>
  <c r="AR139" i="6"/>
  <c r="AR137" i="6"/>
  <c r="AR144" i="6"/>
  <c r="AR142" i="6"/>
  <c r="AR140" i="6"/>
  <c r="AR138" i="6"/>
  <c r="AR135" i="6"/>
  <c r="AR133" i="6"/>
  <c r="AR131" i="6"/>
  <c r="AR129" i="6"/>
  <c r="AR136" i="6"/>
  <c r="AR134" i="6"/>
  <c r="AR132" i="6"/>
  <c r="AR130" i="6"/>
  <c r="AR128" i="6"/>
  <c r="AR127" i="6"/>
  <c r="AR125" i="6"/>
  <c r="AR123" i="6"/>
  <c r="AR121" i="6"/>
  <c r="AR126" i="6"/>
  <c r="AR124" i="6"/>
  <c r="AR122" i="6"/>
  <c r="AR120" i="6"/>
  <c r="AR119" i="6"/>
  <c r="AR118" i="6"/>
  <c r="AR116" i="6"/>
  <c r="AR114" i="6"/>
  <c r="AR112" i="6"/>
  <c r="AR117" i="6"/>
  <c r="AR115" i="6"/>
  <c r="AR113" i="6"/>
  <c r="AR111" i="6"/>
  <c r="AR109" i="6"/>
  <c r="AR107" i="6"/>
  <c r="AR105" i="6"/>
  <c r="AR103" i="6"/>
  <c r="AR101" i="6"/>
  <c r="AR99" i="6"/>
  <c r="AR97" i="6"/>
  <c r="AR95" i="6"/>
  <c r="AR93" i="6"/>
  <c r="AR110" i="6"/>
  <c r="AR108" i="6"/>
  <c r="AR106" i="6"/>
  <c r="AR104" i="6"/>
  <c r="AR102" i="6"/>
  <c r="AR100" i="6"/>
  <c r="AR98" i="6"/>
  <c r="AR96" i="6"/>
  <c r="AR94" i="6"/>
  <c r="AR91" i="6"/>
  <c r="AR89" i="6"/>
  <c r="AR87" i="6"/>
  <c r="AR85" i="6"/>
  <c r="AR83" i="6"/>
  <c r="AR81" i="6"/>
  <c r="AR79" i="6"/>
  <c r="AR77" i="6"/>
  <c r="AR75" i="6"/>
  <c r="AR92" i="6"/>
  <c r="AR90" i="6"/>
  <c r="AR88" i="6"/>
  <c r="AR86" i="6"/>
  <c r="AR84" i="6"/>
  <c r="AR82" i="6"/>
  <c r="AR80" i="6"/>
  <c r="AR78" i="6"/>
  <c r="AR76" i="6"/>
  <c r="AR74" i="6"/>
  <c r="AR73" i="6"/>
  <c r="AR71" i="6"/>
  <c r="AR69" i="6"/>
  <c r="AR67" i="6"/>
  <c r="AR65" i="6"/>
  <c r="AR63" i="6"/>
  <c r="AR61" i="6"/>
  <c r="AR59" i="6"/>
  <c r="AR57" i="6"/>
  <c r="AR72" i="6"/>
  <c r="AR70" i="6"/>
  <c r="AR68" i="6"/>
  <c r="AR66" i="6"/>
  <c r="AR64" i="6"/>
  <c r="AR62" i="6"/>
  <c r="AR60" i="6"/>
  <c r="AR58" i="6"/>
  <c r="AR56" i="6"/>
  <c r="AR55" i="6"/>
  <c r="AR53" i="6"/>
  <c r="AR51" i="6"/>
  <c r="AR49" i="6"/>
  <c r="AR47" i="6"/>
  <c r="AR45" i="6"/>
  <c r="AR43" i="6"/>
  <c r="AR41" i="6"/>
  <c r="AR39" i="6"/>
  <c r="AR54" i="6"/>
  <c r="AR52" i="6"/>
  <c r="AR50" i="6"/>
  <c r="AR48" i="6"/>
  <c r="AR46" i="6"/>
  <c r="AR44" i="6"/>
  <c r="AR42" i="6"/>
  <c r="AR40" i="6"/>
  <c r="AR38" i="6"/>
  <c r="AV162" i="6"/>
  <c r="J110" i="16" s="1"/>
  <c r="AV160" i="6"/>
  <c r="AV163" i="6"/>
  <c r="AV161" i="6"/>
  <c r="AV159" i="6"/>
  <c r="AV158" i="6"/>
  <c r="J109" i="16" s="1"/>
  <c r="AV156" i="6"/>
  <c r="J99" i="16" s="1"/>
  <c r="AV157" i="6"/>
  <c r="J107" i="16" s="1"/>
  <c r="AV155" i="6"/>
  <c r="AV154" i="6"/>
  <c r="J106" i="16" s="1"/>
  <c r="AV152" i="6"/>
  <c r="AV150" i="6"/>
  <c r="AV153" i="6"/>
  <c r="AV151" i="6"/>
  <c r="J101" i="16" s="1"/>
  <c r="AV149" i="6"/>
  <c r="J104" i="16" s="1"/>
  <c r="AV147" i="6"/>
  <c r="J100" i="16" s="1"/>
  <c r="AV148" i="6"/>
  <c r="J112" i="16" s="1"/>
  <c r="AV146" i="6"/>
  <c r="AV145" i="6"/>
  <c r="AV143" i="6"/>
  <c r="J108" i="16" s="1"/>
  <c r="AV141" i="6"/>
  <c r="AV139" i="6"/>
  <c r="J98" i="16" s="1"/>
  <c r="AV137" i="6"/>
  <c r="AV144" i="6"/>
  <c r="AV142" i="6"/>
  <c r="AV140" i="6"/>
  <c r="AV138" i="6"/>
  <c r="AV135" i="6"/>
  <c r="AV133" i="6"/>
  <c r="J105" i="16" s="1"/>
  <c r="AV131" i="6"/>
  <c r="AV129" i="6"/>
  <c r="AV136" i="6"/>
  <c r="AV134" i="6"/>
  <c r="AV132" i="6"/>
  <c r="AV130" i="6"/>
  <c r="AV128" i="6"/>
  <c r="AV127" i="6"/>
  <c r="J103" i="16" s="1"/>
  <c r="AV125" i="6"/>
  <c r="J97" i="16" s="1"/>
  <c r="AV123" i="6"/>
  <c r="AV121" i="6"/>
  <c r="AV126" i="6"/>
  <c r="AV124" i="6"/>
  <c r="AV122" i="6"/>
  <c r="AV120" i="6"/>
  <c r="AV118" i="6"/>
  <c r="AV116" i="6"/>
  <c r="J111" i="16" s="1"/>
  <c r="AV114" i="6"/>
  <c r="AV112" i="6"/>
  <c r="AV117" i="6"/>
  <c r="J102" i="16" s="1"/>
  <c r="AV115" i="6"/>
  <c r="AV113" i="6"/>
  <c r="AV111" i="6"/>
  <c r="AV119" i="6"/>
  <c r="AV109" i="6"/>
  <c r="AV107" i="6"/>
  <c r="J8" i="16" s="1"/>
  <c r="AV105" i="6"/>
  <c r="J22" i="16" s="1"/>
  <c r="AV103" i="6"/>
  <c r="AV101" i="6"/>
  <c r="AV99" i="6"/>
  <c r="AV97" i="6"/>
  <c r="AV95" i="6"/>
  <c r="AV93" i="6"/>
  <c r="AV110" i="6"/>
  <c r="AV108" i="6"/>
  <c r="AV106" i="6"/>
  <c r="AV104" i="6"/>
  <c r="AV102" i="6"/>
  <c r="AV100" i="6"/>
  <c r="AV98" i="6"/>
  <c r="AV96" i="6"/>
  <c r="AV94" i="6"/>
  <c r="AV92" i="6"/>
  <c r="AV91" i="6"/>
  <c r="AV89" i="6"/>
  <c r="AV87" i="6"/>
  <c r="AV85" i="6"/>
  <c r="AV83" i="6"/>
  <c r="AV81" i="6"/>
  <c r="AV79" i="6"/>
  <c r="AV77" i="6"/>
  <c r="AV75" i="6"/>
  <c r="AV90" i="6"/>
  <c r="J87" i="16" s="1"/>
  <c r="AV88" i="6"/>
  <c r="J53" i="16" s="1"/>
  <c r="AV86" i="6"/>
  <c r="J11" i="16" s="1"/>
  <c r="AV84" i="6"/>
  <c r="AV82" i="6"/>
  <c r="AV80" i="6"/>
  <c r="AV78" i="6"/>
  <c r="AV76" i="6"/>
  <c r="AV73" i="6"/>
  <c r="AV71" i="6"/>
  <c r="AV69" i="6"/>
  <c r="AV67" i="6"/>
  <c r="AV65" i="6"/>
  <c r="AV63" i="6"/>
  <c r="AV61" i="6"/>
  <c r="AV59" i="6"/>
  <c r="AV57" i="6"/>
  <c r="AV74" i="6"/>
  <c r="J17" i="16" s="1"/>
  <c r="AV72" i="6"/>
  <c r="J3" i="16" s="1"/>
  <c r="AV70" i="6"/>
  <c r="J62" i="16" s="1"/>
  <c r="AV68" i="6"/>
  <c r="AV66" i="6"/>
  <c r="AV64" i="6"/>
  <c r="AV62" i="6"/>
  <c r="AV60" i="6"/>
  <c r="AV58" i="6"/>
  <c r="AV56" i="6"/>
  <c r="AV55" i="6"/>
  <c r="AV53" i="6"/>
  <c r="AV51" i="6"/>
  <c r="AV49" i="6"/>
  <c r="AV47" i="6"/>
  <c r="AV45" i="6"/>
  <c r="AV43" i="6"/>
  <c r="AV41" i="6"/>
  <c r="AV39" i="6"/>
  <c r="AV54" i="6"/>
  <c r="J31" i="16" s="1"/>
  <c r="AV52" i="6"/>
  <c r="J95" i="16" s="1"/>
  <c r="AV50" i="6"/>
  <c r="AV48" i="6"/>
  <c r="AV46" i="6"/>
  <c r="AV44" i="6"/>
  <c r="AV42" i="6"/>
  <c r="AV40" i="6"/>
  <c r="AV38" i="6"/>
  <c r="AZ162" i="6"/>
  <c r="F110" i="16" s="1"/>
  <c r="AZ160" i="6"/>
  <c r="AZ163" i="6"/>
  <c r="AZ161" i="6"/>
  <c r="AZ159" i="6"/>
  <c r="AZ158" i="6"/>
  <c r="F109" i="16" s="1"/>
  <c r="AZ156" i="6"/>
  <c r="F99" i="16" s="1"/>
  <c r="AZ157" i="6"/>
  <c r="F107" i="16" s="1"/>
  <c r="AZ155" i="6"/>
  <c r="AZ154" i="6"/>
  <c r="F106" i="16" s="1"/>
  <c r="AZ152" i="6"/>
  <c r="AZ150" i="6"/>
  <c r="AZ153" i="6"/>
  <c r="AZ151" i="6"/>
  <c r="F101" i="16" s="1"/>
  <c r="AZ149" i="6"/>
  <c r="F104" i="16" s="1"/>
  <c r="AZ147" i="6"/>
  <c r="F100" i="16" s="1"/>
  <c r="AZ148" i="6"/>
  <c r="F112" i="16" s="1"/>
  <c r="AZ146" i="6"/>
  <c r="AZ145" i="6"/>
  <c r="AZ143" i="6"/>
  <c r="F108" i="16" s="1"/>
  <c r="AZ141" i="6"/>
  <c r="AZ139" i="6"/>
  <c r="F98" i="16" s="1"/>
  <c r="AZ137" i="6"/>
  <c r="AZ144" i="6"/>
  <c r="AZ142" i="6"/>
  <c r="AZ140" i="6"/>
  <c r="AZ138" i="6"/>
  <c r="AZ135" i="6"/>
  <c r="AZ133" i="6"/>
  <c r="F105" i="16" s="1"/>
  <c r="AZ131" i="6"/>
  <c r="AZ129" i="6"/>
  <c r="AZ136" i="6"/>
  <c r="AZ134" i="6"/>
  <c r="AZ132" i="6"/>
  <c r="AZ130" i="6"/>
  <c r="AZ128" i="6"/>
  <c r="AZ127" i="6"/>
  <c r="F103" i="16" s="1"/>
  <c r="AZ125" i="6"/>
  <c r="F97" i="16" s="1"/>
  <c r="AZ123" i="6"/>
  <c r="AZ121" i="6"/>
  <c r="AZ126" i="6"/>
  <c r="AZ124" i="6"/>
  <c r="AZ122" i="6"/>
  <c r="AZ120" i="6"/>
  <c r="AZ118" i="6"/>
  <c r="AZ116" i="6"/>
  <c r="F111" i="16" s="1"/>
  <c r="AZ114" i="6"/>
  <c r="AZ112" i="6"/>
  <c r="AZ119" i="6"/>
  <c r="AZ117" i="6"/>
  <c r="F102" i="16" s="1"/>
  <c r="AZ115" i="6"/>
  <c r="AZ113" i="6"/>
  <c r="AZ111" i="6"/>
  <c r="AZ110" i="6"/>
  <c r="AZ109" i="6"/>
  <c r="F19" i="16" s="1"/>
  <c r="AZ107" i="6"/>
  <c r="F8" i="16" s="1"/>
  <c r="AZ105" i="6"/>
  <c r="F22" i="16" s="1"/>
  <c r="AZ103" i="6"/>
  <c r="AZ101" i="6"/>
  <c r="AZ99" i="6"/>
  <c r="AZ97" i="6"/>
  <c r="AZ95" i="6"/>
  <c r="AZ93" i="6"/>
  <c r="AZ108" i="6"/>
  <c r="AZ106" i="6"/>
  <c r="AZ104" i="6"/>
  <c r="F16" i="16" s="1"/>
  <c r="AZ102" i="6"/>
  <c r="AZ100" i="6"/>
  <c r="AZ98" i="6"/>
  <c r="AZ96" i="6"/>
  <c r="AZ94" i="6"/>
  <c r="AZ91" i="6"/>
  <c r="AZ89" i="6"/>
  <c r="AZ87" i="6"/>
  <c r="AZ85" i="6"/>
  <c r="AZ83" i="6"/>
  <c r="AZ81" i="6"/>
  <c r="AZ79" i="6"/>
  <c r="AZ77" i="6"/>
  <c r="AZ75" i="6"/>
  <c r="AZ92" i="6"/>
  <c r="F66" i="16" s="1"/>
  <c r="AZ90" i="6"/>
  <c r="F87" i="16" s="1"/>
  <c r="AZ88" i="6"/>
  <c r="F53" i="16" s="1"/>
  <c r="AZ86" i="6"/>
  <c r="AZ84" i="6"/>
  <c r="AZ82" i="6"/>
  <c r="AZ80" i="6"/>
  <c r="AZ78" i="6"/>
  <c r="AZ76" i="6"/>
  <c r="AZ74" i="6"/>
  <c r="AZ73" i="6"/>
  <c r="AZ71" i="6"/>
  <c r="AZ69" i="6"/>
  <c r="AZ67" i="6"/>
  <c r="AZ65" i="6"/>
  <c r="AZ63" i="6"/>
  <c r="AZ61" i="6"/>
  <c r="AZ59" i="6"/>
  <c r="AZ57" i="6"/>
  <c r="AZ72" i="6"/>
  <c r="F3" i="16" s="1"/>
  <c r="AZ70" i="6"/>
  <c r="F62" i="16" s="1"/>
  <c r="AZ68" i="6"/>
  <c r="F43" i="16" s="1"/>
  <c r="AZ66" i="6"/>
  <c r="AZ64" i="6"/>
  <c r="AZ62" i="6"/>
  <c r="AZ60" i="6"/>
  <c r="AZ58" i="6"/>
  <c r="AZ56" i="6"/>
  <c r="AZ55" i="6"/>
  <c r="F46" i="16" s="1"/>
  <c r="AZ53" i="6"/>
  <c r="F59" i="16" s="1"/>
  <c r="AZ51" i="6"/>
  <c r="F47" i="16" s="1"/>
  <c r="AZ49" i="6"/>
  <c r="AZ47" i="6"/>
  <c r="AZ45" i="6"/>
  <c r="AZ43" i="6"/>
  <c r="AZ41" i="6"/>
  <c r="AZ39" i="6"/>
  <c r="AZ54" i="6"/>
  <c r="F31" i="16" s="1"/>
  <c r="AZ52" i="6"/>
  <c r="F95" i="16" s="1"/>
  <c r="AZ50" i="6"/>
  <c r="AZ48" i="6"/>
  <c r="AZ46" i="6"/>
  <c r="AZ44" i="6"/>
  <c r="AZ42" i="6"/>
  <c r="AZ40" i="6"/>
  <c r="AZ38" i="6"/>
  <c r="BF163" i="6"/>
  <c r="BF161" i="6"/>
  <c r="BF159" i="6"/>
  <c r="BF162" i="6"/>
  <c r="L110" i="16" s="1"/>
  <c r="BF160" i="6"/>
  <c r="BF157" i="6"/>
  <c r="L107" i="16" s="1"/>
  <c r="BF155" i="6"/>
  <c r="BF158" i="6"/>
  <c r="L109" i="16" s="1"/>
  <c r="BF156" i="6"/>
  <c r="L99" i="16" s="1"/>
  <c r="BF153" i="6"/>
  <c r="BF151" i="6"/>
  <c r="L101" i="16" s="1"/>
  <c r="BF154" i="6"/>
  <c r="L106" i="16" s="1"/>
  <c r="BF152" i="6"/>
  <c r="BF150" i="6"/>
  <c r="BF148" i="6"/>
  <c r="L112" i="16" s="1"/>
  <c r="BF146" i="6"/>
  <c r="BF149" i="6"/>
  <c r="L104" i="16" s="1"/>
  <c r="BF147" i="6"/>
  <c r="L100" i="16" s="1"/>
  <c r="BF144" i="6"/>
  <c r="BF142" i="6"/>
  <c r="BF140" i="6"/>
  <c r="BF138" i="6"/>
  <c r="BF145" i="6"/>
  <c r="BF143" i="6"/>
  <c r="L108" i="16" s="1"/>
  <c r="BF141" i="6"/>
  <c r="BF139" i="6"/>
  <c r="L98" i="16" s="1"/>
  <c r="BF137" i="6"/>
  <c r="BF136" i="6"/>
  <c r="BF134" i="6"/>
  <c r="BF132" i="6"/>
  <c r="BF130" i="6"/>
  <c r="BF128" i="6"/>
  <c r="BF135" i="6"/>
  <c r="BF133" i="6"/>
  <c r="L105" i="16" s="1"/>
  <c r="BF131" i="6"/>
  <c r="BF129" i="6"/>
  <c r="BF126" i="6"/>
  <c r="BF124" i="6"/>
  <c r="BF122" i="6"/>
  <c r="BF120" i="6"/>
  <c r="BF127" i="6"/>
  <c r="L103" i="16" s="1"/>
  <c r="BF125" i="6"/>
  <c r="L97" i="16" s="1"/>
  <c r="BF123" i="6"/>
  <c r="BF121" i="6"/>
  <c r="BF119" i="6"/>
  <c r="BF117" i="6"/>
  <c r="L102" i="16" s="1"/>
  <c r="BF115" i="6"/>
  <c r="BF113" i="6"/>
  <c r="BF111" i="6"/>
  <c r="BF118" i="6"/>
  <c r="BF116" i="6"/>
  <c r="L111" i="16" s="1"/>
  <c r="BF114" i="6"/>
  <c r="BF112" i="6"/>
  <c r="BF110" i="6"/>
  <c r="BF108" i="6"/>
  <c r="BF106" i="6"/>
  <c r="BF104" i="6"/>
  <c r="BF102" i="6"/>
  <c r="BF100" i="6"/>
  <c r="BF98" i="6"/>
  <c r="BF96" i="6"/>
  <c r="BF94" i="6"/>
  <c r="BF92" i="6"/>
  <c r="BF109" i="6"/>
  <c r="L19" i="16" s="1"/>
  <c r="BF107" i="6"/>
  <c r="BF105" i="6"/>
  <c r="BF103" i="6"/>
  <c r="BF101" i="6"/>
  <c r="BF99" i="6"/>
  <c r="BF97" i="6"/>
  <c r="BF95" i="6"/>
  <c r="BF93" i="6"/>
  <c r="BF90" i="6"/>
  <c r="L87" i="16" s="1"/>
  <c r="BF88" i="6"/>
  <c r="L53" i="16" s="1"/>
  <c r="BF86" i="6"/>
  <c r="L11" i="16" s="1"/>
  <c r="BF84" i="6"/>
  <c r="BF82" i="6"/>
  <c r="BF80" i="6"/>
  <c r="BF78" i="6"/>
  <c r="BF76" i="6"/>
  <c r="BF74" i="6"/>
  <c r="BF91" i="6"/>
  <c r="L34" i="16" s="1"/>
  <c r="BF89" i="6"/>
  <c r="BF87" i="6"/>
  <c r="L50" i="16" s="1"/>
  <c r="BF85" i="6"/>
  <c r="BF83" i="6"/>
  <c r="BF81" i="6"/>
  <c r="BF79" i="6"/>
  <c r="BF77" i="6"/>
  <c r="BF75" i="6"/>
  <c r="BF72" i="6"/>
  <c r="L3" i="16" s="1"/>
  <c r="BF70" i="6"/>
  <c r="L62" i="16" s="1"/>
  <c r="BF68" i="6"/>
  <c r="L43" i="16" s="1"/>
  <c r="BF66" i="6"/>
  <c r="BF64" i="6"/>
  <c r="BF62" i="6"/>
  <c r="BF60" i="6"/>
  <c r="BF58" i="6"/>
  <c r="BF56" i="6"/>
  <c r="BF73" i="6"/>
  <c r="L86" i="16" s="1"/>
  <c r="BF71" i="6"/>
  <c r="L44" i="16" s="1"/>
  <c r="BF69" i="6"/>
  <c r="L90" i="16" s="1"/>
  <c r="BF67" i="6"/>
  <c r="BF65" i="6"/>
  <c r="BF63" i="6"/>
  <c r="BF61" i="6"/>
  <c r="BF59" i="6"/>
  <c r="BF57" i="6"/>
  <c r="BF54" i="6"/>
  <c r="L31" i="16" s="1"/>
  <c r="BF52" i="6"/>
  <c r="L95" i="16" s="1"/>
  <c r="BF50" i="6"/>
  <c r="BF48" i="6"/>
  <c r="BF46" i="6"/>
  <c r="BF44" i="6"/>
  <c r="BF42" i="6"/>
  <c r="BF40" i="6"/>
  <c r="BF38" i="6"/>
  <c r="BF55" i="6"/>
  <c r="L46" i="16" s="1"/>
  <c r="BF53" i="6"/>
  <c r="L59" i="16" s="1"/>
  <c r="BF51" i="6"/>
  <c r="L47" i="16" s="1"/>
  <c r="BF49" i="6"/>
  <c r="L42" i="16" s="1"/>
  <c r="BF47" i="6"/>
  <c r="L37" i="16" s="1"/>
  <c r="BF45" i="6"/>
  <c r="L10" i="16" s="1"/>
  <c r="BF43" i="6"/>
  <c r="L5" i="16" s="1"/>
  <c r="BF41" i="6"/>
  <c r="L89" i="16" s="1"/>
  <c r="BF39" i="6"/>
  <c r="L61" i="16" s="1"/>
  <c r="BJ163" i="6"/>
  <c r="BJ161" i="6"/>
  <c r="BJ159" i="6"/>
  <c r="BJ162" i="6"/>
  <c r="BJ160" i="6"/>
  <c r="BJ157" i="6"/>
  <c r="BJ155" i="6"/>
  <c r="BJ158" i="6"/>
  <c r="BJ156" i="6"/>
  <c r="BJ153" i="6"/>
  <c r="BJ151" i="6"/>
  <c r="BJ154" i="6"/>
  <c r="BJ152" i="6"/>
  <c r="BJ150" i="6"/>
  <c r="BJ148" i="6"/>
  <c r="BJ146" i="6"/>
  <c r="BJ149" i="6"/>
  <c r="BJ147" i="6"/>
  <c r="BJ144" i="6"/>
  <c r="BJ142" i="6"/>
  <c r="BJ140" i="6"/>
  <c r="BJ138" i="6"/>
  <c r="BJ145" i="6"/>
  <c r="BJ143" i="6"/>
  <c r="BJ141" i="6"/>
  <c r="BJ139" i="6"/>
  <c r="BJ137" i="6"/>
  <c r="BJ136" i="6"/>
  <c r="BJ134" i="6"/>
  <c r="BJ132" i="6"/>
  <c r="BJ130" i="6"/>
  <c r="BJ128" i="6"/>
  <c r="BJ135" i="6"/>
  <c r="BJ133" i="6"/>
  <c r="BJ131" i="6"/>
  <c r="BJ129" i="6"/>
  <c r="BJ126" i="6"/>
  <c r="BJ124" i="6"/>
  <c r="BJ122" i="6"/>
  <c r="BJ120" i="6"/>
  <c r="BJ127" i="6"/>
  <c r="BJ125" i="6"/>
  <c r="BJ123" i="6"/>
  <c r="BJ121" i="6"/>
  <c r="BJ119" i="6"/>
  <c r="BJ117" i="6"/>
  <c r="BJ115" i="6"/>
  <c r="BJ113" i="6"/>
  <c r="BJ111" i="6"/>
  <c r="BJ118" i="6"/>
  <c r="BJ116" i="6"/>
  <c r="BJ114" i="6"/>
  <c r="BJ112" i="6"/>
  <c r="BJ110" i="6"/>
  <c r="BJ108" i="6"/>
  <c r="BJ106" i="6"/>
  <c r="BJ104" i="6"/>
  <c r="BJ102" i="6"/>
  <c r="BJ100" i="6"/>
  <c r="BJ98" i="6"/>
  <c r="BJ96" i="6"/>
  <c r="BJ94" i="6"/>
  <c r="BJ92" i="6"/>
  <c r="BJ109" i="6"/>
  <c r="BJ107" i="6"/>
  <c r="BJ105" i="6"/>
  <c r="BJ103" i="6"/>
  <c r="BJ101" i="6"/>
  <c r="BJ99" i="6"/>
  <c r="BJ97" i="6"/>
  <c r="BJ95" i="6"/>
  <c r="BJ93" i="6"/>
  <c r="BJ90" i="6"/>
  <c r="BJ88" i="6"/>
  <c r="BJ86" i="6"/>
  <c r="BJ84" i="6"/>
  <c r="BJ82" i="6"/>
  <c r="BJ80" i="6"/>
  <c r="BJ78" i="6"/>
  <c r="BJ76" i="6"/>
  <c r="BJ74" i="6"/>
  <c r="BJ91" i="6"/>
  <c r="BJ89" i="6"/>
  <c r="BJ87" i="6"/>
  <c r="BJ85" i="6"/>
  <c r="BJ83" i="6"/>
  <c r="BJ81" i="6"/>
  <c r="BJ79" i="6"/>
  <c r="BJ77" i="6"/>
  <c r="BJ75" i="6"/>
  <c r="BJ72" i="6"/>
  <c r="BJ70" i="6"/>
  <c r="BJ68" i="6"/>
  <c r="BJ66" i="6"/>
  <c r="BJ64" i="6"/>
  <c r="BJ62" i="6"/>
  <c r="BJ60" i="6"/>
  <c r="BJ58" i="6"/>
  <c r="BJ56" i="6"/>
  <c r="BJ73" i="6"/>
  <c r="BJ71" i="6"/>
  <c r="BJ69" i="6"/>
  <c r="BJ67" i="6"/>
  <c r="BJ65" i="6"/>
  <c r="BJ63" i="6"/>
  <c r="BJ61" i="6"/>
  <c r="BJ59" i="6"/>
  <c r="BJ57" i="6"/>
  <c r="BJ54" i="6"/>
  <c r="BJ52" i="6"/>
  <c r="BJ50" i="6"/>
  <c r="BJ48" i="6"/>
  <c r="BJ46" i="6"/>
  <c r="BJ44" i="6"/>
  <c r="BJ42" i="6"/>
  <c r="BJ40" i="6"/>
  <c r="BJ38" i="6"/>
  <c r="BJ55" i="6"/>
  <c r="BJ53" i="6"/>
  <c r="BJ51" i="6"/>
  <c r="BJ49" i="6"/>
  <c r="BJ47" i="6"/>
  <c r="BJ45" i="6"/>
  <c r="BJ43" i="6"/>
  <c r="BJ41" i="6"/>
  <c r="BJ39" i="6"/>
  <c r="BN163" i="6"/>
  <c r="BN161" i="6"/>
  <c r="BN159" i="6"/>
  <c r="BN162" i="6"/>
  <c r="BN160" i="6"/>
  <c r="BN157" i="6"/>
  <c r="BN155" i="6"/>
  <c r="BN158" i="6"/>
  <c r="BN156" i="6"/>
  <c r="BN153" i="6"/>
  <c r="BN151" i="6"/>
  <c r="BN154" i="6"/>
  <c r="BN152" i="6"/>
  <c r="BN150" i="6"/>
  <c r="BN148" i="6"/>
  <c r="BN146" i="6"/>
  <c r="BN149" i="6"/>
  <c r="BN147" i="6"/>
  <c r="BN144" i="6"/>
  <c r="BN142" i="6"/>
  <c r="BN140" i="6"/>
  <c r="BN138" i="6"/>
  <c r="BN145" i="6"/>
  <c r="BN143" i="6"/>
  <c r="BN141" i="6"/>
  <c r="BN139" i="6"/>
  <c r="BN137" i="6"/>
  <c r="BN136" i="6"/>
  <c r="BN134" i="6"/>
  <c r="BN132" i="6"/>
  <c r="BN130" i="6"/>
  <c r="BN128" i="6"/>
  <c r="BN135" i="6"/>
  <c r="BN133" i="6"/>
  <c r="BN131" i="6"/>
  <c r="BN129" i="6"/>
  <c r="BN126" i="6"/>
  <c r="BN124" i="6"/>
  <c r="BN122" i="6"/>
  <c r="BN120" i="6"/>
  <c r="BN127" i="6"/>
  <c r="BN125" i="6"/>
  <c r="BN123" i="6"/>
  <c r="BN121" i="6"/>
  <c r="BN119" i="6"/>
  <c r="BN117" i="6"/>
  <c r="BN115" i="6"/>
  <c r="BN113" i="6"/>
  <c r="BN111" i="6"/>
  <c r="BN118" i="6"/>
  <c r="BN116" i="6"/>
  <c r="BN114" i="6"/>
  <c r="BN112" i="6"/>
  <c r="BN110" i="6"/>
  <c r="BN108" i="6"/>
  <c r="BN106" i="6"/>
  <c r="BN104" i="6"/>
  <c r="BN102" i="6"/>
  <c r="BN100" i="6"/>
  <c r="BN98" i="6"/>
  <c r="BN96" i="6"/>
  <c r="BN94" i="6"/>
  <c r="BN92" i="6"/>
  <c r="BN109" i="6"/>
  <c r="BN107" i="6"/>
  <c r="BN105" i="6"/>
  <c r="BN103" i="6"/>
  <c r="BN101" i="6"/>
  <c r="BN99" i="6"/>
  <c r="BN97" i="6"/>
  <c r="BN95" i="6"/>
  <c r="BN93" i="6"/>
  <c r="BN90" i="6"/>
  <c r="BN88" i="6"/>
  <c r="BN86" i="6"/>
  <c r="BN84" i="6"/>
  <c r="BN82" i="6"/>
  <c r="BN80" i="6"/>
  <c r="BN78" i="6"/>
  <c r="BN76" i="6"/>
  <c r="BN74" i="6"/>
  <c r="BN91" i="6"/>
  <c r="BN89" i="6"/>
  <c r="BN87" i="6"/>
  <c r="BN85" i="6"/>
  <c r="BN83" i="6"/>
  <c r="BN81" i="6"/>
  <c r="BN79" i="6"/>
  <c r="BN77" i="6"/>
  <c r="BN75" i="6"/>
  <c r="BN72" i="6"/>
  <c r="BN70" i="6"/>
  <c r="BN68" i="6"/>
  <c r="BN66" i="6"/>
  <c r="BN64" i="6"/>
  <c r="BN62" i="6"/>
  <c r="BN60" i="6"/>
  <c r="BN58" i="6"/>
  <c r="BN56" i="6"/>
  <c r="BN73" i="6"/>
  <c r="BN71" i="6"/>
  <c r="BN69" i="6"/>
  <c r="BN67" i="6"/>
  <c r="BN65" i="6"/>
  <c r="BN63" i="6"/>
  <c r="BN61" i="6"/>
  <c r="BN59" i="6"/>
  <c r="BN57" i="6"/>
  <c r="BN54" i="6"/>
  <c r="BN52" i="6"/>
  <c r="BN50" i="6"/>
  <c r="BN48" i="6"/>
  <c r="BN46" i="6"/>
  <c r="BN44" i="6"/>
  <c r="BN42" i="6"/>
  <c r="BN40" i="6"/>
  <c r="BN38" i="6"/>
  <c r="BN55" i="6"/>
  <c r="BN53" i="6"/>
  <c r="BN51" i="6"/>
  <c r="BN49" i="6"/>
  <c r="BN47" i="6"/>
  <c r="BN45" i="6"/>
  <c r="BN43" i="6"/>
  <c r="BN41" i="6"/>
  <c r="BN39" i="6"/>
  <c r="BR163" i="6"/>
  <c r="BR161" i="6"/>
  <c r="BR159" i="6"/>
  <c r="BR162" i="6"/>
  <c r="BR160" i="6"/>
  <c r="BR157" i="6"/>
  <c r="BR155" i="6"/>
  <c r="BR158" i="6"/>
  <c r="BR156" i="6"/>
  <c r="BR153" i="6"/>
  <c r="BR151" i="6"/>
  <c r="BR154" i="6"/>
  <c r="BR152" i="6"/>
  <c r="BR150" i="6"/>
  <c r="BR148" i="6"/>
  <c r="BR146" i="6"/>
  <c r="BR149" i="6"/>
  <c r="BR147" i="6"/>
  <c r="BR144" i="6"/>
  <c r="BR142" i="6"/>
  <c r="BR140" i="6"/>
  <c r="BR138" i="6"/>
  <c r="BR145" i="6"/>
  <c r="BR143" i="6"/>
  <c r="BR141" i="6"/>
  <c r="BR139" i="6"/>
  <c r="BR137" i="6"/>
  <c r="BR136" i="6"/>
  <c r="BR134" i="6"/>
  <c r="BR132" i="6"/>
  <c r="BR130" i="6"/>
  <c r="BR128" i="6"/>
  <c r="BR135" i="6"/>
  <c r="BR133" i="6"/>
  <c r="BR131" i="6"/>
  <c r="BR129" i="6"/>
  <c r="BR126" i="6"/>
  <c r="BR124" i="6"/>
  <c r="BR122" i="6"/>
  <c r="BR120" i="6"/>
  <c r="BR127" i="6"/>
  <c r="BR125" i="6"/>
  <c r="BR123" i="6"/>
  <c r="BR121" i="6"/>
  <c r="BR119" i="6"/>
  <c r="BR117" i="6"/>
  <c r="BR115" i="6"/>
  <c r="BR113" i="6"/>
  <c r="BR111" i="6"/>
  <c r="BR118" i="6"/>
  <c r="BR116" i="6"/>
  <c r="BR114" i="6"/>
  <c r="BR112" i="6"/>
  <c r="BR110" i="6"/>
  <c r="BR108" i="6"/>
  <c r="BR106" i="6"/>
  <c r="BR104" i="6"/>
  <c r="BR102" i="6"/>
  <c r="BR100" i="6"/>
  <c r="BR98" i="6"/>
  <c r="BR96" i="6"/>
  <c r="BR94" i="6"/>
  <c r="BR92" i="6"/>
  <c r="BR109" i="6"/>
  <c r="BR107" i="6"/>
  <c r="BR105" i="6"/>
  <c r="BR103" i="6"/>
  <c r="BR101" i="6"/>
  <c r="BR99" i="6"/>
  <c r="BR97" i="6"/>
  <c r="BR95" i="6"/>
  <c r="BR93" i="6"/>
  <c r="BR90" i="6"/>
  <c r="BR88" i="6"/>
  <c r="BR86" i="6"/>
  <c r="BR84" i="6"/>
  <c r="BR82" i="6"/>
  <c r="BR80" i="6"/>
  <c r="BR78" i="6"/>
  <c r="BR76" i="6"/>
  <c r="BR74" i="6"/>
  <c r="BR91" i="6"/>
  <c r="BR89" i="6"/>
  <c r="BR87" i="6"/>
  <c r="BR85" i="6"/>
  <c r="BR83" i="6"/>
  <c r="BR81" i="6"/>
  <c r="BR79" i="6"/>
  <c r="BR77" i="6"/>
  <c r="BR75" i="6"/>
  <c r="BR72" i="6"/>
  <c r="BR70" i="6"/>
  <c r="BR68" i="6"/>
  <c r="BR66" i="6"/>
  <c r="BR64" i="6"/>
  <c r="BR62" i="6"/>
  <c r="BR60" i="6"/>
  <c r="BR58" i="6"/>
  <c r="BR56" i="6"/>
  <c r="BR73" i="6"/>
  <c r="BR71" i="6"/>
  <c r="BR69" i="6"/>
  <c r="BR67" i="6"/>
  <c r="BR65" i="6"/>
  <c r="BR63" i="6"/>
  <c r="BR61" i="6"/>
  <c r="BR59" i="6"/>
  <c r="BR57" i="6"/>
  <c r="BR54" i="6"/>
  <c r="BR52" i="6"/>
  <c r="BR50" i="6"/>
  <c r="BR48" i="6"/>
  <c r="BR46" i="6"/>
  <c r="BR44" i="6"/>
  <c r="BR42" i="6"/>
  <c r="BR40" i="6"/>
  <c r="BR38" i="6"/>
  <c r="BR55" i="6"/>
  <c r="BR53" i="6"/>
  <c r="BR51" i="6"/>
  <c r="BR49" i="6"/>
  <c r="BR47" i="6"/>
  <c r="BR45" i="6"/>
  <c r="BR43" i="6"/>
  <c r="BR41" i="6"/>
  <c r="BR39" i="6"/>
  <c r="BV163" i="6"/>
  <c r="BV161" i="6"/>
  <c r="BV159" i="6"/>
  <c r="BV162" i="6"/>
  <c r="BV160" i="6"/>
  <c r="BV157" i="6"/>
  <c r="BV155" i="6"/>
  <c r="BV158" i="6"/>
  <c r="BV156" i="6"/>
  <c r="BV153" i="6"/>
  <c r="BV151" i="6"/>
  <c r="BV154" i="6"/>
  <c r="BV152" i="6"/>
  <c r="BV150" i="6"/>
  <c r="BV148" i="6"/>
  <c r="BV146" i="6"/>
  <c r="BV149" i="6"/>
  <c r="BV147" i="6"/>
  <c r="BV144" i="6"/>
  <c r="BV142" i="6"/>
  <c r="BV140" i="6"/>
  <c r="BV138" i="6"/>
  <c r="BV145" i="6"/>
  <c r="BV143" i="6"/>
  <c r="BV141" i="6"/>
  <c r="BV139" i="6"/>
  <c r="BV137" i="6"/>
  <c r="BV136" i="6"/>
  <c r="BV134" i="6"/>
  <c r="BV132" i="6"/>
  <c r="BV130" i="6"/>
  <c r="BV128" i="6"/>
  <c r="BV135" i="6"/>
  <c r="BV133" i="6"/>
  <c r="BV131" i="6"/>
  <c r="BV129" i="6"/>
  <c r="BV126" i="6"/>
  <c r="BV124" i="6"/>
  <c r="BV122" i="6"/>
  <c r="BV120" i="6"/>
  <c r="BV127" i="6"/>
  <c r="BV125" i="6"/>
  <c r="BV123" i="6"/>
  <c r="BV121" i="6"/>
  <c r="BV119" i="6"/>
  <c r="BV117" i="6"/>
  <c r="BV115" i="6"/>
  <c r="BV113" i="6"/>
  <c r="BV111" i="6"/>
  <c r="BV118" i="6"/>
  <c r="BV116" i="6"/>
  <c r="BV114" i="6"/>
  <c r="BV112" i="6"/>
  <c r="BV110" i="6"/>
  <c r="BV108" i="6"/>
  <c r="BV106" i="6"/>
  <c r="BV104" i="6"/>
  <c r="BV102" i="6"/>
  <c r="BV100" i="6"/>
  <c r="BV98" i="6"/>
  <c r="BV96" i="6"/>
  <c r="BV94" i="6"/>
  <c r="BV92" i="6"/>
  <c r="BV109" i="6"/>
  <c r="BV107" i="6"/>
  <c r="BV105" i="6"/>
  <c r="BV103" i="6"/>
  <c r="BV101" i="6"/>
  <c r="BV99" i="6"/>
  <c r="BV97" i="6"/>
  <c r="BV95" i="6"/>
  <c r="BV93" i="6"/>
  <c r="BV90" i="6"/>
  <c r="BV88" i="6"/>
  <c r="BV86" i="6"/>
  <c r="BV84" i="6"/>
  <c r="BV82" i="6"/>
  <c r="BV80" i="6"/>
  <c r="BV78" i="6"/>
  <c r="BV76" i="6"/>
  <c r="BV74" i="6"/>
  <c r="BV91" i="6"/>
  <c r="BV89" i="6"/>
  <c r="BV87" i="6"/>
  <c r="BV85" i="6"/>
  <c r="BV83" i="6"/>
  <c r="BV81" i="6"/>
  <c r="BV79" i="6"/>
  <c r="BV77" i="6"/>
  <c r="BV75" i="6"/>
  <c r="BV72" i="6"/>
  <c r="BV70" i="6"/>
  <c r="BV68" i="6"/>
  <c r="BV66" i="6"/>
  <c r="BV64" i="6"/>
  <c r="BV62" i="6"/>
  <c r="BV60" i="6"/>
  <c r="BV58" i="6"/>
  <c r="BV56" i="6"/>
  <c r="BV73" i="6"/>
  <c r="BV71" i="6"/>
  <c r="BV69" i="6"/>
  <c r="BV67" i="6"/>
  <c r="BV65" i="6"/>
  <c r="BV63" i="6"/>
  <c r="BV61" i="6"/>
  <c r="BV59" i="6"/>
  <c r="BV57" i="6"/>
  <c r="BV54" i="6"/>
  <c r="BV52" i="6"/>
  <c r="BV50" i="6"/>
  <c r="BV48" i="6"/>
  <c r="BV46" i="6"/>
  <c r="BV44" i="6"/>
  <c r="BV42" i="6"/>
  <c r="BV40" i="6"/>
  <c r="BV38" i="6"/>
  <c r="BV55" i="6"/>
  <c r="BV53" i="6"/>
  <c r="BV51" i="6"/>
  <c r="BV49" i="6"/>
  <c r="BV47" i="6"/>
  <c r="BV45" i="6"/>
  <c r="BV43" i="6"/>
  <c r="BV41" i="6"/>
  <c r="BV39" i="6"/>
  <c r="BZ163" i="6"/>
  <c r="BZ161" i="6"/>
  <c r="BZ159" i="6"/>
  <c r="BZ162" i="6"/>
  <c r="BZ160" i="6"/>
  <c r="BZ157" i="6"/>
  <c r="BZ155" i="6"/>
  <c r="BZ158" i="6"/>
  <c r="BZ156" i="6"/>
  <c r="BZ153" i="6"/>
  <c r="BZ151" i="6"/>
  <c r="BZ154" i="6"/>
  <c r="BZ152" i="6"/>
  <c r="BZ150" i="6"/>
  <c r="BZ148" i="6"/>
  <c r="BZ146" i="6"/>
  <c r="BZ149" i="6"/>
  <c r="BZ147" i="6"/>
  <c r="BZ144" i="6"/>
  <c r="BZ142" i="6"/>
  <c r="BZ140" i="6"/>
  <c r="BZ138" i="6"/>
  <c r="BZ145" i="6"/>
  <c r="BZ143" i="6"/>
  <c r="BZ141" i="6"/>
  <c r="BZ139" i="6"/>
  <c r="BZ137" i="6"/>
  <c r="BZ136" i="6"/>
  <c r="BZ134" i="6"/>
  <c r="BZ132" i="6"/>
  <c r="BZ130" i="6"/>
  <c r="BZ128" i="6"/>
  <c r="BZ135" i="6"/>
  <c r="BZ133" i="6"/>
  <c r="BZ131" i="6"/>
  <c r="BZ129" i="6"/>
  <c r="BZ126" i="6"/>
  <c r="BZ124" i="6"/>
  <c r="BZ122" i="6"/>
  <c r="BZ120" i="6"/>
  <c r="BZ127" i="6"/>
  <c r="BZ125" i="6"/>
  <c r="BZ123" i="6"/>
  <c r="BZ121" i="6"/>
  <c r="BZ119" i="6"/>
  <c r="BZ117" i="6"/>
  <c r="BZ115" i="6"/>
  <c r="BZ113" i="6"/>
  <c r="BZ111" i="6"/>
  <c r="BZ118" i="6"/>
  <c r="BZ116" i="6"/>
  <c r="BZ114" i="6"/>
  <c r="BZ112" i="6"/>
  <c r="BZ110" i="6"/>
  <c r="BZ108" i="6"/>
  <c r="BZ106" i="6"/>
  <c r="BZ104" i="6"/>
  <c r="BZ102" i="6"/>
  <c r="BZ100" i="6"/>
  <c r="BZ98" i="6"/>
  <c r="BZ96" i="6"/>
  <c r="BZ94" i="6"/>
  <c r="BZ92" i="6"/>
  <c r="BZ109" i="6"/>
  <c r="BZ107" i="6"/>
  <c r="BZ105" i="6"/>
  <c r="BZ103" i="6"/>
  <c r="BZ101" i="6"/>
  <c r="BZ99" i="6"/>
  <c r="BZ97" i="6"/>
  <c r="BZ95" i="6"/>
  <c r="BZ93" i="6"/>
  <c r="BZ90" i="6"/>
  <c r="BZ88" i="6"/>
  <c r="BZ86" i="6"/>
  <c r="BZ84" i="6"/>
  <c r="BZ82" i="6"/>
  <c r="BZ80" i="6"/>
  <c r="BZ78" i="6"/>
  <c r="BZ76" i="6"/>
  <c r="BZ74" i="6"/>
  <c r="BZ91" i="6"/>
  <c r="BZ89" i="6"/>
  <c r="BZ87" i="6"/>
  <c r="BZ85" i="6"/>
  <c r="BZ83" i="6"/>
  <c r="BZ81" i="6"/>
  <c r="BZ79" i="6"/>
  <c r="BZ77" i="6"/>
  <c r="BZ75" i="6"/>
  <c r="BZ72" i="6"/>
  <c r="BZ70" i="6"/>
  <c r="BZ68" i="6"/>
  <c r="BZ66" i="6"/>
  <c r="BZ64" i="6"/>
  <c r="BZ62" i="6"/>
  <c r="BZ60" i="6"/>
  <c r="BZ58" i="6"/>
  <c r="BZ56" i="6"/>
  <c r="BZ73" i="6"/>
  <c r="BZ71" i="6"/>
  <c r="BZ69" i="6"/>
  <c r="BZ67" i="6"/>
  <c r="BZ65" i="6"/>
  <c r="BZ63" i="6"/>
  <c r="BZ61" i="6"/>
  <c r="BZ59" i="6"/>
  <c r="BZ57" i="6"/>
  <c r="BZ55" i="6"/>
  <c r="BZ54" i="6"/>
  <c r="BZ52" i="6"/>
  <c r="BZ50" i="6"/>
  <c r="BZ48" i="6"/>
  <c r="BZ46" i="6"/>
  <c r="BZ44" i="6"/>
  <c r="BZ42" i="6"/>
  <c r="BZ40" i="6"/>
  <c r="BZ38" i="6"/>
  <c r="BZ53" i="6"/>
  <c r="BZ51" i="6"/>
  <c r="BZ49" i="6"/>
  <c r="BZ47" i="6"/>
  <c r="BZ45" i="6"/>
  <c r="BZ43" i="6"/>
  <c r="BZ41" i="6"/>
  <c r="BZ39" i="6"/>
  <c r="CD163" i="6"/>
  <c r="CD161" i="6"/>
  <c r="CD159" i="6"/>
  <c r="CD162" i="6"/>
  <c r="CD160" i="6"/>
  <c r="CD157" i="6"/>
  <c r="CD155" i="6"/>
  <c r="CD158" i="6"/>
  <c r="CD156" i="6"/>
  <c r="CD154" i="6"/>
  <c r="CD153" i="6"/>
  <c r="CD151" i="6"/>
  <c r="CD152" i="6"/>
  <c r="CD150" i="6"/>
  <c r="CD148" i="6"/>
  <c r="CD146" i="6"/>
  <c r="CD149" i="6"/>
  <c r="CD147" i="6"/>
  <c r="CD144" i="6"/>
  <c r="CD142" i="6"/>
  <c r="CD140" i="6"/>
  <c r="CD138" i="6"/>
  <c r="CD145" i="6"/>
  <c r="CD143" i="6"/>
  <c r="CD141" i="6"/>
  <c r="CD139" i="6"/>
  <c r="CD137" i="6"/>
  <c r="CD136" i="6"/>
  <c r="CD134" i="6"/>
  <c r="CD132" i="6"/>
  <c r="CD130" i="6"/>
  <c r="CD128" i="6"/>
  <c r="CD135" i="6"/>
  <c r="CD133" i="6"/>
  <c r="CD131" i="6"/>
  <c r="CD129" i="6"/>
  <c r="CD126" i="6"/>
  <c r="CD124" i="6"/>
  <c r="CD122" i="6"/>
  <c r="CD120" i="6"/>
  <c r="CD127" i="6"/>
  <c r="CD125" i="6"/>
  <c r="CD123" i="6"/>
  <c r="CD121" i="6"/>
  <c r="CD119" i="6"/>
  <c r="CD117" i="6"/>
  <c r="CD115" i="6"/>
  <c r="CD113" i="6"/>
  <c r="CD111" i="6"/>
  <c r="CD116" i="6"/>
  <c r="CD114" i="6"/>
  <c r="CD112" i="6"/>
  <c r="CD110" i="6"/>
  <c r="CD118" i="6"/>
  <c r="CD108" i="6"/>
  <c r="CD106" i="6"/>
  <c r="CD104" i="6"/>
  <c r="CD102" i="6"/>
  <c r="CD100" i="6"/>
  <c r="CD98" i="6"/>
  <c r="CD96" i="6"/>
  <c r="CD94" i="6"/>
  <c r="CD92" i="6"/>
  <c r="CD109" i="6"/>
  <c r="CD107" i="6"/>
  <c r="CD105" i="6"/>
  <c r="CD103" i="6"/>
  <c r="CD101" i="6"/>
  <c r="CD99" i="6"/>
  <c r="CD97" i="6"/>
  <c r="CD95" i="6"/>
  <c r="CD93" i="6"/>
  <c r="CD90" i="6"/>
  <c r="CD88" i="6"/>
  <c r="CD86" i="6"/>
  <c r="CD84" i="6"/>
  <c r="CD82" i="6"/>
  <c r="CD80" i="6"/>
  <c r="CD78" i="6"/>
  <c r="CD76" i="6"/>
  <c r="CD74" i="6"/>
  <c r="CD91" i="6"/>
  <c r="CD89" i="6"/>
  <c r="CD87" i="6"/>
  <c r="CD85" i="6"/>
  <c r="CD83" i="6"/>
  <c r="CD81" i="6"/>
  <c r="CD79" i="6"/>
  <c r="CD77" i="6"/>
  <c r="CD75" i="6"/>
  <c r="CD72" i="6"/>
  <c r="CD70" i="6"/>
  <c r="CD68" i="6"/>
  <c r="CD66" i="6"/>
  <c r="CD64" i="6"/>
  <c r="CD62" i="6"/>
  <c r="CD60" i="6"/>
  <c r="CD58" i="6"/>
  <c r="CD56" i="6"/>
  <c r="CD73" i="6"/>
  <c r="CD71" i="6"/>
  <c r="CD69" i="6"/>
  <c r="CD67" i="6"/>
  <c r="CD65" i="6"/>
  <c r="CD63" i="6"/>
  <c r="CD61" i="6"/>
  <c r="CD59" i="6"/>
  <c r="CD57" i="6"/>
  <c r="CD55" i="6"/>
  <c r="CD54" i="6"/>
  <c r="CD52" i="6"/>
  <c r="CD50" i="6"/>
  <c r="CD48" i="6"/>
  <c r="CD46" i="6"/>
  <c r="CD44" i="6"/>
  <c r="CD42" i="6"/>
  <c r="CD40" i="6"/>
  <c r="CD38" i="6"/>
  <c r="CD53" i="6"/>
  <c r="CD51" i="6"/>
  <c r="CD49" i="6"/>
  <c r="CD47" i="6"/>
  <c r="CD45" i="6"/>
  <c r="CD43" i="6"/>
  <c r="CD41" i="6"/>
  <c r="CD39" i="6"/>
  <c r="CH163" i="6"/>
  <c r="CH161" i="6"/>
  <c r="CH159" i="6"/>
  <c r="CH162" i="6"/>
  <c r="CH160" i="6"/>
  <c r="CH157" i="6"/>
  <c r="CH155" i="6"/>
  <c r="CH158" i="6"/>
  <c r="CH156" i="6"/>
  <c r="CH153" i="6"/>
  <c r="CH151" i="6"/>
  <c r="CH154" i="6"/>
  <c r="CH152" i="6"/>
  <c r="CH150" i="6"/>
  <c r="CH148" i="6"/>
  <c r="CH146" i="6"/>
  <c r="CH149" i="6"/>
  <c r="CH147" i="6"/>
  <c r="CH144" i="6"/>
  <c r="CH142" i="6"/>
  <c r="CH140" i="6"/>
  <c r="CH138" i="6"/>
  <c r="CH145" i="6"/>
  <c r="CH143" i="6"/>
  <c r="CH141" i="6"/>
  <c r="CH139" i="6"/>
  <c r="CH137" i="6"/>
  <c r="CH136" i="6"/>
  <c r="CH134" i="6"/>
  <c r="CH132" i="6"/>
  <c r="CH130" i="6"/>
  <c r="CH128" i="6"/>
  <c r="CH135" i="6"/>
  <c r="CH133" i="6"/>
  <c r="CH131" i="6"/>
  <c r="CH129" i="6"/>
  <c r="CH126" i="6"/>
  <c r="CH124" i="6"/>
  <c r="CH122" i="6"/>
  <c r="CH120" i="6"/>
  <c r="CH125" i="6"/>
  <c r="CH123" i="6"/>
  <c r="CH121" i="6"/>
  <c r="CH119" i="6"/>
  <c r="CH127" i="6"/>
  <c r="CH117" i="6"/>
  <c r="CH115" i="6"/>
  <c r="CH113" i="6"/>
  <c r="CH111" i="6"/>
  <c r="CH118" i="6"/>
  <c r="CH116" i="6"/>
  <c r="CH114" i="6"/>
  <c r="CH112" i="6"/>
  <c r="CH110" i="6"/>
  <c r="CH108" i="6"/>
  <c r="CH106" i="6"/>
  <c r="CH104" i="6"/>
  <c r="CH102" i="6"/>
  <c r="CH100" i="6"/>
  <c r="CH98" i="6"/>
  <c r="CH96" i="6"/>
  <c r="CH94" i="6"/>
  <c r="CH92" i="6"/>
  <c r="CH109" i="6"/>
  <c r="CH107" i="6"/>
  <c r="CH105" i="6"/>
  <c r="CH103" i="6"/>
  <c r="CH101" i="6"/>
  <c r="CH99" i="6"/>
  <c r="CH97" i="6"/>
  <c r="CH95" i="6"/>
  <c r="CH93" i="6"/>
  <c r="CH90" i="6"/>
  <c r="CH88" i="6"/>
  <c r="CH86" i="6"/>
  <c r="CH84" i="6"/>
  <c r="CH82" i="6"/>
  <c r="CH80" i="6"/>
  <c r="CH78" i="6"/>
  <c r="CH76" i="6"/>
  <c r="CH74" i="6"/>
  <c r="CH91" i="6"/>
  <c r="CH89" i="6"/>
  <c r="CH87" i="6"/>
  <c r="CH85" i="6"/>
  <c r="CH83" i="6"/>
  <c r="CH81" i="6"/>
  <c r="CH79" i="6"/>
  <c r="CH77" i="6"/>
  <c r="CH75" i="6"/>
  <c r="CH72" i="6"/>
  <c r="CH70" i="6"/>
  <c r="CH68" i="6"/>
  <c r="CH66" i="6"/>
  <c r="CH64" i="6"/>
  <c r="CH62" i="6"/>
  <c r="CH60" i="6"/>
  <c r="CH58" i="6"/>
  <c r="CH56" i="6"/>
  <c r="CH73" i="6"/>
  <c r="CH71" i="6"/>
  <c r="CH69" i="6"/>
  <c r="CH67" i="6"/>
  <c r="CH65" i="6"/>
  <c r="CH63" i="6"/>
  <c r="CH61" i="6"/>
  <c r="CH59" i="6"/>
  <c r="CH57" i="6"/>
  <c r="CH54" i="6"/>
  <c r="CH52" i="6"/>
  <c r="CH50" i="6"/>
  <c r="CH48" i="6"/>
  <c r="CH46" i="6"/>
  <c r="CH44" i="6"/>
  <c r="CH42" i="6"/>
  <c r="CH40" i="6"/>
  <c r="CH38" i="6"/>
  <c r="CH55" i="6"/>
  <c r="CH53" i="6"/>
  <c r="CH51" i="6"/>
  <c r="CH49" i="6"/>
  <c r="CH47" i="6"/>
  <c r="CH45" i="6"/>
  <c r="CH43" i="6"/>
  <c r="CH41" i="6"/>
  <c r="CH39" i="6"/>
  <c r="M7" i="6"/>
  <c r="C55" i="16" s="1"/>
  <c r="R7" i="6"/>
  <c r="V55" i="16" s="1"/>
  <c r="V7" i="6"/>
  <c r="E55" i="16" s="1"/>
  <c r="Z7" i="6"/>
  <c r="O55" i="16" s="1"/>
  <c r="AD7" i="6"/>
  <c r="K55" i="16" s="1"/>
  <c r="AH7" i="6"/>
  <c r="AL7" i="6"/>
  <c r="AP7" i="6"/>
  <c r="AT7" i="6"/>
  <c r="AX7" i="6"/>
  <c r="Z55" i="16" s="1"/>
  <c r="BF7" i="6"/>
  <c r="L55" i="16" s="1"/>
  <c r="BJ7" i="6"/>
  <c r="BN7" i="6"/>
  <c r="BR7" i="6"/>
  <c r="BV7" i="6"/>
  <c r="BZ7" i="6"/>
  <c r="CD7" i="6"/>
  <c r="CH7" i="6"/>
  <c r="K8" i="6"/>
  <c r="P8" i="6"/>
  <c r="T8" i="6"/>
  <c r="X8" i="6"/>
  <c r="AB8" i="6"/>
  <c r="AF8" i="6"/>
  <c r="AJ8" i="6"/>
  <c r="AN8" i="6"/>
  <c r="AR8" i="6"/>
  <c r="AV8" i="6"/>
  <c r="AZ8" i="6"/>
  <c r="BD8" i="6"/>
  <c r="BH8" i="6"/>
  <c r="BL8" i="6"/>
  <c r="BP8" i="6"/>
  <c r="BT8" i="6"/>
  <c r="BX8" i="6"/>
  <c r="CB8" i="6"/>
  <c r="CF8" i="6"/>
  <c r="CJ8" i="6"/>
  <c r="M9" i="6"/>
  <c r="R9" i="6"/>
  <c r="V9" i="6"/>
  <c r="Z9" i="6"/>
  <c r="AD9" i="6"/>
  <c r="AH9" i="6"/>
  <c r="AL9" i="6"/>
  <c r="AP9" i="6"/>
  <c r="AT9" i="6"/>
  <c r="AX9" i="6"/>
  <c r="BF9" i="6"/>
  <c r="BJ9" i="6"/>
  <c r="BN9" i="6"/>
  <c r="BR9" i="6"/>
  <c r="BV9" i="6"/>
  <c r="BZ9" i="6"/>
  <c r="CD9" i="6"/>
  <c r="CH9" i="6"/>
  <c r="K10" i="6"/>
  <c r="P10" i="6"/>
  <c r="T10" i="6"/>
  <c r="X10" i="6"/>
  <c r="AB10" i="6"/>
  <c r="AF10" i="6"/>
  <c r="AJ10" i="6"/>
  <c r="AN10" i="6"/>
  <c r="AR10" i="6"/>
  <c r="AV10" i="6"/>
  <c r="AZ10" i="6"/>
  <c r="BD10" i="6"/>
  <c r="BH10" i="6"/>
  <c r="BL10" i="6"/>
  <c r="BP10" i="6"/>
  <c r="BT10" i="6"/>
  <c r="BX10" i="6"/>
  <c r="CB10" i="6"/>
  <c r="CF10" i="6"/>
  <c r="CJ10" i="6"/>
  <c r="M11" i="6"/>
  <c r="R11" i="6"/>
  <c r="V11" i="6"/>
  <c r="Z11" i="6"/>
  <c r="AD11" i="6"/>
  <c r="AH11" i="6"/>
  <c r="AL11" i="6"/>
  <c r="AP11" i="6"/>
  <c r="AT11" i="6"/>
  <c r="AX11" i="6"/>
  <c r="BF11" i="6"/>
  <c r="BJ11" i="6"/>
  <c r="BN11" i="6"/>
  <c r="BR11" i="6"/>
  <c r="BV11" i="6"/>
  <c r="BZ11" i="6"/>
  <c r="CD11" i="6"/>
  <c r="CH11" i="6"/>
  <c r="K12" i="6"/>
  <c r="P12" i="6"/>
  <c r="T12" i="6"/>
  <c r="X12" i="6"/>
  <c r="AB12" i="6"/>
  <c r="AF12" i="6"/>
  <c r="AJ12" i="6"/>
  <c r="AN12" i="6"/>
  <c r="AR12" i="6"/>
  <c r="AV12" i="6"/>
  <c r="AZ12" i="6"/>
  <c r="BD12" i="6"/>
  <c r="BH12" i="6"/>
  <c r="BL12" i="6"/>
  <c r="BP12" i="6"/>
  <c r="BT12" i="6"/>
  <c r="BX12" i="6"/>
  <c r="CB12" i="6"/>
  <c r="CF12" i="6"/>
  <c r="CJ12" i="6"/>
  <c r="M13" i="6"/>
  <c r="R13" i="6"/>
  <c r="V13" i="6"/>
  <c r="Z13" i="6"/>
  <c r="AD13" i="6"/>
  <c r="AH13" i="6"/>
  <c r="AL13" i="6"/>
  <c r="AP13" i="6"/>
  <c r="AT13" i="6"/>
  <c r="AX13" i="6"/>
  <c r="BF13" i="6"/>
  <c r="BJ13" i="6"/>
  <c r="BN13" i="6"/>
  <c r="BR13" i="6"/>
  <c r="BV13" i="6"/>
  <c r="BZ13" i="6"/>
  <c r="CD13" i="6"/>
  <c r="CH13" i="6"/>
  <c r="K14" i="6"/>
  <c r="P14" i="6"/>
  <c r="M36" i="16" s="1"/>
  <c r="T14" i="6"/>
  <c r="AA36" i="16" s="1"/>
  <c r="X14" i="6"/>
  <c r="T36" i="16" s="1"/>
  <c r="AB14" i="6"/>
  <c r="G36" i="16" s="1"/>
  <c r="AF14" i="6"/>
  <c r="AJ14" i="6"/>
  <c r="AN14" i="6"/>
  <c r="Y36" i="16" s="1"/>
  <c r="AR14" i="6"/>
  <c r="AV14" i="6"/>
  <c r="J36" i="16" s="1"/>
  <c r="AZ14" i="6"/>
  <c r="F36" i="16" s="1"/>
  <c r="BD14" i="6"/>
  <c r="R36" i="16" s="1"/>
  <c r="BH14" i="6"/>
  <c r="BL14" i="6"/>
  <c r="BP14" i="6"/>
  <c r="BT14" i="6"/>
  <c r="BX14" i="6"/>
  <c r="CB14" i="6"/>
  <c r="CF14" i="6"/>
  <c r="CJ14" i="6"/>
  <c r="D36" i="16" s="1"/>
  <c r="M15" i="6"/>
  <c r="R15" i="6"/>
  <c r="V15" i="6"/>
  <c r="Z15" i="6"/>
  <c r="AD15" i="6"/>
  <c r="AH15" i="6"/>
  <c r="AL15" i="6"/>
  <c r="AP15" i="6"/>
  <c r="AT15" i="6"/>
  <c r="AX15" i="6"/>
  <c r="BF15" i="6"/>
  <c r="BJ15" i="6"/>
  <c r="BN15" i="6"/>
  <c r="BR15" i="6"/>
  <c r="BV15" i="6"/>
  <c r="BZ15" i="6"/>
  <c r="CD15" i="6"/>
  <c r="CH15" i="6"/>
  <c r="K16" i="6"/>
  <c r="P16" i="6"/>
  <c r="T16" i="6"/>
  <c r="X16" i="6"/>
  <c r="AB16" i="6"/>
  <c r="AF16" i="6"/>
  <c r="AJ16" i="6"/>
  <c r="AN16" i="6"/>
  <c r="AR16" i="6"/>
  <c r="AV16" i="6"/>
  <c r="AZ16" i="6"/>
  <c r="BD16" i="6"/>
  <c r="BH16" i="6"/>
  <c r="BL16" i="6"/>
  <c r="BP16" i="6"/>
  <c r="BT16" i="6"/>
  <c r="BX16" i="6"/>
  <c r="CB16" i="6"/>
  <c r="CF16" i="6"/>
  <c r="CJ16" i="6"/>
  <c r="M17" i="6"/>
  <c r="R17" i="6"/>
  <c r="V17" i="6"/>
  <c r="Z17" i="6"/>
  <c r="AD17" i="6"/>
  <c r="AH17" i="6"/>
  <c r="AL17" i="6"/>
  <c r="AP17" i="6"/>
  <c r="AT17" i="6"/>
  <c r="AX17" i="6"/>
  <c r="BF17" i="6"/>
  <c r="BJ17" i="6"/>
  <c r="BN17" i="6"/>
  <c r="BR17" i="6"/>
  <c r="BV17" i="6"/>
  <c r="BZ17" i="6"/>
  <c r="CD17" i="6"/>
  <c r="CH17" i="6"/>
  <c r="K18" i="6"/>
  <c r="P18" i="6"/>
  <c r="T18" i="6"/>
  <c r="X18" i="6"/>
  <c r="AB18" i="6"/>
  <c r="AF18" i="6"/>
  <c r="AJ18" i="6"/>
  <c r="AN18" i="6"/>
  <c r="AR18" i="6"/>
  <c r="AV18" i="6"/>
  <c r="AZ18" i="6"/>
  <c r="BD18" i="6"/>
  <c r="BH18" i="6"/>
  <c r="BL18" i="6"/>
  <c r="BP18" i="6"/>
  <c r="BT18" i="6"/>
  <c r="BX18" i="6"/>
  <c r="CB18" i="6"/>
  <c r="CF18" i="6"/>
  <c r="CJ18" i="6"/>
  <c r="M19" i="6"/>
  <c r="R19" i="6"/>
  <c r="V19" i="6"/>
  <c r="Z19" i="6"/>
  <c r="AD19" i="6"/>
  <c r="AH19" i="6"/>
  <c r="AL19" i="6"/>
  <c r="AP19" i="6"/>
  <c r="AT19" i="6"/>
  <c r="AX19" i="6"/>
  <c r="BF19" i="6"/>
  <c r="BJ19" i="6"/>
  <c r="BN19" i="6"/>
  <c r="BR19" i="6"/>
  <c r="BV19" i="6"/>
  <c r="BZ19" i="6"/>
  <c r="CD19" i="6"/>
  <c r="CH19" i="6"/>
  <c r="K20" i="6"/>
  <c r="P20" i="6"/>
  <c r="T20" i="6"/>
  <c r="X20" i="6"/>
  <c r="AB20" i="6"/>
  <c r="AF20" i="6"/>
  <c r="AJ20" i="6"/>
  <c r="AN20" i="6"/>
  <c r="AR20" i="6"/>
  <c r="AV20" i="6"/>
  <c r="AZ20" i="6"/>
  <c r="BD20" i="6"/>
  <c r="BH20" i="6"/>
  <c r="BL20" i="6"/>
  <c r="BP20" i="6"/>
  <c r="BT20" i="6"/>
  <c r="BX20" i="6"/>
  <c r="CB20" i="6"/>
  <c r="CF20" i="6"/>
  <c r="CJ20" i="6"/>
  <c r="M21" i="6"/>
  <c r="R21" i="6"/>
  <c r="V21" i="6"/>
  <c r="Z21" i="6"/>
  <c r="AD21" i="6"/>
  <c r="AH21" i="6"/>
  <c r="AL21" i="6"/>
  <c r="AP21" i="6"/>
  <c r="AT21" i="6"/>
  <c r="AX21" i="6"/>
  <c r="BF21" i="6"/>
  <c r="BJ21" i="6"/>
  <c r="BN21" i="6"/>
  <c r="BR21" i="6"/>
  <c r="BV21" i="6"/>
  <c r="BZ21" i="6"/>
  <c r="CD21" i="6"/>
  <c r="CH21" i="6"/>
  <c r="K22" i="6"/>
  <c r="P22" i="6"/>
  <c r="T22" i="6"/>
  <c r="X22" i="6"/>
  <c r="AB22" i="6"/>
  <c r="AF22" i="6"/>
  <c r="AJ22" i="6"/>
  <c r="AN22" i="6"/>
  <c r="AR22" i="6"/>
  <c r="AV22" i="6"/>
  <c r="AZ22" i="6"/>
  <c r="BD22" i="6"/>
  <c r="BH22" i="6"/>
  <c r="BL22" i="6"/>
  <c r="BP22" i="6"/>
  <c r="BT22" i="6"/>
  <c r="BX22" i="6"/>
  <c r="CB22" i="6"/>
  <c r="CF22" i="6"/>
  <c r="CJ22" i="6"/>
  <c r="M23" i="6"/>
  <c r="R23" i="6"/>
  <c r="V23" i="6"/>
  <c r="Z23" i="6"/>
  <c r="AD23" i="6"/>
  <c r="AH23" i="6"/>
  <c r="AL23" i="6"/>
  <c r="AP23" i="6"/>
  <c r="AT23" i="6"/>
  <c r="AX23" i="6"/>
  <c r="BF23" i="6"/>
  <c r="BJ23" i="6"/>
  <c r="BN23" i="6"/>
  <c r="BR23" i="6"/>
  <c r="BV23" i="6"/>
  <c r="BZ23" i="6"/>
  <c r="CD23" i="6"/>
  <c r="CH23" i="6"/>
  <c r="K24" i="6"/>
  <c r="P24" i="6"/>
  <c r="T24" i="6"/>
  <c r="X24" i="6"/>
  <c r="AB24" i="6"/>
  <c r="AF24" i="6"/>
  <c r="AJ24" i="6"/>
  <c r="AN24" i="6"/>
  <c r="AR24" i="6"/>
  <c r="AV24" i="6"/>
  <c r="AZ24" i="6"/>
  <c r="BD24" i="6"/>
  <c r="BH24" i="6"/>
  <c r="BL24" i="6"/>
  <c r="BP24" i="6"/>
  <c r="BT24" i="6"/>
  <c r="BX24" i="6"/>
  <c r="CB24" i="6"/>
  <c r="CF24" i="6"/>
  <c r="CJ24" i="6"/>
  <c r="M25" i="6"/>
  <c r="R25" i="6"/>
  <c r="V25" i="6"/>
  <c r="Z25" i="6"/>
  <c r="AD25" i="6"/>
  <c r="AH25" i="6"/>
  <c r="AL25" i="6"/>
  <c r="AP25" i="6"/>
  <c r="AT25" i="6"/>
  <c r="AX25" i="6"/>
  <c r="BF25" i="6"/>
  <c r="BJ25" i="6"/>
  <c r="BN25" i="6"/>
  <c r="BR25" i="6"/>
  <c r="BV25" i="6"/>
  <c r="BZ25" i="6"/>
  <c r="CD25" i="6"/>
  <c r="CH25" i="6"/>
  <c r="K26" i="6"/>
  <c r="P26" i="6"/>
  <c r="T26" i="6"/>
  <c r="X26" i="6"/>
  <c r="AB26" i="6"/>
  <c r="AF26" i="6"/>
  <c r="AJ26" i="6"/>
  <c r="AN26" i="6"/>
  <c r="AR26" i="6"/>
  <c r="AV26" i="6"/>
  <c r="AZ26" i="6"/>
  <c r="BD26" i="6"/>
  <c r="BH26" i="6"/>
  <c r="BL26" i="6"/>
  <c r="BP26" i="6"/>
  <c r="BT26" i="6"/>
  <c r="BX26" i="6"/>
  <c r="CB26" i="6"/>
  <c r="CF26" i="6"/>
  <c r="CJ26" i="6"/>
  <c r="M27" i="6"/>
  <c r="R27" i="6"/>
  <c r="V27" i="6"/>
  <c r="Z27" i="6"/>
  <c r="AD27" i="6"/>
  <c r="AH27" i="6"/>
  <c r="AL27" i="6"/>
  <c r="AP27" i="6"/>
  <c r="AT27" i="6"/>
  <c r="AX27" i="6"/>
  <c r="BF27" i="6"/>
  <c r="BJ27" i="6"/>
  <c r="BN27" i="6"/>
  <c r="BR27" i="6"/>
  <c r="BV27" i="6"/>
  <c r="BZ27" i="6"/>
  <c r="CD27" i="6"/>
  <c r="CH27" i="6"/>
  <c r="K28" i="6"/>
  <c r="P28" i="6"/>
  <c r="T28" i="6"/>
  <c r="X28" i="6"/>
  <c r="AB28" i="6"/>
  <c r="AF28" i="6"/>
  <c r="AJ28" i="6"/>
  <c r="AN28" i="6"/>
  <c r="AR28" i="6"/>
  <c r="AV28" i="6"/>
  <c r="AZ28" i="6"/>
  <c r="BD28" i="6"/>
  <c r="BH28" i="6"/>
  <c r="BL28" i="6"/>
  <c r="BP28" i="6"/>
  <c r="BT28" i="6"/>
  <c r="BX28" i="6"/>
  <c r="CB28" i="6"/>
  <c r="CF28" i="6"/>
  <c r="CJ28" i="6"/>
  <c r="M29" i="6"/>
  <c r="R29" i="6"/>
  <c r="V29" i="6"/>
  <c r="Z29" i="6"/>
  <c r="AD29" i="6"/>
  <c r="AH29" i="6"/>
  <c r="AL29" i="6"/>
  <c r="AP29" i="6"/>
  <c r="AT29" i="6"/>
  <c r="AX29" i="6"/>
  <c r="BF29" i="6"/>
  <c r="BJ29" i="6"/>
  <c r="BN29" i="6"/>
  <c r="BR29" i="6"/>
  <c r="BV29" i="6"/>
  <c r="BZ29" i="6"/>
  <c r="CD29" i="6"/>
  <c r="CH29" i="6"/>
  <c r="K30" i="6"/>
  <c r="P30" i="6"/>
  <c r="T30" i="6"/>
  <c r="X30" i="6"/>
  <c r="AB30" i="6"/>
  <c r="AF30" i="6"/>
  <c r="AJ30" i="6"/>
  <c r="AN30" i="6"/>
  <c r="AR30" i="6"/>
  <c r="AV30" i="6"/>
  <c r="AZ30" i="6"/>
  <c r="BD30" i="6"/>
  <c r="BH30" i="6"/>
  <c r="BL30" i="6"/>
  <c r="BP30" i="6"/>
  <c r="BT30" i="6"/>
  <c r="BX30" i="6"/>
  <c r="CB30" i="6"/>
  <c r="CF30" i="6"/>
  <c r="CJ30" i="6"/>
  <c r="M31" i="6"/>
  <c r="R31" i="6"/>
  <c r="V31" i="6"/>
  <c r="Z31" i="6"/>
  <c r="AD31" i="6"/>
  <c r="AH31" i="6"/>
  <c r="AL31" i="6"/>
  <c r="AP31" i="6"/>
  <c r="AT31" i="6"/>
  <c r="AX31" i="6"/>
  <c r="BF31" i="6"/>
  <c r="BJ31" i="6"/>
  <c r="BN31" i="6"/>
  <c r="BR31" i="6"/>
  <c r="BV31" i="6"/>
  <c r="BZ31" i="6"/>
  <c r="CD31" i="6"/>
  <c r="CH31" i="6"/>
  <c r="K32" i="6"/>
  <c r="P32" i="6"/>
  <c r="T32" i="6"/>
  <c r="X32" i="6"/>
  <c r="T70" i="16" s="1"/>
  <c r="AB32" i="6"/>
  <c r="AF32" i="6"/>
  <c r="AJ32" i="6"/>
  <c r="AN32" i="6"/>
  <c r="Y70" i="16" s="1"/>
  <c r="AR32" i="6"/>
  <c r="AV32" i="6"/>
  <c r="AZ32" i="6"/>
  <c r="BD32" i="6"/>
  <c r="R70" i="16" s="1"/>
  <c r="BH32" i="6"/>
  <c r="BL32" i="6"/>
  <c r="BP32" i="6"/>
  <c r="BT32" i="6"/>
  <c r="BX32" i="6"/>
  <c r="CB32" i="6"/>
  <c r="CF32" i="6"/>
  <c r="CJ32" i="6"/>
  <c r="M33" i="6"/>
  <c r="R33" i="6"/>
  <c r="V33" i="6"/>
  <c r="Z33" i="6"/>
  <c r="AD33" i="6"/>
  <c r="AH33" i="6"/>
  <c r="AL33" i="6"/>
  <c r="AP33" i="6"/>
  <c r="AT33" i="6"/>
  <c r="AX33" i="6"/>
  <c r="BF33" i="6"/>
  <c r="L88" i="16" s="1"/>
  <c r="BJ33" i="6"/>
  <c r="BN33" i="6"/>
  <c r="BR33" i="6"/>
  <c r="BV33" i="6"/>
  <c r="BZ33" i="6"/>
  <c r="CD33" i="6"/>
  <c r="CH33" i="6"/>
  <c r="K34" i="6"/>
  <c r="P34" i="6"/>
  <c r="M92" i="16" s="1"/>
  <c r="T34" i="6"/>
  <c r="AA92" i="16" s="1"/>
  <c r="X34" i="6"/>
  <c r="T92" i="16" s="1"/>
  <c r="AB34" i="6"/>
  <c r="G92" i="16" s="1"/>
  <c r="AF34" i="6"/>
  <c r="AJ34" i="6"/>
  <c r="AN34" i="6"/>
  <c r="Y92" i="16" s="1"/>
  <c r="AR34" i="6"/>
  <c r="AV34" i="6"/>
  <c r="J92" i="16" s="1"/>
  <c r="AZ34" i="6"/>
  <c r="F92" i="16" s="1"/>
  <c r="BD34" i="6"/>
  <c r="BH34" i="6"/>
  <c r="BL34" i="6"/>
  <c r="BP34" i="6"/>
  <c r="BT34" i="6"/>
  <c r="CF34" i="6"/>
  <c r="CJ34" i="6"/>
  <c r="V35" i="6"/>
  <c r="Z35" i="6"/>
  <c r="AL35" i="6"/>
  <c r="AP35" i="6"/>
  <c r="BF35" i="6"/>
  <c r="L91" i="16" s="1"/>
  <c r="BJ35" i="6"/>
  <c r="BN35" i="6"/>
  <c r="BR35" i="6"/>
  <c r="BV35" i="6"/>
  <c r="BZ35" i="6"/>
  <c r="CD35" i="6"/>
  <c r="CH35" i="6"/>
  <c r="K36" i="6"/>
  <c r="P36" i="6"/>
  <c r="M96" i="16" s="1"/>
  <c r="T36" i="6"/>
  <c r="AA96" i="16" s="1"/>
  <c r="X36" i="6"/>
  <c r="T96" i="16" s="1"/>
  <c r="AB36" i="6"/>
  <c r="G96" i="16" s="1"/>
  <c r="AF36" i="6"/>
  <c r="AJ36" i="6"/>
  <c r="AN36" i="6"/>
  <c r="Y96" i="16" s="1"/>
  <c r="AR36" i="6"/>
  <c r="AV36" i="6"/>
  <c r="J96" i="16" s="1"/>
  <c r="AZ36" i="6"/>
  <c r="BD36" i="6"/>
  <c r="BP36" i="6"/>
  <c r="BY36" i="6"/>
  <c r="CD36" i="6"/>
  <c r="O37" i="6"/>
  <c r="T37" i="6"/>
  <c r="AE37" i="6"/>
  <c r="AJ37" i="6"/>
  <c r="AU37" i="6"/>
  <c r="AZ37" i="6"/>
  <c r="BJ37" i="6"/>
  <c r="BV37" i="6"/>
  <c r="L163" i="6"/>
  <c r="L161" i="6"/>
  <c r="L162" i="6"/>
  <c r="L160" i="6"/>
  <c r="L158" i="6"/>
  <c r="L156" i="6"/>
  <c r="L159" i="6"/>
  <c r="L157" i="6"/>
  <c r="L155" i="6"/>
  <c r="L154" i="6"/>
  <c r="L152" i="6"/>
  <c r="L153" i="6"/>
  <c r="L151" i="6"/>
  <c r="L150" i="6"/>
  <c r="L148" i="6"/>
  <c r="L149" i="6"/>
  <c r="L147" i="6"/>
  <c r="L146" i="6"/>
  <c r="L144" i="6"/>
  <c r="L142" i="6"/>
  <c r="L140" i="6"/>
  <c r="L138" i="6"/>
  <c r="L145" i="6"/>
  <c r="L143" i="6"/>
  <c r="L141" i="6"/>
  <c r="L139" i="6"/>
  <c r="L137" i="6"/>
  <c r="L136" i="6"/>
  <c r="L134" i="6"/>
  <c r="L132" i="6"/>
  <c r="L130" i="6"/>
  <c r="L128" i="6"/>
  <c r="L135" i="6"/>
  <c r="L133" i="6"/>
  <c r="L131" i="6"/>
  <c r="L129" i="6"/>
  <c r="L126" i="6"/>
  <c r="L124" i="6"/>
  <c r="L122" i="6"/>
  <c r="L120" i="6"/>
  <c r="L127" i="6"/>
  <c r="L125" i="6"/>
  <c r="L123" i="6"/>
  <c r="L121" i="6"/>
  <c r="L119" i="6"/>
  <c r="L117" i="6"/>
  <c r="L115" i="6"/>
  <c r="L113" i="6"/>
  <c r="L111" i="6"/>
  <c r="L118" i="6"/>
  <c r="L116" i="6"/>
  <c r="L114" i="6"/>
  <c r="L112" i="6"/>
  <c r="L110" i="6"/>
  <c r="L108" i="6"/>
  <c r="L106" i="6"/>
  <c r="L104" i="6"/>
  <c r="L102" i="6"/>
  <c r="L100" i="6"/>
  <c r="L98" i="6"/>
  <c r="L96" i="6"/>
  <c r="L94" i="6"/>
  <c r="L92" i="6"/>
  <c r="L109" i="6"/>
  <c r="L107" i="6"/>
  <c r="L105" i="6"/>
  <c r="L103" i="6"/>
  <c r="L101" i="6"/>
  <c r="L99" i="6"/>
  <c r="L97" i="6"/>
  <c r="L95" i="6"/>
  <c r="L93" i="6"/>
  <c r="L90" i="6"/>
  <c r="L88" i="6"/>
  <c r="L86" i="6"/>
  <c r="L84" i="6"/>
  <c r="L82" i="6"/>
  <c r="L80" i="6"/>
  <c r="L78" i="6"/>
  <c r="L76" i="6"/>
  <c r="L74" i="6"/>
  <c r="L91" i="6"/>
  <c r="L89" i="6"/>
  <c r="L87" i="6"/>
  <c r="L85" i="6"/>
  <c r="L83" i="6"/>
  <c r="L81" i="6"/>
  <c r="L79" i="6"/>
  <c r="L77" i="6"/>
  <c r="L75" i="6"/>
  <c r="L73" i="6"/>
  <c r="L71" i="6"/>
  <c r="L69" i="6"/>
  <c r="L67" i="6"/>
  <c r="L65" i="6"/>
  <c r="L63" i="6"/>
  <c r="L61" i="6"/>
  <c r="L59" i="6"/>
  <c r="L57" i="6"/>
  <c r="L72" i="6"/>
  <c r="L70" i="6"/>
  <c r="L68" i="6"/>
  <c r="L66" i="6"/>
  <c r="L64" i="6"/>
  <c r="L62" i="6"/>
  <c r="L60" i="6"/>
  <c r="L58" i="6"/>
  <c r="L56" i="6"/>
  <c r="L55" i="6"/>
  <c r="L53" i="6"/>
  <c r="L51" i="6"/>
  <c r="L49" i="6"/>
  <c r="L47" i="6"/>
  <c r="L45" i="6"/>
  <c r="L43" i="6"/>
  <c r="L41" i="6"/>
  <c r="L39" i="6"/>
  <c r="L37" i="6"/>
  <c r="L54" i="6"/>
  <c r="L52" i="6"/>
  <c r="L50" i="6"/>
  <c r="L48" i="6"/>
  <c r="L46" i="6"/>
  <c r="L44" i="6"/>
  <c r="L42" i="6"/>
  <c r="L40" i="6"/>
  <c r="L38" i="6"/>
  <c r="Q163" i="6"/>
  <c r="Q161" i="6"/>
  <c r="Q162" i="6"/>
  <c r="P110" i="16" s="1"/>
  <c r="Q160" i="6"/>
  <c r="Q158" i="6"/>
  <c r="P109" i="16" s="1"/>
  <c r="Q156" i="6"/>
  <c r="P99" i="16" s="1"/>
  <c r="Q159" i="6"/>
  <c r="Q157" i="6"/>
  <c r="P107" i="16" s="1"/>
  <c r="Q155" i="6"/>
  <c r="Q154" i="6"/>
  <c r="P106" i="16" s="1"/>
  <c r="Q152" i="6"/>
  <c r="Q153" i="6"/>
  <c r="Q151" i="6"/>
  <c r="P101" i="16" s="1"/>
  <c r="Q150" i="6"/>
  <c r="Q148" i="6"/>
  <c r="P112" i="16" s="1"/>
  <c r="Q149" i="6"/>
  <c r="P104" i="16" s="1"/>
  <c r="Q147" i="6"/>
  <c r="P100" i="16" s="1"/>
  <c r="Q144" i="6"/>
  <c r="Q142" i="6"/>
  <c r="Q140" i="6"/>
  <c r="Q138" i="6"/>
  <c r="Q146" i="6"/>
  <c r="Q145" i="6"/>
  <c r="Q143" i="6"/>
  <c r="P108" i="16" s="1"/>
  <c r="Q141" i="6"/>
  <c r="Q139" i="6"/>
  <c r="P98" i="16" s="1"/>
  <c r="Q137" i="6"/>
  <c r="Q136" i="6"/>
  <c r="Q134" i="6"/>
  <c r="Q132" i="6"/>
  <c r="Q130" i="6"/>
  <c r="Q128" i="6"/>
  <c r="Q135" i="6"/>
  <c r="Q133" i="6"/>
  <c r="P105" i="16" s="1"/>
  <c r="Q131" i="6"/>
  <c r="Q129" i="6"/>
  <c r="Q126" i="6"/>
  <c r="Q124" i="6"/>
  <c r="Q122" i="6"/>
  <c r="Q120" i="6"/>
  <c r="Q127" i="6"/>
  <c r="P103" i="16" s="1"/>
  <c r="Q125" i="6"/>
  <c r="P97" i="16" s="1"/>
  <c r="Q123" i="6"/>
  <c r="Q121" i="6"/>
  <c r="Q119" i="6"/>
  <c r="Q117" i="6"/>
  <c r="P102" i="16" s="1"/>
  <c r="Q115" i="6"/>
  <c r="Q113" i="6"/>
  <c r="Q111" i="6"/>
  <c r="Q118" i="6"/>
  <c r="Q116" i="6"/>
  <c r="P111" i="16" s="1"/>
  <c r="Q114" i="6"/>
  <c r="Q112" i="6"/>
  <c r="Q110" i="6"/>
  <c r="Q108" i="6"/>
  <c r="Q106" i="6"/>
  <c r="Q104" i="6"/>
  <c r="Q102" i="6"/>
  <c r="Q100" i="6"/>
  <c r="Q98" i="6"/>
  <c r="Q96" i="6"/>
  <c r="Q94" i="6"/>
  <c r="Q92" i="6"/>
  <c r="Q109" i="6"/>
  <c r="P19" i="16" s="1"/>
  <c r="Q107" i="6"/>
  <c r="Q105" i="6"/>
  <c r="Q103" i="6"/>
  <c r="Q101" i="6"/>
  <c r="Q99" i="6"/>
  <c r="Q97" i="6"/>
  <c r="Q95" i="6"/>
  <c r="Q93" i="6"/>
  <c r="Q90" i="6"/>
  <c r="P87" i="16" s="1"/>
  <c r="Q88" i="6"/>
  <c r="P53" i="16" s="1"/>
  <c r="Q86" i="6"/>
  <c r="P11" i="16" s="1"/>
  <c r="Q84" i="6"/>
  <c r="Q82" i="6"/>
  <c r="Q80" i="6"/>
  <c r="Q78" i="6"/>
  <c r="Q76" i="6"/>
  <c r="Q74" i="6"/>
  <c r="Q91" i="6"/>
  <c r="P34" i="16" s="1"/>
  <c r="Q89" i="6"/>
  <c r="Q87" i="6"/>
  <c r="P50" i="16" s="1"/>
  <c r="Q85" i="6"/>
  <c r="Q83" i="6"/>
  <c r="Q81" i="6"/>
  <c r="Q79" i="6"/>
  <c r="Q77" i="6"/>
  <c r="Q75" i="6"/>
  <c r="Q73" i="6"/>
  <c r="Q71" i="6"/>
  <c r="Q69" i="6"/>
  <c r="Q67" i="6"/>
  <c r="Q65" i="6"/>
  <c r="Q63" i="6"/>
  <c r="Q61" i="6"/>
  <c r="Q59" i="6"/>
  <c r="Q57" i="6"/>
  <c r="Q72" i="6"/>
  <c r="Q70" i="6"/>
  <c r="Q68" i="6"/>
  <c r="Q66" i="6"/>
  <c r="Q64" i="6"/>
  <c r="Q62" i="6"/>
  <c r="Q60" i="6"/>
  <c r="Q58" i="6"/>
  <c r="Q56" i="6"/>
  <c r="Q55" i="6"/>
  <c r="P46" i="16" s="1"/>
  <c r="Q53" i="6"/>
  <c r="P59" i="16" s="1"/>
  <c r="Q51" i="6"/>
  <c r="P47" i="16" s="1"/>
  <c r="Q49" i="6"/>
  <c r="Q47" i="6"/>
  <c r="Q45" i="6"/>
  <c r="Q43" i="6"/>
  <c r="Q41" i="6"/>
  <c r="Q39" i="6"/>
  <c r="Q37" i="6"/>
  <c r="Q54" i="6"/>
  <c r="Q52" i="6"/>
  <c r="Q50" i="6"/>
  <c r="P84" i="16" s="1"/>
  <c r="Q48" i="6"/>
  <c r="P71" i="16" s="1"/>
  <c r="Q46" i="6"/>
  <c r="P4" i="16" s="1"/>
  <c r="Q44" i="6"/>
  <c r="P35" i="16" s="1"/>
  <c r="Q42" i="6"/>
  <c r="P79" i="16" s="1"/>
  <c r="Q40" i="6"/>
  <c r="Q38" i="6"/>
  <c r="U163" i="6"/>
  <c r="U161" i="6"/>
  <c r="U162" i="6"/>
  <c r="U160" i="6"/>
  <c r="U158" i="6"/>
  <c r="U156" i="6"/>
  <c r="U159" i="6"/>
  <c r="U157" i="6"/>
  <c r="U155" i="6"/>
  <c r="U154" i="6"/>
  <c r="U152" i="6"/>
  <c r="U153" i="6"/>
  <c r="U151" i="6"/>
  <c r="U150" i="6"/>
  <c r="U148" i="6"/>
  <c r="U149" i="6"/>
  <c r="U147" i="6"/>
  <c r="U146" i="6"/>
  <c r="U144" i="6"/>
  <c r="U142" i="6"/>
  <c r="U140" i="6"/>
  <c r="U138" i="6"/>
  <c r="U145" i="6"/>
  <c r="U143" i="6"/>
  <c r="U141" i="6"/>
  <c r="U139" i="6"/>
  <c r="U137" i="6"/>
  <c r="U136" i="6"/>
  <c r="U134" i="6"/>
  <c r="U132" i="6"/>
  <c r="U130" i="6"/>
  <c r="U128" i="6"/>
  <c r="U135" i="6"/>
  <c r="U133" i="6"/>
  <c r="U131" i="6"/>
  <c r="U129" i="6"/>
  <c r="U126" i="6"/>
  <c r="U124" i="6"/>
  <c r="U122" i="6"/>
  <c r="U120" i="6"/>
  <c r="U127" i="6"/>
  <c r="U125" i="6"/>
  <c r="U123" i="6"/>
  <c r="U121" i="6"/>
  <c r="U119" i="6"/>
  <c r="U117" i="6"/>
  <c r="U115" i="6"/>
  <c r="U113" i="6"/>
  <c r="U111" i="6"/>
  <c r="U118" i="6"/>
  <c r="U116" i="6"/>
  <c r="U114" i="6"/>
  <c r="U112" i="6"/>
  <c r="U110" i="6"/>
  <c r="U108" i="6"/>
  <c r="U106" i="6"/>
  <c r="U104" i="6"/>
  <c r="U102" i="6"/>
  <c r="U100" i="6"/>
  <c r="U98" i="6"/>
  <c r="U96" i="6"/>
  <c r="U94" i="6"/>
  <c r="U92" i="6"/>
  <c r="U109" i="6"/>
  <c r="U107" i="6"/>
  <c r="U105" i="6"/>
  <c r="U103" i="6"/>
  <c r="U101" i="6"/>
  <c r="U99" i="6"/>
  <c r="U97" i="6"/>
  <c r="U95" i="6"/>
  <c r="U93" i="6"/>
  <c r="U90" i="6"/>
  <c r="U88" i="6"/>
  <c r="U86" i="6"/>
  <c r="U84" i="6"/>
  <c r="U82" i="6"/>
  <c r="U80" i="6"/>
  <c r="U78" i="6"/>
  <c r="U76" i="6"/>
  <c r="U74" i="6"/>
  <c r="U91" i="6"/>
  <c r="U89" i="6"/>
  <c r="U87" i="6"/>
  <c r="U85" i="6"/>
  <c r="U83" i="6"/>
  <c r="U81" i="6"/>
  <c r="U79" i="6"/>
  <c r="U77" i="6"/>
  <c r="U75" i="6"/>
  <c r="U73" i="6"/>
  <c r="U71" i="6"/>
  <c r="U69" i="6"/>
  <c r="U67" i="6"/>
  <c r="U65" i="6"/>
  <c r="U63" i="6"/>
  <c r="U61" i="6"/>
  <c r="U59" i="6"/>
  <c r="U57" i="6"/>
  <c r="U72" i="6"/>
  <c r="U70" i="6"/>
  <c r="U68" i="6"/>
  <c r="U66" i="6"/>
  <c r="U64" i="6"/>
  <c r="U62" i="6"/>
  <c r="U60" i="6"/>
  <c r="U58" i="6"/>
  <c r="U56" i="6"/>
  <c r="U55" i="6"/>
  <c r="U53" i="6"/>
  <c r="U51" i="6"/>
  <c r="U49" i="6"/>
  <c r="U47" i="6"/>
  <c r="U45" i="6"/>
  <c r="U43" i="6"/>
  <c r="U41" i="6"/>
  <c r="U39" i="6"/>
  <c r="U37" i="6"/>
  <c r="U54" i="6"/>
  <c r="U52" i="6"/>
  <c r="U50" i="6"/>
  <c r="U48" i="6"/>
  <c r="U46" i="6"/>
  <c r="U44" i="6"/>
  <c r="U42" i="6"/>
  <c r="U40" i="6"/>
  <c r="U38" i="6"/>
  <c r="Y163" i="6"/>
  <c r="Y161" i="6"/>
  <c r="Y162" i="6"/>
  <c r="U110" i="16" s="1"/>
  <c r="Y160" i="6"/>
  <c r="Y158" i="6"/>
  <c r="U109" i="16" s="1"/>
  <c r="Y156" i="6"/>
  <c r="U99" i="16" s="1"/>
  <c r="Y159" i="6"/>
  <c r="Y157" i="6"/>
  <c r="U107" i="16" s="1"/>
  <c r="Y155" i="6"/>
  <c r="Y154" i="6"/>
  <c r="U106" i="16" s="1"/>
  <c r="Y152" i="6"/>
  <c r="Y153" i="6"/>
  <c r="Y151" i="6"/>
  <c r="U101" i="16" s="1"/>
  <c r="Y150" i="6"/>
  <c r="Y148" i="6"/>
  <c r="U112" i="16" s="1"/>
  <c r="Y149" i="6"/>
  <c r="U104" i="16" s="1"/>
  <c r="Y147" i="6"/>
  <c r="U100" i="16" s="1"/>
  <c r="Y144" i="6"/>
  <c r="Y142" i="6"/>
  <c r="Y140" i="6"/>
  <c r="Y138" i="6"/>
  <c r="Y146" i="6"/>
  <c r="Y145" i="6"/>
  <c r="Y143" i="6"/>
  <c r="U108" i="16" s="1"/>
  <c r="Y141" i="6"/>
  <c r="Y139" i="6"/>
  <c r="U98" i="16" s="1"/>
  <c r="Y137" i="6"/>
  <c r="Y136" i="6"/>
  <c r="Y134" i="6"/>
  <c r="Y132" i="6"/>
  <c r="Y130" i="6"/>
  <c r="Y128" i="6"/>
  <c r="Y135" i="6"/>
  <c r="Y133" i="6"/>
  <c r="U105" i="16" s="1"/>
  <c r="Y131" i="6"/>
  <c r="Y129" i="6"/>
  <c r="Y126" i="6"/>
  <c r="Y124" i="6"/>
  <c r="Y122" i="6"/>
  <c r="Y120" i="6"/>
  <c r="Y127" i="6"/>
  <c r="U103" i="16" s="1"/>
  <c r="Y125" i="6"/>
  <c r="U97" i="16" s="1"/>
  <c r="Y123" i="6"/>
  <c r="Y121" i="6"/>
  <c r="Y119" i="6"/>
  <c r="Y117" i="6"/>
  <c r="U102" i="16" s="1"/>
  <c r="Y115" i="6"/>
  <c r="Y113" i="6"/>
  <c r="Y111" i="6"/>
  <c r="Y118" i="6"/>
  <c r="Y116" i="6"/>
  <c r="U111" i="16" s="1"/>
  <c r="Y114" i="6"/>
  <c r="Y112" i="6"/>
  <c r="Y110" i="6"/>
  <c r="Y108" i="6"/>
  <c r="Y106" i="6"/>
  <c r="Y104" i="6"/>
  <c r="Y102" i="6"/>
  <c r="Y100" i="6"/>
  <c r="Y98" i="6"/>
  <c r="Y96" i="6"/>
  <c r="Y94" i="6"/>
  <c r="Y92" i="6"/>
  <c r="Y109" i="6"/>
  <c r="U19" i="16" s="1"/>
  <c r="Y107" i="6"/>
  <c r="Y105" i="6"/>
  <c r="Y103" i="6"/>
  <c r="Y101" i="6"/>
  <c r="Y99" i="6"/>
  <c r="Y97" i="6"/>
  <c r="Y95" i="6"/>
  <c r="Y93" i="6"/>
  <c r="Y90" i="6"/>
  <c r="U87" i="16" s="1"/>
  <c r="Y88" i="6"/>
  <c r="U53" i="16" s="1"/>
  <c r="Y86" i="6"/>
  <c r="U11" i="16" s="1"/>
  <c r="Y84" i="6"/>
  <c r="Y82" i="6"/>
  <c r="Y80" i="6"/>
  <c r="Y78" i="6"/>
  <c r="Y76" i="6"/>
  <c r="Y74" i="6"/>
  <c r="Y91" i="6"/>
  <c r="U34" i="16" s="1"/>
  <c r="Y89" i="6"/>
  <c r="Y87" i="6"/>
  <c r="U50" i="16" s="1"/>
  <c r="Y85" i="6"/>
  <c r="Y83" i="6"/>
  <c r="Y81" i="6"/>
  <c r="Y79" i="6"/>
  <c r="Y77" i="6"/>
  <c r="Y75" i="6"/>
  <c r="Y73" i="6"/>
  <c r="Y71" i="6"/>
  <c r="Y69" i="6"/>
  <c r="Y67" i="6"/>
  <c r="Y65" i="6"/>
  <c r="Y63" i="6"/>
  <c r="Y61" i="6"/>
  <c r="Y59" i="6"/>
  <c r="Y57" i="6"/>
  <c r="Y72" i="6"/>
  <c r="Y70" i="6"/>
  <c r="Y68" i="6"/>
  <c r="Y66" i="6"/>
  <c r="Y64" i="6"/>
  <c r="Y62" i="6"/>
  <c r="Y60" i="6"/>
  <c r="Y58" i="6"/>
  <c r="Y56" i="6"/>
  <c r="Y55" i="6"/>
  <c r="U46" i="16" s="1"/>
  <c r="Y53" i="6"/>
  <c r="U59" i="16" s="1"/>
  <c r="Y51" i="6"/>
  <c r="U47" i="16" s="1"/>
  <c r="Y49" i="6"/>
  <c r="Y47" i="6"/>
  <c r="Y45" i="6"/>
  <c r="Y43" i="6"/>
  <c r="Y41" i="6"/>
  <c r="Y39" i="6"/>
  <c r="Y37" i="6"/>
  <c r="Y54" i="6"/>
  <c r="Y52" i="6"/>
  <c r="Y50" i="6"/>
  <c r="U84" i="16" s="1"/>
  <c r="Y48" i="6"/>
  <c r="U71" i="16" s="1"/>
  <c r="Y46" i="6"/>
  <c r="U4" i="16" s="1"/>
  <c r="Y44" i="6"/>
  <c r="U35" i="16" s="1"/>
  <c r="Y42" i="6"/>
  <c r="U79" i="16" s="1"/>
  <c r="Y40" i="6"/>
  <c r="Y38" i="6"/>
  <c r="AC163" i="6"/>
  <c r="AC161" i="6"/>
  <c r="AC162" i="6"/>
  <c r="W110" i="16" s="1"/>
  <c r="AC160" i="6"/>
  <c r="AC158" i="6"/>
  <c r="W109" i="16" s="1"/>
  <c r="AC156" i="6"/>
  <c r="W99" i="16" s="1"/>
  <c r="AC159" i="6"/>
  <c r="AC157" i="6"/>
  <c r="W107" i="16" s="1"/>
  <c r="AC155" i="6"/>
  <c r="AC154" i="6"/>
  <c r="W106" i="16" s="1"/>
  <c r="AC152" i="6"/>
  <c r="AC153" i="6"/>
  <c r="AC151" i="6"/>
  <c r="W101" i="16" s="1"/>
  <c r="AC150" i="6"/>
  <c r="AC148" i="6"/>
  <c r="W112" i="16" s="1"/>
  <c r="AC149" i="6"/>
  <c r="W104" i="16" s="1"/>
  <c r="AC147" i="6"/>
  <c r="W100" i="16" s="1"/>
  <c r="AC146" i="6"/>
  <c r="AC144" i="6"/>
  <c r="AC142" i="6"/>
  <c r="AC140" i="6"/>
  <c r="AC138" i="6"/>
  <c r="AC145" i="6"/>
  <c r="AC143" i="6"/>
  <c r="W108" i="16" s="1"/>
  <c r="AC141" i="6"/>
  <c r="AC139" i="6"/>
  <c r="W98" i="16" s="1"/>
  <c r="AC137" i="6"/>
  <c r="AC136" i="6"/>
  <c r="AC134" i="6"/>
  <c r="AC132" i="6"/>
  <c r="AC130" i="6"/>
  <c r="AC128" i="6"/>
  <c r="AC135" i="6"/>
  <c r="AC133" i="6"/>
  <c r="W105" i="16" s="1"/>
  <c r="AC131" i="6"/>
  <c r="AC129" i="6"/>
  <c r="AC126" i="6"/>
  <c r="AC124" i="6"/>
  <c r="AC122" i="6"/>
  <c r="AC120" i="6"/>
  <c r="AC127" i="6"/>
  <c r="W103" i="16" s="1"/>
  <c r="AC125" i="6"/>
  <c r="W97" i="16" s="1"/>
  <c r="AC123" i="6"/>
  <c r="AC121" i="6"/>
  <c r="AC119" i="6"/>
  <c r="AC117" i="6"/>
  <c r="W102" i="16" s="1"/>
  <c r="AC115" i="6"/>
  <c r="AC113" i="6"/>
  <c r="AC111" i="6"/>
  <c r="AC118" i="6"/>
  <c r="AC116" i="6"/>
  <c r="W111" i="16" s="1"/>
  <c r="AC114" i="6"/>
  <c r="AC112" i="6"/>
  <c r="AC110" i="6"/>
  <c r="AC108" i="6"/>
  <c r="AC106" i="6"/>
  <c r="AC104" i="6"/>
  <c r="AC102" i="6"/>
  <c r="AC100" i="6"/>
  <c r="AC98" i="6"/>
  <c r="AC96" i="6"/>
  <c r="AC94" i="6"/>
  <c r="AC92" i="6"/>
  <c r="AC109" i="6"/>
  <c r="W19" i="16" s="1"/>
  <c r="AC107" i="6"/>
  <c r="AC105" i="6"/>
  <c r="AC103" i="6"/>
  <c r="AC101" i="6"/>
  <c r="AC99" i="6"/>
  <c r="AC97" i="6"/>
  <c r="AC95" i="6"/>
  <c r="AC93" i="6"/>
  <c r="AC90" i="6"/>
  <c r="W87" i="16" s="1"/>
  <c r="AC88" i="6"/>
  <c r="W53" i="16" s="1"/>
  <c r="AC86" i="6"/>
  <c r="W11" i="16" s="1"/>
  <c r="AC84" i="6"/>
  <c r="AC82" i="6"/>
  <c r="AC80" i="6"/>
  <c r="AC78" i="6"/>
  <c r="AC76" i="6"/>
  <c r="AC74" i="6"/>
  <c r="AC91" i="6"/>
  <c r="W34" i="16" s="1"/>
  <c r="AC89" i="6"/>
  <c r="AC87" i="6"/>
  <c r="W50" i="16" s="1"/>
  <c r="AC85" i="6"/>
  <c r="AC83" i="6"/>
  <c r="AC81" i="6"/>
  <c r="AC79" i="6"/>
  <c r="AC77" i="6"/>
  <c r="AC75" i="6"/>
  <c r="AC73" i="6"/>
  <c r="AC71" i="6"/>
  <c r="AC69" i="6"/>
  <c r="AC67" i="6"/>
  <c r="AC65" i="6"/>
  <c r="AC63" i="6"/>
  <c r="AC61" i="6"/>
  <c r="AC59" i="6"/>
  <c r="AC57" i="6"/>
  <c r="AC72" i="6"/>
  <c r="AC70" i="6"/>
  <c r="AC68" i="6"/>
  <c r="AC66" i="6"/>
  <c r="AC64" i="6"/>
  <c r="AC62" i="6"/>
  <c r="AC60" i="6"/>
  <c r="AC58" i="6"/>
  <c r="AC56" i="6"/>
  <c r="AC55" i="6"/>
  <c r="W46" i="16" s="1"/>
  <c r="AC53" i="6"/>
  <c r="W59" i="16" s="1"/>
  <c r="AC51" i="6"/>
  <c r="W47" i="16" s="1"/>
  <c r="AC49" i="6"/>
  <c r="AC47" i="6"/>
  <c r="AC45" i="6"/>
  <c r="AC43" i="6"/>
  <c r="AC41" i="6"/>
  <c r="AC39" i="6"/>
  <c r="AC37" i="6"/>
  <c r="AC54" i="6"/>
  <c r="AC52" i="6"/>
  <c r="AC50" i="6"/>
  <c r="W84" i="16" s="1"/>
  <c r="AC48" i="6"/>
  <c r="W71" i="16" s="1"/>
  <c r="AC46" i="6"/>
  <c r="W4" i="16" s="1"/>
  <c r="AC44" i="6"/>
  <c r="W35" i="16" s="1"/>
  <c r="AC42" i="6"/>
  <c r="W79" i="16" s="1"/>
  <c r="AC40" i="6"/>
  <c r="AC38" i="6"/>
  <c r="AG163" i="6"/>
  <c r="AG161" i="6"/>
  <c r="AG162" i="6"/>
  <c r="AG160" i="6"/>
  <c r="AG158" i="6"/>
  <c r="AG156" i="6"/>
  <c r="AG159" i="6"/>
  <c r="AG157" i="6"/>
  <c r="AG155" i="6"/>
  <c r="AG154" i="6"/>
  <c r="AG152" i="6"/>
  <c r="AG153" i="6"/>
  <c r="AG151" i="6"/>
  <c r="AG150" i="6"/>
  <c r="AG148" i="6"/>
  <c r="AG149" i="6"/>
  <c r="AG147" i="6"/>
  <c r="AG144" i="6"/>
  <c r="AG142" i="6"/>
  <c r="AG140" i="6"/>
  <c r="AG138" i="6"/>
  <c r="AG146" i="6"/>
  <c r="AG145" i="6"/>
  <c r="AG143" i="6"/>
  <c r="AG141" i="6"/>
  <c r="AG139" i="6"/>
  <c r="AG137" i="6"/>
  <c r="AG136" i="6"/>
  <c r="AG134" i="6"/>
  <c r="AG132" i="6"/>
  <c r="AG130" i="6"/>
  <c r="AG128" i="6"/>
  <c r="AG135" i="6"/>
  <c r="AG133" i="6"/>
  <c r="AG131" i="6"/>
  <c r="AG129" i="6"/>
  <c r="AG126" i="6"/>
  <c r="AG124" i="6"/>
  <c r="AG122" i="6"/>
  <c r="AG120" i="6"/>
  <c r="AG127" i="6"/>
  <c r="AG125" i="6"/>
  <c r="AG123" i="6"/>
  <c r="AG121" i="6"/>
  <c r="AG119" i="6"/>
  <c r="AG117" i="6"/>
  <c r="AG115" i="6"/>
  <c r="AG113" i="6"/>
  <c r="AG111" i="6"/>
  <c r="AG118" i="6"/>
  <c r="AG116" i="6"/>
  <c r="AG114" i="6"/>
  <c r="AG112" i="6"/>
  <c r="AG110" i="6"/>
  <c r="AG108" i="6"/>
  <c r="AG106" i="6"/>
  <c r="AG104" i="6"/>
  <c r="AG102" i="6"/>
  <c r="AG100" i="6"/>
  <c r="AG98" i="6"/>
  <c r="AG96" i="6"/>
  <c r="AG94" i="6"/>
  <c r="AG92" i="6"/>
  <c r="AG109" i="6"/>
  <c r="AG107" i="6"/>
  <c r="AG105" i="6"/>
  <c r="AG103" i="6"/>
  <c r="AG101" i="6"/>
  <c r="AG99" i="6"/>
  <c r="AG97" i="6"/>
  <c r="AG95" i="6"/>
  <c r="AG93" i="6"/>
  <c r="AG90" i="6"/>
  <c r="AG88" i="6"/>
  <c r="AG86" i="6"/>
  <c r="AG84" i="6"/>
  <c r="AG82" i="6"/>
  <c r="AG80" i="6"/>
  <c r="AG78" i="6"/>
  <c r="AG76" i="6"/>
  <c r="AG74" i="6"/>
  <c r="AG91" i="6"/>
  <c r="AG89" i="6"/>
  <c r="AG87" i="6"/>
  <c r="AG85" i="6"/>
  <c r="AG83" i="6"/>
  <c r="AG81" i="6"/>
  <c r="AG79" i="6"/>
  <c r="AG77" i="6"/>
  <c r="AG75" i="6"/>
  <c r="AG73" i="6"/>
  <c r="AG71" i="6"/>
  <c r="AG69" i="6"/>
  <c r="AG67" i="6"/>
  <c r="AG65" i="6"/>
  <c r="AG63" i="6"/>
  <c r="AG61" i="6"/>
  <c r="AG59" i="6"/>
  <c r="AG57" i="6"/>
  <c r="AG72" i="6"/>
  <c r="AG70" i="6"/>
  <c r="AG68" i="6"/>
  <c r="AG66" i="6"/>
  <c r="AG64" i="6"/>
  <c r="AG62" i="6"/>
  <c r="AG60" i="6"/>
  <c r="AG58" i="6"/>
  <c r="AG56" i="6"/>
  <c r="AG55" i="6"/>
  <c r="AG53" i="6"/>
  <c r="AG51" i="6"/>
  <c r="AG49" i="6"/>
  <c r="AG47" i="6"/>
  <c r="AG45" i="6"/>
  <c r="AG43" i="6"/>
  <c r="AG41" i="6"/>
  <c r="AG39" i="6"/>
  <c r="AG37" i="6"/>
  <c r="AG54" i="6"/>
  <c r="AG52" i="6"/>
  <c r="AG50" i="6"/>
  <c r="AG48" i="6"/>
  <c r="AG46" i="6"/>
  <c r="AG44" i="6"/>
  <c r="AG42" i="6"/>
  <c r="AG40" i="6"/>
  <c r="AG38" i="6"/>
  <c r="AK163" i="6"/>
  <c r="AK161" i="6"/>
  <c r="AK162" i="6"/>
  <c r="AK160" i="6"/>
  <c r="AK158" i="6"/>
  <c r="AK156" i="6"/>
  <c r="AK159" i="6"/>
  <c r="AK157" i="6"/>
  <c r="AK155" i="6"/>
  <c r="AK154" i="6"/>
  <c r="AK152" i="6"/>
  <c r="AK153" i="6"/>
  <c r="AK151" i="6"/>
  <c r="AK150" i="6"/>
  <c r="AK148" i="6"/>
  <c r="AK149" i="6"/>
  <c r="AK147" i="6"/>
  <c r="AK146" i="6"/>
  <c r="AK144" i="6"/>
  <c r="AK142" i="6"/>
  <c r="AK140" i="6"/>
  <c r="AK138" i="6"/>
  <c r="AK145" i="6"/>
  <c r="AK143" i="6"/>
  <c r="AK141" i="6"/>
  <c r="AK139" i="6"/>
  <c r="AK137" i="6"/>
  <c r="AK136" i="6"/>
  <c r="AK134" i="6"/>
  <c r="AK132" i="6"/>
  <c r="AK130" i="6"/>
  <c r="AK128" i="6"/>
  <c r="AK135" i="6"/>
  <c r="AK133" i="6"/>
  <c r="AK131" i="6"/>
  <c r="AK129" i="6"/>
  <c r="AK126" i="6"/>
  <c r="AK124" i="6"/>
  <c r="AK122" i="6"/>
  <c r="AK120" i="6"/>
  <c r="AK127" i="6"/>
  <c r="AK125" i="6"/>
  <c r="AK123" i="6"/>
  <c r="AK121" i="6"/>
  <c r="AK119" i="6"/>
  <c r="AK117" i="6"/>
  <c r="AK115" i="6"/>
  <c r="AK113" i="6"/>
  <c r="AK111" i="6"/>
  <c r="AK118" i="6"/>
  <c r="AK116" i="6"/>
  <c r="AK114" i="6"/>
  <c r="AK112" i="6"/>
  <c r="AK110" i="6"/>
  <c r="AK108" i="6"/>
  <c r="AK106" i="6"/>
  <c r="AK104" i="6"/>
  <c r="AK102" i="6"/>
  <c r="AK100" i="6"/>
  <c r="AK98" i="6"/>
  <c r="AK96" i="6"/>
  <c r="AK94" i="6"/>
  <c r="AK92" i="6"/>
  <c r="AK109" i="6"/>
  <c r="AK107" i="6"/>
  <c r="AK105" i="6"/>
  <c r="AK103" i="6"/>
  <c r="AK101" i="6"/>
  <c r="AK99" i="6"/>
  <c r="AK97" i="6"/>
  <c r="AK95" i="6"/>
  <c r="AK93" i="6"/>
  <c r="AK90" i="6"/>
  <c r="AK88" i="6"/>
  <c r="AK86" i="6"/>
  <c r="AK84" i="6"/>
  <c r="AK82" i="6"/>
  <c r="AK80" i="6"/>
  <c r="AK78" i="6"/>
  <c r="AK76" i="6"/>
  <c r="AK74" i="6"/>
  <c r="AK91" i="6"/>
  <c r="AK89" i="6"/>
  <c r="AK87" i="6"/>
  <c r="AK85" i="6"/>
  <c r="AK83" i="6"/>
  <c r="AK81" i="6"/>
  <c r="AK79" i="6"/>
  <c r="AK77" i="6"/>
  <c r="AK75" i="6"/>
  <c r="AK73" i="6"/>
  <c r="AK71" i="6"/>
  <c r="AK69" i="6"/>
  <c r="AK67" i="6"/>
  <c r="AK65" i="6"/>
  <c r="AK63" i="6"/>
  <c r="AK61" i="6"/>
  <c r="AK59" i="6"/>
  <c r="AK57" i="6"/>
  <c r="AK72" i="6"/>
  <c r="AK70" i="6"/>
  <c r="AK68" i="6"/>
  <c r="AK66" i="6"/>
  <c r="AK64" i="6"/>
  <c r="AK62" i="6"/>
  <c r="AK60" i="6"/>
  <c r="AK58" i="6"/>
  <c r="AK56" i="6"/>
  <c r="AK55" i="6"/>
  <c r="AK53" i="6"/>
  <c r="AK51" i="6"/>
  <c r="AK49" i="6"/>
  <c r="AK47" i="6"/>
  <c r="AK45" i="6"/>
  <c r="AK43" i="6"/>
  <c r="AK41" i="6"/>
  <c r="AK39" i="6"/>
  <c r="AK37" i="6"/>
  <c r="AK54" i="6"/>
  <c r="AK52" i="6"/>
  <c r="AK50" i="6"/>
  <c r="AK48" i="6"/>
  <c r="AK46" i="6"/>
  <c r="AK44" i="6"/>
  <c r="AK42" i="6"/>
  <c r="AK40" i="6"/>
  <c r="AK38" i="6"/>
  <c r="AO163" i="6"/>
  <c r="AO161" i="6"/>
  <c r="AO162" i="6"/>
  <c r="AD110" i="16" s="1"/>
  <c r="AO160" i="6"/>
  <c r="AO158" i="6"/>
  <c r="AD109" i="16" s="1"/>
  <c r="AO156" i="6"/>
  <c r="AD99" i="16" s="1"/>
  <c r="AO159" i="6"/>
  <c r="AO157" i="6"/>
  <c r="AD107" i="16" s="1"/>
  <c r="AO155" i="6"/>
  <c r="AO154" i="6"/>
  <c r="AD106" i="16" s="1"/>
  <c r="AO152" i="6"/>
  <c r="AO153" i="6"/>
  <c r="AO151" i="6"/>
  <c r="AD101" i="16" s="1"/>
  <c r="AO148" i="6"/>
  <c r="AD112" i="16" s="1"/>
  <c r="AO150" i="6"/>
  <c r="AO149" i="6"/>
  <c r="AD104" i="16" s="1"/>
  <c r="AO147" i="6"/>
  <c r="AD100" i="16" s="1"/>
  <c r="AO146" i="6"/>
  <c r="AO144" i="6"/>
  <c r="AO142" i="6"/>
  <c r="AO140" i="6"/>
  <c r="AO138" i="6"/>
  <c r="AO145" i="6"/>
  <c r="AO143" i="6"/>
  <c r="AD108" i="16" s="1"/>
  <c r="AO141" i="6"/>
  <c r="AO139" i="6"/>
  <c r="AD98" i="16" s="1"/>
  <c r="AO137" i="6"/>
  <c r="AO136" i="6"/>
  <c r="AO134" i="6"/>
  <c r="AO132" i="6"/>
  <c r="AO130" i="6"/>
  <c r="AO128" i="6"/>
  <c r="AO135" i="6"/>
  <c r="AO133" i="6"/>
  <c r="AD105" i="16" s="1"/>
  <c r="AO131" i="6"/>
  <c r="AO129" i="6"/>
  <c r="AO126" i="6"/>
  <c r="AO124" i="6"/>
  <c r="AO122" i="6"/>
  <c r="AO120" i="6"/>
  <c r="AO127" i="6"/>
  <c r="AD103" i="16" s="1"/>
  <c r="AO125" i="6"/>
  <c r="AD97" i="16" s="1"/>
  <c r="AO123" i="6"/>
  <c r="AO121" i="6"/>
  <c r="AO119" i="6"/>
  <c r="AO117" i="6"/>
  <c r="AD102" i="16" s="1"/>
  <c r="AO115" i="6"/>
  <c r="AO113" i="6"/>
  <c r="AO111" i="6"/>
  <c r="AO118" i="6"/>
  <c r="AO116" i="6"/>
  <c r="AD111" i="16" s="1"/>
  <c r="AO114" i="6"/>
  <c r="AO112" i="6"/>
  <c r="AO110" i="6"/>
  <c r="AO108" i="6"/>
  <c r="AO106" i="6"/>
  <c r="AO104" i="6"/>
  <c r="AO102" i="6"/>
  <c r="AO100" i="6"/>
  <c r="AO98" i="6"/>
  <c r="AO96" i="6"/>
  <c r="AO94" i="6"/>
  <c r="AO92" i="6"/>
  <c r="AO109" i="6"/>
  <c r="AD19" i="16" s="1"/>
  <c r="AO107" i="6"/>
  <c r="AO105" i="6"/>
  <c r="AO103" i="6"/>
  <c r="AO101" i="6"/>
  <c r="AO99" i="6"/>
  <c r="AO97" i="6"/>
  <c r="AO95" i="6"/>
  <c r="AO93" i="6"/>
  <c r="AO90" i="6"/>
  <c r="AD87" i="16" s="1"/>
  <c r="AO88" i="6"/>
  <c r="AD53" i="16" s="1"/>
  <c r="AO86" i="6"/>
  <c r="AD11" i="16" s="1"/>
  <c r="AO84" i="6"/>
  <c r="AO82" i="6"/>
  <c r="AO80" i="6"/>
  <c r="AO78" i="6"/>
  <c r="AO76" i="6"/>
  <c r="AO74" i="6"/>
  <c r="AO91" i="6"/>
  <c r="AD34" i="16" s="1"/>
  <c r="AO89" i="6"/>
  <c r="AO87" i="6"/>
  <c r="AD50" i="16" s="1"/>
  <c r="AO85" i="6"/>
  <c r="AO83" i="6"/>
  <c r="AO81" i="6"/>
  <c r="AO79" i="6"/>
  <c r="AO77" i="6"/>
  <c r="AO75" i="6"/>
  <c r="AO73" i="6"/>
  <c r="AO71" i="6"/>
  <c r="AO69" i="6"/>
  <c r="AO67" i="6"/>
  <c r="AO65" i="6"/>
  <c r="AO63" i="6"/>
  <c r="AO61" i="6"/>
  <c r="AO59" i="6"/>
  <c r="AO57" i="6"/>
  <c r="AO72" i="6"/>
  <c r="AO70" i="6"/>
  <c r="AO68" i="6"/>
  <c r="AO66" i="6"/>
  <c r="AO64" i="6"/>
  <c r="AO62" i="6"/>
  <c r="AO60" i="6"/>
  <c r="AO58" i="6"/>
  <c r="AO56" i="6"/>
  <c r="AO55" i="6"/>
  <c r="AD46" i="16" s="1"/>
  <c r="AO53" i="6"/>
  <c r="AD59" i="16" s="1"/>
  <c r="AO51" i="6"/>
  <c r="AD47" i="16" s="1"/>
  <c r="AO49" i="6"/>
  <c r="AO47" i="6"/>
  <c r="AO45" i="6"/>
  <c r="AO43" i="6"/>
  <c r="AO41" i="6"/>
  <c r="AO39" i="6"/>
  <c r="AO37" i="6"/>
  <c r="AO54" i="6"/>
  <c r="AO52" i="6"/>
  <c r="AO50" i="6"/>
  <c r="AD84" i="16" s="1"/>
  <c r="AO48" i="6"/>
  <c r="AD71" i="16" s="1"/>
  <c r="AO46" i="6"/>
  <c r="AD4" i="16" s="1"/>
  <c r="AO44" i="6"/>
  <c r="AD35" i="16" s="1"/>
  <c r="AO42" i="6"/>
  <c r="AD79" i="16" s="1"/>
  <c r="AO40" i="6"/>
  <c r="AO38" i="6"/>
  <c r="AS163" i="6"/>
  <c r="AS161" i="6"/>
  <c r="AS159" i="6"/>
  <c r="AS162" i="6"/>
  <c r="AH110" i="16" s="1"/>
  <c r="AS160" i="6"/>
  <c r="AS158" i="6"/>
  <c r="AH109" i="16" s="1"/>
  <c r="AS156" i="6"/>
  <c r="AH99" i="16" s="1"/>
  <c r="AS157" i="6"/>
  <c r="AH107" i="16" s="1"/>
  <c r="AS155" i="6"/>
  <c r="AS154" i="6"/>
  <c r="AH106" i="16" s="1"/>
  <c r="AS152" i="6"/>
  <c r="AS153" i="6"/>
  <c r="AS151" i="6"/>
  <c r="AH101" i="16" s="1"/>
  <c r="AS150" i="6"/>
  <c r="AS148" i="6"/>
  <c r="AH112" i="16" s="1"/>
  <c r="AS149" i="6"/>
  <c r="AH104" i="16" s="1"/>
  <c r="AS147" i="6"/>
  <c r="AH100" i="16" s="1"/>
  <c r="AS144" i="6"/>
  <c r="AS142" i="6"/>
  <c r="AS140" i="6"/>
  <c r="AS138" i="6"/>
  <c r="AS146" i="6"/>
  <c r="AS145" i="6"/>
  <c r="AS143" i="6"/>
  <c r="AH108" i="16" s="1"/>
  <c r="AS141" i="6"/>
  <c r="AS139" i="6"/>
  <c r="AH98" i="16" s="1"/>
  <c r="AS137" i="6"/>
  <c r="AS136" i="6"/>
  <c r="AS134" i="6"/>
  <c r="AS132" i="6"/>
  <c r="AS130" i="6"/>
  <c r="AS128" i="6"/>
  <c r="AS135" i="6"/>
  <c r="AS133" i="6"/>
  <c r="AH105" i="16" s="1"/>
  <c r="AS131" i="6"/>
  <c r="AS129" i="6"/>
  <c r="AS126" i="6"/>
  <c r="AS124" i="6"/>
  <c r="AS122" i="6"/>
  <c r="AS120" i="6"/>
  <c r="AS127" i="6"/>
  <c r="AH103" i="16" s="1"/>
  <c r="AS125" i="6"/>
  <c r="AH97" i="16" s="1"/>
  <c r="AS123" i="6"/>
  <c r="AS121" i="6"/>
  <c r="AS119" i="6"/>
  <c r="AS117" i="6"/>
  <c r="AH102" i="16" s="1"/>
  <c r="AS115" i="6"/>
  <c r="AS113" i="6"/>
  <c r="AS111" i="6"/>
  <c r="AS118" i="6"/>
  <c r="AS116" i="6"/>
  <c r="AH111" i="16" s="1"/>
  <c r="AS114" i="6"/>
  <c r="AS112" i="6"/>
  <c r="AS110" i="6"/>
  <c r="AS108" i="6"/>
  <c r="AS106" i="6"/>
  <c r="AS104" i="6"/>
  <c r="AS102" i="6"/>
  <c r="AS100" i="6"/>
  <c r="AS98" i="6"/>
  <c r="AS96" i="6"/>
  <c r="AS94" i="6"/>
  <c r="AS92" i="6"/>
  <c r="AS109" i="6"/>
  <c r="AH19" i="16" s="1"/>
  <c r="AS107" i="6"/>
  <c r="AS105" i="6"/>
  <c r="AS103" i="6"/>
  <c r="AS101" i="6"/>
  <c r="AS99" i="6"/>
  <c r="AS97" i="6"/>
  <c r="AS95" i="6"/>
  <c r="AS93" i="6"/>
  <c r="AS90" i="6"/>
  <c r="AH87" i="16" s="1"/>
  <c r="AS88" i="6"/>
  <c r="AH53" i="16" s="1"/>
  <c r="AS86" i="6"/>
  <c r="AH11" i="16" s="1"/>
  <c r="AS84" i="6"/>
  <c r="AS82" i="6"/>
  <c r="AS80" i="6"/>
  <c r="AS78" i="6"/>
  <c r="AS76" i="6"/>
  <c r="AS74" i="6"/>
  <c r="AS91" i="6"/>
  <c r="AH34" i="16" s="1"/>
  <c r="AS89" i="6"/>
  <c r="AS87" i="6"/>
  <c r="AH50" i="16" s="1"/>
  <c r="AS85" i="6"/>
  <c r="AS83" i="6"/>
  <c r="AS81" i="6"/>
  <c r="AS79" i="6"/>
  <c r="AS77" i="6"/>
  <c r="AS75" i="6"/>
  <c r="AS73" i="6"/>
  <c r="AS71" i="6"/>
  <c r="AS69" i="6"/>
  <c r="AS67" i="6"/>
  <c r="AS65" i="6"/>
  <c r="AS63" i="6"/>
  <c r="AS61" i="6"/>
  <c r="AS59" i="6"/>
  <c r="AS57" i="6"/>
  <c r="AS72" i="6"/>
  <c r="AS70" i="6"/>
  <c r="AS68" i="6"/>
  <c r="AS66" i="6"/>
  <c r="AS64" i="6"/>
  <c r="AS62" i="6"/>
  <c r="AS60" i="6"/>
  <c r="AS58" i="6"/>
  <c r="AS56" i="6"/>
  <c r="AS55" i="6"/>
  <c r="AH46" i="16" s="1"/>
  <c r="AS53" i="6"/>
  <c r="AH59" i="16" s="1"/>
  <c r="AS51" i="6"/>
  <c r="AH47" i="16" s="1"/>
  <c r="AS49" i="6"/>
  <c r="AS47" i="6"/>
  <c r="AS45" i="6"/>
  <c r="AS43" i="6"/>
  <c r="AS41" i="6"/>
  <c r="AS39" i="6"/>
  <c r="AS37" i="6"/>
  <c r="AS54" i="6"/>
  <c r="AS52" i="6"/>
  <c r="AS50" i="6"/>
  <c r="AH84" i="16" s="1"/>
  <c r="AS48" i="6"/>
  <c r="AH71" i="16" s="1"/>
  <c r="AS46" i="6"/>
  <c r="AH4" i="16" s="1"/>
  <c r="AS44" i="6"/>
  <c r="AH35" i="16" s="1"/>
  <c r="AS42" i="6"/>
  <c r="AH79" i="16" s="1"/>
  <c r="AS40" i="6"/>
  <c r="AS38" i="6"/>
  <c r="AW163" i="6"/>
  <c r="AW161" i="6"/>
  <c r="AW159" i="6"/>
  <c r="AW162" i="6"/>
  <c r="AB110" i="16" s="1"/>
  <c r="AW160" i="6"/>
  <c r="AW158" i="6"/>
  <c r="AB109" i="16" s="1"/>
  <c r="AW156" i="6"/>
  <c r="AB99" i="16" s="1"/>
  <c r="AW157" i="6"/>
  <c r="AB107" i="16" s="1"/>
  <c r="AW155" i="6"/>
  <c r="AW154" i="6"/>
  <c r="AB106" i="16" s="1"/>
  <c r="AW152" i="6"/>
  <c r="AW153" i="6"/>
  <c r="AW151" i="6"/>
  <c r="AB101" i="16" s="1"/>
  <c r="AW148" i="6"/>
  <c r="AB112" i="16" s="1"/>
  <c r="AW146" i="6"/>
  <c r="AW150" i="6"/>
  <c r="AW149" i="6"/>
  <c r="AB104" i="16" s="1"/>
  <c r="AW147" i="6"/>
  <c r="AB100" i="16" s="1"/>
  <c r="AW144" i="6"/>
  <c r="AW142" i="6"/>
  <c r="AW140" i="6"/>
  <c r="AW138" i="6"/>
  <c r="AW145" i="6"/>
  <c r="AW143" i="6"/>
  <c r="AB108" i="16" s="1"/>
  <c r="AW141" i="6"/>
  <c r="AW139" i="6"/>
  <c r="AB98" i="16" s="1"/>
  <c r="AW137" i="6"/>
  <c r="AW136" i="6"/>
  <c r="AW134" i="6"/>
  <c r="AW132" i="6"/>
  <c r="AW130" i="6"/>
  <c r="AW128" i="6"/>
  <c r="AW135" i="6"/>
  <c r="AW133" i="6"/>
  <c r="AB105" i="16" s="1"/>
  <c r="AW131" i="6"/>
  <c r="AW129" i="6"/>
  <c r="AW126" i="6"/>
  <c r="AW124" i="6"/>
  <c r="AW122" i="6"/>
  <c r="AW120" i="6"/>
  <c r="AW127" i="6"/>
  <c r="AB103" i="16" s="1"/>
  <c r="AW125" i="6"/>
  <c r="AB97" i="16" s="1"/>
  <c r="AW123" i="6"/>
  <c r="AW121" i="6"/>
  <c r="AW119" i="6"/>
  <c r="AW117" i="6"/>
  <c r="AB102" i="16" s="1"/>
  <c r="AW115" i="6"/>
  <c r="AW113" i="6"/>
  <c r="AW111" i="6"/>
  <c r="AW118" i="6"/>
  <c r="AW116" i="6"/>
  <c r="AB111" i="16" s="1"/>
  <c r="AW114" i="6"/>
  <c r="AW112" i="6"/>
  <c r="AW110" i="6"/>
  <c r="AW108" i="6"/>
  <c r="AW106" i="6"/>
  <c r="AW104" i="6"/>
  <c r="AW102" i="6"/>
  <c r="AW100" i="6"/>
  <c r="AW98" i="6"/>
  <c r="AW96" i="6"/>
  <c r="AW94" i="6"/>
  <c r="AW92" i="6"/>
  <c r="AW109" i="6"/>
  <c r="AB19" i="16" s="1"/>
  <c r="AW107" i="6"/>
  <c r="AW105" i="6"/>
  <c r="AW103" i="6"/>
  <c r="AW101" i="6"/>
  <c r="AW99" i="6"/>
  <c r="AW97" i="6"/>
  <c r="AW95" i="6"/>
  <c r="AW93" i="6"/>
  <c r="AW90" i="6"/>
  <c r="AB87" i="16" s="1"/>
  <c r="AW88" i="6"/>
  <c r="AB53" i="16" s="1"/>
  <c r="AW86" i="6"/>
  <c r="AB11" i="16" s="1"/>
  <c r="AW84" i="6"/>
  <c r="AW82" i="6"/>
  <c r="AW80" i="6"/>
  <c r="AW78" i="6"/>
  <c r="AW76" i="6"/>
  <c r="AW74" i="6"/>
  <c r="AW91" i="6"/>
  <c r="AB34" i="16" s="1"/>
  <c r="AW89" i="6"/>
  <c r="AW87" i="6"/>
  <c r="AB50" i="16" s="1"/>
  <c r="AW85" i="6"/>
  <c r="AW83" i="6"/>
  <c r="AW81" i="6"/>
  <c r="AW79" i="6"/>
  <c r="AW77" i="6"/>
  <c r="AW75" i="6"/>
  <c r="AW73" i="6"/>
  <c r="AW71" i="6"/>
  <c r="AW69" i="6"/>
  <c r="AW67" i="6"/>
  <c r="AW65" i="6"/>
  <c r="AW63" i="6"/>
  <c r="AW61" i="6"/>
  <c r="AW59" i="6"/>
  <c r="AW57" i="6"/>
  <c r="AW72" i="6"/>
  <c r="AW70" i="6"/>
  <c r="AW68" i="6"/>
  <c r="AW66" i="6"/>
  <c r="AW64" i="6"/>
  <c r="AW62" i="6"/>
  <c r="AW60" i="6"/>
  <c r="AW58" i="6"/>
  <c r="AW56" i="6"/>
  <c r="AW55" i="6"/>
  <c r="AB46" i="16" s="1"/>
  <c r="AW53" i="6"/>
  <c r="AB59" i="16" s="1"/>
  <c r="AW51" i="6"/>
  <c r="AB47" i="16" s="1"/>
  <c r="AW49" i="6"/>
  <c r="AW47" i="6"/>
  <c r="AW45" i="6"/>
  <c r="AW43" i="6"/>
  <c r="AW41" i="6"/>
  <c r="AW39" i="6"/>
  <c r="AW37" i="6"/>
  <c r="AW54" i="6"/>
  <c r="AW52" i="6"/>
  <c r="AW50" i="6"/>
  <c r="AB84" i="16" s="1"/>
  <c r="AW48" i="6"/>
  <c r="AB71" i="16" s="1"/>
  <c r="AW46" i="6"/>
  <c r="AB4" i="16" s="1"/>
  <c r="AW44" i="6"/>
  <c r="AB35" i="16" s="1"/>
  <c r="AW42" i="6"/>
  <c r="AB79" i="16" s="1"/>
  <c r="AW40" i="6"/>
  <c r="AW38" i="6"/>
  <c r="BC162" i="6"/>
  <c r="AE110" i="16" s="1"/>
  <c r="BC160" i="6"/>
  <c r="BC163" i="6"/>
  <c r="BC161" i="6"/>
  <c r="BC159" i="6"/>
  <c r="BC157" i="6"/>
  <c r="AE107" i="16" s="1"/>
  <c r="BC155" i="6"/>
  <c r="BC158" i="6"/>
  <c r="AE109" i="16" s="1"/>
  <c r="BC156" i="6"/>
  <c r="AE99" i="16" s="1"/>
  <c r="BC153" i="6"/>
  <c r="BC151" i="6"/>
  <c r="AE101" i="16" s="1"/>
  <c r="BC154" i="6"/>
  <c r="AE106" i="16" s="1"/>
  <c r="BC152" i="6"/>
  <c r="BC150" i="6"/>
  <c r="BC149" i="6"/>
  <c r="AE104" i="16" s="1"/>
  <c r="BC147" i="6"/>
  <c r="AE100" i="16" s="1"/>
  <c r="BC148" i="6"/>
  <c r="AE112" i="16" s="1"/>
  <c r="BC146" i="6"/>
  <c r="BC145" i="6"/>
  <c r="BC143" i="6"/>
  <c r="AE108" i="16" s="1"/>
  <c r="BC141" i="6"/>
  <c r="BC139" i="6"/>
  <c r="AE98" i="16" s="1"/>
  <c r="BC137" i="6"/>
  <c r="BC144" i="6"/>
  <c r="BC142" i="6"/>
  <c r="BC140" i="6"/>
  <c r="BC138" i="6"/>
  <c r="BC135" i="6"/>
  <c r="BC133" i="6"/>
  <c r="AE105" i="16" s="1"/>
  <c r="BC131" i="6"/>
  <c r="BC129" i="6"/>
  <c r="BC136" i="6"/>
  <c r="BC134" i="6"/>
  <c r="BC132" i="6"/>
  <c r="BC130" i="6"/>
  <c r="BC128" i="6"/>
  <c r="BC127" i="6"/>
  <c r="AE103" i="16" s="1"/>
  <c r="BC125" i="6"/>
  <c r="AE97" i="16" s="1"/>
  <c r="BC123" i="6"/>
  <c r="BC121" i="6"/>
  <c r="BC119" i="6"/>
  <c r="BC126" i="6"/>
  <c r="BC124" i="6"/>
  <c r="BC122" i="6"/>
  <c r="BC120" i="6"/>
  <c r="BC118" i="6"/>
  <c r="BC116" i="6"/>
  <c r="AE111" i="16" s="1"/>
  <c r="BC114" i="6"/>
  <c r="BC112" i="6"/>
  <c r="BC110" i="6"/>
  <c r="BC117" i="6"/>
  <c r="AE102" i="16" s="1"/>
  <c r="BC115" i="6"/>
  <c r="BC113" i="6"/>
  <c r="BC111" i="6"/>
  <c r="BC109" i="6"/>
  <c r="BC107" i="6"/>
  <c r="BC105" i="6"/>
  <c r="BC103" i="6"/>
  <c r="BC101" i="6"/>
  <c r="BC99" i="6"/>
  <c r="BC97" i="6"/>
  <c r="BC95" i="6"/>
  <c r="BC93" i="6"/>
  <c r="BC108" i="6"/>
  <c r="BC106" i="6"/>
  <c r="AE49" i="16" s="1"/>
  <c r="BC104" i="6"/>
  <c r="AE16" i="16" s="1"/>
  <c r="BC102" i="6"/>
  <c r="BC100" i="6"/>
  <c r="BC98" i="6"/>
  <c r="BC96" i="6"/>
  <c r="BC94" i="6"/>
  <c r="BC92" i="6"/>
  <c r="BC91" i="6"/>
  <c r="AE34" i="16" s="1"/>
  <c r="BC89" i="6"/>
  <c r="BC87" i="6"/>
  <c r="AE50" i="16" s="1"/>
  <c r="BC85" i="6"/>
  <c r="BC83" i="6"/>
  <c r="BC81" i="6"/>
  <c r="BC79" i="6"/>
  <c r="BC77" i="6"/>
  <c r="BC75" i="6"/>
  <c r="BC90" i="6"/>
  <c r="AE87" i="16" s="1"/>
  <c r="BC88" i="6"/>
  <c r="AE53" i="16" s="1"/>
  <c r="BC86" i="6"/>
  <c r="AE11" i="16" s="1"/>
  <c r="BC84" i="6"/>
  <c r="BC82" i="6"/>
  <c r="BC80" i="6"/>
  <c r="BC78" i="6"/>
  <c r="BC76" i="6"/>
  <c r="BC74" i="6"/>
  <c r="BC72" i="6"/>
  <c r="BC70" i="6"/>
  <c r="BC68" i="6"/>
  <c r="BC66" i="6"/>
  <c r="BC64" i="6"/>
  <c r="BC62" i="6"/>
  <c r="BC60" i="6"/>
  <c r="BC58" i="6"/>
  <c r="BC56" i="6"/>
  <c r="BC73" i="6"/>
  <c r="BC71" i="6"/>
  <c r="BC69" i="6"/>
  <c r="BC67" i="6"/>
  <c r="BC65" i="6"/>
  <c r="BC63" i="6"/>
  <c r="BC61" i="6"/>
  <c r="BC59" i="6"/>
  <c r="BC57" i="6"/>
  <c r="BC54" i="6"/>
  <c r="AE31" i="16" s="1"/>
  <c r="BC52" i="6"/>
  <c r="AE95" i="16" s="1"/>
  <c r="BC50" i="6"/>
  <c r="BC48" i="6"/>
  <c r="BC46" i="6"/>
  <c r="BC44" i="6"/>
  <c r="BC42" i="6"/>
  <c r="BC40" i="6"/>
  <c r="BC38" i="6"/>
  <c r="BC55" i="6"/>
  <c r="AE46" i="16" s="1"/>
  <c r="BC53" i="6"/>
  <c r="AE59" i="16" s="1"/>
  <c r="BC51" i="6"/>
  <c r="AE47" i="16" s="1"/>
  <c r="BC49" i="6"/>
  <c r="AE42" i="16" s="1"/>
  <c r="BC47" i="6"/>
  <c r="AE37" i="16" s="1"/>
  <c r="BC45" i="6"/>
  <c r="AE10" i="16" s="1"/>
  <c r="BC43" i="6"/>
  <c r="AE5" i="16" s="1"/>
  <c r="BC41" i="6"/>
  <c r="AE89" i="16" s="1"/>
  <c r="BC39" i="6"/>
  <c r="AE61" i="16" s="1"/>
  <c r="BG162" i="6"/>
  <c r="BG160" i="6"/>
  <c r="BG163" i="6"/>
  <c r="BG161" i="6"/>
  <c r="BG159" i="6"/>
  <c r="BG157" i="6"/>
  <c r="BG155" i="6"/>
  <c r="BG158" i="6"/>
  <c r="BG156" i="6"/>
  <c r="BG153" i="6"/>
  <c r="BG151" i="6"/>
  <c r="BG154" i="6"/>
  <c r="BG152" i="6"/>
  <c r="BG150" i="6"/>
  <c r="BG149" i="6"/>
  <c r="BG147" i="6"/>
  <c r="BG148" i="6"/>
  <c r="BG146" i="6"/>
  <c r="BG145" i="6"/>
  <c r="BG143" i="6"/>
  <c r="BG141" i="6"/>
  <c r="BG139" i="6"/>
  <c r="BG137" i="6"/>
  <c r="BG144" i="6"/>
  <c r="BG142" i="6"/>
  <c r="BG140" i="6"/>
  <c r="BG138" i="6"/>
  <c r="BG135" i="6"/>
  <c r="BG133" i="6"/>
  <c r="BG131" i="6"/>
  <c r="BG129" i="6"/>
  <c r="BG136" i="6"/>
  <c r="BG134" i="6"/>
  <c r="BG132" i="6"/>
  <c r="BG130" i="6"/>
  <c r="BG128" i="6"/>
  <c r="BG127" i="6"/>
  <c r="BG125" i="6"/>
  <c r="BG123" i="6"/>
  <c r="BG121" i="6"/>
  <c r="BG119" i="6"/>
  <c r="BG126" i="6"/>
  <c r="BG124" i="6"/>
  <c r="BG122" i="6"/>
  <c r="BG120" i="6"/>
  <c r="BG118" i="6"/>
  <c r="BG116" i="6"/>
  <c r="BG114" i="6"/>
  <c r="BG112" i="6"/>
  <c r="BG110" i="6"/>
  <c r="BG117" i="6"/>
  <c r="BG115" i="6"/>
  <c r="BG113" i="6"/>
  <c r="BG111" i="6"/>
  <c r="BG109" i="6"/>
  <c r="BG107" i="6"/>
  <c r="BG105" i="6"/>
  <c r="BG103" i="6"/>
  <c r="BG101" i="6"/>
  <c r="BG99" i="6"/>
  <c r="BG97" i="6"/>
  <c r="BG95" i="6"/>
  <c r="BG93" i="6"/>
  <c r="BG108" i="6"/>
  <c r="BG106" i="6"/>
  <c r="BG104" i="6"/>
  <c r="BG102" i="6"/>
  <c r="BG100" i="6"/>
  <c r="BG98" i="6"/>
  <c r="BG96" i="6"/>
  <c r="BG94" i="6"/>
  <c r="BG92" i="6"/>
  <c r="BG91" i="6"/>
  <c r="BG89" i="6"/>
  <c r="BG87" i="6"/>
  <c r="BG85" i="6"/>
  <c r="BG83" i="6"/>
  <c r="BG81" i="6"/>
  <c r="BG79" i="6"/>
  <c r="BG77" i="6"/>
  <c r="BG75" i="6"/>
  <c r="BG90" i="6"/>
  <c r="BG88" i="6"/>
  <c r="BG86" i="6"/>
  <c r="BG84" i="6"/>
  <c r="BG82" i="6"/>
  <c r="BG80" i="6"/>
  <c r="BG78" i="6"/>
  <c r="BG76" i="6"/>
  <c r="BG74" i="6"/>
  <c r="BG72" i="6"/>
  <c r="BG70" i="6"/>
  <c r="BG68" i="6"/>
  <c r="BG66" i="6"/>
  <c r="BG64" i="6"/>
  <c r="BG62" i="6"/>
  <c r="BG60" i="6"/>
  <c r="BG58" i="6"/>
  <c r="BG56" i="6"/>
  <c r="BG73" i="6"/>
  <c r="BG71" i="6"/>
  <c r="BG69" i="6"/>
  <c r="BG67" i="6"/>
  <c r="BG65" i="6"/>
  <c r="BG63" i="6"/>
  <c r="BG61" i="6"/>
  <c r="BG59" i="6"/>
  <c r="BG57" i="6"/>
  <c r="BG54" i="6"/>
  <c r="BG52" i="6"/>
  <c r="BG50" i="6"/>
  <c r="BG48" i="6"/>
  <c r="BG46" i="6"/>
  <c r="BG44" i="6"/>
  <c r="BG42" i="6"/>
  <c r="BG40" i="6"/>
  <c r="BG38" i="6"/>
  <c r="BG55" i="6"/>
  <c r="BG53" i="6"/>
  <c r="BG51" i="6"/>
  <c r="BG49" i="6"/>
  <c r="BG47" i="6"/>
  <c r="BG45" i="6"/>
  <c r="BG43" i="6"/>
  <c r="BG41" i="6"/>
  <c r="BG39" i="6"/>
  <c r="BK162" i="6"/>
  <c r="AF110" i="16" s="1"/>
  <c r="BK160" i="6"/>
  <c r="BK163" i="6"/>
  <c r="BK161" i="6"/>
  <c r="BK159" i="6"/>
  <c r="BK157" i="6"/>
  <c r="AF107" i="16" s="1"/>
  <c r="BK155" i="6"/>
  <c r="BK158" i="6"/>
  <c r="AF109" i="16" s="1"/>
  <c r="BK156" i="6"/>
  <c r="AF99" i="16" s="1"/>
  <c r="BK153" i="6"/>
  <c r="BK151" i="6"/>
  <c r="AF101" i="16" s="1"/>
  <c r="BK154" i="6"/>
  <c r="AF106" i="16" s="1"/>
  <c r="BK152" i="6"/>
  <c r="BK150" i="6"/>
  <c r="BK149" i="6"/>
  <c r="AF104" i="16" s="1"/>
  <c r="BK147" i="6"/>
  <c r="AF100" i="16" s="1"/>
  <c r="BK148" i="6"/>
  <c r="AF112" i="16" s="1"/>
  <c r="BK146" i="6"/>
  <c r="BK145" i="6"/>
  <c r="BK143" i="6"/>
  <c r="AF108" i="16" s="1"/>
  <c r="BK141" i="6"/>
  <c r="BK139" i="6"/>
  <c r="AF98" i="16" s="1"/>
  <c r="BK137" i="6"/>
  <c r="BK144" i="6"/>
  <c r="BK142" i="6"/>
  <c r="BK140" i="6"/>
  <c r="BK138" i="6"/>
  <c r="BK135" i="6"/>
  <c r="BK133" i="6"/>
  <c r="AF105" i="16" s="1"/>
  <c r="BK131" i="6"/>
  <c r="BK129" i="6"/>
  <c r="BK136" i="6"/>
  <c r="BK134" i="6"/>
  <c r="BK132" i="6"/>
  <c r="BK130" i="6"/>
  <c r="BK128" i="6"/>
  <c r="BK127" i="6"/>
  <c r="AF103" i="16" s="1"/>
  <c r="BK125" i="6"/>
  <c r="AF97" i="16" s="1"/>
  <c r="BK123" i="6"/>
  <c r="BK121" i="6"/>
  <c r="BK119" i="6"/>
  <c r="BK126" i="6"/>
  <c r="BK124" i="6"/>
  <c r="BK122" i="6"/>
  <c r="BK120" i="6"/>
  <c r="BK118" i="6"/>
  <c r="BK116" i="6"/>
  <c r="AF111" i="16" s="1"/>
  <c r="BK114" i="6"/>
  <c r="BK112" i="6"/>
  <c r="BK110" i="6"/>
  <c r="BK117" i="6"/>
  <c r="AF102" i="16" s="1"/>
  <c r="BK115" i="6"/>
  <c r="BK113" i="6"/>
  <c r="BK111" i="6"/>
  <c r="BK109" i="6"/>
  <c r="BK107" i="6"/>
  <c r="BK105" i="6"/>
  <c r="BK103" i="6"/>
  <c r="BK101" i="6"/>
  <c r="BK99" i="6"/>
  <c r="BK97" i="6"/>
  <c r="BK95" i="6"/>
  <c r="BK93" i="6"/>
  <c r="BK108" i="6"/>
  <c r="BK106" i="6"/>
  <c r="AF49" i="16" s="1"/>
  <c r="BK104" i="6"/>
  <c r="AF16" i="16" s="1"/>
  <c r="BK102" i="6"/>
  <c r="BK100" i="6"/>
  <c r="BK98" i="6"/>
  <c r="BK96" i="6"/>
  <c r="BK94" i="6"/>
  <c r="BK92" i="6"/>
  <c r="BK91" i="6"/>
  <c r="AF34" i="16" s="1"/>
  <c r="BK89" i="6"/>
  <c r="BK87" i="6"/>
  <c r="AF50" i="16" s="1"/>
  <c r="BK85" i="6"/>
  <c r="BK83" i="6"/>
  <c r="BK81" i="6"/>
  <c r="BK79" i="6"/>
  <c r="BK77" i="6"/>
  <c r="BK75" i="6"/>
  <c r="BK90" i="6"/>
  <c r="AF87" i="16" s="1"/>
  <c r="BK88" i="6"/>
  <c r="AF53" i="16" s="1"/>
  <c r="BK86" i="6"/>
  <c r="AF11" i="16" s="1"/>
  <c r="BK84" i="6"/>
  <c r="BK82" i="6"/>
  <c r="BK80" i="6"/>
  <c r="BK78" i="6"/>
  <c r="BK76" i="6"/>
  <c r="BK74" i="6"/>
  <c r="BK72" i="6"/>
  <c r="BK70" i="6"/>
  <c r="BK68" i="6"/>
  <c r="BK66" i="6"/>
  <c r="BK64" i="6"/>
  <c r="BK62" i="6"/>
  <c r="BK60" i="6"/>
  <c r="BK58" i="6"/>
  <c r="BK56" i="6"/>
  <c r="BK73" i="6"/>
  <c r="BK71" i="6"/>
  <c r="BK69" i="6"/>
  <c r="BK67" i="6"/>
  <c r="BK65" i="6"/>
  <c r="BK63" i="6"/>
  <c r="BK61" i="6"/>
  <c r="BK59" i="6"/>
  <c r="BK57" i="6"/>
  <c r="BK54" i="6"/>
  <c r="AF31" i="16" s="1"/>
  <c r="BK52" i="6"/>
  <c r="AF95" i="16" s="1"/>
  <c r="BK50" i="6"/>
  <c r="BK48" i="6"/>
  <c r="BK46" i="6"/>
  <c r="BK44" i="6"/>
  <c r="BK42" i="6"/>
  <c r="BK40" i="6"/>
  <c r="BK38" i="6"/>
  <c r="BK55" i="6"/>
  <c r="AF46" i="16" s="1"/>
  <c r="BK53" i="6"/>
  <c r="AF59" i="16" s="1"/>
  <c r="BK51" i="6"/>
  <c r="AF47" i="16" s="1"/>
  <c r="BK49" i="6"/>
  <c r="AF42" i="16" s="1"/>
  <c r="BK47" i="6"/>
  <c r="AF37" i="16" s="1"/>
  <c r="BK45" i="6"/>
  <c r="AF10" i="16" s="1"/>
  <c r="BK43" i="6"/>
  <c r="AF5" i="16" s="1"/>
  <c r="BK41" i="6"/>
  <c r="BK39" i="6"/>
  <c r="AF61" i="16" s="1"/>
  <c r="BO162" i="6"/>
  <c r="BO160" i="6"/>
  <c r="BO163" i="6"/>
  <c r="BO161" i="6"/>
  <c r="BO159" i="6"/>
  <c r="BO157" i="6"/>
  <c r="BO155" i="6"/>
  <c r="BO158" i="6"/>
  <c r="BO156" i="6"/>
  <c r="BO153" i="6"/>
  <c r="BO151" i="6"/>
  <c r="BO154" i="6"/>
  <c r="BO152" i="6"/>
  <c r="BO150" i="6"/>
  <c r="BO149" i="6"/>
  <c r="BO147" i="6"/>
  <c r="BO148" i="6"/>
  <c r="BO146" i="6"/>
  <c r="BO145" i="6"/>
  <c r="BO143" i="6"/>
  <c r="BO141" i="6"/>
  <c r="BO139" i="6"/>
  <c r="BO137" i="6"/>
  <c r="BO144" i="6"/>
  <c r="BO142" i="6"/>
  <c r="BO140" i="6"/>
  <c r="BO138" i="6"/>
  <c r="BO135" i="6"/>
  <c r="BO133" i="6"/>
  <c r="BO131" i="6"/>
  <c r="BO129" i="6"/>
  <c r="BO136" i="6"/>
  <c r="BO134" i="6"/>
  <c r="BO132" i="6"/>
  <c r="BO130" i="6"/>
  <c r="BO128" i="6"/>
  <c r="BO127" i="6"/>
  <c r="BO125" i="6"/>
  <c r="BO123" i="6"/>
  <c r="BO121" i="6"/>
  <c r="BO119" i="6"/>
  <c r="BO126" i="6"/>
  <c r="BO124" i="6"/>
  <c r="BO122" i="6"/>
  <c r="BO120" i="6"/>
  <c r="BO118" i="6"/>
  <c r="BO116" i="6"/>
  <c r="BO114" i="6"/>
  <c r="BO112" i="6"/>
  <c r="BO110" i="6"/>
  <c r="BO117" i="6"/>
  <c r="BO115" i="6"/>
  <c r="BO113" i="6"/>
  <c r="BO111" i="6"/>
  <c r="BO109" i="6"/>
  <c r="BO107" i="6"/>
  <c r="BO105" i="6"/>
  <c r="BO103" i="6"/>
  <c r="BO101" i="6"/>
  <c r="BO99" i="6"/>
  <c r="BO97" i="6"/>
  <c r="BO95" i="6"/>
  <c r="BO93" i="6"/>
  <c r="BO108" i="6"/>
  <c r="BO106" i="6"/>
  <c r="BO104" i="6"/>
  <c r="BO102" i="6"/>
  <c r="BO100" i="6"/>
  <c r="BO98" i="6"/>
  <c r="BO96" i="6"/>
  <c r="BO94" i="6"/>
  <c r="BO92" i="6"/>
  <c r="BO91" i="6"/>
  <c r="BO89" i="6"/>
  <c r="BO87" i="6"/>
  <c r="BO85" i="6"/>
  <c r="BO83" i="6"/>
  <c r="BO81" i="6"/>
  <c r="BO79" i="6"/>
  <c r="BO77" i="6"/>
  <c r="BO75" i="6"/>
  <c r="BO90" i="6"/>
  <c r="BO88" i="6"/>
  <c r="BO86" i="6"/>
  <c r="BO84" i="6"/>
  <c r="BO82" i="6"/>
  <c r="BO80" i="6"/>
  <c r="BO78" i="6"/>
  <c r="BO76" i="6"/>
  <c r="BO74" i="6"/>
  <c r="BO72" i="6"/>
  <c r="BO70" i="6"/>
  <c r="BO68" i="6"/>
  <c r="BO66" i="6"/>
  <c r="BO64" i="6"/>
  <c r="BO62" i="6"/>
  <c r="BO60" i="6"/>
  <c r="BO58" i="6"/>
  <c r="BO56" i="6"/>
  <c r="BO73" i="6"/>
  <c r="BO71" i="6"/>
  <c r="BO69" i="6"/>
  <c r="BO67" i="6"/>
  <c r="BO65" i="6"/>
  <c r="BO63" i="6"/>
  <c r="BO61" i="6"/>
  <c r="BO59" i="6"/>
  <c r="BO57" i="6"/>
  <c r="BO54" i="6"/>
  <c r="BO52" i="6"/>
  <c r="BO50" i="6"/>
  <c r="BO48" i="6"/>
  <c r="BO46" i="6"/>
  <c r="BO44" i="6"/>
  <c r="BO42" i="6"/>
  <c r="BO40" i="6"/>
  <c r="BO38" i="6"/>
  <c r="BO55" i="6"/>
  <c r="BO53" i="6"/>
  <c r="BO51" i="6"/>
  <c r="BO49" i="6"/>
  <c r="BO47" i="6"/>
  <c r="BO45" i="6"/>
  <c r="BO43" i="6"/>
  <c r="BO41" i="6"/>
  <c r="BO39" i="6"/>
  <c r="BS162" i="6"/>
  <c r="BS160" i="6"/>
  <c r="BS163" i="6"/>
  <c r="BS161" i="6"/>
  <c r="BS159" i="6"/>
  <c r="BS157" i="6"/>
  <c r="BS155" i="6"/>
  <c r="BS158" i="6"/>
  <c r="BS156" i="6"/>
  <c r="BS153" i="6"/>
  <c r="BS151" i="6"/>
  <c r="BS154" i="6"/>
  <c r="BS152" i="6"/>
  <c r="BS150" i="6"/>
  <c r="BS149" i="6"/>
  <c r="BS147" i="6"/>
  <c r="BS148" i="6"/>
  <c r="BS146" i="6"/>
  <c r="BS145" i="6"/>
  <c r="BS143" i="6"/>
  <c r="BS141" i="6"/>
  <c r="BS139" i="6"/>
  <c r="BS137" i="6"/>
  <c r="BS144" i="6"/>
  <c r="BS142" i="6"/>
  <c r="BS140" i="6"/>
  <c r="BS138" i="6"/>
  <c r="BS135" i="6"/>
  <c r="BS133" i="6"/>
  <c r="BS131" i="6"/>
  <c r="BS129" i="6"/>
  <c r="BS136" i="6"/>
  <c r="BS134" i="6"/>
  <c r="BS132" i="6"/>
  <c r="BS130" i="6"/>
  <c r="BS128" i="6"/>
  <c r="BS127" i="6"/>
  <c r="BS125" i="6"/>
  <c r="BS123" i="6"/>
  <c r="BS121" i="6"/>
  <c r="BS119" i="6"/>
  <c r="BS126" i="6"/>
  <c r="BS124" i="6"/>
  <c r="BS122" i="6"/>
  <c r="BS120" i="6"/>
  <c r="BS118" i="6"/>
  <c r="BS116" i="6"/>
  <c r="BS114" i="6"/>
  <c r="BS112" i="6"/>
  <c r="BS110" i="6"/>
  <c r="BS117" i="6"/>
  <c r="BS115" i="6"/>
  <c r="BS113" i="6"/>
  <c r="BS111" i="6"/>
  <c r="BS109" i="6"/>
  <c r="BS107" i="6"/>
  <c r="BS105" i="6"/>
  <c r="BS103" i="6"/>
  <c r="BS101" i="6"/>
  <c r="BS99" i="6"/>
  <c r="BS97" i="6"/>
  <c r="BS95" i="6"/>
  <c r="BS93" i="6"/>
  <c r="BS108" i="6"/>
  <c r="BS106" i="6"/>
  <c r="BS104" i="6"/>
  <c r="BS102" i="6"/>
  <c r="BS100" i="6"/>
  <c r="BS98" i="6"/>
  <c r="BS96" i="6"/>
  <c r="BS94" i="6"/>
  <c r="BS92" i="6"/>
  <c r="BS91" i="6"/>
  <c r="BS89" i="6"/>
  <c r="BS87" i="6"/>
  <c r="BS85" i="6"/>
  <c r="BS83" i="6"/>
  <c r="BS81" i="6"/>
  <c r="BS79" i="6"/>
  <c r="BS77" i="6"/>
  <c r="BS75" i="6"/>
  <c r="BS90" i="6"/>
  <c r="BS88" i="6"/>
  <c r="BS86" i="6"/>
  <c r="BS84" i="6"/>
  <c r="BS82" i="6"/>
  <c r="BS80" i="6"/>
  <c r="BS78" i="6"/>
  <c r="BS76" i="6"/>
  <c r="BS74" i="6"/>
  <c r="BS72" i="6"/>
  <c r="BS70" i="6"/>
  <c r="BS68" i="6"/>
  <c r="BS66" i="6"/>
  <c r="BS64" i="6"/>
  <c r="BS62" i="6"/>
  <c r="BS60" i="6"/>
  <c r="BS58" i="6"/>
  <c r="BS56" i="6"/>
  <c r="BS73" i="6"/>
  <c r="BS71" i="6"/>
  <c r="BS69" i="6"/>
  <c r="BS67" i="6"/>
  <c r="BS65" i="6"/>
  <c r="BS63" i="6"/>
  <c r="BS61" i="6"/>
  <c r="BS59" i="6"/>
  <c r="BS57" i="6"/>
  <c r="BS54" i="6"/>
  <c r="BS52" i="6"/>
  <c r="BS50" i="6"/>
  <c r="BS48" i="6"/>
  <c r="BS46" i="6"/>
  <c r="BS44" i="6"/>
  <c r="BS42" i="6"/>
  <c r="BS40" i="6"/>
  <c r="BS38" i="6"/>
  <c r="BS55" i="6"/>
  <c r="BS53" i="6"/>
  <c r="BS51" i="6"/>
  <c r="BS49" i="6"/>
  <c r="BS47" i="6"/>
  <c r="BS45" i="6"/>
  <c r="BS43" i="6"/>
  <c r="BS41" i="6"/>
  <c r="BS39" i="6"/>
  <c r="BS37" i="6"/>
  <c r="BW162" i="6"/>
  <c r="BW160" i="6"/>
  <c r="BW163" i="6"/>
  <c r="BW161" i="6"/>
  <c r="BW159" i="6"/>
  <c r="BW157" i="6"/>
  <c r="BW155" i="6"/>
  <c r="BW158" i="6"/>
  <c r="BW156" i="6"/>
  <c r="BW153" i="6"/>
  <c r="BW151" i="6"/>
  <c r="BW154" i="6"/>
  <c r="BW152" i="6"/>
  <c r="BW150" i="6"/>
  <c r="BW149" i="6"/>
  <c r="BW147" i="6"/>
  <c r="BW148" i="6"/>
  <c r="BW146" i="6"/>
  <c r="BW145" i="6"/>
  <c r="BW143" i="6"/>
  <c r="BW141" i="6"/>
  <c r="BW139" i="6"/>
  <c r="BW137" i="6"/>
  <c r="BW144" i="6"/>
  <c r="BW142" i="6"/>
  <c r="BW140" i="6"/>
  <c r="BW138" i="6"/>
  <c r="BW135" i="6"/>
  <c r="BW133" i="6"/>
  <c r="BW131" i="6"/>
  <c r="BW129" i="6"/>
  <c r="BW136" i="6"/>
  <c r="BW134" i="6"/>
  <c r="BW132" i="6"/>
  <c r="BW130" i="6"/>
  <c r="BW128" i="6"/>
  <c r="BW127" i="6"/>
  <c r="BW125" i="6"/>
  <c r="BW123" i="6"/>
  <c r="BW121" i="6"/>
  <c r="BW119" i="6"/>
  <c r="BW126" i="6"/>
  <c r="BW124" i="6"/>
  <c r="BW122" i="6"/>
  <c r="BW120" i="6"/>
  <c r="BW118" i="6"/>
  <c r="BW116" i="6"/>
  <c r="BW114" i="6"/>
  <c r="BW112" i="6"/>
  <c r="BW110" i="6"/>
  <c r="BW117" i="6"/>
  <c r="BW115" i="6"/>
  <c r="BW113" i="6"/>
  <c r="BW111" i="6"/>
  <c r="BW109" i="6"/>
  <c r="BW107" i="6"/>
  <c r="BW105" i="6"/>
  <c r="BW103" i="6"/>
  <c r="BW101" i="6"/>
  <c r="BW99" i="6"/>
  <c r="BW97" i="6"/>
  <c r="BW95" i="6"/>
  <c r="BW93" i="6"/>
  <c r="BW108" i="6"/>
  <c r="BW106" i="6"/>
  <c r="BW104" i="6"/>
  <c r="BW102" i="6"/>
  <c r="BW100" i="6"/>
  <c r="BW98" i="6"/>
  <c r="BW96" i="6"/>
  <c r="BW94" i="6"/>
  <c r="BW92" i="6"/>
  <c r="BW91" i="6"/>
  <c r="BW89" i="6"/>
  <c r="BW87" i="6"/>
  <c r="BW85" i="6"/>
  <c r="BW83" i="6"/>
  <c r="BW81" i="6"/>
  <c r="BW79" i="6"/>
  <c r="BW77" i="6"/>
  <c r="BW75" i="6"/>
  <c r="BW90" i="6"/>
  <c r="BW88" i="6"/>
  <c r="BW86" i="6"/>
  <c r="BW84" i="6"/>
  <c r="BW82" i="6"/>
  <c r="BW80" i="6"/>
  <c r="BW78" i="6"/>
  <c r="BW76" i="6"/>
  <c r="BW74" i="6"/>
  <c r="BW72" i="6"/>
  <c r="BW70" i="6"/>
  <c r="BW68" i="6"/>
  <c r="BW66" i="6"/>
  <c r="BW64" i="6"/>
  <c r="BW62" i="6"/>
  <c r="BW60" i="6"/>
  <c r="BW58" i="6"/>
  <c r="BW56" i="6"/>
  <c r="BW73" i="6"/>
  <c r="BW71" i="6"/>
  <c r="BW69" i="6"/>
  <c r="BW67" i="6"/>
  <c r="BW65" i="6"/>
  <c r="BW63" i="6"/>
  <c r="BW61" i="6"/>
  <c r="BW59" i="6"/>
  <c r="BW57" i="6"/>
  <c r="BW55" i="6"/>
  <c r="BW54" i="6"/>
  <c r="BW52" i="6"/>
  <c r="BW50" i="6"/>
  <c r="BW48" i="6"/>
  <c r="BW46" i="6"/>
  <c r="BW44" i="6"/>
  <c r="BW42" i="6"/>
  <c r="BW40" i="6"/>
  <c r="BW38" i="6"/>
  <c r="BW36" i="6"/>
  <c r="BW53" i="6"/>
  <c r="BW51" i="6"/>
  <c r="BW49" i="6"/>
  <c r="BW47" i="6"/>
  <c r="BW45" i="6"/>
  <c r="BW43" i="6"/>
  <c r="BW41" i="6"/>
  <c r="BW39" i="6"/>
  <c r="BW37" i="6"/>
  <c r="CA162" i="6"/>
  <c r="CA160" i="6"/>
  <c r="CA163" i="6"/>
  <c r="CA161" i="6"/>
  <c r="CA159" i="6"/>
  <c r="CA157" i="6"/>
  <c r="CA155" i="6"/>
  <c r="CA158" i="6"/>
  <c r="CA156" i="6"/>
  <c r="CA153" i="6"/>
  <c r="CA151" i="6"/>
  <c r="CA154" i="6"/>
  <c r="CA152" i="6"/>
  <c r="CA150" i="6"/>
  <c r="CA149" i="6"/>
  <c r="CA147" i="6"/>
  <c r="CA148" i="6"/>
  <c r="CA146" i="6"/>
  <c r="CA145" i="6"/>
  <c r="CA143" i="6"/>
  <c r="CA141" i="6"/>
  <c r="CA139" i="6"/>
  <c r="CA137" i="6"/>
  <c r="CA144" i="6"/>
  <c r="CA142" i="6"/>
  <c r="CA140" i="6"/>
  <c r="CA138" i="6"/>
  <c r="CA135" i="6"/>
  <c r="CA133" i="6"/>
  <c r="CA131" i="6"/>
  <c r="CA129" i="6"/>
  <c r="CA136" i="6"/>
  <c r="CA134" i="6"/>
  <c r="CA132" i="6"/>
  <c r="CA130" i="6"/>
  <c r="CA128" i="6"/>
  <c r="CA127" i="6"/>
  <c r="CA125" i="6"/>
  <c r="CA123" i="6"/>
  <c r="CA121" i="6"/>
  <c r="CA119" i="6"/>
  <c r="CA126" i="6"/>
  <c r="CA124" i="6"/>
  <c r="CA122" i="6"/>
  <c r="CA120" i="6"/>
  <c r="CA118" i="6"/>
  <c r="CA116" i="6"/>
  <c r="CA114" i="6"/>
  <c r="CA112" i="6"/>
  <c r="CA110" i="6"/>
  <c r="CA117" i="6"/>
  <c r="CA115" i="6"/>
  <c r="CA113" i="6"/>
  <c r="CA111" i="6"/>
  <c r="CA109" i="6"/>
  <c r="CA107" i="6"/>
  <c r="CA105" i="6"/>
  <c r="CA103" i="6"/>
  <c r="CA101" i="6"/>
  <c r="CA99" i="6"/>
  <c r="CA97" i="6"/>
  <c r="CA95" i="6"/>
  <c r="CA93" i="6"/>
  <c r="CA108" i="6"/>
  <c r="CA106" i="6"/>
  <c r="CA104" i="6"/>
  <c r="CA102" i="6"/>
  <c r="CA100" i="6"/>
  <c r="CA98" i="6"/>
  <c r="CA96" i="6"/>
  <c r="CA94" i="6"/>
  <c r="CA92" i="6"/>
  <c r="CA91" i="6"/>
  <c r="CA89" i="6"/>
  <c r="CA87" i="6"/>
  <c r="CA85" i="6"/>
  <c r="CA83" i="6"/>
  <c r="CA81" i="6"/>
  <c r="CA79" i="6"/>
  <c r="CA77" i="6"/>
  <c r="CA75" i="6"/>
  <c r="CA90" i="6"/>
  <c r="CA88" i="6"/>
  <c r="CA86" i="6"/>
  <c r="CA84" i="6"/>
  <c r="CA82" i="6"/>
  <c r="CA80" i="6"/>
  <c r="CA78" i="6"/>
  <c r="CA76" i="6"/>
  <c r="CA74" i="6"/>
  <c r="CA72" i="6"/>
  <c r="CA70" i="6"/>
  <c r="CA68" i="6"/>
  <c r="CA66" i="6"/>
  <c r="CA64" i="6"/>
  <c r="CA62" i="6"/>
  <c r="CA60" i="6"/>
  <c r="CA58" i="6"/>
  <c r="CA56" i="6"/>
  <c r="CA73" i="6"/>
  <c r="CA71" i="6"/>
  <c r="CA69" i="6"/>
  <c r="CA67" i="6"/>
  <c r="CA65" i="6"/>
  <c r="CA63" i="6"/>
  <c r="CA61" i="6"/>
  <c r="CA59" i="6"/>
  <c r="CA57" i="6"/>
  <c r="CA55" i="6"/>
  <c r="CA54" i="6"/>
  <c r="CA52" i="6"/>
  <c r="CA50" i="6"/>
  <c r="CA48" i="6"/>
  <c r="CA46" i="6"/>
  <c r="CA44" i="6"/>
  <c r="CA42" i="6"/>
  <c r="CA40" i="6"/>
  <c r="CA38" i="6"/>
  <c r="CA36" i="6"/>
  <c r="CA53" i="6"/>
  <c r="CA51" i="6"/>
  <c r="CA49" i="6"/>
  <c r="CA47" i="6"/>
  <c r="CA45" i="6"/>
  <c r="CA43" i="6"/>
  <c r="CA41" i="6"/>
  <c r="CA39" i="6"/>
  <c r="CA37" i="6"/>
  <c r="CE162" i="6"/>
  <c r="CE160" i="6"/>
  <c r="CE163" i="6"/>
  <c r="CE161" i="6"/>
  <c r="CE159" i="6"/>
  <c r="CE157" i="6"/>
  <c r="CE155" i="6"/>
  <c r="CE158" i="6"/>
  <c r="CE156" i="6"/>
  <c r="CE154" i="6"/>
  <c r="CE153" i="6"/>
  <c r="CE151" i="6"/>
  <c r="CE152" i="6"/>
  <c r="CE150" i="6"/>
  <c r="CE149" i="6"/>
  <c r="CE147" i="6"/>
  <c r="CE148" i="6"/>
  <c r="CE146" i="6"/>
  <c r="CE145" i="6"/>
  <c r="CE143" i="6"/>
  <c r="CE141" i="6"/>
  <c r="CE139" i="6"/>
  <c r="CE137" i="6"/>
  <c r="CE144" i="6"/>
  <c r="CE142" i="6"/>
  <c r="CE140" i="6"/>
  <c r="CE138" i="6"/>
  <c r="CE135" i="6"/>
  <c r="CE133" i="6"/>
  <c r="CE131" i="6"/>
  <c r="CE129" i="6"/>
  <c r="CE127" i="6"/>
  <c r="CE136" i="6"/>
  <c r="CE134" i="6"/>
  <c r="CE132" i="6"/>
  <c r="CE130" i="6"/>
  <c r="CE128" i="6"/>
  <c r="CE125" i="6"/>
  <c r="CE123" i="6"/>
  <c r="CE121" i="6"/>
  <c r="CE119" i="6"/>
  <c r="CE126" i="6"/>
  <c r="CE124" i="6"/>
  <c r="CE122" i="6"/>
  <c r="CE120" i="6"/>
  <c r="CE118" i="6"/>
  <c r="CE116" i="6"/>
  <c r="CE114" i="6"/>
  <c r="CE112" i="6"/>
  <c r="CE110" i="6"/>
  <c r="CE117" i="6"/>
  <c r="CE115" i="6"/>
  <c r="CE113" i="6"/>
  <c r="CE111" i="6"/>
  <c r="CE109" i="6"/>
  <c r="CE107" i="6"/>
  <c r="CE105" i="6"/>
  <c r="CE103" i="6"/>
  <c r="CE101" i="6"/>
  <c r="CE99" i="6"/>
  <c r="CE97" i="6"/>
  <c r="CE95" i="6"/>
  <c r="CE93" i="6"/>
  <c r="CE108" i="6"/>
  <c r="CE106" i="6"/>
  <c r="CE104" i="6"/>
  <c r="CE102" i="6"/>
  <c r="CE100" i="6"/>
  <c r="CE98" i="6"/>
  <c r="CE96" i="6"/>
  <c r="CE94" i="6"/>
  <c r="CE92" i="6"/>
  <c r="CE91" i="6"/>
  <c r="CE89" i="6"/>
  <c r="CE87" i="6"/>
  <c r="CE85" i="6"/>
  <c r="CE83" i="6"/>
  <c r="CE81" i="6"/>
  <c r="CE79" i="6"/>
  <c r="CE77" i="6"/>
  <c r="CE75" i="6"/>
  <c r="CE90" i="6"/>
  <c r="CE88" i="6"/>
  <c r="CE86" i="6"/>
  <c r="CE84" i="6"/>
  <c r="CE82" i="6"/>
  <c r="CE80" i="6"/>
  <c r="CE78" i="6"/>
  <c r="CE76" i="6"/>
  <c r="CE74" i="6"/>
  <c r="CE72" i="6"/>
  <c r="CE70" i="6"/>
  <c r="CE68" i="6"/>
  <c r="CE66" i="6"/>
  <c r="CE64" i="6"/>
  <c r="CE62" i="6"/>
  <c r="CE60" i="6"/>
  <c r="CE58" i="6"/>
  <c r="CE56" i="6"/>
  <c r="CE73" i="6"/>
  <c r="CE71" i="6"/>
  <c r="CE69" i="6"/>
  <c r="CE67" i="6"/>
  <c r="CE65" i="6"/>
  <c r="CE63" i="6"/>
  <c r="CE61" i="6"/>
  <c r="CE59" i="6"/>
  <c r="CE57" i="6"/>
  <c r="CE55" i="6"/>
  <c r="CE54" i="6"/>
  <c r="CE52" i="6"/>
  <c r="CE50" i="6"/>
  <c r="CE48" i="6"/>
  <c r="CE46" i="6"/>
  <c r="CE44" i="6"/>
  <c r="CE42" i="6"/>
  <c r="CE40" i="6"/>
  <c r="CE38" i="6"/>
  <c r="CE36" i="6"/>
  <c r="CE53" i="6"/>
  <c r="CE51" i="6"/>
  <c r="CE49" i="6"/>
  <c r="CE47" i="6"/>
  <c r="CE45" i="6"/>
  <c r="CE43" i="6"/>
  <c r="CE41" i="6"/>
  <c r="CE39" i="6"/>
  <c r="CE37" i="6"/>
  <c r="CI162" i="6"/>
  <c r="CI160" i="6"/>
  <c r="CI163" i="6"/>
  <c r="CI161" i="6"/>
  <c r="CI159" i="6"/>
  <c r="CI157" i="6"/>
  <c r="CI155" i="6"/>
  <c r="CI158" i="6"/>
  <c r="CI156" i="6"/>
  <c r="CI154" i="6"/>
  <c r="CI153" i="6"/>
  <c r="CI151" i="6"/>
  <c r="CI152" i="6"/>
  <c r="CI150" i="6"/>
  <c r="CI149" i="6"/>
  <c r="CI147" i="6"/>
  <c r="CI148" i="6"/>
  <c r="CI146" i="6"/>
  <c r="CI145" i="6"/>
  <c r="CI143" i="6"/>
  <c r="CI141" i="6"/>
  <c r="CI139" i="6"/>
  <c r="CI137" i="6"/>
  <c r="CI144" i="6"/>
  <c r="CI142" i="6"/>
  <c r="CI140" i="6"/>
  <c r="CI138" i="6"/>
  <c r="CI135" i="6"/>
  <c r="CI133" i="6"/>
  <c r="CI131" i="6"/>
  <c r="CI129" i="6"/>
  <c r="CI127" i="6"/>
  <c r="CI136" i="6"/>
  <c r="CI134" i="6"/>
  <c r="CI132" i="6"/>
  <c r="CI130" i="6"/>
  <c r="CI128" i="6"/>
  <c r="CI125" i="6"/>
  <c r="CI123" i="6"/>
  <c r="CI121" i="6"/>
  <c r="CI119" i="6"/>
  <c r="CI126" i="6"/>
  <c r="CI124" i="6"/>
  <c r="CI122" i="6"/>
  <c r="CI120" i="6"/>
  <c r="CI118" i="6"/>
  <c r="CI116" i="6"/>
  <c r="CI114" i="6"/>
  <c r="CI112" i="6"/>
  <c r="CI110" i="6"/>
  <c r="CI117" i="6"/>
  <c r="CI115" i="6"/>
  <c r="CI113" i="6"/>
  <c r="CI111" i="6"/>
  <c r="CI109" i="6"/>
  <c r="CI107" i="6"/>
  <c r="CI105" i="6"/>
  <c r="CI103" i="6"/>
  <c r="CI101" i="6"/>
  <c r="CI99" i="6"/>
  <c r="CI97" i="6"/>
  <c r="CI95" i="6"/>
  <c r="CI93" i="6"/>
  <c r="CI108" i="6"/>
  <c r="CI106" i="6"/>
  <c r="CI104" i="6"/>
  <c r="CI102" i="6"/>
  <c r="CI100" i="6"/>
  <c r="CI98" i="6"/>
  <c r="CI96" i="6"/>
  <c r="CI94" i="6"/>
  <c r="CI92" i="6"/>
  <c r="CI91" i="6"/>
  <c r="CI89" i="6"/>
  <c r="CI87" i="6"/>
  <c r="CI85" i="6"/>
  <c r="CI83" i="6"/>
  <c r="CI81" i="6"/>
  <c r="CI79" i="6"/>
  <c r="CI77" i="6"/>
  <c r="CI75" i="6"/>
  <c r="CI90" i="6"/>
  <c r="CI88" i="6"/>
  <c r="CI86" i="6"/>
  <c r="CI84" i="6"/>
  <c r="CI82" i="6"/>
  <c r="CI80" i="6"/>
  <c r="CI78" i="6"/>
  <c r="CI76" i="6"/>
  <c r="CI74" i="6"/>
  <c r="CI72" i="6"/>
  <c r="CI70" i="6"/>
  <c r="CI68" i="6"/>
  <c r="CI66" i="6"/>
  <c r="CI64" i="6"/>
  <c r="CI62" i="6"/>
  <c r="CI60" i="6"/>
  <c r="CI58" i="6"/>
  <c r="CI56" i="6"/>
  <c r="CI73" i="6"/>
  <c r="CI71" i="6"/>
  <c r="CI69" i="6"/>
  <c r="CI67" i="6"/>
  <c r="CI65" i="6"/>
  <c r="CI63" i="6"/>
  <c r="CI61" i="6"/>
  <c r="CI59" i="6"/>
  <c r="CI57" i="6"/>
  <c r="CI55" i="6"/>
  <c r="CI54" i="6"/>
  <c r="CI52" i="6"/>
  <c r="CI50" i="6"/>
  <c r="CI48" i="6"/>
  <c r="CI46" i="6"/>
  <c r="CI44" i="6"/>
  <c r="CI42" i="6"/>
  <c r="CI40" i="6"/>
  <c r="CI38" i="6"/>
  <c r="CI36" i="6"/>
  <c r="CI53" i="6"/>
  <c r="CI51" i="6"/>
  <c r="CI49" i="6"/>
  <c r="CI47" i="6"/>
  <c r="CI45" i="6"/>
  <c r="CI43" i="6"/>
  <c r="CI41" i="6"/>
  <c r="CI39" i="6"/>
  <c r="CI37" i="6"/>
  <c r="O7" i="6"/>
  <c r="S7" i="6"/>
  <c r="X55" i="16" s="1"/>
  <c r="W7" i="6"/>
  <c r="AA7" i="6"/>
  <c r="S55" i="16" s="1"/>
  <c r="AE7" i="6"/>
  <c r="AI7" i="6"/>
  <c r="AM7" i="6"/>
  <c r="AQ7" i="6"/>
  <c r="AG55" i="16" s="1"/>
  <c r="AU7" i="6"/>
  <c r="H55" i="16" s="1"/>
  <c r="AY7" i="6"/>
  <c r="BC7" i="6"/>
  <c r="AE55" i="16" s="1"/>
  <c r="BG7" i="6"/>
  <c r="BK7" i="6"/>
  <c r="AF55" i="16" s="1"/>
  <c r="BO7" i="6"/>
  <c r="BS7" i="6"/>
  <c r="BW7" i="6"/>
  <c r="CA7" i="6"/>
  <c r="CE7" i="6"/>
  <c r="CI7" i="6"/>
  <c r="L8" i="6"/>
  <c r="Q8" i="6"/>
  <c r="P18" i="16" s="1"/>
  <c r="U8" i="6"/>
  <c r="Y8" i="6"/>
  <c r="U18" i="16" s="1"/>
  <c r="AC8" i="6"/>
  <c r="W18" i="16" s="1"/>
  <c r="AG8" i="6"/>
  <c r="AK8" i="6"/>
  <c r="AO8" i="6"/>
  <c r="AD18" i="16" s="1"/>
  <c r="AS8" i="6"/>
  <c r="AH18" i="16" s="1"/>
  <c r="AW8" i="6"/>
  <c r="AB18" i="16" s="1"/>
  <c r="BE8" i="6"/>
  <c r="BI8" i="6"/>
  <c r="N18" i="16" s="1"/>
  <c r="BM8" i="6"/>
  <c r="Q18" i="16" s="1"/>
  <c r="BQ8" i="6"/>
  <c r="BU8" i="6"/>
  <c r="BY8" i="6"/>
  <c r="CC8" i="6"/>
  <c r="I18" i="16" s="1"/>
  <c r="CG8" i="6"/>
  <c r="O9" i="6"/>
  <c r="S9" i="6"/>
  <c r="W9" i="6"/>
  <c r="AA9" i="6"/>
  <c r="AE9" i="6"/>
  <c r="AI9" i="6"/>
  <c r="AM9" i="6"/>
  <c r="AQ9" i="6"/>
  <c r="AU9" i="6"/>
  <c r="AY9" i="6"/>
  <c r="BC9" i="6"/>
  <c r="BG9" i="6"/>
  <c r="BK9" i="6"/>
  <c r="BO9" i="6"/>
  <c r="BS9" i="6"/>
  <c r="BW9" i="6"/>
  <c r="CA9" i="6"/>
  <c r="CE9" i="6"/>
  <c r="CI9" i="6"/>
  <c r="L10" i="6"/>
  <c r="Q10" i="6"/>
  <c r="U10" i="6"/>
  <c r="Y10" i="6"/>
  <c r="AC10" i="6"/>
  <c r="AG10" i="6"/>
  <c r="AK10" i="6"/>
  <c r="AO10" i="6"/>
  <c r="AS10" i="6"/>
  <c r="AW10" i="6"/>
  <c r="BE10" i="6"/>
  <c r="BI10" i="6"/>
  <c r="BM10" i="6"/>
  <c r="BQ10" i="6"/>
  <c r="BU10" i="6"/>
  <c r="BY10" i="6"/>
  <c r="CC10" i="6"/>
  <c r="CG10" i="6"/>
  <c r="O11" i="6"/>
  <c r="S11" i="6"/>
  <c r="W11" i="6"/>
  <c r="AA11" i="6"/>
  <c r="AE11" i="6"/>
  <c r="AI11" i="6"/>
  <c r="AM11" i="6"/>
  <c r="AQ11" i="6"/>
  <c r="AU11" i="6"/>
  <c r="AY11" i="6"/>
  <c r="BC11" i="6"/>
  <c r="BG11" i="6"/>
  <c r="BK11" i="6"/>
  <c r="BO11" i="6"/>
  <c r="BS11" i="6"/>
  <c r="BW11" i="6"/>
  <c r="CA11" i="6"/>
  <c r="CE11" i="6"/>
  <c r="CI11" i="6"/>
  <c r="L12" i="6"/>
  <c r="Q12" i="6"/>
  <c r="P72" i="16" s="1"/>
  <c r="U12" i="6"/>
  <c r="Y12" i="6"/>
  <c r="U72" i="16" s="1"/>
  <c r="AC12" i="6"/>
  <c r="W72" i="16" s="1"/>
  <c r="AG12" i="6"/>
  <c r="AK12" i="6"/>
  <c r="AO12" i="6"/>
  <c r="AD72" i="16" s="1"/>
  <c r="AS12" i="6"/>
  <c r="AH72" i="16" s="1"/>
  <c r="AW12" i="6"/>
  <c r="AB72" i="16" s="1"/>
  <c r="BE12" i="6"/>
  <c r="B72" i="16" s="1"/>
  <c r="BI12" i="6"/>
  <c r="N72" i="16" s="1"/>
  <c r="BM12" i="6"/>
  <c r="Q72" i="16" s="1"/>
  <c r="BQ12" i="6"/>
  <c r="BU12" i="6"/>
  <c r="BY12" i="6"/>
  <c r="CC12" i="6"/>
  <c r="I72" i="16" s="1"/>
  <c r="CG12" i="6"/>
  <c r="O13" i="6"/>
  <c r="S13" i="6"/>
  <c r="X24" i="16" s="1"/>
  <c r="W13" i="6"/>
  <c r="AA13" i="6"/>
  <c r="S24" i="16" s="1"/>
  <c r="AE13" i="6"/>
  <c r="AI13" i="6"/>
  <c r="AM13" i="6"/>
  <c r="AQ13" i="6"/>
  <c r="AG24" i="16" s="1"/>
  <c r="AU13" i="6"/>
  <c r="H24" i="16" s="1"/>
  <c r="AY13" i="6"/>
  <c r="BC13" i="6"/>
  <c r="AE24" i="16" s="1"/>
  <c r="BG13" i="6"/>
  <c r="BK13" i="6"/>
  <c r="AF24" i="16" s="1"/>
  <c r="BO13" i="6"/>
  <c r="BS13" i="6"/>
  <c r="BW13" i="6"/>
  <c r="CA13" i="6"/>
  <c r="CE13" i="6"/>
  <c r="CI13" i="6"/>
  <c r="L14" i="6"/>
  <c r="Q14" i="6"/>
  <c r="P36" i="16" s="1"/>
  <c r="U14" i="6"/>
  <c r="Y14" i="6"/>
  <c r="U36" i="16" s="1"/>
  <c r="AC14" i="6"/>
  <c r="W36" i="16" s="1"/>
  <c r="AG14" i="6"/>
  <c r="AK14" i="6"/>
  <c r="AO14" i="6"/>
  <c r="AD36" i="16" s="1"/>
  <c r="AS14" i="6"/>
  <c r="AH36" i="16" s="1"/>
  <c r="AW14" i="6"/>
  <c r="AB36" i="16" s="1"/>
  <c r="BE14" i="6"/>
  <c r="B36" i="16" s="1"/>
  <c r="BI14" i="6"/>
  <c r="N36" i="16" s="1"/>
  <c r="BM14" i="6"/>
  <c r="Q36" i="16" s="1"/>
  <c r="BQ14" i="6"/>
  <c r="BU14" i="6"/>
  <c r="BY14" i="6"/>
  <c r="CC14" i="6"/>
  <c r="I36" i="16" s="1"/>
  <c r="CG14" i="6"/>
  <c r="O15" i="6"/>
  <c r="S15" i="6"/>
  <c r="W15" i="6"/>
  <c r="AA15" i="6"/>
  <c r="AE15" i="6"/>
  <c r="AI15" i="6"/>
  <c r="AM15" i="6"/>
  <c r="AQ15" i="6"/>
  <c r="AU15" i="6"/>
  <c r="AY15" i="6"/>
  <c r="BC15" i="6"/>
  <c r="BG15" i="6"/>
  <c r="BK15" i="6"/>
  <c r="BO15" i="6"/>
  <c r="BS15" i="6"/>
  <c r="BW15" i="6"/>
  <c r="CA15" i="6"/>
  <c r="CE15" i="6"/>
  <c r="CI15" i="6"/>
  <c r="L16" i="6"/>
  <c r="Q16" i="6"/>
  <c r="U16" i="6"/>
  <c r="Y16" i="6"/>
  <c r="AC16" i="6"/>
  <c r="AG16" i="6"/>
  <c r="AK16" i="6"/>
  <c r="AO16" i="6"/>
  <c r="AS16" i="6"/>
  <c r="AW16" i="6"/>
  <c r="BE16" i="6"/>
  <c r="BI16" i="6"/>
  <c r="BM16" i="6"/>
  <c r="BQ16" i="6"/>
  <c r="BU16" i="6"/>
  <c r="BY16" i="6"/>
  <c r="CC16" i="6"/>
  <c r="CG16" i="6"/>
  <c r="O17" i="6"/>
  <c r="S17" i="6"/>
  <c r="W17" i="6"/>
  <c r="AA17" i="6"/>
  <c r="AE17" i="6"/>
  <c r="AI17" i="6"/>
  <c r="AM17" i="6"/>
  <c r="AQ17" i="6"/>
  <c r="AU17" i="6"/>
  <c r="AY17" i="6"/>
  <c r="BC17" i="6"/>
  <c r="BG17" i="6"/>
  <c r="BK17" i="6"/>
  <c r="BO17" i="6"/>
  <c r="BS17" i="6"/>
  <c r="BW17" i="6"/>
  <c r="CA17" i="6"/>
  <c r="CE17" i="6"/>
  <c r="CI17" i="6"/>
  <c r="L18" i="6"/>
  <c r="Q18" i="6"/>
  <c r="U18" i="6"/>
  <c r="Y18" i="6"/>
  <c r="AC18" i="6"/>
  <c r="AG18" i="6"/>
  <c r="AK18" i="6"/>
  <c r="AO18" i="6"/>
  <c r="AS18" i="6"/>
  <c r="AW18" i="6"/>
  <c r="BE18" i="6"/>
  <c r="BI18" i="6"/>
  <c r="BM18" i="6"/>
  <c r="BQ18" i="6"/>
  <c r="BU18" i="6"/>
  <c r="BY18" i="6"/>
  <c r="CC18" i="6"/>
  <c r="CG18" i="6"/>
  <c r="O19" i="6"/>
  <c r="S19" i="6"/>
  <c r="W19" i="6"/>
  <c r="AA19" i="6"/>
  <c r="AE19" i="6"/>
  <c r="AI19" i="6"/>
  <c r="AM19" i="6"/>
  <c r="AQ19" i="6"/>
  <c r="AU19" i="6"/>
  <c r="AY19" i="6"/>
  <c r="BC19" i="6"/>
  <c r="BG19" i="6"/>
  <c r="BK19" i="6"/>
  <c r="BO19" i="6"/>
  <c r="BS19" i="6"/>
  <c r="BW19" i="6"/>
  <c r="CA19" i="6"/>
  <c r="CE19" i="6"/>
  <c r="CI19" i="6"/>
  <c r="L20" i="6"/>
  <c r="Q20" i="6"/>
  <c r="U20" i="6"/>
  <c r="Y20" i="6"/>
  <c r="AC20" i="6"/>
  <c r="AG20" i="6"/>
  <c r="AK20" i="6"/>
  <c r="AO20" i="6"/>
  <c r="AS20" i="6"/>
  <c r="AW20" i="6"/>
  <c r="BE20" i="6"/>
  <c r="BI20" i="6"/>
  <c r="BM20" i="6"/>
  <c r="BQ20" i="6"/>
  <c r="BU20" i="6"/>
  <c r="BY20" i="6"/>
  <c r="CC20" i="6"/>
  <c r="CG20" i="6"/>
  <c r="O21" i="6"/>
  <c r="S21" i="6"/>
  <c r="X15" i="16" s="1"/>
  <c r="W21" i="6"/>
  <c r="AA21" i="6"/>
  <c r="S15" i="16" s="1"/>
  <c r="AE21" i="6"/>
  <c r="AI21" i="6"/>
  <c r="AM21" i="6"/>
  <c r="AQ21" i="6"/>
  <c r="AG15" i="16" s="1"/>
  <c r="AU21" i="6"/>
  <c r="H15" i="16" s="1"/>
  <c r="AY21" i="6"/>
  <c r="BC21" i="6"/>
  <c r="AE15" i="16" s="1"/>
  <c r="BG21" i="6"/>
  <c r="BK21" i="6"/>
  <c r="AF15" i="16" s="1"/>
  <c r="BO21" i="6"/>
  <c r="BS21" i="6"/>
  <c r="BW21" i="6"/>
  <c r="CA21" i="6"/>
  <c r="CE21" i="6"/>
  <c r="CI21" i="6"/>
  <c r="L22" i="6"/>
  <c r="Q22" i="6"/>
  <c r="P21" i="16" s="1"/>
  <c r="U22" i="6"/>
  <c r="Y22" i="6"/>
  <c r="U21" i="16" s="1"/>
  <c r="AC22" i="6"/>
  <c r="W21" i="16" s="1"/>
  <c r="AG22" i="6"/>
  <c r="AK22" i="6"/>
  <c r="AO22" i="6"/>
  <c r="AD21" i="16" s="1"/>
  <c r="AS22" i="6"/>
  <c r="AH21" i="16" s="1"/>
  <c r="AW22" i="6"/>
  <c r="AB21" i="16" s="1"/>
  <c r="BE22" i="6"/>
  <c r="BI22" i="6"/>
  <c r="N21" i="16" s="1"/>
  <c r="BM22" i="6"/>
  <c r="Q21" i="16" s="1"/>
  <c r="BQ22" i="6"/>
  <c r="BU22" i="6"/>
  <c r="BY22" i="6"/>
  <c r="CC22" i="6"/>
  <c r="I21" i="16" s="1"/>
  <c r="CG22" i="6"/>
  <c r="O23" i="6"/>
  <c r="S23" i="6"/>
  <c r="X29" i="16" s="1"/>
  <c r="W23" i="6"/>
  <c r="AA23" i="6"/>
  <c r="S29" i="16" s="1"/>
  <c r="AE23" i="6"/>
  <c r="AI23" i="6"/>
  <c r="AM23" i="6"/>
  <c r="AQ23" i="6"/>
  <c r="AG29" i="16" s="1"/>
  <c r="AU23" i="6"/>
  <c r="H29" i="16" s="1"/>
  <c r="AY23" i="6"/>
  <c r="BC23" i="6"/>
  <c r="AE29" i="16" s="1"/>
  <c r="BG23" i="6"/>
  <c r="BK23" i="6"/>
  <c r="AF29" i="16" s="1"/>
  <c r="BO23" i="6"/>
  <c r="BS23" i="6"/>
  <c r="BW23" i="6"/>
  <c r="CA23" i="6"/>
  <c r="CE23" i="6"/>
  <c r="CI23" i="6"/>
  <c r="L24" i="6"/>
  <c r="Q24" i="6"/>
  <c r="P80" i="16" s="1"/>
  <c r="U24" i="6"/>
  <c r="Y24" i="6"/>
  <c r="U80" i="16" s="1"/>
  <c r="AC24" i="6"/>
  <c r="W80" i="16" s="1"/>
  <c r="AG24" i="6"/>
  <c r="AK24" i="6"/>
  <c r="AO24" i="6"/>
  <c r="AD80" i="16" s="1"/>
  <c r="AS24" i="6"/>
  <c r="AH80" i="16" s="1"/>
  <c r="AW24" i="6"/>
  <c r="AB80" i="16" s="1"/>
  <c r="BE24" i="6"/>
  <c r="B80" i="16" s="1"/>
  <c r="BI24" i="6"/>
  <c r="N80" i="16" s="1"/>
  <c r="BM24" i="6"/>
  <c r="Q80" i="16" s="1"/>
  <c r="BQ24" i="6"/>
  <c r="BU24" i="6"/>
  <c r="BY24" i="6"/>
  <c r="CC24" i="6"/>
  <c r="I80" i="16" s="1"/>
  <c r="CG24" i="6"/>
  <c r="O25" i="6"/>
  <c r="S25" i="6"/>
  <c r="X93" i="16" s="1"/>
  <c r="W25" i="6"/>
  <c r="AA25" i="6"/>
  <c r="S93" i="16" s="1"/>
  <c r="AE25" i="6"/>
  <c r="AI25" i="6"/>
  <c r="AM25" i="6"/>
  <c r="AQ25" i="6"/>
  <c r="AG93" i="16" s="1"/>
  <c r="AU25" i="6"/>
  <c r="H93" i="16" s="1"/>
  <c r="AY25" i="6"/>
  <c r="BC25" i="6"/>
  <c r="AE93" i="16" s="1"/>
  <c r="BG25" i="6"/>
  <c r="BK25" i="6"/>
  <c r="AF93" i="16" s="1"/>
  <c r="BO25" i="6"/>
  <c r="BS25" i="6"/>
  <c r="BW25" i="6"/>
  <c r="CA25" i="6"/>
  <c r="CE25" i="6"/>
  <c r="CI25" i="6"/>
  <c r="L26" i="6"/>
  <c r="Q26" i="6"/>
  <c r="P75" i="16" s="1"/>
  <c r="U26" i="6"/>
  <c r="Y26" i="6"/>
  <c r="U75" i="16" s="1"/>
  <c r="AC26" i="6"/>
  <c r="W75" i="16" s="1"/>
  <c r="AG26" i="6"/>
  <c r="AK26" i="6"/>
  <c r="AO26" i="6"/>
  <c r="AD75" i="16" s="1"/>
  <c r="AS26" i="6"/>
  <c r="AH75" i="16" s="1"/>
  <c r="AW26" i="6"/>
  <c r="AB75" i="16" s="1"/>
  <c r="BE26" i="6"/>
  <c r="B75" i="16" s="1"/>
  <c r="BI26" i="6"/>
  <c r="N75" i="16" s="1"/>
  <c r="BM26" i="6"/>
  <c r="Q75" i="16" s="1"/>
  <c r="BQ26" i="6"/>
  <c r="BU26" i="6"/>
  <c r="BY26" i="6"/>
  <c r="CC26" i="6"/>
  <c r="I75" i="16" s="1"/>
  <c r="CG26" i="6"/>
  <c r="O27" i="6"/>
  <c r="S27" i="6"/>
  <c r="X25" i="16" s="1"/>
  <c r="W27" i="6"/>
  <c r="AA27" i="6"/>
  <c r="S25" i="16" s="1"/>
  <c r="AE27" i="6"/>
  <c r="AI27" i="6"/>
  <c r="AM27" i="6"/>
  <c r="AQ27" i="6"/>
  <c r="AG25" i="16" s="1"/>
  <c r="AU27" i="6"/>
  <c r="H25" i="16" s="1"/>
  <c r="AY27" i="6"/>
  <c r="BC27" i="6"/>
  <c r="AE25" i="16" s="1"/>
  <c r="BG27" i="6"/>
  <c r="BK27" i="6"/>
  <c r="AF25" i="16" s="1"/>
  <c r="BO27" i="6"/>
  <c r="BS27" i="6"/>
  <c r="BW27" i="6"/>
  <c r="CA27" i="6"/>
  <c r="CE27" i="6"/>
  <c r="CI27" i="6"/>
  <c r="L28" i="6"/>
  <c r="Q28" i="6"/>
  <c r="U28" i="6"/>
  <c r="Y28" i="6"/>
  <c r="AC28" i="6"/>
  <c r="AG28" i="6"/>
  <c r="AK28" i="6"/>
  <c r="AO28" i="6"/>
  <c r="AS28" i="6"/>
  <c r="AW28" i="6"/>
  <c r="BE28" i="6"/>
  <c r="BI28" i="6"/>
  <c r="BM28" i="6"/>
  <c r="BQ28" i="6"/>
  <c r="BU28" i="6"/>
  <c r="BY28" i="6"/>
  <c r="CC28" i="6"/>
  <c r="CG28" i="6"/>
  <c r="O29" i="6"/>
  <c r="S29" i="6"/>
  <c r="X81" i="16" s="1"/>
  <c r="W29" i="6"/>
  <c r="AA29" i="6"/>
  <c r="S81" i="16" s="1"/>
  <c r="AE29" i="6"/>
  <c r="AI29" i="6"/>
  <c r="AM29" i="6"/>
  <c r="AQ29" i="6"/>
  <c r="AG81" i="16" s="1"/>
  <c r="AU29" i="6"/>
  <c r="H81" i="16" s="1"/>
  <c r="AY29" i="6"/>
  <c r="BC29" i="6"/>
  <c r="AE81" i="16" s="1"/>
  <c r="BG29" i="6"/>
  <c r="BK29" i="6"/>
  <c r="AF81" i="16" s="1"/>
  <c r="BO29" i="6"/>
  <c r="BS29" i="6"/>
  <c r="BW29" i="6"/>
  <c r="CA29" i="6"/>
  <c r="CE29" i="6"/>
  <c r="CI29" i="6"/>
  <c r="L30" i="6"/>
  <c r="Q30" i="6"/>
  <c r="P83" i="16" s="1"/>
  <c r="U30" i="6"/>
  <c r="Y30" i="6"/>
  <c r="U83" i="16" s="1"/>
  <c r="AC30" i="6"/>
  <c r="W83" i="16" s="1"/>
  <c r="AG30" i="6"/>
  <c r="AK30" i="6"/>
  <c r="AO30" i="6"/>
  <c r="AD83" i="16" s="1"/>
  <c r="AS30" i="6"/>
  <c r="AH83" i="16" s="1"/>
  <c r="AW30" i="6"/>
  <c r="AB83" i="16" s="1"/>
  <c r="BE30" i="6"/>
  <c r="B83" i="16" s="1"/>
  <c r="BI30" i="6"/>
  <c r="N83" i="16" s="1"/>
  <c r="BM30" i="6"/>
  <c r="Q83" i="16" s="1"/>
  <c r="BQ30" i="6"/>
  <c r="BU30" i="6"/>
  <c r="BY30" i="6"/>
  <c r="CC30" i="6"/>
  <c r="I83" i="16" s="1"/>
  <c r="CG30" i="6"/>
  <c r="O31" i="6"/>
  <c r="S31" i="6"/>
  <c r="X67" i="16" s="1"/>
  <c r="W31" i="6"/>
  <c r="AA31" i="6"/>
  <c r="S67" i="16" s="1"/>
  <c r="AE31" i="6"/>
  <c r="AI31" i="6"/>
  <c r="AM31" i="6"/>
  <c r="AQ31" i="6"/>
  <c r="AG67" i="16" s="1"/>
  <c r="AU31" i="6"/>
  <c r="H67" i="16" s="1"/>
  <c r="AY31" i="6"/>
  <c r="BC31" i="6"/>
  <c r="AE67" i="16" s="1"/>
  <c r="BG31" i="6"/>
  <c r="BK31" i="6"/>
  <c r="AF67" i="16" s="1"/>
  <c r="BO31" i="6"/>
  <c r="BS31" i="6"/>
  <c r="BW31" i="6"/>
  <c r="CA31" i="6"/>
  <c r="CE31" i="6"/>
  <c r="CI31" i="6"/>
  <c r="L32" i="6"/>
  <c r="Q32" i="6"/>
  <c r="P70" i="16" s="1"/>
  <c r="U32" i="6"/>
  <c r="Y32" i="6"/>
  <c r="U70" i="16" s="1"/>
  <c r="AC32" i="6"/>
  <c r="W70" i="16" s="1"/>
  <c r="AG32" i="6"/>
  <c r="AK32" i="6"/>
  <c r="AO32" i="6"/>
  <c r="AD70" i="16" s="1"/>
  <c r="AS32" i="6"/>
  <c r="AH70" i="16" s="1"/>
  <c r="AW32" i="6"/>
  <c r="BE32" i="6"/>
  <c r="B70" i="16" s="1"/>
  <c r="BI32" i="6"/>
  <c r="N70" i="16" s="1"/>
  <c r="BM32" i="6"/>
  <c r="Q70" i="16" s="1"/>
  <c r="BQ32" i="6"/>
  <c r="BU32" i="6"/>
  <c r="BY32" i="6"/>
  <c r="CC32" i="6"/>
  <c r="I70" i="16" s="1"/>
  <c r="CG32" i="6"/>
  <c r="O33" i="6"/>
  <c r="S33" i="6"/>
  <c r="X88" i="16" s="1"/>
  <c r="W33" i="6"/>
  <c r="AA33" i="6"/>
  <c r="S88" i="16" s="1"/>
  <c r="AE33" i="6"/>
  <c r="AI33" i="6"/>
  <c r="AM33" i="6"/>
  <c r="AQ33" i="6"/>
  <c r="AG88" i="16" s="1"/>
  <c r="AU33" i="6"/>
  <c r="H88" i="16" s="1"/>
  <c r="AY33" i="6"/>
  <c r="BC33" i="6"/>
  <c r="BG33" i="6"/>
  <c r="BK33" i="6"/>
  <c r="AF88" i="16" s="1"/>
  <c r="BO33" i="6"/>
  <c r="BS33" i="6"/>
  <c r="BW33" i="6"/>
  <c r="CA33" i="6"/>
  <c r="CE33" i="6"/>
  <c r="CI33" i="6"/>
  <c r="L34" i="6"/>
  <c r="Q34" i="6"/>
  <c r="P92" i="16" s="1"/>
  <c r="U34" i="6"/>
  <c r="Y34" i="6"/>
  <c r="U92" i="16" s="1"/>
  <c r="AC34" i="6"/>
  <c r="W92" i="16" s="1"/>
  <c r="AG34" i="6"/>
  <c r="AK34" i="6"/>
  <c r="AO34" i="6"/>
  <c r="AD92" i="16" s="1"/>
  <c r="AS34" i="6"/>
  <c r="AW34" i="6"/>
  <c r="AB92" i="16" s="1"/>
  <c r="BE34" i="6"/>
  <c r="B92" i="16" s="1"/>
  <c r="BI34" i="6"/>
  <c r="N92" i="16" s="1"/>
  <c r="BM34" i="6"/>
  <c r="Q92" i="16" s="1"/>
  <c r="BQ34" i="6"/>
  <c r="BU34" i="6"/>
  <c r="BY34" i="6"/>
  <c r="CC34" i="6"/>
  <c r="I92" i="16" s="1"/>
  <c r="CG34" i="6"/>
  <c r="O35" i="6"/>
  <c r="S35" i="6"/>
  <c r="X91" i="16" s="1"/>
  <c r="W35" i="6"/>
  <c r="AA35" i="6"/>
  <c r="S91" i="16" s="1"/>
  <c r="AE35" i="6"/>
  <c r="AI35" i="6"/>
  <c r="AM35" i="6"/>
  <c r="AQ35" i="6"/>
  <c r="AG91" i="16" s="1"/>
  <c r="AU35" i="6"/>
  <c r="H91" i="16" s="1"/>
  <c r="AY35" i="6"/>
  <c r="BC35" i="6"/>
  <c r="AE91" i="16" s="1"/>
  <c r="BG35" i="6"/>
  <c r="BK35" i="6"/>
  <c r="BO35" i="6"/>
  <c r="BS35" i="6"/>
  <c r="BW35" i="6"/>
  <c r="CA35" i="6"/>
  <c r="CE35" i="6"/>
  <c r="CI35" i="6"/>
  <c r="L36" i="6"/>
  <c r="Q36" i="6"/>
  <c r="P96" i="16" s="1"/>
  <c r="U36" i="6"/>
  <c r="Y36" i="6"/>
  <c r="U96" i="16" s="1"/>
  <c r="AC36" i="6"/>
  <c r="W96" i="16" s="1"/>
  <c r="AG36" i="6"/>
  <c r="AK36" i="6"/>
  <c r="AO36" i="6"/>
  <c r="AS36" i="6"/>
  <c r="AH96" i="16" s="1"/>
  <c r="AW36" i="6"/>
  <c r="AB96" i="16" s="1"/>
  <c r="BE36" i="6"/>
  <c r="B96" i="16" s="1"/>
  <c r="BI36" i="6"/>
  <c r="N96" i="16" s="1"/>
  <c r="BM36" i="6"/>
  <c r="Q96" i="16" s="1"/>
  <c r="BQ36" i="6"/>
  <c r="BU36" i="6"/>
  <c r="BZ36" i="6"/>
  <c r="P37" i="6"/>
  <c r="AA37" i="6"/>
  <c r="AF37" i="6"/>
  <c r="AQ37" i="6"/>
  <c r="AV37" i="6"/>
  <c r="BF37" i="6"/>
  <c r="BK37" i="6"/>
  <c r="BZ37" i="6"/>
  <c r="K38" i="6"/>
  <c r="M163" i="6"/>
  <c r="M161" i="6"/>
  <c r="M162" i="6"/>
  <c r="C110" i="16" s="1"/>
  <c r="M160" i="6"/>
  <c r="M159" i="6"/>
  <c r="M157" i="6"/>
  <c r="C107" i="16" s="1"/>
  <c r="M155" i="6"/>
  <c r="M158" i="6"/>
  <c r="C109" i="16" s="1"/>
  <c r="M156" i="6"/>
  <c r="C99" i="16" s="1"/>
  <c r="M153" i="6"/>
  <c r="M151" i="6"/>
  <c r="C101" i="16" s="1"/>
  <c r="M154" i="6"/>
  <c r="C106" i="16" s="1"/>
  <c r="M152" i="6"/>
  <c r="M150" i="6"/>
  <c r="M148" i="6"/>
  <c r="C112" i="16" s="1"/>
  <c r="M149" i="6"/>
  <c r="C104" i="16" s="1"/>
  <c r="M147" i="6"/>
  <c r="C100" i="16" s="1"/>
  <c r="M146" i="6"/>
  <c r="M144" i="6"/>
  <c r="M142" i="6"/>
  <c r="M140" i="6"/>
  <c r="M138" i="6"/>
  <c r="M145" i="6"/>
  <c r="M143" i="6"/>
  <c r="C108" i="16" s="1"/>
  <c r="M141" i="6"/>
  <c r="M139" i="6"/>
  <c r="C98" i="16" s="1"/>
  <c r="M136" i="6"/>
  <c r="M134" i="6"/>
  <c r="M132" i="6"/>
  <c r="M130" i="6"/>
  <c r="M135" i="6"/>
  <c r="M133" i="6"/>
  <c r="C105" i="16" s="1"/>
  <c r="M131" i="6"/>
  <c r="M129" i="6"/>
  <c r="M137" i="6"/>
  <c r="M126" i="6"/>
  <c r="M124" i="6"/>
  <c r="M122" i="6"/>
  <c r="M120" i="6"/>
  <c r="M127" i="6"/>
  <c r="C103" i="16" s="1"/>
  <c r="M125" i="6"/>
  <c r="C97" i="16" s="1"/>
  <c r="M123" i="6"/>
  <c r="M121" i="6"/>
  <c r="M128" i="6"/>
  <c r="M117" i="6"/>
  <c r="C102" i="16" s="1"/>
  <c r="M115" i="6"/>
  <c r="M113" i="6"/>
  <c r="M119" i="6"/>
  <c r="M118" i="6"/>
  <c r="M116" i="6"/>
  <c r="C111" i="16" s="1"/>
  <c r="M114" i="6"/>
  <c r="M112" i="6"/>
  <c r="M108" i="6"/>
  <c r="M106" i="6"/>
  <c r="M104" i="6"/>
  <c r="M102" i="6"/>
  <c r="M100" i="6"/>
  <c r="M98" i="6"/>
  <c r="M96" i="6"/>
  <c r="M94" i="6"/>
  <c r="M110" i="6"/>
  <c r="M109" i="6"/>
  <c r="M107" i="6"/>
  <c r="C8" i="16" s="1"/>
  <c r="M105" i="6"/>
  <c r="M103" i="6"/>
  <c r="M101" i="6"/>
  <c r="M99" i="6"/>
  <c r="M97" i="6"/>
  <c r="M95" i="6"/>
  <c r="M93" i="6"/>
  <c r="M111" i="6"/>
  <c r="M90" i="6"/>
  <c r="M88" i="6"/>
  <c r="M86" i="6"/>
  <c r="M84" i="6"/>
  <c r="M82" i="6"/>
  <c r="M80" i="6"/>
  <c r="M78" i="6"/>
  <c r="M76" i="6"/>
  <c r="M92" i="6"/>
  <c r="M91" i="6"/>
  <c r="M89" i="6"/>
  <c r="M87" i="6"/>
  <c r="M85" i="6"/>
  <c r="M83" i="6"/>
  <c r="M81" i="6"/>
  <c r="M79" i="6"/>
  <c r="M77" i="6"/>
  <c r="M75" i="6"/>
  <c r="M72" i="6"/>
  <c r="C3" i="16" s="1"/>
  <c r="M70" i="6"/>
  <c r="C62" i="16" s="1"/>
  <c r="M68" i="6"/>
  <c r="M66" i="6"/>
  <c r="M64" i="6"/>
  <c r="M62" i="6"/>
  <c r="M60" i="6"/>
  <c r="M58" i="6"/>
  <c r="M74" i="6"/>
  <c r="M73" i="6"/>
  <c r="C86" i="16" s="1"/>
  <c r="M71" i="6"/>
  <c r="C44" i="16" s="1"/>
  <c r="M69" i="6"/>
  <c r="C90" i="16" s="1"/>
  <c r="M67" i="6"/>
  <c r="M65" i="6"/>
  <c r="M63" i="6"/>
  <c r="M61" i="6"/>
  <c r="M59" i="6"/>
  <c r="M57" i="6"/>
  <c r="M54" i="6"/>
  <c r="C31" i="16" s="1"/>
  <c r="M52" i="6"/>
  <c r="C95" i="16" s="1"/>
  <c r="M50" i="6"/>
  <c r="M48" i="6"/>
  <c r="M46" i="6"/>
  <c r="M44" i="6"/>
  <c r="M42" i="6"/>
  <c r="M40" i="6"/>
  <c r="M38" i="6"/>
  <c r="M56" i="6"/>
  <c r="M55" i="6"/>
  <c r="M53" i="6"/>
  <c r="M51" i="6"/>
  <c r="M49" i="6"/>
  <c r="M47" i="6"/>
  <c r="M45" i="6"/>
  <c r="M43" i="6"/>
  <c r="M41" i="6"/>
  <c r="M39" i="6"/>
  <c r="R163" i="6"/>
  <c r="R161" i="6"/>
  <c r="R162" i="6"/>
  <c r="V110" i="16" s="1"/>
  <c r="R160" i="6"/>
  <c r="R159" i="6"/>
  <c r="R157" i="6"/>
  <c r="V107" i="16" s="1"/>
  <c r="R155" i="6"/>
  <c r="R158" i="6"/>
  <c r="V109" i="16" s="1"/>
  <c r="R156" i="6"/>
  <c r="V99" i="16" s="1"/>
  <c r="R153" i="6"/>
  <c r="R151" i="6"/>
  <c r="V101" i="16" s="1"/>
  <c r="R154" i="6"/>
  <c r="V106" i="16" s="1"/>
  <c r="R152" i="6"/>
  <c r="R150" i="6"/>
  <c r="R148" i="6"/>
  <c r="V112" i="16" s="1"/>
  <c r="R146" i="6"/>
  <c r="R149" i="6"/>
  <c r="V104" i="16" s="1"/>
  <c r="R147" i="6"/>
  <c r="V100" i="16" s="1"/>
  <c r="R144" i="6"/>
  <c r="R142" i="6"/>
  <c r="R140" i="6"/>
  <c r="R138" i="6"/>
  <c r="R145" i="6"/>
  <c r="R143" i="6"/>
  <c r="V108" i="16" s="1"/>
  <c r="R141" i="6"/>
  <c r="R139" i="6"/>
  <c r="V98" i="16" s="1"/>
  <c r="R137" i="6"/>
  <c r="R136" i="6"/>
  <c r="R134" i="6"/>
  <c r="R132" i="6"/>
  <c r="R130" i="6"/>
  <c r="R135" i="6"/>
  <c r="R133" i="6"/>
  <c r="V105" i="16" s="1"/>
  <c r="R131" i="6"/>
  <c r="R129" i="6"/>
  <c r="R128" i="6"/>
  <c r="R126" i="6"/>
  <c r="R124" i="6"/>
  <c r="R122" i="6"/>
  <c r="R120" i="6"/>
  <c r="R127" i="6"/>
  <c r="V103" i="16" s="1"/>
  <c r="R125" i="6"/>
  <c r="V97" i="16" s="1"/>
  <c r="R123" i="6"/>
  <c r="R121" i="6"/>
  <c r="R117" i="6"/>
  <c r="V102" i="16" s="1"/>
  <c r="R115" i="6"/>
  <c r="R113" i="6"/>
  <c r="R118" i="6"/>
  <c r="R116" i="6"/>
  <c r="V111" i="16" s="1"/>
  <c r="R114" i="6"/>
  <c r="R112" i="6"/>
  <c r="R119" i="6"/>
  <c r="R108" i="6"/>
  <c r="R106" i="6"/>
  <c r="R104" i="6"/>
  <c r="R102" i="6"/>
  <c r="R100" i="6"/>
  <c r="R98" i="6"/>
  <c r="R96" i="6"/>
  <c r="R94" i="6"/>
  <c r="R111" i="6"/>
  <c r="R109" i="6"/>
  <c r="V19" i="16" s="1"/>
  <c r="R107" i="6"/>
  <c r="V8" i="16" s="1"/>
  <c r="R105" i="6"/>
  <c r="R103" i="6"/>
  <c r="R101" i="6"/>
  <c r="R99" i="6"/>
  <c r="R97" i="6"/>
  <c r="R95" i="6"/>
  <c r="R93" i="6"/>
  <c r="R110" i="6"/>
  <c r="R90" i="6"/>
  <c r="R88" i="6"/>
  <c r="R86" i="6"/>
  <c r="R84" i="6"/>
  <c r="R82" i="6"/>
  <c r="R80" i="6"/>
  <c r="R78" i="6"/>
  <c r="R76" i="6"/>
  <c r="R91" i="6"/>
  <c r="V34" i="16" s="1"/>
  <c r="R89" i="6"/>
  <c r="R87" i="6"/>
  <c r="V50" i="16" s="1"/>
  <c r="R85" i="6"/>
  <c r="R83" i="6"/>
  <c r="R81" i="6"/>
  <c r="R79" i="6"/>
  <c r="R77" i="6"/>
  <c r="R75" i="6"/>
  <c r="R92" i="6"/>
  <c r="R72" i="6"/>
  <c r="V3" i="16" s="1"/>
  <c r="R70" i="6"/>
  <c r="V62" i="16" s="1"/>
  <c r="R68" i="6"/>
  <c r="R66" i="6"/>
  <c r="R64" i="6"/>
  <c r="R62" i="6"/>
  <c r="R60" i="6"/>
  <c r="R58" i="6"/>
  <c r="R74" i="6"/>
  <c r="R73" i="6"/>
  <c r="R71" i="6"/>
  <c r="R69" i="6"/>
  <c r="R67" i="6"/>
  <c r="R65" i="6"/>
  <c r="R63" i="6"/>
  <c r="R61" i="6"/>
  <c r="R59" i="6"/>
  <c r="R57" i="6"/>
  <c r="R54" i="6"/>
  <c r="V31" i="16" s="1"/>
  <c r="R52" i="6"/>
  <c r="V95" i="16" s="1"/>
  <c r="R50" i="6"/>
  <c r="R48" i="6"/>
  <c r="R46" i="6"/>
  <c r="R44" i="6"/>
  <c r="R42" i="6"/>
  <c r="R40" i="6"/>
  <c r="R38" i="6"/>
  <c r="R56" i="6"/>
  <c r="R55" i="6"/>
  <c r="R53" i="6"/>
  <c r="R51" i="6"/>
  <c r="R49" i="6"/>
  <c r="R47" i="6"/>
  <c r="R45" i="6"/>
  <c r="R43" i="6"/>
  <c r="R41" i="6"/>
  <c r="R39" i="6"/>
  <c r="V163" i="6"/>
  <c r="V161" i="6"/>
  <c r="V162" i="6"/>
  <c r="E110" i="16" s="1"/>
  <c r="V160" i="6"/>
  <c r="V159" i="6"/>
  <c r="V157" i="6"/>
  <c r="E107" i="16" s="1"/>
  <c r="V155" i="6"/>
  <c r="V158" i="6"/>
  <c r="E109" i="16" s="1"/>
  <c r="V156" i="6"/>
  <c r="E99" i="16" s="1"/>
  <c r="V153" i="6"/>
  <c r="V151" i="6"/>
  <c r="E101" i="16" s="1"/>
  <c r="V154" i="6"/>
  <c r="E106" i="16" s="1"/>
  <c r="V152" i="6"/>
  <c r="V150" i="6"/>
  <c r="V148" i="6"/>
  <c r="E112" i="16" s="1"/>
  <c r="V146" i="6"/>
  <c r="V149" i="6"/>
  <c r="E104" i="16" s="1"/>
  <c r="V147" i="6"/>
  <c r="E100" i="16" s="1"/>
  <c r="V144" i="6"/>
  <c r="V142" i="6"/>
  <c r="V140" i="6"/>
  <c r="V138" i="6"/>
  <c r="V145" i="6"/>
  <c r="V143" i="6"/>
  <c r="E108" i="16" s="1"/>
  <c r="V141" i="6"/>
  <c r="V139" i="6"/>
  <c r="E98" i="16" s="1"/>
  <c r="V136" i="6"/>
  <c r="V134" i="6"/>
  <c r="V132" i="6"/>
  <c r="V130" i="6"/>
  <c r="V128" i="6"/>
  <c r="V137" i="6"/>
  <c r="V135" i="6"/>
  <c r="V133" i="6"/>
  <c r="E105" i="16" s="1"/>
  <c r="V131" i="6"/>
  <c r="V129" i="6"/>
  <c r="V126" i="6"/>
  <c r="V124" i="6"/>
  <c r="V122" i="6"/>
  <c r="V120" i="6"/>
  <c r="V127" i="6"/>
  <c r="E103" i="16" s="1"/>
  <c r="V125" i="6"/>
  <c r="E97" i="16" s="1"/>
  <c r="V123" i="6"/>
  <c r="V121" i="6"/>
  <c r="V119" i="6"/>
  <c r="V117" i="6"/>
  <c r="E102" i="16" s="1"/>
  <c r="V115" i="6"/>
  <c r="V113" i="6"/>
  <c r="V118" i="6"/>
  <c r="V116" i="6"/>
  <c r="E111" i="16" s="1"/>
  <c r="V114" i="6"/>
  <c r="V112" i="6"/>
  <c r="V108" i="6"/>
  <c r="V106" i="6"/>
  <c r="V104" i="6"/>
  <c r="V102" i="6"/>
  <c r="V100" i="6"/>
  <c r="V98" i="6"/>
  <c r="V96" i="6"/>
  <c r="V94" i="6"/>
  <c r="V111" i="6"/>
  <c r="V110" i="6"/>
  <c r="V109" i="6"/>
  <c r="E19" i="16" s="1"/>
  <c r="V107" i="6"/>
  <c r="E8" i="16" s="1"/>
  <c r="V105" i="6"/>
  <c r="E22" i="16" s="1"/>
  <c r="V103" i="6"/>
  <c r="V101" i="6"/>
  <c r="V99" i="6"/>
  <c r="V97" i="6"/>
  <c r="V95" i="6"/>
  <c r="V93" i="6"/>
  <c r="V90" i="6"/>
  <c r="V88" i="6"/>
  <c r="V86" i="6"/>
  <c r="V84" i="6"/>
  <c r="V82" i="6"/>
  <c r="V80" i="6"/>
  <c r="V78" i="6"/>
  <c r="V76" i="6"/>
  <c r="V92" i="6"/>
  <c r="V91" i="6"/>
  <c r="E34" i="16" s="1"/>
  <c r="V89" i="6"/>
  <c r="V87" i="6"/>
  <c r="E50" i="16" s="1"/>
  <c r="V85" i="6"/>
  <c r="V83" i="6"/>
  <c r="V81" i="6"/>
  <c r="V79" i="6"/>
  <c r="V77" i="6"/>
  <c r="V75" i="6"/>
  <c r="V74" i="6"/>
  <c r="V72" i="6"/>
  <c r="V70" i="6"/>
  <c r="V68" i="6"/>
  <c r="V66" i="6"/>
  <c r="V64" i="6"/>
  <c r="V62" i="6"/>
  <c r="V60" i="6"/>
  <c r="V58" i="6"/>
  <c r="V73" i="6"/>
  <c r="E86" i="16" s="1"/>
  <c r="V71" i="6"/>
  <c r="E44" i="16" s="1"/>
  <c r="V69" i="6"/>
  <c r="E90" i="16" s="1"/>
  <c r="V67" i="6"/>
  <c r="V65" i="6"/>
  <c r="V63" i="6"/>
  <c r="V61" i="6"/>
  <c r="V59" i="6"/>
  <c r="V57" i="6"/>
  <c r="V56" i="6"/>
  <c r="E26" i="16" s="1"/>
  <c r="V54" i="6"/>
  <c r="E31" i="16" s="1"/>
  <c r="V52" i="6"/>
  <c r="E95" i="16" s="1"/>
  <c r="V50" i="6"/>
  <c r="V48" i="6"/>
  <c r="V46" i="6"/>
  <c r="V44" i="6"/>
  <c r="V42" i="6"/>
  <c r="V40" i="6"/>
  <c r="V38" i="6"/>
  <c r="V55" i="6"/>
  <c r="V53" i="6"/>
  <c r="V51" i="6"/>
  <c r="V49" i="6"/>
  <c r="E42" i="16" s="1"/>
  <c r="V47" i="6"/>
  <c r="E37" i="16" s="1"/>
  <c r="V45" i="6"/>
  <c r="E10" i="16" s="1"/>
  <c r="V43" i="6"/>
  <c r="E5" i="16" s="1"/>
  <c r="V41" i="6"/>
  <c r="E89" i="16" s="1"/>
  <c r="V39" i="6"/>
  <c r="E61" i="16" s="1"/>
  <c r="Z163" i="6"/>
  <c r="Z161" i="6"/>
  <c r="Z162" i="6"/>
  <c r="O110" i="16" s="1"/>
  <c r="Z160" i="6"/>
  <c r="Z159" i="6"/>
  <c r="Z157" i="6"/>
  <c r="O107" i="16" s="1"/>
  <c r="Z155" i="6"/>
  <c r="Z158" i="6"/>
  <c r="O109" i="16" s="1"/>
  <c r="Z156" i="6"/>
  <c r="O99" i="16" s="1"/>
  <c r="Z153" i="6"/>
  <c r="Z151" i="6"/>
  <c r="O101" i="16" s="1"/>
  <c r="Z154" i="6"/>
  <c r="O106" i="16" s="1"/>
  <c r="Z152" i="6"/>
  <c r="Z150" i="6"/>
  <c r="Z148" i="6"/>
  <c r="O112" i="16" s="1"/>
  <c r="Z146" i="6"/>
  <c r="Z149" i="6"/>
  <c r="O104" i="16" s="1"/>
  <c r="Z147" i="6"/>
  <c r="O100" i="16" s="1"/>
  <c r="Z144" i="6"/>
  <c r="Z142" i="6"/>
  <c r="Z140" i="6"/>
  <c r="Z138" i="6"/>
  <c r="Z145" i="6"/>
  <c r="Z143" i="6"/>
  <c r="O108" i="16" s="1"/>
  <c r="Z141" i="6"/>
  <c r="Z139" i="6"/>
  <c r="O98" i="16" s="1"/>
  <c r="Z137" i="6"/>
  <c r="Z136" i="6"/>
  <c r="Z134" i="6"/>
  <c r="Z132" i="6"/>
  <c r="Z130" i="6"/>
  <c r="Z128" i="6"/>
  <c r="Z135" i="6"/>
  <c r="Z133" i="6"/>
  <c r="O105" i="16" s="1"/>
  <c r="Z131" i="6"/>
  <c r="Z129" i="6"/>
  <c r="Z126" i="6"/>
  <c r="Z124" i="6"/>
  <c r="Z122" i="6"/>
  <c r="Z120" i="6"/>
  <c r="Z127" i="6"/>
  <c r="O103" i="16" s="1"/>
  <c r="Z125" i="6"/>
  <c r="O97" i="16" s="1"/>
  <c r="Z123" i="6"/>
  <c r="Z121" i="6"/>
  <c r="Z119" i="6"/>
  <c r="Z117" i="6"/>
  <c r="O102" i="16" s="1"/>
  <c r="Z115" i="6"/>
  <c r="Z113" i="6"/>
  <c r="Z118" i="6"/>
  <c r="Z116" i="6"/>
  <c r="O111" i="16" s="1"/>
  <c r="Z114" i="6"/>
  <c r="Z112" i="6"/>
  <c r="Z111" i="6"/>
  <c r="Z108" i="6"/>
  <c r="Z106" i="6"/>
  <c r="Z104" i="6"/>
  <c r="Z102" i="6"/>
  <c r="Z100" i="6"/>
  <c r="Z98" i="6"/>
  <c r="Z96" i="6"/>
  <c r="Z94" i="6"/>
  <c r="Z109" i="6"/>
  <c r="Z107" i="6"/>
  <c r="Z105" i="6"/>
  <c r="Z103" i="6"/>
  <c r="Z101" i="6"/>
  <c r="Z99" i="6"/>
  <c r="Z97" i="6"/>
  <c r="Z95" i="6"/>
  <c r="Z93" i="6"/>
  <c r="Z110" i="6"/>
  <c r="O56" i="16" s="1"/>
  <c r="Z90" i="6"/>
  <c r="O87" i="16" s="1"/>
  <c r="Z88" i="6"/>
  <c r="O53" i="16" s="1"/>
  <c r="Z86" i="6"/>
  <c r="Z84" i="6"/>
  <c r="Z82" i="6"/>
  <c r="Z80" i="6"/>
  <c r="Z78" i="6"/>
  <c r="Z76" i="6"/>
  <c r="Z91" i="6"/>
  <c r="O34" i="16" s="1"/>
  <c r="Z89" i="6"/>
  <c r="Z87" i="6"/>
  <c r="O50" i="16" s="1"/>
  <c r="Z85" i="6"/>
  <c r="Z83" i="6"/>
  <c r="Z81" i="6"/>
  <c r="Z79" i="6"/>
  <c r="Z77" i="6"/>
  <c r="Z75" i="6"/>
  <c r="Z92" i="6"/>
  <c r="Z72" i="6"/>
  <c r="O3" i="16" s="1"/>
  <c r="Z70" i="6"/>
  <c r="O62" i="16" s="1"/>
  <c r="Z68" i="6"/>
  <c r="Z66" i="6"/>
  <c r="Z64" i="6"/>
  <c r="Z62" i="6"/>
  <c r="Z60" i="6"/>
  <c r="Z58" i="6"/>
  <c r="Z74" i="6"/>
  <c r="Z73" i="6"/>
  <c r="Z71" i="6"/>
  <c r="Z69" i="6"/>
  <c r="Z67" i="6"/>
  <c r="Z65" i="6"/>
  <c r="Z63" i="6"/>
  <c r="Z61" i="6"/>
  <c r="Z59" i="6"/>
  <c r="Z57" i="6"/>
  <c r="Z56" i="6"/>
  <c r="Z54" i="6"/>
  <c r="Z52" i="6"/>
  <c r="Z50" i="6"/>
  <c r="Z48" i="6"/>
  <c r="Z46" i="6"/>
  <c r="Z44" i="6"/>
  <c r="Z42" i="6"/>
  <c r="Z40" i="6"/>
  <c r="Z38" i="6"/>
  <c r="Z55" i="6"/>
  <c r="Z53" i="6"/>
  <c r="Z51" i="6"/>
  <c r="Z49" i="6"/>
  <c r="O42" i="16" s="1"/>
  <c r="Z47" i="6"/>
  <c r="O37" i="16" s="1"/>
  <c r="Z45" i="6"/>
  <c r="O10" i="16" s="1"/>
  <c r="Z43" i="6"/>
  <c r="O5" i="16" s="1"/>
  <c r="Z41" i="6"/>
  <c r="O89" i="16" s="1"/>
  <c r="Z39" i="6"/>
  <c r="O61" i="16" s="1"/>
  <c r="AD163" i="6"/>
  <c r="AD161" i="6"/>
  <c r="AD162" i="6"/>
  <c r="K110" i="16" s="1"/>
  <c r="AD160" i="6"/>
  <c r="AD159" i="6"/>
  <c r="AD157" i="6"/>
  <c r="K107" i="16" s="1"/>
  <c r="AD155" i="6"/>
  <c r="AD158" i="6"/>
  <c r="K109" i="16" s="1"/>
  <c r="AD156" i="6"/>
  <c r="K99" i="16" s="1"/>
  <c r="AD153" i="6"/>
  <c r="AD151" i="6"/>
  <c r="K101" i="16" s="1"/>
  <c r="AD154" i="6"/>
  <c r="K106" i="16" s="1"/>
  <c r="AD152" i="6"/>
  <c r="AD150" i="6"/>
  <c r="AD148" i="6"/>
  <c r="K112" i="16" s="1"/>
  <c r="AD146" i="6"/>
  <c r="AD149" i="6"/>
  <c r="K104" i="16" s="1"/>
  <c r="AD147" i="6"/>
  <c r="K100" i="16" s="1"/>
  <c r="AD144" i="6"/>
  <c r="AD142" i="6"/>
  <c r="AD140" i="6"/>
  <c r="AD138" i="6"/>
  <c r="AD145" i="6"/>
  <c r="AD143" i="6"/>
  <c r="K108" i="16" s="1"/>
  <c r="AD141" i="6"/>
  <c r="AD139" i="6"/>
  <c r="K98" i="16" s="1"/>
  <c r="AD137" i="6"/>
  <c r="AD136" i="6"/>
  <c r="AD134" i="6"/>
  <c r="AD132" i="6"/>
  <c r="AD130" i="6"/>
  <c r="AD128" i="6"/>
  <c r="AD135" i="6"/>
  <c r="AD133" i="6"/>
  <c r="K105" i="16" s="1"/>
  <c r="AD131" i="6"/>
  <c r="AD129" i="6"/>
  <c r="AD126" i="6"/>
  <c r="AD124" i="6"/>
  <c r="AD122" i="6"/>
  <c r="AD120" i="6"/>
  <c r="AD127" i="6"/>
  <c r="K103" i="16" s="1"/>
  <c r="AD125" i="6"/>
  <c r="K97" i="16" s="1"/>
  <c r="AD123" i="6"/>
  <c r="AD121" i="6"/>
  <c r="AD119" i="6"/>
  <c r="AD117" i="6"/>
  <c r="K102" i="16" s="1"/>
  <c r="AD115" i="6"/>
  <c r="AD113" i="6"/>
  <c r="AD111" i="6"/>
  <c r="AD118" i="6"/>
  <c r="AD116" i="6"/>
  <c r="K111" i="16" s="1"/>
  <c r="AD114" i="6"/>
  <c r="AD112" i="6"/>
  <c r="AD110" i="6"/>
  <c r="AD108" i="6"/>
  <c r="AD106" i="6"/>
  <c r="AD104" i="6"/>
  <c r="AD102" i="6"/>
  <c r="AD100" i="6"/>
  <c r="AD98" i="6"/>
  <c r="AD96" i="6"/>
  <c r="AD94" i="6"/>
  <c r="AD109" i="6"/>
  <c r="AD107" i="6"/>
  <c r="K8" i="16" s="1"/>
  <c r="AD105" i="6"/>
  <c r="K22" i="16" s="1"/>
  <c r="AD103" i="6"/>
  <c r="AD101" i="6"/>
  <c r="AD99" i="6"/>
  <c r="AD97" i="6"/>
  <c r="AD95" i="6"/>
  <c r="AD93" i="6"/>
  <c r="AD90" i="6"/>
  <c r="AD88" i="6"/>
  <c r="AD86" i="6"/>
  <c r="AD84" i="6"/>
  <c r="AD82" i="6"/>
  <c r="AD80" i="6"/>
  <c r="AD78" i="6"/>
  <c r="AD76" i="6"/>
  <c r="AD92" i="6"/>
  <c r="K66" i="16" s="1"/>
  <c r="AD91" i="6"/>
  <c r="K34" i="16" s="1"/>
  <c r="AD89" i="6"/>
  <c r="AD87" i="6"/>
  <c r="K50" i="16" s="1"/>
  <c r="AD85" i="6"/>
  <c r="AD83" i="6"/>
  <c r="AD81" i="6"/>
  <c r="AD79" i="6"/>
  <c r="AD77" i="6"/>
  <c r="AD75" i="6"/>
  <c r="AD74" i="6"/>
  <c r="AD72" i="6"/>
  <c r="AD70" i="6"/>
  <c r="AD68" i="6"/>
  <c r="AD66" i="6"/>
  <c r="AD64" i="6"/>
  <c r="AD62" i="6"/>
  <c r="AD60" i="6"/>
  <c r="AD58" i="6"/>
  <c r="AD56" i="6"/>
  <c r="AD73" i="6"/>
  <c r="AD71" i="6"/>
  <c r="AD69" i="6"/>
  <c r="AD67" i="6"/>
  <c r="AD65" i="6"/>
  <c r="AD63" i="6"/>
  <c r="AD61" i="6"/>
  <c r="AD59" i="6"/>
  <c r="AD57" i="6"/>
  <c r="AD54" i="6"/>
  <c r="K31" i="16" s="1"/>
  <c r="AD52" i="6"/>
  <c r="K95" i="16" s="1"/>
  <c r="AD50" i="6"/>
  <c r="AD48" i="6"/>
  <c r="AD46" i="6"/>
  <c r="AD44" i="6"/>
  <c r="AD42" i="6"/>
  <c r="AD40" i="6"/>
  <c r="AD38" i="6"/>
  <c r="AD55" i="6"/>
  <c r="K46" i="16" s="1"/>
  <c r="AD53" i="6"/>
  <c r="K59" i="16" s="1"/>
  <c r="AD51" i="6"/>
  <c r="K47" i="16" s="1"/>
  <c r="AD49" i="6"/>
  <c r="K42" i="16" s="1"/>
  <c r="AD47" i="6"/>
  <c r="K37" i="16" s="1"/>
  <c r="AD45" i="6"/>
  <c r="K10" i="16" s="1"/>
  <c r="AD43" i="6"/>
  <c r="K5" i="16" s="1"/>
  <c r="AD41" i="6"/>
  <c r="K89" i="16" s="1"/>
  <c r="AD39" i="6"/>
  <c r="K61" i="16" s="1"/>
  <c r="AH163" i="6"/>
  <c r="AH161" i="6"/>
  <c r="AH162" i="6"/>
  <c r="AH160" i="6"/>
  <c r="AH159" i="6"/>
  <c r="AH157" i="6"/>
  <c r="AH155" i="6"/>
  <c r="AH158" i="6"/>
  <c r="AH156" i="6"/>
  <c r="AH153" i="6"/>
  <c r="AH151" i="6"/>
  <c r="AH154" i="6"/>
  <c r="AH152" i="6"/>
  <c r="AH150" i="6"/>
  <c r="AH148" i="6"/>
  <c r="AH146" i="6"/>
  <c r="AH149" i="6"/>
  <c r="AH147" i="6"/>
  <c r="AH144" i="6"/>
  <c r="AH142" i="6"/>
  <c r="AH140" i="6"/>
  <c r="AH138" i="6"/>
  <c r="AH145" i="6"/>
  <c r="AH143" i="6"/>
  <c r="AH141" i="6"/>
  <c r="AH139" i="6"/>
  <c r="AH137" i="6"/>
  <c r="AH136" i="6"/>
  <c r="AH134" i="6"/>
  <c r="AH132" i="6"/>
  <c r="AH130" i="6"/>
  <c r="AH128" i="6"/>
  <c r="AH135" i="6"/>
  <c r="AH133" i="6"/>
  <c r="AH131" i="6"/>
  <c r="AH129" i="6"/>
  <c r="AH126" i="6"/>
  <c r="AH124" i="6"/>
  <c r="AH122" i="6"/>
  <c r="AH120" i="6"/>
  <c r="AH127" i="6"/>
  <c r="AH125" i="6"/>
  <c r="AH123" i="6"/>
  <c r="AH121" i="6"/>
  <c r="AH119" i="6"/>
  <c r="AH117" i="6"/>
  <c r="AH115" i="6"/>
  <c r="AH113" i="6"/>
  <c r="AH111" i="6"/>
  <c r="AH118" i="6"/>
  <c r="AH116" i="6"/>
  <c r="AH114" i="6"/>
  <c r="AH112" i="6"/>
  <c r="AH110" i="6"/>
  <c r="AH108" i="6"/>
  <c r="AH106" i="6"/>
  <c r="AH104" i="6"/>
  <c r="AH102" i="6"/>
  <c r="AH100" i="6"/>
  <c r="AH98" i="6"/>
  <c r="AH96" i="6"/>
  <c r="AH94" i="6"/>
  <c r="AH109" i="6"/>
  <c r="AH107" i="6"/>
  <c r="AH105" i="6"/>
  <c r="AH103" i="6"/>
  <c r="AH101" i="6"/>
  <c r="AH99" i="6"/>
  <c r="AH97" i="6"/>
  <c r="AH95" i="6"/>
  <c r="AH93" i="6"/>
  <c r="AH90" i="6"/>
  <c r="AH88" i="6"/>
  <c r="AH86" i="6"/>
  <c r="AH84" i="6"/>
  <c r="AH82" i="6"/>
  <c r="AH80" i="6"/>
  <c r="AH78" i="6"/>
  <c r="AH76" i="6"/>
  <c r="AH91" i="6"/>
  <c r="AH89" i="6"/>
  <c r="AH87" i="6"/>
  <c r="AH85" i="6"/>
  <c r="AH83" i="6"/>
  <c r="AH81" i="6"/>
  <c r="AH79" i="6"/>
  <c r="AH77" i="6"/>
  <c r="AH75" i="6"/>
  <c r="AH92" i="6"/>
  <c r="AH72" i="6"/>
  <c r="AH70" i="6"/>
  <c r="AH68" i="6"/>
  <c r="AH66" i="6"/>
  <c r="AH64" i="6"/>
  <c r="AH62" i="6"/>
  <c r="AH60" i="6"/>
  <c r="AH58" i="6"/>
  <c r="AH56" i="6"/>
  <c r="AH74" i="6"/>
  <c r="AH73" i="6"/>
  <c r="AH71" i="6"/>
  <c r="AH69" i="6"/>
  <c r="AH67" i="6"/>
  <c r="AH65" i="6"/>
  <c r="AH63" i="6"/>
  <c r="AH61" i="6"/>
  <c r="AH59" i="6"/>
  <c r="AH57" i="6"/>
  <c r="AH54" i="6"/>
  <c r="AH52" i="6"/>
  <c r="AH50" i="6"/>
  <c r="AH48" i="6"/>
  <c r="AH46" i="6"/>
  <c r="AH44" i="6"/>
  <c r="AH42" i="6"/>
  <c r="AH40" i="6"/>
  <c r="AH38" i="6"/>
  <c r="AH55" i="6"/>
  <c r="AH53" i="6"/>
  <c r="AH51" i="6"/>
  <c r="AH49" i="6"/>
  <c r="AH47" i="6"/>
  <c r="AH45" i="6"/>
  <c r="AH43" i="6"/>
  <c r="AH41" i="6"/>
  <c r="AH39" i="6"/>
  <c r="AL163" i="6"/>
  <c r="AL161" i="6"/>
  <c r="AL162" i="6"/>
  <c r="AL160" i="6"/>
  <c r="AL159" i="6"/>
  <c r="AL157" i="6"/>
  <c r="AL155" i="6"/>
  <c r="AL158" i="6"/>
  <c r="AL156" i="6"/>
  <c r="AL153" i="6"/>
  <c r="AL151" i="6"/>
  <c r="AL154" i="6"/>
  <c r="AL152" i="6"/>
  <c r="AL150" i="6"/>
  <c r="AL148" i="6"/>
  <c r="AL146" i="6"/>
  <c r="AL149" i="6"/>
  <c r="AL147" i="6"/>
  <c r="AL144" i="6"/>
  <c r="AL142" i="6"/>
  <c r="AL140" i="6"/>
  <c r="AL138" i="6"/>
  <c r="AL145" i="6"/>
  <c r="AL143" i="6"/>
  <c r="AL141" i="6"/>
  <c r="AL139" i="6"/>
  <c r="AL137" i="6"/>
  <c r="AL136" i="6"/>
  <c r="AL134" i="6"/>
  <c r="AL132" i="6"/>
  <c r="AL130" i="6"/>
  <c r="AL128" i="6"/>
  <c r="AL135" i="6"/>
  <c r="AL133" i="6"/>
  <c r="AL131" i="6"/>
  <c r="AL129" i="6"/>
  <c r="AL126" i="6"/>
  <c r="AL124" i="6"/>
  <c r="AL122" i="6"/>
  <c r="AL120" i="6"/>
  <c r="AL127" i="6"/>
  <c r="AL125" i="6"/>
  <c r="AL123" i="6"/>
  <c r="AL121" i="6"/>
  <c r="AL119" i="6"/>
  <c r="AL117" i="6"/>
  <c r="AL115" i="6"/>
  <c r="AL113" i="6"/>
  <c r="AL111" i="6"/>
  <c r="AL118" i="6"/>
  <c r="AL116" i="6"/>
  <c r="AL114" i="6"/>
  <c r="AL112" i="6"/>
  <c r="AL110" i="6"/>
  <c r="AL108" i="6"/>
  <c r="AL106" i="6"/>
  <c r="AL104" i="6"/>
  <c r="AL102" i="6"/>
  <c r="AL100" i="6"/>
  <c r="AL98" i="6"/>
  <c r="AL96" i="6"/>
  <c r="AL94" i="6"/>
  <c r="AL109" i="6"/>
  <c r="AL107" i="6"/>
  <c r="AL105" i="6"/>
  <c r="AL103" i="6"/>
  <c r="AL101" i="6"/>
  <c r="AL99" i="6"/>
  <c r="AL97" i="6"/>
  <c r="AL95" i="6"/>
  <c r="AL93" i="6"/>
  <c r="AL90" i="6"/>
  <c r="AL88" i="6"/>
  <c r="AL86" i="6"/>
  <c r="AL84" i="6"/>
  <c r="AL82" i="6"/>
  <c r="AL80" i="6"/>
  <c r="AL78" i="6"/>
  <c r="AL76" i="6"/>
  <c r="AL74" i="6"/>
  <c r="AL92" i="6"/>
  <c r="AL91" i="6"/>
  <c r="AL89" i="6"/>
  <c r="AL87" i="6"/>
  <c r="AL85" i="6"/>
  <c r="AL83" i="6"/>
  <c r="AL81" i="6"/>
  <c r="AL79" i="6"/>
  <c r="AL77" i="6"/>
  <c r="AL75" i="6"/>
  <c r="AL72" i="6"/>
  <c r="AL70" i="6"/>
  <c r="AL68" i="6"/>
  <c r="AL66" i="6"/>
  <c r="AL64" i="6"/>
  <c r="AL62" i="6"/>
  <c r="AL60" i="6"/>
  <c r="AL58" i="6"/>
  <c r="AL56" i="6"/>
  <c r="AL73" i="6"/>
  <c r="AL71" i="6"/>
  <c r="AL69" i="6"/>
  <c r="AL67" i="6"/>
  <c r="AL65" i="6"/>
  <c r="AL63" i="6"/>
  <c r="AL61" i="6"/>
  <c r="AL59" i="6"/>
  <c r="AL57" i="6"/>
  <c r="AL54" i="6"/>
  <c r="AL52" i="6"/>
  <c r="AL50" i="6"/>
  <c r="AL48" i="6"/>
  <c r="AL46" i="6"/>
  <c r="AL44" i="6"/>
  <c r="AL42" i="6"/>
  <c r="AL40" i="6"/>
  <c r="AL38" i="6"/>
  <c r="AL55" i="6"/>
  <c r="AL53" i="6"/>
  <c r="AL51" i="6"/>
  <c r="AL49" i="6"/>
  <c r="AL47" i="6"/>
  <c r="AL45" i="6"/>
  <c r="AL43" i="6"/>
  <c r="AL41" i="6"/>
  <c r="AL39" i="6"/>
  <c r="AP163" i="6"/>
  <c r="AP161" i="6"/>
  <c r="AP162" i="6"/>
  <c r="AP160" i="6"/>
  <c r="AP159" i="6"/>
  <c r="AP157" i="6"/>
  <c r="AP155" i="6"/>
  <c r="AP158" i="6"/>
  <c r="AP156" i="6"/>
  <c r="AP153" i="6"/>
  <c r="AP151" i="6"/>
  <c r="AP154" i="6"/>
  <c r="AP152" i="6"/>
  <c r="AP148" i="6"/>
  <c r="AP146" i="6"/>
  <c r="AP150" i="6"/>
  <c r="AP149" i="6"/>
  <c r="AP147" i="6"/>
  <c r="AP144" i="6"/>
  <c r="AP142" i="6"/>
  <c r="AP140" i="6"/>
  <c r="AP138" i="6"/>
  <c r="AP145" i="6"/>
  <c r="AP143" i="6"/>
  <c r="AP141" i="6"/>
  <c r="AP139" i="6"/>
  <c r="AP137" i="6"/>
  <c r="AP136" i="6"/>
  <c r="AP134" i="6"/>
  <c r="AP132" i="6"/>
  <c r="AP130" i="6"/>
  <c r="AP128" i="6"/>
  <c r="AP135" i="6"/>
  <c r="AP133" i="6"/>
  <c r="AP131" i="6"/>
  <c r="AP129" i="6"/>
  <c r="AP126" i="6"/>
  <c r="AP124" i="6"/>
  <c r="AP122" i="6"/>
  <c r="AP120" i="6"/>
  <c r="AP127" i="6"/>
  <c r="AP125" i="6"/>
  <c r="AP123" i="6"/>
  <c r="AP121" i="6"/>
  <c r="AP119" i="6"/>
  <c r="AP117" i="6"/>
  <c r="AP115" i="6"/>
  <c r="AP113" i="6"/>
  <c r="AP111" i="6"/>
  <c r="AP118" i="6"/>
  <c r="AP116" i="6"/>
  <c r="AP114" i="6"/>
  <c r="AP112" i="6"/>
  <c r="AP110" i="6"/>
  <c r="AP108" i="6"/>
  <c r="AP106" i="6"/>
  <c r="AP104" i="6"/>
  <c r="AP102" i="6"/>
  <c r="AP100" i="6"/>
  <c r="AP98" i="6"/>
  <c r="AP96" i="6"/>
  <c r="AP94" i="6"/>
  <c r="AP109" i="6"/>
  <c r="AP107" i="6"/>
  <c r="AP105" i="6"/>
  <c r="AP103" i="6"/>
  <c r="AP101" i="6"/>
  <c r="AP99" i="6"/>
  <c r="AP97" i="6"/>
  <c r="AP95" i="6"/>
  <c r="AP93" i="6"/>
  <c r="AP90" i="6"/>
  <c r="AP88" i="6"/>
  <c r="AP86" i="6"/>
  <c r="AP84" i="6"/>
  <c r="AP82" i="6"/>
  <c r="AP80" i="6"/>
  <c r="AP78" i="6"/>
  <c r="AP76" i="6"/>
  <c r="AP74" i="6"/>
  <c r="AP91" i="6"/>
  <c r="AP89" i="6"/>
  <c r="AP87" i="6"/>
  <c r="AP85" i="6"/>
  <c r="AP83" i="6"/>
  <c r="AP81" i="6"/>
  <c r="AP79" i="6"/>
  <c r="AP77" i="6"/>
  <c r="AP75" i="6"/>
  <c r="AP92" i="6"/>
  <c r="AP72" i="6"/>
  <c r="AP70" i="6"/>
  <c r="AP68" i="6"/>
  <c r="AP66" i="6"/>
  <c r="AP64" i="6"/>
  <c r="AP62" i="6"/>
  <c r="AP60" i="6"/>
  <c r="AP58" i="6"/>
  <c r="AP56" i="6"/>
  <c r="AP73" i="6"/>
  <c r="AP71" i="6"/>
  <c r="AP69" i="6"/>
  <c r="AP67" i="6"/>
  <c r="AP65" i="6"/>
  <c r="AP63" i="6"/>
  <c r="AP61" i="6"/>
  <c r="AP59" i="6"/>
  <c r="AP57" i="6"/>
  <c r="AP54" i="6"/>
  <c r="AP52" i="6"/>
  <c r="AP50" i="6"/>
  <c r="AP48" i="6"/>
  <c r="AP46" i="6"/>
  <c r="AP44" i="6"/>
  <c r="AP42" i="6"/>
  <c r="AP40" i="6"/>
  <c r="AP38" i="6"/>
  <c r="AP55" i="6"/>
  <c r="AP53" i="6"/>
  <c r="AP51" i="6"/>
  <c r="AP49" i="6"/>
  <c r="AP47" i="6"/>
  <c r="AP45" i="6"/>
  <c r="AP43" i="6"/>
  <c r="AP41" i="6"/>
  <c r="AP39" i="6"/>
  <c r="AT163" i="6"/>
  <c r="AT161" i="6"/>
  <c r="AT162" i="6"/>
  <c r="AT160" i="6"/>
  <c r="AT157" i="6"/>
  <c r="AT155" i="6"/>
  <c r="AT159" i="6"/>
  <c r="AT158" i="6"/>
  <c r="AT156" i="6"/>
  <c r="AT153" i="6"/>
  <c r="AT151" i="6"/>
  <c r="AT154" i="6"/>
  <c r="AT152" i="6"/>
  <c r="AT150" i="6"/>
  <c r="AT148" i="6"/>
  <c r="AT146" i="6"/>
  <c r="AT149" i="6"/>
  <c r="AT147" i="6"/>
  <c r="AT144" i="6"/>
  <c r="AT142" i="6"/>
  <c r="AT140" i="6"/>
  <c r="AT138" i="6"/>
  <c r="AT145" i="6"/>
  <c r="AT143" i="6"/>
  <c r="AT141" i="6"/>
  <c r="AT139" i="6"/>
  <c r="AT137" i="6"/>
  <c r="AT136" i="6"/>
  <c r="AT134" i="6"/>
  <c r="AT132" i="6"/>
  <c r="AT130" i="6"/>
  <c r="AT128" i="6"/>
  <c r="AT135" i="6"/>
  <c r="AT133" i="6"/>
  <c r="AT131" i="6"/>
  <c r="AT129" i="6"/>
  <c r="AT126" i="6"/>
  <c r="AT124" i="6"/>
  <c r="AT122" i="6"/>
  <c r="AT120" i="6"/>
  <c r="AT127" i="6"/>
  <c r="AT125" i="6"/>
  <c r="AT123" i="6"/>
  <c r="AT121" i="6"/>
  <c r="AT119" i="6"/>
  <c r="AT117" i="6"/>
  <c r="AT115" i="6"/>
  <c r="AT113" i="6"/>
  <c r="AT111" i="6"/>
  <c r="AT118" i="6"/>
  <c r="AT116" i="6"/>
  <c r="AT114" i="6"/>
  <c r="AT112" i="6"/>
  <c r="AT110" i="6"/>
  <c r="AT108" i="6"/>
  <c r="AT106" i="6"/>
  <c r="AT104" i="6"/>
  <c r="AT102" i="6"/>
  <c r="AT100" i="6"/>
  <c r="AT98" i="6"/>
  <c r="AT96" i="6"/>
  <c r="AT94" i="6"/>
  <c r="AT109" i="6"/>
  <c r="AT107" i="6"/>
  <c r="AT105" i="6"/>
  <c r="AT103" i="6"/>
  <c r="AT101" i="6"/>
  <c r="AT99" i="6"/>
  <c r="AT97" i="6"/>
  <c r="AT95" i="6"/>
  <c r="AT93" i="6"/>
  <c r="AT90" i="6"/>
  <c r="AT88" i="6"/>
  <c r="AT86" i="6"/>
  <c r="AT84" i="6"/>
  <c r="AT82" i="6"/>
  <c r="AT80" i="6"/>
  <c r="AT78" i="6"/>
  <c r="AT76" i="6"/>
  <c r="AT74" i="6"/>
  <c r="AT92" i="6"/>
  <c r="AT91" i="6"/>
  <c r="AT89" i="6"/>
  <c r="AT87" i="6"/>
  <c r="AT85" i="6"/>
  <c r="AT83" i="6"/>
  <c r="AT81" i="6"/>
  <c r="AT79" i="6"/>
  <c r="AT77" i="6"/>
  <c r="AT75" i="6"/>
  <c r="AT72" i="6"/>
  <c r="AT70" i="6"/>
  <c r="AT68" i="6"/>
  <c r="AT66" i="6"/>
  <c r="AT64" i="6"/>
  <c r="AT62" i="6"/>
  <c r="AT60" i="6"/>
  <c r="AT58" i="6"/>
  <c r="AT56" i="6"/>
  <c r="AT73" i="6"/>
  <c r="AT71" i="6"/>
  <c r="AT69" i="6"/>
  <c r="AT67" i="6"/>
  <c r="AT65" i="6"/>
  <c r="AT63" i="6"/>
  <c r="AT61" i="6"/>
  <c r="AT59" i="6"/>
  <c r="AT57" i="6"/>
  <c r="AT54" i="6"/>
  <c r="AT52" i="6"/>
  <c r="AT50" i="6"/>
  <c r="AT48" i="6"/>
  <c r="AT46" i="6"/>
  <c r="AT44" i="6"/>
  <c r="AT42" i="6"/>
  <c r="AT40" i="6"/>
  <c r="AT38" i="6"/>
  <c r="AT55" i="6"/>
  <c r="AT53" i="6"/>
  <c r="AT51" i="6"/>
  <c r="AT49" i="6"/>
  <c r="AT47" i="6"/>
  <c r="AT45" i="6"/>
  <c r="AT43" i="6"/>
  <c r="AT41" i="6"/>
  <c r="AT39" i="6"/>
  <c r="AX163" i="6"/>
  <c r="AX161" i="6"/>
  <c r="AX159" i="6"/>
  <c r="AX162" i="6"/>
  <c r="Z110" i="16" s="1"/>
  <c r="AX160" i="6"/>
  <c r="AX157" i="6"/>
  <c r="Z107" i="16" s="1"/>
  <c r="AX155" i="6"/>
  <c r="AX158" i="6"/>
  <c r="Z109" i="16" s="1"/>
  <c r="AX156" i="6"/>
  <c r="Z99" i="16" s="1"/>
  <c r="AX153" i="6"/>
  <c r="AX151" i="6"/>
  <c r="Z101" i="16" s="1"/>
  <c r="AX154" i="6"/>
  <c r="Z106" i="16" s="1"/>
  <c r="AX152" i="6"/>
  <c r="AX150" i="6"/>
  <c r="AX148" i="6"/>
  <c r="Z112" i="16" s="1"/>
  <c r="AX146" i="6"/>
  <c r="AX149" i="6"/>
  <c r="Z104" i="16" s="1"/>
  <c r="AX147" i="6"/>
  <c r="Z100" i="16" s="1"/>
  <c r="AX144" i="6"/>
  <c r="AX142" i="6"/>
  <c r="AX140" i="6"/>
  <c r="AX138" i="6"/>
  <c r="AX145" i="6"/>
  <c r="AX143" i="6"/>
  <c r="Z108" i="16" s="1"/>
  <c r="AX141" i="6"/>
  <c r="AX139" i="6"/>
  <c r="Z98" i="16" s="1"/>
  <c r="AX137" i="6"/>
  <c r="AX136" i="6"/>
  <c r="AX134" i="6"/>
  <c r="AX132" i="6"/>
  <c r="AX130" i="6"/>
  <c r="AX128" i="6"/>
  <c r="AX135" i="6"/>
  <c r="AX133" i="6"/>
  <c r="Z105" i="16" s="1"/>
  <c r="AX131" i="6"/>
  <c r="AX129" i="6"/>
  <c r="AX126" i="6"/>
  <c r="AX124" i="6"/>
  <c r="AX122" i="6"/>
  <c r="AX120" i="6"/>
  <c r="AX127" i="6"/>
  <c r="Z103" i="16" s="1"/>
  <c r="AX125" i="6"/>
  <c r="Z97" i="16" s="1"/>
  <c r="AX123" i="6"/>
  <c r="AX121" i="6"/>
  <c r="AX119" i="6"/>
  <c r="AX117" i="6"/>
  <c r="Z102" i="16" s="1"/>
  <c r="AX115" i="6"/>
  <c r="AX113" i="6"/>
  <c r="AX111" i="6"/>
  <c r="AX118" i="6"/>
  <c r="AX116" i="6"/>
  <c r="Z111" i="16" s="1"/>
  <c r="AX114" i="6"/>
  <c r="AX112" i="6"/>
  <c r="AX110" i="6"/>
  <c r="AX108" i="6"/>
  <c r="AX106" i="6"/>
  <c r="AX104" i="6"/>
  <c r="AX102" i="6"/>
  <c r="AX100" i="6"/>
  <c r="AX98" i="6"/>
  <c r="AX96" i="6"/>
  <c r="AX94" i="6"/>
  <c r="AX109" i="6"/>
  <c r="AX107" i="6"/>
  <c r="Z8" i="16" s="1"/>
  <c r="AX105" i="6"/>
  <c r="Z22" i="16" s="1"/>
  <c r="AX103" i="6"/>
  <c r="AX101" i="6"/>
  <c r="AX99" i="6"/>
  <c r="AX97" i="6"/>
  <c r="AX95" i="6"/>
  <c r="AX93" i="6"/>
  <c r="AX90" i="6"/>
  <c r="AX88" i="6"/>
  <c r="AX86" i="6"/>
  <c r="AX84" i="6"/>
  <c r="AX82" i="6"/>
  <c r="AX80" i="6"/>
  <c r="AX78" i="6"/>
  <c r="AX76" i="6"/>
  <c r="AX74" i="6"/>
  <c r="AX91" i="6"/>
  <c r="Z34" i="16" s="1"/>
  <c r="AX89" i="6"/>
  <c r="AX87" i="6"/>
  <c r="Z50" i="16" s="1"/>
  <c r="AX85" i="6"/>
  <c r="AX83" i="6"/>
  <c r="AX81" i="6"/>
  <c r="AX79" i="6"/>
  <c r="AX77" i="6"/>
  <c r="AX75" i="6"/>
  <c r="AX92" i="6"/>
  <c r="AX72" i="6"/>
  <c r="AX70" i="6"/>
  <c r="AX68" i="6"/>
  <c r="AX66" i="6"/>
  <c r="AX64" i="6"/>
  <c r="AX62" i="6"/>
  <c r="AX60" i="6"/>
  <c r="AX58" i="6"/>
  <c r="AX56" i="6"/>
  <c r="AX73" i="6"/>
  <c r="AX71" i="6"/>
  <c r="AX69" i="6"/>
  <c r="AX67" i="6"/>
  <c r="AX65" i="6"/>
  <c r="AX63" i="6"/>
  <c r="AX61" i="6"/>
  <c r="AX59" i="6"/>
  <c r="AX57" i="6"/>
  <c r="AX54" i="6"/>
  <c r="Z31" i="16" s="1"/>
  <c r="AX52" i="6"/>
  <c r="Z95" i="16" s="1"/>
  <c r="AX50" i="6"/>
  <c r="AX48" i="6"/>
  <c r="AX46" i="6"/>
  <c r="AX44" i="6"/>
  <c r="AX42" i="6"/>
  <c r="AX40" i="6"/>
  <c r="AX38" i="6"/>
  <c r="AX55" i="6"/>
  <c r="Z46" i="16" s="1"/>
  <c r="AX53" i="6"/>
  <c r="Z59" i="16" s="1"/>
  <c r="AX51" i="6"/>
  <c r="Z47" i="16" s="1"/>
  <c r="AX49" i="6"/>
  <c r="Z42" i="16" s="1"/>
  <c r="AX47" i="6"/>
  <c r="Z37" i="16" s="1"/>
  <c r="AX45" i="6"/>
  <c r="Z10" i="16" s="1"/>
  <c r="AX43" i="6"/>
  <c r="Z5" i="16" s="1"/>
  <c r="AX41" i="6"/>
  <c r="Z89" i="16" s="1"/>
  <c r="AX39" i="6"/>
  <c r="Z61" i="16" s="1"/>
  <c r="BD162" i="6"/>
  <c r="R110" i="16" s="1"/>
  <c r="BD160" i="6"/>
  <c r="BD163" i="6"/>
  <c r="BD161" i="6"/>
  <c r="BD159" i="6"/>
  <c r="BD158" i="6"/>
  <c r="R109" i="16" s="1"/>
  <c r="BD156" i="6"/>
  <c r="R99" i="16" s="1"/>
  <c r="BD157" i="6"/>
  <c r="R107" i="16" s="1"/>
  <c r="BD155" i="6"/>
  <c r="BD154" i="6"/>
  <c r="R106" i="16" s="1"/>
  <c r="BD152" i="6"/>
  <c r="BD150" i="6"/>
  <c r="BD153" i="6"/>
  <c r="BD151" i="6"/>
  <c r="R101" i="16" s="1"/>
  <c r="BD149" i="6"/>
  <c r="R104" i="16" s="1"/>
  <c r="BD147" i="6"/>
  <c r="R100" i="16" s="1"/>
  <c r="BD148" i="6"/>
  <c r="R112" i="16" s="1"/>
  <c r="BD146" i="6"/>
  <c r="BD145" i="6"/>
  <c r="BD143" i="6"/>
  <c r="R108" i="16" s="1"/>
  <c r="BD141" i="6"/>
  <c r="BD139" i="6"/>
  <c r="R98" i="16" s="1"/>
  <c r="BD137" i="6"/>
  <c r="BD144" i="6"/>
  <c r="BD142" i="6"/>
  <c r="BD140" i="6"/>
  <c r="BD138" i="6"/>
  <c r="BD135" i="6"/>
  <c r="BD133" i="6"/>
  <c r="R105" i="16" s="1"/>
  <c r="BD131" i="6"/>
  <c r="BD129" i="6"/>
  <c r="BD136" i="6"/>
  <c r="BD134" i="6"/>
  <c r="BD132" i="6"/>
  <c r="BD130" i="6"/>
  <c r="BD128" i="6"/>
  <c r="BD127" i="6"/>
  <c r="R103" i="16" s="1"/>
  <c r="BD125" i="6"/>
  <c r="R97" i="16" s="1"/>
  <c r="BD123" i="6"/>
  <c r="BD121" i="6"/>
  <c r="BD126" i="6"/>
  <c r="BD124" i="6"/>
  <c r="BD122" i="6"/>
  <c r="BD120" i="6"/>
  <c r="BD118" i="6"/>
  <c r="BD116" i="6"/>
  <c r="R111" i="16" s="1"/>
  <c r="BD114" i="6"/>
  <c r="BD112" i="6"/>
  <c r="BD117" i="6"/>
  <c r="R102" i="16" s="1"/>
  <c r="BD115" i="6"/>
  <c r="BD113" i="6"/>
  <c r="BD111" i="6"/>
  <c r="BD119" i="6"/>
  <c r="BD109" i="6"/>
  <c r="BD107" i="6"/>
  <c r="R8" i="16" s="1"/>
  <c r="BD105" i="6"/>
  <c r="BD103" i="6"/>
  <c r="BD101" i="6"/>
  <c r="BD99" i="6"/>
  <c r="BD97" i="6"/>
  <c r="BD95" i="6"/>
  <c r="BD93" i="6"/>
  <c r="BD110" i="6"/>
  <c r="BD108" i="6"/>
  <c r="BD106" i="6"/>
  <c r="BD104" i="6"/>
  <c r="BD102" i="6"/>
  <c r="BD100" i="6"/>
  <c r="BD98" i="6"/>
  <c r="BD96" i="6"/>
  <c r="BD94" i="6"/>
  <c r="BD91" i="6"/>
  <c r="R34" i="16" s="1"/>
  <c r="BD89" i="6"/>
  <c r="BD87" i="6"/>
  <c r="BD85" i="6"/>
  <c r="BD83" i="6"/>
  <c r="BD81" i="6"/>
  <c r="BD79" i="6"/>
  <c r="BD77" i="6"/>
  <c r="BD75" i="6"/>
  <c r="BD90" i="6"/>
  <c r="BD88" i="6"/>
  <c r="BD86" i="6"/>
  <c r="BD84" i="6"/>
  <c r="BD82" i="6"/>
  <c r="BD80" i="6"/>
  <c r="BD78" i="6"/>
  <c r="BD76" i="6"/>
  <c r="BD74" i="6"/>
  <c r="BD92" i="6"/>
  <c r="BD73" i="6"/>
  <c r="BD71" i="6"/>
  <c r="BD69" i="6"/>
  <c r="BD67" i="6"/>
  <c r="BD65" i="6"/>
  <c r="BD63" i="6"/>
  <c r="BD61" i="6"/>
  <c r="BD59" i="6"/>
  <c r="BD57" i="6"/>
  <c r="BD72" i="6"/>
  <c r="BD70" i="6"/>
  <c r="BD68" i="6"/>
  <c r="BD66" i="6"/>
  <c r="BD64" i="6"/>
  <c r="BD62" i="6"/>
  <c r="BD60" i="6"/>
  <c r="BD58" i="6"/>
  <c r="BD56" i="6"/>
  <c r="BD55" i="6"/>
  <c r="R46" i="16" s="1"/>
  <c r="BD53" i="6"/>
  <c r="R59" i="16" s="1"/>
  <c r="BD51" i="6"/>
  <c r="R47" i="16" s="1"/>
  <c r="BD49" i="6"/>
  <c r="BD47" i="6"/>
  <c r="BD45" i="6"/>
  <c r="BD43" i="6"/>
  <c r="BD41" i="6"/>
  <c r="BD39" i="6"/>
  <c r="BD54" i="6"/>
  <c r="R31" i="16" s="1"/>
  <c r="BD52" i="6"/>
  <c r="R95" i="16" s="1"/>
  <c r="BD50" i="6"/>
  <c r="BD48" i="6"/>
  <c r="BD46" i="6"/>
  <c r="BD44" i="6"/>
  <c r="BD42" i="6"/>
  <c r="BD40" i="6"/>
  <c r="BD38" i="6"/>
  <c r="BH162" i="6"/>
  <c r="BH160" i="6"/>
  <c r="BH163" i="6"/>
  <c r="BH161" i="6"/>
  <c r="BH159" i="6"/>
  <c r="BH158" i="6"/>
  <c r="BH156" i="6"/>
  <c r="BH157" i="6"/>
  <c r="BH155" i="6"/>
  <c r="BH154" i="6"/>
  <c r="BH152" i="6"/>
  <c r="BH150" i="6"/>
  <c r="BH153" i="6"/>
  <c r="BH151" i="6"/>
  <c r="BH149" i="6"/>
  <c r="BH147" i="6"/>
  <c r="BH148" i="6"/>
  <c r="BH146" i="6"/>
  <c r="BH145" i="6"/>
  <c r="BH143" i="6"/>
  <c r="BH141" i="6"/>
  <c r="BH139" i="6"/>
  <c r="BH137" i="6"/>
  <c r="BH144" i="6"/>
  <c r="BH142" i="6"/>
  <c r="BH140" i="6"/>
  <c r="BH138" i="6"/>
  <c r="BH135" i="6"/>
  <c r="BH133" i="6"/>
  <c r="BH131" i="6"/>
  <c r="BH129" i="6"/>
  <c r="BH136" i="6"/>
  <c r="BH134" i="6"/>
  <c r="BH132" i="6"/>
  <c r="BH130" i="6"/>
  <c r="BH128" i="6"/>
  <c r="BH127" i="6"/>
  <c r="BH125" i="6"/>
  <c r="BH123" i="6"/>
  <c r="BH121" i="6"/>
  <c r="BH126" i="6"/>
  <c r="BH124" i="6"/>
  <c r="BH122" i="6"/>
  <c r="BH120" i="6"/>
  <c r="BH118" i="6"/>
  <c r="BH116" i="6"/>
  <c r="BH114" i="6"/>
  <c r="BH112" i="6"/>
  <c r="BH119" i="6"/>
  <c r="BH117" i="6"/>
  <c r="BH115" i="6"/>
  <c r="BH113" i="6"/>
  <c r="BH111" i="6"/>
  <c r="BH110" i="6"/>
  <c r="BH109" i="6"/>
  <c r="BH107" i="6"/>
  <c r="BH105" i="6"/>
  <c r="BH103" i="6"/>
  <c r="BH101" i="6"/>
  <c r="BH99" i="6"/>
  <c r="BH97" i="6"/>
  <c r="BH95" i="6"/>
  <c r="BH93" i="6"/>
  <c r="BH108" i="6"/>
  <c r="BH106" i="6"/>
  <c r="BH104" i="6"/>
  <c r="BH102" i="6"/>
  <c r="BH100" i="6"/>
  <c r="BH98" i="6"/>
  <c r="BH96" i="6"/>
  <c r="BH94" i="6"/>
  <c r="BH92" i="6"/>
  <c r="BH91" i="6"/>
  <c r="BH89" i="6"/>
  <c r="BH87" i="6"/>
  <c r="BH85" i="6"/>
  <c r="BH83" i="6"/>
  <c r="BH81" i="6"/>
  <c r="BH79" i="6"/>
  <c r="BH77" i="6"/>
  <c r="BH75" i="6"/>
  <c r="BH90" i="6"/>
  <c r="BH88" i="6"/>
  <c r="BH86" i="6"/>
  <c r="BH84" i="6"/>
  <c r="BH82" i="6"/>
  <c r="BH80" i="6"/>
  <c r="BH78" i="6"/>
  <c r="BH76" i="6"/>
  <c r="BH74" i="6"/>
  <c r="BH73" i="6"/>
  <c r="BH71" i="6"/>
  <c r="BH69" i="6"/>
  <c r="BH67" i="6"/>
  <c r="BH65" i="6"/>
  <c r="BH63" i="6"/>
  <c r="BH61" i="6"/>
  <c r="BH59" i="6"/>
  <c r="BH57" i="6"/>
  <c r="BH72" i="6"/>
  <c r="BH70" i="6"/>
  <c r="BH68" i="6"/>
  <c r="BH66" i="6"/>
  <c r="BH64" i="6"/>
  <c r="BH62" i="6"/>
  <c r="BH60" i="6"/>
  <c r="BH58" i="6"/>
  <c r="BH56" i="6"/>
  <c r="BH55" i="6"/>
  <c r="BH53" i="6"/>
  <c r="BH51" i="6"/>
  <c r="BH49" i="6"/>
  <c r="BH47" i="6"/>
  <c r="BH45" i="6"/>
  <c r="BH43" i="6"/>
  <c r="BH41" i="6"/>
  <c r="BH39" i="6"/>
  <c r="BH54" i="6"/>
  <c r="BH52" i="6"/>
  <c r="BH50" i="6"/>
  <c r="BH48" i="6"/>
  <c r="BH46" i="6"/>
  <c r="BH44" i="6"/>
  <c r="BH42" i="6"/>
  <c r="BH40" i="6"/>
  <c r="BH38" i="6"/>
  <c r="BL162" i="6"/>
  <c r="BL160" i="6"/>
  <c r="BL163" i="6"/>
  <c r="BL161" i="6"/>
  <c r="BL159" i="6"/>
  <c r="BL158" i="6"/>
  <c r="BL156" i="6"/>
  <c r="BL157" i="6"/>
  <c r="BL155" i="6"/>
  <c r="BL154" i="6"/>
  <c r="BL152" i="6"/>
  <c r="BL150" i="6"/>
  <c r="BL153" i="6"/>
  <c r="BL151" i="6"/>
  <c r="BL149" i="6"/>
  <c r="BL147" i="6"/>
  <c r="BL148" i="6"/>
  <c r="BL146" i="6"/>
  <c r="BL145" i="6"/>
  <c r="BL143" i="6"/>
  <c r="BL141" i="6"/>
  <c r="BL139" i="6"/>
  <c r="BL137" i="6"/>
  <c r="BL144" i="6"/>
  <c r="BL142" i="6"/>
  <c r="BL140" i="6"/>
  <c r="BL138" i="6"/>
  <c r="BL135" i="6"/>
  <c r="BL133" i="6"/>
  <c r="BL131" i="6"/>
  <c r="BL129" i="6"/>
  <c r="BL136" i="6"/>
  <c r="BL134" i="6"/>
  <c r="BL132" i="6"/>
  <c r="BL130" i="6"/>
  <c r="BL128" i="6"/>
  <c r="BL127" i="6"/>
  <c r="BL125" i="6"/>
  <c r="BL123" i="6"/>
  <c r="BL121" i="6"/>
  <c r="BL126" i="6"/>
  <c r="BL124" i="6"/>
  <c r="BL122" i="6"/>
  <c r="BL120" i="6"/>
  <c r="BL118" i="6"/>
  <c r="BL116" i="6"/>
  <c r="BL114" i="6"/>
  <c r="BL112" i="6"/>
  <c r="BL119" i="6"/>
  <c r="BL117" i="6"/>
  <c r="BL115" i="6"/>
  <c r="BL113" i="6"/>
  <c r="BL111" i="6"/>
  <c r="BL109" i="6"/>
  <c r="BL107" i="6"/>
  <c r="BL105" i="6"/>
  <c r="BL103" i="6"/>
  <c r="BL101" i="6"/>
  <c r="BL99" i="6"/>
  <c r="BL97" i="6"/>
  <c r="BL95" i="6"/>
  <c r="BL93" i="6"/>
  <c r="BL108" i="6"/>
  <c r="BL106" i="6"/>
  <c r="BL104" i="6"/>
  <c r="BL102" i="6"/>
  <c r="BL100" i="6"/>
  <c r="BL98" i="6"/>
  <c r="BL96" i="6"/>
  <c r="BL94" i="6"/>
  <c r="BL92" i="6"/>
  <c r="BL110" i="6"/>
  <c r="BL91" i="6"/>
  <c r="BL89" i="6"/>
  <c r="BL87" i="6"/>
  <c r="BL85" i="6"/>
  <c r="BL83" i="6"/>
  <c r="BL81" i="6"/>
  <c r="BL79" i="6"/>
  <c r="BL77" i="6"/>
  <c r="BL75" i="6"/>
  <c r="BL90" i="6"/>
  <c r="BL88" i="6"/>
  <c r="BL86" i="6"/>
  <c r="BL84" i="6"/>
  <c r="BL82" i="6"/>
  <c r="BL80" i="6"/>
  <c r="BL78" i="6"/>
  <c r="BL76" i="6"/>
  <c r="BL74" i="6"/>
  <c r="BL73" i="6"/>
  <c r="BL71" i="6"/>
  <c r="BL69" i="6"/>
  <c r="BL67" i="6"/>
  <c r="BL65" i="6"/>
  <c r="BL63" i="6"/>
  <c r="BL61" i="6"/>
  <c r="BL59" i="6"/>
  <c r="BL57" i="6"/>
  <c r="BL72" i="6"/>
  <c r="BL70" i="6"/>
  <c r="BL68" i="6"/>
  <c r="BL66" i="6"/>
  <c r="BL64" i="6"/>
  <c r="BL62" i="6"/>
  <c r="BL60" i="6"/>
  <c r="BL58" i="6"/>
  <c r="BL56" i="6"/>
  <c r="BL55" i="6"/>
  <c r="BL53" i="6"/>
  <c r="BL51" i="6"/>
  <c r="BL49" i="6"/>
  <c r="BL47" i="6"/>
  <c r="BL45" i="6"/>
  <c r="BL43" i="6"/>
  <c r="BL41" i="6"/>
  <c r="BL39" i="6"/>
  <c r="BL54" i="6"/>
  <c r="BL52" i="6"/>
  <c r="BL50" i="6"/>
  <c r="BL48" i="6"/>
  <c r="BL46" i="6"/>
  <c r="BL44" i="6"/>
  <c r="BL42" i="6"/>
  <c r="BL40" i="6"/>
  <c r="BL38" i="6"/>
  <c r="BP162" i="6"/>
  <c r="BP160" i="6"/>
  <c r="BP163" i="6"/>
  <c r="BP161" i="6"/>
  <c r="BP159" i="6"/>
  <c r="BP158" i="6"/>
  <c r="BP156" i="6"/>
  <c r="BP157" i="6"/>
  <c r="BP155" i="6"/>
  <c r="BP154" i="6"/>
  <c r="BP152" i="6"/>
  <c r="BP150" i="6"/>
  <c r="BP153" i="6"/>
  <c r="BP151" i="6"/>
  <c r="BP149" i="6"/>
  <c r="BP147" i="6"/>
  <c r="BP148" i="6"/>
  <c r="BP146" i="6"/>
  <c r="BP145" i="6"/>
  <c r="BP143" i="6"/>
  <c r="BP141" i="6"/>
  <c r="BP139" i="6"/>
  <c r="BP137" i="6"/>
  <c r="BP144" i="6"/>
  <c r="BP142" i="6"/>
  <c r="BP140" i="6"/>
  <c r="BP138" i="6"/>
  <c r="BP135" i="6"/>
  <c r="BP133" i="6"/>
  <c r="BP131" i="6"/>
  <c r="BP129" i="6"/>
  <c r="BP136" i="6"/>
  <c r="BP134" i="6"/>
  <c r="BP132" i="6"/>
  <c r="BP130" i="6"/>
  <c r="BP128" i="6"/>
  <c r="BP127" i="6"/>
  <c r="BP125" i="6"/>
  <c r="BP123" i="6"/>
  <c r="BP121" i="6"/>
  <c r="BP126" i="6"/>
  <c r="BP124" i="6"/>
  <c r="BP122" i="6"/>
  <c r="BP120" i="6"/>
  <c r="BP119" i="6"/>
  <c r="BP118" i="6"/>
  <c r="BP116" i="6"/>
  <c r="BP114" i="6"/>
  <c r="BP112" i="6"/>
  <c r="BP117" i="6"/>
  <c r="BP115" i="6"/>
  <c r="BP113" i="6"/>
  <c r="BP111" i="6"/>
  <c r="BP109" i="6"/>
  <c r="BP107" i="6"/>
  <c r="BP105" i="6"/>
  <c r="BP103" i="6"/>
  <c r="BP101" i="6"/>
  <c r="BP99" i="6"/>
  <c r="BP97" i="6"/>
  <c r="BP95" i="6"/>
  <c r="BP93" i="6"/>
  <c r="BP110" i="6"/>
  <c r="BP108" i="6"/>
  <c r="BP106" i="6"/>
  <c r="BP104" i="6"/>
  <c r="BP102" i="6"/>
  <c r="BP100" i="6"/>
  <c r="BP98" i="6"/>
  <c r="BP96" i="6"/>
  <c r="BP94" i="6"/>
  <c r="BP92" i="6"/>
  <c r="BP91" i="6"/>
  <c r="BP89" i="6"/>
  <c r="BP87" i="6"/>
  <c r="BP85" i="6"/>
  <c r="BP83" i="6"/>
  <c r="BP81" i="6"/>
  <c r="BP79" i="6"/>
  <c r="BP77" i="6"/>
  <c r="BP75" i="6"/>
  <c r="BP90" i="6"/>
  <c r="BP88" i="6"/>
  <c r="BP86" i="6"/>
  <c r="BP84" i="6"/>
  <c r="BP82" i="6"/>
  <c r="BP80" i="6"/>
  <c r="BP78" i="6"/>
  <c r="BP76" i="6"/>
  <c r="BP74" i="6"/>
  <c r="BP73" i="6"/>
  <c r="BP71" i="6"/>
  <c r="BP69" i="6"/>
  <c r="BP67" i="6"/>
  <c r="BP65" i="6"/>
  <c r="BP63" i="6"/>
  <c r="BP61" i="6"/>
  <c r="BP59" i="6"/>
  <c r="BP57" i="6"/>
  <c r="BP72" i="6"/>
  <c r="BP70" i="6"/>
  <c r="BP68" i="6"/>
  <c r="BP66" i="6"/>
  <c r="BP64" i="6"/>
  <c r="BP62" i="6"/>
  <c r="BP60" i="6"/>
  <c r="BP58" i="6"/>
  <c r="BP56" i="6"/>
  <c r="BP55" i="6"/>
  <c r="BP53" i="6"/>
  <c r="BP51" i="6"/>
  <c r="BP49" i="6"/>
  <c r="BP47" i="6"/>
  <c r="BP45" i="6"/>
  <c r="BP43" i="6"/>
  <c r="BP41" i="6"/>
  <c r="BP39" i="6"/>
  <c r="BP54" i="6"/>
  <c r="BP52" i="6"/>
  <c r="BP50" i="6"/>
  <c r="BP48" i="6"/>
  <c r="BP46" i="6"/>
  <c r="BP44" i="6"/>
  <c r="BP42" i="6"/>
  <c r="BP40" i="6"/>
  <c r="BP38" i="6"/>
  <c r="BT162" i="6"/>
  <c r="BT160" i="6"/>
  <c r="BT163" i="6"/>
  <c r="BT161" i="6"/>
  <c r="BT159" i="6"/>
  <c r="BT158" i="6"/>
  <c r="BT156" i="6"/>
  <c r="BT157" i="6"/>
  <c r="BT155" i="6"/>
  <c r="BT154" i="6"/>
  <c r="BT152" i="6"/>
  <c r="BT150" i="6"/>
  <c r="BT153" i="6"/>
  <c r="BT151" i="6"/>
  <c r="BT149" i="6"/>
  <c r="BT147" i="6"/>
  <c r="BT148" i="6"/>
  <c r="BT146" i="6"/>
  <c r="BT145" i="6"/>
  <c r="BT143" i="6"/>
  <c r="BT141" i="6"/>
  <c r="BT139" i="6"/>
  <c r="BT137" i="6"/>
  <c r="BT144" i="6"/>
  <c r="BT142" i="6"/>
  <c r="BT140" i="6"/>
  <c r="BT138" i="6"/>
  <c r="BT135" i="6"/>
  <c r="BT133" i="6"/>
  <c r="BT131" i="6"/>
  <c r="BT129" i="6"/>
  <c r="BT136" i="6"/>
  <c r="BT134" i="6"/>
  <c r="BT132" i="6"/>
  <c r="BT130" i="6"/>
  <c r="BT128" i="6"/>
  <c r="BT127" i="6"/>
  <c r="BT125" i="6"/>
  <c r="BT123" i="6"/>
  <c r="BT121" i="6"/>
  <c r="BT126" i="6"/>
  <c r="BT124" i="6"/>
  <c r="BT122" i="6"/>
  <c r="BT120" i="6"/>
  <c r="BT118" i="6"/>
  <c r="BT116" i="6"/>
  <c r="BT114" i="6"/>
  <c r="BT112" i="6"/>
  <c r="BT117" i="6"/>
  <c r="BT115" i="6"/>
  <c r="BT113" i="6"/>
  <c r="BT111" i="6"/>
  <c r="BT119" i="6"/>
  <c r="BT109" i="6"/>
  <c r="BT107" i="6"/>
  <c r="BT105" i="6"/>
  <c r="BT103" i="6"/>
  <c r="BT101" i="6"/>
  <c r="BT99" i="6"/>
  <c r="BT97" i="6"/>
  <c r="BT95" i="6"/>
  <c r="BT93" i="6"/>
  <c r="BT110" i="6"/>
  <c r="BT108" i="6"/>
  <c r="BT106" i="6"/>
  <c r="BT104" i="6"/>
  <c r="BT102" i="6"/>
  <c r="BT100" i="6"/>
  <c r="BT98" i="6"/>
  <c r="BT96" i="6"/>
  <c r="BT94" i="6"/>
  <c r="BT92" i="6"/>
  <c r="BT91" i="6"/>
  <c r="BT89" i="6"/>
  <c r="BT87" i="6"/>
  <c r="BT85" i="6"/>
  <c r="BT83" i="6"/>
  <c r="BT81" i="6"/>
  <c r="BT79" i="6"/>
  <c r="BT77" i="6"/>
  <c r="BT75" i="6"/>
  <c r="BT90" i="6"/>
  <c r="BT88" i="6"/>
  <c r="BT86" i="6"/>
  <c r="BT84" i="6"/>
  <c r="BT82" i="6"/>
  <c r="BT80" i="6"/>
  <c r="BT78" i="6"/>
  <c r="BT76" i="6"/>
  <c r="BT74" i="6"/>
  <c r="BT73" i="6"/>
  <c r="BT71" i="6"/>
  <c r="BT69" i="6"/>
  <c r="BT67" i="6"/>
  <c r="BT65" i="6"/>
  <c r="BT63" i="6"/>
  <c r="BT61" i="6"/>
  <c r="BT59" i="6"/>
  <c r="BT57" i="6"/>
  <c r="BT72" i="6"/>
  <c r="BT70" i="6"/>
  <c r="BT68" i="6"/>
  <c r="BT66" i="6"/>
  <c r="BT64" i="6"/>
  <c r="BT62" i="6"/>
  <c r="BT60" i="6"/>
  <c r="BT58" i="6"/>
  <c r="BT56" i="6"/>
  <c r="BT55" i="6"/>
  <c r="BT53" i="6"/>
  <c r="BT51" i="6"/>
  <c r="BT49" i="6"/>
  <c r="BT47" i="6"/>
  <c r="BT45" i="6"/>
  <c r="BT43" i="6"/>
  <c r="BT41" i="6"/>
  <c r="BT39" i="6"/>
  <c r="BT54" i="6"/>
  <c r="BT52" i="6"/>
  <c r="BT50" i="6"/>
  <c r="BT48" i="6"/>
  <c r="BT46" i="6"/>
  <c r="BT44" i="6"/>
  <c r="BT42" i="6"/>
  <c r="BT40" i="6"/>
  <c r="BT38" i="6"/>
  <c r="BX162" i="6"/>
  <c r="BX160" i="6"/>
  <c r="BX163" i="6"/>
  <c r="BX161" i="6"/>
  <c r="BX159" i="6"/>
  <c r="BX158" i="6"/>
  <c r="BX156" i="6"/>
  <c r="BX157" i="6"/>
  <c r="BX155" i="6"/>
  <c r="BX154" i="6"/>
  <c r="BX152" i="6"/>
  <c r="BX150" i="6"/>
  <c r="BX153" i="6"/>
  <c r="BX151" i="6"/>
  <c r="BX149" i="6"/>
  <c r="BX147" i="6"/>
  <c r="BX148" i="6"/>
  <c r="BX146" i="6"/>
  <c r="BX145" i="6"/>
  <c r="BX143" i="6"/>
  <c r="BX141" i="6"/>
  <c r="BX139" i="6"/>
  <c r="BX137" i="6"/>
  <c r="BX144" i="6"/>
  <c r="BX142" i="6"/>
  <c r="BX140" i="6"/>
  <c r="BX138" i="6"/>
  <c r="BX135" i="6"/>
  <c r="BX133" i="6"/>
  <c r="BX131" i="6"/>
  <c r="BX129" i="6"/>
  <c r="BX136" i="6"/>
  <c r="BX134" i="6"/>
  <c r="BX132" i="6"/>
  <c r="BX130" i="6"/>
  <c r="BX128" i="6"/>
  <c r="BX127" i="6"/>
  <c r="BX125" i="6"/>
  <c r="BX123" i="6"/>
  <c r="BX121" i="6"/>
  <c r="BX126" i="6"/>
  <c r="BX124" i="6"/>
  <c r="BX122" i="6"/>
  <c r="BX120" i="6"/>
  <c r="BX118" i="6"/>
  <c r="BX116" i="6"/>
  <c r="BX114" i="6"/>
  <c r="BX112" i="6"/>
  <c r="BX119" i="6"/>
  <c r="BX117" i="6"/>
  <c r="BX115" i="6"/>
  <c r="BX113" i="6"/>
  <c r="BX111" i="6"/>
  <c r="BX110" i="6"/>
  <c r="BX109" i="6"/>
  <c r="BX107" i="6"/>
  <c r="BX105" i="6"/>
  <c r="BX103" i="6"/>
  <c r="BX101" i="6"/>
  <c r="BX99" i="6"/>
  <c r="BX97" i="6"/>
  <c r="BX95" i="6"/>
  <c r="BX93" i="6"/>
  <c r="BX108" i="6"/>
  <c r="BX106" i="6"/>
  <c r="BX104" i="6"/>
  <c r="BX102" i="6"/>
  <c r="BX100" i="6"/>
  <c r="BX98" i="6"/>
  <c r="BX96" i="6"/>
  <c r="BX94" i="6"/>
  <c r="BX92" i="6"/>
  <c r="BX91" i="6"/>
  <c r="BX89" i="6"/>
  <c r="BX87" i="6"/>
  <c r="BX85" i="6"/>
  <c r="BX83" i="6"/>
  <c r="BX81" i="6"/>
  <c r="BX79" i="6"/>
  <c r="BX77" i="6"/>
  <c r="BX75" i="6"/>
  <c r="BX90" i="6"/>
  <c r="BX88" i="6"/>
  <c r="BX86" i="6"/>
  <c r="BX84" i="6"/>
  <c r="BX82" i="6"/>
  <c r="BX80" i="6"/>
  <c r="BX78" i="6"/>
  <c r="BX76" i="6"/>
  <c r="BX74" i="6"/>
  <c r="BX73" i="6"/>
  <c r="BX71" i="6"/>
  <c r="BX69" i="6"/>
  <c r="BX67" i="6"/>
  <c r="BX65" i="6"/>
  <c r="BX63" i="6"/>
  <c r="BX61" i="6"/>
  <c r="BX59" i="6"/>
  <c r="BX57" i="6"/>
  <c r="BX72" i="6"/>
  <c r="BX70" i="6"/>
  <c r="BX68" i="6"/>
  <c r="BX66" i="6"/>
  <c r="BX64" i="6"/>
  <c r="BX62" i="6"/>
  <c r="BX60" i="6"/>
  <c r="BX58" i="6"/>
  <c r="BX56" i="6"/>
  <c r="BX53" i="6"/>
  <c r="BX51" i="6"/>
  <c r="BX49" i="6"/>
  <c r="BX47" i="6"/>
  <c r="BX45" i="6"/>
  <c r="BX43" i="6"/>
  <c r="BX41" i="6"/>
  <c r="BX39" i="6"/>
  <c r="BX37" i="6"/>
  <c r="BX55" i="6"/>
  <c r="BX54" i="6"/>
  <c r="BX52" i="6"/>
  <c r="BX50" i="6"/>
  <c r="BX48" i="6"/>
  <c r="BX46" i="6"/>
  <c r="BX44" i="6"/>
  <c r="BX42" i="6"/>
  <c r="BX40" i="6"/>
  <c r="BX38" i="6"/>
  <c r="CB162" i="6"/>
  <c r="CB160" i="6"/>
  <c r="CB163" i="6"/>
  <c r="CB161" i="6"/>
  <c r="CB159" i="6"/>
  <c r="CB158" i="6"/>
  <c r="CB156" i="6"/>
  <c r="CB157" i="6"/>
  <c r="CB155" i="6"/>
  <c r="CB154" i="6"/>
  <c r="CB152" i="6"/>
  <c r="CB150" i="6"/>
  <c r="CB153" i="6"/>
  <c r="CB151" i="6"/>
  <c r="CB149" i="6"/>
  <c r="CB147" i="6"/>
  <c r="CB148" i="6"/>
  <c r="CB146" i="6"/>
  <c r="CB145" i="6"/>
  <c r="CB143" i="6"/>
  <c r="CB141" i="6"/>
  <c r="CB139" i="6"/>
  <c r="CB137" i="6"/>
  <c r="CB144" i="6"/>
  <c r="CB142" i="6"/>
  <c r="CB140" i="6"/>
  <c r="CB138" i="6"/>
  <c r="CB135" i="6"/>
  <c r="CB133" i="6"/>
  <c r="CB131" i="6"/>
  <c r="CB129" i="6"/>
  <c r="CB136" i="6"/>
  <c r="CB134" i="6"/>
  <c r="CB132" i="6"/>
  <c r="CB130" i="6"/>
  <c r="CB128" i="6"/>
  <c r="CB127" i="6"/>
  <c r="CB125" i="6"/>
  <c r="CB123" i="6"/>
  <c r="CB121" i="6"/>
  <c r="CB119" i="6"/>
  <c r="CB126" i="6"/>
  <c r="CB124" i="6"/>
  <c r="CB122" i="6"/>
  <c r="CB120" i="6"/>
  <c r="CB118" i="6"/>
  <c r="CB116" i="6"/>
  <c r="CB114" i="6"/>
  <c r="CB112" i="6"/>
  <c r="CB117" i="6"/>
  <c r="CB115" i="6"/>
  <c r="CB113" i="6"/>
  <c r="CB111" i="6"/>
  <c r="CB109" i="6"/>
  <c r="CB107" i="6"/>
  <c r="CB105" i="6"/>
  <c r="CB103" i="6"/>
  <c r="CB101" i="6"/>
  <c r="CB99" i="6"/>
  <c r="CB97" i="6"/>
  <c r="CB95" i="6"/>
  <c r="CB93" i="6"/>
  <c r="CB108" i="6"/>
  <c r="CB106" i="6"/>
  <c r="CB104" i="6"/>
  <c r="CB102" i="6"/>
  <c r="CB100" i="6"/>
  <c r="CB98" i="6"/>
  <c r="CB96" i="6"/>
  <c r="CB94" i="6"/>
  <c r="CB92" i="6"/>
  <c r="CB110" i="6"/>
  <c r="CB91" i="6"/>
  <c r="CB89" i="6"/>
  <c r="CB87" i="6"/>
  <c r="CB85" i="6"/>
  <c r="CB83" i="6"/>
  <c r="CB81" i="6"/>
  <c r="CB79" i="6"/>
  <c r="CB77" i="6"/>
  <c r="CB75" i="6"/>
  <c r="CB90" i="6"/>
  <c r="CB88" i="6"/>
  <c r="CB86" i="6"/>
  <c r="CB84" i="6"/>
  <c r="CB82" i="6"/>
  <c r="CB80" i="6"/>
  <c r="CB78" i="6"/>
  <c r="CB76" i="6"/>
  <c r="CB74" i="6"/>
  <c r="CB73" i="6"/>
  <c r="CB71" i="6"/>
  <c r="CB69" i="6"/>
  <c r="CB67" i="6"/>
  <c r="CB65" i="6"/>
  <c r="CB63" i="6"/>
  <c r="CB61" i="6"/>
  <c r="CB59" i="6"/>
  <c r="CB57" i="6"/>
  <c r="CB72" i="6"/>
  <c r="CB70" i="6"/>
  <c r="CB68" i="6"/>
  <c r="CB66" i="6"/>
  <c r="CB64" i="6"/>
  <c r="CB62" i="6"/>
  <c r="CB60" i="6"/>
  <c r="CB58" i="6"/>
  <c r="CB56" i="6"/>
  <c r="CB53" i="6"/>
  <c r="CB51" i="6"/>
  <c r="CB49" i="6"/>
  <c r="CB47" i="6"/>
  <c r="CB45" i="6"/>
  <c r="CB43" i="6"/>
  <c r="CB41" i="6"/>
  <c r="CB39" i="6"/>
  <c r="CB37" i="6"/>
  <c r="CB55" i="6"/>
  <c r="CB54" i="6"/>
  <c r="CB52" i="6"/>
  <c r="CB50" i="6"/>
  <c r="CB48" i="6"/>
  <c r="CB46" i="6"/>
  <c r="CB44" i="6"/>
  <c r="CB42" i="6"/>
  <c r="CB40" i="6"/>
  <c r="CB38" i="6"/>
  <c r="CF162" i="6"/>
  <c r="CF160" i="6"/>
  <c r="CF163" i="6"/>
  <c r="CF161" i="6"/>
  <c r="CF159" i="6"/>
  <c r="CF158" i="6"/>
  <c r="CF156" i="6"/>
  <c r="CF157" i="6"/>
  <c r="CF155" i="6"/>
  <c r="CF152" i="6"/>
  <c r="CF150" i="6"/>
  <c r="CF154" i="6"/>
  <c r="CF153" i="6"/>
  <c r="CF151" i="6"/>
  <c r="CF149" i="6"/>
  <c r="CF147" i="6"/>
  <c r="CF148" i="6"/>
  <c r="CF146" i="6"/>
  <c r="CF145" i="6"/>
  <c r="CF143" i="6"/>
  <c r="CF141" i="6"/>
  <c r="CF139" i="6"/>
  <c r="CF137" i="6"/>
  <c r="CF144" i="6"/>
  <c r="CF142" i="6"/>
  <c r="CF140" i="6"/>
  <c r="CF138" i="6"/>
  <c r="CF135" i="6"/>
  <c r="CF133" i="6"/>
  <c r="CF131" i="6"/>
  <c r="CF129" i="6"/>
  <c r="CF136" i="6"/>
  <c r="CF134" i="6"/>
  <c r="CF132" i="6"/>
  <c r="CF130" i="6"/>
  <c r="CF128" i="6"/>
  <c r="CF125" i="6"/>
  <c r="CF123" i="6"/>
  <c r="CF121" i="6"/>
  <c r="CF119" i="6"/>
  <c r="CF127" i="6"/>
  <c r="CF126" i="6"/>
  <c r="CF124" i="6"/>
  <c r="CF122" i="6"/>
  <c r="CF120" i="6"/>
  <c r="CF116" i="6"/>
  <c r="CF114" i="6"/>
  <c r="CF112" i="6"/>
  <c r="CF118" i="6"/>
  <c r="CF117" i="6"/>
  <c r="CF115" i="6"/>
  <c r="CF113" i="6"/>
  <c r="CF111" i="6"/>
  <c r="CF109" i="6"/>
  <c r="CF107" i="6"/>
  <c r="CF105" i="6"/>
  <c r="CF103" i="6"/>
  <c r="CF101" i="6"/>
  <c r="CF99" i="6"/>
  <c r="CF97" i="6"/>
  <c r="CF95" i="6"/>
  <c r="CF93" i="6"/>
  <c r="CF110" i="6"/>
  <c r="CF108" i="6"/>
  <c r="CF106" i="6"/>
  <c r="CF104" i="6"/>
  <c r="CF102" i="6"/>
  <c r="CF100" i="6"/>
  <c r="CF98" i="6"/>
  <c r="CF96" i="6"/>
  <c r="CF94" i="6"/>
  <c r="CF92" i="6"/>
  <c r="CF91" i="6"/>
  <c r="CF89" i="6"/>
  <c r="CF87" i="6"/>
  <c r="CF85" i="6"/>
  <c r="CF83" i="6"/>
  <c r="CF81" i="6"/>
  <c r="CF79" i="6"/>
  <c r="CF77" i="6"/>
  <c r="CF75" i="6"/>
  <c r="CF90" i="6"/>
  <c r="CF88" i="6"/>
  <c r="CF86" i="6"/>
  <c r="CF84" i="6"/>
  <c r="CF82" i="6"/>
  <c r="CF80" i="6"/>
  <c r="CF78" i="6"/>
  <c r="CF76" i="6"/>
  <c r="CF74" i="6"/>
  <c r="CF73" i="6"/>
  <c r="CF71" i="6"/>
  <c r="CF69" i="6"/>
  <c r="CF67" i="6"/>
  <c r="CF65" i="6"/>
  <c r="CF63" i="6"/>
  <c r="CF61" i="6"/>
  <c r="CF59" i="6"/>
  <c r="CF57" i="6"/>
  <c r="CF72" i="6"/>
  <c r="CF70" i="6"/>
  <c r="CF68" i="6"/>
  <c r="CF66" i="6"/>
  <c r="CF64" i="6"/>
  <c r="CF62" i="6"/>
  <c r="CF60" i="6"/>
  <c r="CF58" i="6"/>
  <c r="CF56" i="6"/>
  <c r="CF55" i="6"/>
  <c r="CF53" i="6"/>
  <c r="CF51" i="6"/>
  <c r="CF49" i="6"/>
  <c r="CF47" i="6"/>
  <c r="CF45" i="6"/>
  <c r="CF43" i="6"/>
  <c r="CF41" i="6"/>
  <c r="CF39" i="6"/>
  <c r="CF37" i="6"/>
  <c r="CF54" i="6"/>
  <c r="CF52" i="6"/>
  <c r="CF50" i="6"/>
  <c r="CF48" i="6"/>
  <c r="CF46" i="6"/>
  <c r="CF44" i="6"/>
  <c r="CF42" i="6"/>
  <c r="CF40" i="6"/>
  <c r="CF38" i="6"/>
  <c r="CJ162" i="6"/>
  <c r="D110" i="16" s="1"/>
  <c r="CJ160" i="6"/>
  <c r="CJ163" i="6"/>
  <c r="CJ161" i="6"/>
  <c r="CJ159" i="6"/>
  <c r="CJ158" i="6"/>
  <c r="D109" i="16" s="1"/>
  <c r="CJ156" i="6"/>
  <c r="D99" i="16" s="1"/>
  <c r="CJ157" i="6"/>
  <c r="D107" i="16" s="1"/>
  <c r="CJ155" i="6"/>
  <c r="CJ154" i="6"/>
  <c r="D106" i="16" s="1"/>
  <c r="CJ152" i="6"/>
  <c r="CJ150" i="6"/>
  <c r="CJ153" i="6"/>
  <c r="CJ151" i="6"/>
  <c r="D101" i="16" s="1"/>
  <c r="CJ149" i="6"/>
  <c r="D104" i="16" s="1"/>
  <c r="CJ147" i="6"/>
  <c r="D100" i="16" s="1"/>
  <c r="CJ148" i="6"/>
  <c r="D112" i="16" s="1"/>
  <c r="CJ146" i="6"/>
  <c r="CJ145" i="6"/>
  <c r="CJ143" i="6"/>
  <c r="D108" i="16" s="1"/>
  <c r="CJ141" i="6"/>
  <c r="CJ139" i="6"/>
  <c r="D98" i="16" s="1"/>
  <c r="CJ137" i="6"/>
  <c r="CJ144" i="6"/>
  <c r="CJ142" i="6"/>
  <c r="CJ140" i="6"/>
  <c r="CJ138" i="6"/>
  <c r="CJ135" i="6"/>
  <c r="CJ133" i="6"/>
  <c r="D105" i="16" s="1"/>
  <c r="CJ131" i="6"/>
  <c r="CJ129" i="6"/>
  <c r="CJ136" i="6"/>
  <c r="CJ134" i="6"/>
  <c r="CJ132" i="6"/>
  <c r="CJ130" i="6"/>
  <c r="CJ128" i="6"/>
  <c r="CJ125" i="6"/>
  <c r="D97" i="16" s="1"/>
  <c r="CJ123" i="6"/>
  <c r="CJ121" i="6"/>
  <c r="CJ119" i="6"/>
  <c r="CJ127" i="6"/>
  <c r="D103" i="16" s="1"/>
  <c r="CJ126" i="6"/>
  <c r="CJ124" i="6"/>
  <c r="CJ122" i="6"/>
  <c r="CJ120" i="6"/>
  <c r="CJ118" i="6"/>
  <c r="CJ116" i="6"/>
  <c r="D111" i="16" s="1"/>
  <c r="CJ114" i="6"/>
  <c r="CJ112" i="6"/>
  <c r="CJ117" i="6"/>
  <c r="D102" i="16" s="1"/>
  <c r="CJ115" i="6"/>
  <c r="CJ113" i="6"/>
  <c r="CJ111" i="6"/>
  <c r="CJ109" i="6"/>
  <c r="CJ107" i="6"/>
  <c r="CJ105" i="6"/>
  <c r="CJ103" i="6"/>
  <c r="CJ101" i="6"/>
  <c r="CJ99" i="6"/>
  <c r="CJ97" i="6"/>
  <c r="CJ95" i="6"/>
  <c r="CJ93" i="6"/>
  <c r="CJ110" i="6"/>
  <c r="D56" i="16" s="1"/>
  <c r="CJ108" i="6"/>
  <c r="CJ106" i="6"/>
  <c r="CJ104" i="6"/>
  <c r="CJ102" i="6"/>
  <c r="CJ100" i="6"/>
  <c r="CJ98" i="6"/>
  <c r="CJ96" i="6"/>
  <c r="CJ94" i="6"/>
  <c r="CJ92" i="6"/>
  <c r="CJ91" i="6"/>
  <c r="CJ89" i="6"/>
  <c r="CJ87" i="6"/>
  <c r="CJ85" i="6"/>
  <c r="CJ83" i="6"/>
  <c r="CJ81" i="6"/>
  <c r="CJ79" i="6"/>
  <c r="CJ77" i="6"/>
  <c r="CJ75" i="6"/>
  <c r="CJ90" i="6"/>
  <c r="D87" i="16" s="1"/>
  <c r="CJ88" i="6"/>
  <c r="D53" i="16" s="1"/>
  <c r="CJ86" i="6"/>
  <c r="D11" i="16" s="1"/>
  <c r="CJ84" i="6"/>
  <c r="CJ82" i="6"/>
  <c r="CJ80" i="6"/>
  <c r="CJ78" i="6"/>
  <c r="CJ76" i="6"/>
  <c r="CJ74" i="6"/>
  <c r="CJ73" i="6"/>
  <c r="D86" i="16" s="1"/>
  <c r="CJ71" i="6"/>
  <c r="D44" i="16" s="1"/>
  <c r="CJ69" i="6"/>
  <c r="D90" i="16" s="1"/>
  <c r="CJ67" i="6"/>
  <c r="CJ65" i="6"/>
  <c r="CJ63" i="6"/>
  <c r="CJ61" i="6"/>
  <c r="CJ59" i="6"/>
  <c r="CJ57" i="6"/>
  <c r="CJ72" i="6"/>
  <c r="D3" i="16" s="1"/>
  <c r="CJ70" i="6"/>
  <c r="D62" i="16" s="1"/>
  <c r="CJ68" i="6"/>
  <c r="D43" i="16" s="1"/>
  <c r="CJ66" i="6"/>
  <c r="CJ64" i="6"/>
  <c r="CJ62" i="6"/>
  <c r="CJ60" i="6"/>
  <c r="CJ58" i="6"/>
  <c r="CJ56" i="6"/>
  <c r="CJ55" i="6"/>
  <c r="D46" i="16" s="1"/>
  <c r="CJ53" i="6"/>
  <c r="D59" i="16" s="1"/>
  <c r="CJ51" i="6"/>
  <c r="D47" i="16" s="1"/>
  <c r="CJ49" i="6"/>
  <c r="CJ47" i="6"/>
  <c r="CJ45" i="6"/>
  <c r="CJ43" i="6"/>
  <c r="CJ41" i="6"/>
  <c r="CJ39" i="6"/>
  <c r="CJ37" i="6"/>
  <c r="CJ54" i="6"/>
  <c r="CJ52" i="6"/>
  <c r="CJ50" i="6"/>
  <c r="D84" i="16" s="1"/>
  <c r="CJ48" i="6"/>
  <c r="D71" i="16" s="1"/>
  <c r="CJ46" i="6"/>
  <c r="D4" i="16" s="1"/>
  <c r="CJ44" i="6"/>
  <c r="D35" i="16" s="1"/>
  <c r="CJ42" i="6"/>
  <c r="D79" i="16" s="1"/>
  <c r="CJ40" i="6"/>
  <c r="D41" i="16" s="1"/>
  <c r="CJ38" i="6"/>
  <c r="K7" i="6"/>
  <c r="P7" i="6"/>
  <c r="M55" i="16" s="1"/>
  <c r="T7" i="6"/>
  <c r="AA55" i="16" s="1"/>
  <c r="X7" i="6"/>
  <c r="T55" i="16" s="1"/>
  <c r="AB7" i="6"/>
  <c r="G55" i="16" s="1"/>
  <c r="AF7" i="6"/>
  <c r="AJ7" i="6"/>
  <c r="AN7" i="6"/>
  <c r="Y55" i="16" s="1"/>
  <c r="AR7" i="6"/>
  <c r="AV7" i="6"/>
  <c r="J55" i="16" s="1"/>
  <c r="AZ7" i="6"/>
  <c r="F55" i="16" s="1"/>
  <c r="BD7" i="6"/>
  <c r="R55" i="16" s="1"/>
  <c r="BH7" i="6"/>
  <c r="BL7" i="6"/>
  <c r="BP7" i="6"/>
  <c r="BT7" i="6"/>
  <c r="BX7" i="6"/>
  <c r="CB7" i="6"/>
  <c r="CF7" i="6"/>
  <c r="CJ7" i="6"/>
  <c r="D55" i="16" s="1"/>
  <c r="M8" i="6"/>
  <c r="C18" i="16" s="1"/>
  <c r="R8" i="6"/>
  <c r="V18" i="16" s="1"/>
  <c r="V8" i="6"/>
  <c r="E18" i="16" s="1"/>
  <c r="Z8" i="6"/>
  <c r="O18" i="16" s="1"/>
  <c r="AD8" i="6"/>
  <c r="K18" i="16" s="1"/>
  <c r="AH8" i="6"/>
  <c r="AL8" i="6"/>
  <c r="AP8" i="6"/>
  <c r="AT8" i="6"/>
  <c r="AX8" i="6"/>
  <c r="Z18" i="16" s="1"/>
  <c r="BF8" i="6"/>
  <c r="L18" i="16" s="1"/>
  <c r="BJ8" i="6"/>
  <c r="BN8" i="6"/>
  <c r="BR8" i="6"/>
  <c r="BV8" i="6"/>
  <c r="BZ8" i="6"/>
  <c r="CD8" i="6"/>
  <c r="CH8" i="6"/>
  <c r="K9" i="6"/>
  <c r="P9" i="6"/>
  <c r="T9" i="6"/>
  <c r="X9" i="6"/>
  <c r="AB9" i="6"/>
  <c r="AF9" i="6"/>
  <c r="AJ9" i="6"/>
  <c r="AN9" i="6"/>
  <c r="AR9" i="6"/>
  <c r="AV9" i="6"/>
  <c r="AZ9" i="6"/>
  <c r="BD9" i="6"/>
  <c r="BH9" i="6"/>
  <c r="BL9" i="6"/>
  <c r="BP9" i="6"/>
  <c r="BT9" i="6"/>
  <c r="BX9" i="6"/>
  <c r="CB9" i="6"/>
  <c r="CF9" i="6"/>
  <c r="CJ9" i="6"/>
  <c r="M10" i="6"/>
  <c r="R10" i="6"/>
  <c r="V10" i="6"/>
  <c r="Z10" i="6"/>
  <c r="AD10" i="6"/>
  <c r="AH10" i="6"/>
  <c r="AL10" i="6"/>
  <c r="AP10" i="6"/>
  <c r="AT10" i="6"/>
  <c r="AX10" i="6"/>
  <c r="BF10" i="6"/>
  <c r="BJ10" i="6"/>
  <c r="BN10" i="6"/>
  <c r="BR10" i="6"/>
  <c r="BV10" i="6"/>
  <c r="BZ10" i="6"/>
  <c r="CD10" i="6"/>
  <c r="CH10" i="6"/>
  <c r="K11" i="6"/>
  <c r="P11" i="6"/>
  <c r="T11" i="6"/>
  <c r="X11" i="6"/>
  <c r="AB11" i="6"/>
  <c r="AF11" i="6"/>
  <c r="AJ11" i="6"/>
  <c r="AN11" i="6"/>
  <c r="AR11" i="6"/>
  <c r="AV11" i="6"/>
  <c r="AZ11" i="6"/>
  <c r="BD11" i="6"/>
  <c r="BH11" i="6"/>
  <c r="BL11" i="6"/>
  <c r="BP11" i="6"/>
  <c r="BT11" i="6"/>
  <c r="BX11" i="6"/>
  <c r="CB11" i="6"/>
  <c r="CF11" i="6"/>
  <c r="CJ11" i="6"/>
  <c r="M12" i="6"/>
  <c r="C72" i="16" s="1"/>
  <c r="R12" i="6"/>
  <c r="V72" i="16" s="1"/>
  <c r="V12" i="6"/>
  <c r="E72" i="16" s="1"/>
  <c r="Z12" i="6"/>
  <c r="O72" i="16" s="1"/>
  <c r="AD12" i="6"/>
  <c r="K72" i="16" s="1"/>
  <c r="AH12" i="6"/>
  <c r="AL12" i="6"/>
  <c r="AP12" i="6"/>
  <c r="AT12" i="6"/>
  <c r="AX12" i="6"/>
  <c r="Z72" i="16" s="1"/>
  <c r="BF12" i="6"/>
  <c r="L72" i="16" s="1"/>
  <c r="BJ12" i="6"/>
  <c r="BN12" i="6"/>
  <c r="BR12" i="6"/>
  <c r="BV12" i="6"/>
  <c r="BZ12" i="6"/>
  <c r="CD12" i="6"/>
  <c r="CH12" i="6"/>
  <c r="K13" i="6"/>
  <c r="P13" i="6"/>
  <c r="M24" i="16" s="1"/>
  <c r="T13" i="6"/>
  <c r="AA24" i="16" s="1"/>
  <c r="X13" i="6"/>
  <c r="T24" i="16" s="1"/>
  <c r="AB13" i="6"/>
  <c r="G24" i="16" s="1"/>
  <c r="AF13" i="6"/>
  <c r="AJ13" i="6"/>
  <c r="AN13" i="6"/>
  <c r="Y24" i="16" s="1"/>
  <c r="AR13" i="6"/>
  <c r="AV13" i="6"/>
  <c r="J24" i="16" s="1"/>
  <c r="AZ13" i="6"/>
  <c r="F24" i="16" s="1"/>
  <c r="BD13" i="6"/>
  <c r="R24" i="16" s="1"/>
  <c r="BH13" i="6"/>
  <c r="BL13" i="6"/>
  <c r="BP13" i="6"/>
  <c r="BT13" i="6"/>
  <c r="BX13" i="6"/>
  <c r="CB13" i="6"/>
  <c r="CF13" i="6"/>
  <c r="CJ13" i="6"/>
  <c r="D24" i="16" s="1"/>
  <c r="M14" i="6"/>
  <c r="C36" i="16" s="1"/>
  <c r="R14" i="6"/>
  <c r="V36" i="16" s="1"/>
  <c r="V14" i="6"/>
  <c r="E36" i="16" s="1"/>
  <c r="Z14" i="6"/>
  <c r="O36" i="16" s="1"/>
  <c r="AD14" i="6"/>
  <c r="K36" i="16" s="1"/>
  <c r="AH14" i="6"/>
  <c r="AL14" i="6"/>
  <c r="AP14" i="6"/>
  <c r="AT14" i="6"/>
  <c r="AX14" i="6"/>
  <c r="Z36" i="16" s="1"/>
  <c r="BF14" i="6"/>
  <c r="L36" i="16" s="1"/>
  <c r="BJ14" i="6"/>
  <c r="BN14" i="6"/>
  <c r="BR14" i="6"/>
  <c r="BV14" i="6"/>
  <c r="BZ14" i="6"/>
  <c r="CD14" i="6"/>
  <c r="CH14" i="6"/>
  <c r="K15" i="6"/>
  <c r="P15" i="6"/>
  <c r="T15" i="6"/>
  <c r="X15" i="6"/>
  <c r="AB15" i="6"/>
  <c r="AF15" i="6"/>
  <c r="AJ15" i="6"/>
  <c r="AN15" i="6"/>
  <c r="AR15" i="6"/>
  <c r="AV15" i="6"/>
  <c r="AZ15" i="6"/>
  <c r="BD15" i="6"/>
  <c r="BH15" i="6"/>
  <c r="BL15" i="6"/>
  <c r="BP15" i="6"/>
  <c r="BT15" i="6"/>
  <c r="BX15" i="6"/>
  <c r="CB15" i="6"/>
  <c r="CF15" i="6"/>
  <c r="CJ15" i="6"/>
  <c r="M16" i="6"/>
  <c r="R16" i="6"/>
  <c r="V16" i="6"/>
  <c r="Z16" i="6"/>
  <c r="AD16" i="6"/>
  <c r="AH16" i="6"/>
  <c r="AL16" i="6"/>
  <c r="AP16" i="6"/>
  <c r="AT16" i="6"/>
  <c r="AX16" i="6"/>
  <c r="BF16" i="6"/>
  <c r="BJ16" i="6"/>
  <c r="BN16" i="6"/>
  <c r="BR16" i="6"/>
  <c r="BV16" i="6"/>
  <c r="BZ16" i="6"/>
  <c r="CD16" i="6"/>
  <c r="CH16" i="6"/>
  <c r="K17" i="6"/>
  <c r="P17" i="6"/>
  <c r="T17" i="6"/>
  <c r="X17" i="6"/>
  <c r="AB17" i="6"/>
  <c r="AF17" i="6"/>
  <c r="AJ17" i="6"/>
  <c r="AN17" i="6"/>
  <c r="AR17" i="6"/>
  <c r="AV17" i="6"/>
  <c r="AZ17" i="6"/>
  <c r="BD17" i="6"/>
  <c r="BH17" i="6"/>
  <c r="BL17" i="6"/>
  <c r="BP17" i="6"/>
  <c r="BT17" i="6"/>
  <c r="BX17" i="6"/>
  <c r="CB17" i="6"/>
  <c r="CF17" i="6"/>
  <c r="CJ17" i="6"/>
  <c r="M18" i="6"/>
  <c r="R18" i="6"/>
  <c r="V18" i="6"/>
  <c r="Z18" i="6"/>
  <c r="AD18" i="6"/>
  <c r="AH18" i="6"/>
  <c r="AL18" i="6"/>
  <c r="AP18" i="6"/>
  <c r="AT18" i="6"/>
  <c r="AX18" i="6"/>
  <c r="BF18" i="6"/>
  <c r="BJ18" i="6"/>
  <c r="BN18" i="6"/>
  <c r="BR18" i="6"/>
  <c r="BV18" i="6"/>
  <c r="BZ18" i="6"/>
  <c r="CD18" i="6"/>
  <c r="CH18" i="6"/>
  <c r="K19" i="6"/>
  <c r="P19" i="6"/>
  <c r="T19" i="6"/>
  <c r="X19" i="6"/>
  <c r="AB19" i="6"/>
  <c r="AF19" i="6"/>
  <c r="AJ19" i="6"/>
  <c r="AN19" i="6"/>
  <c r="AR19" i="6"/>
  <c r="AV19" i="6"/>
  <c r="AZ19" i="6"/>
  <c r="BD19" i="6"/>
  <c r="BH19" i="6"/>
  <c r="BL19" i="6"/>
  <c r="BP19" i="6"/>
  <c r="BT19" i="6"/>
  <c r="BX19" i="6"/>
  <c r="CB19" i="6"/>
  <c r="CF19" i="6"/>
  <c r="CJ19" i="6"/>
  <c r="M20" i="6"/>
  <c r="R20" i="6"/>
  <c r="V20" i="6"/>
  <c r="Z20" i="6"/>
  <c r="AD20" i="6"/>
  <c r="AH20" i="6"/>
  <c r="AL20" i="6"/>
  <c r="AP20" i="6"/>
  <c r="AT20" i="6"/>
  <c r="AX20" i="6"/>
  <c r="BF20" i="6"/>
  <c r="BJ20" i="6"/>
  <c r="BN20" i="6"/>
  <c r="BR20" i="6"/>
  <c r="BV20" i="6"/>
  <c r="BZ20" i="6"/>
  <c r="CD20" i="6"/>
  <c r="CH20" i="6"/>
  <c r="K21" i="6"/>
  <c r="P21" i="6"/>
  <c r="M15" i="16" s="1"/>
  <c r="T21" i="6"/>
  <c r="AA15" i="16" s="1"/>
  <c r="X21" i="6"/>
  <c r="T15" i="16" s="1"/>
  <c r="AB21" i="6"/>
  <c r="G15" i="16" s="1"/>
  <c r="AF21" i="6"/>
  <c r="AJ21" i="6"/>
  <c r="AN21" i="6"/>
  <c r="Y15" i="16" s="1"/>
  <c r="AR21" i="6"/>
  <c r="AV21" i="6"/>
  <c r="J15" i="16" s="1"/>
  <c r="AZ21" i="6"/>
  <c r="F15" i="16" s="1"/>
  <c r="BD21" i="6"/>
  <c r="R15" i="16" s="1"/>
  <c r="BH21" i="6"/>
  <c r="BL21" i="6"/>
  <c r="BP21" i="6"/>
  <c r="BT21" i="6"/>
  <c r="BX21" i="6"/>
  <c r="CB21" i="6"/>
  <c r="CF21" i="6"/>
  <c r="CJ21" i="6"/>
  <c r="D15" i="16" s="1"/>
  <c r="M22" i="6"/>
  <c r="C21" i="16" s="1"/>
  <c r="R22" i="6"/>
  <c r="V21" i="16" s="1"/>
  <c r="V22" i="6"/>
  <c r="E21" i="16" s="1"/>
  <c r="Z22" i="6"/>
  <c r="O21" i="16" s="1"/>
  <c r="AD22" i="6"/>
  <c r="K21" i="16" s="1"/>
  <c r="AH22" i="6"/>
  <c r="AL22" i="6"/>
  <c r="AP22" i="6"/>
  <c r="AT22" i="6"/>
  <c r="AX22" i="6"/>
  <c r="Z21" i="16" s="1"/>
  <c r="BF22" i="6"/>
  <c r="L21" i="16" s="1"/>
  <c r="BJ22" i="6"/>
  <c r="BN22" i="6"/>
  <c r="BR22" i="6"/>
  <c r="BV22" i="6"/>
  <c r="BZ22" i="6"/>
  <c r="CD22" i="6"/>
  <c r="CH22" i="6"/>
  <c r="K23" i="6"/>
  <c r="P23" i="6"/>
  <c r="M29" i="16" s="1"/>
  <c r="T23" i="6"/>
  <c r="AA29" i="16" s="1"/>
  <c r="X23" i="6"/>
  <c r="T29" i="16" s="1"/>
  <c r="AB23" i="6"/>
  <c r="G29" i="16" s="1"/>
  <c r="AF23" i="6"/>
  <c r="AJ23" i="6"/>
  <c r="AN23" i="6"/>
  <c r="Y29" i="16" s="1"/>
  <c r="AR23" i="6"/>
  <c r="AV23" i="6"/>
  <c r="J29" i="16" s="1"/>
  <c r="AZ23" i="6"/>
  <c r="F29" i="16" s="1"/>
  <c r="BD23" i="6"/>
  <c r="R29" i="16" s="1"/>
  <c r="BH23" i="6"/>
  <c r="BL23" i="6"/>
  <c r="BP23" i="6"/>
  <c r="BT23" i="6"/>
  <c r="BX23" i="6"/>
  <c r="CB23" i="6"/>
  <c r="CF23" i="6"/>
  <c r="CJ23" i="6"/>
  <c r="D29" i="16" s="1"/>
  <c r="M24" i="6"/>
  <c r="C80" i="16" s="1"/>
  <c r="R24" i="6"/>
  <c r="V80" i="16" s="1"/>
  <c r="V24" i="6"/>
  <c r="E80" i="16" s="1"/>
  <c r="Z24" i="6"/>
  <c r="O80" i="16" s="1"/>
  <c r="AD24" i="6"/>
  <c r="K80" i="16" s="1"/>
  <c r="AH24" i="6"/>
  <c r="AL24" i="6"/>
  <c r="AP24" i="6"/>
  <c r="AT24" i="6"/>
  <c r="AX24" i="6"/>
  <c r="Z80" i="16" s="1"/>
  <c r="BF24" i="6"/>
  <c r="L80" i="16" s="1"/>
  <c r="BJ24" i="6"/>
  <c r="BN24" i="6"/>
  <c r="BR24" i="6"/>
  <c r="BV24" i="6"/>
  <c r="BZ24" i="6"/>
  <c r="CD24" i="6"/>
  <c r="CH24" i="6"/>
  <c r="K25" i="6"/>
  <c r="P25" i="6"/>
  <c r="M93" i="16" s="1"/>
  <c r="T25" i="6"/>
  <c r="AA93" i="16" s="1"/>
  <c r="X25" i="6"/>
  <c r="T93" i="16" s="1"/>
  <c r="AB25" i="6"/>
  <c r="G93" i="16" s="1"/>
  <c r="AF25" i="6"/>
  <c r="AJ25" i="6"/>
  <c r="AN25" i="6"/>
  <c r="Y93" i="16" s="1"/>
  <c r="AR25" i="6"/>
  <c r="AV25" i="6"/>
  <c r="J93" i="16" s="1"/>
  <c r="AZ25" i="6"/>
  <c r="F93" i="16" s="1"/>
  <c r="BD25" i="6"/>
  <c r="R93" i="16" s="1"/>
  <c r="BH25" i="6"/>
  <c r="BL25" i="6"/>
  <c r="BP25" i="6"/>
  <c r="BT25" i="6"/>
  <c r="BX25" i="6"/>
  <c r="CB25" i="6"/>
  <c r="CF25" i="6"/>
  <c r="CJ25" i="6"/>
  <c r="D93" i="16" s="1"/>
  <c r="M26" i="6"/>
  <c r="C75" i="16" s="1"/>
  <c r="R26" i="6"/>
  <c r="V75" i="16" s="1"/>
  <c r="V26" i="6"/>
  <c r="E75" i="16" s="1"/>
  <c r="Z26" i="6"/>
  <c r="O75" i="16" s="1"/>
  <c r="AD26" i="6"/>
  <c r="K75" i="16" s="1"/>
  <c r="AH26" i="6"/>
  <c r="AL26" i="6"/>
  <c r="AP26" i="6"/>
  <c r="AT26" i="6"/>
  <c r="AX26" i="6"/>
  <c r="Z75" i="16" s="1"/>
  <c r="BF26" i="6"/>
  <c r="L75" i="16" s="1"/>
  <c r="BJ26" i="6"/>
  <c r="BN26" i="6"/>
  <c r="BR26" i="6"/>
  <c r="BV26" i="6"/>
  <c r="BZ26" i="6"/>
  <c r="CD26" i="6"/>
  <c r="CH26" i="6"/>
  <c r="K27" i="6"/>
  <c r="P27" i="6"/>
  <c r="M25" i="16" s="1"/>
  <c r="T27" i="6"/>
  <c r="AA25" i="16" s="1"/>
  <c r="X27" i="6"/>
  <c r="T25" i="16" s="1"/>
  <c r="AB27" i="6"/>
  <c r="G25" i="16" s="1"/>
  <c r="AF27" i="6"/>
  <c r="AJ27" i="6"/>
  <c r="AN27" i="6"/>
  <c r="Y25" i="16" s="1"/>
  <c r="AR27" i="6"/>
  <c r="AV27" i="6"/>
  <c r="J25" i="16" s="1"/>
  <c r="AZ27" i="6"/>
  <c r="F25" i="16" s="1"/>
  <c r="BD27" i="6"/>
  <c r="R25" i="16" s="1"/>
  <c r="BH27" i="6"/>
  <c r="BL27" i="6"/>
  <c r="BP27" i="6"/>
  <c r="BT27" i="6"/>
  <c r="BX27" i="6"/>
  <c r="CB27" i="6"/>
  <c r="CF27" i="6"/>
  <c r="CJ27" i="6"/>
  <c r="D25" i="16" s="1"/>
  <c r="M28" i="6"/>
  <c r="R28" i="6"/>
  <c r="V28" i="6"/>
  <c r="Z28" i="6"/>
  <c r="AD28" i="6"/>
  <c r="AH28" i="6"/>
  <c r="AL28" i="6"/>
  <c r="AP28" i="6"/>
  <c r="AT28" i="6"/>
  <c r="AX28" i="6"/>
  <c r="BF28" i="6"/>
  <c r="BJ28" i="6"/>
  <c r="BN28" i="6"/>
  <c r="BR28" i="6"/>
  <c r="BV28" i="6"/>
  <c r="BZ28" i="6"/>
  <c r="CD28" i="6"/>
  <c r="CH28" i="6"/>
  <c r="K29" i="6"/>
  <c r="P29" i="6"/>
  <c r="M81" i="16" s="1"/>
  <c r="T29" i="6"/>
  <c r="AA81" i="16" s="1"/>
  <c r="X29" i="6"/>
  <c r="T81" i="16" s="1"/>
  <c r="AB29" i="6"/>
  <c r="G81" i="16" s="1"/>
  <c r="AF29" i="6"/>
  <c r="AJ29" i="6"/>
  <c r="AN29" i="6"/>
  <c r="Y81" i="16" s="1"/>
  <c r="AR29" i="6"/>
  <c r="AV29" i="6"/>
  <c r="J81" i="16" s="1"/>
  <c r="AZ29" i="6"/>
  <c r="F81" i="16" s="1"/>
  <c r="BD29" i="6"/>
  <c r="R81" i="16" s="1"/>
  <c r="BH29" i="6"/>
  <c r="BL29" i="6"/>
  <c r="BP29" i="6"/>
  <c r="BT29" i="6"/>
  <c r="BX29" i="6"/>
  <c r="CB29" i="6"/>
  <c r="CF29" i="6"/>
  <c r="CJ29" i="6"/>
  <c r="D81" i="16" s="1"/>
  <c r="M30" i="6"/>
  <c r="C83" i="16" s="1"/>
  <c r="R30" i="6"/>
  <c r="V83" i="16" s="1"/>
  <c r="V30" i="6"/>
  <c r="E83" i="16" s="1"/>
  <c r="Z30" i="6"/>
  <c r="O83" i="16" s="1"/>
  <c r="AD30" i="6"/>
  <c r="K83" i="16" s="1"/>
  <c r="AH30" i="6"/>
  <c r="AL30" i="6"/>
  <c r="AP30" i="6"/>
  <c r="AT30" i="6"/>
  <c r="AX30" i="6"/>
  <c r="Z83" i="16" s="1"/>
  <c r="BF30" i="6"/>
  <c r="L83" i="16" s="1"/>
  <c r="BJ30" i="6"/>
  <c r="BN30" i="6"/>
  <c r="BR30" i="6"/>
  <c r="BV30" i="6"/>
  <c r="BZ30" i="6"/>
  <c r="CD30" i="6"/>
  <c r="CH30" i="6"/>
  <c r="K31" i="6"/>
  <c r="P31" i="6"/>
  <c r="M67" i="16" s="1"/>
  <c r="T31" i="6"/>
  <c r="AA67" i="16" s="1"/>
  <c r="X31" i="6"/>
  <c r="T67" i="16" s="1"/>
  <c r="AB31" i="6"/>
  <c r="G67" i="16" s="1"/>
  <c r="AF31" i="6"/>
  <c r="AJ31" i="6"/>
  <c r="AN31" i="6"/>
  <c r="Y67" i="16" s="1"/>
  <c r="AR31" i="6"/>
  <c r="AV31" i="6"/>
  <c r="J67" i="16" s="1"/>
  <c r="AZ31" i="6"/>
  <c r="F67" i="16" s="1"/>
  <c r="BD31" i="6"/>
  <c r="R67" i="16" s="1"/>
  <c r="BH31" i="6"/>
  <c r="BL31" i="6"/>
  <c r="BP31" i="6"/>
  <c r="BT31" i="6"/>
  <c r="BX31" i="6"/>
  <c r="CB31" i="6"/>
  <c r="CF31" i="6"/>
  <c r="CJ31" i="6"/>
  <c r="D67" i="16" s="1"/>
  <c r="M32" i="6"/>
  <c r="C70" i="16" s="1"/>
  <c r="R32" i="6"/>
  <c r="V32" i="6"/>
  <c r="E70" i="16" s="1"/>
  <c r="Z32" i="6"/>
  <c r="O70" i="16" s="1"/>
  <c r="AD32" i="6"/>
  <c r="K70" i="16" s="1"/>
  <c r="AH32" i="6"/>
  <c r="AL32" i="6"/>
  <c r="AP32" i="6"/>
  <c r="AT32" i="6"/>
  <c r="AX32" i="6"/>
  <c r="BF32" i="6"/>
  <c r="L70" i="16" s="1"/>
  <c r="BJ32" i="6"/>
  <c r="BN32" i="6"/>
  <c r="BR32" i="6"/>
  <c r="BV32" i="6"/>
  <c r="BZ32" i="6"/>
  <c r="CD32" i="6"/>
  <c r="CH32" i="6"/>
  <c r="K33" i="6"/>
  <c r="P33" i="6"/>
  <c r="T33" i="6"/>
  <c r="AA88" i="16" s="1"/>
  <c r="X33" i="6"/>
  <c r="T88" i="16" s="1"/>
  <c r="AB33" i="6"/>
  <c r="G88" i="16" s="1"/>
  <c r="AF33" i="6"/>
  <c r="AJ33" i="6"/>
  <c r="AN33" i="6"/>
  <c r="Y88" i="16" s="1"/>
  <c r="AR33" i="6"/>
  <c r="AV33" i="6"/>
  <c r="J88" i="16" s="1"/>
  <c r="AZ33" i="6"/>
  <c r="F88" i="16" s="1"/>
  <c r="BD33" i="6"/>
  <c r="BH33" i="6"/>
  <c r="BL33" i="6"/>
  <c r="BP33" i="6"/>
  <c r="BT33" i="6"/>
  <c r="BX33" i="6"/>
  <c r="CB33" i="6"/>
  <c r="CF33" i="6"/>
  <c r="CJ33" i="6"/>
  <c r="M34" i="6"/>
  <c r="R34" i="6"/>
  <c r="V92" i="16" s="1"/>
  <c r="V34" i="6"/>
  <c r="Z34" i="6"/>
  <c r="O92" i="16" s="1"/>
  <c r="AD34" i="6"/>
  <c r="AH34" i="6"/>
  <c r="AL34" i="6"/>
  <c r="AP34" i="6"/>
  <c r="AT34" i="6"/>
  <c r="AX34" i="6"/>
  <c r="BF34" i="6"/>
  <c r="L92" i="16" s="1"/>
  <c r="BJ34" i="6"/>
  <c r="BN34" i="6"/>
  <c r="BR34" i="6"/>
  <c r="BV34" i="6"/>
  <c r="BZ34" i="6"/>
  <c r="CD34" i="6"/>
  <c r="CH34" i="6"/>
  <c r="K35" i="6"/>
  <c r="P35" i="6"/>
  <c r="M91" i="16" s="1"/>
  <c r="T35" i="6"/>
  <c r="AA91" i="16" s="1"/>
  <c r="X35" i="6"/>
  <c r="T91" i="16" s="1"/>
  <c r="AB35" i="6"/>
  <c r="G91" i="16" s="1"/>
  <c r="AF35" i="6"/>
  <c r="AJ35" i="6"/>
  <c r="AN35" i="6"/>
  <c r="Y91" i="16" s="1"/>
  <c r="AR35" i="6"/>
  <c r="AV35" i="6"/>
  <c r="J91" i="16" s="1"/>
  <c r="AZ35" i="6"/>
  <c r="F91" i="16" s="1"/>
  <c r="BD35" i="6"/>
  <c r="R91" i="16" s="1"/>
  <c r="BH35" i="6"/>
  <c r="BL35" i="6"/>
  <c r="BP35" i="6"/>
  <c r="BT35" i="6"/>
  <c r="BX35" i="6"/>
  <c r="CB35" i="6"/>
  <c r="CF35" i="6"/>
  <c r="CJ35" i="6"/>
  <c r="M36" i="6"/>
  <c r="C96" i="16" s="1"/>
  <c r="R36" i="6"/>
  <c r="V96" i="16" s="1"/>
  <c r="V36" i="6"/>
  <c r="E96" i="16" s="1"/>
  <c r="Z36" i="6"/>
  <c r="O96" i="16" s="1"/>
  <c r="AD36" i="6"/>
  <c r="K96" i="16" s="1"/>
  <c r="AH36" i="6"/>
  <c r="AL36" i="6"/>
  <c r="AP36" i="6"/>
  <c r="AT36" i="6"/>
  <c r="AX36" i="6"/>
  <c r="Z96" i="16" s="1"/>
  <c r="BF36" i="6"/>
  <c r="L96" i="16" s="1"/>
  <c r="BJ36" i="6"/>
  <c r="BN36" i="6"/>
  <c r="BR36" i="6"/>
  <c r="BV36" i="6"/>
  <c r="CB36" i="6"/>
  <c r="CG36" i="6"/>
  <c r="K37" i="6"/>
  <c r="R37" i="6"/>
  <c r="W37" i="6"/>
  <c r="AB37" i="6"/>
  <c r="AH37" i="6"/>
  <c r="AM37" i="6"/>
  <c r="AR37" i="6"/>
  <c r="AX37" i="6"/>
  <c r="BG37" i="6"/>
  <c r="BL37" i="6"/>
  <c r="BR37" i="6"/>
  <c r="CD37" i="6"/>
  <c r="P38" i="6"/>
  <c r="Z56" i="16" l="1"/>
  <c r="K87" i="16"/>
  <c r="K27" i="16"/>
  <c r="K49" i="16"/>
  <c r="O73" i="16"/>
  <c r="O82" i="16"/>
  <c r="O51" i="16"/>
  <c r="O77" i="16"/>
  <c r="O12" i="16"/>
  <c r="O19" i="16"/>
  <c r="O6" i="16"/>
  <c r="E68" i="16"/>
  <c r="E74" i="16"/>
  <c r="E78" i="16"/>
  <c r="E33" i="16"/>
  <c r="E65" i="16"/>
  <c r="E9" i="16"/>
  <c r="E14" i="16"/>
  <c r="V73" i="16"/>
  <c r="V82" i="16"/>
  <c r="V51" i="16"/>
  <c r="V77" i="16"/>
  <c r="V12" i="16"/>
  <c r="V27" i="16"/>
  <c r="V49" i="16"/>
  <c r="C68" i="16"/>
  <c r="C69" i="16"/>
  <c r="C78" i="16"/>
  <c r="C33" i="16"/>
  <c r="C65" i="16"/>
  <c r="C30" i="16"/>
  <c r="C9" i="16"/>
  <c r="C14" i="16"/>
  <c r="F96" i="16"/>
  <c r="N88" i="16"/>
  <c r="Z70" i="16"/>
  <c r="D61" i="16"/>
  <c r="D37" i="16"/>
  <c r="D34" i="16"/>
  <c r="R3" i="16"/>
  <c r="R44" i="16"/>
  <c r="Z35" i="16"/>
  <c r="Z90" i="16"/>
  <c r="K71" i="16"/>
  <c r="K86" i="16"/>
  <c r="K62" i="16"/>
  <c r="O46" i="16"/>
  <c r="O35" i="16"/>
  <c r="O95" i="16"/>
  <c r="O17" i="16"/>
  <c r="O11" i="16"/>
  <c r="E47" i="16"/>
  <c r="E41" i="16"/>
  <c r="E71" i="16"/>
  <c r="E62" i="16"/>
  <c r="E87" i="16"/>
  <c r="V61" i="16"/>
  <c r="V37" i="16"/>
  <c r="V46" i="16"/>
  <c r="V17" i="16"/>
  <c r="V11" i="16"/>
  <c r="C5" i="16"/>
  <c r="C47" i="16"/>
  <c r="C87" i="16"/>
  <c r="C22" i="16"/>
  <c r="AF44" i="16"/>
  <c r="AA46" i="16"/>
  <c r="R22" i="16"/>
  <c r="I7" i="16"/>
  <c r="Q7" i="16"/>
  <c r="AH7" i="16"/>
  <c r="W7" i="16"/>
  <c r="AG54" i="16"/>
  <c r="S54" i="16"/>
  <c r="AB48" i="16"/>
  <c r="P48" i="16"/>
  <c r="AF64" i="16"/>
  <c r="H64" i="16"/>
  <c r="B57" i="16"/>
  <c r="X38" i="16"/>
  <c r="AG23" i="16"/>
  <c r="S23" i="16"/>
  <c r="AB45" i="16"/>
  <c r="P45" i="16"/>
  <c r="AF52" i="16"/>
  <c r="H52" i="16"/>
  <c r="AF68" i="16"/>
  <c r="AF69" i="16"/>
  <c r="AF43" i="16"/>
  <c r="AF28" i="16"/>
  <c r="AF39" i="16"/>
  <c r="AF58" i="16"/>
  <c r="AF27" i="16"/>
  <c r="AF30" i="16"/>
  <c r="AF22" i="16"/>
  <c r="AE68" i="16"/>
  <c r="AE69" i="16"/>
  <c r="AE43" i="16"/>
  <c r="AE28" i="16"/>
  <c r="AE39" i="16"/>
  <c r="AE58" i="16"/>
  <c r="AE27" i="16"/>
  <c r="AE30" i="16"/>
  <c r="AE22" i="16"/>
  <c r="AB26" i="16"/>
  <c r="AB51" i="16"/>
  <c r="AB68" i="16"/>
  <c r="AB44" i="16"/>
  <c r="AB77" i="16"/>
  <c r="AB28" i="16"/>
  <c r="AB39" i="16"/>
  <c r="AB12" i="16"/>
  <c r="AB27" i="16"/>
  <c r="AB49" i="16"/>
  <c r="AH63" i="16"/>
  <c r="AH32" i="16"/>
  <c r="AH85" i="16"/>
  <c r="AH94" i="16"/>
  <c r="AH86" i="16"/>
  <c r="AH20" i="16"/>
  <c r="AH60" i="16"/>
  <c r="AH66" i="16"/>
  <c r="AH6" i="16"/>
  <c r="AD69" i="16"/>
  <c r="AD73" i="16"/>
  <c r="AD82" i="16"/>
  <c r="AD58" i="16"/>
  <c r="AD13" i="16"/>
  <c r="AD30" i="16"/>
  <c r="AD9" i="16"/>
  <c r="AD14" i="16"/>
  <c r="AD56" i="16"/>
  <c r="W63" i="16"/>
  <c r="W32" i="16"/>
  <c r="W85" i="16"/>
  <c r="W94" i="16"/>
  <c r="W86" i="16"/>
  <c r="W20" i="16"/>
  <c r="W60" i="16"/>
  <c r="W66" i="16"/>
  <c r="W6" i="16"/>
  <c r="U69" i="16"/>
  <c r="U73" i="16"/>
  <c r="U82" i="16"/>
  <c r="U58" i="16"/>
  <c r="U13" i="16"/>
  <c r="U30" i="16"/>
  <c r="U9" i="16"/>
  <c r="U14" i="16"/>
  <c r="U56" i="16"/>
  <c r="P26" i="16"/>
  <c r="P51" i="16"/>
  <c r="P68" i="16"/>
  <c r="P44" i="16"/>
  <c r="P77" i="16"/>
  <c r="P28" i="16"/>
  <c r="P39" i="16"/>
  <c r="P12" i="16"/>
  <c r="P27" i="16"/>
  <c r="P49" i="16"/>
  <c r="F4" i="16"/>
  <c r="F69" i="16"/>
  <c r="F73" i="16"/>
  <c r="F82" i="16"/>
  <c r="F17" i="16"/>
  <c r="F65" i="16"/>
  <c r="F77" i="16"/>
  <c r="F50" i="16"/>
  <c r="F40" i="16"/>
  <c r="F56" i="16"/>
  <c r="J79" i="16"/>
  <c r="J84" i="16"/>
  <c r="J26" i="16"/>
  <c r="J51" i="16"/>
  <c r="J76" i="16"/>
  <c r="J90" i="16"/>
  <c r="J78" i="16"/>
  <c r="J33" i="16"/>
  <c r="J66" i="16"/>
  <c r="J6" i="16"/>
  <c r="J30" i="16"/>
  <c r="Y79" i="16"/>
  <c r="Y84" i="16"/>
  <c r="Y26" i="16"/>
  <c r="Y51" i="16"/>
  <c r="Y68" i="16"/>
  <c r="Y78" i="16"/>
  <c r="Y33" i="16"/>
  <c r="Y27" i="16"/>
  <c r="Y30" i="16"/>
  <c r="Y22" i="16"/>
  <c r="G69" i="16"/>
  <c r="G43" i="16"/>
  <c r="G85" i="16"/>
  <c r="H68" i="16"/>
  <c r="H69" i="16"/>
  <c r="H43" i="16"/>
  <c r="H28" i="16"/>
  <c r="H39" i="16"/>
  <c r="H58" i="16"/>
  <c r="H27" i="16"/>
  <c r="H30" i="16"/>
  <c r="H22" i="16"/>
  <c r="AG73" i="16"/>
  <c r="AG82" i="16"/>
  <c r="AG26" i="16"/>
  <c r="AG51" i="16"/>
  <c r="AG3" i="16"/>
  <c r="AG13" i="16"/>
  <c r="AG77" i="16"/>
  <c r="AG9" i="16"/>
  <c r="AG14" i="16"/>
  <c r="AG12" i="16"/>
  <c r="AG19" i="16"/>
  <c r="S85" i="16"/>
  <c r="S94" i="16"/>
  <c r="S51" i="16"/>
  <c r="S3" i="16"/>
  <c r="S13" i="16"/>
  <c r="AC18" i="16"/>
  <c r="AC47" i="16"/>
  <c r="AC19" i="16"/>
  <c r="AC28" i="16"/>
  <c r="G94" i="16"/>
  <c r="G65" i="16"/>
  <c r="G77" i="16"/>
  <c r="G40" i="16"/>
  <c r="G16" i="16"/>
  <c r="G12" i="16"/>
  <c r="T46" i="16"/>
  <c r="T51" i="16"/>
  <c r="T68" i="16"/>
  <c r="T78" i="16"/>
  <c r="T33" i="16"/>
  <c r="T66" i="16"/>
  <c r="T6" i="16"/>
  <c r="AA41" i="16"/>
  <c r="AA71" i="16"/>
  <c r="AA74" i="16"/>
  <c r="AA73" i="16"/>
  <c r="AA82" i="16"/>
  <c r="AA28" i="16"/>
  <c r="AA39" i="16"/>
  <c r="AA20" i="16"/>
  <c r="AA27" i="16"/>
  <c r="AA60" i="16"/>
  <c r="M4" i="16"/>
  <c r="M69" i="16"/>
  <c r="M73" i="16"/>
  <c r="M82" i="16"/>
  <c r="M17" i="16"/>
  <c r="M65" i="16"/>
  <c r="M20" i="16"/>
  <c r="M40" i="16"/>
  <c r="M60" i="16"/>
  <c r="M56" i="16"/>
  <c r="I96" i="16"/>
  <c r="N91" i="16"/>
  <c r="H92" i="16"/>
  <c r="H8" i="16"/>
  <c r="AG76" i="16"/>
  <c r="AG63" i="16"/>
  <c r="AG32" i="16"/>
  <c r="AG17" i="16"/>
  <c r="AG65" i="16"/>
  <c r="AG20" i="16"/>
  <c r="AG40" i="16"/>
  <c r="AG60" i="16"/>
  <c r="AG56" i="16"/>
  <c r="S73" i="16"/>
  <c r="S82" i="16"/>
  <c r="S63" i="16"/>
  <c r="S32" i="16"/>
  <c r="S17" i="16"/>
  <c r="S65" i="16"/>
  <c r="S20" i="16"/>
  <c r="S40" i="16"/>
  <c r="S60" i="16"/>
  <c r="S56" i="16"/>
  <c r="X73" i="16"/>
  <c r="X82" i="16"/>
  <c r="X63" i="16"/>
  <c r="X32" i="16"/>
  <c r="X17" i="16"/>
  <c r="X65" i="16"/>
  <c r="X20" i="16"/>
  <c r="X40" i="16"/>
  <c r="X60" i="16"/>
  <c r="X56" i="16"/>
  <c r="AI66" i="16"/>
  <c r="AI69" i="16"/>
  <c r="AI8" i="16"/>
  <c r="AI58" i="16"/>
  <c r="AI71" i="16"/>
  <c r="AI70" i="16"/>
  <c r="AI87" i="16"/>
  <c r="AI49" i="16"/>
  <c r="AI85" i="16"/>
  <c r="AI22" i="16"/>
  <c r="B91" i="16"/>
  <c r="H79" i="16"/>
  <c r="H84" i="16"/>
  <c r="AG4" i="16"/>
  <c r="AG44" i="16"/>
  <c r="AI54" i="16"/>
  <c r="AC82" i="16"/>
  <c r="AC31" i="16"/>
  <c r="AC11" i="16"/>
  <c r="B40" i="16"/>
  <c r="AA49" i="16"/>
  <c r="AF91" i="16"/>
  <c r="N43" i="16"/>
  <c r="N22" i="16"/>
  <c r="S77" i="16"/>
  <c r="AC69" i="16"/>
  <c r="AF4" i="16"/>
  <c r="AE4" i="16"/>
  <c r="AE44" i="16"/>
  <c r="AB95" i="16"/>
  <c r="AB89" i="16"/>
  <c r="AB42" i="16"/>
  <c r="AB3" i="16"/>
  <c r="AH31" i="16"/>
  <c r="AH5" i="16"/>
  <c r="AD10" i="16"/>
  <c r="AD43" i="16"/>
  <c r="AD22" i="16"/>
  <c r="D49" i="16"/>
  <c r="I47" i="16"/>
  <c r="I69" i="16"/>
  <c r="I73" i="16"/>
  <c r="I82" i="16"/>
  <c r="I58" i="16"/>
  <c r="S4" i="16"/>
  <c r="AC43" i="16"/>
  <c r="D91" i="16"/>
  <c r="Z92" i="16"/>
  <c r="D63" i="16"/>
  <c r="D32" i="16"/>
  <c r="D85" i="16"/>
  <c r="D94" i="16"/>
  <c r="R4" i="16"/>
  <c r="R69" i="16"/>
  <c r="R73" i="16"/>
  <c r="I13" i="16"/>
  <c r="I30" i="16"/>
  <c r="I9" i="16"/>
  <c r="I14" i="16"/>
  <c r="Q69" i="16"/>
  <c r="Q73" i="16"/>
  <c r="D31" i="16"/>
  <c r="AI67" i="16"/>
  <c r="Q82" i="16"/>
  <c r="Q58" i="16"/>
  <c r="Q13" i="16"/>
  <c r="Q30" i="16"/>
  <c r="Q9" i="16"/>
  <c r="Q14" i="16"/>
  <c r="Q56" i="16"/>
  <c r="AC80" i="16"/>
  <c r="AC6" i="16"/>
  <c r="D5" i="16"/>
  <c r="D13" i="16"/>
  <c r="D77" i="16"/>
  <c r="D50" i="16"/>
  <c r="D9" i="16"/>
  <c r="D14" i="16"/>
  <c r="D8" i="16"/>
  <c r="R43" i="16"/>
  <c r="R82" i="16"/>
  <c r="R66" i="16"/>
  <c r="R13" i="16"/>
  <c r="R53" i="16"/>
  <c r="R77" i="16"/>
  <c r="R40" i="16"/>
  <c r="R16" i="16"/>
  <c r="R12" i="16"/>
  <c r="R19" i="16"/>
  <c r="Z71" i="16"/>
  <c r="Z85" i="16"/>
  <c r="Z94" i="16"/>
  <c r="Z86" i="16"/>
  <c r="Z74" i="16"/>
  <c r="Z62" i="16"/>
  <c r="Z78" i="16"/>
  <c r="Z33" i="16"/>
  <c r="Z17" i="16"/>
  <c r="Z65" i="16"/>
  <c r="Z87" i="16"/>
  <c r="Z27" i="16"/>
  <c r="Z49" i="16"/>
  <c r="K76" i="16"/>
  <c r="K63" i="16"/>
  <c r="K32" i="16"/>
  <c r="K20" i="16"/>
  <c r="K60" i="16"/>
  <c r="K9" i="16"/>
  <c r="K14" i="16"/>
  <c r="K56" i="16"/>
  <c r="O68" i="16"/>
  <c r="O69" i="16"/>
  <c r="O58" i="16"/>
  <c r="O65" i="16"/>
  <c r="O30" i="16"/>
  <c r="O22" i="16"/>
  <c r="O40" i="16"/>
  <c r="E73" i="16"/>
  <c r="E82" i="16"/>
  <c r="E63" i="16"/>
  <c r="E32" i="16"/>
  <c r="E20" i="16"/>
  <c r="E60" i="16"/>
  <c r="E56" i="16"/>
  <c r="K35" i="16"/>
  <c r="K90" i="16"/>
  <c r="K17" i="16"/>
  <c r="O47" i="16"/>
  <c r="O41" i="16"/>
  <c r="O71" i="16"/>
  <c r="O26" i="16"/>
  <c r="O44" i="16"/>
  <c r="O16" i="16"/>
  <c r="E46" i="16"/>
  <c r="E35" i="16"/>
  <c r="E17" i="16"/>
  <c r="E27" i="16"/>
  <c r="V5" i="16"/>
  <c r="V47" i="16"/>
  <c r="V68" i="16"/>
  <c r="V44" i="16"/>
  <c r="V69" i="16"/>
  <c r="V58" i="16"/>
  <c r="V65" i="16"/>
  <c r="V87" i="16"/>
  <c r="V30" i="16"/>
  <c r="V22" i="16"/>
  <c r="V9" i="16"/>
  <c r="V14" i="16"/>
  <c r="C61" i="16"/>
  <c r="C37" i="16"/>
  <c r="C46" i="16"/>
  <c r="C73" i="16"/>
  <c r="C82" i="16"/>
  <c r="C17" i="16"/>
  <c r="C51" i="16"/>
  <c r="C20" i="16"/>
  <c r="C12" i="16"/>
  <c r="C19" i="16"/>
  <c r="C27" i="16"/>
  <c r="AE88" i="16"/>
  <c r="X54" i="16"/>
  <c r="N48" i="16"/>
  <c r="AD48" i="16"/>
  <c r="U48" i="16"/>
  <c r="AE64" i="16"/>
  <c r="I57" i="16"/>
  <c r="Q57" i="16"/>
  <c r="AH57" i="16"/>
  <c r="W57" i="16"/>
  <c r="AG38" i="16"/>
  <c r="S38" i="16"/>
  <c r="X23" i="16"/>
  <c r="N45" i="16"/>
  <c r="AD45" i="16"/>
  <c r="U45" i="16"/>
  <c r="AF79" i="16"/>
  <c r="AF84" i="16"/>
  <c r="O66" i="16"/>
  <c r="AC44" i="16"/>
  <c r="R10" i="16"/>
  <c r="AE52" i="16"/>
  <c r="AF73" i="16"/>
  <c r="AF82" i="16"/>
  <c r="AF26" i="16"/>
  <c r="AF51" i="16"/>
  <c r="AF3" i="16"/>
  <c r="AF13" i="16"/>
  <c r="AF77" i="16"/>
  <c r="AF9" i="16"/>
  <c r="AF14" i="16"/>
  <c r="AF12" i="16"/>
  <c r="AF19" i="16"/>
  <c r="AE79" i="16"/>
  <c r="AE84" i="16"/>
  <c r="AE73" i="16"/>
  <c r="AE82" i="16"/>
  <c r="AE26" i="16"/>
  <c r="AE51" i="16"/>
  <c r="AE3" i="16"/>
  <c r="AE13" i="16"/>
  <c r="AE77" i="16"/>
  <c r="AE9" i="16"/>
  <c r="AE14" i="16"/>
  <c r="AE12" i="16"/>
  <c r="AE19" i="16"/>
  <c r="AB10" i="16"/>
  <c r="AB69" i="16"/>
  <c r="AB43" i="16"/>
  <c r="AB73" i="16"/>
  <c r="AB82" i="16"/>
  <c r="AB58" i="16"/>
  <c r="AB13" i="16"/>
  <c r="AB22" i="16"/>
  <c r="AH61" i="16"/>
  <c r="AH37" i="16"/>
  <c r="AH62" i="16"/>
  <c r="AH8" i="16"/>
  <c r="AD95" i="16"/>
  <c r="AD89" i="16"/>
  <c r="AD42" i="16"/>
  <c r="AD3" i="16"/>
  <c r="W61" i="16"/>
  <c r="W37" i="16"/>
  <c r="W62" i="16"/>
  <c r="W8" i="16"/>
  <c r="U95" i="16"/>
  <c r="U89" i="16"/>
  <c r="U42" i="16"/>
  <c r="U3" i="16"/>
  <c r="S9" i="16"/>
  <c r="L73" i="16"/>
  <c r="L82" i="16"/>
  <c r="L26" i="16"/>
  <c r="L51" i="16"/>
  <c r="L20" i="16"/>
  <c r="L60" i="16"/>
  <c r="L66" i="16"/>
  <c r="L6" i="16"/>
  <c r="F41" i="16"/>
  <c r="F71" i="16"/>
  <c r="F61" i="16"/>
  <c r="F37" i="16"/>
  <c r="F28" i="16"/>
  <c r="F39" i="16"/>
  <c r="F20" i="16"/>
  <c r="F27" i="16"/>
  <c r="F30" i="16"/>
  <c r="J5" i="16"/>
  <c r="Y5" i="16"/>
  <c r="AA89" i="16"/>
  <c r="AA42" i="16"/>
  <c r="M61" i="16"/>
  <c r="M37" i="16"/>
  <c r="X89" i="16"/>
  <c r="X42" i="16"/>
  <c r="X26" i="16"/>
  <c r="AB30" i="16"/>
  <c r="AB9" i="16"/>
  <c r="AB14" i="16"/>
  <c r="AB56" i="16"/>
  <c r="AH74" i="16"/>
  <c r="AH76" i="16"/>
  <c r="AH90" i="16"/>
  <c r="AH78" i="16"/>
  <c r="AH33" i="16"/>
  <c r="AH17" i="16"/>
  <c r="AH65" i="16"/>
  <c r="AH40" i="16"/>
  <c r="AH16" i="16"/>
  <c r="AD26" i="16"/>
  <c r="AD51" i="16"/>
  <c r="AD68" i="16"/>
  <c r="AD44" i="16"/>
  <c r="AD77" i="16"/>
  <c r="AD28" i="16"/>
  <c r="AD39" i="16"/>
  <c r="AD12" i="16"/>
  <c r="AD27" i="16"/>
  <c r="AD49" i="16"/>
  <c r="W74" i="16"/>
  <c r="W76" i="16"/>
  <c r="W90" i="16"/>
  <c r="W78" i="16"/>
  <c r="W33" i="16"/>
  <c r="W17" i="16"/>
  <c r="W65" i="16"/>
  <c r="W40" i="16"/>
  <c r="W16" i="16"/>
  <c r="U26" i="16"/>
  <c r="U51" i="16"/>
  <c r="U68" i="16"/>
  <c r="U44" i="16"/>
  <c r="U77" i="16"/>
  <c r="U28" i="16"/>
  <c r="U39" i="16"/>
  <c r="U12" i="16"/>
  <c r="U27" i="16"/>
  <c r="U49" i="16"/>
  <c r="P10" i="16"/>
  <c r="P69" i="16"/>
  <c r="P43" i="16"/>
  <c r="P73" i="16"/>
  <c r="P82" i="16"/>
  <c r="P58" i="16"/>
  <c r="P13" i="16"/>
  <c r="P30" i="16"/>
  <c r="P22" i="16"/>
  <c r="P9" i="16"/>
  <c r="P14" i="16"/>
  <c r="P56" i="16"/>
  <c r="L35" i="16"/>
  <c r="L22" i="16"/>
  <c r="F44" i="16"/>
  <c r="J59" i="16"/>
  <c r="Y87" i="16"/>
  <c r="G61" i="16"/>
  <c r="G37" i="16"/>
  <c r="T5" i="16"/>
  <c r="AA47" i="16"/>
  <c r="I35" i="16"/>
  <c r="I95" i="16"/>
  <c r="I3" i="16"/>
  <c r="X5" i="16"/>
  <c r="X47" i="16"/>
  <c r="AC77" i="16"/>
  <c r="AI88" i="16"/>
  <c r="W31" i="16"/>
  <c r="W5" i="16"/>
  <c r="U10" i="16"/>
  <c r="U43" i="16"/>
  <c r="U22" i="16"/>
  <c r="P95" i="16"/>
  <c r="P89" i="16"/>
  <c r="P42" i="16"/>
  <c r="P3" i="16"/>
  <c r="AC67" i="16"/>
  <c r="AC56" i="16"/>
  <c r="AC45" i="16"/>
  <c r="AC20" i="16"/>
  <c r="I84" i="16"/>
  <c r="I59" i="16"/>
  <c r="I74" i="16"/>
  <c r="I76" i="16"/>
  <c r="I90" i="16"/>
  <c r="I78" i="16"/>
  <c r="I33" i="16"/>
  <c r="I17" i="16"/>
  <c r="I65" i="16"/>
  <c r="I40" i="16"/>
  <c r="I16" i="16"/>
  <c r="Q74" i="16"/>
  <c r="Q76" i="16"/>
  <c r="Q90" i="16"/>
  <c r="Q78" i="16"/>
  <c r="Q33" i="16"/>
  <c r="Q17" i="16"/>
  <c r="Q65" i="16"/>
  <c r="Q40" i="16"/>
  <c r="Q16" i="16"/>
  <c r="N26" i="16"/>
  <c r="N51" i="16"/>
  <c r="N68" i="16"/>
  <c r="N44" i="16"/>
  <c r="N77" i="16"/>
  <c r="N28" i="16"/>
  <c r="N39" i="16"/>
  <c r="N12" i="16"/>
  <c r="N27" i="16"/>
  <c r="N49" i="16"/>
  <c r="B63" i="16"/>
  <c r="B85" i="16"/>
  <c r="B94" i="16"/>
  <c r="B86" i="16"/>
  <c r="B60" i="16"/>
  <c r="B66" i="16"/>
  <c r="O7" i="16"/>
  <c r="R54" i="16"/>
  <c r="T54" i="16"/>
  <c r="Z48" i="16"/>
  <c r="J64" i="16"/>
  <c r="D38" i="16"/>
  <c r="Y38" i="16"/>
  <c r="T38" i="16"/>
  <c r="D23" i="16"/>
  <c r="Y23" i="16"/>
  <c r="V45" i="16"/>
  <c r="M52" i="16"/>
  <c r="R50" i="16"/>
  <c r="K11" i="16"/>
  <c r="O43" i="16"/>
  <c r="E11" i="16"/>
  <c r="E49" i="16"/>
  <c r="V43" i="16"/>
  <c r="C11" i="16"/>
  <c r="C49" i="16"/>
  <c r="D7" i="16"/>
  <c r="R7" i="16"/>
  <c r="Y7" i="16"/>
  <c r="T7" i="16"/>
  <c r="Z54" i="16"/>
  <c r="V54" i="16"/>
  <c r="J48" i="16"/>
  <c r="M48" i="16"/>
  <c r="O64" i="16"/>
  <c r="D57" i="16"/>
  <c r="R57" i="16"/>
  <c r="Y57" i="16"/>
  <c r="T57" i="16"/>
  <c r="Z38" i="16"/>
  <c r="V38" i="16"/>
  <c r="Z23" i="16"/>
  <c r="V23" i="16"/>
  <c r="J45" i="16"/>
  <c r="M45" i="16"/>
  <c r="O52" i="16"/>
  <c r="L76" i="16"/>
  <c r="L63" i="16"/>
  <c r="L32" i="16"/>
  <c r="L58" i="16"/>
  <c r="L13" i="16"/>
  <c r="L30" i="16"/>
  <c r="L9" i="16"/>
  <c r="L14" i="16"/>
  <c r="L56" i="16"/>
  <c r="F79" i="16"/>
  <c r="F84" i="16"/>
  <c r="F89" i="16"/>
  <c r="F42" i="16"/>
  <c r="F26" i="16"/>
  <c r="F51" i="16"/>
  <c r="F68" i="16"/>
  <c r="F11" i="16"/>
  <c r="F58" i="16"/>
  <c r="F34" i="16"/>
  <c r="F6" i="16"/>
  <c r="J4" i="16"/>
  <c r="J10" i="16"/>
  <c r="J69" i="16"/>
  <c r="J43" i="16"/>
  <c r="J85" i="16"/>
  <c r="J94" i="16"/>
  <c r="J86" i="16"/>
  <c r="J65" i="16"/>
  <c r="J20" i="16"/>
  <c r="J40" i="16"/>
  <c r="J16" i="16"/>
  <c r="J12" i="16"/>
  <c r="J19" i="16"/>
  <c r="Y4" i="16"/>
  <c r="Y10" i="16"/>
  <c r="Y69" i="16"/>
  <c r="Y73" i="16"/>
  <c r="Y82" i="16"/>
  <c r="Y17" i="16"/>
  <c r="Y65" i="16"/>
  <c r="Y20" i="16"/>
  <c r="Y9" i="16"/>
  <c r="Y14" i="16"/>
  <c r="Y12" i="16"/>
  <c r="Y19" i="16"/>
  <c r="G51" i="16"/>
  <c r="G76" i="16"/>
  <c r="G11" i="16"/>
  <c r="G58" i="16"/>
  <c r="G6" i="16"/>
  <c r="G30" i="16"/>
  <c r="G22" i="16"/>
  <c r="T47" i="16"/>
  <c r="T69" i="16"/>
  <c r="T73" i="16"/>
  <c r="T82" i="16"/>
  <c r="T17" i="16"/>
  <c r="T65" i="16"/>
  <c r="T20" i="16"/>
  <c r="T40" i="16"/>
  <c r="T60" i="16"/>
  <c r="T56" i="16"/>
  <c r="AA35" i="16"/>
  <c r="AA5" i="16"/>
  <c r="AA63" i="16"/>
  <c r="AA32" i="16"/>
  <c r="AA68" i="16"/>
  <c r="AA13" i="16"/>
  <c r="AA78" i="16"/>
  <c r="AA33" i="16"/>
  <c r="AA9" i="16"/>
  <c r="AA14" i="16"/>
  <c r="AA8" i="16"/>
  <c r="M79" i="16"/>
  <c r="M84" i="16"/>
  <c r="M89" i="16"/>
  <c r="M42" i="16"/>
  <c r="M26" i="16"/>
  <c r="M51" i="16"/>
  <c r="M88" i="16"/>
  <c r="D54" i="16"/>
  <c r="Y54" i="16"/>
  <c r="V48" i="16"/>
  <c r="M64" i="16"/>
  <c r="O57" i="16"/>
  <c r="R38" i="16"/>
  <c r="R23" i="16"/>
  <c r="T23" i="16"/>
  <c r="Z45" i="16"/>
  <c r="J52" i="16"/>
  <c r="L7" i="16"/>
  <c r="E7" i="16"/>
  <c r="F54" i="16"/>
  <c r="AA54" i="16"/>
  <c r="K48" i="16"/>
  <c r="C48" i="16"/>
  <c r="G64" i="16"/>
  <c r="L57" i="16"/>
  <c r="E57" i="16"/>
  <c r="F38" i="16"/>
  <c r="AA38" i="16"/>
  <c r="F23" i="16"/>
  <c r="AA23" i="16"/>
  <c r="K45" i="16"/>
  <c r="C45" i="16"/>
  <c r="G52" i="16"/>
  <c r="D10" i="16"/>
  <c r="D19" i="16"/>
  <c r="R61" i="16"/>
  <c r="R37" i="16"/>
  <c r="R62" i="16"/>
  <c r="R90" i="16"/>
  <c r="R49" i="16"/>
  <c r="Z79" i="16"/>
  <c r="Z84" i="16"/>
  <c r="Z3" i="16"/>
  <c r="K4" i="16"/>
  <c r="K44" i="16"/>
  <c r="O59" i="16"/>
  <c r="O86" i="16"/>
  <c r="E53" i="16"/>
  <c r="V86" i="16"/>
  <c r="V56" i="16"/>
  <c r="C26" i="16"/>
  <c r="AB8" i="16"/>
  <c r="L4" i="16"/>
  <c r="L8" i="16"/>
  <c r="F86" i="16"/>
  <c r="J46" i="16"/>
  <c r="J34" i="16"/>
  <c r="J49" i="16"/>
  <c r="Y34" i="16"/>
  <c r="T49" i="16"/>
  <c r="F74" i="16"/>
  <c r="F76" i="16"/>
  <c r="J35" i="16"/>
  <c r="J63" i="16"/>
  <c r="J32" i="16"/>
  <c r="J68" i="16"/>
  <c r="J44" i="16"/>
  <c r="J13" i="16"/>
  <c r="J77" i="16"/>
  <c r="J9" i="16"/>
  <c r="J14" i="16"/>
  <c r="Y35" i="16"/>
  <c r="Y63" i="16"/>
  <c r="Y32" i="16"/>
  <c r="Y85" i="16"/>
  <c r="Y94" i="16"/>
  <c r="Y13" i="16"/>
  <c r="Y77" i="16"/>
  <c r="Y6" i="16"/>
  <c r="Y8" i="16"/>
  <c r="G74" i="16"/>
  <c r="G73" i="16"/>
  <c r="G82" i="16"/>
  <c r="G28" i="16"/>
  <c r="G39" i="16"/>
  <c r="G20" i="16"/>
  <c r="G27" i="16"/>
  <c r="G60" i="16"/>
  <c r="T63" i="16"/>
  <c r="T32" i="16"/>
  <c r="T85" i="16"/>
  <c r="T94" i="16"/>
  <c r="T13" i="16"/>
  <c r="T77" i="16"/>
  <c r="T9" i="16"/>
  <c r="T14" i="16"/>
  <c r="T12" i="16"/>
  <c r="AA79" i="16"/>
  <c r="AA84" i="16"/>
  <c r="AA11" i="16"/>
  <c r="AA58" i="16"/>
  <c r="AA6" i="16"/>
  <c r="AA30" i="16"/>
  <c r="AA22" i="16"/>
  <c r="M41" i="16"/>
  <c r="M71" i="16"/>
  <c r="M74" i="16"/>
  <c r="M76" i="16"/>
  <c r="M28" i="16"/>
  <c r="M39" i="16"/>
  <c r="M58" i="16"/>
  <c r="M27" i="16"/>
  <c r="M30" i="16"/>
  <c r="M68" i="16"/>
  <c r="M78" i="16"/>
  <c r="M33" i="16"/>
  <c r="M66" i="16"/>
  <c r="M6" i="16"/>
  <c r="X7" i="16"/>
  <c r="N54" i="16"/>
  <c r="AD54" i="16"/>
  <c r="U54" i="16"/>
  <c r="AE48" i="16"/>
  <c r="I64" i="16"/>
  <c r="Q64" i="16"/>
  <c r="AH64" i="16"/>
  <c r="W64" i="16"/>
  <c r="AG57" i="16"/>
  <c r="S57" i="16"/>
  <c r="AB38" i="16"/>
  <c r="P38" i="16"/>
  <c r="N23" i="16"/>
  <c r="AD23" i="16"/>
  <c r="U23" i="16"/>
  <c r="AE45" i="16"/>
  <c r="I52" i="16"/>
  <c r="Q52" i="16"/>
  <c r="AH52" i="16"/>
  <c r="W52" i="16"/>
  <c r="I26" i="16"/>
  <c r="I51" i="16"/>
  <c r="I68" i="16"/>
  <c r="I44" i="16"/>
  <c r="I77" i="16"/>
  <c r="I28" i="16"/>
  <c r="I39" i="16"/>
  <c r="I12" i="16"/>
  <c r="I27" i="16"/>
  <c r="I49" i="16"/>
  <c r="Q95" i="16"/>
  <c r="Q89" i="16"/>
  <c r="Q42" i="16"/>
  <c r="Q26" i="16"/>
  <c r="Q51" i="16"/>
  <c r="Q3" i="16"/>
  <c r="Q68" i="16"/>
  <c r="Q44" i="16"/>
  <c r="Q77" i="16"/>
  <c r="Q28" i="16"/>
  <c r="Q39" i="16"/>
  <c r="Q12" i="16"/>
  <c r="Q27" i="16"/>
  <c r="Q49" i="16"/>
  <c r="N31" i="16"/>
  <c r="N5" i="16"/>
  <c r="N63" i="16"/>
  <c r="N32" i="16"/>
  <c r="N85" i="16"/>
  <c r="N94" i="16"/>
  <c r="N86" i="16"/>
  <c r="N20" i="16"/>
  <c r="N60" i="16"/>
  <c r="N66" i="16"/>
  <c r="N6" i="16"/>
  <c r="B69" i="16"/>
  <c r="B43" i="16"/>
  <c r="B73" i="16"/>
  <c r="B82" i="16"/>
  <c r="B58" i="16"/>
  <c r="AG86" i="16"/>
  <c r="S47" i="16"/>
  <c r="AC29" i="16"/>
  <c r="AC84" i="16"/>
  <c r="AI84" i="16"/>
  <c r="I4" i="16"/>
  <c r="I31" i="16"/>
  <c r="N10" i="16"/>
  <c r="B61" i="16"/>
  <c r="B37" i="16"/>
  <c r="B62" i="16"/>
  <c r="H4" i="16"/>
  <c r="H44" i="16"/>
  <c r="S14" i="16"/>
  <c r="S12" i="16"/>
  <c r="S19" i="16"/>
  <c r="AI6" i="16"/>
  <c r="AI43" i="16"/>
  <c r="AI47" i="16"/>
  <c r="I41" i="16"/>
  <c r="I71" i="16"/>
  <c r="I46" i="16"/>
  <c r="I43" i="16"/>
  <c r="Q43" i="16"/>
  <c r="Q22" i="16"/>
  <c r="N62" i="16"/>
  <c r="N8" i="16"/>
  <c r="H73" i="16"/>
  <c r="H82" i="16"/>
  <c r="H26" i="16"/>
  <c r="H51" i="16"/>
  <c r="H3" i="16"/>
  <c r="H13" i="16"/>
  <c r="H77" i="16"/>
  <c r="H9" i="16"/>
  <c r="H14" i="16"/>
  <c r="H12" i="16"/>
  <c r="H19" i="16"/>
  <c r="AG68" i="16"/>
  <c r="AG69" i="16"/>
  <c r="AG43" i="16"/>
  <c r="AG28" i="16"/>
  <c r="AG39" i="16"/>
  <c r="AG58" i="16"/>
  <c r="AG27" i="16"/>
  <c r="AG30" i="16"/>
  <c r="AG22" i="16"/>
  <c r="S76" i="16"/>
  <c r="S69" i="16"/>
  <c r="S43" i="16"/>
  <c r="S28" i="16"/>
  <c r="S39" i="16"/>
  <c r="S58" i="16"/>
  <c r="S27" i="16"/>
  <c r="S30" i="16"/>
  <c r="S22" i="16"/>
  <c r="X95" i="16"/>
  <c r="X76" i="16"/>
  <c r="X69" i="16"/>
  <c r="X43" i="16"/>
  <c r="X28" i="16"/>
  <c r="X39" i="16"/>
  <c r="X58" i="16"/>
  <c r="X27" i="16"/>
  <c r="X30" i="16"/>
  <c r="X22" i="16"/>
  <c r="AI39" i="16"/>
  <c r="AI95" i="16"/>
  <c r="AI91" i="16"/>
  <c r="AI82" i="16"/>
  <c r="AI89" i="16"/>
  <c r="V4" i="16"/>
  <c r="C79" i="16"/>
  <c r="C84" i="16"/>
  <c r="C92" i="16"/>
  <c r="K92" i="16"/>
  <c r="Z41" i="16"/>
  <c r="Z91" i="16"/>
  <c r="D88" i="16"/>
  <c r="R88" i="16"/>
  <c r="AB41" i="16"/>
  <c r="AB91" i="16"/>
  <c r="D69" i="16"/>
  <c r="D73" i="16"/>
  <c r="D82" i="16"/>
  <c r="D17" i="16"/>
  <c r="D65" i="16"/>
  <c r="D20" i="16"/>
  <c r="D40" i="16"/>
  <c r="D16" i="16"/>
  <c r="D12" i="16"/>
  <c r="R41" i="16"/>
  <c r="R71" i="16"/>
  <c r="R74" i="16"/>
  <c r="R76" i="16"/>
  <c r="R17" i="16"/>
  <c r="R65" i="16"/>
  <c r="R87" i="16"/>
  <c r="R20" i="16"/>
  <c r="R27" i="16"/>
  <c r="R60" i="16"/>
  <c r="Z73" i="16"/>
  <c r="Z82" i="16"/>
  <c r="Z26" i="16"/>
  <c r="Z51" i="16"/>
  <c r="Z77" i="16"/>
  <c r="Z28" i="16"/>
  <c r="Z39" i="16"/>
  <c r="Z12" i="16"/>
  <c r="Z19" i="16"/>
  <c r="Z6" i="16"/>
  <c r="K68" i="16"/>
  <c r="K69" i="16"/>
  <c r="K43" i="16"/>
  <c r="K58" i="16"/>
  <c r="K13" i="16"/>
  <c r="K53" i="16"/>
  <c r="K30" i="16"/>
  <c r="K40" i="16"/>
  <c r="K16" i="16"/>
  <c r="O79" i="16"/>
  <c r="O84" i="16"/>
  <c r="O85" i="16"/>
  <c r="O94" i="16"/>
  <c r="O74" i="16"/>
  <c r="O78" i="16"/>
  <c r="O33" i="16"/>
  <c r="O28" i="16"/>
  <c r="O39" i="16"/>
  <c r="O8" i="16"/>
  <c r="O27" i="16"/>
  <c r="O49" i="16"/>
  <c r="E4" i="16"/>
  <c r="E76" i="16"/>
  <c r="E69" i="16"/>
  <c r="E43" i="16"/>
  <c r="E58" i="16"/>
  <c r="E13" i="16"/>
  <c r="E30" i="16"/>
  <c r="E6" i="16"/>
  <c r="V10" i="16"/>
  <c r="V59" i="16"/>
  <c r="V41" i="16"/>
  <c r="V91" i="16"/>
  <c r="V71" i="16"/>
  <c r="V85" i="16"/>
  <c r="V94" i="16"/>
  <c r="V74" i="16"/>
  <c r="V78" i="16"/>
  <c r="V33" i="16"/>
  <c r="V28" i="16"/>
  <c r="V39" i="16"/>
  <c r="V40" i="16"/>
  <c r="V16" i="16"/>
  <c r="C89" i="16"/>
  <c r="C42" i="16"/>
  <c r="C35" i="16"/>
  <c r="C76" i="16"/>
  <c r="C63" i="16"/>
  <c r="C32" i="16"/>
  <c r="C58" i="16"/>
  <c r="C34" i="16"/>
  <c r="C13" i="16"/>
  <c r="C53" i="16"/>
  <c r="C60" i="16"/>
  <c r="C56" i="16"/>
  <c r="C6" i="16"/>
  <c r="AB7" i="16"/>
  <c r="P7" i="16"/>
  <c r="AF54" i="16"/>
  <c r="H54" i="16"/>
  <c r="B48" i="16"/>
  <c r="X64" i="16"/>
  <c r="N57" i="16"/>
  <c r="AD57" i="16"/>
  <c r="U57" i="16"/>
  <c r="AE38" i="16"/>
  <c r="AF23" i="16"/>
  <c r="H23" i="16"/>
  <c r="B45" i="16"/>
  <c r="X52" i="16"/>
  <c r="AF35" i="16"/>
  <c r="AF76" i="16"/>
  <c r="AF90" i="16"/>
  <c r="AF63" i="16"/>
  <c r="AF32" i="16"/>
  <c r="AF17" i="16"/>
  <c r="AF65" i="16"/>
  <c r="AF20" i="16"/>
  <c r="AF40" i="16"/>
  <c r="AF60" i="16"/>
  <c r="AF56" i="16"/>
  <c r="AE35" i="16"/>
  <c r="AE76" i="16"/>
  <c r="AE90" i="16"/>
  <c r="AE63" i="16"/>
  <c r="AE32" i="16"/>
  <c r="AE17" i="16"/>
  <c r="AE65" i="16"/>
  <c r="AE20" i="16"/>
  <c r="AE40" i="16"/>
  <c r="AE60" i="16"/>
  <c r="AE56" i="16"/>
  <c r="AB61" i="16"/>
  <c r="AB37" i="16"/>
  <c r="AB74" i="16"/>
  <c r="AB62" i="16"/>
  <c r="AB76" i="16"/>
  <c r="AB90" i="16"/>
  <c r="AB78" i="16"/>
  <c r="AB33" i="16"/>
  <c r="AB17" i="16"/>
  <c r="Z7" i="16"/>
  <c r="V7" i="16"/>
  <c r="J54" i="16"/>
  <c r="M54" i="16"/>
  <c r="O48" i="16"/>
  <c r="D64" i="16"/>
  <c r="R64" i="16"/>
  <c r="Y64" i="16"/>
  <c r="T64" i="16"/>
  <c r="Z57" i="16"/>
  <c r="V57" i="16"/>
  <c r="J38" i="16"/>
  <c r="M38" i="16"/>
  <c r="J23" i="16"/>
  <c r="M23" i="16"/>
  <c r="O45" i="16"/>
  <c r="D52" i="16"/>
  <c r="R52" i="16"/>
  <c r="Y52" i="16"/>
  <c r="T52" i="16"/>
  <c r="D74" i="16"/>
  <c r="D76" i="16"/>
  <c r="D28" i="16"/>
  <c r="D39" i="16"/>
  <c r="D58" i="16"/>
  <c r="D27" i="16"/>
  <c r="D60" i="16"/>
  <c r="R79" i="16"/>
  <c r="R84" i="16"/>
  <c r="R89" i="16"/>
  <c r="R42" i="16"/>
  <c r="R26" i="16"/>
  <c r="R51" i="16"/>
  <c r="R68" i="16"/>
  <c r="R28" i="16"/>
  <c r="R39" i="16"/>
  <c r="R58" i="16"/>
  <c r="R6" i="16"/>
  <c r="R30" i="16"/>
  <c r="Z76" i="16"/>
  <c r="Z63" i="16"/>
  <c r="Z32" i="16"/>
  <c r="Z66" i="16"/>
  <c r="Z20" i="16"/>
  <c r="Z11" i="16"/>
  <c r="Z60" i="16"/>
  <c r="Z9" i="16"/>
  <c r="Z14" i="16"/>
  <c r="K41" i="16"/>
  <c r="K91" i="16"/>
  <c r="K85" i="16"/>
  <c r="K94" i="16"/>
  <c r="K74" i="16"/>
  <c r="K78" i="16"/>
  <c r="K33" i="16"/>
  <c r="K65" i="16"/>
  <c r="E66" i="16"/>
  <c r="V79" i="16"/>
  <c r="V84" i="16"/>
  <c r="C4" i="16"/>
  <c r="C43" i="16"/>
  <c r="C66" i="16"/>
  <c r="AF89" i="16"/>
  <c r="AF96" i="16"/>
  <c r="V70" i="16"/>
  <c r="E92" i="16"/>
  <c r="K7" i="16"/>
  <c r="C7" i="16"/>
  <c r="G54" i="16"/>
  <c r="L48" i="16"/>
  <c r="E48" i="16"/>
  <c r="F64" i="16"/>
  <c r="AA64" i="16"/>
  <c r="K57" i="16"/>
  <c r="C57" i="16"/>
  <c r="G38" i="16"/>
  <c r="G23" i="16"/>
  <c r="L45" i="16"/>
  <c r="E45" i="16"/>
  <c r="F52" i="16"/>
  <c r="AA52" i="16"/>
  <c r="D95" i="16"/>
  <c r="D89" i="16"/>
  <c r="D96" i="16"/>
  <c r="D42" i="16"/>
  <c r="D26" i="16"/>
  <c r="D51" i="16"/>
  <c r="D68" i="16"/>
  <c r="D78" i="16"/>
  <c r="D33" i="16"/>
  <c r="D66" i="16"/>
  <c r="D6" i="16"/>
  <c r="D30" i="16"/>
  <c r="D22" i="16"/>
  <c r="R35" i="16"/>
  <c r="R5" i="16"/>
  <c r="R63" i="16"/>
  <c r="R32" i="16"/>
  <c r="R85" i="16"/>
  <c r="R94" i="16"/>
  <c r="R86" i="16"/>
  <c r="R11" i="16"/>
  <c r="R78" i="16"/>
  <c r="R33" i="16"/>
  <c r="R9" i="16"/>
  <c r="R14" i="16"/>
  <c r="R56" i="16"/>
  <c r="Z4" i="16"/>
  <c r="Z68" i="16"/>
  <c r="Z44" i="16"/>
  <c r="Z69" i="16"/>
  <c r="Z43" i="16"/>
  <c r="Z58" i="16"/>
  <c r="Z13" i="16"/>
  <c r="Z53" i="16"/>
  <c r="Z30" i="16"/>
  <c r="Z40" i="16"/>
  <c r="Z16" i="16"/>
  <c r="K79" i="16"/>
  <c r="K84" i="16"/>
  <c r="K73" i="16"/>
  <c r="K82" i="16"/>
  <c r="K26" i="16"/>
  <c r="K51" i="16"/>
  <c r="K3" i="16"/>
  <c r="K77" i="16"/>
  <c r="K28" i="16"/>
  <c r="K39" i="16"/>
  <c r="K12" i="16"/>
  <c r="K19" i="16"/>
  <c r="K6" i="16"/>
  <c r="O4" i="16"/>
  <c r="O31" i="16"/>
  <c r="O76" i="16"/>
  <c r="O90" i="16"/>
  <c r="O63" i="16"/>
  <c r="O32" i="16"/>
  <c r="O20" i="16"/>
  <c r="O13" i="16"/>
  <c r="O60" i="16"/>
  <c r="O9" i="16"/>
  <c r="O14" i="16"/>
  <c r="E59" i="16"/>
  <c r="E79" i="16"/>
  <c r="E84" i="16"/>
  <c r="E85" i="16"/>
  <c r="E94" i="16"/>
  <c r="E51" i="16"/>
  <c r="E3" i="16"/>
  <c r="E77" i="16"/>
  <c r="E28" i="16"/>
  <c r="E39" i="16"/>
  <c r="E12" i="16"/>
  <c r="E40" i="16"/>
  <c r="E16" i="16"/>
  <c r="V89" i="16"/>
  <c r="V42" i="16"/>
  <c r="V26" i="16"/>
  <c r="V35" i="16"/>
  <c r="V76" i="16"/>
  <c r="V90" i="16"/>
  <c r="V63" i="16"/>
  <c r="V32" i="16"/>
  <c r="V66" i="16"/>
  <c r="V20" i="16"/>
  <c r="V13" i="16"/>
  <c r="V53" i="16"/>
  <c r="V60" i="16"/>
  <c r="V6" i="16"/>
  <c r="C10" i="16"/>
  <c r="C59" i="16"/>
  <c r="C41" i="16"/>
  <c r="C91" i="16"/>
  <c r="C71" i="16"/>
  <c r="C85" i="16"/>
  <c r="C94" i="16"/>
  <c r="C74" i="16"/>
  <c r="C77" i="16"/>
  <c r="C50" i="16"/>
  <c r="C28" i="16"/>
  <c r="C39" i="16"/>
  <c r="C40" i="16"/>
  <c r="C16" i="16"/>
  <c r="AD96" i="16"/>
  <c r="AH92" i="16"/>
  <c r="AB70" i="16"/>
  <c r="N7" i="16"/>
  <c r="AD7" i="16"/>
  <c r="U7" i="16"/>
  <c r="AE54" i="16"/>
  <c r="I48" i="16"/>
  <c r="Q48" i="16"/>
  <c r="AH48" i="16"/>
  <c r="W48" i="16"/>
  <c r="AG64" i="16"/>
  <c r="S64" i="16"/>
  <c r="AB57" i="16"/>
  <c r="P57" i="16"/>
  <c r="AF38" i="16"/>
  <c r="H38" i="16"/>
  <c r="AE23" i="16"/>
  <c r="I45" i="16"/>
  <c r="Q45" i="16"/>
  <c r="AH45" i="16"/>
  <c r="W45" i="16"/>
  <c r="AG52" i="16"/>
  <c r="S52" i="16"/>
  <c r="AF41" i="16"/>
  <c r="AF71" i="16"/>
  <c r="AF85" i="16"/>
  <c r="AF94" i="16"/>
  <c r="AF86" i="16"/>
  <c r="AF74" i="16"/>
  <c r="AF62" i="16"/>
  <c r="AF78" i="16"/>
  <c r="AF33" i="16"/>
  <c r="AF66" i="16"/>
  <c r="AF6" i="16"/>
  <c r="AF8" i="16"/>
  <c r="AE41" i="16"/>
  <c r="AE71" i="16"/>
  <c r="AE85" i="16"/>
  <c r="AE94" i="16"/>
  <c r="AE86" i="16"/>
  <c r="AE74" i="16"/>
  <c r="AE62" i="16"/>
  <c r="AE78" i="16"/>
  <c r="AE33" i="16"/>
  <c r="AE66" i="16"/>
  <c r="AE6" i="16"/>
  <c r="AE8" i="16"/>
  <c r="AB31" i="16"/>
  <c r="AB5" i="16"/>
  <c r="P41" i="16"/>
  <c r="P91" i="16"/>
  <c r="R96" i="16"/>
  <c r="D92" i="16"/>
  <c r="O88" i="16"/>
  <c r="D70" i="16"/>
  <c r="Z67" i="16"/>
  <c r="V67" i="16"/>
  <c r="J83" i="16"/>
  <c r="M83" i="16"/>
  <c r="O81" i="16"/>
  <c r="Z25" i="16"/>
  <c r="V25" i="16"/>
  <c r="J75" i="16"/>
  <c r="M75" i="16"/>
  <c r="O93" i="16"/>
  <c r="D80" i="16"/>
  <c r="R80" i="16"/>
  <c r="Y80" i="16"/>
  <c r="T80" i="16"/>
  <c r="Z29" i="16"/>
  <c r="V29" i="16"/>
  <c r="J21" i="16"/>
  <c r="M21" i="16"/>
  <c r="O15" i="16"/>
  <c r="O24" i="16"/>
  <c r="D72" i="16"/>
  <c r="R72" i="16"/>
  <c r="Y72" i="16"/>
  <c r="T72" i="16"/>
  <c r="D18" i="16"/>
  <c r="R18" i="16"/>
  <c r="Y18" i="16"/>
  <c r="T18" i="16"/>
  <c r="AB65" i="16"/>
  <c r="AB40" i="16"/>
  <c r="AB16" i="16"/>
  <c r="AH95" i="16"/>
  <c r="AH89" i="16"/>
  <c r="AH42" i="16"/>
  <c r="AH26" i="16"/>
  <c r="AH51" i="16"/>
  <c r="AH3" i="16"/>
  <c r="AH68" i="16"/>
  <c r="AH44" i="16"/>
  <c r="AH77" i="16"/>
  <c r="AH28" i="16"/>
  <c r="AH39" i="16"/>
  <c r="AH12" i="16"/>
  <c r="AH27" i="16"/>
  <c r="AH49" i="16"/>
  <c r="AD31" i="16"/>
  <c r="AD5" i="16"/>
  <c r="AD63" i="16"/>
  <c r="AD32" i="16"/>
  <c r="AD85" i="16"/>
  <c r="AD94" i="16"/>
  <c r="AD86" i="16"/>
  <c r="AD20" i="16"/>
  <c r="AD60" i="16"/>
  <c r="AD66" i="16"/>
  <c r="AD6" i="16"/>
  <c r="W95" i="16"/>
  <c r="W89" i="16"/>
  <c r="W42" i="16"/>
  <c r="W26" i="16"/>
  <c r="W51" i="16"/>
  <c r="W3" i="16"/>
  <c r="W68" i="16"/>
  <c r="W44" i="16"/>
  <c r="W77" i="16"/>
  <c r="W28" i="16"/>
  <c r="W39" i="16"/>
  <c r="W12" i="16"/>
  <c r="W27" i="16"/>
  <c r="W49" i="16"/>
  <c r="U31" i="16"/>
  <c r="U5" i="16"/>
  <c r="U63" i="16"/>
  <c r="U32" i="16"/>
  <c r="U85" i="16"/>
  <c r="U94" i="16"/>
  <c r="U86" i="16"/>
  <c r="U20" i="16"/>
  <c r="U60" i="16"/>
  <c r="U66" i="16"/>
  <c r="U6" i="16"/>
  <c r="P61" i="16"/>
  <c r="P37" i="16"/>
  <c r="P74" i="16"/>
  <c r="P62" i="16"/>
  <c r="P76" i="16"/>
  <c r="P90" i="16"/>
  <c r="P78" i="16"/>
  <c r="P33" i="16"/>
  <c r="P17" i="16"/>
  <c r="P65" i="16"/>
  <c r="P8" i="16"/>
  <c r="P40" i="16"/>
  <c r="P16" i="16"/>
  <c r="AD41" i="16"/>
  <c r="AD91" i="16"/>
  <c r="U41" i="16"/>
  <c r="U91" i="16"/>
  <c r="AB63" i="16"/>
  <c r="AB32" i="16"/>
  <c r="AB85" i="16"/>
  <c r="AB94" i="16"/>
  <c r="AB86" i="16"/>
  <c r="AB20" i="16"/>
  <c r="AB60" i="16"/>
  <c r="AB66" i="16"/>
  <c r="AB6" i="16"/>
  <c r="AH41" i="16"/>
  <c r="AH91" i="16"/>
  <c r="AH10" i="16"/>
  <c r="AH69" i="16"/>
  <c r="AH43" i="16"/>
  <c r="AH73" i="16"/>
  <c r="AH82" i="16"/>
  <c r="AH58" i="16"/>
  <c r="AH13" i="16"/>
  <c r="AH30" i="16"/>
  <c r="AH22" i="16"/>
  <c r="AH9" i="16"/>
  <c r="AH14" i="16"/>
  <c r="AH56" i="16"/>
  <c r="AD61" i="16"/>
  <c r="AD37" i="16"/>
  <c r="AD74" i="16"/>
  <c r="AD62" i="16"/>
  <c r="AD76" i="16"/>
  <c r="AD90" i="16"/>
  <c r="AD78" i="16"/>
  <c r="AD33" i="16"/>
  <c r="AD17" i="16"/>
  <c r="AD65" i="16"/>
  <c r="AD8" i="16"/>
  <c r="AD40" i="16"/>
  <c r="AD16" i="16"/>
  <c r="W41" i="16"/>
  <c r="W91" i="16"/>
  <c r="W10" i="16"/>
  <c r="W69" i="16"/>
  <c r="W43" i="16"/>
  <c r="W73" i="16"/>
  <c r="W82" i="16"/>
  <c r="W58" i="16"/>
  <c r="W13" i="16"/>
  <c r="W30" i="16"/>
  <c r="W22" i="16"/>
  <c r="W9" i="16"/>
  <c r="W14" i="16"/>
  <c r="W56" i="16"/>
  <c r="U61" i="16"/>
  <c r="U37" i="16"/>
  <c r="U74" i="16"/>
  <c r="U62" i="16"/>
  <c r="U76" i="16"/>
  <c r="U90" i="16"/>
  <c r="U78" i="16"/>
  <c r="U33" i="16"/>
  <c r="U17" i="16"/>
  <c r="U65" i="16"/>
  <c r="U8" i="16"/>
  <c r="U40" i="16"/>
  <c r="U16" i="16"/>
  <c r="P31" i="16"/>
  <c r="P5" i="16"/>
  <c r="P63" i="16"/>
  <c r="P32" i="16"/>
  <c r="P85" i="16"/>
  <c r="P94" i="16"/>
  <c r="P86" i="16"/>
  <c r="P20" i="16"/>
  <c r="P60" i="16"/>
  <c r="P66" i="16"/>
  <c r="P6" i="16"/>
  <c r="AE92" i="16"/>
  <c r="AH88" i="16"/>
  <c r="W88" i="16"/>
  <c r="AG70" i="16"/>
  <c r="S70" i="16"/>
  <c r="AB67" i="16"/>
  <c r="P67" i="16"/>
  <c r="AF83" i="16"/>
  <c r="H83" i="16"/>
  <c r="B81" i="16"/>
  <c r="N25" i="16"/>
  <c r="AD25" i="16"/>
  <c r="U25" i="16"/>
  <c r="AE75" i="16"/>
  <c r="I93" i="16"/>
  <c r="Q93" i="16"/>
  <c r="AH93" i="16"/>
  <c r="W93" i="16"/>
  <c r="AG80" i="16"/>
  <c r="S80" i="16"/>
  <c r="AB29" i="16"/>
  <c r="P29" i="16"/>
  <c r="AF21" i="16"/>
  <c r="H21" i="16"/>
  <c r="X72" i="16"/>
  <c r="AG18" i="16"/>
  <c r="S18" i="16"/>
  <c r="I61" i="16"/>
  <c r="I37" i="16"/>
  <c r="E88" i="16"/>
  <c r="F70" i="16"/>
  <c r="AA70" i="16"/>
  <c r="K67" i="16"/>
  <c r="C67" i="16"/>
  <c r="G83" i="16"/>
  <c r="L81" i="16"/>
  <c r="E81" i="16"/>
  <c r="K25" i="16"/>
  <c r="C25" i="16"/>
  <c r="G75" i="16"/>
  <c r="L93" i="16"/>
  <c r="E93" i="16"/>
  <c r="F80" i="16"/>
  <c r="AA80" i="16"/>
  <c r="K29" i="16"/>
  <c r="C29" i="16"/>
  <c r="G21" i="16"/>
  <c r="L15" i="16"/>
  <c r="E15" i="16"/>
  <c r="F7" i="16"/>
  <c r="AA7" i="16"/>
  <c r="K54" i="16"/>
  <c r="C54" i="16"/>
  <c r="G48" i="16"/>
  <c r="L64" i="16"/>
  <c r="E64" i="16"/>
  <c r="F57" i="16"/>
  <c r="AA57" i="16"/>
  <c r="K38" i="16"/>
  <c r="C38" i="16"/>
  <c r="L24" i="16"/>
  <c r="E24" i="16"/>
  <c r="F72" i="16"/>
  <c r="AA72" i="16"/>
  <c r="K23" i="16"/>
  <c r="C23" i="16"/>
  <c r="G45" i="16"/>
  <c r="L52" i="16"/>
  <c r="E52" i="16"/>
  <c r="F18" i="16"/>
  <c r="AA18" i="16"/>
  <c r="L68" i="16"/>
  <c r="L69" i="16"/>
  <c r="L78" i="16"/>
  <c r="L33" i="16"/>
  <c r="L17" i="16"/>
  <c r="L65" i="16"/>
  <c r="L40" i="16"/>
  <c r="L16" i="16"/>
  <c r="F35" i="16"/>
  <c r="F5" i="16"/>
  <c r="F63" i="16"/>
  <c r="F32" i="16"/>
  <c r="F85" i="16"/>
  <c r="F94" i="16"/>
  <c r="F13" i="16"/>
  <c r="F78" i="16"/>
  <c r="F33" i="16"/>
  <c r="F9" i="16"/>
  <c r="F14" i="16"/>
  <c r="F12" i="16"/>
  <c r="J41" i="16"/>
  <c r="J71" i="16"/>
  <c r="J61" i="16"/>
  <c r="J37" i="16"/>
  <c r="J74" i="16"/>
  <c r="J73" i="16"/>
  <c r="J82" i="16"/>
  <c r="J28" i="16"/>
  <c r="J39" i="16"/>
  <c r="J58" i="16"/>
  <c r="J27" i="16"/>
  <c r="J60" i="16"/>
  <c r="Y41" i="16"/>
  <c r="Y71" i="16"/>
  <c r="Y61" i="16"/>
  <c r="Y37" i="16"/>
  <c r="Y74" i="16"/>
  <c r="Y76" i="16"/>
  <c r="Y28" i="16"/>
  <c r="Y39" i="16"/>
  <c r="Y58" i="16"/>
  <c r="Y40" i="16"/>
  <c r="Y16" i="16"/>
  <c r="Y60" i="16"/>
  <c r="G89" i="16"/>
  <c r="G42" i="16"/>
  <c r="G63" i="16"/>
  <c r="G32" i="16"/>
  <c r="G68" i="16"/>
  <c r="G13" i="16"/>
  <c r="G78" i="16"/>
  <c r="G33" i="16"/>
  <c r="G9" i="16"/>
  <c r="G14" i="16"/>
  <c r="G8" i="16"/>
  <c r="T10" i="16"/>
  <c r="T59" i="16"/>
  <c r="T74" i="16"/>
  <c r="T76" i="16"/>
  <c r="T28" i="16"/>
  <c r="T39" i="16"/>
  <c r="T58" i="16"/>
  <c r="T27" i="16"/>
  <c r="T30" i="16"/>
  <c r="AA4" i="16"/>
  <c r="AA10" i="16"/>
  <c r="AA59" i="16"/>
  <c r="AA69" i="16"/>
  <c r="AA43" i="16"/>
  <c r="AA85" i="16"/>
  <c r="AA94" i="16"/>
  <c r="AA65" i="16"/>
  <c r="AA77" i="16"/>
  <c r="AA40" i="16"/>
  <c r="AA16" i="16"/>
  <c r="AA12" i="16"/>
  <c r="AA19" i="16"/>
  <c r="M35" i="16"/>
  <c r="M5" i="16"/>
  <c r="M63" i="16"/>
  <c r="M32" i="16"/>
  <c r="M85" i="16"/>
  <c r="O91" i="16"/>
  <c r="R92" i="16"/>
  <c r="Z88" i="16"/>
  <c r="V88" i="16"/>
  <c r="J70" i="16"/>
  <c r="M70" i="16"/>
  <c r="O67" i="16"/>
  <c r="D83" i="16"/>
  <c r="R83" i="16"/>
  <c r="Y83" i="16"/>
  <c r="T83" i="16"/>
  <c r="Z81" i="16"/>
  <c r="V81" i="16"/>
  <c r="O25" i="16"/>
  <c r="D75" i="16"/>
  <c r="R75" i="16"/>
  <c r="Y75" i="16"/>
  <c r="T75" i="16"/>
  <c r="Z93" i="16"/>
  <c r="V93" i="16"/>
  <c r="J80" i="16"/>
  <c r="M80" i="16"/>
  <c r="O29" i="16"/>
  <c r="D21" i="16"/>
  <c r="R21" i="16"/>
  <c r="Y21" i="16"/>
  <c r="T21" i="16"/>
  <c r="Z15" i="16"/>
  <c r="V15" i="16"/>
  <c r="J7" i="16"/>
  <c r="M7" i="16"/>
  <c r="O54" i="16"/>
  <c r="D48" i="16"/>
  <c r="R48" i="16"/>
  <c r="Y48" i="16"/>
  <c r="T48" i="16"/>
  <c r="Z64" i="16"/>
  <c r="V64" i="16"/>
  <c r="J57" i="16"/>
  <c r="M57" i="16"/>
  <c r="O38" i="16"/>
  <c r="Z24" i="16"/>
  <c r="V24" i="16"/>
  <c r="J72" i="16"/>
  <c r="M72" i="16"/>
  <c r="O23" i="16"/>
  <c r="D45" i="16"/>
  <c r="R45" i="16"/>
  <c r="Y45" i="16"/>
  <c r="T45" i="16"/>
  <c r="Z52" i="16"/>
  <c r="V52" i="16"/>
  <c r="J18" i="16"/>
  <c r="M18" i="16"/>
  <c r="L41" i="16"/>
  <c r="L71" i="16"/>
  <c r="L85" i="16"/>
  <c r="L94" i="16"/>
  <c r="L74" i="16"/>
  <c r="L77" i="16"/>
  <c r="L28" i="16"/>
  <c r="L39" i="16"/>
  <c r="L12" i="16"/>
  <c r="L27" i="16"/>
  <c r="L49" i="16"/>
  <c r="F10" i="16"/>
  <c r="F60" i="16"/>
  <c r="J89" i="16"/>
  <c r="J42" i="16"/>
  <c r="Y89" i="16"/>
  <c r="Y42" i="16"/>
  <c r="G5" i="16"/>
  <c r="G19" i="16"/>
  <c r="T61" i="16"/>
  <c r="T37" i="16"/>
  <c r="AA61" i="16"/>
  <c r="AA37" i="16"/>
  <c r="M10" i="16"/>
  <c r="E91" i="16"/>
  <c r="K88" i="16"/>
  <c r="C88" i="16"/>
  <c r="G70" i="16"/>
  <c r="L67" i="16"/>
  <c r="E67" i="16"/>
  <c r="F83" i="16"/>
  <c r="AA83" i="16"/>
  <c r="K81" i="16"/>
  <c r="C81" i="16"/>
  <c r="L25" i="16"/>
  <c r="E25" i="16"/>
  <c r="F75" i="16"/>
  <c r="AA75" i="16"/>
  <c r="K93" i="16"/>
  <c r="C93" i="16"/>
  <c r="G80" i="16"/>
  <c r="L29" i="16"/>
  <c r="E29" i="16"/>
  <c r="F21" i="16"/>
  <c r="AA21" i="16"/>
  <c r="K15" i="16"/>
  <c r="C15" i="16"/>
  <c r="G7" i="16"/>
  <c r="L54" i="16"/>
  <c r="E54" i="16"/>
  <c r="F48" i="16"/>
  <c r="AA48" i="16"/>
  <c r="K64" i="16"/>
  <c r="C64" i="16"/>
  <c r="G57" i="16"/>
  <c r="L38" i="16"/>
  <c r="E38" i="16"/>
  <c r="K24" i="16"/>
  <c r="C24" i="16"/>
  <c r="G72" i="16"/>
  <c r="L23" i="16"/>
  <c r="E23" i="16"/>
  <c r="F45" i="16"/>
  <c r="AA45" i="16"/>
  <c r="K52" i="16"/>
  <c r="C52" i="16"/>
  <c r="G18" i="16"/>
  <c r="L79" i="16"/>
  <c r="L84" i="16"/>
  <c r="F90" i="16"/>
  <c r="F49" i="16"/>
  <c r="J47" i="16"/>
  <c r="J50" i="16"/>
  <c r="J56" i="16"/>
  <c r="Y53" i="16"/>
  <c r="Y50" i="16"/>
  <c r="G10" i="16"/>
  <c r="T89" i="16"/>
  <c r="T42" i="16"/>
  <c r="AA26" i="16"/>
  <c r="AA51" i="16"/>
  <c r="AA76" i="16"/>
  <c r="M94" i="16"/>
  <c r="M13" i="16"/>
  <c r="M77" i="16"/>
  <c r="M9" i="16"/>
  <c r="M14" i="16"/>
  <c r="M12" i="16"/>
  <c r="M19" i="16"/>
  <c r="AE96" i="16"/>
  <c r="AD88" i="16"/>
  <c r="U88" i="16"/>
  <c r="I67" i="16"/>
  <c r="Q67" i="16"/>
  <c r="AH67" i="16"/>
  <c r="W67" i="16"/>
  <c r="AG83" i="16"/>
  <c r="S83" i="16"/>
  <c r="AB81" i="16"/>
  <c r="P81" i="16"/>
  <c r="X75" i="16"/>
  <c r="N93" i="16"/>
  <c r="AD93" i="16"/>
  <c r="U93" i="16"/>
  <c r="AE80" i="16"/>
  <c r="I29" i="16"/>
  <c r="Q29" i="16"/>
  <c r="AH29" i="16"/>
  <c r="W29" i="16"/>
  <c r="AG21" i="16"/>
  <c r="S21" i="16"/>
  <c r="AB15" i="16"/>
  <c r="P15" i="16"/>
  <c r="AF7" i="16"/>
  <c r="H7" i="16"/>
  <c r="B54" i="16"/>
  <c r="X48" i="16"/>
  <c r="N64" i="16"/>
  <c r="AD64" i="16"/>
  <c r="U64" i="16"/>
  <c r="AE57" i="16"/>
  <c r="I38" i="16"/>
  <c r="Q38" i="16"/>
  <c r="AH38" i="16"/>
  <c r="W38" i="16"/>
  <c r="AB24" i="16"/>
  <c r="P24" i="16"/>
  <c r="AF72" i="16"/>
  <c r="H72" i="16"/>
  <c r="X45" i="16"/>
  <c r="N52" i="16"/>
  <c r="AD52" i="16"/>
  <c r="U52" i="16"/>
  <c r="AE18" i="16"/>
  <c r="I89" i="16"/>
  <c r="I42" i="16"/>
  <c r="I63" i="16"/>
  <c r="I32" i="16"/>
  <c r="I85" i="16"/>
  <c r="I94" i="16"/>
  <c r="I86" i="16"/>
  <c r="I20" i="16"/>
  <c r="I60" i="16"/>
  <c r="I66" i="16"/>
  <c r="I6" i="16"/>
  <c r="Q31" i="16"/>
  <c r="Q5" i="16"/>
  <c r="Q63" i="16"/>
  <c r="Q32" i="16"/>
  <c r="Q85" i="16"/>
  <c r="Q94" i="16"/>
  <c r="Q86" i="16"/>
  <c r="Q20" i="16"/>
  <c r="AF92" i="16"/>
  <c r="X70" i="16"/>
  <c r="N67" i="16"/>
  <c r="AD67" i="16"/>
  <c r="U67" i="16"/>
  <c r="AE83" i="16"/>
  <c r="I81" i="16"/>
  <c r="Q81" i="16"/>
  <c r="AH81" i="16"/>
  <c r="W81" i="16"/>
  <c r="AB25" i="16"/>
  <c r="P25" i="16"/>
  <c r="AF75" i="16"/>
  <c r="H75" i="16"/>
  <c r="B93" i="16"/>
  <c r="X80" i="16"/>
  <c r="N29" i="16"/>
  <c r="AD29" i="16"/>
  <c r="U29" i="16"/>
  <c r="AE21" i="16"/>
  <c r="I15" i="16"/>
  <c r="Q15" i="16"/>
  <c r="AH15" i="16"/>
  <c r="W15" i="16"/>
  <c r="AG7" i="16"/>
  <c r="S7" i="16"/>
  <c r="AB54" i="16"/>
  <c r="P54" i="16"/>
  <c r="AF48" i="16"/>
  <c r="H48" i="16"/>
  <c r="B64" i="16"/>
  <c r="X57" i="16"/>
  <c r="N38" i="16"/>
  <c r="AD38" i="16"/>
  <c r="U38" i="16"/>
  <c r="I24" i="16"/>
  <c r="Q24" i="16"/>
  <c r="AH24" i="16"/>
  <c r="W24" i="16"/>
  <c r="AG72" i="16"/>
  <c r="S72" i="16"/>
  <c r="AB23" i="16"/>
  <c r="P23" i="16"/>
  <c r="AF45" i="16"/>
  <c r="H45" i="16"/>
  <c r="B52" i="16"/>
  <c r="X18" i="16"/>
  <c r="I5" i="16"/>
  <c r="I56" i="16"/>
  <c r="Q10" i="16"/>
  <c r="AB88" i="16"/>
  <c r="P88" i="16"/>
  <c r="AF70" i="16"/>
  <c r="H70" i="16"/>
  <c r="B67" i="16"/>
  <c r="X83" i="16"/>
  <c r="N81" i="16"/>
  <c r="AD81" i="16"/>
  <c r="U81" i="16"/>
  <c r="I25" i="16"/>
  <c r="Q25" i="16"/>
  <c r="AH25" i="16"/>
  <c r="W25" i="16"/>
  <c r="AG75" i="16"/>
  <c r="S75" i="16"/>
  <c r="AB93" i="16"/>
  <c r="P93" i="16"/>
  <c r="AF80" i="16"/>
  <c r="H80" i="16"/>
  <c r="X21" i="16"/>
  <c r="N15" i="16"/>
  <c r="AD15" i="16"/>
  <c r="U15" i="16"/>
  <c r="AE7" i="16"/>
  <c r="I54" i="16"/>
  <c r="Q54" i="16"/>
  <c r="AH54" i="16"/>
  <c r="W54" i="16"/>
  <c r="AG48" i="16"/>
  <c r="S48" i="16"/>
  <c r="AB64" i="16"/>
  <c r="P64" i="16"/>
  <c r="AF57" i="16"/>
  <c r="H57" i="16"/>
  <c r="B38" i="16"/>
  <c r="N24" i="16"/>
  <c r="AD24" i="16"/>
  <c r="U24" i="16"/>
  <c r="AE72" i="16"/>
  <c r="I23" i="16"/>
  <c r="Q23" i="16"/>
  <c r="AH23" i="16"/>
  <c r="W23" i="16"/>
  <c r="AG45" i="16"/>
  <c r="S45" i="16"/>
  <c r="AB52" i="16"/>
  <c r="P52" i="16"/>
  <c r="AF18" i="16"/>
  <c r="H18" i="16"/>
  <c r="I79" i="16"/>
  <c r="I10" i="16"/>
  <c r="I62" i="16"/>
  <c r="Q61" i="16"/>
  <c r="Q37" i="16"/>
  <c r="Q62" i="16"/>
  <c r="Q8" i="16"/>
  <c r="Q60" i="16"/>
  <c r="Q66" i="16"/>
  <c r="Q6" i="16"/>
  <c r="N69" i="16"/>
  <c r="N73" i="16"/>
  <c r="N82" i="16"/>
  <c r="N58" i="16"/>
  <c r="N13" i="16"/>
  <c r="N30" i="16"/>
  <c r="N9" i="16"/>
  <c r="N14" i="16"/>
  <c r="N56" i="16"/>
  <c r="B74" i="16"/>
  <c r="B76" i="16"/>
  <c r="B90" i="16"/>
  <c r="B78" i="16"/>
  <c r="B65" i="16"/>
  <c r="AG79" i="16"/>
  <c r="AG84" i="16"/>
  <c r="S59" i="16"/>
  <c r="S79" i="16"/>
  <c r="S84" i="16"/>
  <c r="X10" i="16"/>
  <c r="X59" i="16"/>
  <c r="X41" i="16"/>
  <c r="X71" i="16"/>
  <c r="X85" i="16"/>
  <c r="X94" i="16"/>
  <c r="X51" i="16"/>
  <c r="X3" i="16"/>
  <c r="X13" i="16"/>
  <c r="X77" i="16"/>
  <c r="X9" i="16"/>
  <c r="X14" i="16"/>
  <c r="X12" i="16"/>
  <c r="X19" i="16"/>
  <c r="AI5" i="16"/>
  <c r="AI25" i="16"/>
  <c r="AI31" i="16"/>
  <c r="AI62" i="16"/>
  <c r="AI11" i="16"/>
  <c r="AI14" i="16"/>
  <c r="AI59" i="16"/>
  <c r="AI90" i="16"/>
  <c r="AI33" i="16"/>
  <c r="AI12" i="16"/>
  <c r="AC25" i="16"/>
  <c r="AC5" i="16"/>
  <c r="AC72" i="16"/>
  <c r="AC76" i="16"/>
  <c r="AC78" i="16"/>
  <c r="AC66" i="16"/>
  <c r="AC49" i="16"/>
  <c r="AC17" i="16"/>
  <c r="AI46" i="16"/>
  <c r="AI83" i="16"/>
  <c r="AI52" i="16"/>
  <c r="AI40" i="16"/>
  <c r="AI10" i="16"/>
  <c r="AC93" i="16"/>
  <c r="AI16" i="16"/>
  <c r="AI15" i="16"/>
  <c r="AI68" i="16"/>
  <c r="AI21" i="16"/>
  <c r="N61" i="16"/>
  <c r="N37" i="16"/>
  <c r="N74" i="16"/>
  <c r="N76" i="16"/>
  <c r="N90" i="16"/>
  <c r="N78" i="16"/>
  <c r="N33" i="16"/>
  <c r="N17" i="16"/>
  <c r="N65" i="16"/>
  <c r="N40" i="16"/>
  <c r="N16" i="16"/>
  <c r="B95" i="16"/>
  <c r="B89" i="16"/>
  <c r="B42" i="16"/>
  <c r="B51" i="16"/>
  <c r="B68" i="16"/>
  <c r="B44" i="16"/>
  <c r="B77" i="16"/>
  <c r="B39" i="16"/>
  <c r="B49" i="16"/>
  <c r="H41" i="16"/>
  <c r="H71" i="16"/>
  <c r="H85" i="16"/>
  <c r="H94" i="16"/>
  <c r="H86" i="16"/>
  <c r="H74" i="16"/>
  <c r="H62" i="16"/>
  <c r="H78" i="16"/>
  <c r="H33" i="16"/>
  <c r="H66" i="16"/>
  <c r="H6" i="16"/>
  <c r="AG35" i="16"/>
  <c r="AG90" i="16"/>
  <c r="S46" i="16"/>
  <c r="S35" i="16"/>
  <c r="X79" i="16"/>
  <c r="X84" i="16"/>
  <c r="AC75" i="16"/>
  <c r="AC79" i="16"/>
  <c r="AC94" i="16"/>
  <c r="AC30" i="16"/>
  <c r="AC51" i="16"/>
  <c r="AC13" i="16"/>
  <c r="AC40" i="16"/>
  <c r="AC27" i="16"/>
  <c r="AC32" i="16"/>
  <c r="AI4" i="16"/>
  <c r="AI93" i="16"/>
  <c r="AI13" i="16"/>
  <c r="AC89" i="16"/>
  <c r="AI48" i="16"/>
  <c r="AC81" i="16"/>
  <c r="AI3" i="16"/>
  <c r="AI79" i="16"/>
  <c r="AI75" i="16"/>
  <c r="AI77" i="16"/>
  <c r="AI45" i="16"/>
  <c r="N95" i="16"/>
  <c r="N89" i="16"/>
  <c r="N42" i="16"/>
  <c r="N3" i="16"/>
  <c r="X35" i="16"/>
  <c r="AI72" i="16"/>
  <c r="AI74" i="16"/>
  <c r="AI9" i="16"/>
  <c r="AI56" i="16"/>
  <c r="AI76" i="16"/>
  <c r="AI78" i="16"/>
  <c r="AI19" i="16"/>
  <c r="AC91" i="16"/>
  <c r="AC83" i="16"/>
  <c r="AC4" i="16"/>
  <c r="AC59" i="16"/>
  <c r="AC90" i="16"/>
  <c r="AC33" i="16"/>
  <c r="AC12" i="16"/>
  <c r="AC87" i="16"/>
  <c r="AC63" i="16"/>
  <c r="AI50" i="16"/>
  <c r="AC15" i="16"/>
  <c r="AC10" i="16"/>
  <c r="AI51" i="16"/>
  <c r="AI92" i="16"/>
  <c r="AI24" i="16"/>
  <c r="AC24" i="16"/>
  <c r="AC42" i="16"/>
  <c r="AC88" i="16"/>
  <c r="AI53" i="16"/>
  <c r="AC64" i="16"/>
  <c r="AI42" i="16"/>
  <c r="B56" i="16"/>
  <c r="H35" i="16"/>
  <c r="H76" i="16"/>
  <c r="H90" i="16"/>
  <c r="H63" i="16"/>
  <c r="H32" i="16"/>
  <c r="H17" i="16"/>
  <c r="H65" i="16"/>
  <c r="H20" i="16"/>
  <c r="H40" i="16"/>
  <c r="H60" i="16"/>
  <c r="H56" i="16"/>
  <c r="AG41" i="16"/>
  <c r="AG71" i="16"/>
  <c r="AG85" i="16"/>
  <c r="AG94" i="16"/>
  <c r="AG74" i="16"/>
  <c r="AG62" i="16"/>
  <c r="AG78" i="16"/>
  <c r="AG33" i="16"/>
  <c r="AG66" i="16"/>
  <c r="AG6" i="16"/>
  <c r="AG8" i="16"/>
  <c r="S41" i="16"/>
  <c r="S71" i="16"/>
  <c r="S68" i="16"/>
  <c r="S74" i="16"/>
  <c r="S62" i="16"/>
  <c r="S78" i="16"/>
  <c r="S33" i="16"/>
  <c r="S66" i="16"/>
  <c r="S6" i="16"/>
  <c r="S8" i="16"/>
  <c r="X4" i="16"/>
  <c r="X31" i="16"/>
  <c r="X68" i="16"/>
  <c r="X74" i="16"/>
  <c r="X62" i="16"/>
  <c r="X78" i="16"/>
  <c r="X33" i="16"/>
  <c r="X66" i="16"/>
  <c r="X6" i="16"/>
  <c r="X8" i="16"/>
  <c r="AI37" i="16"/>
  <c r="AI80" i="16"/>
  <c r="AC61" i="16"/>
  <c r="AC48" i="16"/>
  <c r="AC92" i="16"/>
  <c r="AC85" i="16"/>
  <c r="AC86" i="16"/>
  <c r="AC22" i="16"/>
  <c r="AC26" i="16"/>
  <c r="AC3" i="16"/>
  <c r="AC53" i="16"/>
  <c r="AC16" i="16"/>
  <c r="AC65" i="16"/>
  <c r="AI44" i="16"/>
  <c r="AI81" i="16"/>
  <c r="AC52" i="16"/>
  <c r="AI60" i="16"/>
  <c r="AI64" i="16"/>
  <c r="AI26" i="16"/>
  <c r="Q4" i="3" a="1"/>
  <c r="Q4" i="3" s="1"/>
  <c r="W4" i="3" l="1"/>
  <c r="U4" i="3"/>
  <c r="V4" i="3"/>
  <c r="Q5" i="3" a="1"/>
  <c r="Q5" i="3" s="1"/>
  <c r="T4" i="3"/>
  <c r="S4" i="3"/>
  <c r="R4" i="3"/>
  <c r="Q6" i="3" l="1" a="1"/>
  <c r="Q6" i="3" s="1"/>
  <c r="T5" i="3"/>
  <c r="V5" i="3"/>
  <c r="U5" i="3"/>
  <c r="S5" i="3"/>
  <c r="W5" i="3"/>
  <c r="R5" i="3"/>
  <c r="Q7" i="3" l="1" a="1"/>
  <c r="Q7" i="3" s="1"/>
  <c r="R6" i="3"/>
  <c r="U6" i="3"/>
  <c r="V6" i="3"/>
  <c r="T6" i="3"/>
  <c r="W6" i="3"/>
  <c r="S6" i="3"/>
  <c r="Q8" i="3" l="1" a="1"/>
  <c r="Q8" i="3" s="1"/>
  <c r="R7" i="3"/>
  <c r="W7" i="3"/>
  <c r="U7" i="3"/>
  <c r="V7" i="3"/>
  <c r="T7" i="3"/>
  <c r="S7" i="3"/>
  <c r="Q9" i="3" l="1" a="1"/>
  <c r="Q9" i="3" s="1"/>
  <c r="T8" i="3"/>
  <c r="S8" i="3"/>
  <c r="W8" i="3"/>
  <c r="R8" i="3"/>
  <c r="V8" i="3"/>
  <c r="U8" i="3"/>
  <c r="Q10" i="3" l="1" a="1"/>
  <c r="Q10" i="3" s="1"/>
  <c r="R9" i="3"/>
  <c r="U9" i="3"/>
  <c r="S9" i="3"/>
  <c r="V9" i="3"/>
  <c r="T9" i="3"/>
  <c r="W9" i="3"/>
  <c r="Q11" i="3" l="1" a="1"/>
  <c r="Q11" i="3" s="1"/>
  <c r="R10" i="3"/>
  <c r="U10" i="3"/>
  <c r="W10" i="3"/>
  <c r="T10" i="3"/>
  <c r="V10" i="3"/>
  <c r="S10" i="3"/>
  <c r="Q12" i="3" l="1" a="1"/>
  <c r="Q12" i="3" s="1"/>
  <c r="T11" i="3"/>
  <c r="S11" i="3"/>
  <c r="U11" i="3"/>
  <c r="V11" i="3"/>
  <c r="R11" i="3"/>
  <c r="W11" i="3"/>
  <c r="Q13" i="3" l="1" a="1"/>
  <c r="Q13" i="3" s="1"/>
  <c r="T12" i="3"/>
  <c r="S12" i="3"/>
  <c r="W12" i="3"/>
  <c r="R12" i="3"/>
  <c r="V12" i="3"/>
  <c r="U12" i="3"/>
  <c r="Q14" i="3" l="1" a="1"/>
  <c r="Q14" i="3" s="1"/>
  <c r="R13" i="3"/>
  <c r="U13" i="3"/>
  <c r="S13" i="3"/>
  <c r="W13" i="3"/>
  <c r="T13" i="3"/>
  <c r="V13" i="3"/>
  <c r="Q15" i="3" l="1" a="1"/>
  <c r="Q15" i="3" s="1"/>
  <c r="R14" i="3"/>
  <c r="U14" i="3"/>
  <c r="V14" i="3"/>
  <c r="T14" i="3"/>
  <c r="W14" i="3"/>
  <c r="S14" i="3"/>
  <c r="Q16" i="3" l="1" a="1"/>
  <c r="Q16" i="3" s="1"/>
  <c r="T15" i="3"/>
  <c r="S15" i="3"/>
  <c r="U15" i="3"/>
  <c r="V15" i="3"/>
  <c r="R15" i="3"/>
  <c r="W15" i="3"/>
  <c r="Q17" i="3" l="1" a="1"/>
  <c r="Q17" i="3" s="1"/>
  <c r="T16" i="3"/>
  <c r="S16" i="3"/>
  <c r="W16" i="3"/>
  <c r="R16" i="3"/>
  <c r="V16" i="3"/>
  <c r="U16" i="3"/>
  <c r="Q18" i="3" l="1" a="1"/>
  <c r="Q18" i="3" s="1"/>
  <c r="R17" i="3"/>
  <c r="U17" i="3"/>
  <c r="S17" i="3"/>
  <c r="V17" i="3"/>
  <c r="T17" i="3"/>
  <c r="W17" i="3"/>
  <c r="Q19" i="3" l="1" a="1"/>
  <c r="Q19" i="3" s="1"/>
  <c r="R18" i="3"/>
  <c r="U18" i="3"/>
  <c r="V18" i="3"/>
  <c r="T18" i="3"/>
  <c r="W18" i="3"/>
  <c r="S18" i="3"/>
  <c r="Q20" i="3" l="1" a="1"/>
  <c r="Q20" i="3" s="1"/>
  <c r="T19" i="3"/>
  <c r="S19" i="3"/>
  <c r="U19" i="3"/>
  <c r="V19" i="3"/>
  <c r="R19" i="3"/>
  <c r="W19" i="3"/>
  <c r="Q21" i="3" l="1" a="1"/>
  <c r="Q21" i="3" s="1"/>
  <c r="T20" i="3"/>
  <c r="S20" i="3"/>
  <c r="W20" i="3"/>
  <c r="R20" i="3"/>
  <c r="V20" i="3"/>
  <c r="U20" i="3"/>
  <c r="Q22" i="3" l="1" a="1"/>
  <c r="Q22" i="3" s="1"/>
  <c r="R21" i="3"/>
  <c r="U21" i="3"/>
  <c r="S21" i="3"/>
  <c r="V21" i="3"/>
  <c r="T21" i="3"/>
  <c r="W21" i="3"/>
  <c r="Q23" i="3" l="1" a="1"/>
  <c r="Q23" i="3" s="1"/>
  <c r="R22" i="3"/>
  <c r="U22" i="3"/>
  <c r="V22" i="3"/>
  <c r="T22" i="3"/>
  <c r="W22" i="3"/>
  <c r="S22" i="3"/>
  <c r="Q24" i="3" l="1" a="1"/>
  <c r="Q24" i="3" s="1"/>
  <c r="T23" i="3"/>
  <c r="S23" i="3"/>
  <c r="U23" i="3"/>
  <c r="W23" i="3"/>
  <c r="R23" i="3"/>
  <c r="V23" i="3"/>
  <c r="Q25" i="3" l="1" a="1"/>
  <c r="Q25" i="3" s="1"/>
  <c r="T24" i="3"/>
  <c r="S24" i="3"/>
  <c r="V24" i="3"/>
  <c r="R24" i="3"/>
  <c r="W24" i="3"/>
  <c r="U24" i="3"/>
  <c r="Q26" i="3" l="1" a="1"/>
  <c r="Q26" i="3" s="1"/>
  <c r="R25" i="3"/>
  <c r="U25" i="3"/>
  <c r="S25" i="3"/>
  <c r="V25" i="3"/>
  <c r="T25" i="3"/>
  <c r="W25" i="3"/>
  <c r="Q27" i="3" l="1" a="1"/>
  <c r="Q27" i="3" s="1"/>
  <c r="R26" i="3"/>
  <c r="U26" i="3"/>
  <c r="V26" i="3"/>
  <c r="T26" i="3"/>
  <c r="W26" i="3"/>
  <c r="S26" i="3"/>
  <c r="Q28" i="3" l="1" a="1"/>
  <c r="Q28" i="3" s="1"/>
  <c r="T27" i="3"/>
  <c r="S27" i="3"/>
  <c r="U27" i="3"/>
  <c r="W27" i="3"/>
  <c r="R27" i="3"/>
  <c r="V27" i="3"/>
  <c r="Q29" i="3" l="1" a="1"/>
  <c r="Q29" i="3" s="1"/>
  <c r="T28" i="3"/>
  <c r="S28" i="3"/>
  <c r="V28" i="3"/>
  <c r="R28" i="3"/>
  <c r="W28" i="3"/>
  <c r="U28" i="3"/>
  <c r="Q30" i="3" l="1" a="1"/>
  <c r="Q30" i="3" s="1"/>
  <c r="R29" i="3"/>
  <c r="U29" i="3"/>
  <c r="S29" i="3"/>
  <c r="V29" i="3"/>
  <c r="T29" i="3"/>
  <c r="W29" i="3"/>
  <c r="Q31" i="3" l="1" a="1"/>
  <c r="Q31" i="3" s="1"/>
  <c r="R30" i="3"/>
  <c r="U30" i="3"/>
  <c r="V30" i="3"/>
  <c r="T30" i="3"/>
  <c r="W30" i="3"/>
  <c r="S30" i="3"/>
  <c r="Q32" i="3" l="1" a="1"/>
  <c r="Q32" i="3" s="1"/>
  <c r="T31" i="3"/>
  <c r="S31" i="3"/>
  <c r="U31" i="3"/>
  <c r="W31" i="3"/>
  <c r="R31" i="3"/>
  <c r="V31" i="3"/>
  <c r="Q33" i="3" l="1" a="1"/>
  <c r="Q33" i="3" s="1"/>
  <c r="Q34" i="3" s="1" a="1"/>
  <c r="Q34" i="3" s="1"/>
  <c r="T32" i="3"/>
  <c r="S32" i="3"/>
  <c r="V32" i="3"/>
  <c r="R32" i="3"/>
  <c r="W32" i="3"/>
  <c r="U32" i="3"/>
  <c r="W34" i="3" l="1"/>
  <c r="V34" i="3"/>
  <c r="U34" i="3"/>
  <c r="T34" i="3"/>
  <c r="S34" i="3"/>
  <c r="R34" i="3"/>
  <c r="Q35" i="3" a="1"/>
  <c r="Q35" i="3" s="1"/>
  <c r="R33" i="3"/>
  <c r="U33" i="3"/>
  <c r="W33" i="3"/>
  <c r="S33" i="3"/>
  <c r="T33" i="3"/>
  <c r="V33" i="3"/>
  <c r="V35" i="3" l="1"/>
  <c r="T35" i="3"/>
  <c r="U35" i="3"/>
  <c r="R35" i="3"/>
  <c r="W35" i="3"/>
  <c r="S35" i="3"/>
  <c r="Q36" i="3" a="1"/>
  <c r="Q36" i="3" s="1"/>
  <c r="V36" i="3" l="1"/>
  <c r="U36" i="3"/>
  <c r="S36" i="3"/>
  <c r="W36" i="3"/>
  <c r="T36" i="3"/>
  <c r="R36" i="3"/>
  <c r="Q37" i="3" a="1"/>
  <c r="Q37" i="3" s="1"/>
  <c r="T37" i="3" l="1"/>
  <c r="V37" i="3"/>
  <c r="S37" i="3"/>
  <c r="U37" i="3"/>
  <c r="R37" i="3"/>
  <c r="W37" i="3"/>
  <c r="Q38" i="3" a="1"/>
  <c r="Q38" i="3" s="1"/>
  <c r="U38" i="3" l="1"/>
  <c r="V38" i="3"/>
  <c r="R38" i="3"/>
  <c r="W38" i="3"/>
  <c r="T38" i="3"/>
  <c r="S38" i="3"/>
  <c r="Q39" i="3" a="1"/>
  <c r="Q39" i="3" s="1"/>
  <c r="S39" i="3" l="1"/>
  <c r="T39" i="3"/>
  <c r="R39" i="3"/>
  <c r="W39" i="3"/>
  <c r="U39" i="3"/>
  <c r="V39" i="3"/>
  <c r="Q40" i="3" a="1"/>
  <c r="Q40" i="3" s="1"/>
  <c r="R40" i="3" l="1"/>
  <c r="T40" i="3"/>
  <c r="S40" i="3"/>
  <c r="V40" i="3"/>
  <c r="U40" i="3"/>
  <c r="W40" i="3"/>
  <c r="Q41" i="3" a="1"/>
  <c r="Q41" i="3" s="1"/>
  <c r="R41" i="3" l="1"/>
  <c r="V41" i="3"/>
  <c r="T41" i="3"/>
  <c r="W41" i="3"/>
  <c r="S41" i="3"/>
  <c r="U41" i="3"/>
  <c r="Q42" i="3" a="1"/>
  <c r="Q42" i="3" s="1"/>
  <c r="R42" i="3" l="1"/>
  <c r="S42" i="3"/>
  <c r="T42" i="3"/>
  <c r="V42" i="3"/>
  <c r="U42" i="3"/>
  <c r="W42" i="3"/>
  <c r="Q43" i="3" a="1"/>
  <c r="Q43" i="3" s="1"/>
  <c r="W43" i="3" l="1"/>
  <c r="U43" i="3"/>
  <c r="S43" i="3"/>
  <c r="V43" i="3"/>
  <c r="R43" i="3"/>
  <c r="T43" i="3"/>
  <c r="Q44" i="3" a="1"/>
  <c r="Q44" i="3" s="1"/>
  <c r="V44" i="3" l="1"/>
  <c r="U44" i="3"/>
  <c r="S44" i="3"/>
  <c r="R44" i="3"/>
  <c r="W44" i="3"/>
  <c r="T44" i="3"/>
  <c r="Q45" i="3" a="1"/>
  <c r="Q45" i="3" s="1"/>
  <c r="S45" i="3" l="1"/>
  <c r="T45" i="3"/>
  <c r="R45" i="3"/>
  <c r="V45" i="3"/>
  <c r="W45" i="3"/>
  <c r="U45" i="3"/>
  <c r="Q46" i="3" a="1"/>
  <c r="Q46" i="3" s="1"/>
  <c r="W46" i="3" l="1"/>
  <c r="V46" i="3"/>
  <c r="T46" i="3"/>
  <c r="U46" i="3"/>
  <c r="S46" i="3"/>
  <c r="R46" i="3"/>
  <c r="Q47" i="3" a="1"/>
  <c r="Q47" i="3" s="1"/>
  <c r="U47" i="3" l="1"/>
  <c r="S47" i="3"/>
  <c r="V47" i="3"/>
  <c r="W47" i="3"/>
  <c r="T47" i="3"/>
  <c r="R47" i="3"/>
  <c r="Q48" i="3" a="1"/>
  <c r="Q48" i="3" s="1"/>
  <c r="Q49" i="3" s="1" a="1"/>
  <c r="Q49" i="3" s="1"/>
  <c r="S49" i="3" l="1"/>
  <c r="R49" i="3"/>
  <c r="U49" i="3"/>
  <c r="V49" i="3"/>
  <c r="W49" i="3"/>
  <c r="T49" i="3"/>
  <c r="Q50" i="3" a="1"/>
  <c r="Q50" i="3" s="1"/>
  <c r="T48" i="3"/>
  <c r="U48" i="3"/>
  <c r="V48" i="3"/>
  <c r="W48" i="3"/>
  <c r="S48" i="3"/>
  <c r="R48" i="3"/>
  <c r="U50" i="3" l="1"/>
  <c r="T50" i="3"/>
  <c r="S50" i="3"/>
  <c r="R50" i="3"/>
  <c r="V50" i="3"/>
  <c r="W50" i="3"/>
</calcChain>
</file>

<file path=xl/sharedStrings.xml><?xml version="1.0" encoding="utf-8"?>
<sst xmlns="http://schemas.openxmlformats.org/spreadsheetml/2006/main" count="4077" uniqueCount="364">
  <si>
    <t>Part</t>
  </si>
  <si>
    <t>No. of Workers</t>
  </si>
  <si>
    <t>No. of Parts</t>
  </si>
  <si>
    <t>No. of Orders</t>
  </si>
  <si>
    <t>partnum</t>
  </si>
  <si>
    <t>Diameter</t>
  </si>
  <si>
    <t>1.0</t>
  </si>
  <si>
    <t>1.8</t>
  </si>
  <si>
    <t>1. Summary</t>
  </si>
  <si>
    <t>Backorder cost</t>
  </si>
  <si>
    <t>Changing Cost</t>
  </si>
  <si>
    <t>Amount</t>
  </si>
  <si>
    <t>U/M</t>
  </si>
  <si>
    <t>Criteria</t>
  </si>
  <si>
    <t>Unit</t>
  </si>
  <si>
    <t>$/pieces</t>
  </si>
  <si>
    <t>$/time</t>
  </si>
  <si>
    <t>Salary Cost</t>
  </si>
  <si>
    <t>$/hour</t>
  </si>
  <si>
    <t>No. of Spindles</t>
  </si>
  <si>
    <t>ProdStd</t>
  </si>
  <si>
    <t>Initial inventory</t>
  </si>
  <si>
    <t>Initial Backorder</t>
  </si>
  <si>
    <t>Spindle</t>
  </si>
  <si>
    <t>Period</t>
  </si>
  <si>
    <t>day</t>
  </si>
  <si>
    <t>VN-SAP code</t>
  </si>
  <si>
    <t>FZ Part Number</t>
  </si>
  <si>
    <t>Raw material</t>
  </si>
  <si>
    <t>C/ U</t>
  </si>
  <si>
    <t>Material</t>
  </si>
  <si>
    <r>
      <t xml:space="preserve">S1 Radius
</t>
    </r>
    <r>
      <rPr>
        <sz val="9"/>
        <rFont val="Times New Roman"/>
        <family val="1"/>
      </rPr>
      <t>(mm)</t>
    </r>
  </si>
  <si>
    <r>
      <t xml:space="preserve">Diameter
</t>
    </r>
    <r>
      <rPr>
        <sz val="9"/>
        <rFont val="Times New Roman"/>
        <family val="1"/>
      </rPr>
      <t>(mm)</t>
    </r>
  </si>
  <si>
    <t>Dao dong</t>
  </si>
  <si>
    <t>Group</t>
  </si>
  <si>
    <t>CLN11004</t>
  </si>
  <si>
    <t>C</t>
  </si>
  <si>
    <t>N-BK7</t>
  </si>
  <si>
    <t>N-BK7/1.5/19</t>
  </si>
  <si>
    <t>CLN-C01-239</t>
  </si>
  <si>
    <t>U</t>
  </si>
  <si>
    <t>SF11</t>
  </si>
  <si>
    <t>SF11/1.0/10.05</t>
  </si>
  <si>
    <t>CLN14060B</t>
  </si>
  <si>
    <t>N-SF11</t>
  </si>
  <si>
    <t>N-SF11/1/6</t>
  </si>
  <si>
    <t>SA-KCL-0441-12</t>
  </si>
  <si>
    <t>CLN13053</t>
  </si>
  <si>
    <t>N-SF11/1/6.2</t>
  </si>
  <si>
    <t>CLN0093D</t>
  </si>
  <si>
    <t>N-SF11/1/6.8</t>
  </si>
  <si>
    <t>CLN15034</t>
  </si>
  <si>
    <t>N-SF11/1/7</t>
  </si>
  <si>
    <t>CLN13018A</t>
  </si>
  <si>
    <t>N-SF11/1/7.5</t>
  </si>
  <si>
    <t>CLN13064</t>
  </si>
  <si>
    <t>CLN13008</t>
  </si>
  <si>
    <t>CLN13074</t>
  </si>
  <si>
    <t>CLN13009</t>
  </si>
  <si>
    <t>CLN13023</t>
  </si>
  <si>
    <t>CLN17054A</t>
  </si>
  <si>
    <t>SA-KCL-0415-02</t>
  </si>
  <si>
    <t>N-SF11/1/8.5</t>
  </si>
  <si>
    <t>RT-2415-02</t>
  </si>
  <si>
    <t>CLN0003D</t>
  </si>
  <si>
    <t>SF11/1.8/10.5</t>
  </si>
  <si>
    <t>SA-KCL-0533B</t>
  </si>
  <si>
    <t>SA-KCL-0344-11-B</t>
  </si>
  <si>
    <t>CLN13022-JP</t>
  </si>
  <si>
    <t>N-SF11/1/10.5</t>
  </si>
  <si>
    <t>CLN15010</t>
  </si>
  <si>
    <t>CLN15012</t>
  </si>
  <si>
    <t>CLN10002B</t>
  </si>
  <si>
    <t>SA-KCL-0413-02</t>
  </si>
  <si>
    <t>SA-KCL-0459</t>
  </si>
  <si>
    <t>CLN13022</t>
  </si>
  <si>
    <t>CLN0037</t>
  </si>
  <si>
    <t>SA-KCL-0413-12</t>
  </si>
  <si>
    <t>CLN15036</t>
  </si>
  <si>
    <t>CLN17026A</t>
  </si>
  <si>
    <t>CLN15020B</t>
  </si>
  <si>
    <t>30390151-BL</t>
  </si>
  <si>
    <t>N-SF11/1.8/5.5</t>
  </si>
  <si>
    <t>CLN11037A</t>
  </si>
  <si>
    <t>N-SF11/1.8/9.5</t>
  </si>
  <si>
    <t>CLN15003A</t>
  </si>
  <si>
    <t>N-SF11/1.8/10</t>
  </si>
  <si>
    <t>CLN15041</t>
  </si>
  <si>
    <t>N-SF11/1.8/10.5</t>
  </si>
  <si>
    <t>CLN16020A</t>
  </si>
  <si>
    <t>N-SF11/1.8/11</t>
  </si>
  <si>
    <t>CLN13028</t>
  </si>
  <si>
    <t>N-SF11/1.8/12</t>
  </si>
  <si>
    <t>SA-KCL-0479-03</t>
  </si>
  <si>
    <t>SA-KCL-0537-12 Rev1</t>
  </si>
  <si>
    <t>N-SF11/1.8/14.5</t>
  </si>
  <si>
    <t>CLN15038</t>
  </si>
  <si>
    <t>CLN15042</t>
  </si>
  <si>
    <t>CLN-C01-202</t>
  </si>
  <si>
    <t>SF11/1.8/14.5</t>
  </si>
  <si>
    <t>CLN15037</t>
  </si>
  <si>
    <t>CLN-000-254E</t>
  </si>
  <si>
    <t>CLN11046</t>
  </si>
  <si>
    <t>SA-KCL-0420-12</t>
  </si>
  <si>
    <t>CLN12018</t>
  </si>
  <si>
    <t>CLN11044</t>
  </si>
  <si>
    <t>CLN11045</t>
  </si>
  <si>
    <t>SA-KCL-0475-12-05</t>
  </si>
  <si>
    <t>CLN14061A</t>
  </si>
  <si>
    <t>CLN11040A</t>
  </si>
  <si>
    <t>CLN16037A</t>
  </si>
  <si>
    <t>CLN16033A</t>
  </si>
  <si>
    <t>CLN13001B</t>
  </si>
  <si>
    <t>N-SF11/1.8/15.5</t>
  </si>
  <si>
    <t>SA-KCL-0475-12-04</t>
  </si>
  <si>
    <t>N-SF11/1.8/15.8</t>
  </si>
  <si>
    <t>SA-KCL-0476-12-04</t>
  </si>
  <si>
    <t>CLN10051</t>
  </si>
  <si>
    <t>SA-KCL-0519-12</t>
  </si>
  <si>
    <t>N-SF11/1.8/16</t>
  </si>
  <si>
    <t>CLN13054A</t>
  </si>
  <si>
    <t>SA-KCL-0321-03</t>
  </si>
  <si>
    <t>SA-KCL-0518-12</t>
  </si>
  <si>
    <t>SA-KCL-0482-12</t>
  </si>
  <si>
    <t>N-SF11/1.8/16.5</t>
  </si>
  <si>
    <t>SA-KCL-0483-12</t>
  </si>
  <si>
    <t>SA-KCL-0476-12-02</t>
  </si>
  <si>
    <t>N-SF11/1.8/17</t>
  </si>
  <si>
    <t>SA-KCL-0475-12-02</t>
  </si>
  <si>
    <t>CLN13026</t>
  </si>
  <si>
    <t>CLN13024</t>
  </si>
  <si>
    <t>CLN09055B</t>
  </si>
  <si>
    <t>CLN14023</t>
  </si>
  <si>
    <t>CLN0005</t>
  </si>
  <si>
    <t>CLN12002</t>
  </si>
  <si>
    <t>CLN11022B</t>
  </si>
  <si>
    <t>CLN13048B</t>
  </si>
  <si>
    <t>CLN15019</t>
  </si>
  <si>
    <t>N-SF11/1.8/17.5</t>
  </si>
  <si>
    <t>CLN-000-225D</t>
  </si>
  <si>
    <t>SF11/1.8/17</t>
  </si>
  <si>
    <t>CLN14045A</t>
  </si>
  <si>
    <t>SA-KCL-0428-12-A</t>
  </si>
  <si>
    <t>CLN11003</t>
  </si>
  <si>
    <t>30321494-BL</t>
  </si>
  <si>
    <t>CLN12080</t>
  </si>
  <si>
    <t>SA-KCL-0348</t>
  </si>
  <si>
    <t>CLN13010</t>
  </si>
  <si>
    <t>CNL0069D</t>
  </si>
  <si>
    <t>SF11/1.8/17.5</t>
  </si>
  <si>
    <t>CLN12005</t>
  </si>
  <si>
    <t>CLN13047</t>
  </si>
  <si>
    <t>CLN14022</t>
  </si>
  <si>
    <t>CLN15049B</t>
  </si>
  <si>
    <t>CLN0114</t>
  </si>
  <si>
    <t>SF11/1.8/23.5</t>
  </si>
  <si>
    <t>CLN13069A</t>
  </si>
  <si>
    <t>CLN17042A</t>
  </si>
  <si>
    <t>SA-KCL-0422-12</t>
  </si>
  <si>
    <t>N-SF11/1.8/18</t>
  </si>
  <si>
    <t>SA-KCL-0423-12</t>
  </si>
  <si>
    <t>CLN15040A</t>
  </si>
  <si>
    <t>N-SF11/1.8/19</t>
  </si>
  <si>
    <t>CLN11013A</t>
  </si>
  <si>
    <t>30325960-BL</t>
  </si>
  <si>
    <t>N-SF11/1.8/23</t>
  </si>
  <si>
    <t>CLN14046B</t>
  </si>
  <si>
    <t>N-SF11/1.8/23.5</t>
  </si>
  <si>
    <t>SA-KCL-0416-02A</t>
  </si>
  <si>
    <t>CLN0094D</t>
  </si>
  <si>
    <t>SA-KCL-0484</t>
  </si>
  <si>
    <t>SA-KCL-0416-12</t>
  </si>
  <si>
    <t>CLN17007A</t>
  </si>
  <si>
    <t>CLN17043A</t>
  </si>
  <si>
    <t>30415175-BL</t>
  </si>
  <si>
    <t>N-SF11/1.8/17A</t>
  </si>
  <si>
    <t>Part Group</t>
  </si>
  <si>
    <t>Runningtime
(sec)</t>
  </si>
  <si>
    <t>1.5/0.9</t>
  </si>
  <si>
    <t>1.0/1.2</t>
  </si>
  <si>
    <t>1.0/1.8</t>
  </si>
  <si>
    <t>1.0/1.75</t>
  </si>
  <si>
    <t>1.0/1.475</t>
  </si>
  <si>
    <t>1.0/1.45</t>
  </si>
  <si>
    <t>1.0/1.419</t>
  </si>
  <si>
    <t>1.0/1.42</t>
  </si>
  <si>
    <t>1.0/1.4</t>
  </si>
  <si>
    <t>1.8/2.3</t>
  </si>
  <si>
    <t>1.8/3.5</t>
  </si>
  <si>
    <t>1.8/2.9</t>
  </si>
  <si>
    <t>1.8/2.5</t>
  </si>
  <si>
    <t>1.8/2.12</t>
  </si>
  <si>
    <t>1.8/1.9</t>
  </si>
  <si>
    <t>1.8/2.05</t>
  </si>
  <si>
    <t>1.8/1.8</t>
  </si>
  <si>
    <t>1.8/1.75</t>
  </si>
  <si>
    <t>1.8/1.665</t>
  </si>
  <si>
    <t>1.8/1.574</t>
  </si>
  <si>
    <t>1.8/1.5</t>
  </si>
  <si>
    <t>1.8/1.436</t>
  </si>
  <si>
    <t>1.8/1.45</t>
  </si>
  <si>
    <t>1.8/1.475</t>
  </si>
  <si>
    <t>1.8/1.419</t>
  </si>
  <si>
    <t>1.1/0.7</t>
  </si>
  <si>
    <t>1.8/1.42</t>
  </si>
  <si>
    <t>1.8/1.2</t>
  </si>
  <si>
    <t>1.8/1.385</t>
  </si>
  <si>
    <t>1.8/1.4</t>
  </si>
  <si>
    <t>1.8/1.27</t>
  </si>
  <si>
    <t>1.8/1.451</t>
  </si>
  <si>
    <t>1.2/1.0</t>
  </si>
  <si>
    <t>Workers Matrix Skill in Polishing S1 Operations</t>
  </si>
  <si>
    <t>Updated 11.05.2018</t>
  </si>
  <si>
    <t>D-LENS</t>
  </si>
  <si>
    <t>New ID</t>
  </si>
  <si>
    <t>Staff ID</t>
  </si>
  <si>
    <t>Full name</t>
  </si>
  <si>
    <t>Lê Văn Cảnh</t>
  </si>
  <si>
    <t>Đoàn Thị Kim Dung</t>
  </si>
  <si>
    <t>Nguyễn Hoàng Giang</t>
  </si>
  <si>
    <t>Phạm Tuấn Khanh</t>
  </si>
  <si>
    <t>Nguyễn Tuấn Khanh</t>
  </si>
  <si>
    <t>Phạm Ngọc Tiến</t>
  </si>
  <si>
    <t>Trần Phương Tùng</t>
  </si>
  <si>
    <t>Võ Thị Gấm</t>
  </si>
  <si>
    <t>Nguyễn Hùng Cường</t>
  </si>
  <si>
    <t>Phan Tấn Phong</t>
  </si>
  <si>
    <t>Nguyễn Thế Toàn</t>
  </si>
  <si>
    <t>Lưu Thị Bích Ngọc</t>
  </si>
  <si>
    <t>Nguyễn Lệ Cát Anh</t>
  </si>
  <si>
    <t>Nguyễn Thị Kim Chi</t>
  </si>
  <si>
    <t>Trần Xuân Hiền</t>
  </si>
  <si>
    <t>Đỗ Công Tuấn Anh</t>
  </si>
  <si>
    <t>Võ Văn Giang</t>
  </si>
  <si>
    <t>Lê Văn Nang</t>
  </si>
  <si>
    <t>Bành Văn Trường</t>
  </si>
  <si>
    <t>Lê Viết Cường</t>
  </si>
  <si>
    <t>Nguyễn Trung Tính</t>
  </si>
  <si>
    <t>Nguyễn Thành Hiếu</t>
  </si>
  <si>
    <t>Nguyễn Thị Nguyên Trinh</t>
  </si>
  <si>
    <t>Trần Ngọc Quang</t>
  </si>
  <si>
    <t>Đỗ Tuấn Thanh</t>
  </si>
  <si>
    <t>Phạm Thị Tố Quyên</t>
  </si>
  <si>
    <t>Nguyễn Thị Diễm</t>
  </si>
  <si>
    <t>Phạm Thị An</t>
  </si>
  <si>
    <t>Lê Thái Văn</t>
  </si>
  <si>
    <t>Nguyễn Thanh Hà Dung</t>
  </si>
  <si>
    <t>Vũ Đức Hải</t>
  </si>
  <si>
    <t>Lưu Thị Ngọc Ánh</t>
  </si>
  <si>
    <t>Dương Thanh Tịnh</t>
  </si>
  <si>
    <t>Ngô Thị Toán</t>
  </si>
  <si>
    <t>Trần Phước Đạt</t>
  </si>
  <si>
    <t>Đặng Thị Dương</t>
  </si>
  <si>
    <t>Phạm Thị Phụng</t>
  </si>
  <si>
    <t>Nguyễn Văn Phát</t>
  </si>
  <si>
    <t>Nguyễn Thanh Tùng</t>
  </si>
  <si>
    <t>Trần Minh Dư</t>
  </si>
  <si>
    <t>Trần Trương Minh Thức</t>
  </si>
  <si>
    <t>Trần Duy Kha</t>
  </si>
  <si>
    <t>Đỗ Công Khuyến</t>
  </si>
  <si>
    <t>Nguyễn Minh Khỏe</t>
  </si>
  <si>
    <t>Lê Văn Trọng</t>
  </si>
  <si>
    <t>Trần Văn Huấn</t>
  </si>
  <si>
    <t>Nguyễn Trung Tín</t>
  </si>
  <si>
    <t>Trần Văn Nguyên</t>
  </si>
  <si>
    <t>Phạm Duy Linh</t>
  </si>
  <si>
    <t>Nguyễn Vũ Linh</t>
  </si>
  <si>
    <t>Nguyễn Ngọc Danh</t>
  </si>
  <si>
    <t>Lưu Thị Hiền</t>
  </si>
  <si>
    <t>Trần Thị Mỹ Chi</t>
  </si>
  <si>
    <t>Hồ Sơn Bạc</t>
  </si>
  <si>
    <t>Nguyễn Đức Luân</t>
  </si>
  <si>
    <t>Lê Thanh Phong</t>
  </si>
  <si>
    <t>Nguyễn Ngọc Tuấn</t>
  </si>
  <si>
    <t>Nguyễn Thị Ngọc Luyến</t>
  </si>
  <si>
    <t>Nguyễn Văn Cảnh</t>
  </si>
  <si>
    <t>Võ Thị Tuyết Ngân</t>
  </si>
  <si>
    <t>Lê Nhật Linh</t>
  </si>
  <si>
    <t>Hứa Tài Linh</t>
  </si>
  <si>
    <t>Nguyễn Chí Linh</t>
  </si>
  <si>
    <t>Trần Huệ Minh</t>
  </si>
  <si>
    <t>Dương Minh Tiến</t>
  </si>
  <si>
    <t>Vương Thanh Phong</t>
  </si>
  <si>
    <t>Bùi Văn Nhiên</t>
  </si>
  <si>
    <t>Nguyễn Tiến Sĩ</t>
  </si>
  <si>
    <t>Nguyễn Trọng Nhân</t>
  </si>
  <si>
    <t>Nguyễn Trộng Phú</t>
  </si>
  <si>
    <t>Nguyễn Tuấn Thanh</t>
  </si>
  <si>
    <t>Trương Văn Dẹn</t>
  </si>
  <si>
    <t>Lê Hồng Qui</t>
  </si>
  <si>
    <t>Võ Minh Tâm</t>
  </si>
  <si>
    <t>Phạm Phương Lợi</t>
  </si>
  <si>
    <t>Tô Thị Hồng Phát</t>
  </si>
  <si>
    <t>Nguyễn Thanh Vi</t>
  </si>
  <si>
    <t>Nguyễn Tấn Phước</t>
  </si>
  <si>
    <t>Lê Quang Hoàng Định</t>
  </si>
  <si>
    <t>Võ Văn Cảnh</t>
  </si>
  <si>
    <t>Nguyễn Văn Toàn</t>
  </si>
  <si>
    <t>Trần Văn Thành</t>
  </si>
  <si>
    <t>Phan Thị Loan Em</t>
  </si>
  <si>
    <t>Nguyễn Công Thoại</t>
  </si>
  <si>
    <t>Ngô Minh Hứa</t>
  </si>
  <si>
    <t>Nguyễn Thị Kim Nương</t>
  </si>
  <si>
    <t>Nguyễn Tuấn Việt</t>
  </si>
  <si>
    <t>Nguyễn Hữu Phước</t>
  </si>
  <si>
    <t>Nguyễn Xuân Trung</t>
  </si>
  <si>
    <t>Nguyễn Thế Bảo</t>
  </si>
  <si>
    <t>Nguyễn Quốc Thiện</t>
  </si>
  <si>
    <t>Phạm Thị Mỹ Huyền</t>
  </si>
  <si>
    <t>Nguyễn Tấn Tài</t>
  </si>
  <si>
    <t>Nguyễn Trường Tiền</t>
  </si>
  <si>
    <t>Nguyễn Văn Hiếu</t>
  </si>
  <si>
    <t>Lâm Thanh Toàn</t>
  </si>
  <si>
    <t>Huỳnh Kim Qui</t>
  </si>
  <si>
    <t>Lê Ly Kha</t>
  </si>
  <si>
    <t>Phạm Văn Lập</t>
  </si>
  <si>
    <t>Võ Đức Thạnh</t>
  </si>
  <si>
    <t>Quách Thị Phượng</t>
  </si>
  <si>
    <t>Huỳnh Minh Thư</t>
  </si>
  <si>
    <t>Lê Trần Trung Kiên</t>
  </si>
  <si>
    <t>Võ Đình Thức</t>
  </si>
  <si>
    <t>Nguyễn Thị Cẩm Tú</t>
  </si>
  <si>
    <t>Nguyễn Thanh Tài</t>
  </si>
  <si>
    <t>Nguyễn Thị Trúc Ly</t>
  </si>
  <si>
    <t>Huỳnh Thị Thanh Thủy</t>
  </si>
  <si>
    <t>Worker</t>
  </si>
  <si>
    <t>Job #</t>
  </si>
  <si>
    <t>Leadtime</t>
  </si>
  <si>
    <t>Qty</t>
  </si>
  <si>
    <t>Pty</t>
  </si>
  <si>
    <t>2. Part and Criteria</t>
  </si>
  <si>
    <t>3. Worker and Part Group</t>
  </si>
  <si>
    <t>Code</t>
  </si>
  <si>
    <t>4. Period</t>
  </si>
  <si>
    <t>Grand Total</t>
  </si>
  <si>
    <t>part</t>
  </si>
  <si>
    <t>period</t>
  </si>
  <si>
    <t>dailyProdOutput</t>
  </si>
  <si>
    <t>dailyBackorderBalance</t>
  </si>
  <si>
    <t>dailyInventoryBalance</t>
  </si>
  <si>
    <t>Sum of outputTarget</t>
  </si>
  <si>
    <t>Column Labels</t>
  </si>
  <si>
    <t>Row Labels</t>
  </si>
  <si>
    <t>(blank)</t>
  </si>
  <si>
    <t>worker</t>
  </si>
  <si>
    <t>workHrperDay</t>
  </si>
  <si>
    <t>outputTarget</t>
  </si>
  <si>
    <t>Sum of Qty</t>
  </si>
  <si>
    <t>Sum of Pty</t>
  </si>
  <si>
    <t>`</t>
  </si>
  <si>
    <t>N-BK7/1.1/19</t>
  </si>
  <si>
    <t>5. Group</t>
  </si>
  <si>
    <t>Skill Level</t>
  </si>
  <si>
    <t>Sum of Value</t>
  </si>
  <si>
    <t>Row</t>
  </si>
  <si>
    <t>Column</t>
  </si>
  <si>
    <t>#N/A</t>
  </si>
  <si>
    <t>Trần Thanh Nhàn</t>
  </si>
  <si>
    <t>Võ Bá Truyền</t>
  </si>
  <si>
    <t>&lt;1.475</t>
  </si>
  <si>
    <t>&gt;1.475</t>
  </si>
  <si>
    <t>1.665-&gt;1.9</t>
  </si>
  <si>
    <t>&lt;1.665</t>
  </si>
  <si>
    <t>2.0&lt;</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</si>
</sst>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_-* #,##0.00\ _₫_-;\-* #,##0.00\ _₫_-;_-* &quot;-&quot;??\ _₫_-;_-@_-"/>
    <numFmt numFmtId="165" formatCode="_(* #,##0_);_(* \(#,##0\);_(* &quot;-&quot;??_);_(@_)"/>
    <numFmt numFmtId="166" formatCode="0.0"/>
    <numFmt numFmtId="167" formatCode="0.000"/>
    <numFmt numFmtId="168" formatCode="_(* #,##0.0000_);_(* \(#,##0.0000\);_(* &quot;-&quot;??_);_(@_)"/>
    <numFmt numFmtId="169" formatCode="_(* #,##0.00000000_);_(* \(#,##0.00000000\);_(* &quot;-&quot;??_);_(@_)"/>
  </numFmts>
  <fonts count="14" x14ac:knownFonts="1">
    <font>
      <sz val="11"/>
      <color theme="1"/>
      <name val="Calibri"/>
      <family val="2"/>
      <scheme val="minor"/>
    </font>
    <font>
      <sz val="11"/>
      <color theme="1"/>
      <name val="Calibri"/>
      <family val="2"/>
      <scheme val="minor"/>
    </font>
    <font>
      <sz val="10"/>
      <name val="Calibri"/>
      <family val="2"/>
    </font>
    <font>
      <b/>
      <u/>
      <sz val="11"/>
      <color theme="1"/>
      <name val="Calibri"/>
      <family val="2"/>
      <scheme val="minor"/>
    </font>
    <font>
      <b/>
      <sz val="11"/>
      <color theme="1"/>
      <name val="Calibri"/>
      <family val="2"/>
      <scheme val="minor"/>
    </font>
    <font>
      <b/>
      <sz val="9"/>
      <name val="Times New Roman"/>
      <family val="1"/>
    </font>
    <font>
      <sz val="9"/>
      <name val="Times New Roman"/>
      <family val="1"/>
    </font>
    <font>
      <sz val="9"/>
      <color theme="1"/>
      <name val="Times New Roman"/>
      <family val="1"/>
    </font>
    <font>
      <sz val="10"/>
      <name val="Arial"/>
      <family val="2"/>
    </font>
    <font>
      <i/>
      <sz val="11"/>
      <color rgb="FFFF0000"/>
      <name val="Calibri"/>
      <family val="2"/>
      <scheme val="minor"/>
    </font>
    <font>
      <sz val="11"/>
      <color rgb="FF000000"/>
      <name val="Calibri"/>
      <family val="2"/>
    </font>
    <font>
      <sz val="11"/>
      <color theme="0"/>
      <name val="Calibri"/>
      <family val="2"/>
      <scheme val="minor"/>
    </font>
    <font>
      <sz val="10"/>
      <name val="Calibri"/>
      <family val="2"/>
      <scheme val="minor"/>
    </font>
    <font>
      <sz val="10"/>
      <color theme="1"/>
      <name val="Calibri"/>
      <family val="2"/>
      <scheme val="minor"/>
    </font>
  </fonts>
  <fills count="7">
    <fill>
      <patternFill patternType="none"/>
    </fill>
    <fill>
      <patternFill patternType="gray125"/>
    </fill>
    <fill>
      <patternFill patternType="solid">
        <fgColor theme="5" tint="0.79998168889431442"/>
        <bgColor indexed="64"/>
      </patternFill>
    </fill>
    <fill>
      <patternFill patternType="solid">
        <fgColor rgb="FFFF0000"/>
        <bgColor indexed="64"/>
      </patternFill>
    </fill>
    <fill>
      <patternFill patternType="solid">
        <fgColor theme="6" tint="0.79998168889431442"/>
        <bgColor indexed="64"/>
      </patternFill>
    </fill>
    <fill>
      <patternFill patternType="solid">
        <fgColor rgb="FFFFFF00"/>
        <bgColor indexed="64"/>
      </patternFill>
    </fill>
    <fill>
      <patternFill patternType="solid">
        <fgColor theme="0" tint="-0.14999847407452621"/>
        <bgColor theme="0" tint="-0.14999847407452621"/>
      </patternFill>
    </fill>
  </fills>
  <borders count="26">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medium">
        <color theme="1" tint="0.499984740745262"/>
      </left>
      <right style="thin">
        <color theme="1" tint="0.499984740745262"/>
      </right>
      <top style="medium">
        <color theme="1" tint="0.499984740745262"/>
      </top>
      <bottom style="thin">
        <color theme="1" tint="0.499984740745262"/>
      </bottom>
      <diagonal/>
    </border>
    <border>
      <left style="thin">
        <color theme="1" tint="0.499984740745262"/>
      </left>
      <right style="thin">
        <color theme="1" tint="0.499984740745262"/>
      </right>
      <top style="medium">
        <color theme="1" tint="0.499984740745262"/>
      </top>
      <bottom style="thin">
        <color theme="1" tint="0.499984740745262"/>
      </bottom>
      <diagonal/>
    </border>
    <border>
      <left style="thin">
        <color theme="1" tint="0.499984740745262"/>
      </left>
      <right/>
      <top style="medium">
        <color theme="1" tint="0.499984740745262"/>
      </top>
      <bottom style="thin">
        <color theme="1" tint="0.499984740745262"/>
      </bottom>
      <diagonal/>
    </border>
    <border>
      <left style="thin">
        <color theme="1" tint="0.499984740745262"/>
      </left>
      <right style="medium">
        <color theme="1" tint="0.499984740745262"/>
      </right>
      <top style="medium">
        <color theme="1" tint="0.499984740745262"/>
      </top>
      <bottom style="thin">
        <color theme="1" tint="0.499984740745262"/>
      </bottom>
      <diagonal/>
    </border>
    <border>
      <left style="medium">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style="thin">
        <color theme="1" tint="0.499984740745262"/>
      </left>
      <right style="medium">
        <color theme="1" tint="0.499984740745262"/>
      </right>
      <top style="thin">
        <color theme="1" tint="0.499984740745262"/>
      </top>
      <bottom style="thin">
        <color theme="1" tint="0.499984740745262"/>
      </bottom>
      <diagonal/>
    </border>
    <border>
      <left style="medium">
        <color theme="1" tint="0.499984740745262"/>
      </left>
      <right style="thin">
        <color theme="1" tint="0.499984740745262"/>
      </right>
      <top style="thin">
        <color theme="1" tint="0.499984740745262"/>
      </top>
      <bottom style="medium">
        <color theme="1" tint="0.499984740745262"/>
      </bottom>
      <diagonal/>
    </border>
    <border>
      <left style="thin">
        <color theme="1" tint="0.499984740745262"/>
      </left>
      <right style="thin">
        <color theme="1" tint="0.499984740745262"/>
      </right>
      <top style="thin">
        <color theme="1" tint="0.499984740745262"/>
      </top>
      <bottom style="medium">
        <color theme="1" tint="0.499984740745262"/>
      </bottom>
      <diagonal/>
    </border>
    <border>
      <left style="thin">
        <color theme="1" tint="0.499984740745262"/>
      </left>
      <right/>
      <top style="thin">
        <color theme="1" tint="0.499984740745262"/>
      </top>
      <bottom style="medium">
        <color theme="1" tint="0.499984740745262"/>
      </bottom>
      <diagonal/>
    </border>
    <border>
      <left style="thin">
        <color theme="1" tint="0.499984740745262"/>
      </left>
      <right style="medium">
        <color theme="1" tint="0.499984740745262"/>
      </right>
      <top style="thin">
        <color theme="1" tint="0.499984740745262"/>
      </top>
      <bottom style="medium">
        <color theme="1" tint="0.499984740745262"/>
      </bottom>
      <diagonal/>
    </border>
    <border>
      <left style="thin">
        <color indexed="64"/>
      </left>
      <right style="thin">
        <color indexed="64"/>
      </right>
      <top style="thin">
        <color indexed="64"/>
      </top>
      <bottom style="thin">
        <color indexed="64"/>
      </bottom>
      <diagonal/>
    </border>
    <border>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top/>
      <bottom style="thin">
        <color theme="1" tint="0.499984740745262"/>
      </bottom>
      <diagonal/>
    </border>
    <border>
      <left/>
      <right style="thin">
        <color theme="1" tint="0.499984740745262"/>
      </right>
      <top style="thin">
        <color theme="1" tint="0.499984740745262"/>
      </top>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top style="thin">
        <color theme="1" tint="0.499984740745262"/>
      </top>
      <bottom/>
      <diagonal/>
    </border>
    <border>
      <left style="thin">
        <color theme="1" tint="0.499984740745262"/>
      </left>
      <right/>
      <top/>
      <bottom/>
      <diagonal/>
    </border>
    <border>
      <left/>
      <right style="thin">
        <color theme="1" tint="0.499984740745262"/>
      </right>
      <top/>
      <bottom/>
      <diagonal/>
    </border>
    <border>
      <left/>
      <right/>
      <top/>
      <bottom style="thin">
        <color theme="1" tint="0.499984740745262"/>
      </bottom>
      <diagonal/>
    </border>
    <border>
      <left/>
      <right/>
      <top style="thin">
        <color theme="1" tint="0.499984740745262"/>
      </top>
      <bottom style="thin">
        <color theme="1" tint="0.499984740745262"/>
      </bottom>
      <diagonal/>
    </border>
  </borders>
  <cellStyleXfs count="5">
    <xf numFmtId="0" fontId="0" fillId="0" borderId="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8" fillId="0" borderId="0"/>
  </cellStyleXfs>
  <cellXfs count="143">
    <xf numFmtId="0" fontId="0" fillId="0" borderId="0" xfId="0"/>
    <xf numFmtId="0" fontId="2" fillId="0" borderId="1" xfId="0" applyNumberFormat="1" applyFont="1" applyFill="1" applyBorder="1" applyAlignment="1">
      <alignment horizontal="center" vertical="center"/>
    </xf>
    <xf numFmtId="49" fontId="2" fillId="0" borderId="1" xfId="1" applyNumberFormat="1" applyFont="1" applyFill="1" applyBorder="1" applyAlignment="1">
      <alignment horizontal="center" vertical="center"/>
    </xf>
    <xf numFmtId="165" fontId="2" fillId="0" borderId="1" xfId="1" applyNumberFormat="1" applyFont="1" applyFill="1" applyBorder="1" applyAlignment="1">
      <alignment horizontal="left" vertical="center"/>
    </xf>
    <xf numFmtId="165" fontId="2" fillId="0" borderId="1" xfId="1" applyNumberFormat="1" applyFont="1" applyFill="1" applyBorder="1" applyAlignment="1">
      <alignment horizontal="right" vertical="center"/>
    </xf>
    <xf numFmtId="165" fontId="2" fillId="0" borderId="1" xfId="1" applyNumberFormat="1" applyFont="1" applyFill="1" applyBorder="1" applyAlignment="1">
      <alignment horizontal="center" vertical="center"/>
    </xf>
    <xf numFmtId="0" fontId="0" fillId="2" borderId="1" xfId="0" applyFill="1" applyBorder="1"/>
    <xf numFmtId="0" fontId="0" fillId="0" borderId="0" xfId="0"/>
    <xf numFmtId="0" fontId="0" fillId="0" borderId="0" xfId="0" applyNumberFormat="1"/>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7" fillId="0" borderId="6" xfId="0" applyNumberFormat="1" applyFont="1" applyFill="1" applyBorder="1" applyAlignment="1">
      <alignment horizontal="left" vertical="center" wrapText="1"/>
    </xf>
    <xf numFmtId="0" fontId="7" fillId="0" borderId="1" xfId="0" applyNumberFormat="1" applyFont="1" applyFill="1" applyBorder="1" applyAlignment="1">
      <alignment horizontal="left" vertical="center" wrapText="1"/>
    </xf>
    <xf numFmtId="0" fontId="7" fillId="0" borderId="1" xfId="0" applyNumberFormat="1" applyFont="1" applyFill="1" applyBorder="1" applyAlignment="1">
      <alignment horizontal="center" vertical="center" wrapText="1"/>
    </xf>
    <xf numFmtId="0" fontId="6" fillId="0" borderId="1" xfId="0" applyNumberFormat="1" applyFont="1" applyFill="1" applyBorder="1" applyAlignment="1">
      <alignment horizontal="left" vertical="center" wrapText="1"/>
    </xf>
    <xf numFmtId="166" fontId="6" fillId="0" borderId="1" xfId="0" applyNumberFormat="1" applyFont="1" applyFill="1" applyBorder="1" applyAlignment="1">
      <alignment horizontal="center" vertical="center" wrapText="1"/>
    </xf>
    <xf numFmtId="166" fontId="7" fillId="0" borderId="1" xfId="0" applyNumberFormat="1" applyFont="1" applyFill="1" applyBorder="1" applyAlignment="1" applyProtection="1">
      <alignment horizontal="center" vertical="center"/>
    </xf>
    <xf numFmtId="166" fontId="7" fillId="0" borderId="7" xfId="0" applyNumberFormat="1" applyFont="1" applyFill="1" applyBorder="1" applyAlignment="1" applyProtection="1">
      <alignment horizontal="center" vertical="center"/>
    </xf>
    <xf numFmtId="166" fontId="7" fillId="0" borderId="8" xfId="0" applyNumberFormat="1" applyFont="1" applyFill="1" applyBorder="1" applyAlignment="1" applyProtection="1">
      <alignment horizontal="center" vertical="center"/>
    </xf>
    <xf numFmtId="2" fontId="6" fillId="0" borderId="1" xfId="0" applyNumberFormat="1" applyFont="1" applyFill="1" applyBorder="1" applyAlignment="1">
      <alignment horizontal="center" vertical="center" wrapText="1"/>
    </xf>
    <xf numFmtId="167" fontId="6" fillId="0" borderId="1" xfId="0" applyNumberFormat="1" applyFont="1" applyFill="1" applyBorder="1" applyAlignment="1">
      <alignment horizontal="center" vertical="center" wrapText="1"/>
    </xf>
    <xf numFmtId="0" fontId="6" fillId="0" borderId="1" xfId="0" applyNumberFormat="1" applyFont="1" applyFill="1" applyBorder="1" applyAlignment="1">
      <alignment horizontal="center" vertical="center" wrapText="1"/>
    </xf>
    <xf numFmtId="167" fontId="7" fillId="0" borderId="1" xfId="0" applyNumberFormat="1" applyFont="1" applyFill="1" applyBorder="1" applyAlignment="1" applyProtection="1">
      <alignment horizontal="center" vertical="center"/>
    </xf>
    <xf numFmtId="0" fontId="7" fillId="0" borderId="9" xfId="0" applyNumberFormat="1" applyFont="1" applyFill="1" applyBorder="1" applyAlignment="1">
      <alignment horizontal="left" vertical="center" wrapText="1"/>
    </xf>
    <xf numFmtId="0" fontId="7" fillId="0" borderId="10" xfId="0" applyNumberFormat="1" applyFont="1" applyFill="1" applyBorder="1" applyAlignment="1">
      <alignment horizontal="left" vertical="center" wrapText="1"/>
    </xf>
    <xf numFmtId="0" fontId="7" fillId="0" borderId="10" xfId="0" applyNumberFormat="1" applyFont="1" applyFill="1" applyBorder="1" applyAlignment="1">
      <alignment horizontal="center" vertical="center" wrapText="1"/>
    </xf>
    <xf numFmtId="0" fontId="6" fillId="0" borderId="10" xfId="0" applyNumberFormat="1" applyFont="1" applyFill="1" applyBorder="1" applyAlignment="1">
      <alignment horizontal="left" vertical="center" wrapText="1"/>
    </xf>
    <xf numFmtId="167" fontId="6" fillId="0" borderId="10" xfId="0" applyNumberFormat="1" applyFont="1" applyFill="1" applyBorder="1" applyAlignment="1">
      <alignment horizontal="center" vertical="center" wrapText="1"/>
    </xf>
    <xf numFmtId="166" fontId="7" fillId="0" borderId="10" xfId="0" applyNumberFormat="1" applyFont="1" applyFill="1" applyBorder="1" applyAlignment="1" applyProtection="1">
      <alignment horizontal="center" vertical="center"/>
    </xf>
    <xf numFmtId="166" fontId="7" fillId="0" borderId="11" xfId="0" applyNumberFormat="1" applyFont="1" applyFill="1" applyBorder="1" applyAlignment="1" applyProtection="1">
      <alignment horizontal="center" vertical="center"/>
    </xf>
    <xf numFmtId="166" fontId="7" fillId="0" borderId="12" xfId="0" applyNumberFormat="1" applyFont="1" applyFill="1" applyBorder="1" applyAlignment="1" applyProtection="1">
      <alignment horizontal="center" vertical="center"/>
    </xf>
    <xf numFmtId="0" fontId="7" fillId="0" borderId="0" xfId="0" applyNumberFormat="1" applyFont="1" applyFill="1" applyBorder="1" applyAlignment="1">
      <alignment horizontal="left" vertical="center" wrapText="1"/>
    </xf>
    <xf numFmtId="0" fontId="7" fillId="0" borderId="0" xfId="0" applyNumberFormat="1" applyFont="1" applyFill="1" applyBorder="1" applyAlignment="1">
      <alignment horizontal="center" vertical="center" wrapText="1"/>
    </xf>
    <xf numFmtId="0" fontId="6" fillId="0" borderId="0" xfId="0" applyNumberFormat="1" applyFont="1" applyFill="1" applyBorder="1" applyAlignment="1">
      <alignment horizontal="left" vertical="center" wrapText="1"/>
    </xf>
    <xf numFmtId="0" fontId="6" fillId="0" borderId="0" xfId="0" applyNumberFormat="1" applyFont="1" applyFill="1" applyBorder="1" applyAlignment="1">
      <alignment horizontal="center" vertical="center" wrapText="1"/>
    </xf>
    <xf numFmtId="167" fontId="7" fillId="0" borderId="0" xfId="0" applyNumberFormat="1" applyFont="1" applyFill="1" applyBorder="1" applyAlignment="1" applyProtection="1">
      <alignment horizontal="center" vertical="center"/>
    </xf>
    <xf numFmtId="0" fontId="6" fillId="0" borderId="0" xfId="0" applyFont="1" applyFill="1" applyBorder="1" applyAlignment="1">
      <alignment horizontal="left" vertical="center" wrapText="1"/>
    </xf>
    <xf numFmtId="0" fontId="6" fillId="0" borderId="0" xfId="0" applyFont="1" applyFill="1" applyBorder="1" applyAlignment="1">
      <alignment horizontal="center" vertical="center" wrapText="1"/>
    </xf>
    <xf numFmtId="168" fontId="5" fillId="2" borderId="4" xfId="1" applyNumberFormat="1" applyFont="1" applyFill="1" applyBorder="1" applyAlignment="1">
      <alignment horizontal="center" vertical="center" wrapText="1"/>
    </xf>
    <xf numFmtId="168" fontId="7" fillId="0" borderId="0" xfId="1" applyNumberFormat="1" applyFont="1" applyFill="1" applyBorder="1" applyAlignment="1" applyProtection="1">
      <alignment horizontal="center" vertical="center"/>
    </xf>
    <xf numFmtId="168" fontId="6" fillId="0" borderId="0" xfId="1" applyNumberFormat="1" applyFont="1" applyFill="1" applyBorder="1" applyAlignment="1">
      <alignment horizontal="center" vertical="center" wrapText="1"/>
    </xf>
    <xf numFmtId="169" fontId="7" fillId="0" borderId="11" xfId="1" applyNumberFormat="1" applyFont="1" applyFill="1" applyBorder="1" applyAlignment="1" applyProtection="1">
      <alignment horizontal="center" vertical="center"/>
    </xf>
    <xf numFmtId="169" fontId="7" fillId="0" borderId="7" xfId="1" applyNumberFormat="1" applyFont="1" applyFill="1" applyBorder="1" applyAlignment="1" applyProtection="1">
      <alignment horizontal="center" vertical="center"/>
    </xf>
    <xf numFmtId="167" fontId="7" fillId="3" borderId="7" xfId="0" applyNumberFormat="1" applyFont="1" applyFill="1" applyBorder="1" applyAlignment="1" applyProtection="1">
      <alignment horizontal="center" vertical="center"/>
    </xf>
    <xf numFmtId="169" fontId="7" fillId="3" borderId="7" xfId="1" applyNumberFormat="1" applyFont="1" applyFill="1" applyBorder="1" applyAlignment="1" applyProtection="1">
      <alignment horizontal="center" vertical="center"/>
    </xf>
    <xf numFmtId="0" fontId="0" fillId="0" borderId="0" xfId="0" applyAlignment="1">
      <alignment horizontal="center"/>
    </xf>
    <xf numFmtId="0" fontId="0" fillId="0" borderId="0" xfId="0" applyFill="1"/>
    <xf numFmtId="0" fontId="4" fillId="0" borderId="0" xfId="0" applyFont="1"/>
    <xf numFmtId="0" fontId="0" fillId="5" borderId="0" xfId="0" applyFill="1"/>
    <xf numFmtId="0" fontId="9" fillId="0" borderId="0" xfId="0" applyFont="1"/>
    <xf numFmtId="0" fontId="0" fillId="0" borderId="0" xfId="0" applyFill="1" applyAlignment="1">
      <alignment horizontal="center"/>
    </xf>
    <xf numFmtId="0" fontId="0" fillId="0" borderId="0" xfId="0" applyAlignment="1">
      <alignment horizontal="center" vertical="center"/>
    </xf>
    <xf numFmtId="0" fontId="4" fillId="2" borderId="1" xfId="0" applyFont="1" applyFill="1" applyBorder="1"/>
    <xf numFmtId="0" fontId="10" fillId="2" borderId="1" xfId="4" applyFont="1" applyFill="1" applyBorder="1" applyAlignment="1">
      <alignment horizontal="center" vertical="center"/>
    </xf>
    <xf numFmtId="0" fontId="8" fillId="0" borderId="1" xfId="4" applyNumberFormat="1" applyBorder="1" applyAlignment="1">
      <alignment horizontal="center"/>
    </xf>
    <xf numFmtId="0" fontId="8" fillId="0" borderId="1" xfId="4" applyBorder="1"/>
    <xf numFmtId="1" fontId="8" fillId="0" borderId="13" xfId="4" applyNumberFormat="1" applyBorder="1" applyAlignment="1">
      <alignment horizontal="center"/>
    </xf>
    <xf numFmtId="1" fontId="8" fillId="4" borderId="13" xfId="4" applyNumberFormat="1" applyFill="1" applyBorder="1" applyAlignment="1">
      <alignment horizontal="center"/>
    </xf>
    <xf numFmtId="43" fontId="0" fillId="0" borderId="14" xfId="1" applyFont="1" applyFill="1" applyBorder="1"/>
    <xf numFmtId="43" fontId="0" fillId="0" borderId="1" xfId="1" applyNumberFormat="1" applyFont="1" applyFill="1" applyBorder="1" applyAlignment="1">
      <alignment horizontal="left" indent="2"/>
    </xf>
    <xf numFmtId="0" fontId="0" fillId="0" borderId="0" xfId="0" applyAlignment="1">
      <alignment horizontal="left"/>
    </xf>
    <xf numFmtId="0" fontId="0" fillId="0" borderId="1" xfId="0" applyFill="1" applyBorder="1"/>
    <xf numFmtId="43" fontId="2" fillId="0" borderId="1" xfId="1" applyFont="1" applyFill="1" applyBorder="1" applyAlignment="1">
      <alignment horizontal="left" vertical="center"/>
    </xf>
    <xf numFmtId="0" fontId="2" fillId="0" borderId="1" xfId="1" applyNumberFormat="1" applyFont="1" applyFill="1" applyBorder="1" applyAlignment="1">
      <alignment horizontal="center" vertical="center"/>
    </xf>
    <xf numFmtId="0" fontId="0" fillId="0" borderId="1" xfId="0" applyFill="1" applyBorder="1" applyAlignment="1">
      <alignment horizontal="center"/>
    </xf>
    <xf numFmtId="0" fontId="0" fillId="0" borderId="0" xfId="0" applyAlignment="1">
      <alignment horizontal="left" indent="1"/>
    </xf>
    <xf numFmtId="0" fontId="0" fillId="0" borderId="0" xfId="0" pivotButton="1"/>
    <xf numFmtId="0" fontId="3" fillId="0" borderId="0" xfId="0" applyFont="1" applyFill="1"/>
    <xf numFmtId="0" fontId="3" fillId="0" borderId="0" xfId="0" applyNumberFormat="1" applyFont="1" applyFill="1"/>
    <xf numFmtId="165" fontId="0" fillId="0" borderId="0" xfId="1" applyNumberFormat="1" applyFont="1" applyFill="1"/>
    <xf numFmtId="0" fontId="0" fillId="0" borderId="15" xfId="0" applyNumberFormat="1" applyFill="1" applyBorder="1"/>
    <xf numFmtId="49" fontId="0" fillId="0" borderId="16" xfId="0" quotePrefix="1" applyNumberFormat="1" applyFill="1" applyBorder="1" applyAlignment="1">
      <alignment horizontal="left"/>
    </xf>
    <xf numFmtId="0" fontId="0" fillId="0" borderId="16" xfId="0" applyFill="1" applyBorder="1" applyAlignment="1">
      <alignment horizontal="left"/>
    </xf>
    <xf numFmtId="165" fontId="0" fillId="0" borderId="16" xfId="1" applyNumberFormat="1" applyFont="1" applyFill="1" applyBorder="1" applyAlignment="1">
      <alignment horizontal="left"/>
    </xf>
    <xf numFmtId="0" fontId="0" fillId="0" borderId="17" xfId="0" applyFill="1" applyBorder="1" applyAlignment="1">
      <alignment horizontal="left"/>
    </xf>
    <xf numFmtId="0" fontId="0" fillId="0" borderId="14" xfId="0" applyNumberFormat="1" applyFill="1" applyBorder="1"/>
    <xf numFmtId="165" fontId="0" fillId="0" borderId="1" xfId="1" applyNumberFormat="1" applyFont="1" applyFill="1" applyBorder="1"/>
    <xf numFmtId="165" fontId="0" fillId="0" borderId="7" xfId="1" applyNumberFormat="1" applyFont="1" applyFill="1" applyBorder="1"/>
    <xf numFmtId="0" fontId="0" fillId="0" borderId="18" xfId="0" applyNumberFormat="1" applyFill="1" applyBorder="1"/>
    <xf numFmtId="0" fontId="0" fillId="0" borderId="19" xfId="0" applyFill="1" applyBorder="1"/>
    <xf numFmtId="165" fontId="0" fillId="0" borderId="19" xfId="1" applyNumberFormat="1" applyFont="1" applyFill="1" applyBorder="1"/>
    <xf numFmtId="165" fontId="0" fillId="0" borderId="20" xfId="1" applyNumberFormat="1" applyFont="1" applyFill="1" applyBorder="1"/>
    <xf numFmtId="0" fontId="0" fillId="0" borderId="0" xfId="0" applyNumberFormat="1" applyFill="1"/>
    <xf numFmtId="0" fontId="0" fillId="0" borderId="14" xfId="0" applyFill="1" applyBorder="1"/>
    <xf numFmtId="0" fontId="0" fillId="0" borderId="7" xfId="0" applyFill="1" applyBorder="1"/>
    <xf numFmtId="0" fontId="0" fillId="0" borderId="7" xfId="0" applyFill="1" applyBorder="1" applyAlignment="1">
      <alignment horizontal="center"/>
    </xf>
    <xf numFmtId="0" fontId="0" fillId="0" borderId="15" xfId="0" applyFill="1" applyBorder="1"/>
    <xf numFmtId="0" fontId="0" fillId="0" borderId="16" xfId="0" applyFill="1" applyBorder="1" applyAlignment="1">
      <alignment horizontal="center"/>
    </xf>
    <xf numFmtId="0" fontId="0" fillId="0" borderId="17" xfId="0" applyFill="1" applyBorder="1"/>
    <xf numFmtId="0" fontId="0" fillId="0" borderId="18" xfId="0" applyFill="1" applyBorder="1"/>
    <xf numFmtId="0" fontId="0" fillId="0" borderId="19" xfId="0" applyFill="1" applyBorder="1" applyAlignment="1">
      <alignment horizontal="center"/>
    </xf>
    <xf numFmtId="0" fontId="0" fillId="0" borderId="20" xfId="0" applyFill="1" applyBorder="1" applyAlignment="1">
      <alignment horizontal="center"/>
    </xf>
    <xf numFmtId="43" fontId="0" fillId="0" borderId="1" xfId="1" applyFont="1" applyFill="1" applyBorder="1"/>
    <xf numFmtId="0" fontId="0" fillId="0" borderId="14" xfId="0" applyFill="1" applyBorder="1" applyAlignment="1"/>
    <xf numFmtId="0" fontId="2" fillId="0" borderId="14" xfId="0" applyNumberFormat="1" applyFont="1" applyFill="1" applyBorder="1" applyAlignment="1">
      <alignment horizontal="center" vertical="center"/>
    </xf>
    <xf numFmtId="0" fontId="2" fillId="0" borderId="25" xfId="0" applyNumberFormat="1" applyFont="1" applyFill="1" applyBorder="1" applyAlignment="1">
      <alignment horizontal="center" vertical="center"/>
    </xf>
    <xf numFmtId="0" fontId="0" fillId="0" borderId="24" xfId="0" applyFill="1" applyBorder="1" applyAlignment="1"/>
    <xf numFmtId="0" fontId="2" fillId="0" borderId="21" xfId="0" applyNumberFormat="1" applyFont="1" applyFill="1" applyBorder="1" applyAlignment="1">
      <alignment horizontal="center" vertical="center"/>
    </xf>
    <xf numFmtId="43" fontId="0" fillId="0" borderId="0" xfId="1" applyFont="1" applyFill="1"/>
    <xf numFmtId="0" fontId="0" fillId="0" borderId="1" xfId="0" applyNumberFormat="1" applyFill="1" applyBorder="1"/>
    <xf numFmtId="0" fontId="0" fillId="0" borderId="1" xfId="1" applyNumberFormat="1" applyFont="1" applyFill="1" applyBorder="1"/>
    <xf numFmtId="0" fontId="0" fillId="0" borderId="19" xfId="0" applyNumberFormat="1" applyFill="1" applyBorder="1"/>
    <xf numFmtId="0" fontId="0" fillId="0" borderId="16" xfId="0" applyFill="1" applyBorder="1" applyAlignment="1"/>
    <xf numFmtId="0" fontId="0" fillId="0" borderId="20" xfId="0" applyFill="1" applyBorder="1"/>
    <xf numFmtId="0" fontId="2" fillId="0" borderId="16" xfId="0" applyNumberFormat="1" applyFont="1" applyFill="1" applyBorder="1" applyAlignment="1">
      <alignment horizontal="center" vertical="center"/>
    </xf>
    <xf numFmtId="49" fontId="2" fillId="0" borderId="16" xfId="0" applyNumberFormat="1" applyFont="1" applyFill="1" applyBorder="1" applyAlignment="1">
      <alignment horizontal="center" vertical="center"/>
    </xf>
    <xf numFmtId="0" fontId="2" fillId="0" borderId="16" xfId="0" applyNumberFormat="1" applyFont="1" applyFill="1" applyBorder="1" applyAlignment="1">
      <alignment horizontal="center" vertical="center" wrapText="1"/>
    </xf>
    <xf numFmtId="0" fontId="11" fillId="0" borderId="0" xfId="0" applyFont="1" applyFill="1"/>
    <xf numFmtId="0" fontId="0" fillId="0" borderId="1" xfId="0" applyFont="1" applyFill="1" applyBorder="1"/>
    <xf numFmtId="165" fontId="0" fillId="0" borderId="0" xfId="0" applyNumberFormat="1" applyFill="1"/>
    <xf numFmtId="0" fontId="13" fillId="0" borderId="1" xfId="0" applyFont="1" applyFill="1" applyBorder="1"/>
    <xf numFmtId="0" fontId="13" fillId="0" borderId="1" xfId="0" applyNumberFormat="1" applyFont="1" applyFill="1" applyBorder="1"/>
    <xf numFmtId="0" fontId="13" fillId="0" borderId="0" xfId="0" applyFont="1" applyFill="1" applyAlignment="1">
      <alignment horizontal="left"/>
    </xf>
    <xf numFmtId="0" fontId="13" fillId="0" borderId="0" xfId="0" applyFont="1" applyFill="1" applyAlignment="1">
      <alignment horizontal="center"/>
    </xf>
    <xf numFmtId="165" fontId="13" fillId="0" borderId="0" xfId="1" applyNumberFormat="1" applyFont="1" applyFill="1"/>
    <xf numFmtId="43" fontId="2" fillId="0" borderId="16" xfId="1" applyFont="1" applyFill="1" applyBorder="1" applyAlignment="1">
      <alignment horizontal="center" vertical="center"/>
    </xf>
    <xf numFmtId="0" fontId="2" fillId="0" borderId="15" xfId="0" applyNumberFormat="1" applyFont="1" applyFill="1" applyBorder="1" applyAlignment="1">
      <alignment horizontal="center" vertical="center"/>
    </xf>
    <xf numFmtId="0" fontId="2" fillId="0" borderId="17" xfId="0" applyNumberFormat="1" applyFont="1" applyFill="1" applyBorder="1" applyAlignment="1">
      <alignment horizontal="center" vertical="center" wrapText="1"/>
    </xf>
    <xf numFmtId="165" fontId="2" fillId="0" borderId="7" xfId="1" applyNumberFormat="1" applyFont="1" applyFill="1" applyBorder="1" applyAlignment="1">
      <alignment horizontal="center" vertical="center"/>
    </xf>
    <xf numFmtId="0" fontId="2" fillId="0" borderId="14" xfId="1" applyNumberFormat="1" applyFont="1" applyFill="1" applyBorder="1" applyAlignment="1">
      <alignment horizontal="left" vertical="center"/>
    </xf>
    <xf numFmtId="43" fontId="0" fillId="0" borderId="19" xfId="1" applyFont="1" applyFill="1" applyBorder="1"/>
    <xf numFmtId="0" fontId="0" fillId="0" borderId="18" xfId="0" applyFill="1" applyBorder="1" applyAlignment="1"/>
    <xf numFmtId="165" fontId="12" fillId="0" borderId="1" xfId="0" applyNumberFormat="1" applyFont="1" applyFill="1" applyBorder="1" applyAlignment="1">
      <alignment horizontal="center" vertical="center" wrapText="1"/>
    </xf>
    <xf numFmtId="165" fontId="12" fillId="0" borderId="1" xfId="0" applyNumberFormat="1" applyFont="1" applyFill="1" applyBorder="1" applyAlignment="1">
      <alignment horizontal="center" vertical="center"/>
    </xf>
    <xf numFmtId="0" fontId="13" fillId="0" borderId="1" xfId="0" applyFont="1" applyFill="1" applyBorder="1" applyAlignment="1">
      <alignment horizontal="center"/>
    </xf>
    <xf numFmtId="0" fontId="13" fillId="0" borderId="22" xfId="0" applyFont="1" applyFill="1" applyBorder="1"/>
    <xf numFmtId="0" fontId="13" fillId="0" borderId="0" xfId="0" applyFont="1" applyFill="1" applyBorder="1"/>
    <xf numFmtId="0" fontId="13" fillId="0" borderId="0" xfId="0" applyNumberFormat="1" applyFont="1" applyFill="1" applyBorder="1"/>
    <xf numFmtId="0" fontId="13" fillId="0" borderId="23" xfId="0" applyNumberFormat="1" applyFont="1" applyFill="1" applyBorder="1"/>
    <xf numFmtId="0" fontId="13" fillId="0" borderId="17" xfId="0" applyFont="1" applyFill="1" applyBorder="1"/>
    <xf numFmtId="0" fontId="13" fillId="0" borderId="24" xfId="0" applyFont="1" applyFill="1" applyBorder="1"/>
    <xf numFmtId="0" fontId="13" fillId="0" borderId="24" xfId="0" applyNumberFormat="1" applyFont="1" applyFill="1" applyBorder="1"/>
    <xf numFmtId="0" fontId="13" fillId="0" borderId="15" xfId="0" applyNumberFormat="1" applyFont="1" applyFill="1" applyBorder="1"/>
    <xf numFmtId="167" fontId="7" fillId="5" borderId="1" xfId="0" applyNumberFormat="1" applyFont="1" applyFill="1" applyBorder="1" applyAlignment="1" applyProtection="1">
      <alignment horizontal="center" vertical="center"/>
    </xf>
    <xf numFmtId="166" fontId="7" fillId="5" borderId="1" xfId="0" applyNumberFormat="1" applyFont="1" applyFill="1" applyBorder="1" applyAlignment="1" applyProtection="1">
      <alignment horizontal="center" vertical="center"/>
    </xf>
    <xf numFmtId="0" fontId="0" fillId="2" borderId="0" xfId="0" applyFill="1"/>
    <xf numFmtId="43" fontId="0" fillId="2" borderId="14" xfId="1" applyFont="1" applyFill="1" applyBorder="1"/>
    <xf numFmtId="0" fontId="0" fillId="0" borderId="1" xfId="0" applyNumberFormat="1" applyFont="1" applyBorder="1"/>
    <xf numFmtId="0" fontId="0" fillId="6" borderId="1" xfId="0" applyNumberFormat="1" applyFont="1" applyFill="1" applyBorder="1"/>
    <xf numFmtId="0" fontId="0" fillId="2" borderId="7" xfId="0" applyFill="1" applyBorder="1" applyAlignment="1">
      <alignment horizontal="center"/>
    </xf>
    <xf numFmtId="0" fontId="0" fillId="2" borderId="14" xfId="0" applyFill="1" applyBorder="1" applyAlignment="1">
      <alignment horizontal="center"/>
    </xf>
  </cellXfs>
  <cellStyles count="5">
    <cellStyle name="Comma" xfId="1" builtinId="3"/>
    <cellStyle name="Comma 2" xfId="2"/>
    <cellStyle name="Comma 2 2" xfId="3"/>
    <cellStyle name="Normal" xfId="0" builtinId="0"/>
    <cellStyle name="Normal 2" xfId="4"/>
  </cellStyles>
  <dxfs count="148">
    <dxf>
      <font>
        <sz val="10"/>
        <color auto="1"/>
      </font>
      <numFmt numFmtId="165" formatCode="_(* #,##0_);_(* \(#,##0\);_(* &quot;-&quot;??_);_(@_)"/>
      <alignment horizontal="left" vertical="center" readingOrder="0"/>
    </dxf>
    <dxf>
      <font>
        <sz val="10"/>
        <color auto="1"/>
      </font>
      <numFmt numFmtId="165" formatCode="_(* #,##0_);_(* \(#,##0\);_(* &quot;-&quot;??_);_(@_)"/>
      <alignment horizontal="left" vertical="center" readingOrder="0"/>
    </dxf>
    <dxf>
      <font>
        <sz val="10"/>
        <color auto="1"/>
      </font>
      <numFmt numFmtId="165" formatCode="_(* #,##0_);_(* \(#,##0\);_(* &quot;-&quot;??_);_(@_)"/>
      <alignment horizontal="left" vertical="center" readingOrder="0"/>
    </dxf>
    <dxf>
      <font>
        <sz val="10"/>
        <color auto="1"/>
      </font>
      <numFmt numFmtId="165" formatCode="_(* #,##0_);_(* \(#,##0\);_(* &quot;-&quot;??_);_(@_)"/>
      <alignment horizontal="left" vertical="center" readingOrder="0"/>
    </dxf>
    <dxf>
      <fill>
        <patternFill patternType="solid">
          <bgColor theme="0"/>
        </patternFill>
      </fill>
    </dxf>
    <dxf>
      <font>
        <b val="0"/>
      </font>
    </dxf>
    <dxf>
      <fill>
        <patternFill>
          <bgColor indexed="64"/>
        </patternFill>
      </fill>
      <alignment wrapText="1" readingOrder="0"/>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border>
        <left style="thin">
          <color theme="1" tint="0.499984740745262"/>
        </left>
        <right style="thin">
          <color theme="1" tint="0.499984740745262"/>
        </right>
        <bottom style="thin">
          <color theme="1" tint="0.499984740745262"/>
        </bottom>
      </border>
    </dxf>
    <dxf>
      <fill>
        <patternFill>
          <bgColor indexed="64"/>
        </patternFill>
      </fill>
      <alignment horizontal="center" readingOrder="0"/>
    </dxf>
    <dxf>
      <fill>
        <patternFill>
          <bgColor indexed="64"/>
        </patternFill>
      </fill>
      <alignment horizontal="center" readingOrder="0"/>
    </dxf>
    <dxf>
      <fill>
        <patternFill>
          <bgColor indexed="64"/>
        </patternFill>
      </fill>
      <alignment horizontal="center" readingOrder="0"/>
    </dxf>
    <dxf>
      <font>
        <sz val="10"/>
      </font>
    </dxf>
    <dxf>
      <fill>
        <patternFill patternType="none">
          <bgColor auto="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none">
          <fgColor indexed="64"/>
          <bgColor indexed="65"/>
        </patternFill>
      </fill>
      <border diagonalUp="0" diagonalDown="0">
        <left style="thin">
          <color theme="1" tint="0.499984740745262"/>
        </left>
        <right/>
        <top style="thin">
          <color theme="1" tint="0.499984740745262"/>
        </top>
        <bottom style="thin">
          <color theme="1" tint="0.499984740745262"/>
        </bottom>
        <vertical style="thin">
          <color theme="1" tint="0.499984740745262"/>
        </vertical>
        <horizontal style="thin">
          <color theme="1" tint="0.499984740745262"/>
        </horizontal>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ill>
        <patternFill patternType="none">
          <fgColor indexed="64"/>
          <bgColor indexed="65"/>
        </patternFill>
      </fill>
      <border diagonalUp="0" diagonalDown="0">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ill>
        <patternFill patternType="none">
          <fgColor indexed="64"/>
          <bgColor indexed="65"/>
        </patternFill>
      </fill>
      <border diagonalUp="0" diagonalDown="0">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ill>
        <patternFill patternType="none">
          <fgColor indexed="64"/>
          <bgColor indexed="65"/>
        </patternFill>
      </fill>
    </dxf>
    <dxf>
      <border>
        <bottom style="thin">
          <color theme="1" tint="0.499984740745262"/>
        </bottom>
      </border>
    </dxf>
    <dxf>
      <border diagonalUp="0" diagonalDown="0">
        <left style="thin">
          <color theme="1" tint="0.499984740745262"/>
        </left>
        <right style="thin">
          <color theme="1" tint="0.499984740745262"/>
        </right>
        <top/>
        <bottom/>
        <vertical style="thin">
          <color theme="1" tint="0.499984740745262"/>
        </vertical>
        <horizontal style="thin">
          <color theme="1" tint="0.499984740745262"/>
        </horizontal>
      </border>
    </dxf>
    <dxf>
      <fill>
        <patternFill patternType="none">
          <fgColor indexed="64"/>
          <bgColor auto="1"/>
        </patternFill>
      </fill>
      <border diagonalUp="0" diagonalDown="0">
        <left style="thin">
          <color theme="1" tint="0.499984740745262"/>
        </left>
        <right/>
        <top style="thin">
          <color theme="1" tint="0.499984740745262"/>
        </top>
        <bottom style="thin">
          <color theme="1" tint="0.499984740745262"/>
        </bottom>
        <vertical style="thin">
          <color theme="1" tint="0.499984740745262"/>
        </vertical>
        <horizontal style="thin">
          <color theme="1" tint="0.499984740745262"/>
        </horizontal>
      </border>
    </dxf>
    <dxf>
      <fill>
        <patternFill patternType="none">
          <fgColor indexed="64"/>
          <bgColor auto="1"/>
        </patternFill>
      </fill>
      <border diagonalUp="0" diagonalDown="0">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ill>
        <patternFill patternType="none">
          <fgColor indexed="64"/>
          <bgColor auto="1"/>
        </patternFill>
      </fill>
      <border diagonalUp="0" diagonalDown="0">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ill>
        <patternFill patternType="none">
          <fgColor indexed="64"/>
          <bgColor auto="1"/>
        </patternFill>
      </fill>
      <border diagonalUp="0" diagonalDown="0">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ill>
        <patternFill patternType="none">
          <fgColor indexed="64"/>
          <bgColor auto="1"/>
        </patternFill>
      </fill>
      <border diagonalUp="0" diagonalDown="0">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ill>
        <patternFill patternType="none">
          <fgColor indexed="64"/>
          <bgColor auto="1"/>
        </patternFill>
      </fill>
      <border diagonalUp="0" diagonalDown="0">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numFmt numFmtId="0" formatCode="General"/>
      <fill>
        <patternFill patternType="none">
          <fgColor indexed="64"/>
          <bgColor auto="1"/>
        </patternFill>
      </fill>
    </dxf>
    <dxf>
      <border>
        <bottom style="thin">
          <color theme="1" tint="0.499984740745262"/>
        </bottom>
      </border>
    </dxf>
    <dxf>
      <font>
        <b val="0"/>
        <i val="0"/>
        <strike val="0"/>
        <condense val="0"/>
        <extend val="0"/>
        <outline val="0"/>
        <shadow val="0"/>
        <u val="none"/>
        <vertAlign val="baseline"/>
        <sz val="10"/>
        <color auto="1"/>
        <name val="Calibri"/>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theme="1" tint="0.499984740745262"/>
        </left>
        <right style="thin">
          <color theme="1" tint="0.499984740745262"/>
        </right>
        <top/>
        <bottom/>
        <vertical style="thin">
          <color theme="1" tint="0.499984740745262"/>
        </vertical>
        <horizontal style="thin">
          <color theme="1" tint="0.499984740745262"/>
        </horizontal>
      </border>
    </dxf>
    <dxf>
      <fill>
        <patternFill patternType="none">
          <bgColor auto="1"/>
        </patternFill>
      </fill>
    </dxf>
    <dxf>
      <font>
        <b val="0"/>
      </font>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ill>
        <patternFill patternType="solid">
          <bgColor theme="5" tint="0.79998168889431442"/>
        </patternFill>
      </fill>
    </dxf>
    <dxf>
      <fill>
        <patternFill patternType="solid">
          <bgColor theme="5" tint="0.79998168889431442"/>
        </patternFill>
      </fill>
    </dxf>
    <dxf>
      <fill>
        <patternFill patternType="solid">
          <bgColor theme="5" tint="0.79998168889431442"/>
        </patternFill>
      </fill>
    </dxf>
    <dxf>
      <fill>
        <patternFill patternType="none">
          <bgColor auto="1"/>
        </patternFill>
      </fill>
    </dxf>
    <dxf>
      <font>
        <sz val="10"/>
      </font>
    </dxf>
    <dxf>
      <fill>
        <patternFill>
          <bgColor indexed="64"/>
        </patternFill>
      </fill>
      <alignment horizontal="center" readingOrder="0"/>
    </dxf>
    <dxf>
      <fill>
        <patternFill>
          <bgColor indexed="64"/>
        </patternFill>
      </fill>
      <alignment horizontal="center" readingOrder="0"/>
    </dxf>
    <dxf>
      <fill>
        <patternFill>
          <bgColor indexed="64"/>
        </patternFill>
      </fill>
      <alignment horizontal="center" readingOrder="0"/>
    </dxf>
    <dxf>
      <border>
        <left style="thin">
          <color theme="1" tint="0.499984740745262"/>
        </left>
        <right style="thin">
          <color theme="1" tint="0.499984740745262"/>
        </right>
        <bottom style="thin">
          <color theme="1" tint="0.499984740745262"/>
        </bottom>
      </border>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indexed="64"/>
        </patternFill>
      </fill>
      <alignment wrapText="1" readingOrder="0"/>
    </dxf>
    <dxf>
      <font>
        <b val="0"/>
      </font>
    </dxf>
    <dxf>
      <fill>
        <patternFill patternType="solid">
          <bgColor theme="0"/>
        </patternFill>
      </fill>
    </dxf>
    <dxf>
      <font>
        <sz val="10"/>
        <color auto="1"/>
      </font>
      <numFmt numFmtId="165" formatCode="_(* #,##0_);_(* \(#,##0\);_(* &quot;-&quot;??_);_(@_)"/>
      <alignment horizontal="left" vertical="center" readingOrder="0"/>
    </dxf>
    <dxf>
      <font>
        <sz val="10"/>
        <color auto="1"/>
      </font>
      <numFmt numFmtId="165" formatCode="_(* #,##0_);_(* \(#,##0\);_(* &quot;-&quot;??_);_(@_)"/>
      <alignment horizontal="left" vertical="center" readingOrder="0"/>
    </dxf>
    <dxf>
      <font>
        <sz val="10"/>
        <color auto="1"/>
      </font>
      <numFmt numFmtId="165" formatCode="_(* #,##0_);_(* \(#,##0\);_(* &quot;-&quot;??_);_(@_)"/>
      <alignment horizontal="left" vertical="center" readingOrder="0"/>
    </dxf>
    <dxf>
      <font>
        <sz val="10"/>
        <color auto="1"/>
      </font>
      <numFmt numFmtId="165" formatCode="_(* #,##0_);_(* \(#,##0\);_(* &quot;-&quot;??_);_(@_)"/>
      <alignment horizontal="left" vertical="center" readingOrder="0"/>
    </dxf>
    <dxf>
      <fill>
        <patternFill patternType="none">
          <fgColor indexed="64"/>
          <bgColor indexed="65"/>
        </patternFill>
      </fill>
      <border diagonalUp="0" diagonalDown="0">
        <left style="thin">
          <color theme="1" tint="0.499984740745262"/>
        </left>
        <right/>
        <top style="thin">
          <color theme="1" tint="0.499984740745262"/>
        </top>
        <bottom style="thin">
          <color theme="1" tint="0.499984740745262"/>
        </bottom>
        <vertical style="thin">
          <color theme="1" tint="0.499984740745262"/>
        </vertical>
        <horizontal style="thin">
          <color theme="1" tint="0.499984740745262"/>
        </horizontal>
      </border>
    </dxf>
    <dxf>
      <fill>
        <patternFill patternType="none">
          <fgColor indexed="64"/>
          <bgColor indexed="65"/>
        </patternFill>
      </fill>
      <border diagonalUp="0" diagonalDown="0">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ill>
        <patternFill patternType="none">
          <fgColor indexed="64"/>
          <bgColor indexed="65"/>
        </patternFill>
      </fill>
      <border diagonalUp="0" diagonalDown="0">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numFmt numFmtId="0" formatCode="General"/>
      <fill>
        <patternFill patternType="none">
          <fgColor indexed="64"/>
          <bgColor indexed="65"/>
        </patternFill>
      </fill>
      <border diagonalUp="0" diagonalDown="0">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numFmt numFmtId="0" formatCode="General"/>
      <fill>
        <patternFill patternType="none">
          <fgColor indexed="64"/>
          <bgColor indexed="65"/>
        </patternFill>
      </fill>
      <border diagonalUp="0" diagonalDown="0">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numFmt numFmtId="0" formatCode="General"/>
      <fill>
        <patternFill patternType="none">
          <fgColor indexed="64"/>
          <bgColor indexed="65"/>
        </patternFill>
      </fill>
      <border diagonalUp="0" diagonalDown="0">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numFmt numFmtId="0" formatCode="General"/>
      <fill>
        <patternFill patternType="none">
          <fgColor indexed="64"/>
          <bgColor indexed="65"/>
        </patternFill>
      </fill>
      <border diagonalUp="0" diagonalDown="0">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ill>
        <patternFill patternType="none">
          <fgColor indexed="64"/>
          <bgColor indexed="65"/>
        </patternFill>
      </fill>
    </dxf>
    <dxf>
      <border>
        <bottom style="thin">
          <color theme="1" tint="0.499984740745262"/>
        </bottom>
      </border>
    </dxf>
    <dxf>
      <fill>
        <patternFill patternType="none">
          <fgColor indexed="64"/>
          <bgColor indexed="65"/>
        </patternFill>
      </fill>
      <alignment horizontal="left" vertical="bottom" textRotation="0" wrapText="0" indent="0" justifyLastLine="0" shrinkToFit="0" readingOrder="0"/>
      <border diagonalUp="0" diagonalDown="0">
        <left style="thin">
          <color theme="1" tint="0.499984740745262"/>
        </left>
        <right style="thin">
          <color theme="1" tint="0.499984740745262"/>
        </right>
        <top/>
        <bottom/>
        <vertical style="thin">
          <color theme="1" tint="0.499984740745262"/>
        </vertical>
        <horizontal style="thin">
          <color theme="1" tint="0.499984740745262"/>
        </horizontal>
      </border>
    </dxf>
    <dxf>
      <fill>
        <patternFill patternType="none">
          <fgColor indexed="64"/>
          <bgColor indexed="65"/>
        </patternFill>
      </fill>
    </dxf>
    <dxf>
      <border outline="0">
        <top style="thin">
          <color theme="1" tint="0.499984740745262"/>
        </top>
      </border>
    </dxf>
    <dxf>
      <fill>
        <patternFill patternType="none">
          <fgColor indexed="64"/>
          <bgColor indexed="65"/>
        </patternFill>
      </fill>
    </dxf>
    <dxf>
      <border outline="0">
        <bottom style="thin">
          <color theme="1" tint="0.499984740745262"/>
        </bottom>
      </border>
    </dxf>
    <dxf>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right/>
        <top style="thin">
          <color theme="1" tint="0.499984740745262"/>
        </top>
        <bottom style="thin">
          <color theme="1" tint="0.499984740745262"/>
        </bottom>
        <vertical/>
        <horizontal/>
      </border>
    </dxf>
    <dxf>
      <border outline="0">
        <top style="thin">
          <color theme="1" tint="0.499984740745262"/>
        </top>
      </border>
    </dxf>
    <dxf>
      <border outline="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auto="1"/>
        <name val="Calibri"/>
        <scheme val="none"/>
      </font>
      <fill>
        <patternFill patternType="none">
          <fgColor indexed="64"/>
          <bgColor indexed="65"/>
        </patternFill>
      </fill>
      <alignment horizontal="center" vertical="center" textRotation="0" wrapText="0" indent="0" justifyLastLine="0" shrinkToFit="0" readingOrder="0"/>
    </dxf>
    <dxf>
      <border outline="0">
        <bottom style="thin">
          <color theme="1" tint="0.499984740745262"/>
        </bottom>
      </border>
    </dxf>
    <dxf>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border diagonalUp="0" diagonalDown="0">
        <left style="thin">
          <color theme="1" tint="0.499984740745262"/>
        </left>
        <right/>
        <top style="thin">
          <color theme="1" tint="0.499984740745262"/>
        </top>
        <bottom style="thin">
          <color theme="1" tint="0.499984740745262"/>
        </bottom>
        <vertical/>
        <horizontal/>
      </border>
    </dxf>
    <dxf>
      <fill>
        <patternFill patternType="none">
          <fgColor indexed="64"/>
          <bgColor indexed="65"/>
        </patternFill>
      </fill>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fill>
        <patternFill patternType="none">
          <fgColor indexed="64"/>
          <bgColor indexed="65"/>
        </patternFill>
      </fill>
      <border diagonalUp="0" diagonalDown="0">
        <left/>
        <right style="thin">
          <color theme="1" tint="0.499984740745262"/>
        </right>
        <top style="thin">
          <color theme="1" tint="0.499984740745262"/>
        </top>
        <bottom style="thin">
          <color theme="1" tint="0.499984740745262"/>
        </bottom>
        <vertical/>
        <horizontal/>
      </border>
    </dxf>
    <dxf>
      <border outline="0">
        <top style="thin">
          <color theme="1" tint="0.499984740745262"/>
        </top>
      </border>
    </dxf>
    <dxf>
      <border outline="0">
        <left style="thin">
          <color theme="1" tint="0.499984740745262"/>
        </left>
        <right style="thin">
          <color theme="1" tint="0.499984740745262"/>
        </right>
        <top style="thin">
          <color theme="1" tint="0.499984740745262"/>
        </top>
        <bottom style="thin">
          <color theme="1" tint="0.499984740745262"/>
        </bottom>
      </border>
    </dxf>
    <dxf>
      <border outline="0">
        <bottom style="thin">
          <color theme="1" tint="0.499984740745262"/>
        </bottom>
      </border>
    </dxf>
    <dxf>
      <font>
        <b val="0"/>
        <i val="0"/>
        <strike val="0"/>
        <condense val="0"/>
        <extend val="0"/>
        <outline val="0"/>
        <shadow val="0"/>
        <u val="none"/>
        <vertAlign val="baseline"/>
        <sz val="11"/>
        <color theme="1"/>
        <name val="Calibri"/>
        <scheme val="minor"/>
      </font>
      <numFmt numFmtId="165" formatCode="_(* #,##0_);_(* \(#,##0\);_(* &quot;-&quot;??_);_(@_)"/>
      <fill>
        <patternFill patternType="none">
          <fgColor indexed="64"/>
          <bgColor auto="1"/>
        </patternFill>
      </fill>
      <border diagonalUp="0" diagonalDown="0">
        <left style="thin">
          <color theme="1" tint="0.499984740745262"/>
        </left>
        <right/>
        <top style="thin">
          <color theme="1" tint="0.499984740745262"/>
        </top>
        <bottom style="thin">
          <color theme="1" tint="0.499984740745262"/>
        </bottom>
      </border>
    </dxf>
    <dxf>
      <font>
        <b val="0"/>
        <i val="0"/>
        <strike val="0"/>
        <condense val="0"/>
        <extend val="0"/>
        <outline val="0"/>
        <shadow val="0"/>
        <u val="none"/>
        <vertAlign val="baseline"/>
        <sz val="11"/>
        <color theme="1"/>
        <name val="Calibri"/>
        <scheme val="minor"/>
      </font>
      <numFmt numFmtId="165" formatCode="_(* #,##0_);_(* \(#,##0\);_(* &quot;-&quot;??_);_(@_)"/>
      <fill>
        <patternFill patternType="none">
          <fgColor indexed="64"/>
          <bgColor auto="1"/>
        </patternFill>
      </fill>
      <border diagonalUp="0" diagonalDown="0" outline="0">
        <left style="thin">
          <color theme="1" tint="0.499984740745262"/>
        </left>
        <right style="thin">
          <color theme="1" tint="0.499984740745262"/>
        </right>
        <top style="thin">
          <color theme="1" tint="0.499984740745262"/>
        </top>
        <bottom style="thin">
          <color theme="1" tint="0.499984740745262"/>
        </bottom>
      </border>
    </dxf>
    <dxf>
      <numFmt numFmtId="0" formatCode="General"/>
      <fill>
        <patternFill patternType="none">
          <fgColor indexed="64"/>
          <bgColor auto="1"/>
        </patternFill>
      </fill>
      <border diagonalUp="0" diagonalDown="0">
        <left style="thin">
          <color theme="1" tint="0.499984740745262"/>
        </left>
        <right style="thin">
          <color theme="1" tint="0.499984740745262"/>
        </right>
        <top style="thin">
          <color theme="1" tint="0.499984740745262"/>
        </top>
        <bottom style="thin">
          <color theme="1" tint="0.499984740745262"/>
        </bottom>
      </border>
    </dxf>
    <dxf>
      <numFmt numFmtId="0" formatCode="General"/>
      <fill>
        <patternFill patternType="none">
          <fgColor indexed="64"/>
          <bgColor auto="1"/>
        </patternFill>
      </fill>
      <border diagonalUp="0" diagonalDown="0">
        <left style="thin">
          <color theme="1" tint="0.499984740745262"/>
        </left>
        <right style="thin">
          <color theme="1" tint="0.499984740745262"/>
        </right>
        <top style="thin">
          <color theme="1" tint="0.499984740745262"/>
        </top>
        <bottom style="thin">
          <color theme="1" tint="0.499984740745262"/>
        </bottom>
      </border>
    </dxf>
    <dxf>
      <numFmt numFmtId="0" formatCode="General"/>
      <fill>
        <patternFill patternType="none">
          <fgColor indexed="64"/>
          <bgColor auto="1"/>
        </patternFill>
      </fill>
      <border diagonalUp="0" diagonalDown="0">
        <left style="thin">
          <color theme="1" tint="0.499984740745262"/>
        </left>
        <right style="thin">
          <color theme="1" tint="0.499984740745262"/>
        </right>
        <top style="thin">
          <color theme="1" tint="0.499984740745262"/>
        </top>
        <bottom style="thin">
          <color theme="1" tint="0.499984740745262"/>
        </bottom>
      </border>
    </dxf>
    <dxf>
      <numFmt numFmtId="0" formatCode="General"/>
      <fill>
        <patternFill patternType="none">
          <fgColor indexed="64"/>
          <bgColor auto="1"/>
        </patternFill>
      </fill>
      <border diagonalUp="0" diagonalDown="0">
        <left style="thin">
          <color theme="1" tint="0.499984740745262"/>
        </left>
        <right style="thin">
          <color theme="1" tint="0.499984740745262"/>
        </right>
        <top style="thin">
          <color theme="1" tint="0.499984740745262"/>
        </top>
        <bottom style="thin">
          <color theme="1" tint="0.499984740745262"/>
        </bottom>
      </border>
    </dxf>
    <dxf>
      <numFmt numFmtId="0" formatCode="General"/>
      <fill>
        <patternFill patternType="none">
          <fgColor indexed="64"/>
          <bgColor auto="1"/>
        </patternFill>
      </fill>
      <border diagonalUp="0" diagonalDown="0" outline="0">
        <left/>
        <right style="thin">
          <color theme="1" tint="0.499984740745262"/>
        </right>
        <top style="thin">
          <color theme="1" tint="0.499984740745262"/>
        </top>
        <bottom style="thin">
          <color theme="1" tint="0.499984740745262"/>
        </bottom>
      </border>
    </dxf>
    <dxf>
      <border outline="0">
        <top style="thin">
          <color theme="1" tint="0.499984740745262"/>
        </top>
      </border>
    </dxf>
    <dxf>
      <border outline="0">
        <left style="thin">
          <color theme="1" tint="0.499984740745262"/>
        </left>
        <right style="thin">
          <color theme="1" tint="0.499984740745262"/>
        </right>
        <top style="thin">
          <color theme="1" tint="0.499984740745262"/>
        </top>
        <bottom style="thin">
          <color theme="1" tint="0.499984740745262"/>
        </bottom>
      </border>
    </dxf>
    <dxf>
      <fill>
        <patternFill patternType="none">
          <fgColor indexed="64"/>
          <bgColor auto="1"/>
        </patternFill>
      </fill>
    </dxf>
    <dxf>
      <border outline="0">
        <bottom style="thin">
          <color theme="1" tint="0.499984740745262"/>
        </bottom>
      </border>
    </dxf>
    <dxf>
      <fill>
        <patternFill patternType="none">
          <fgColor indexed="64"/>
          <bgColor auto="1"/>
        </patternFill>
      </fill>
      <alignment horizontal="left" vertical="bottom" textRotation="0" wrapText="0" indent="0" justifyLastLine="0" shrinkToFit="0" readingOrder="0"/>
      <border diagonalUp="0" diagonalDown="0" outline="0">
        <left style="thin">
          <color theme="1" tint="0.499984740745262"/>
        </left>
        <right style="thin">
          <color theme="1" tint="0.499984740745262"/>
        </right>
        <top/>
        <bottom/>
      </border>
    </dxf>
    <dxf>
      <font>
        <color rgb="FF9C0006"/>
      </font>
      <fill>
        <patternFill>
          <bgColor rgb="FFFFC7CE"/>
        </patternFill>
      </fill>
    </dxf>
    <dxf>
      <font>
        <color rgb="FF9C0006"/>
      </font>
      <fill>
        <patternFill>
          <bgColor rgb="FFFFC7CE"/>
        </patternFill>
      </fill>
    </dxf>
    <dxf>
      <border>
        <left style="thin">
          <color auto="1"/>
        </left>
        <right style="thin">
          <color auto="1"/>
        </right>
        <top style="thin">
          <color auto="1"/>
        </top>
        <bottom style="thin">
          <color auto="1"/>
        </bottom>
        <vertical style="thin">
          <color auto="1"/>
        </vertical>
        <horizontal style="thin">
          <color auto="1"/>
        </horizontal>
      </border>
    </dxf>
    <dxf>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StyleMedium2" defaultPivotStyle="PivotTable Style 2">
    <tableStyle name="PivotTable Style 1" table="0" count="1">
      <tableStyleElement type="wholeTable" dxfId="147"/>
    </tableStyle>
    <tableStyle name="PivotTable Style 2" table="0" count="1">
      <tableStyleElement type="wholeTable" dxfId="146"/>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r:id="rId1" refreshedBy="Author" refreshedDate="43267.660492361108" createdVersion="4" refreshedVersion="4" minRefreshableVersion="3" recordCount="1439">
  <cacheSource type="worksheet">
    <worksheetSource ref="A1:E1048576" sheet="Group"/>
  </cacheSource>
  <cacheFields count="5">
    <cacheField name="worker" numFmtId="0">
      <sharedItems containsString="0" containsBlank="1" containsNumber="1" containsInteger="1" minValue="10023350" maxValue="10026210" count="144">
        <n v="10023350"/>
        <n v="10023356"/>
        <n v="10023358"/>
        <n v="10023387"/>
        <n v="10023391"/>
        <n v="10023408"/>
        <n v="10023412"/>
        <n v="10023446"/>
        <n v="10023467"/>
        <n v="10023468"/>
        <n v="10023476"/>
        <n v="10023499"/>
        <n v="10023517"/>
        <n v="10023518"/>
        <n v="10023529"/>
        <n v="10023543"/>
        <n v="10023558"/>
        <n v="10023563"/>
        <n v="10023570"/>
        <n v="10023580"/>
        <n v="10023591"/>
        <n v="10023602"/>
        <n v="10023608"/>
        <n v="10023651"/>
        <n v="10023655"/>
        <n v="10023664"/>
        <n v="10023687"/>
        <n v="10023730"/>
        <n v="10023739"/>
        <n v="10023746"/>
        <n v="10023759"/>
        <n v="10023762"/>
        <n v="10023768"/>
        <n v="10023778"/>
        <n v="10023794"/>
        <n v="10023805"/>
        <n v="10023806"/>
        <n v="10023815"/>
        <n v="10023826"/>
        <n v="10023828"/>
        <n v="10023871"/>
        <n v="10023879"/>
        <n v="10023882"/>
        <n v="10023891"/>
        <n v="10023906"/>
        <n v="10023912"/>
        <n v="10023921"/>
        <n v="10023923"/>
        <n v="10023931"/>
        <n v="10023956"/>
        <n v="10023959"/>
        <n v="10023961"/>
        <n v="10023964"/>
        <n v="10023981"/>
        <n v="10023999"/>
        <n v="10024010"/>
        <n v="10024065"/>
        <n v="10024073"/>
        <n v="10024126"/>
        <n v="10024152"/>
        <n v="10024174"/>
        <n v="10024214"/>
        <n v="10024223"/>
        <n v="10024227"/>
        <n v="10024251"/>
        <n v="10024252"/>
        <n v="10024272"/>
        <n v="10024275"/>
        <n v="10024324"/>
        <n v="10024325"/>
        <n v="10024334"/>
        <n v="10024356"/>
        <n v="10024366"/>
        <n v="10024370"/>
        <n v="10024376"/>
        <n v="10024393"/>
        <n v="10024425"/>
        <n v="10024440"/>
        <n v="10024450"/>
        <n v="10024454"/>
        <n v="10024455"/>
        <n v="10024460"/>
        <n v="10024468"/>
        <n v="10024470"/>
        <n v="10024477"/>
        <n v="10024480"/>
        <n v="10024494"/>
        <n v="10024503"/>
        <n v="10024529"/>
        <n v="10024531"/>
        <n v="10024534"/>
        <n v="10024539"/>
        <n v="10024540"/>
        <n v="10024548"/>
        <n v="10026071"/>
        <n v="10026076"/>
        <n v="10026077"/>
        <n v="10026078"/>
        <n v="10026080"/>
        <n v="10026092"/>
        <n v="10026095"/>
        <n v="10026096"/>
        <n v="10026099"/>
        <n v="10026101"/>
        <n v="10026103"/>
        <n v="10026104"/>
        <n v="10026105"/>
        <n v="10026107"/>
        <n v="10026108"/>
        <n v="10026112"/>
        <n v="10026115"/>
        <n v="10026118"/>
        <n v="10026121"/>
        <n v="10026123"/>
        <n v="10026124"/>
        <n v="10026128"/>
        <n v="10026130"/>
        <n v="10026131"/>
        <n v="10026134"/>
        <n v="10026136"/>
        <n v="10026137"/>
        <n v="10026139"/>
        <n v="10026141"/>
        <n v="10026144"/>
        <n v="10026146"/>
        <n v="10026148"/>
        <n v="10026150"/>
        <n v="10026152"/>
        <n v="10026154"/>
        <n v="10026155"/>
        <n v="10026156"/>
        <n v="10026157"/>
        <n v="10026158"/>
        <n v="10026166"/>
        <n v="10026167"/>
        <n v="10026169"/>
        <n v="10026178"/>
        <n v="10026183"/>
        <n v="10026184"/>
        <n v="10026195"/>
        <n v="10026197"/>
        <n v="10026206"/>
        <n v="10026210"/>
        <m/>
      </sharedItems>
    </cacheField>
    <cacheField name="part" numFmtId="0">
      <sharedItems containsBlank="1" count="19">
        <s v="N-SF11/1.8/14.5"/>
        <s v="N-SF11/1.8/17"/>
        <s v="N-SF11/1.8/17.5"/>
        <s v="N-SF11/1.8/18"/>
        <s v="N-SF11/1.8/23.5"/>
        <s v="N-SF11/1/10.5"/>
        <s v="N-SF11/1/7.5"/>
        <s v="N-SF11/1/8.5"/>
        <s v="N-SF11/1.8/15.5"/>
        <s v="N-SF11/1/6"/>
        <s v="N-SF11/1/6.2"/>
        <s v="N-BK7/1.5/19"/>
        <s v="N-SF11/1.8/10"/>
        <s v="N-SF11/1.8/5.5"/>
        <s v="SF11/1.8/23.5"/>
        <s v="N-BK7/1.1/19"/>
        <m/>
        <s v="N-SF11/1.8/9.5" u="1"/>
        <s v="N-SF11/1.8/23" u="1"/>
      </sharedItems>
    </cacheField>
    <cacheField name="period" numFmtId="0">
      <sharedItems containsString="0" containsBlank="1" containsNumber="1" containsInteger="1" minValue="1" maxValue="40" count="41">
        <n v="3"/>
        <n v="5"/>
        <n v="7"/>
        <n v="1"/>
        <n v="10"/>
        <n v="2"/>
        <n v="11"/>
        <n v="8"/>
        <n v="9"/>
        <n v="4"/>
        <n v="6"/>
        <m/>
        <n v="34" u="1"/>
        <n v="13" u="1"/>
        <n v="36" u="1"/>
        <n v="38" u="1"/>
        <n v="14" u="1"/>
        <n v="40" u="1"/>
        <n v="15" u="1"/>
        <n v="16" u="1"/>
        <n v="17" u="1"/>
        <n v="18" u="1"/>
        <n v="19" u="1"/>
        <n v="20" u="1"/>
        <n v="33" u="1"/>
        <n v="21" u="1"/>
        <n v="35" u="1"/>
        <n v="22" u="1"/>
        <n v="37" u="1"/>
        <n v="23" u="1"/>
        <n v="39" u="1"/>
        <n v="24" u="1"/>
        <n v="25" u="1"/>
        <n v="26" u="1"/>
        <n v="27" u="1"/>
        <n v="28" u="1"/>
        <n v="29" u="1"/>
        <n v="30" u="1"/>
        <n v="31" u="1"/>
        <n v="12" u="1"/>
        <n v="32" u="1"/>
      </sharedItems>
    </cacheField>
    <cacheField name="workHrperDay" numFmtId="0">
      <sharedItems containsString="0" containsBlank="1" containsNumber="1" containsInteger="1" minValue="1" maxValue="1"/>
    </cacheField>
    <cacheField name="outputTarget" numFmtId="0">
      <sharedItems containsString="0" containsBlank="1" containsNumber="1" containsInteger="1" minValue="1" maxValue="6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Author" refreshedDate="43279.563929861113" createdVersion="4" refreshedVersion="4" minRefreshableVersion="3" recordCount="3740">
  <cacheSource type="consolidation">
    <consolidation autoPage="0">
      <rangeSets count="1">
        <rangeSet ref="A2:AI112" sheet="Sheet1"/>
      </rangeSets>
    </consolidation>
  </cacheSource>
  <cacheFields count="3">
    <cacheField name="Row" numFmtId="0">
      <sharedItems containsSemiMixedTypes="0" containsString="0" containsNumber="1" containsInteger="1" minValue="10023350" maxValue="10024548" count="110">
        <n v="10023964"/>
        <n v="10024203"/>
        <n v="10023543"/>
        <n v="10023498"/>
        <n v="10023956"/>
        <n v="10023882"/>
        <n v="10023591"/>
        <n v="10024419"/>
        <n v="10024325"/>
        <n v="10023602"/>
        <n v="10023805"/>
        <n v="10023999"/>
        <n v="10024214"/>
        <n v="10023912"/>
        <n v="10023961"/>
        <n v="10023391"/>
        <n v="10023416"/>
        <n v="10023517"/>
        <n v="10023570"/>
        <n v="10023687"/>
        <n v="10024440"/>
        <n v="10024534"/>
        <n v="10024157"/>
        <n v="10024273"/>
        <n v="10024366"/>
        <n v="10023608"/>
        <n v="10023490"/>
        <n v="10024450"/>
        <n v="10024455"/>
        <n v="10024251"/>
        <n v="10024275"/>
        <n v="10024480"/>
        <n v="10024531"/>
        <n v="10024529"/>
        <n v="10024548"/>
        <n v="10024208"/>
        <n v="10024042"/>
        <n v="10024126"/>
        <n v="10023826"/>
        <n v="10024494"/>
        <n v="10024425"/>
        <n v="10023358"/>
        <n v="10023768"/>
        <n v="10023446"/>
        <n v="10023356"/>
        <n v="10023794"/>
        <n v="10024324"/>
        <n v="10023828"/>
        <n v="10024460"/>
        <n v="10023686"/>
        <n v="10023906"/>
        <n v="10024540"/>
        <n v="10024065"/>
        <n v="10023739"/>
        <n v="10023891"/>
        <n v="10023651"/>
        <n v="10024468"/>
        <n v="10024174"/>
        <n v="10024334"/>
        <n v="10024272"/>
        <n v="10024370"/>
        <n v="10024356"/>
        <n v="10024252"/>
        <n v="10023931"/>
        <n v="10024539"/>
        <n v="10023746"/>
        <n v="10024454"/>
        <n v="10023871"/>
        <n v="10024503"/>
        <n v="10024152"/>
        <n v="10023879"/>
        <n v="10023350"/>
        <n v="10024470"/>
        <n v="10023529"/>
        <n v="10024010"/>
        <n v="10023664"/>
        <n v="10024393"/>
        <n v="10023929"/>
        <n v="10024376"/>
        <n v="10023476"/>
        <n v="10023563"/>
        <n v="10024223"/>
        <n v="10024221"/>
        <n v="10023806"/>
        <n v="10023759"/>
        <n v="10023467"/>
        <n v="10023923"/>
        <n v="10023959"/>
        <n v="10023654"/>
        <n v="10024477"/>
        <n v="10023762"/>
        <n v="10024227"/>
        <n v="10024456"/>
        <n v="10023412"/>
        <n v="10024073"/>
        <n v="10023815"/>
        <n v="10023730"/>
        <n v="10023655"/>
        <n v="10023609"/>
        <n v="10023387"/>
        <n v="10023468"/>
        <n v="10023499"/>
        <n v="10023444"/>
        <n v="10023518"/>
        <n v="10023580"/>
        <n v="10023921"/>
        <n v="10023408"/>
        <n v="10023558"/>
        <n v="10023981"/>
        <n v="10024373"/>
      </sharedItems>
    </cacheField>
    <cacheField name="Column" numFmtId="0">
      <sharedItems containsSemiMixedTypes="0" containsString="0" containsNumber="1" containsInteger="1" minValue="30103742" maxValue="30446865" count="34">
        <n v="30103742"/>
        <n v="30103753"/>
        <n v="30103801"/>
        <n v="30236147"/>
        <n v="30238079"/>
        <n v="30248669"/>
        <n v="30248706"/>
        <n v="30248740"/>
        <n v="30255865"/>
        <n v="30256349"/>
        <n v="30256730"/>
        <n v="30256752"/>
        <n v="30256855"/>
        <n v="30256899"/>
        <n v="30256914"/>
        <n v="30256958"/>
        <n v="30274734"/>
        <n v="30274790"/>
        <n v="30274815"/>
        <n v="30276367"/>
        <n v="30285163"/>
        <n v="30285185"/>
        <n v="30293647"/>
        <n v="30313242"/>
        <n v="30313286"/>
        <n v="30313323"/>
        <n v="30313345"/>
        <n v="30321494"/>
        <n v="30325960"/>
        <n v="30334319"/>
        <n v="30339200"/>
        <n v="30391576"/>
        <n v="30432710"/>
        <n v="30446865"/>
      </sharedItems>
    </cacheField>
    <cacheField name="Value" numFmtId="0">
      <sharedItems containsSemiMixedTypes="0" containsString="0" containsNumber="1" minValue="0.5" maxValue="1.6"/>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Author" refreshedDate="43279.647700462963" createdVersion="4" refreshedVersion="4" minRefreshableVersion="3" recordCount="5299">
  <cacheSource type="worksheet">
    <worksheetSource ref="H1:K1048576" sheet="Order and Skill"/>
  </cacheSource>
  <cacheFields count="4">
    <cacheField name="Worker" numFmtId="0">
      <sharedItems containsString="0" containsBlank="1" containsNumber="1" containsInteger="1" minValue="10023350" maxValue="10026210" count="161">
        <n v="10023350"/>
        <n v="10023356"/>
        <n v="10023358"/>
        <n v="10023387"/>
        <n v="10023391"/>
        <n v="10023408"/>
        <n v="10023412"/>
        <n v="10023416"/>
        <n v="10023444"/>
        <n v="10023446"/>
        <n v="10023467"/>
        <n v="10023468"/>
        <n v="10023476"/>
        <n v="10023490"/>
        <n v="10023498"/>
        <n v="10023499"/>
        <n v="10023517"/>
        <n v="10023518"/>
        <n v="10023529"/>
        <n v="10023543"/>
        <n v="10023558"/>
        <n v="10023563"/>
        <n v="10023570"/>
        <n v="10023580"/>
        <n v="10023591"/>
        <n v="10023602"/>
        <n v="10023608"/>
        <n v="10023609"/>
        <n v="10023651"/>
        <n v="10023654"/>
        <n v="10023655"/>
        <n v="10023664"/>
        <n v="10023686"/>
        <n v="10023687"/>
        <n v="10023730"/>
        <n v="10023739"/>
        <n v="10023746"/>
        <n v="10023759"/>
        <n v="10023762"/>
        <n v="10023768"/>
        <n v="10023794"/>
        <n v="10023805"/>
        <n v="10023806"/>
        <n v="10023815"/>
        <n v="10023826"/>
        <n v="10023828"/>
        <n v="10023871"/>
        <n v="10023879"/>
        <n v="10023882"/>
        <n v="10023891"/>
        <n v="10023906"/>
        <n v="10023912"/>
        <n v="10023921"/>
        <n v="10023923"/>
        <n v="10023929"/>
        <n v="10023931"/>
        <n v="10023956"/>
        <n v="10023959"/>
        <n v="10023961"/>
        <n v="10023964"/>
        <n v="10023981"/>
        <n v="10023999"/>
        <n v="10024010"/>
        <n v="10024042"/>
        <n v="10024065"/>
        <n v="10024073"/>
        <n v="10024126"/>
        <n v="10024152"/>
        <n v="10024157"/>
        <n v="10024174"/>
        <n v="10024203"/>
        <n v="10024208"/>
        <n v="10024214"/>
        <n v="10024221"/>
        <n v="10024223"/>
        <n v="10024227"/>
        <n v="10024251"/>
        <n v="10024252"/>
        <n v="10024272"/>
        <n v="10024273"/>
        <n v="10024275"/>
        <n v="10024324"/>
        <n v="10024325"/>
        <n v="10024334"/>
        <n v="10024356"/>
        <n v="10024366"/>
        <n v="10024370"/>
        <n v="10024373"/>
        <n v="10024376"/>
        <n v="10024393"/>
        <n v="10024419"/>
        <n v="10024425"/>
        <n v="10024440"/>
        <n v="10024450"/>
        <n v="10024454"/>
        <n v="10024455"/>
        <n v="10024456"/>
        <n v="10024460"/>
        <n v="10024468"/>
        <n v="10024470"/>
        <n v="10024477"/>
        <n v="10024480"/>
        <n v="10024494"/>
        <n v="10024503"/>
        <n v="10024529"/>
        <n v="10024531"/>
        <n v="10024534"/>
        <n v="10024539"/>
        <n v="10024540"/>
        <n v="10024548"/>
        <m/>
        <n v="10026078" u="1"/>
        <n v="10026118" u="1"/>
        <n v="10026134" u="1"/>
        <n v="10026150" u="1"/>
        <n v="10026099" u="1"/>
        <n v="10026158" u="1"/>
        <n v="10026107" u="1"/>
        <n v="10026166" u="1"/>
        <n v="10026115" u="1"/>
        <n v="10026123" u="1"/>
        <n v="10026131" u="1"/>
        <n v="10026139" u="1"/>
        <n v="10026206" u="1"/>
        <n v="10023778" u="1"/>
        <n v="10026155" u="1"/>
        <n v="10026195" u="1"/>
        <n v="10026071" u="1"/>
        <n v="10026095" u="1"/>
        <n v="10026103" u="1"/>
        <n v="10026076" u="1"/>
        <n v="10026092" u="1"/>
        <n v="10026108" u="1"/>
        <n v="10026167" u="1"/>
        <n v="10026124" u="1"/>
        <n v="10026183" u="1"/>
        <n v="10026148" u="1"/>
        <n v="10026156" u="1"/>
        <n v="10026080" u="1"/>
        <n v="10026096" u="1"/>
        <n v="10026104" u="1"/>
        <n v="10026112" u="1"/>
        <n v="10026077" u="1"/>
        <n v="10026128" u="1"/>
        <n v="10026136" u="1"/>
        <n v="10026144" u="1"/>
        <n v="10026101" u="1"/>
        <n v="10026152" u="1"/>
        <n v="10026184" u="1"/>
        <n v="10026141" u="1"/>
        <n v="10026157" u="1"/>
        <n v="10026197" u="1"/>
        <n v="10026105" u="1"/>
        <n v="10026121" u="1"/>
        <n v="10026137" u="1"/>
        <n v="10026169" u="1"/>
        <n v="10026130" u="1"/>
        <n v="10026146" u="1"/>
        <n v="10026154" u="1"/>
        <n v="10026178" u="1"/>
        <n v="10026210" u="1"/>
      </sharedItems>
    </cacheField>
    <cacheField name="Part" numFmtId="0">
      <sharedItems containsString="0" containsBlank="1" containsNumber="1" containsInteger="1" minValue="30103742" maxValue="30446865"/>
    </cacheField>
    <cacheField name="Skill Level" numFmtId="43">
      <sharedItems containsString="0" containsBlank="1" containsNumber="1" minValue="0.1" maxValue="1.6" count="93">
        <n v="1.1000000000000001"/>
        <n v="1"/>
        <n v="0.75"/>
        <n v="0.6"/>
        <n v="1.1666666666666667"/>
        <n v="0.875"/>
        <n v="1.4"/>
        <n v="0.96"/>
        <n v="0.56000000000000005"/>
        <n v="0.84"/>
        <n v="0.8"/>
        <n v="0.82499999999999996"/>
        <n v="0.83333333333333337"/>
        <n v="0.64"/>
        <n v="0.9"/>
        <n v="0.625"/>
        <n v="0.86"/>
        <n v="0.97499999999999998"/>
        <n v="1.05"/>
        <n v="1.3333333333333333"/>
        <n v="0.98"/>
        <n v="0.7"/>
        <n v="1.06"/>
        <n v="0.95"/>
        <n v="0.85"/>
        <n v="1.6"/>
        <n v="0.5"/>
        <n v="1.5"/>
        <n v="1.04"/>
        <n v="1.0249999999999999"/>
        <n v="1.2"/>
        <n v="1.2666666666666666"/>
        <n v="1.4333333333333333"/>
        <n v="0.93333333333333335"/>
        <m/>
        <n v="1.25" u="1"/>
        <n v="0.92727272727272736" u="1"/>
        <n v="0.57999999999999996" u="1"/>
        <n v="0.52500000000000002" u="1"/>
        <n v="0.74" u="1"/>
        <n v="0.97199999999999998" u="1"/>
        <n v="0.82" u="1"/>
        <n v="0.94545454545454544" u="1"/>
        <n v="1.5666666666666667" u="1"/>
        <n v="0.94545454545454555" u="1"/>
        <n v="0.76500000000000001" u="1"/>
        <n v="0.92500000000000004" u="1"/>
        <n v="0.4" u="1"/>
        <n v="0.42499999999999999" u="1"/>
        <n v="0.79454545454545455" u="1"/>
        <n v="0.92" u="1"/>
        <n v="0.45" u="1"/>
        <n v="1.1345454545454545" u="1"/>
        <n v="0.72" u="1"/>
        <n v="0.76909090909090905" u="1"/>
        <n v="0.97454545454545449" u="1"/>
        <n v="1.0049999999999999" u="1"/>
        <n v="0.81818181818181812" u="1"/>
        <n v="0.53749999999999998" u="1"/>
        <n v="0.69750000000000001" u="1"/>
        <n v="0.83636363636363642" u="1"/>
        <n v="0.5625" u="1"/>
        <n v="0.375" u="1"/>
        <n v="1.0836363636363637" u="1"/>
        <n v="0.77672727272727271" u="1"/>
        <n v="0.8545454545454545" u="1"/>
        <n v="1.1200000000000001" u="1"/>
        <n v="0.67500000000000004" u="1"/>
        <n v="0.27500000000000002" u="1"/>
        <n v="0.62" u="1"/>
        <n v="1.0123636363636364" u="1"/>
        <n v="1.0327272727272727" u="1"/>
        <n v="0.78" u="1"/>
        <n v="1.075" u="1"/>
        <n v="0.72499999999999998" u="1"/>
        <n v="0.83682008368200833" u="1"/>
        <n v="1.125" u="1"/>
        <n v="0.77500000000000002" u="1"/>
        <n v="0.55000000000000004" u="1"/>
        <n v="0.1" u="1"/>
        <n v="0.5818181818181819" u="1"/>
        <n v="0.69735006973500702" u="1"/>
        <n v="0.57499999999999996" u="1"/>
        <n v="1.0545454545454545" u="1"/>
        <n v="0.76" u="1"/>
        <n v="0.25" u="1"/>
        <n v="1.0909090909090908" u="1"/>
        <n v="1.0909090909090911" u="1"/>
        <n v="0.65" u="1"/>
        <n v="1.0018181818181819" u="1"/>
        <n v="0.89090909090909098" u="1"/>
        <n v="1.1636363636363638" u="1"/>
        <n v="0.94" u="1"/>
      </sharedItems>
    </cacheField>
    <cacheField name="Part Group" numFmtId="0">
      <sharedItems containsBlank="1" count="24">
        <s v="N-SF11/1.8/23.5"/>
        <s v="N-SF11/1.8/14.5"/>
        <s v="N-SF11/1.8/17"/>
        <s v="N-SF11/1.8/17.5"/>
        <s v="N-SF11/1/10.5"/>
        <s v="N-SF11/1/7.5"/>
        <s v="N-SF11/1.8/10.5"/>
        <s v="N-BK7/1.1/19"/>
        <s v="N-SF11/1.8/23"/>
        <s v="N-SF11/1/8.5"/>
        <e v="#N/A"/>
        <m/>
        <s v="N-SF11/1/6" u="1"/>
        <s v="N-SF11/1.8/16.5" u="1"/>
        <s v="N-SF11/1.8/9.5" u="1"/>
        <s v="N-SF11/1.8/15.8" u="1"/>
        <s v="N-BK7/1.5/19" u="1"/>
        <s v="N-SF11/1.8/12" u="1"/>
        <s v="SF11/1.8/23.5" u="1"/>
        <s v="N-SF11/1/6.2" u="1"/>
        <s v="N-SF11/1.8/10" u="1"/>
        <s v="N-SF11/1.8/15.5" u="1"/>
        <s v="N-SF11/1.8/18" u="1"/>
        <s v="N-SF11/1.8/5.5" u="1"/>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Author" refreshedDate="43279.696680092595" createdVersion="4" refreshedVersion="4" minRefreshableVersion="3" recordCount="5008">
  <cacheSource type="worksheet">
    <worksheetSource ref="A1:F1048576" sheet="Order and Skill"/>
  </cacheSource>
  <cacheFields count="6">
    <cacheField name="Job #" numFmtId="0">
      <sharedItems containsString="0" containsBlank="1" containsNumber="1" containsInteger="1" minValue="1" maxValue="154"/>
    </cacheField>
    <cacheField name="Part" numFmtId="0">
      <sharedItems containsString="0" containsBlank="1" containsNumber="1" containsInteger="1" minValue="30103742" maxValue="30446865"/>
    </cacheField>
    <cacheField name="Leadtime" numFmtId="0">
      <sharedItems containsString="0" containsBlank="1" containsNumber="1" containsInteger="1" minValue="1" maxValue="40" count="41">
        <n v="1"/>
        <n v="2"/>
        <n v="3"/>
        <n v="4"/>
        <n v="5"/>
        <n v="6"/>
        <n v="7"/>
        <n v="8"/>
        <n v="9"/>
        <n v="10"/>
        <n v="11"/>
        <n v="12"/>
        <n v="13"/>
        <n v="14"/>
        <m/>
        <n v="34" u="1"/>
        <n v="36" u="1"/>
        <n v="38" u="1"/>
        <n v="40" u="1"/>
        <n v="15" u="1"/>
        <n v="16" u="1"/>
        <n v="17" u="1"/>
        <n v="18" u="1"/>
        <n v="19" u="1"/>
        <n v="20" u="1"/>
        <n v="33" u="1"/>
        <n v="21" u="1"/>
        <n v="35" u="1"/>
        <n v="22" u="1"/>
        <n v="37" u="1"/>
        <n v="23" u="1"/>
        <n v="39" u="1"/>
        <n v="24" u="1"/>
        <n v="25" u="1"/>
        <n v="26" u="1"/>
        <n v="27" u="1"/>
        <n v="28" u="1"/>
        <n v="29" u="1"/>
        <n v="30" u="1"/>
        <n v="31" u="1"/>
        <n v="32" u="1"/>
      </sharedItems>
    </cacheField>
    <cacheField name="Qty" numFmtId="0">
      <sharedItems containsString="0" containsBlank="1" containsNumber="1" containsInteger="1" minValue="0" maxValue="43600"/>
    </cacheField>
    <cacheField name="Pty" numFmtId="0">
      <sharedItems containsString="0" containsBlank="1" containsNumber="1" containsInteger="1" minValue="0" maxValue="0"/>
    </cacheField>
    <cacheField name="Part Group" numFmtId="0">
      <sharedItems containsBlank="1" count="24">
        <s v="N-SF11/1.8/23.5"/>
        <s v="N-SF11/1.8/14.5"/>
        <s v="N-SF11/1.8/17"/>
        <s v="N-SF11/1.8/17.5"/>
        <s v="N-SF11/1/10.5"/>
        <s v="N-SF11/1/7.5"/>
        <s v="N-SF11/1.8/10.5"/>
        <s v="N-BK7/1.1/19"/>
        <s v="N-SF11/1.8/23"/>
        <s v="N-SF11/1/8.5"/>
        <e v="#N/A"/>
        <m/>
        <s v="N-SF11/1/6" u="1"/>
        <s v="N-SF11/1.8/16.5" u="1"/>
        <s v="N-SF11/1.8/9.5" u="1"/>
        <s v="N-SF11/1.8/15.8" u="1"/>
        <s v="N-BK7/1.5/19" u="1"/>
        <s v="N-SF11/1.8/12" u="1"/>
        <s v="SF11/1.8/23.5" u="1"/>
        <s v="N-SF11/1/6.2" u="1"/>
        <s v="N-SF11/1.8/10" u="1"/>
        <s v="N-SF11/1.8/15.5" u="1"/>
        <s v="N-SF11/1.8/18" u="1"/>
        <s v="N-SF11/1.8/5.5"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439">
  <r>
    <x v="0"/>
    <x v="0"/>
    <x v="0"/>
    <n v="1"/>
    <n v="567"/>
  </r>
  <r>
    <x v="0"/>
    <x v="0"/>
    <x v="1"/>
    <n v="1"/>
    <n v="567"/>
  </r>
  <r>
    <x v="0"/>
    <x v="0"/>
    <x v="2"/>
    <n v="1"/>
    <n v="567"/>
  </r>
  <r>
    <x v="0"/>
    <x v="1"/>
    <x v="3"/>
    <n v="1"/>
    <n v="567"/>
  </r>
  <r>
    <x v="0"/>
    <x v="1"/>
    <x v="4"/>
    <n v="1"/>
    <n v="567"/>
  </r>
  <r>
    <x v="0"/>
    <x v="2"/>
    <x v="5"/>
    <n v="1"/>
    <n v="567"/>
  </r>
  <r>
    <x v="0"/>
    <x v="2"/>
    <x v="6"/>
    <n v="1"/>
    <n v="567"/>
  </r>
  <r>
    <x v="0"/>
    <x v="3"/>
    <x v="7"/>
    <n v="1"/>
    <n v="567"/>
  </r>
  <r>
    <x v="0"/>
    <x v="3"/>
    <x v="8"/>
    <n v="1"/>
    <n v="567"/>
  </r>
  <r>
    <x v="0"/>
    <x v="4"/>
    <x v="9"/>
    <n v="1"/>
    <n v="179"/>
  </r>
  <r>
    <x v="0"/>
    <x v="4"/>
    <x v="10"/>
    <n v="1"/>
    <n v="567"/>
  </r>
  <r>
    <x v="1"/>
    <x v="0"/>
    <x v="1"/>
    <n v="1"/>
    <n v="487"/>
  </r>
  <r>
    <x v="1"/>
    <x v="0"/>
    <x v="6"/>
    <n v="1"/>
    <n v="487"/>
  </r>
  <r>
    <x v="1"/>
    <x v="1"/>
    <x v="4"/>
    <n v="1"/>
    <n v="487"/>
  </r>
  <r>
    <x v="1"/>
    <x v="2"/>
    <x v="7"/>
    <n v="1"/>
    <n v="487"/>
  </r>
  <r>
    <x v="1"/>
    <x v="4"/>
    <x v="9"/>
    <n v="1"/>
    <n v="487"/>
  </r>
  <r>
    <x v="1"/>
    <x v="4"/>
    <x v="10"/>
    <n v="1"/>
    <n v="487"/>
  </r>
  <r>
    <x v="1"/>
    <x v="5"/>
    <x v="3"/>
    <n v="1"/>
    <n v="330"/>
  </r>
  <r>
    <x v="1"/>
    <x v="5"/>
    <x v="5"/>
    <n v="1"/>
    <n v="330"/>
  </r>
  <r>
    <x v="1"/>
    <x v="5"/>
    <x v="0"/>
    <n v="1"/>
    <n v="330"/>
  </r>
  <r>
    <x v="2"/>
    <x v="5"/>
    <x v="3"/>
    <n v="1"/>
    <n v="320"/>
  </r>
  <r>
    <x v="2"/>
    <x v="5"/>
    <x v="5"/>
    <n v="1"/>
    <n v="320"/>
  </r>
  <r>
    <x v="2"/>
    <x v="5"/>
    <x v="0"/>
    <n v="1"/>
    <n v="320"/>
  </r>
  <r>
    <x v="2"/>
    <x v="5"/>
    <x v="10"/>
    <n v="1"/>
    <n v="320"/>
  </r>
  <r>
    <x v="2"/>
    <x v="5"/>
    <x v="7"/>
    <n v="1"/>
    <n v="320"/>
  </r>
  <r>
    <x v="2"/>
    <x v="6"/>
    <x v="8"/>
    <n v="1"/>
    <n v="320"/>
  </r>
  <r>
    <x v="2"/>
    <x v="6"/>
    <x v="4"/>
    <n v="1"/>
    <n v="320"/>
  </r>
  <r>
    <x v="2"/>
    <x v="6"/>
    <x v="6"/>
    <n v="1"/>
    <n v="320"/>
  </r>
  <r>
    <x v="2"/>
    <x v="7"/>
    <x v="2"/>
    <n v="1"/>
    <n v="320"/>
  </r>
  <r>
    <x v="3"/>
    <x v="5"/>
    <x v="3"/>
    <n v="1"/>
    <n v="220"/>
  </r>
  <r>
    <x v="3"/>
    <x v="5"/>
    <x v="5"/>
    <n v="1"/>
    <n v="220"/>
  </r>
  <r>
    <x v="3"/>
    <x v="5"/>
    <x v="0"/>
    <n v="1"/>
    <n v="220"/>
  </r>
  <r>
    <x v="3"/>
    <x v="5"/>
    <x v="1"/>
    <n v="1"/>
    <n v="1"/>
  </r>
  <r>
    <x v="3"/>
    <x v="5"/>
    <x v="10"/>
    <n v="1"/>
    <n v="220"/>
  </r>
  <r>
    <x v="3"/>
    <x v="5"/>
    <x v="2"/>
    <n v="1"/>
    <n v="220"/>
  </r>
  <r>
    <x v="3"/>
    <x v="5"/>
    <x v="7"/>
    <n v="1"/>
    <n v="220"/>
  </r>
  <r>
    <x v="3"/>
    <x v="6"/>
    <x v="4"/>
    <n v="1"/>
    <n v="220"/>
  </r>
  <r>
    <x v="3"/>
    <x v="7"/>
    <x v="8"/>
    <n v="1"/>
    <n v="220"/>
  </r>
  <r>
    <x v="3"/>
    <x v="7"/>
    <x v="6"/>
    <n v="1"/>
    <n v="220"/>
  </r>
  <r>
    <x v="4"/>
    <x v="5"/>
    <x v="3"/>
    <n v="1"/>
    <n v="420"/>
  </r>
  <r>
    <x v="4"/>
    <x v="5"/>
    <x v="5"/>
    <n v="1"/>
    <n v="393"/>
  </r>
  <r>
    <x v="4"/>
    <x v="5"/>
    <x v="0"/>
    <n v="1"/>
    <n v="420"/>
  </r>
  <r>
    <x v="4"/>
    <x v="5"/>
    <x v="1"/>
    <n v="1"/>
    <n v="420"/>
  </r>
  <r>
    <x v="4"/>
    <x v="5"/>
    <x v="10"/>
    <n v="1"/>
    <n v="420"/>
  </r>
  <r>
    <x v="4"/>
    <x v="5"/>
    <x v="2"/>
    <n v="1"/>
    <n v="420"/>
  </r>
  <r>
    <x v="4"/>
    <x v="5"/>
    <x v="7"/>
    <n v="1"/>
    <n v="420"/>
  </r>
  <r>
    <x v="4"/>
    <x v="6"/>
    <x v="8"/>
    <n v="1"/>
    <n v="420"/>
  </r>
  <r>
    <x v="4"/>
    <x v="6"/>
    <x v="4"/>
    <n v="1"/>
    <n v="420"/>
  </r>
  <r>
    <x v="4"/>
    <x v="6"/>
    <x v="6"/>
    <n v="1"/>
    <n v="420"/>
  </r>
  <r>
    <x v="5"/>
    <x v="0"/>
    <x v="2"/>
    <n v="1"/>
    <n v="486"/>
  </r>
  <r>
    <x v="5"/>
    <x v="1"/>
    <x v="3"/>
    <n v="1"/>
    <n v="486"/>
  </r>
  <r>
    <x v="5"/>
    <x v="1"/>
    <x v="1"/>
    <n v="1"/>
    <n v="486"/>
  </r>
  <r>
    <x v="5"/>
    <x v="1"/>
    <x v="8"/>
    <n v="1"/>
    <n v="486"/>
  </r>
  <r>
    <x v="5"/>
    <x v="1"/>
    <x v="4"/>
    <n v="1"/>
    <n v="486"/>
  </r>
  <r>
    <x v="5"/>
    <x v="2"/>
    <x v="6"/>
    <n v="1"/>
    <n v="486"/>
  </r>
  <r>
    <x v="5"/>
    <x v="3"/>
    <x v="7"/>
    <n v="1"/>
    <n v="486"/>
  </r>
  <r>
    <x v="5"/>
    <x v="4"/>
    <x v="0"/>
    <n v="1"/>
    <n v="486"/>
  </r>
  <r>
    <x v="5"/>
    <x v="4"/>
    <x v="9"/>
    <n v="1"/>
    <n v="486"/>
  </r>
  <r>
    <x v="5"/>
    <x v="4"/>
    <x v="10"/>
    <n v="1"/>
    <n v="486"/>
  </r>
  <r>
    <x v="6"/>
    <x v="5"/>
    <x v="5"/>
    <n v="1"/>
    <n v="310"/>
  </r>
  <r>
    <x v="6"/>
    <x v="5"/>
    <x v="1"/>
    <n v="1"/>
    <n v="310"/>
  </r>
  <r>
    <x v="6"/>
    <x v="5"/>
    <x v="10"/>
    <n v="1"/>
    <n v="310"/>
  </r>
  <r>
    <x v="6"/>
    <x v="5"/>
    <x v="2"/>
    <n v="1"/>
    <n v="310"/>
  </r>
  <r>
    <x v="6"/>
    <x v="5"/>
    <x v="7"/>
    <n v="1"/>
    <n v="310"/>
  </r>
  <r>
    <x v="6"/>
    <x v="6"/>
    <x v="3"/>
    <n v="1"/>
    <n v="295"/>
  </r>
  <r>
    <x v="6"/>
    <x v="6"/>
    <x v="0"/>
    <n v="1"/>
    <n v="310"/>
  </r>
  <r>
    <x v="6"/>
    <x v="6"/>
    <x v="4"/>
    <n v="1"/>
    <n v="310"/>
  </r>
  <r>
    <x v="6"/>
    <x v="6"/>
    <x v="6"/>
    <n v="1"/>
    <n v="310"/>
  </r>
  <r>
    <x v="6"/>
    <x v="7"/>
    <x v="8"/>
    <n v="1"/>
    <n v="310"/>
  </r>
  <r>
    <x v="7"/>
    <x v="0"/>
    <x v="0"/>
    <n v="1"/>
    <n v="550"/>
  </r>
  <r>
    <x v="7"/>
    <x v="0"/>
    <x v="2"/>
    <n v="1"/>
    <n v="550"/>
  </r>
  <r>
    <x v="7"/>
    <x v="1"/>
    <x v="4"/>
    <n v="1"/>
    <n v="550"/>
  </r>
  <r>
    <x v="7"/>
    <x v="2"/>
    <x v="5"/>
    <n v="1"/>
    <n v="550"/>
  </r>
  <r>
    <x v="7"/>
    <x v="2"/>
    <x v="1"/>
    <n v="1"/>
    <n v="550"/>
  </r>
  <r>
    <x v="7"/>
    <x v="2"/>
    <x v="7"/>
    <n v="1"/>
    <n v="550"/>
  </r>
  <r>
    <x v="7"/>
    <x v="2"/>
    <x v="6"/>
    <n v="1"/>
    <n v="550"/>
  </r>
  <r>
    <x v="7"/>
    <x v="4"/>
    <x v="3"/>
    <n v="1"/>
    <n v="550"/>
  </r>
  <r>
    <x v="7"/>
    <x v="4"/>
    <x v="9"/>
    <n v="1"/>
    <n v="550"/>
  </r>
  <r>
    <x v="7"/>
    <x v="4"/>
    <x v="10"/>
    <n v="1"/>
    <n v="550"/>
  </r>
  <r>
    <x v="8"/>
    <x v="0"/>
    <x v="1"/>
    <n v="1"/>
    <n v="516"/>
  </r>
  <r>
    <x v="8"/>
    <x v="8"/>
    <x v="5"/>
    <n v="1"/>
    <n v="516"/>
  </r>
  <r>
    <x v="8"/>
    <x v="1"/>
    <x v="3"/>
    <n v="1"/>
    <n v="516"/>
  </r>
  <r>
    <x v="8"/>
    <x v="1"/>
    <x v="9"/>
    <n v="1"/>
    <n v="516"/>
  </r>
  <r>
    <x v="8"/>
    <x v="1"/>
    <x v="2"/>
    <n v="1"/>
    <n v="516"/>
  </r>
  <r>
    <x v="8"/>
    <x v="1"/>
    <x v="8"/>
    <n v="1"/>
    <n v="516"/>
  </r>
  <r>
    <x v="8"/>
    <x v="1"/>
    <x v="4"/>
    <n v="1"/>
    <n v="516"/>
  </r>
  <r>
    <x v="8"/>
    <x v="2"/>
    <x v="7"/>
    <n v="1"/>
    <n v="516"/>
  </r>
  <r>
    <x v="8"/>
    <x v="2"/>
    <x v="6"/>
    <n v="1"/>
    <n v="516"/>
  </r>
  <r>
    <x v="8"/>
    <x v="4"/>
    <x v="10"/>
    <n v="1"/>
    <n v="516"/>
  </r>
  <r>
    <x v="9"/>
    <x v="0"/>
    <x v="5"/>
    <n v="1"/>
    <n v="500"/>
  </r>
  <r>
    <x v="9"/>
    <x v="0"/>
    <x v="2"/>
    <n v="1"/>
    <n v="500"/>
  </r>
  <r>
    <x v="9"/>
    <x v="1"/>
    <x v="4"/>
    <n v="1"/>
    <n v="500"/>
  </r>
  <r>
    <x v="9"/>
    <x v="2"/>
    <x v="3"/>
    <n v="1"/>
    <n v="500"/>
  </r>
  <r>
    <x v="9"/>
    <x v="2"/>
    <x v="1"/>
    <n v="1"/>
    <n v="500"/>
  </r>
  <r>
    <x v="9"/>
    <x v="2"/>
    <x v="7"/>
    <n v="1"/>
    <n v="500"/>
  </r>
  <r>
    <x v="9"/>
    <x v="2"/>
    <x v="6"/>
    <n v="1"/>
    <n v="500"/>
  </r>
  <r>
    <x v="9"/>
    <x v="4"/>
    <x v="0"/>
    <n v="1"/>
    <n v="500"/>
  </r>
  <r>
    <x v="9"/>
    <x v="4"/>
    <x v="9"/>
    <n v="1"/>
    <n v="500"/>
  </r>
  <r>
    <x v="9"/>
    <x v="4"/>
    <x v="10"/>
    <n v="1"/>
    <n v="500"/>
  </r>
  <r>
    <x v="10"/>
    <x v="0"/>
    <x v="5"/>
    <n v="1"/>
    <n v="388"/>
  </r>
  <r>
    <x v="10"/>
    <x v="1"/>
    <x v="0"/>
    <n v="1"/>
    <n v="388"/>
  </r>
  <r>
    <x v="10"/>
    <x v="1"/>
    <x v="1"/>
    <n v="1"/>
    <n v="388"/>
  </r>
  <r>
    <x v="10"/>
    <x v="1"/>
    <x v="8"/>
    <n v="1"/>
    <n v="388"/>
  </r>
  <r>
    <x v="10"/>
    <x v="1"/>
    <x v="4"/>
    <n v="1"/>
    <n v="388"/>
  </r>
  <r>
    <x v="10"/>
    <x v="2"/>
    <x v="2"/>
    <n v="1"/>
    <n v="1"/>
  </r>
  <r>
    <x v="10"/>
    <x v="2"/>
    <x v="7"/>
    <n v="1"/>
    <n v="388"/>
  </r>
  <r>
    <x v="10"/>
    <x v="2"/>
    <x v="6"/>
    <n v="1"/>
    <n v="388"/>
  </r>
  <r>
    <x v="10"/>
    <x v="4"/>
    <x v="9"/>
    <n v="1"/>
    <n v="388"/>
  </r>
  <r>
    <x v="10"/>
    <x v="4"/>
    <x v="10"/>
    <n v="1"/>
    <n v="388"/>
  </r>
  <r>
    <x v="11"/>
    <x v="5"/>
    <x v="3"/>
    <n v="1"/>
    <n v="290"/>
  </r>
  <r>
    <x v="11"/>
    <x v="5"/>
    <x v="5"/>
    <n v="1"/>
    <n v="290"/>
  </r>
  <r>
    <x v="11"/>
    <x v="5"/>
    <x v="0"/>
    <n v="1"/>
    <n v="290"/>
  </r>
  <r>
    <x v="11"/>
    <x v="5"/>
    <x v="1"/>
    <n v="1"/>
    <n v="290"/>
  </r>
  <r>
    <x v="11"/>
    <x v="5"/>
    <x v="10"/>
    <n v="1"/>
    <n v="290"/>
  </r>
  <r>
    <x v="11"/>
    <x v="5"/>
    <x v="7"/>
    <n v="1"/>
    <n v="290"/>
  </r>
  <r>
    <x v="11"/>
    <x v="5"/>
    <x v="6"/>
    <n v="1"/>
    <n v="290"/>
  </r>
  <r>
    <x v="11"/>
    <x v="6"/>
    <x v="8"/>
    <n v="1"/>
    <n v="290"/>
  </r>
  <r>
    <x v="11"/>
    <x v="6"/>
    <x v="4"/>
    <n v="1"/>
    <n v="290"/>
  </r>
  <r>
    <x v="11"/>
    <x v="7"/>
    <x v="2"/>
    <n v="1"/>
    <n v="290"/>
  </r>
  <r>
    <x v="12"/>
    <x v="5"/>
    <x v="3"/>
    <n v="1"/>
    <n v="402"/>
  </r>
  <r>
    <x v="12"/>
    <x v="5"/>
    <x v="5"/>
    <n v="1"/>
    <n v="402"/>
  </r>
  <r>
    <x v="12"/>
    <x v="5"/>
    <x v="1"/>
    <n v="1"/>
    <n v="148"/>
  </r>
  <r>
    <x v="12"/>
    <x v="9"/>
    <x v="10"/>
    <n v="1"/>
    <n v="350"/>
  </r>
  <r>
    <x v="12"/>
    <x v="9"/>
    <x v="2"/>
    <n v="1"/>
    <n v="350"/>
  </r>
  <r>
    <x v="12"/>
    <x v="9"/>
    <x v="7"/>
    <n v="1"/>
    <n v="350"/>
  </r>
  <r>
    <x v="12"/>
    <x v="9"/>
    <x v="4"/>
    <n v="1"/>
    <n v="350"/>
  </r>
  <r>
    <x v="12"/>
    <x v="10"/>
    <x v="0"/>
    <n v="1"/>
    <n v="320"/>
  </r>
  <r>
    <x v="12"/>
    <x v="10"/>
    <x v="8"/>
    <n v="1"/>
    <n v="350"/>
  </r>
  <r>
    <x v="12"/>
    <x v="10"/>
    <x v="6"/>
    <n v="1"/>
    <n v="350"/>
  </r>
  <r>
    <x v="13"/>
    <x v="5"/>
    <x v="3"/>
    <n v="1"/>
    <n v="306"/>
  </r>
  <r>
    <x v="13"/>
    <x v="5"/>
    <x v="5"/>
    <n v="1"/>
    <n v="306"/>
  </r>
  <r>
    <x v="13"/>
    <x v="5"/>
    <x v="0"/>
    <n v="1"/>
    <n v="306"/>
  </r>
  <r>
    <x v="13"/>
    <x v="5"/>
    <x v="9"/>
    <n v="1"/>
    <n v="1"/>
  </r>
  <r>
    <x v="13"/>
    <x v="5"/>
    <x v="1"/>
    <n v="1"/>
    <n v="306"/>
  </r>
  <r>
    <x v="13"/>
    <x v="5"/>
    <x v="10"/>
    <n v="1"/>
    <n v="306"/>
  </r>
  <r>
    <x v="13"/>
    <x v="5"/>
    <x v="7"/>
    <n v="1"/>
    <n v="306"/>
  </r>
  <r>
    <x v="13"/>
    <x v="5"/>
    <x v="6"/>
    <n v="1"/>
    <n v="306"/>
  </r>
  <r>
    <x v="13"/>
    <x v="6"/>
    <x v="8"/>
    <n v="1"/>
    <n v="306"/>
  </r>
  <r>
    <x v="13"/>
    <x v="7"/>
    <x v="2"/>
    <n v="1"/>
    <n v="306"/>
  </r>
  <r>
    <x v="13"/>
    <x v="7"/>
    <x v="4"/>
    <n v="1"/>
    <n v="306"/>
  </r>
  <r>
    <x v="14"/>
    <x v="0"/>
    <x v="5"/>
    <n v="1"/>
    <n v="550"/>
  </r>
  <r>
    <x v="14"/>
    <x v="0"/>
    <x v="2"/>
    <n v="1"/>
    <n v="550"/>
  </r>
  <r>
    <x v="14"/>
    <x v="1"/>
    <x v="3"/>
    <n v="1"/>
    <n v="550"/>
  </r>
  <r>
    <x v="14"/>
    <x v="1"/>
    <x v="1"/>
    <n v="1"/>
    <n v="550"/>
  </r>
  <r>
    <x v="14"/>
    <x v="1"/>
    <x v="4"/>
    <n v="1"/>
    <n v="550"/>
  </r>
  <r>
    <x v="14"/>
    <x v="2"/>
    <x v="7"/>
    <n v="1"/>
    <n v="550"/>
  </r>
  <r>
    <x v="14"/>
    <x v="2"/>
    <x v="8"/>
    <n v="1"/>
    <n v="550"/>
  </r>
  <r>
    <x v="14"/>
    <x v="2"/>
    <x v="6"/>
    <n v="1"/>
    <n v="550"/>
  </r>
  <r>
    <x v="14"/>
    <x v="4"/>
    <x v="0"/>
    <n v="1"/>
    <n v="550"/>
  </r>
  <r>
    <x v="14"/>
    <x v="4"/>
    <x v="9"/>
    <n v="1"/>
    <n v="550"/>
  </r>
  <r>
    <x v="14"/>
    <x v="4"/>
    <x v="10"/>
    <n v="1"/>
    <n v="550"/>
  </r>
  <r>
    <x v="15"/>
    <x v="5"/>
    <x v="0"/>
    <n v="1"/>
    <n v="400"/>
  </r>
  <r>
    <x v="15"/>
    <x v="5"/>
    <x v="10"/>
    <n v="1"/>
    <n v="400"/>
  </r>
  <r>
    <x v="15"/>
    <x v="9"/>
    <x v="9"/>
    <n v="1"/>
    <n v="150"/>
  </r>
  <r>
    <x v="15"/>
    <x v="9"/>
    <x v="1"/>
    <n v="1"/>
    <n v="350"/>
  </r>
  <r>
    <x v="15"/>
    <x v="9"/>
    <x v="7"/>
    <n v="1"/>
    <n v="350"/>
  </r>
  <r>
    <x v="15"/>
    <x v="9"/>
    <x v="4"/>
    <n v="1"/>
    <n v="350"/>
  </r>
  <r>
    <x v="15"/>
    <x v="10"/>
    <x v="3"/>
    <n v="1"/>
    <n v="350"/>
  </r>
  <r>
    <x v="15"/>
    <x v="10"/>
    <x v="5"/>
    <n v="1"/>
    <n v="350"/>
  </r>
  <r>
    <x v="15"/>
    <x v="10"/>
    <x v="2"/>
    <n v="1"/>
    <n v="249"/>
  </r>
  <r>
    <x v="15"/>
    <x v="10"/>
    <x v="8"/>
    <n v="1"/>
    <n v="350"/>
  </r>
  <r>
    <x v="15"/>
    <x v="10"/>
    <x v="6"/>
    <n v="1"/>
    <n v="350"/>
  </r>
  <r>
    <x v="16"/>
    <x v="5"/>
    <x v="3"/>
    <n v="1"/>
    <n v="250"/>
  </r>
  <r>
    <x v="16"/>
    <x v="5"/>
    <x v="5"/>
    <n v="1"/>
    <n v="250"/>
  </r>
  <r>
    <x v="16"/>
    <x v="5"/>
    <x v="0"/>
    <n v="1"/>
    <n v="250"/>
  </r>
  <r>
    <x v="16"/>
    <x v="5"/>
    <x v="1"/>
    <n v="1"/>
    <n v="250"/>
  </r>
  <r>
    <x v="16"/>
    <x v="5"/>
    <x v="10"/>
    <n v="1"/>
    <n v="250"/>
  </r>
  <r>
    <x v="16"/>
    <x v="5"/>
    <x v="2"/>
    <n v="1"/>
    <n v="250"/>
  </r>
  <r>
    <x v="16"/>
    <x v="5"/>
    <x v="7"/>
    <n v="1"/>
    <n v="250"/>
  </r>
  <r>
    <x v="16"/>
    <x v="5"/>
    <x v="6"/>
    <n v="1"/>
    <n v="250"/>
  </r>
  <r>
    <x v="16"/>
    <x v="6"/>
    <x v="8"/>
    <n v="1"/>
    <n v="250"/>
  </r>
  <r>
    <x v="16"/>
    <x v="6"/>
    <x v="4"/>
    <n v="1"/>
    <n v="250"/>
  </r>
  <r>
    <x v="17"/>
    <x v="8"/>
    <x v="3"/>
    <n v="1"/>
    <n v="480"/>
  </r>
  <r>
    <x v="17"/>
    <x v="8"/>
    <x v="5"/>
    <n v="1"/>
    <n v="490"/>
  </r>
  <r>
    <x v="17"/>
    <x v="1"/>
    <x v="0"/>
    <n v="1"/>
    <n v="490"/>
  </r>
  <r>
    <x v="17"/>
    <x v="1"/>
    <x v="9"/>
    <n v="1"/>
    <n v="490"/>
  </r>
  <r>
    <x v="17"/>
    <x v="1"/>
    <x v="1"/>
    <n v="1"/>
    <n v="490"/>
  </r>
  <r>
    <x v="17"/>
    <x v="1"/>
    <x v="8"/>
    <n v="1"/>
    <n v="490"/>
  </r>
  <r>
    <x v="17"/>
    <x v="2"/>
    <x v="7"/>
    <n v="1"/>
    <n v="490"/>
  </r>
  <r>
    <x v="17"/>
    <x v="2"/>
    <x v="4"/>
    <n v="1"/>
    <n v="490"/>
  </r>
  <r>
    <x v="17"/>
    <x v="2"/>
    <x v="6"/>
    <n v="1"/>
    <n v="490"/>
  </r>
  <r>
    <x v="17"/>
    <x v="4"/>
    <x v="10"/>
    <n v="1"/>
    <n v="490"/>
  </r>
  <r>
    <x v="18"/>
    <x v="11"/>
    <x v="3"/>
    <n v="1"/>
    <n v="421"/>
  </r>
  <r>
    <x v="18"/>
    <x v="11"/>
    <x v="5"/>
    <n v="1"/>
    <n v="421"/>
  </r>
  <r>
    <x v="18"/>
    <x v="11"/>
    <x v="0"/>
    <n v="1"/>
    <n v="421"/>
  </r>
  <r>
    <x v="18"/>
    <x v="11"/>
    <x v="9"/>
    <n v="1"/>
    <n v="421"/>
  </r>
  <r>
    <x v="18"/>
    <x v="11"/>
    <x v="1"/>
    <n v="1"/>
    <n v="421"/>
  </r>
  <r>
    <x v="18"/>
    <x v="11"/>
    <x v="10"/>
    <n v="1"/>
    <n v="421"/>
  </r>
  <r>
    <x v="18"/>
    <x v="11"/>
    <x v="2"/>
    <n v="1"/>
    <n v="421"/>
  </r>
  <r>
    <x v="18"/>
    <x v="11"/>
    <x v="7"/>
    <n v="1"/>
    <n v="421"/>
  </r>
  <r>
    <x v="18"/>
    <x v="11"/>
    <x v="8"/>
    <n v="1"/>
    <n v="421"/>
  </r>
  <r>
    <x v="18"/>
    <x v="11"/>
    <x v="4"/>
    <n v="1"/>
    <n v="421"/>
  </r>
  <r>
    <x v="18"/>
    <x v="11"/>
    <x v="6"/>
    <n v="1"/>
    <n v="421"/>
  </r>
  <r>
    <x v="19"/>
    <x v="0"/>
    <x v="5"/>
    <n v="1"/>
    <n v="460"/>
  </r>
  <r>
    <x v="19"/>
    <x v="1"/>
    <x v="0"/>
    <n v="1"/>
    <n v="460"/>
  </r>
  <r>
    <x v="19"/>
    <x v="1"/>
    <x v="2"/>
    <n v="1"/>
    <n v="460"/>
  </r>
  <r>
    <x v="19"/>
    <x v="1"/>
    <x v="4"/>
    <n v="1"/>
    <n v="460"/>
  </r>
  <r>
    <x v="19"/>
    <x v="2"/>
    <x v="1"/>
    <n v="1"/>
    <n v="460"/>
  </r>
  <r>
    <x v="19"/>
    <x v="2"/>
    <x v="6"/>
    <n v="1"/>
    <n v="460"/>
  </r>
  <r>
    <x v="19"/>
    <x v="3"/>
    <x v="8"/>
    <n v="1"/>
    <n v="460"/>
  </r>
  <r>
    <x v="19"/>
    <x v="4"/>
    <x v="9"/>
    <n v="1"/>
    <n v="460"/>
  </r>
  <r>
    <x v="19"/>
    <x v="4"/>
    <x v="10"/>
    <n v="1"/>
    <n v="460"/>
  </r>
  <r>
    <x v="20"/>
    <x v="5"/>
    <x v="3"/>
    <n v="1"/>
    <n v="360"/>
  </r>
  <r>
    <x v="20"/>
    <x v="5"/>
    <x v="5"/>
    <n v="1"/>
    <n v="360"/>
  </r>
  <r>
    <x v="20"/>
    <x v="5"/>
    <x v="0"/>
    <n v="1"/>
    <n v="360"/>
  </r>
  <r>
    <x v="20"/>
    <x v="5"/>
    <x v="1"/>
    <n v="1"/>
    <n v="360"/>
  </r>
  <r>
    <x v="20"/>
    <x v="5"/>
    <x v="10"/>
    <n v="1"/>
    <n v="360"/>
  </r>
  <r>
    <x v="20"/>
    <x v="5"/>
    <x v="2"/>
    <n v="1"/>
    <n v="360"/>
  </r>
  <r>
    <x v="20"/>
    <x v="5"/>
    <x v="7"/>
    <n v="1"/>
    <n v="360"/>
  </r>
  <r>
    <x v="20"/>
    <x v="5"/>
    <x v="6"/>
    <n v="1"/>
    <n v="360"/>
  </r>
  <r>
    <x v="20"/>
    <x v="6"/>
    <x v="8"/>
    <n v="1"/>
    <n v="360"/>
  </r>
  <r>
    <x v="20"/>
    <x v="6"/>
    <x v="4"/>
    <n v="1"/>
    <n v="360"/>
  </r>
  <r>
    <x v="21"/>
    <x v="0"/>
    <x v="2"/>
    <n v="1"/>
    <n v="545"/>
  </r>
  <r>
    <x v="21"/>
    <x v="1"/>
    <x v="9"/>
    <n v="1"/>
    <n v="545"/>
  </r>
  <r>
    <x v="21"/>
    <x v="1"/>
    <x v="8"/>
    <n v="1"/>
    <n v="545"/>
  </r>
  <r>
    <x v="21"/>
    <x v="1"/>
    <x v="4"/>
    <n v="1"/>
    <n v="545"/>
  </r>
  <r>
    <x v="21"/>
    <x v="2"/>
    <x v="1"/>
    <n v="1"/>
    <n v="545"/>
  </r>
  <r>
    <x v="21"/>
    <x v="2"/>
    <x v="7"/>
    <n v="1"/>
    <n v="545"/>
  </r>
  <r>
    <x v="21"/>
    <x v="2"/>
    <x v="6"/>
    <n v="1"/>
    <n v="545"/>
  </r>
  <r>
    <x v="21"/>
    <x v="4"/>
    <x v="10"/>
    <n v="1"/>
    <n v="545"/>
  </r>
  <r>
    <x v="21"/>
    <x v="5"/>
    <x v="3"/>
    <n v="1"/>
    <n v="330"/>
  </r>
  <r>
    <x v="21"/>
    <x v="5"/>
    <x v="0"/>
    <n v="1"/>
    <n v="330"/>
  </r>
  <r>
    <x v="21"/>
    <x v="6"/>
    <x v="5"/>
    <n v="1"/>
    <n v="330"/>
  </r>
  <r>
    <x v="22"/>
    <x v="5"/>
    <x v="6"/>
    <n v="1"/>
    <n v="334"/>
  </r>
  <r>
    <x v="22"/>
    <x v="9"/>
    <x v="1"/>
    <n v="1"/>
    <n v="300"/>
  </r>
  <r>
    <x v="22"/>
    <x v="9"/>
    <x v="10"/>
    <n v="1"/>
    <n v="300"/>
  </r>
  <r>
    <x v="22"/>
    <x v="9"/>
    <x v="2"/>
    <n v="1"/>
    <n v="300"/>
  </r>
  <r>
    <x v="22"/>
    <x v="9"/>
    <x v="7"/>
    <n v="1"/>
    <n v="300"/>
  </r>
  <r>
    <x v="22"/>
    <x v="10"/>
    <x v="3"/>
    <n v="1"/>
    <n v="300"/>
  </r>
  <r>
    <x v="22"/>
    <x v="10"/>
    <x v="5"/>
    <n v="1"/>
    <n v="300"/>
  </r>
  <r>
    <x v="22"/>
    <x v="10"/>
    <x v="0"/>
    <n v="1"/>
    <n v="300"/>
  </r>
  <r>
    <x v="22"/>
    <x v="10"/>
    <x v="8"/>
    <n v="1"/>
    <n v="300"/>
  </r>
  <r>
    <x v="22"/>
    <x v="7"/>
    <x v="4"/>
    <n v="1"/>
    <n v="334"/>
  </r>
  <r>
    <x v="23"/>
    <x v="12"/>
    <x v="5"/>
    <n v="1"/>
    <n v="250"/>
  </r>
  <r>
    <x v="23"/>
    <x v="12"/>
    <x v="9"/>
    <n v="1"/>
    <n v="250"/>
  </r>
  <r>
    <x v="23"/>
    <x v="12"/>
    <x v="2"/>
    <n v="1"/>
    <n v="250"/>
  </r>
  <r>
    <x v="23"/>
    <x v="1"/>
    <x v="0"/>
    <n v="1"/>
    <n v="500"/>
  </r>
  <r>
    <x v="23"/>
    <x v="1"/>
    <x v="1"/>
    <n v="1"/>
    <n v="500"/>
  </r>
  <r>
    <x v="23"/>
    <x v="1"/>
    <x v="4"/>
    <n v="1"/>
    <n v="500"/>
  </r>
  <r>
    <x v="23"/>
    <x v="2"/>
    <x v="7"/>
    <n v="1"/>
    <n v="500"/>
  </r>
  <r>
    <x v="23"/>
    <x v="2"/>
    <x v="8"/>
    <n v="1"/>
    <n v="500"/>
  </r>
  <r>
    <x v="23"/>
    <x v="2"/>
    <x v="6"/>
    <n v="1"/>
    <n v="500"/>
  </r>
  <r>
    <x v="23"/>
    <x v="4"/>
    <x v="10"/>
    <n v="1"/>
    <n v="500"/>
  </r>
  <r>
    <x v="23"/>
    <x v="13"/>
    <x v="3"/>
    <n v="1"/>
    <n v="50"/>
  </r>
  <r>
    <x v="24"/>
    <x v="0"/>
    <x v="0"/>
    <n v="1"/>
    <n v="370"/>
  </r>
  <r>
    <x v="24"/>
    <x v="0"/>
    <x v="9"/>
    <n v="1"/>
    <n v="370"/>
  </r>
  <r>
    <x v="24"/>
    <x v="8"/>
    <x v="5"/>
    <n v="1"/>
    <n v="370"/>
  </r>
  <r>
    <x v="24"/>
    <x v="1"/>
    <x v="3"/>
    <n v="1"/>
    <n v="370"/>
  </r>
  <r>
    <x v="24"/>
    <x v="1"/>
    <x v="8"/>
    <n v="1"/>
    <n v="370"/>
  </r>
  <r>
    <x v="24"/>
    <x v="1"/>
    <x v="4"/>
    <n v="1"/>
    <n v="370"/>
  </r>
  <r>
    <x v="24"/>
    <x v="2"/>
    <x v="1"/>
    <n v="1"/>
    <n v="370"/>
  </r>
  <r>
    <x v="24"/>
    <x v="2"/>
    <x v="7"/>
    <n v="1"/>
    <n v="370"/>
  </r>
  <r>
    <x v="24"/>
    <x v="2"/>
    <x v="6"/>
    <n v="1"/>
    <n v="370"/>
  </r>
  <r>
    <x v="24"/>
    <x v="4"/>
    <x v="10"/>
    <n v="1"/>
    <n v="370"/>
  </r>
  <r>
    <x v="25"/>
    <x v="0"/>
    <x v="9"/>
    <n v="1"/>
    <n v="500"/>
  </r>
  <r>
    <x v="25"/>
    <x v="0"/>
    <x v="2"/>
    <n v="1"/>
    <n v="500"/>
  </r>
  <r>
    <x v="25"/>
    <x v="1"/>
    <x v="3"/>
    <n v="1"/>
    <n v="500"/>
  </r>
  <r>
    <x v="25"/>
    <x v="1"/>
    <x v="0"/>
    <n v="1"/>
    <n v="500"/>
  </r>
  <r>
    <x v="25"/>
    <x v="1"/>
    <x v="8"/>
    <n v="1"/>
    <n v="500"/>
  </r>
  <r>
    <x v="25"/>
    <x v="1"/>
    <x v="4"/>
    <n v="1"/>
    <n v="500"/>
  </r>
  <r>
    <x v="25"/>
    <x v="2"/>
    <x v="5"/>
    <n v="1"/>
    <n v="500"/>
  </r>
  <r>
    <x v="25"/>
    <x v="2"/>
    <x v="1"/>
    <n v="1"/>
    <n v="500"/>
  </r>
  <r>
    <x v="25"/>
    <x v="2"/>
    <x v="7"/>
    <n v="1"/>
    <n v="500"/>
  </r>
  <r>
    <x v="25"/>
    <x v="2"/>
    <x v="6"/>
    <n v="1"/>
    <n v="500"/>
  </r>
  <r>
    <x v="25"/>
    <x v="4"/>
    <x v="10"/>
    <n v="1"/>
    <n v="500"/>
  </r>
  <r>
    <x v="26"/>
    <x v="5"/>
    <x v="3"/>
    <n v="1"/>
    <n v="180"/>
  </r>
  <r>
    <x v="26"/>
    <x v="5"/>
    <x v="5"/>
    <n v="1"/>
    <n v="180"/>
  </r>
  <r>
    <x v="26"/>
    <x v="5"/>
    <x v="0"/>
    <n v="1"/>
    <n v="180"/>
  </r>
  <r>
    <x v="26"/>
    <x v="5"/>
    <x v="1"/>
    <n v="1"/>
    <n v="180"/>
  </r>
  <r>
    <x v="26"/>
    <x v="5"/>
    <x v="7"/>
    <n v="1"/>
    <n v="180"/>
  </r>
  <r>
    <x v="26"/>
    <x v="6"/>
    <x v="8"/>
    <n v="1"/>
    <n v="180"/>
  </r>
  <r>
    <x v="26"/>
    <x v="6"/>
    <x v="6"/>
    <n v="1"/>
    <n v="180"/>
  </r>
  <r>
    <x v="26"/>
    <x v="7"/>
    <x v="10"/>
    <n v="1"/>
    <n v="180"/>
  </r>
  <r>
    <x v="26"/>
    <x v="7"/>
    <x v="2"/>
    <n v="1"/>
    <n v="180"/>
  </r>
  <r>
    <x v="26"/>
    <x v="7"/>
    <x v="4"/>
    <n v="1"/>
    <n v="180"/>
  </r>
  <r>
    <x v="27"/>
    <x v="5"/>
    <x v="3"/>
    <n v="1"/>
    <n v="400"/>
  </r>
  <r>
    <x v="27"/>
    <x v="5"/>
    <x v="2"/>
    <n v="1"/>
    <n v="400"/>
  </r>
  <r>
    <x v="27"/>
    <x v="9"/>
    <x v="1"/>
    <n v="1"/>
    <n v="300"/>
  </r>
  <r>
    <x v="27"/>
    <x v="9"/>
    <x v="10"/>
    <n v="1"/>
    <n v="300"/>
  </r>
  <r>
    <x v="27"/>
    <x v="9"/>
    <x v="8"/>
    <n v="1"/>
    <n v="300"/>
  </r>
  <r>
    <x v="27"/>
    <x v="10"/>
    <x v="5"/>
    <n v="1"/>
    <n v="300"/>
  </r>
  <r>
    <x v="27"/>
    <x v="10"/>
    <x v="0"/>
    <n v="1"/>
    <n v="300"/>
  </r>
  <r>
    <x v="27"/>
    <x v="10"/>
    <x v="7"/>
    <n v="1"/>
    <n v="300"/>
  </r>
  <r>
    <x v="27"/>
    <x v="10"/>
    <x v="6"/>
    <n v="1"/>
    <n v="300"/>
  </r>
  <r>
    <x v="27"/>
    <x v="6"/>
    <x v="4"/>
    <n v="1"/>
    <n v="400"/>
  </r>
  <r>
    <x v="28"/>
    <x v="5"/>
    <x v="3"/>
    <n v="1"/>
    <n v="378"/>
  </r>
  <r>
    <x v="28"/>
    <x v="5"/>
    <x v="0"/>
    <n v="1"/>
    <n v="377"/>
  </r>
  <r>
    <x v="28"/>
    <x v="5"/>
    <x v="2"/>
    <n v="1"/>
    <n v="378"/>
  </r>
  <r>
    <x v="28"/>
    <x v="9"/>
    <x v="1"/>
    <n v="1"/>
    <n v="300"/>
  </r>
  <r>
    <x v="28"/>
    <x v="10"/>
    <x v="5"/>
    <n v="1"/>
    <n v="300"/>
  </r>
  <r>
    <x v="28"/>
    <x v="10"/>
    <x v="7"/>
    <n v="1"/>
    <n v="300"/>
  </r>
  <r>
    <x v="28"/>
    <x v="10"/>
    <x v="6"/>
    <n v="1"/>
    <n v="300"/>
  </r>
  <r>
    <x v="28"/>
    <x v="6"/>
    <x v="8"/>
    <n v="1"/>
    <n v="378"/>
  </r>
  <r>
    <x v="28"/>
    <x v="6"/>
    <x v="4"/>
    <n v="1"/>
    <n v="378"/>
  </r>
  <r>
    <x v="28"/>
    <x v="7"/>
    <x v="10"/>
    <n v="1"/>
    <n v="378"/>
  </r>
  <r>
    <x v="29"/>
    <x v="12"/>
    <x v="3"/>
    <n v="1"/>
    <n v="300"/>
  </r>
  <r>
    <x v="29"/>
    <x v="12"/>
    <x v="5"/>
    <n v="1"/>
    <n v="300"/>
  </r>
  <r>
    <x v="29"/>
    <x v="12"/>
    <x v="9"/>
    <n v="1"/>
    <n v="300"/>
  </r>
  <r>
    <x v="29"/>
    <x v="0"/>
    <x v="1"/>
    <n v="1"/>
    <n v="581"/>
  </r>
  <r>
    <x v="29"/>
    <x v="0"/>
    <x v="2"/>
    <n v="1"/>
    <n v="581"/>
  </r>
  <r>
    <x v="29"/>
    <x v="1"/>
    <x v="8"/>
    <n v="1"/>
    <n v="581"/>
  </r>
  <r>
    <x v="29"/>
    <x v="1"/>
    <x v="4"/>
    <n v="1"/>
    <n v="581"/>
  </r>
  <r>
    <x v="29"/>
    <x v="2"/>
    <x v="7"/>
    <n v="1"/>
    <n v="581"/>
  </r>
  <r>
    <x v="29"/>
    <x v="2"/>
    <x v="6"/>
    <n v="1"/>
    <n v="581"/>
  </r>
  <r>
    <x v="29"/>
    <x v="4"/>
    <x v="10"/>
    <n v="1"/>
    <n v="581"/>
  </r>
  <r>
    <x v="29"/>
    <x v="14"/>
    <x v="0"/>
    <n v="1"/>
    <n v="581"/>
  </r>
  <r>
    <x v="30"/>
    <x v="0"/>
    <x v="1"/>
    <n v="1"/>
    <n v="450"/>
  </r>
  <r>
    <x v="30"/>
    <x v="1"/>
    <x v="0"/>
    <n v="1"/>
    <n v="450"/>
  </r>
  <r>
    <x v="30"/>
    <x v="1"/>
    <x v="4"/>
    <n v="1"/>
    <n v="450"/>
  </r>
  <r>
    <x v="30"/>
    <x v="2"/>
    <x v="3"/>
    <n v="1"/>
    <n v="450"/>
  </r>
  <r>
    <x v="30"/>
    <x v="2"/>
    <x v="7"/>
    <n v="1"/>
    <n v="450"/>
  </r>
  <r>
    <x v="30"/>
    <x v="2"/>
    <x v="6"/>
    <n v="1"/>
    <n v="450"/>
  </r>
  <r>
    <x v="30"/>
    <x v="3"/>
    <x v="8"/>
    <n v="1"/>
    <n v="450"/>
  </r>
  <r>
    <x v="30"/>
    <x v="4"/>
    <x v="5"/>
    <n v="1"/>
    <n v="450"/>
  </r>
  <r>
    <x v="30"/>
    <x v="4"/>
    <x v="9"/>
    <n v="1"/>
    <n v="450"/>
  </r>
  <r>
    <x v="30"/>
    <x v="4"/>
    <x v="10"/>
    <n v="1"/>
    <n v="450"/>
  </r>
  <r>
    <x v="31"/>
    <x v="5"/>
    <x v="3"/>
    <n v="1"/>
    <n v="280"/>
  </r>
  <r>
    <x v="31"/>
    <x v="5"/>
    <x v="5"/>
    <n v="1"/>
    <n v="280"/>
  </r>
  <r>
    <x v="31"/>
    <x v="5"/>
    <x v="1"/>
    <n v="1"/>
    <n v="280"/>
  </r>
  <r>
    <x v="31"/>
    <x v="5"/>
    <x v="10"/>
    <n v="1"/>
    <n v="280"/>
  </r>
  <r>
    <x v="31"/>
    <x v="5"/>
    <x v="2"/>
    <n v="1"/>
    <n v="280"/>
  </r>
  <r>
    <x v="31"/>
    <x v="5"/>
    <x v="7"/>
    <n v="1"/>
    <n v="280"/>
  </r>
  <r>
    <x v="31"/>
    <x v="5"/>
    <x v="6"/>
    <n v="1"/>
    <n v="280"/>
  </r>
  <r>
    <x v="31"/>
    <x v="6"/>
    <x v="0"/>
    <n v="1"/>
    <n v="280"/>
  </r>
  <r>
    <x v="31"/>
    <x v="7"/>
    <x v="8"/>
    <n v="1"/>
    <n v="280"/>
  </r>
  <r>
    <x v="31"/>
    <x v="7"/>
    <x v="4"/>
    <n v="1"/>
    <n v="280"/>
  </r>
  <r>
    <x v="32"/>
    <x v="5"/>
    <x v="3"/>
    <n v="1"/>
    <n v="307"/>
  </r>
  <r>
    <x v="32"/>
    <x v="5"/>
    <x v="5"/>
    <n v="1"/>
    <n v="307"/>
  </r>
  <r>
    <x v="32"/>
    <x v="5"/>
    <x v="0"/>
    <n v="1"/>
    <n v="307"/>
  </r>
  <r>
    <x v="32"/>
    <x v="5"/>
    <x v="1"/>
    <n v="1"/>
    <n v="307"/>
  </r>
  <r>
    <x v="32"/>
    <x v="5"/>
    <x v="10"/>
    <n v="1"/>
    <n v="307"/>
  </r>
  <r>
    <x v="32"/>
    <x v="5"/>
    <x v="7"/>
    <n v="1"/>
    <n v="307"/>
  </r>
  <r>
    <x v="32"/>
    <x v="7"/>
    <x v="2"/>
    <n v="1"/>
    <n v="307"/>
  </r>
  <r>
    <x v="32"/>
    <x v="7"/>
    <x v="8"/>
    <n v="1"/>
    <n v="307"/>
  </r>
  <r>
    <x v="32"/>
    <x v="7"/>
    <x v="4"/>
    <n v="1"/>
    <n v="307"/>
  </r>
  <r>
    <x v="32"/>
    <x v="7"/>
    <x v="6"/>
    <n v="1"/>
    <n v="307"/>
  </r>
  <r>
    <x v="33"/>
    <x v="5"/>
    <x v="3"/>
    <n v="1"/>
    <n v="200"/>
  </r>
  <r>
    <x v="33"/>
    <x v="5"/>
    <x v="5"/>
    <n v="1"/>
    <n v="200"/>
  </r>
  <r>
    <x v="33"/>
    <x v="5"/>
    <x v="0"/>
    <n v="1"/>
    <n v="200"/>
  </r>
  <r>
    <x v="33"/>
    <x v="5"/>
    <x v="1"/>
    <n v="1"/>
    <n v="200"/>
  </r>
  <r>
    <x v="33"/>
    <x v="5"/>
    <x v="10"/>
    <n v="1"/>
    <n v="200"/>
  </r>
  <r>
    <x v="33"/>
    <x v="5"/>
    <x v="2"/>
    <n v="1"/>
    <n v="200"/>
  </r>
  <r>
    <x v="33"/>
    <x v="5"/>
    <x v="7"/>
    <n v="1"/>
    <n v="200"/>
  </r>
  <r>
    <x v="33"/>
    <x v="6"/>
    <x v="8"/>
    <n v="1"/>
    <n v="200"/>
  </r>
  <r>
    <x v="33"/>
    <x v="6"/>
    <x v="4"/>
    <n v="1"/>
    <n v="200"/>
  </r>
  <r>
    <x v="33"/>
    <x v="6"/>
    <x v="6"/>
    <n v="1"/>
    <n v="200"/>
  </r>
  <r>
    <x v="34"/>
    <x v="5"/>
    <x v="0"/>
    <n v="1"/>
    <n v="380"/>
  </r>
  <r>
    <x v="34"/>
    <x v="5"/>
    <x v="2"/>
    <n v="1"/>
    <n v="380"/>
  </r>
  <r>
    <x v="34"/>
    <x v="9"/>
    <x v="1"/>
    <n v="1"/>
    <n v="300"/>
  </r>
  <r>
    <x v="34"/>
    <x v="9"/>
    <x v="10"/>
    <n v="1"/>
    <n v="300"/>
  </r>
  <r>
    <x v="34"/>
    <x v="9"/>
    <x v="7"/>
    <n v="1"/>
    <n v="300"/>
  </r>
  <r>
    <x v="34"/>
    <x v="6"/>
    <x v="3"/>
    <n v="1"/>
    <n v="380"/>
  </r>
  <r>
    <x v="34"/>
    <x v="6"/>
    <x v="6"/>
    <n v="1"/>
    <n v="380"/>
  </r>
  <r>
    <x v="34"/>
    <x v="7"/>
    <x v="5"/>
    <n v="1"/>
    <n v="380"/>
  </r>
  <r>
    <x v="34"/>
    <x v="7"/>
    <x v="8"/>
    <n v="1"/>
    <n v="380"/>
  </r>
  <r>
    <x v="34"/>
    <x v="7"/>
    <x v="4"/>
    <n v="1"/>
    <n v="380"/>
  </r>
  <r>
    <x v="35"/>
    <x v="5"/>
    <x v="3"/>
    <n v="1"/>
    <n v="240"/>
  </r>
  <r>
    <x v="35"/>
    <x v="5"/>
    <x v="0"/>
    <n v="1"/>
    <n v="240"/>
  </r>
  <r>
    <x v="35"/>
    <x v="5"/>
    <x v="1"/>
    <n v="1"/>
    <n v="240"/>
  </r>
  <r>
    <x v="35"/>
    <x v="5"/>
    <x v="10"/>
    <n v="1"/>
    <n v="240"/>
  </r>
  <r>
    <x v="35"/>
    <x v="5"/>
    <x v="7"/>
    <n v="1"/>
    <n v="240"/>
  </r>
  <r>
    <x v="35"/>
    <x v="6"/>
    <x v="5"/>
    <n v="1"/>
    <n v="240"/>
  </r>
  <r>
    <x v="35"/>
    <x v="6"/>
    <x v="4"/>
    <n v="1"/>
    <n v="240"/>
  </r>
  <r>
    <x v="35"/>
    <x v="6"/>
    <x v="6"/>
    <n v="1"/>
    <n v="240"/>
  </r>
  <r>
    <x v="35"/>
    <x v="7"/>
    <x v="2"/>
    <n v="1"/>
    <n v="240"/>
  </r>
  <r>
    <x v="35"/>
    <x v="7"/>
    <x v="8"/>
    <n v="1"/>
    <n v="240"/>
  </r>
  <r>
    <x v="36"/>
    <x v="5"/>
    <x v="3"/>
    <n v="1"/>
    <n v="327"/>
  </r>
  <r>
    <x v="36"/>
    <x v="5"/>
    <x v="5"/>
    <n v="1"/>
    <n v="327"/>
  </r>
  <r>
    <x v="36"/>
    <x v="5"/>
    <x v="1"/>
    <n v="1"/>
    <n v="327"/>
  </r>
  <r>
    <x v="36"/>
    <x v="5"/>
    <x v="10"/>
    <n v="1"/>
    <n v="327"/>
  </r>
  <r>
    <x v="36"/>
    <x v="5"/>
    <x v="2"/>
    <n v="1"/>
    <n v="327"/>
  </r>
  <r>
    <x v="36"/>
    <x v="5"/>
    <x v="7"/>
    <n v="1"/>
    <n v="327"/>
  </r>
  <r>
    <x v="36"/>
    <x v="6"/>
    <x v="0"/>
    <n v="1"/>
    <n v="327"/>
  </r>
  <r>
    <x v="36"/>
    <x v="6"/>
    <x v="8"/>
    <n v="1"/>
    <n v="327"/>
  </r>
  <r>
    <x v="36"/>
    <x v="6"/>
    <x v="4"/>
    <n v="1"/>
    <n v="327"/>
  </r>
  <r>
    <x v="36"/>
    <x v="6"/>
    <x v="6"/>
    <n v="1"/>
    <n v="327"/>
  </r>
  <r>
    <x v="37"/>
    <x v="0"/>
    <x v="2"/>
    <n v="1"/>
    <n v="560"/>
  </r>
  <r>
    <x v="37"/>
    <x v="1"/>
    <x v="1"/>
    <n v="1"/>
    <n v="560"/>
  </r>
  <r>
    <x v="37"/>
    <x v="1"/>
    <x v="4"/>
    <n v="1"/>
    <n v="560"/>
  </r>
  <r>
    <x v="37"/>
    <x v="2"/>
    <x v="5"/>
    <n v="1"/>
    <n v="560"/>
  </r>
  <r>
    <x v="37"/>
    <x v="2"/>
    <x v="7"/>
    <n v="1"/>
    <n v="560"/>
  </r>
  <r>
    <x v="37"/>
    <x v="2"/>
    <x v="6"/>
    <n v="1"/>
    <n v="560"/>
  </r>
  <r>
    <x v="37"/>
    <x v="3"/>
    <x v="8"/>
    <n v="1"/>
    <n v="560"/>
  </r>
  <r>
    <x v="37"/>
    <x v="4"/>
    <x v="9"/>
    <n v="1"/>
    <n v="560"/>
  </r>
  <r>
    <x v="37"/>
    <x v="4"/>
    <x v="10"/>
    <n v="1"/>
    <n v="560"/>
  </r>
  <r>
    <x v="37"/>
    <x v="14"/>
    <x v="3"/>
    <n v="1"/>
    <n v="560"/>
  </r>
  <r>
    <x v="37"/>
    <x v="14"/>
    <x v="0"/>
    <n v="1"/>
    <n v="560"/>
  </r>
  <r>
    <x v="38"/>
    <x v="5"/>
    <x v="3"/>
    <n v="1"/>
    <n v="341"/>
  </r>
  <r>
    <x v="38"/>
    <x v="5"/>
    <x v="5"/>
    <n v="1"/>
    <n v="341"/>
  </r>
  <r>
    <x v="38"/>
    <x v="5"/>
    <x v="0"/>
    <n v="1"/>
    <n v="341"/>
  </r>
  <r>
    <x v="38"/>
    <x v="5"/>
    <x v="1"/>
    <n v="1"/>
    <n v="1"/>
  </r>
  <r>
    <x v="38"/>
    <x v="5"/>
    <x v="2"/>
    <n v="1"/>
    <n v="341"/>
  </r>
  <r>
    <x v="38"/>
    <x v="5"/>
    <x v="7"/>
    <n v="1"/>
    <n v="341"/>
  </r>
  <r>
    <x v="38"/>
    <x v="6"/>
    <x v="8"/>
    <n v="1"/>
    <n v="341"/>
  </r>
  <r>
    <x v="38"/>
    <x v="6"/>
    <x v="4"/>
    <n v="1"/>
    <n v="341"/>
  </r>
  <r>
    <x v="38"/>
    <x v="6"/>
    <x v="6"/>
    <n v="1"/>
    <n v="341"/>
  </r>
  <r>
    <x v="38"/>
    <x v="7"/>
    <x v="10"/>
    <n v="1"/>
    <n v="341"/>
  </r>
  <r>
    <x v="39"/>
    <x v="5"/>
    <x v="3"/>
    <n v="1"/>
    <n v="317"/>
  </r>
  <r>
    <x v="39"/>
    <x v="5"/>
    <x v="5"/>
    <n v="1"/>
    <n v="317"/>
  </r>
  <r>
    <x v="39"/>
    <x v="5"/>
    <x v="0"/>
    <n v="1"/>
    <n v="317"/>
  </r>
  <r>
    <x v="39"/>
    <x v="5"/>
    <x v="1"/>
    <n v="1"/>
    <n v="317"/>
  </r>
  <r>
    <x v="39"/>
    <x v="5"/>
    <x v="7"/>
    <n v="1"/>
    <n v="317"/>
  </r>
  <r>
    <x v="39"/>
    <x v="6"/>
    <x v="10"/>
    <n v="1"/>
    <n v="316"/>
  </r>
  <r>
    <x v="39"/>
    <x v="6"/>
    <x v="4"/>
    <n v="1"/>
    <n v="317"/>
  </r>
  <r>
    <x v="39"/>
    <x v="6"/>
    <x v="6"/>
    <n v="1"/>
    <n v="317"/>
  </r>
  <r>
    <x v="39"/>
    <x v="7"/>
    <x v="2"/>
    <n v="1"/>
    <n v="317"/>
  </r>
  <r>
    <x v="39"/>
    <x v="7"/>
    <x v="8"/>
    <n v="1"/>
    <n v="317"/>
  </r>
  <r>
    <x v="40"/>
    <x v="12"/>
    <x v="0"/>
    <n v="1"/>
    <n v="300"/>
  </r>
  <r>
    <x v="40"/>
    <x v="12"/>
    <x v="6"/>
    <n v="1"/>
    <n v="1"/>
  </r>
  <r>
    <x v="40"/>
    <x v="0"/>
    <x v="9"/>
    <n v="1"/>
    <n v="506"/>
  </r>
  <r>
    <x v="40"/>
    <x v="2"/>
    <x v="1"/>
    <n v="1"/>
    <n v="506"/>
  </r>
  <r>
    <x v="40"/>
    <x v="2"/>
    <x v="7"/>
    <n v="1"/>
    <n v="506"/>
  </r>
  <r>
    <x v="40"/>
    <x v="3"/>
    <x v="8"/>
    <n v="1"/>
    <n v="506"/>
  </r>
  <r>
    <x v="40"/>
    <x v="3"/>
    <x v="4"/>
    <n v="1"/>
    <n v="506"/>
  </r>
  <r>
    <x v="40"/>
    <x v="4"/>
    <x v="10"/>
    <n v="1"/>
    <n v="506"/>
  </r>
  <r>
    <x v="40"/>
    <x v="13"/>
    <x v="5"/>
    <n v="1"/>
    <n v="300"/>
  </r>
  <r>
    <x v="41"/>
    <x v="0"/>
    <x v="0"/>
    <n v="1"/>
    <n v="450"/>
  </r>
  <r>
    <x v="41"/>
    <x v="1"/>
    <x v="3"/>
    <n v="1"/>
    <n v="450"/>
  </r>
  <r>
    <x v="41"/>
    <x v="1"/>
    <x v="2"/>
    <n v="1"/>
    <n v="450"/>
  </r>
  <r>
    <x v="41"/>
    <x v="1"/>
    <x v="4"/>
    <n v="1"/>
    <n v="450"/>
  </r>
  <r>
    <x v="41"/>
    <x v="2"/>
    <x v="5"/>
    <n v="1"/>
    <n v="450"/>
  </r>
  <r>
    <x v="41"/>
    <x v="2"/>
    <x v="1"/>
    <n v="1"/>
    <n v="450"/>
  </r>
  <r>
    <x v="41"/>
    <x v="2"/>
    <x v="7"/>
    <n v="1"/>
    <n v="450"/>
  </r>
  <r>
    <x v="41"/>
    <x v="2"/>
    <x v="6"/>
    <n v="1"/>
    <n v="450"/>
  </r>
  <r>
    <x v="41"/>
    <x v="3"/>
    <x v="8"/>
    <n v="1"/>
    <n v="450"/>
  </r>
  <r>
    <x v="41"/>
    <x v="4"/>
    <x v="9"/>
    <n v="1"/>
    <n v="450"/>
  </r>
  <r>
    <x v="41"/>
    <x v="4"/>
    <x v="10"/>
    <n v="1"/>
    <n v="450"/>
  </r>
  <r>
    <x v="42"/>
    <x v="1"/>
    <x v="4"/>
    <n v="1"/>
    <n v="500"/>
  </r>
  <r>
    <x v="42"/>
    <x v="2"/>
    <x v="1"/>
    <n v="1"/>
    <n v="500"/>
  </r>
  <r>
    <x v="42"/>
    <x v="2"/>
    <x v="7"/>
    <n v="1"/>
    <n v="500"/>
  </r>
  <r>
    <x v="42"/>
    <x v="2"/>
    <x v="6"/>
    <n v="1"/>
    <n v="500"/>
  </r>
  <r>
    <x v="42"/>
    <x v="3"/>
    <x v="8"/>
    <n v="1"/>
    <n v="500"/>
  </r>
  <r>
    <x v="42"/>
    <x v="4"/>
    <x v="9"/>
    <n v="1"/>
    <n v="500"/>
  </r>
  <r>
    <x v="42"/>
    <x v="4"/>
    <x v="10"/>
    <n v="1"/>
    <n v="500"/>
  </r>
  <r>
    <x v="42"/>
    <x v="5"/>
    <x v="3"/>
    <n v="1"/>
    <n v="350"/>
  </r>
  <r>
    <x v="42"/>
    <x v="5"/>
    <x v="5"/>
    <n v="1"/>
    <n v="350"/>
  </r>
  <r>
    <x v="42"/>
    <x v="7"/>
    <x v="0"/>
    <n v="1"/>
    <n v="230"/>
  </r>
  <r>
    <x v="43"/>
    <x v="1"/>
    <x v="4"/>
    <n v="1"/>
    <n v="500"/>
  </r>
  <r>
    <x v="43"/>
    <x v="2"/>
    <x v="1"/>
    <n v="1"/>
    <n v="500"/>
  </r>
  <r>
    <x v="43"/>
    <x v="2"/>
    <x v="7"/>
    <n v="1"/>
    <n v="500"/>
  </r>
  <r>
    <x v="43"/>
    <x v="4"/>
    <x v="9"/>
    <n v="1"/>
    <n v="500"/>
  </r>
  <r>
    <x v="43"/>
    <x v="4"/>
    <x v="10"/>
    <n v="1"/>
    <n v="500"/>
  </r>
  <r>
    <x v="43"/>
    <x v="4"/>
    <x v="6"/>
    <n v="1"/>
    <n v="500"/>
  </r>
  <r>
    <x v="43"/>
    <x v="5"/>
    <x v="3"/>
    <n v="1"/>
    <n v="300"/>
  </r>
  <r>
    <x v="43"/>
    <x v="5"/>
    <x v="5"/>
    <n v="1"/>
    <n v="300"/>
  </r>
  <r>
    <x v="43"/>
    <x v="5"/>
    <x v="0"/>
    <n v="1"/>
    <n v="300"/>
  </r>
  <r>
    <x v="44"/>
    <x v="0"/>
    <x v="0"/>
    <n v="1"/>
    <n v="550"/>
  </r>
  <r>
    <x v="44"/>
    <x v="0"/>
    <x v="9"/>
    <n v="1"/>
    <n v="550"/>
  </r>
  <r>
    <x v="44"/>
    <x v="0"/>
    <x v="1"/>
    <n v="1"/>
    <n v="550"/>
  </r>
  <r>
    <x v="44"/>
    <x v="1"/>
    <x v="2"/>
    <n v="1"/>
    <n v="550"/>
  </r>
  <r>
    <x v="44"/>
    <x v="2"/>
    <x v="5"/>
    <n v="1"/>
    <n v="550"/>
  </r>
  <r>
    <x v="44"/>
    <x v="2"/>
    <x v="7"/>
    <n v="1"/>
    <n v="550"/>
  </r>
  <r>
    <x v="44"/>
    <x v="2"/>
    <x v="4"/>
    <n v="1"/>
    <n v="550"/>
  </r>
  <r>
    <x v="44"/>
    <x v="2"/>
    <x v="6"/>
    <n v="1"/>
    <n v="550"/>
  </r>
  <r>
    <x v="44"/>
    <x v="4"/>
    <x v="3"/>
    <n v="1"/>
    <n v="7"/>
  </r>
  <r>
    <x v="44"/>
    <x v="4"/>
    <x v="10"/>
    <n v="1"/>
    <n v="550"/>
  </r>
  <r>
    <x v="45"/>
    <x v="5"/>
    <x v="5"/>
    <n v="1"/>
    <n v="480"/>
  </r>
  <r>
    <x v="45"/>
    <x v="5"/>
    <x v="1"/>
    <n v="1"/>
    <n v="480"/>
  </r>
  <r>
    <x v="45"/>
    <x v="5"/>
    <x v="10"/>
    <n v="1"/>
    <n v="480"/>
  </r>
  <r>
    <x v="45"/>
    <x v="5"/>
    <x v="6"/>
    <n v="1"/>
    <n v="480"/>
  </r>
  <r>
    <x v="45"/>
    <x v="9"/>
    <x v="2"/>
    <n v="1"/>
    <n v="400"/>
  </r>
  <r>
    <x v="45"/>
    <x v="9"/>
    <x v="7"/>
    <n v="1"/>
    <n v="400"/>
  </r>
  <r>
    <x v="45"/>
    <x v="9"/>
    <x v="4"/>
    <n v="1"/>
    <n v="400"/>
  </r>
  <r>
    <x v="45"/>
    <x v="10"/>
    <x v="8"/>
    <n v="1"/>
    <n v="400"/>
  </r>
  <r>
    <x v="45"/>
    <x v="6"/>
    <x v="3"/>
    <n v="1"/>
    <n v="480"/>
  </r>
  <r>
    <x v="45"/>
    <x v="6"/>
    <x v="0"/>
    <n v="1"/>
    <n v="480"/>
  </r>
  <r>
    <x v="46"/>
    <x v="0"/>
    <x v="9"/>
    <n v="1"/>
    <n v="290"/>
  </r>
  <r>
    <x v="46"/>
    <x v="2"/>
    <x v="5"/>
    <n v="1"/>
    <n v="290"/>
  </r>
  <r>
    <x v="46"/>
    <x v="2"/>
    <x v="1"/>
    <n v="1"/>
    <n v="290"/>
  </r>
  <r>
    <x v="46"/>
    <x v="2"/>
    <x v="8"/>
    <n v="1"/>
    <n v="290"/>
  </r>
  <r>
    <x v="46"/>
    <x v="2"/>
    <x v="4"/>
    <n v="1"/>
    <n v="290"/>
  </r>
  <r>
    <x v="46"/>
    <x v="2"/>
    <x v="6"/>
    <n v="1"/>
    <n v="290"/>
  </r>
  <r>
    <x v="46"/>
    <x v="3"/>
    <x v="7"/>
    <n v="1"/>
    <n v="290"/>
  </r>
  <r>
    <x v="46"/>
    <x v="4"/>
    <x v="10"/>
    <n v="1"/>
    <n v="290"/>
  </r>
  <r>
    <x v="47"/>
    <x v="5"/>
    <x v="3"/>
    <n v="1"/>
    <n v="334"/>
  </r>
  <r>
    <x v="47"/>
    <x v="5"/>
    <x v="5"/>
    <n v="1"/>
    <n v="334"/>
  </r>
  <r>
    <x v="47"/>
    <x v="5"/>
    <x v="0"/>
    <n v="1"/>
    <n v="334"/>
  </r>
  <r>
    <x v="47"/>
    <x v="5"/>
    <x v="1"/>
    <n v="1"/>
    <n v="334"/>
  </r>
  <r>
    <x v="47"/>
    <x v="5"/>
    <x v="7"/>
    <n v="1"/>
    <n v="334"/>
  </r>
  <r>
    <x v="47"/>
    <x v="6"/>
    <x v="8"/>
    <n v="1"/>
    <n v="334"/>
  </r>
  <r>
    <x v="47"/>
    <x v="6"/>
    <x v="6"/>
    <n v="1"/>
    <n v="334"/>
  </r>
  <r>
    <x v="47"/>
    <x v="7"/>
    <x v="10"/>
    <n v="1"/>
    <n v="334"/>
  </r>
  <r>
    <x v="47"/>
    <x v="7"/>
    <x v="2"/>
    <n v="1"/>
    <n v="334"/>
  </r>
  <r>
    <x v="47"/>
    <x v="7"/>
    <x v="4"/>
    <n v="1"/>
    <n v="334"/>
  </r>
  <r>
    <x v="48"/>
    <x v="0"/>
    <x v="5"/>
    <n v="1"/>
    <n v="550"/>
  </r>
  <r>
    <x v="48"/>
    <x v="0"/>
    <x v="0"/>
    <n v="1"/>
    <n v="550"/>
  </r>
  <r>
    <x v="48"/>
    <x v="0"/>
    <x v="1"/>
    <n v="1"/>
    <n v="550"/>
  </r>
  <r>
    <x v="48"/>
    <x v="1"/>
    <x v="3"/>
    <n v="1"/>
    <n v="550"/>
  </r>
  <r>
    <x v="48"/>
    <x v="1"/>
    <x v="2"/>
    <n v="1"/>
    <n v="550"/>
  </r>
  <r>
    <x v="48"/>
    <x v="1"/>
    <x v="8"/>
    <n v="1"/>
    <n v="550"/>
  </r>
  <r>
    <x v="48"/>
    <x v="1"/>
    <x v="4"/>
    <n v="1"/>
    <n v="550"/>
  </r>
  <r>
    <x v="48"/>
    <x v="2"/>
    <x v="7"/>
    <n v="1"/>
    <n v="550"/>
  </r>
  <r>
    <x v="48"/>
    <x v="2"/>
    <x v="6"/>
    <n v="1"/>
    <n v="550"/>
  </r>
  <r>
    <x v="48"/>
    <x v="4"/>
    <x v="9"/>
    <n v="1"/>
    <n v="550"/>
  </r>
  <r>
    <x v="48"/>
    <x v="4"/>
    <x v="10"/>
    <n v="1"/>
    <n v="550"/>
  </r>
  <r>
    <x v="49"/>
    <x v="5"/>
    <x v="3"/>
    <n v="1"/>
    <n v="330"/>
  </r>
  <r>
    <x v="49"/>
    <x v="5"/>
    <x v="5"/>
    <n v="1"/>
    <n v="330"/>
  </r>
  <r>
    <x v="49"/>
    <x v="5"/>
    <x v="0"/>
    <n v="1"/>
    <n v="330"/>
  </r>
  <r>
    <x v="49"/>
    <x v="5"/>
    <x v="1"/>
    <n v="1"/>
    <n v="330"/>
  </r>
  <r>
    <x v="49"/>
    <x v="5"/>
    <x v="10"/>
    <n v="1"/>
    <n v="330"/>
  </r>
  <r>
    <x v="49"/>
    <x v="5"/>
    <x v="7"/>
    <n v="1"/>
    <n v="330"/>
  </r>
  <r>
    <x v="49"/>
    <x v="6"/>
    <x v="8"/>
    <n v="1"/>
    <n v="330"/>
  </r>
  <r>
    <x v="49"/>
    <x v="6"/>
    <x v="6"/>
    <n v="1"/>
    <n v="330"/>
  </r>
  <r>
    <x v="49"/>
    <x v="7"/>
    <x v="2"/>
    <n v="1"/>
    <n v="330"/>
  </r>
  <r>
    <x v="49"/>
    <x v="7"/>
    <x v="4"/>
    <n v="1"/>
    <n v="330"/>
  </r>
  <r>
    <x v="50"/>
    <x v="0"/>
    <x v="1"/>
    <n v="1"/>
    <n v="420"/>
  </r>
  <r>
    <x v="50"/>
    <x v="1"/>
    <x v="3"/>
    <n v="1"/>
    <n v="420"/>
  </r>
  <r>
    <x v="50"/>
    <x v="1"/>
    <x v="0"/>
    <n v="1"/>
    <n v="420"/>
  </r>
  <r>
    <x v="50"/>
    <x v="1"/>
    <x v="9"/>
    <n v="1"/>
    <n v="420"/>
  </r>
  <r>
    <x v="50"/>
    <x v="1"/>
    <x v="2"/>
    <n v="1"/>
    <n v="420"/>
  </r>
  <r>
    <x v="50"/>
    <x v="1"/>
    <x v="4"/>
    <n v="1"/>
    <n v="420"/>
  </r>
  <r>
    <x v="50"/>
    <x v="2"/>
    <x v="5"/>
    <n v="1"/>
    <n v="420"/>
  </r>
  <r>
    <x v="50"/>
    <x v="2"/>
    <x v="7"/>
    <n v="1"/>
    <n v="420"/>
  </r>
  <r>
    <x v="50"/>
    <x v="2"/>
    <x v="6"/>
    <n v="1"/>
    <n v="420"/>
  </r>
  <r>
    <x v="50"/>
    <x v="3"/>
    <x v="8"/>
    <n v="1"/>
    <n v="420"/>
  </r>
  <r>
    <x v="50"/>
    <x v="4"/>
    <x v="10"/>
    <n v="1"/>
    <n v="420"/>
  </r>
  <r>
    <x v="51"/>
    <x v="5"/>
    <x v="3"/>
    <n v="1"/>
    <n v="370"/>
  </r>
  <r>
    <x v="51"/>
    <x v="5"/>
    <x v="5"/>
    <n v="1"/>
    <n v="370"/>
  </r>
  <r>
    <x v="51"/>
    <x v="5"/>
    <x v="0"/>
    <n v="1"/>
    <n v="370"/>
  </r>
  <r>
    <x v="51"/>
    <x v="5"/>
    <x v="10"/>
    <n v="1"/>
    <n v="370"/>
  </r>
  <r>
    <x v="51"/>
    <x v="5"/>
    <x v="7"/>
    <n v="1"/>
    <n v="370"/>
  </r>
  <r>
    <x v="51"/>
    <x v="6"/>
    <x v="4"/>
    <n v="1"/>
    <n v="370"/>
  </r>
  <r>
    <x v="51"/>
    <x v="6"/>
    <x v="6"/>
    <n v="1"/>
    <n v="370"/>
  </r>
  <r>
    <x v="51"/>
    <x v="7"/>
    <x v="2"/>
    <n v="1"/>
    <n v="370"/>
  </r>
  <r>
    <x v="51"/>
    <x v="7"/>
    <x v="8"/>
    <n v="1"/>
    <n v="370"/>
  </r>
  <r>
    <x v="52"/>
    <x v="0"/>
    <x v="1"/>
    <n v="1"/>
    <n v="520"/>
  </r>
  <r>
    <x v="52"/>
    <x v="1"/>
    <x v="0"/>
    <n v="1"/>
    <n v="520"/>
  </r>
  <r>
    <x v="52"/>
    <x v="1"/>
    <x v="2"/>
    <n v="1"/>
    <n v="520"/>
  </r>
  <r>
    <x v="52"/>
    <x v="1"/>
    <x v="8"/>
    <n v="1"/>
    <n v="520"/>
  </r>
  <r>
    <x v="52"/>
    <x v="2"/>
    <x v="6"/>
    <n v="1"/>
    <n v="520"/>
  </r>
  <r>
    <x v="52"/>
    <x v="3"/>
    <x v="7"/>
    <n v="1"/>
    <n v="520"/>
  </r>
  <r>
    <x v="52"/>
    <x v="4"/>
    <x v="3"/>
    <n v="1"/>
    <n v="520"/>
  </r>
  <r>
    <x v="52"/>
    <x v="4"/>
    <x v="9"/>
    <n v="1"/>
    <n v="520"/>
  </r>
  <r>
    <x v="52"/>
    <x v="4"/>
    <x v="10"/>
    <n v="1"/>
    <n v="520"/>
  </r>
  <r>
    <x v="53"/>
    <x v="0"/>
    <x v="9"/>
    <n v="1"/>
    <n v="480"/>
  </r>
  <r>
    <x v="53"/>
    <x v="1"/>
    <x v="0"/>
    <n v="1"/>
    <n v="480"/>
  </r>
  <r>
    <x v="53"/>
    <x v="1"/>
    <x v="1"/>
    <n v="1"/>
    <n v="480"/>
  </r>
  <r>
    <x v="53"/>
    <x v="1"/>
    <x v="2"/>
    <n v="1"/>
    <n v="480"/>
  </r>
  <r>
    <x v="53"/>
    <x v="1"/>
    <x v="4"/>
    <n v="1"/>
    <n v="480"/>
  </r>
  <r>
    <x v="53"/>
    <x v="2"/>
    <x v="5"/>
    <n v="1"/>
    <n v="480"/>
  </r>
  <r>
    <x v="53"/>
    <x v="2"/>
    <x v="7"/>
    <n v="1"/>
    <n v="480"/>
  </r>
  <r>
    <x v="53"/>
    <x v="2"/>
    <x v="6"/>
    <n v="1"/>
    <n v="480"/>
  </r>
  <r>
    <x v="53"/>
    <x v="4"/>
    <x v="3"/>
    <n v="1"/>
    <n v="480"/>
  </r>
  <r>
    <x v="53"/>
    <x v="4"/>
    <x v="10"/>
    <n v="1"/>
    <n v="480"/>
  </r>
  <r>
    <x v="54"/>
    <x v="5"/>
    <x v="3"/>
    <n v="1"/>
    <n v="380"/>
  </r>
  <r>
    <x v="54"/>
    <x v="5"/>
    <x v="5"/>
    <n v="1"/>
    <n v="380"/>
  </r>
  <r>
    <x v="54"/>
    <x v="9"/>
    <x v="1"/>
    <n v="1"/>
    <n v="350"/>
  </r>
  <r>
    <x v="54"/>
    <x v="9"/>
    <x v="10"/>
    <n v="1"/>
    <n v="350"/>
  </r>
  <r>
    <x v="54"/>
    <x v="9"/>
    <x v="2"/>
    <n v="1"/>
    <n v="350"/>
  </r>
  <r>
    <x v="54"/>
    <x v="9"/>
    <x v="7"/>
    <n v="1"/>
    <n v="350"/>
  </r>
  <r>
    <x v="54"/>
    <x v="10"/>
    <x v="0"/>
    <n v="1"/>
    <n v="350"/>
  </r>
  <r>
    <x v="54"/>
    <x v="10"/>
    <x v="8"/>
    <n v="1"/>
    <n v="350"/>
  </r>
  <r>
    <x v="54"/>
    <x v="10"/>
    <x v="6"/>
    <n v="1"/>
    <n v="350"/>
  </r>
  <r>
    <x v="54"/>
    <x v="6"/>
    <x v="4"/>
    <n v="1"/>
    <n v="380"/>
  </r>
  <r>
    <x v="55"/>
    <x v="0"/>
    <x v="0"/>
    <n v="1"/>
    <n v="460"/>
  </r>
  <r>
    <x v="55"/>
    <x v="0"/>
    <x v="9"/>
    <n v="1"/>
    <n v="460"/>
  </r>
  <r>
    <x v="55"/>
    <x v="0"/>
    <x v="1"/>
    <n v="1"/>
    <n v="460"/>
  </r>
  <r>
    <x v="55"/>
    <x v="1"/>
    <x v="3"/>
    <n v="1"/>
    <n v="460"/>
  </r>
  <r>
    <x v="55"/>
    <x v="1"/>
    <x v="2"/>
    <n v="1"/>
    <n v="460"/>
  </r>
  <r>
    <x v="55"/>
    <x v="1"/>
    <x v="8"/>
    <n v="1"/>
    <n v="460"/>
  </r>
  <r>
    <x v="55"/>
    <x v="1"/>
    <x v="4"/>
    <n v="1"/>
    <n v="460"/>
  </r>
  <r>
    <x v="55"/>
    <x v="2"/>
    <x v="5"/>
    <n v="1"/>
    <n v="460"/>
  </r>
  <r>
    <x v="55"/>
    <x v="2"/>
    <x v="7"/>
    <n v="1"/>
    <n v="460"/>
  </r>
  <r>
    <x v="55"/>
    <x v="2"/>
    <x v="6"/>
    <n v="1"/>
    <n v="460"/>
  </r>
  <r>
    <x v="55"/>
    <x v="4"/>
    <x v="10"/>
    <n v="1"/>
    <n v="460"/>
  </r>
  <r>
    <x v="56"/>
    <x v="5"/>
    <x v="3"/>
    <n v="1"/>
    <n v="400"/>
  </r>
  <r>
    <x v="56"/>
    <x v="5"/>
    <x v="0"/>
    <n v="1"/>
    <n v="400"/>
  </r>
  <r>
    <x v="56"/>
    <x v="5"/>
    <x v="1"/>
    <n v="1"/>
    <n v="400"/>
  </r>
  <r>
    <x v="56"/>
    <x v="5"/>
    <x v="10"/>
    <n v="1"/>
    <n v="400"/>
  </r>
  <r>
    <x v="56"/>
    <x v="5"/>
    <x v="6"/>
    <n v="1"/>
    <n v="400"/>
  </r>
  <r>
    <x v="56"/>
    <x v="9"/>
    <x v="9"/>
    <n v="1"/>
    <n v="300"/>
  </r>
  <r>
    <x v="56"/>
    <x v="10"/>
    <x v="5"/>
    <n v="1"/>
    <n v="300"/>
  </r>
  <r>
    <x v="56"/>
    <x v="10"/>
    <x v="2"/>
    <n v="1"/>
    <n v="300"/>
  </r>
  <r>
    <x v="56"/>
    <x v="10"/>
    <x v="7"/>
    <n v="1"/>
    <n v="300"/>
  </r>
  <r>
    <x v="56"/>
    <x v="10"/>
    <x v="8"/>
    <n v="1"/>
    <n v="300"/>
  </r>
  <r>
    <x v="56"/>
    <x v="7"/>
    <x v="4"/>
    <n v="1"/>
    <n v="400"/>
  </r>
  <r>
    <x v="57"/>
    <x v="0"/>
    <x v="1"/>
    <n v="1"/>
    <n v="450"/>
  </r>
  <r>
    <x v="57"/>
    <x v="1"/>
    <x v="3"/>
    <n v="1"/>
    <n v="450"/>
  </r>
  <r>
    <x v="57"/>
    <x v="1"/>
    <x v="0"/>
    <n v="1"/>
    <n v="450"/>
  </r>
  <r>
    <x v="57"/>
    <x v="1"/>
    <x v="2"/>
    <n v="1"/>
    <n v="450"/>
  </r>
  <r>
    <x v="57"/>
    <x v="1"/>
    <x v="4"/>
    <n v="1"/>
    <n v="450"/>
  </r>
  <r>
    <x v="57"/>
    <x v="2"/>
    <x v="5"/>
    <n v="1"/>
    <n v="450"/>
  </r>
  <r>
    <x v="57"/>
    <x v="2"/>
    <x v="7"/>
    <n v="1"/>
    <n v="450"/>
  </r>
  <r>
    <x v="57"/>
    <x v="2"/>
    <x v="6"/>
    <n v="1"/>
    <n v="450"/>
  </r>
  <r>
    <x v="57"/>
    <x v="4"/>
    <x v="9"/>
    <n v="1"/>
    <n v="450"/>
  </r>
  <r>
    <x v="57"/>
    <x v="4"/>
    <x v="10"/>
    <n v="1"/>
    <n v="450"/>
  </r>
  <r>
    <x v="58"/>
    <x v="1"/>
    <x v="9"/>
    <n v="1"/>
    <n v="472"/>
  </r>
  <r>
    <x v="58"/>
    <x v="1"/>
    <x v="1"/>
    <n v="1"/>
    <n v="472"/>
  </r>
  <r>
    <x v="58"/>
    <x v="1"/>
    <x v="4"/>
    <n v="1"/>
    <n v="472"/>
  </r>
  <r>
    <x v="58"/>
    <x v="2"/>
    <x v="7"/>
    <n v="1"/>
    <n v="472"/>
  </r>
  <r>
    <x v="58"/>
    <x v="2"/>
    <x v="6"/>
    <n v="1"/>
    <n v="472"/>
  </r>
  <r>
    <x v="58"/>
    <x v="4"/>
    <x v="10"/>
    <n v="1"/>
    <n v="472"/>
  </r>
  <r>
    <x v="58"/>
    <x v="5"/>
    <x v="3"/>
    <n v="1"/>
    <n v="330"/>
  </r>
  <r>
    <x v="58"/>
    <x v="5"/>
    <x v="5"/>
    <n v="1"/>
    <n v="330"/>
  </r>
  <r>
    <x v="58"/>
    <x v="5"/>
    <x v="0"/>
    <n v="1"/>
    <n v="330"/>
  </r>
  <r>
    <x v="59"/>
    <x v="11"/>
    <x v="10"/>
    <n v="1"/>
    <n v="370"/>
  </r>
  <r>
    <x v="59"/>
    <x v="11"/>
    <x v="2"/>
    <n v="1"/>
    <n v="370"/>
  </r>
  <r>
    <x v="59"/>
    <x v="11"/>
    <x v="7"/>
    <n v="1"/>
    <n v="370"/>
  </r>
  <r>
    <x v="59"/>
    <x v="11"/>
    <x v="8"/>
    <n v="1"/>
    <n v="370"/>
  </r>
  <r>
    <x v="59"/>
    <x v="15"/>
    <x v="3"/>
    <n v="1"/>
    <n v="400"/>
  </r>
  <r>
    <x v="59"/>
    <x v="15"/>
    <x v="5"/>
    <n v="1"/>
    <n v="400"/>
  </r>
  <r>
    <x v="59"/>
    <x v="15"/>
    <x v="0"/>
    <n v="1"/>
    <n v="400"/>
  </r>
  <r>
    <x v="59"/>
    <x v="15"/>
    <x v="9"/>
    <n v="1"/>
    <n v="400"/>
  </r>
  <r>
    <x v="59"/>
    <x v="15"/>
    <x v="1"/>
    <n v="1"/>
    <n v="400"/>
  </r>
  <r>
    <x v="59"/>
    <x v="15"/>
    <x v="4"/>
    <n v="1"/>
    <n v="400"/>
  </r>
  <r>
    <x v="59"/>
    <x v="15"/>
    <x v="6"/>
    <n v="1"/>
    <n v="400"/>
  </r>
  <r>
    <x v="60"/>
    <x v="0"/>
    <x v="2"/>
    <n v="1"/>
    <n v="581"/>
  </r>
  <r>
    <x v="60"/>
    <x v="1"/>
    <x v="3"/>
    <n v="1"/>
    <n v="581"/>
  </r>
  <r>
    <x v="60"/>
    <x v="1"/>
    <x v="0"/>
    <n v="1"/>
    <n v="581"/>
  </r>
  <r>
    <x v="60"/>
    <x v="1"/>
    <x v="1"/>
    <n v="1"/>
    <n v="581"/>
  </r>
  <r>
    <x v="60"/>
    <x v="1"/>
    <x v="4"/>
    <n v="1"/>
    <n v="581"/>
  </r>
  <r>
    <x v="60"/>
    <x v="2"/>
    <x v="5"/>
    <n v="1"/>
    <n v="581"/>
  </r>
  <r>
    <x v="60"/>
    <x v="2"/>
    <x v="7"/>
    <n v="1"/>
    <n v="581"/>
  </r>
  <r>
    <x v="60"/>
    <x v="2"/>
    <x v="6"/>
    <n v="1"/>
    <n v="581"/>
  </r>
  <r>
    <x v="60"/>
    <x v="3"/>
    <x v="8"/>
    <n v="1"/>
    <n v="581"/>
  </r>
  <r>
    <x v="60"/>
    <x v="4"/>
    <x v="9"/>
    <n v="1"/>
    <n v="581"/>
  </r>
  <r>
    <x v="60"/>
    <x v="4"/>
    <x v="10"/>
    <n v="1"/>
    <n v="581"/>
  </r>
  <r>
    <x v="61"/>
    <x v="5"/>
    <x v="3"/>
    <n v="1"/>
    <n v="350"/>
  </r>
  <r>
    <x v="61"/>
    <x v="5"/>
    <x v="5"/>
    <n v="1"/>
    <n v="350"/>
  </r>
  <r>
    <x v="61"/>
    <x v="5"/>
    <x v="10"/>
    <n v="1"/>
    <n v="350"/>
  </r>
  <r>
    <x v="61"/>
    <x v="5"/>
    <x v="7"/>
    <n v="1"/>
    <n v="350"/>
  </r>
  <r>
    <x v="61"/>
    <x v="6"/>
    <x v="0"/>
    <n v="1"/>
    <n v="350"/>
  </r>
  <r>
    <x v="61"/>
    <x v="6"/>
    <x v="8"/>
    <n v="1"/>
    <n v="350"/>
  </r>
  <r>
    <x v="61"/>
    <x v="6"/>
    <x v="4"/>
    <n v="1"/>
    <n v="350"/>
  </r>
  <r>
    <x v="61"/>
    <x v="7"/>
    <x v="2"/>
    <n v="1"/>
    <n v="350"/>
  </r>
  <r>
    <x v="61"/>
    <x v="7"/>
    <x v="6"/>
    <n v="1"/>
    <n v="350"/>
  </r>
  <r>
    <x v="62"/>
    <x v="0"/>
    <x v="5"/>
    <n v="1"/>
    <n v="400"/>
  </r>
  <r>
    <x v="62"/>
    <x v="0"/>
    <x v="0"/>
    <n v="1"/>
    <n v="400"/>
  </r>
  <r>
    <x v="62"/>
    <x v="1"/>
    <x v="1"/>
    <n v="1"/>
    <n v="400"/>
  </r>
  <r>
    <x v="62"/>
    <x v="1"/>
    <x v="2"/>
    <n v="1"/>
    <n v="400"/>
  </r>
  <r>
    <x v="62"/>
    <x v="2"/>
    <x v="7"/>
    <n v="1"/>
    <n v="400"/>
  </r>
  <r>
    <x v="62"/>
    <x v="2"/>
    <x v="4"/>
    <n v="1"/>
    <n v="400"/>
  </r>
  <r>
    <x v="62"/>
    <x v="2"/>
    <x v="6"/>
    <n v="1"/>
    <n v="400"/>
  </r>
  <r>
    <x v="62"/>
    <x v="4"/>
    <x v="9"/>
    <n v="1"/>
    <n v="400"/>
  </r>
  <r>
    <x v="62"/>
    <x v="4"/>
    <x v="10"/>
    <n v="1"/>
    <n v="400"/>
  </r>
  <r>
    <x v="63"/>
    <x v="0"/>
    <x v="5"/>
    <n v="1"/>
    <n v="545"/>
  </r>
  <r>
    <x v="63"/>
    <x v="0"/>
    <x v="1"/>
    <n v="1"/>
    <n v="545"/>
  </r>
  <r>
    <x v="63"/>
    <x v="1"/>
    <x v="0"/>
    <n v="1"/>
    <n v="545"/>
  </r>
  <r>
    <x v="63"/>
    <x v="1"/>
    <x v="4"/>
    <n v="1"/>
    <n v="545"/>
  </r>
  <r>
    <x v="63"/>
    <x v="2"/>
    <x v="6"/>
    <n v="1"/>
    <n v="545"/>
  </r>
  <r>
    <x v="63"/>
    <x v="3"/>
    <x v="7"/>
    <n v="1"/>
    <n v="545"/>
  </r>
  <r>
    <x v="63"/>
    <x v="3"/>
    <x v="8"/>
    <n v="1"/>
    <n v="545"/>
  </r>
  <r>
    <x v="63"/>
    <x v="4"/>
    <x v="3"/>
    <n v="1"/>
    <n v="545"/>
  </r>
  <r>
    <x v="63"/>
    <x v="4"/>
    <x v="9"/>
    <n v="1"/>
    <n v="545"/>
  </r>
  <r>
    <x v="63"/>
    <x v="4"/>
    <x v="10"/>
    <n v="1"/>
    <n v="545"/>
  </r>
  <r>
    <x v="64"/>
    <x v="0"/>
    <x v="5"/>
    <n v="1"/>
    <n v="600"/>
  </r>
  <r>
    <x v="64"/>
    <x v="0"/>
    <x v="9"/>
    <n v="1"/>
    <n v="600"/>
  </r>
  <r>
    <x v="64"/>
    <x v="1"/>
    <x v="1"/>
    <n v="1"/>
    <n v="600"/>
  </r>
  <r>
    <x v="64"/>
    <x v="1"/>
    <x v="2"/>
    <n v="1"/>
    <n v="600"/>
  </r>
  <r>
    <x v="64"/>
    <x v="1"/>
    <x v="4"/>
    <n v="1"/>
    <n v="600"/>
  </r>
  <r>
    <x v="64"/>
    <x v="2"/>
    <x v="7"/>
    <n v="1"/>
    <n v="600"/>
  </r>
  <r>
    <x v="64"/>
    <x v="2"/>
    <x v="8"/>
    <n v="1"/>
    <n v="600"/>
  </r>
  <r>
    <x v="64"/>
    <x v="2"/>
    <x v="6"/>
    <n v="1"/>
    <n v="600"/>
  </r>
  <r>
    <x v="64"/>
    <x v="4"/>
    <x v="10"/>
    <n v="1"/>
    <n v="600"/>
  </r>
  <r>
    <x v="64"/>
    <x v="5"/>
    <x v="3"/>
    <n v="1"/>
    <n v="300"/>
  </r>
  <r>
    <x v="64"/>
    <x v="14"/>
    <x v="0"/>
    <n v="1"/>
    <n v="600"/>
  </r>
  <r>
    <x v="65"/>
    <x v="0"/>
    <x v="1"/>
    <n v="1"/>
    <n v="550"/>
  </r>
  <r>
    <x v="65"/>
    <x v="0"/>
    <x v="2"/>
    <n v="1"/>
    <n v="550"/>
  </r>
  <r>
    <x v="65"/>
    <x v="1"/>
    <x v="3"/>
    <n v="1"/>
    <n v="550"/>
  </r>
  <r>
    <x v="65"/>
    <x v="1"/>
    <x v="0"/>
    <n v="1"/>
    <n v="550"/>
  </r>
  <r>
    <x v="65"/>
    <x v="1"/>
    <x v="4"/>
    <n v="1"/>
    <n v="550"/>
  </r>
  <r>
    <x v="65"/>
    <x v="2"/>
    <x v="5"/>
    <n v="1"/>
    <n v="550"/>
  </r>
  <r>
    <x v="65"/>
    <x v="2"/>
    <x v="7"/>
    <n v="1"/>
    <n v="550"/>
  </r>
  <r>
    <x v="65"/>
    <x v="2"/>
    <x v="6"/>
    <n v="1"/>
    <n v="550"/>
  </r>
  <r>
    <x v="65"/>
    <x v="3"/>
    <x v="8"/>
    <n v="1"/>
    <n v="550"/>
  </r>
  <r>
    <x v="65"/>
    <x v="4"/>
    <x v="9"/>
    <n v="1"/>
    <n v="550"/>
  </r>
  <r>
    <x v="65"/>
    <x v="4"/>
    <x v="10"/>
    <n v="1"/>
    <n v="550"/>
  </r>
  <r>
    <x v="66"/>
    <x v="5"/>
    <x v="3"/>
    <n v="1"/>
    <n v="400"/>
  </r>
  <r>
    <x v="66"/>
    <x v="5"/>
    <x v="0"/>
    <n v="1"/>
    <n v="400"/>
  </r>
  <r>
    <x v="66"/>
    <x v="5"/>
    <x v="1"/>
    <n v="1"/>
    <n v="400"/>
  </r>
  <r>
    <x v="66"/>
    <x v="5"/>
    <x v="10"/>
    <n v="1"/>
    <n v="400"/>
  </r>
  <r>
    <x v="66"/>
    <x v="5"/>
    <x v="7"/>
    <n v="1"/>
    <n v="400"/>
  </r>
  <r>
    <x v="66"/>
    <x v="5"/>
    <x v="8"/>
    <n v="1"/>
    <n v="400"/>
  </r>
  <r>
    <x v="66"/>
    <x v="5"/>
    <x v="6"/>
    <n v="1"/>
    <n v="400"/>
  </r>
  <r>
    <x v="66"/>
    <x v="6"/>
    <x v="5"/>
    <n v="1"/>
    <n v="400"/>
  </r>
  <r>
    <x v="66"/>
    <x v="6"/>
    <x v="4"/>
    <n v="1"/>
    <n v="400"/>
  </r>
  <r>
    <x v="66"/>
    <x v="7"/>
    <x v="2"/>
    <n v="1"/>
    <n v="400"/>
  </r>
  <r>
    <x v="67"/>
    <x v="5"/>
    <x v="5"/>
    <n v="1"/>
    <n v="378"/>
  </r>
  <r>
    <x v="67"/>
    <x v="5"/>
    <x v="0"/>
    <n v="1"/>
    <n v="378"/>
  </r>
  <r>
    <x v="67"/>
    <x v="5"/>
    <x v="1"/>
    <n v="1"/>
    <n v="378"/>
  </r>
  <r>
    <x v="67"/>
    <x v="5"/>
    <x v="10"/>
    <n v="1"/>
    <n v="378"/>
  </r>
  <r>
    <x v="67"/>
    <x v="5"/>
    <x v="2"/>
    <n v="1"/>
    <n v="378"/>
  </r>
  <r>
    <x v="67"/>
    <x v="5"/>
    <x v="7"/>
    <n v="1"/>
    <n v="378"/>
  </r>
  <r>
    <x v="67"/>
    <x v="5"/>
    <x v="8"/>
    <n v="1"/>
    <n v="378"/>
  </r>
  <r>
    <x v="67"/>
    <x v="5"/>
    <x v="6"/>
    <n v="1"/>
    <n v="378"/>
  </r>
  <r>
    <x v="67"/>
    <x v="6"/>
    <x v="3"/>
    <n v="1"/>
    <n v="378"/>
  </r>
  <r>
    <x v="67"/>
    <x v="6"/>
    <x v="4"/>
    <n v="1"/>
    <n v="378"/>
  </r>
  <r>
    <x v="68"/>
    <x v="5"/>
    <x v="3"/>
    <n v="1"/>
    <n v="210"/>
  </r>
  <r>
    <x v="68"/>
    <x v="5"/>
    <x v="5"/>
    <n v="1"/>
    <n v="210"/>
  </r>
  <r>
    <x v="68"/>
    <x v="5"/>
    <x v="0"/>
    <n v="1"/>
    <n v="210"/>
  </r>
  <r>
    <x v="68"/>
    <x v="5"/>
    <x v="1"/>
    <n v="1"/>
    <n v="210"/>
  </r>
  <r>
    <x v="68"/>
    <x v="5"/>
    <x v="10"/>
    <n v="1"/>
    <n v="210"/>
  </r>
  <r>
    <x v="68"/>
    <x v="5"/>
    <x v="2"/>
    <n v="1"/>
    <n v="210"/>
  </r>
  <r>
    <x v="68"/>
    <x v="5"/>
    <x v="7"/>
    <n v="1"/>
    <n v="210"/>
  </r>
  <r>
    <x v="68"/>
    <x v="6"/>
    <x v="8"/>
    <n v="1"/>
    <n v="210"/>
  </r>
  <r>
    <x v="68"/>
    <x v="6"/>
    <x v="6"/>
    <n v="1"/>
    <n v="210"/>
  </r>
  <r>
    <x v="68"/>
    <x v="7"/>
    <x v="4"/>
    <n v="1"/>
    <n v="210"/>
  </r>
  <r>
    <x v="69"/>
    <x v="5"/>
    <x v="5"/>
    <n v="1"/>
    <n v="400"/>
  </r>
  <r>
    <x v="69"/>
    <x v="5"/>
    <x v="1"/>
    <n v="1"/>
    <n v="400"/>
  </r>
  <r>
    <x v="69"/>
    <x v="5"/>
    <x v="10"/>
    <n v="1"/>
    <n v="400"/>
  </r>
  <r>
    <x v="69"/>
    <x v="9"/>
    <x v="2"/>
    <n v="1"/>
    <n v="300"/>
  </r>
  <r>
    <x v="69"/>
    <x v="9"/>
    <x v="7"/>
    <n v="1"/>
    <n v="300"/>
  </r>
  <r>
    <x v="69"/>
    <x v="10"/>
    <x v="3"/>
    <n v="1"/>
    <n v="300"/>
  </r>
  <r>
    <x v="69"/>
    <x v="10"/>
    <x v="9"/>
    <n v="1"/>
    <n v="1"/>
  </r>
  <r>
    <x v="69"/>
    <x v="10"/>
    <x v="6"/>
    <n v="1"/>
    <n v="300"/>
  </r>
  <r>
    <x v="69"/>
    <x v="6"/>
    <x v="0"/>
    <n v="1"/>
    <n v="400"/>
  </r>
  <r>
    <x v="69"/>
    <x v="6"/>
    <x v="8"/>
    <n v="1"/>
    <n v="400"/>
  </r>
  <r>
    <x v="69"/>
    <x v="6"/>
    <x v="4"/>
    <n v="1"/>
    <n v="400"/>
  </r>
  <r>
    <x v="70"/>
    <x v="12"/>
    <x v="1"/>
    <n v="1"/>
    <n v="300"/>
  </r>
  <r>
    <x v="70"/>
    <x v="12"/>
    <x v="2"/>
    <n v="1"/>
    <n v="300"/>
  </r>
  <r>
    <x v="70"/>
    <x v="12"/>
    <x v="4"/>
    <n v="1"/>
    <n v="300"/>
  </r>
  <r>
    <x v="70"/>
    <x v="13"/>
    <x v="9"/>
    <n v="1"/>
    <n v="300"/>
  </r>
  <r>
    <x v="70"/>
    <x v="5"/>
    <x v="3"/>
    <n v="1"/>
    <n v="400"/>
  </r>
  <r>
    <x v="70"/>
    <x v="5"/>
    <x v="10"/>
    <n v="1"/>
    <n v="400"/>
  </r>
  <r>
    <x v="70"/>
    <x v="10"/>
    <x v="5"/>
    <n v="1"/>
    <n v="350"/>
  </r>
  <r>
    <x v="70"/>
    <x v="10"/>
    <x v="7"/>
    <n v="1"/>
    <n v="350"/>
  </r>
  <r>
    <x v="70"/>
    <x v="10"/>
    <x v="8"/>
    <n v="1"/>
    <n v="350"/>
  </r>
  <r>
    <x v="70"/>
    <x v="10"/>
    <x v="6"/>
    <n v="1"/>
    <n v="350"/>
  </r>
  <r>
    <x v="70"/>
    <x v="7"/>
    <x v="0"/>
    <n v="1"/>
    <n v="400"/>
  </r>
  <r>
    <x v="71"/>
    <x v="0"/>
    <x v="1"/>
    <n v="1"/>
    <n v="550"/>
  </r>
  <r>
    <x v="71"/>
    <x v="1"/>
    <x v="9"/>
    <n v="1"/>
    <n v="550"/>
  </r>
  <r>
    <x v="71"/>
    <x v="1"/>
    <x v="2"/>
    <n v="1"/>
    <n v="550"/>
  </r>
  <r>
    <x v="71"/>
    <x v="1"/>
    <x v="4"/>
    <n v="1"/>
    <n v="550"/>
  </r>
  <r>
    <x v="71"/>
    <x v="2"/>
    <x v="5"/>
    <n v="1"/>
    <n v="550"/>
  </r>
  <r>
    <x v="71"/>
    <x v="2"/>
    <x v="6"/>
    <n v="1"/>
    <n v="550"/>
  </r>
  <r>
    <x v="71"/>
    <x v="3"/>
    <x v="7"/>
    <n v="1"/>
    <n v="550"/>
  </r>
  <r>
    <x v="71"/>
    <x v="4"/>
    <x v="10"/>
    <n v="1"/>
    <n v="550"/>
  </r>
  <r>
    <x v="72"/>
    <x v="5"/>
    <x v="3"/>
    <n v="1"/>
    <n v="356"/>
  </r>
  <r>
    <x v="72"/>
    <x v="5"/>
    <x v="0"/>
    <n v="1"/>
    <n v="356"/>
  </r>
  <r>
    <x v="72"/>
    <x v="5"/>
    <x v="10"/>
    <n v="1"/>
    <n v="356"/>
  </r>
  <r>
    <x v="72"/>
    <x v="5"/>
    <x v="2"/>
    <n v="1"/>
    <n v="356"/>
  </r>
  <r>
    <x v="72"/>
    <x v="5"/>
    <x v="7"/>
    <n v="1"/>
    <n v="356"/>
  </r>
  <r>
    <x v="72"/>
    <x v="6"/>
    <x v="5"/>
    <n v="1"/>
    <n v="356"/>
  </r>
  <r>
    <x v="72"/>
    <x v="6"/>
    <x v="8"/>
    <n v="1"/>
    <n v="356"/>
  </r>
  <r>
    <x v="72"/>
    <x v="6"/>
    <x v="4"/>
    <n v="1"/>
    <n v="356"/>
  </r>
  <r>
    <x v="72"/>
    <x v="6"/>
    <x v="6"/>
    <n v="1"/>
    <n v="356"/>
  </r>
  <r>
    <x v="73"/>
    <x v="5"/>
    <x v="5"/>
    <n v="1"/>
    <n v="436"/>
  </r>
  <r>
    <x v="73"/>
    <x v="5"/>
    <x v="0"/>
    <n v="1"/>
    <n v="436"/>
  </r>
  <r>
    <x v="73"/>
    <x v="5"/>
    <x v="1"/>
    <n v="1"/>
    <n v="436"/>
  </r>
  <r>
    <x v="73"/>
    <x v="5"/>
    <x v="10"/>
    <n v="1"/>
    <n v="436"/>
  </r>
  <r>
    <x v="73"/>
    <x v="5"/>
    <x v="2"/>
    <n v="1"/>
    <n v="436"/>
  </r>
  <r>
    <x v="73"/>
    <x v="5"/>
    <x v="7"/>
    <n v="1"/>
    <n v="436"/>
  </r>
  <r>
    <x v="73"/>
    <x v="5"/>
    <x v="6"/>
    <n v="1"/>
    <n v="436"/>
  </r>
  <r>
    <x v="73"/>
    <x v="6"/>
    <x v="3"/>
    <n v="1"/>
    <n v="436"/>
  </r>
  <r>
    <x v="73"/>
    <x v="6"/>
    <x v="4"/>
    <n v="1"/>
    <n v="436"/>
  </r>
  <r>
    <x v="73"/>
    <x v="7"/>
    <x v="8"/>
    <n v="1"/>
    <n v="436"/>
  </r>
  <r>
    <x v="74"/>
    <x v="0"/>
    <x v="1"/>
    <n v="1"/>
    <n v="450"/>
  </r>
  <r>
    <x v="74"/>
    <x v="0"/>
    <x v="2"/>
    <n v="1"/>
    <n v="450"/>
  </r>
  <r>
    <x v="74"/>
    <x v="1"/>
    <x v="4"/>
    <n v="1"/>
    <n v="450"/>
  </r>
  <r>
    <x v="74"/>
    <x v="2"/>
    <x v="5"/>
    <n v="1"/>
    <n v="450"/>
  </r>
  <r>
    <x v="74"/>
    <x v="2"/>
    <x v="0"/>
    <n v="1"/>
    <n v="450"/>
  </r>
  <r>
    <x v="74"/>
    <x v="2"/>
    <x v="7"/>
    <n v="1"/>
    <n v="450"/>
  </r>
  <r>
    <x v="74"/>
    <x v="2"/>
    <x v="6"/>
    <n v="1"/>
    <n v="450"/>
  </r>
  <r>
    <x v="74"/>
    <x v="4"/>
    <x v="3"/>
    <n v="1"/>
    <n v="450"/>
  </r>
  <r>
    <x v="74"/>
    <x v="4"/>
    <x v="9"/>
    <n v="1"/>
    <n v="450"/>
  </r>
  <r>
    <x v="74"/>
    <x v="4"/>
    <x v="10"/>
    <n v="1"/>
    <n v="450"/>
  </r>
  <r>
    <x v="75"/>
    <x v="5"/>
    <x v="3"/>
    <n v="1"/>
    <n v="350"/>
  </r>
  <r>
    <x v="75"/>
    <x v="5"/>
    <x v="0"/>
    <n v="1"/>
    <n v="350"/>
  </r>
  <r>
    <x v="75"/>
    <x v="5"/>
    <x v="1"/>
    <n v="1"/>
    <n v="350"/>
  </r>
  <r>
    <x v="75"/>
    <x v="5"/>
    <x v="10"/>
    <n v="1"/>
    <n v="350"/>
  </r>
  <r>
    <x v="75"/>
    <x v="5"/>
    <x v="2"/>
    <n v="1"/>
    <n v="350"/>
  </r>
  <r>
    <x v="75"/>
    <x v="5"/>
    <x v="7"/>
    <n v="1"/>
    <n v="350"/>
  </r>
  <r>
    <x v="75"/>
    <x v="5"/>
    <x v="6"/>
    <n v="1"/>
    <n v="350"/>
  </r>
  <r>
    <x v="75"/>
    <x v="6"/>
    <x v="5"/>
    <n v="1"/>
    <n v="350"/>
  </r>
  <r>
    <x v="75"/>
    <x v="6"/>
    <x v="4"/>
    <n v="1"/>
    <n v="350"/>
  </r>
  <r>
    <x v="75"/>
    <x v="7"/>
    <x v="8"/>
    <n v="1"/>
    <n v="350"/>
  </r>
  <r>
    <x v="76"/>
    <x v="11"/>
    <x v="3"/>
    <n v="1"/>
    <n v="450"/>
  </r>
  <r>
    <x v="76"/>
    <x v="11"/>
    <x v="5"/>
    <n v="1"/>
    <n v="450"/>
  </r>
  <r>
    <x v="76"/>
    <x v="11"/>
    <x v="0"/>
    <n v="1"/>
    <n v="450"/>
  </r>
  <r>
    <x v="76"/>
    <x v="11"/>
    <x v="9"/>
    <n v="1"/>
    <n v="450"/>
  </r>
  <r>
    <x v="76"/>
    <x v="11"/>
    <x v="1"/>
    <n v="1"/>
    <n v="450"/>
  </r>
  <r>
    <x v="76"/>
    <x v="11"/>
    <x v="10"/>
    <n v="1"/>
    <n v="450"/>
  </r>
  <r>
    <x v="76"/>
    <x v="11"/>
    <x v="2"/>
    <n v="1"/>
    <n v="450"/>
  </r>
  <r>
    <x v="76"/>
    <x v="11"/>
    <x v="7"/>
    <n v="1"/>
    <n v="450"/>
  </r>
  <r>
    <x v="76"/>
    <x v="11"/>
    <x v="8"/>
    <n v="1"/>
    <n v="450"/>
  </r>
  <r>
    <x v="76"/>
    <x v="11"/>
    <x v="4"/>
    <n v="1"/>
    <n v="450"/>
  </r>
  <r>
    <x v="76"/>
    <x v="11"/>
    <x v="6"/>
    <n v="1"/>
    <n v="450"/>
  </r>
  <r>
    <x v="77"/>
    <x v="5"/>
    <x v="3"/>
    <n v="1"/>
    <n v="420"/>
  </r>
  <r>
    <x v="77"/>
    <x v="5"/>
    <x v="5"/>
    <n v="1"/>
    <n v="420"/>
  </r>
  <r>
    <x v="77"/>
    <x v="5"/>
    <x v="0"/>
    <n v="1"/>
    <n v="420"/>
  </r>
  <r>
    <x v="77"/>
    <x v="5"/>
    <x v="1"/>
    <n v="1"/>
    <n v="420"/>
  </r>
  <r>
    <x v="77"/>
    <x v="5"/>
    <x v="10"/>
    <n v="1"/>
    <n v="420"/>
  </r>
  <r>
    <x v="77"/>
    <x v="5"/>
    <x v="2"/>
    <n v="1"/>
    <n v="420"/>
  </r>
  <r>
    <x v="77"/>
    <x v="5"/>
    <x v="7"/>
    <n v="1"/>
    <n v="420"/>
  </r>
  <r>
    <x v="77"/>
    <x v="5"/>
    <x v="6"/>
    <n v="1"/>
    <n v="420"/>
  </r>
  <r>
    <x v="77"/>
    <x v="6"/>
    <x v="8"/>
    <n v="1"/>
    <n v="420"/>
  </r>
  <r>
    <x v="77"/>
    <x v="7"/>
    <x v="4"/>
    <n v="1"/>
    <n v="420"/>
  </r>
  <r>
    <x v="78"/>
    <x v="0"/>
    <x v="1"/>
    <n v="1"/>
    <n v="541"/>
  </r>
  <r>
    <x v="78"/>
    <x v="1"/>
    <x v="8"/>
    <n v="1"/>
    <n v="541"/>
  </r>
  <r>
    <x v="78"/>
    <x v="1"/>
    <x v="4"/>
    <n v="1"/>
    <n v="541"/>
  </r>
  <r>
    <x v="78"/>
    <x v="2"/>
    <x v="9"/>
    <n v="1"/>
    <n v="541"/>
  </r>
  <r>
    <x v="78"/>
    <x v="2"/>
    <x v="6"/>
    <n v="1"/>
    <n v="541"/>
  </r>
  <r>
    <x v="78"/>
    <x v="3"/>
    <x v="7"/>
    <n v="1"/>
    <n v="541"/>
  </r>
  <r>
    <x v="78"/>
    <x v="4"/>
    <x v="10"/>
    <n v="1"/>
    <n v="541"/>
  </r>
  <r>
    <x v="78"/>
    <x v="5"/>
    <x v="3"/>
    <n v="1"/>
    <n v="350"/>
  </r>
  <r>
    <x v="78"/>
    <x v="5"/>
    <x v="5"/>
    <n v="1"/>
    <n v="350"/>
  </r>
  <r>
    <x v="78"/>
    <x v="5"/>
    <x v="0"/>
    <n v="1"/>
    <n v="350"/>
  </r>
  <r>
    <x v="79"/>
    <x v="12"/>
    <x v="5"/>
    <n v="1"/>
    <n v="300"/>
  </r>
  <r>
    <x v="79"/>
    <x v="12"/>
    <x v="9"/>
    <n v="1"/>
    <n v="300"/>
  </r>
  <r>
    <x v="79"/>
    <x v="12"/>
    <x v="7"/>
    <n v="1"/>
    <n v="300"/>
  </r>
  <r>
    <x v="79"/>
    <x v="0"/>
    <x v="0"/>
    <n v="1"/>
    <n v="581"/>
  </r>
  <r>
    <x v="79"/>
    <x v="0"/>
    <x v="1"/>
    <n v="1"/>
    <n v="581"/>
  </r>
  <r>
    <x v="79"/>
    <x v="0"/>
    <x v="2"/>
    <n v="1"/>
    <n v="581"/>
  </r>
  <r>
    <x v="79"/>
    <x v="1"/>
    <x v="4"/>
    <n v="1"/>
    <n v="581"/>
  </r>
  <r>
    <x v="79"/>
    <x v="2"/>
    <x v="6"/>
    <n v="1"/>
    <n v="581"/>
  </r>
  <r>
    <x v="79"/>
    <x v="3"/>
    <x v="8"/>
    <n v="1"/>
    <n v="581"/>
  </r>
  <r>
    <x v="79"/>
    <x v="4"/>
    <x v="10"/>
    <n v="1"/>
    <n v="581"/>
  </r>
  <r>
    <x v="79"/>
    <x v="13"/>
    <x v="3"/>
    <n v="1"/>
    <n v="300"/>
  </r>
  <r>
    <x v="80"/>
    <x v="11"/>
    <x v="0"/>
    <n v="1"/>
    <n v="370"/>
  </r>
  <r>
    <x v="80"/>
    <x v="11"/>
    <x v="1"/>
    <n v="1"/>
    <n v="370"/>
  </r>
  <r>
    <x v="80"/>
    <x v="11"/>
    <x v="8"/>
    <n v="1"/>
    <n v="370"/>
  </r>
  <r>
    <x v="80"/>
    <x v="15"/>
    <x v="3"/>
    <n v="1"/>
    <n v="400"/>
  </r>
  <r>
    <x v="80"/>
    <x v="15"/>
    <x v="5"/>
    <n v="1"/>
    <n v="400"/>
  </r>
  <r>
    <x v="80"/>
    <x v="15"/>
    <x v="9"/>
    <n v="1"/>
    <n v="400"/>
  </r>
  <r>
    <x v="80"/>
    <x v="15"/>
    <x v="10"/>
    <n v="1"/>
    <n v="400"/>
  </r>
  <r>
    <x v="80"/>
    <x v="15"/>
    <x v="2"/>
    <n v="1"/>
    <n v="400"/>
  </r>
  <r>
    <x v="80"/>
    <x v="15"/>
    <x v="7"/>
    <n v="1"/>
    <n v="400"/>
  </r>
  <r>
    <x v="80"/>
    <x v="15"/>
    <x v="4"/>
    <n v="1"/>
    <n v="400"/>
  </r>
  <r>
    <x v="80"/>
    <x v="15"/>
    <x v="6"/>
    <n v="1"/>
    <n v="400"/>
  </r>
  <r>
    <x v="81"/>
    <x v="5"/>
    <x v="3"/>
    <n v="1"/>
    <n v="270"/>
  </r>
  <r>
    <x v="81"/>
    <x v="5"/>
    <x v="5"/>
    <n v="1"/>
    <n v="270"/>
  </r>
  <r>
    <x v="81"/>
    <x v="5"/>
    <x v="0"/>
    <n v="1"/>
    <n v="270"/>
  </r>
  <r>
    <x v="81"/>
    <x v="5"/>
    <x v="1"/>
    <n v="1"/>
    <n v="270"/>
  </r>
  <r>
    <x v="81"/>
    <x v="5"/>
    <x v="10"/>
    <n v="1"/>
    <n v="270"/>
  </r>
  <r>
    <x v="81"/>
    <x v="5"/>
    <x v="7"/>
    <n v="1"/>
    <n v="270"/>
  </r>
  <r>
    <x v="81"/>
    <x v="5"/>
    <x v="6"/>
    <n v="1"/>
    <n v="270"/>
  </r>
  <r>
    <x v="81"/>
    <x v="6"/>
    <x v="8"/>
    <n v="1"/>
    <n v="270"/>
  </r>
  <r>
    <x v="81"/>
    <x v="7"/>
    <x v="4"/>
    <n v="1"/>
    <n v="270"/>
  </r>
  <r>
    <x v="82"/>
    <x v="0"/>
    <x v="0"/>
    <n v="1"/>
    <n v="520"/>
  </r>
  <r>
    <x v="82"/>
    <x v="0"/>
    <x v="1"/>
    <n v="1"/>
    <n v="520"/>
  </r>
  <r>
    <x v="82"/>
    <x v="1"/>
    <x v="9"/>
    <n v="1"/>
    <n v="520"/>
  </r>
  <r>
    <x v="82"/>
    <x v="1"/>
    <x v="4"/>
    <n v="1"/>
    <n v="520"/>
  </r>
  <r>
    <x v="82"/>
    <x v="2"/>
    <x v="3"/>
    <n v="1"/>
    <n v="520"/>
  </r>
  <r>
    <x v="82"/>
    <x v="2"/>
    <x v="5"/>
    <n v="1"/>
    <n v="520"/>
  </r>
  <r>
    <x v="82"/>
    <x v="2"/>
    <x v="6"/>
    <n v="1"/>
    <n v="520"/>
  </r>
  <r>
    <x v="82"/>
    <x v="3"/>
    <x v="7"/>
    <n v="1"/>
    <n v="520"/>
  </r>
  <r>
    <x v="82"/>
    <x v="3"/>
    <x v="8"/>
    <n v="1"/>
    <n v="520"/>
  </r>
  <r>
    <x v="82"/>
    <x v="4"/>
    <x v="10"/>
    <n v="1"/>
    <n v="520"/>
  </r>
  <r>
    <x v="83"/>
    <x v="0"/>
    <x v="1"/>
    <n v="1"/>
    <n v="550"/>
  </r>
  <r>
    <x v="83"/>
    <x v="0"/>
    <x v="7"/>
    <n v="1"/>
    <n v="550"/>
  </r>
  <r>
    <x v="83"/>
    <x v="1"/>
    <x v="0"/>
    <n v="1"/>
    <n v="550"/>
  </r>
  <r>
    <x v="83"/>
    <x v="1"/>
    <x v="2"/>
    <n v="1"/>
    <n v="550"/>
  </r>
  <r>
    <x v="83"/>
    <x v="1"/>
    <x v="4"/>
    <n v="1"/>
    <n v="550"/>
  </r>
  <r>
    <x v="83"/>
    <x v="2"/>
    <x v="3"/>
    <n v="1"/>
    <n v="550"/>
  </r>
  <r>
    <x v="83"/>
    <x v="3"/>
    <x v="8"/>
    <n v="1"/>
    <n v="550"/>
  </r>
  <r>
    <x v="83"/>
    <x v="4"/>
    <x v="5"/>
    <n v="1"/>
    <n v="550"/>
  </r>
  <r>
    <x v="83"/>
    <x v="4"/>
    <x v="9"/>
    <n v="1"/>
    <n v="550"/>
  </r>
  <r>
    <x v="83"/>
    <x v="4"/>
    <x v="10"/>
    <n v="1"/>
    <n v="550"/>
  </r>
  <r>
    <x v="83"/>
    <x v="4"/>
    <x v="6"/>
    <n v="1"/>
    <n v="550"/>
  </r>
  <r>
    <x v="84"/>
    <x v="0"/>
    <x v="1"/>
    <n v="1"/>
    <n v="560"/>
  </r>
  <r>
    <x v="84"/>
    <x v="1"/>
    <x v="0"/>
    <n v="1"/>
    <n v="560"/>
  </r>
  <r>
    <x v="84"/>
    <x v="1"/>
    <x v="2"/>
    <n v="1"/>
    <n v="560"/>
  </r>
  <r>
    <x v="84"/>
    <x v="1"/>
    <x v="4"/>
    <n v="1"/>
    <n v="560"/>
  </r>
  <r>
    <x v="84"/>
    <x v="2"/>
    <x v="3"/>
    <n v="1"/>
    <n v="560"/>
  </r>
  <r>
    <x v="84"/>
    <x v="2"/>
    <x v="5"/>
    <n v="1"/>
    <n v="214"/>
  </r>
  <r>
    <x v="84"/>
    <x v="2"/>
    <x v="7"/>
    <n v="1"/>
    <n v="560"/>
  </r>
  <r>
    <x v="84"/>
    <x v="2"/>
    <x v="6"/>
    <n v="1"/>
    <n v="560"/>
  </r>
  <r>
    <x v="84"/>
    <x v="4"/>
    <x v="9"/>
    <n v="1"/>
    <n v="560"/>
  </r>
  <r>
    <x v="84"/>
    <x v="4"/>
    <x v="10"/>
    <n v="1"/>
    <n v="560"/>
  </r>
  <r>
    <x v="85"/>
    <x v="5"/>
    <x v="3"/>
    <n v="1"/>
    <n v="300"/>
  </r>
  <r>
    <x v="85"/>
    <x v="5"/>
    <x v="5"/>
    <n v="1"/>
    <n v="300"/>
  </r>
  <r>
    <x v="85"/>
    <x v="5"/>
    <x v="0"/>
    <n v="1"/>
    <n v="300"/>
  </r>
  <r>
    <x v="85"/>
    <x v="5"/>
    <x v="1"/>
    <n v="1"/>
    <n v="300"/>
  </r>
  <r>
    <x v="85"/>
    <x v="5"/>
    <x v="10"/>
    <n v="1"/>
    <n v="300"/>
  </r>
  <r>
    <x v="85"/>
    <x v="5"/>
    <x v="2"/>
    <n v="1"/>
    <n v="300"/>
  </r>
  <r>
    <x v="85"/>
    <x v="5"/>
    <x v="7"/>
    <n v="1"/>
    <n v="300"/>
  </r>
  <r>
    <x v="85"/>
    <x v="6"/>
    <x v="8"/>
    <n v="1"/>
    <n v="300"/>
  </r>
  <r>
    <x v="85"/>
    <x v="6"/>
    <x v="4"/>
    <n v="1"/>
    <n v="300"/>
  </r>
  <r>
    <x v="85"/>
    <x v="7"/>
    <x v="6"/>
    <n v="1"/>
    <n v="300"/>
  </r>
  <r>
    <x v="86"/>
    <x v="0"/>
    <x v="1"/>
    <n v="1"/>
    <n v="550"/>
  </r>
  <r>
    <x v="86"/>
    <x v="0"/>
    <x v="7"/>
    <n v="1"/>
    <n v="550"/>
  </r>
  <r>
    <x v="86"/>
    <x v="1"/>
    <x v="2"/>
    <n v="1"/>
    <n v="550"/>
  </r>
  <r>
    <x v="86"/>
    <x v="1"/>
    <x v="8"/>
    <n v="1"/>
    <n v="550"/>
  </r>
  <r>
    <x v="86"/>
    <x v="1"/>
    <x v="4"/>
    <n v="1"/>
    <n v="550"/>
  </r>
  <r>
    <x v="86"/>
    <x v="2"/>
    <x v="6"/>
    <n v="1"/>
    <n v="550"/>
  </r>
  <r>
    <x v="86"/>
    <x v="4"/>
    <x v="9"/>
    <n v="1"/>
    <n v="550"/>
  </r>
  <r>
    <x v="86"/>
    <x v="4"/>
    <x v="10"/>
    <n v="1"/>
    <n v="550"/>
  </r>
  <r>
    <x v="86"/>
    <x v="5"/>
    <x v="3"/>
    <n v="1"/>
    <n v="300"/>
  </r>
  <r>
    <x v="86"/>
    <x v="5"/>
    <x v="5"/>
    <n v="1"/>
    <n v="300"/>
  </r>
  <r>
    <x v="86"/>
    <x v="5"/>
    <x v="0"/>
    <n v="1"/>
    <n v="300"/>
  </r>
  <r>
    <x v="87"/>
    <x v="0"/>
    <x v="9"/>
    <n v="1"/>
    <n v="545"/>
  </r>
  <r>
    <x v="87"/>
    <x v="1"/>
    <x v="8"/>
    <n v="1"/>
    <n v="545"/>
  </r>
  <r>
    <x v="87"/>
    <x v="1"/>
    <x v="4"/>
    <n v="1"/>
    <n v="545"/>
  </r>
  <r>
    <x v="87"/>
    <x v="2"/>
    <x v="5"/>
    <n v="1"/>
    <n v="545"/>
  </r>
  <r>
    <x v="87"/>
    <x v="2"/>
    <x v="0"/>
    <n v="1"/>
    <n v="545"/>
  </r>
  <r>
    <x v="87"/>
    <x v="2"/>
    <x v="1"/>
    <n v="1"/>
    <n v="545"/>
  </r>
  <r>
    <x v="87"/>
    <x v="2"/>
    <x v="6"/>
    <n v="1"/>
    <n v="545"/>
  </r>
  <r>
    <x v="87"/>
    <x v="3"/>
    <x v="7"/>
    <n v="1"/>
    <n v="545"/>
  </r>
  <r>
    <x v="87"/>
    <x v="4"/>
    <x v="10"/>
    <n v="1"/>
    <n v="545"/>
  </r>
  <r>
    <x v="87"/>
    <x v="14"/>
    <x v="3"/>
    <n v="1"/>
    <n v="129"/>
  </r>
  <r>
    <x v="88"/>
    <x v="15"/>
    <x v="3"/>
    <n v="1"/>
    <n v="350"/>
  </r>
  <r>
    <x v="88"/>
    <x v="15"/>
    <x v="5"/>
    <n v="1"/>
    <n v="350"/>
  </r>
  <r>
    <x v="88"/>
    <x v="15"/>
    <x v="0"/>
    <n v="1"/>
    <n v="350"/>
  </r>
  <r>
    <x v="88"/>
    <x v="15"/>
    <x v="9"/>
    <n v="1"/>
    <n v="350"/>
  </r>
  <r>
    <x v="88"/>
    <x v="15"/>
    <x v="1"/>
    <n v="1"/>
    <n v="350"/>
  </r>
  <r>
    <x v="88"/>
    <x v="15"/>
    <x v="10"/>
    <n v="1"/>
    <n v="350"/>
  </r>
  <r>
    <x v="88"/>
    <x v="15"/>
    <x v="2"/>
    <n v="1"/>
    <n v="350"/>
  </r>
  <r>
    <x v="88"/>
    <x v="15"/>
    <x v="7"/>
    <n v="1"/>
    <n v="350"/>
  </r>
  <r>
    <x v="88"/>
    <x v="15"/>
    <x v="8"/>
    <n v="1"/>
    <n v="350"/>
  </r>
  <r>
    <x v="88"/>
    <x v="15"/>
    <x v="4"/>
    <n v="1"/>
    <n v="350"/>
  </r>
  <r>
    <x v="88"/>
    <x v="15"/>
    <x v="6"/>
    <n v="1"/>
    <n v="350"/>
  </r>
  <r>
    <x v="89"/>
    <x v="12"/>
    <x v="5"/>
    <n v="1"/>
    <n v="250"/>
  </r>
  <r>
    <x v="89"/>
    <x v="12"/>
    <x v="0"/>
    <n v="1"/>
    <n v="250"/>
  </r>
  <r>
    <x v="89"/>
    <x v="12"/>
    <x v="9"/>
    <n v="1"/>
    <n v="49"/>
  </r>
  <r>
    <x v="89"/>
    <x v="1"/>
    <x v="4"/>
    <n v="1"/>
    <n v="550"/>
  </r>
  <r>
    <x v="89"/>
    <x v="2"/>
    <x v="1"/>
    <n v="1"/>
    <n v="550"/>
  </r>
  <r>
    <x v="89"/>
    <x v="2"/>
    <x v="2"/>
    <n v="1"/>
    <n v="550"/>
  </r>
  <r>
    <x v="89"/>
    <x v="2"/>
    <x v="7"/>
    <n v="1"/>
    <n v="550"/>
  </r>
  <r>
    <x v="89"/>
    <x v="2"/>
    <x v="6"/>
    <n v="1"/>
    <n v="550"/>
  </r>
  <r>
    <x v="89"/>
    <x v="3"/>
    <x v="8"/>
    <n v="1"/>
    <n v="550"/>
  </r>
  <r>
    <x v="89"/>
    <x v="4"/>
    <x v="10"/>
    <n v="1"/>
    <n v="550"/>
  </r>
  <r>
    <x v="89"/>
    <x v="13"/>
    <x v="3"/>
    <n v="1"/>
    <n v="250"/>
  </r>
  <r>
    <x v="90"/>
    <x v="5"/>
    <x v="3"/>
    <n v="1"/>
    <n v="400"/>
  </r>
  <r>
    <x v="90"/>
    <x v="5"/>
    <x v="0"/>
    <n v="1"/>
    <n v="400"/>
  </r>
  <r>
    <x v="90"/>
    <x v="5"/>
    <x v="6"/>
    <n v="1"/>
    <n v="400"/>
  </r>
  <r>
    <x v="90"/>
    <x v="9"/>
    <x v="1"/>
    <n v="1"/>
    <n v="300"/>
  </r>
  <r>
    <x v="90"/>
    <x v="9"/>
    <x v="10"/>
    <n v="1"/>
    <n v="300"/>
  </r>
  <r>
    <x v="90"/>
    <x v="9"/>
    <x v="7"/>
    <n v="1"/>
    <n v="300"/>
  </r>
  <r>
    <x v="90"/>
    <x v="10"/>
    <x v="5"/>
    <n v="1"/>
    <n v="300"/>
  </r>
  <r>
    <x v="90"/>
    <x v="6"/>
    <x v="8"/>
    <n v="1"/>
    <n v="400"/>
  </r>
  <r>
    <x v="90"/>
    <x v="7"/>
    <x v="2"/>
    <n v="1"/>
    <n v="400"/>
  </r>
  <r>
    <x v="90"/>
    <x v="7"/>
    <x v="4"/>
    <n v="1"/>
    <n v="400"/>
  </r>
  <r>
    <x v="91"/>
    <x v="0"/>
    <x v="1"/>
    <n v="1"/>
    <n v="500"/>
  </r>
  <r>
    <x v="91"/>
    <x v="0"/>
    <x v="2"/>
    <n v="1"/>
    <n v="500"/>
  </r>
  <r>
    <x v="91"/>
    <x v="1"/>
    <x v="4"/>
    <n v="1"/>
    <n v="500"/>
  </r>
  <r>
    <x v="91"/>
    <x v="2"/>
    <x v="7"/>
    <n v="1"/>
    <n v="500"/>
  </r>
  <r>
    <x v="91"/>
    <x v="2"/>
    <x v="6"/>
    <n v="1"/>
    <n v="500"/>
  </r>
  <r>
    <x v="91"/>
    <x v="3"/>
    <x v="8"/>
    <n v="1"/>
    <n v="50"/>
  </r>
  <r>
    <x v="91"/>
    <x v="4"/>
    <x v="10"/>
    <n v="1"/>
    <n v="500"/>
  </r>
  <r>
    <x v="91"/>
    <x v="5"/>
    <x v="3"/>
    <n v="1"/>
    <n v="320"/>
  </r>
  <r>
    <x v="91"/>
    <x v="5"/>
    <x v="5"/>
    <n v="1"/>
    <n v="320"/>
  </r>
  <r>
    <x v="91"/>
    <x v="7"/>
    <x v="0"/>
    <n v="1"/>
    <n v="320"/>
  </r>
  <r>
    <x v="92"/>
    <x v="1"/>
    <x v="0"/>
    <n v="1"/>
    <n v="581"/>
  </r>
  <r>
    <x v="92"/>
    <x v="1"/>
    <x v="1"/>
    <n v="1"/>
    <n v="581"/>
  </r>
  <r>
    <x v="92"/>
    <x v="1"/>
    <x v="2"/>
    <n v="1"/>
    <n v="581"/>
  </r>
  <r>
    <x v="92"/>
    <x v="1"/>
    <x v="4"/>
    <n v="1"/>
    <n v="581"/>
  </r>
  <r>
    <x v="92"/>
    <x v="2"/>
    <x v="5"/>
    <n v="1"/>
    <n v="581"/>
  </r>
  <r>
    <x v="92"/>
    <x v="2"/>
    <x v="7"/>
    <n v="1"/>
    <n v="581"/>
  </r>
  <r>
    <x v="92"/>
    <x v="2"/>
    <x v="6"/>
    <n v="1"/>
    <n v="581"/>
  </r>
  <r>
    <x v="92"/>
    <x v="4"/>
    <x v="9"/>
    <n v="1"/>
    <n v="581"/>
  </r>
  <r>
    <x v="92"/>
    <x v="4"/>
    <x v="10"/>
    <n v="1"/>
    <n v="581"/>
  </r>
  <r>
    <x v="93"/>
    <x v="5"/>
    <x v="5"/>
    <n v="1"/>
    <n v="350"/>
  </r>
  <r>
    <x v="93"/>
    <x v="5"/>
    <x v="0"/>
    <n v="1"/>
    <n v="350"/>
  </r>
  <r>
    <x v="93"/>
    <x v="5"/>
    <x v="1"/>
    <n v="1"/>
    <n v="350"/>
  </r>
  <r>
    <x v="93"/>
    <x v="5"/>
    <x v="10"/>
    <n v="1"/>
    <n v="350"/>
  </r>
  <r>
    <x v="93"/>
    <x v="5"/>
    <x v="2"/>
    <n v="1"/>
    <n v="350"/>
  </r>
  <r>
    <x v="93"/>
    <x v="5"/>
    <x v="7"/>
    <n v="1"/>
    <n v="350"/>
  </r>
  <r>
    <x v="93"/>
    <x v="5"/>
    <x v="8"/>
    <n v="1"/>
    <n v="350"/>
  </r>
  <r>
    <x v="93"/>
    <x v="6"/>
    <x v="3"/>
    <n v="1"/>
    <n v="350"/>
  </r>
  <r>
    <x v="93"/>
    <x v="6"/>
    <x v="4"/>
    <n v="1"/>
    <n v="350"/>
  </r>
  <r>
    <x v="93"/>
    <x v="6"/>
    <x v="6"/>
    <n v="1"/>
    <n v="350"/>
  </r>
  <r>
    <x v="94"/>
    <x v="0"/>
    <x v="1"/>
    <n v="1"/>
    <n v="400"/>
  </r>
  <r>
    <x v="94"/>
    <x v="0"/>
    <x v="2"/>
    <n v="1"/>
    <n v="400"/>
  </r>
  <r>
    <x v="94"/>
    <x v="1"/>
    <x v="4"/>
    <n v="1"/>
    <n v="400"/>
  </r>
  <r>
    <x v="94"/>
    <x v="2"/>
    <x v="7"/>
    <n v="1"/>
    <n v="400"/>
  </r>
  <r>
    <x v="94"/>
    <x v="2"/>
    <x v="6"/>
    <n v="1"/>
    <n v="400"/>
  </r>
  <r>
    <x v="94"/>
    <x v="3"/>
    <x v="8"/>
    <n v="1"/>
    <n v="400"/>
  </r>
  <r>
    <x v="94"/>
    <x v="4"/>
    <x v="9"/>
    <n v="1"/>
    <n v="400"/>
  </r>
  <r>
    <x v="94"/>
    <x v="4"/>
    <x v="10"/>
    <n v="1"/>
    <n v="400"/>
  </r>
  <r>
    <x v="94"/>
    <x v="5"/>
    <x v="3"/>
    <n v="1"/>
    <n v="410"/>
  </r>
  <r>
    <x v="94"/>
    <x v="5"/>
    <x v="5"/>
    <n v="1"/>
    <n v="410"/>
  </r>
  <r>
    <x v="94"/>
    <x v="5"/>
    <x v="0"/>
    <n v="1"/>
    <n v="410"/>
  </r>
  <r>
    <x v="95"/>
    <x v="0"/>
    <x v="9"/>
    <n v="1"/>
    <n v="420"/>
  </r>
  <r>
    <x v="95"/>
    <x v="0"/>
    <x v="2"/>
    <n v="1"/>
    <n v="420"/>
  </r>
  <r>
    <x v="95"/>
    <x v="0"/>
    <x v="7"/>
    <n v="1"/>
    <n v="420"/>
  </r>
  <r>
    <x v="95"/>
    <x v="1"/>
    <x v="0"/>
    <n v="1"/>
    <n v="420"/>
  </r>
  <r>
    <x v="95"/>
    <x v="1"/>
    <x v="4"/>
    <n v="1"/>
    <n v="420"/>
  </r>
  <r>
    <x v="95"/>
    <x v="2"/>
    <x v="3"/>
    <n v="1"/>
    <n v="420"/>
  </r>
  <r>
    <x v="95"/>
    <x v="2"/>
    <x v="5"/>
    <n v="1"/>
    <n v="420"/>
  </r>
  <r>
    <x v="95"/>
    <x v="2"/>
    <x v="1"/>
    <n v="1"/>
    <n v="420"/>
  </r>
  <r>
    <x v="95"/>
    <x v="2"/>
    <x v="6"/>
    <n v="1"/>
    <n v="420"/>
  </r>
  <r>
    <x v="95"/>
    <x v="4"/>
    <x v="10"/>
    <n v="1"/>
    <n v="420"/>
  </r>
  <r>
    <x v="96"/>
    <x v="5"/>
    <x v="3"/>
    <n v="1"/>
    <n v="210"/>
  </r>
  <r>
    <x v="96"/>
    <x v="5"/>
    <x v="5"/>
    <n v="1"/>
    <n v="210"/>
  </r>
  <r>
    <x v="96"/>
    <x v="5"/>
    <x v="0"/>
    <n v="1"/>
    <n v="210"/>
  </r>
  <r>
    <x v="96"/>
    <x v="5"/>
    <x v="1"/>
    <n v="1"/>
    <n v="210"/>
  </r>
  <r>
    <x v="96"/>
    <x v="5"/>
    <x v="10"/>
    <n v="1"/>
    <n v="210"/>
  </r>
  <r>
    <x v="96"/>
    <x v="5"/>
    <x v="2"/>
    <n v="1"/>
    <n v="210"/>
  </r>
  <r>
    <x v="96"/>
    <x v="5"/>
    <x v="7"/>
    <n v="1"/>
    <n v="210"/>
  </r>
  <r>
    <x v="96"/>
    <x v="5"/>
    <x v="6"/>
    <n v="1"/>
    <n v="210"/>
  </r>
  <r>
    <x v="96"/>
    <x v="6"/>
    <x v="8"/>
    <n v="1"/>
    <n v="210"/>
  </r>
  <r>
    <x v="96"/>
    <x v="6"/>
    <x v="4"/>
    <n v="1"/>
    <n v="210"/>
  </r>
  <r>
    <x v="97"/>
    <x v="1"/>
    <x v="9"/>
    <n v="1"/>
    <n v="300"/>
  </r>
  <r>
    <x v="97"/>
    <x v="1"/>
    <x v="2"/>
    <n v="1"/>
    <n v="300"/>
  </r>
  <r>
    <x v="97"/>
    <x v="1"/>
    <x v="4"/>
    <n v="1"/>
    <n v="300"/>
  </r>
  <r>
    <x v="97"/>
    <x v="2"/>
    <x v="3"/>
    <n v="1"/>
    <n v="300"/>
  </r>
  <r>
    <x v="97"/>
    <x v="2"/>
    <x v="5"/>
    <n v="1"/>
    <n v="300"/>
  </r>
  <r>
    <x v="97"/>
    <x v="2"/>
    <x v="1"/>
    <n v="1"/>
    <n v="300"/>
  </r>
  <r>
    <x v="97"/>
    <x v="2"/>
    <x v="7"/>
    <n v="1"/>
    <n v="300"/>
  </r>
  <r>
    <x v="97"/>
    <x v="2"/>
    <x v="6"/>
    <n v="1"/>
    <n v="300"/>
  </r>
  <r>
    <x v="97"/>
    <x v="3"/>
    <x v="8"/>
    <n v="1"/>
    <n v="300"/>
  </r>
  <r>
    <x v="97"/>
    <x v="4"/>
    <x v="10"/>
    <n v="1"/>
    <n v="300"/>
  </r>
  <r>
    <x v="97"/>
    <x v="14"/>
    <x v="0"/>
    <n v="1"/>
    <n v="300"/>
  </r>
  <r>
    <x v="98"/>
    <x v="0"/>
    <x v="2"/>
    <n v="1"/>
    <n v="300"/>
  </r>
  <r>
    <x v="98"/>
    <x v="1"/>
    <x v="3"/>
    <n v="1"/>
    <n v="300"/>
  </r>
  <r>
    <x v="98"/>
    <x v="1"/>
    <x v="0"/>
    <n v="1"/>
    <n v="300"/>
  </r>
  <r>
    <x v="98"/>
    <x v="1"/>
    <x v="1"/>
    <n v="1"/>
    <n v="300"/>
  </r>
  <r>
    <x v="98"/>
    <x v="1"/>
    <x v="4"/>
    <n v="1"/>
    <n v="300"/>
  </r>
  <r>
    <x v="98"/>
    <x v="2"/>
    <x v="5"/>
    <n v="1"/>
    <n v="300"/>
  </r>
  <r>
    <x v="98"/>
    <x v="2"/>
    <x v="7"/>
    <n v="1"/>
    <n v="300"/>
  </r>
  <r>
    <x v="98"/>
    <x v="2"/>
    <x v="6"/>
    <n v="1"/>
    <n v="300"/>
  </r>
  <r>
    <x v="98"/>
    <x v="4"/>
    <x v="9"/>
    <n v="1"/>
    <n v="300"/>
  </r>
  <r>
    <x v="98"/>
    <x v="4"/>
    <x v="10"/>
    <n v="1"/>
    <n v="300"/>
  </r>
  <r>
    <x v="99"/>
    <x v="5"/>
    <x v="3"/>
    <n v="1"/>
    <n v="110"/>
  </r>
  <r>
    <x v="99"/>
    <x v="5"/>
    <x v="0"/>
    <n v="1"/>
    <n v="110"/>
  </r>
  <r>
    <x v="99"/>
    <x v="5"/>
    <x v="10"/>
    <n v="1"/>
    <n v="110"/>
  </r>
  <r>
    <x v="99"/>
    <x v="5"/>
    <x v="2"/>
    <n v="1"/>
    <n v="110"/>
  </r>
  <r>
    <x v="99"/>
    <x v="5"/>
    <x v="7"/>
    <n v="1"/>
    <n v="110"/>
  </r>
  <r>
    <x v="99"/>
    <x v="6"/>
    <x v="8"/>
    <n v="1"/>
    <n v="110"/>
  </r>
  <r>
    <x v="99"/>
    <x v="6"/>
    <x v="4"/>
    <n v="1"/>
    <n v="110"/>
  </r>
  <r>
    <x v="99"/>
    <x v="7"/>
    <x v="5"/>
    <n v="1"/>
    <n v="110"/>
  </r>
  <r>
    <x v="99"/>
    <x v="7"/>
    <x v="6"/>
    <n v="1"/>
    <n v="110"/>
  </r>
  <r>
    <x v="100"/>
    <x v="0"/>
    <x v="9"/>
    <n v="1"/>
    <n v="400"/>
  </r>
  <r>
    <x v="100"/>
    <x v="1"/>
    <x v="1"/>
    <n v="1"/>
    <n v="400"/>
  </r>
  <r>
    <x v="100"/>
    <x v="1"/>
    <x v="2"/>
    <n v="1"/>
    <n v="400"/>
  </r>
  <r>
    <x v="100"/>
    <x v="1"/>
    <x v="4"/>
    <n v="1"/>
    <n v="400"/>
  </r>
  <r>
    <x v="100"/>
    <x v="2"/>
    <x v="6"/>
    <n v="1"/>
    <n v="400"/>
  </r>
  <r>
    <x v="100"/>
    <x v="3"/>
    <x v="7"/>
    <n v="1"/>
    <n v="400"/>
  </r>
  <r>
    <x v="100"/>
    <x v="3"/>
    <x v="8"/>
    <n v="1"/>
    <n v="400"/>
  </r>
  <r>
    <x v="100"/>
    <x v="4"/>
    <x v="10"/>
    <n v="1"/>
    <n v="400"/>
  </r>
  <r>
    <x v="100"/>
    <x v="5"/>
    <x v="5"/>
    <n v="1"/>
    <n v="400"/>
  </r>
  <r>
    <x v="100"/>
    <x v="5"/>
    <x v="0"/>
    <n v="1"/>
    <n v="400"/>
  </r>
  <r>
    <x v="100"/>
    <x v="6"/>
    <x v="3"/>
    <n v="1"/>
    <n v="400"/>
  </r>
  <r>
    <x v="101"/>
    <x v="0"/>
    <x v="0"/>
    <n v="1"/>
    <n v="370"/>
  </r>
  <r>
    <x v="101"/>
    <x v="0"/>
    <x v="2"/>
    <n v="1"/>
    <n v="370"/>
  </r>
  <r>
    <x v="101"/>
    <x v="1"/>
    <x v="1"/>
    <n v="1"/>
    <n v="370"/>
  </r>
  <r>
    <x v="101"/>
    <x v="1"/>
    <x v="4"/>
    <n v="1"/>
    <n v="370"/>
  </r>
  <r>
    <x v="101"/>
    <x v="2"/>
    <x v="5"/>
    <n v="1"/>
    <n v="370"/>
  </r>
  <r>
    <x v="101"/>
    <x v="2"/>
    <x v="7"/>
    <n v="1"/>
    <n v="370"/>
  </r>
  <r>
    <x v="101"/>
    <x v="2"/>
    <x v="6"/>
    <n v="1"/>
    <n v="370"/>
  </r>
  <r>
    <x v="101"/>
    <x v="4"/>
    <x v="9"/>
    <n v="1"/>
    <n v="370"/>
  </r>
  <r>
    <x v="101"/>
    <x v="4"/>
    <x v="10"/>
    <n v="1"/>
    <n v="370"/>
  </r>
  <r>
    <x v="102"/>
    <x v="5"/>
    <x v="3"/>
    <n v="1"/>
    <n v="100"/>
  </r>
  <r>
    <x v="102"/>
    <x v="5"/>
    <x v="0"/>
    <n v="1"/>
    <n v="100"/>
  </r>
  <r>
    <x v="102"/>
    <x v="5"/>
    <x v="1"/>
    <n v="1"/>
    <n v="100"/>
  </r>
  <r>
    <x v="102"/>
    <x v="5"/>
    <x v="10"/>
    <n v="1"/>
    <n v="100"/>
  </r>
  <r>
    <x v="102"/>
    <x v="5"/>
    <x v="7"/>
    <n v="1"/>
    <n v="100"/>
  </r>
  <r>
    <x v="102"/>
    <x v="6"/>
    <x v="5"/>
    <n v="1"/>
    <n v="100"/>
  </r>
  <r>
    <x v="102"/>
    <x v="6"/>
    <x v="6"/>
    <n v="1"/>
    <n v="100"/>
  </r>
  <r>
    <x v="102"/>
    <x v="7"/>
    <x v="2"/>
    <n v="1"/>
    <n v="100"/>
  </r>
  <r>
    <x v="102"/>
    <x v="7"/>
    <x v="8"/>
    <n v="1"/>
    <n v="100"/>
  </r>
  <r>
    <x v="102"/>
    <x v="7"/>
    <x v="4"/>
    <n v="1"/>
    <n v="100"/>
  </r>
  <r>
    <x v="103"/>
    <x v="5"/>
    <x v="3"/>
    <n v="1"/>
    <n v="279"/>
  </r>
  <r>
    <x v="103"/>
    <x v="5"/>
    <x v="5"/>
    <n v="1"/>
    <n v="279"/>
  </r>
  <r>
    <x v="103"/>
    <x v="5"/>
    <x v="0"/>
    <n v="1"/>
    <n v="279"/>
  </r>
  <r>
    <x v="103"/>
    <x v="5"/>
    <x v="1"/>
    <n v="1"/>
    <n v="279"/>
  </r>
  <r>
    <x v="103"/>
    <x v="5"/>
    <x v="10"/>
    <n v="1"/>
    <n v="279"/>
  </r>
  <r>
    <x v="103"/>
    <x v="5"/>
    <x v="7"/>
    <n v="1"/>
    <n v="279"/>
  </r>
  <r>
    <x v="103"/>
    <x v="5"/>
    <x v="6"/>
    <n v="1"/>
    <n v="279"/>
  </r>
  <r>
    <x v="103"/>
    <x v="6"/>
    <x v="8"/>
    <n v="1"/>
    <n v="279"/>
  </r>
  <r>
    <x v="103"/>
    <x v="7"/>
    <x v="2"/>
    <n v="1"/>
    <n v="279"/>
  </r>
  <r>
    <x v="103"/>
    <x v="7"/>
    <x v="4"/>
    <n v="1"/>
    <n v="279"/>
  </r>
  <r>
    <x v="104"/>
    <x v="0"/>
    <x v="5"/>
    <n v="1"/>
    <n v="290"/>
  </r>
  <r>
    <x v="104"/>
    <x v="0"/>
    <x v="1"/>
    <n v="1"/>
    <n v="290"/>
  </r>
  <r>
    <x v="104"/>
    <x v="1"/>
    <x v="0"/>
    <n v="1"/>
    <n v="290"/>
  </r>
  <r>
    <x v="104"/>
    <x v="1"/>
    <x v="2"/>
    <n v="1"/>
    <n v="290"/>
  </r>
  <r>
    <x v="104"/>
    <x v="1"/>
    <x v="8"/>
    <n v="1"/>
    <n v="290"/>
  </r>
  <r>
    <x v="104"/>
    <x v="1"/>
    <x v="4"/>
    <n v="1"/>
    <n v="290"/>
  </r>
  <r>
    <x v="104"/>
    <x v="2"/>
    <x v="3"/>
    <n v="1"/>
    <n v="290"/>
  </r>
  <r>
    <x v="104"/>
    <x v="2"/>
    <x v="7"/>
    <n v="1"/>
    <n v="290"/>
  </r>
  <r>
    <x v="104"/>
    <x v="2"/>
    <x v="6"/>
    <n v="1"/>
    <n v="290"/>
  </r>
  <r>
    <x v="104"/>
    <x v="4"/>
    <x v="9"/>
    <n v="1"/>
    <n v="290"/>
  </r>
  <r>
    <x v="104"/>
    <x v="4"/>
    <x v="10"/>
    <n v="1"/>
    <n v="290"/>
  </r>
  <r>
    <x v="105"/>
    <x v="5"/>
    <x v="5"/>
    <n v="1"/>
    <n v="40"/>
  </r>
  <r>
    <x v="105"/>
    <x v="5"/>
    <x v="1"/>
    <n v="1"/>
    <n v="40"/>
  </r>
  <r>
    <x v="105"/>
    <x v="5"/>
    <x v="10"/>
    <n v="1"/>
    <n v="40"/>
  </r>
  <r>
    <x v="105"/>
    <x v="5"/>
    <x v="7"/>
    <n v="1"/>
    <n v="40"/>
  </r>
  <r>
    <x v="105"/>
    <x v="5"/>
    <x v="6"/>
    <n v="1"/>
    <n v="40"/>
  </r>
  <r>
    <x v="105"/>
    <x v="6"/>
    <x v="3"/>
    <n v="1"/>
    <n v="40"/>
  </r>
  <r>
    <x v="105"/>
    <x v="6"/>
    <x v="0"/>
    <n v="1"/>
    <n v="40"/>
  </r>
  <r>
    <x v="105"/>
    <x v="6"/>
    <x v="4"/>
    <n v="1"/>
    <n v="40"/>
  </r>
  <r>
    <x v="105"/>
    <x v="7"/>
    <x v="2"/>
    <n v="1"/>
    <n v="40"/>
  </r>
  <r>
    <x v="105"/>
    <x v="7"/>
    <x v="8"/>
    <n v="1"/>
    <n v="40"/>
  </r>
  <r>
    <x v="106"/>
    <x v="5"/>
    <x v="3"/>
    <n v="1"/>
    <n v="300"/>
  </r>
  <r>
    <x v="106"/>
    <x v="5"/>
    <x v="5"/>
    <n v="1"/>
    <n v="300"/>
  </r>
  <r>
    <x v="106"/>
    <x v="5"/>
    <x v="0"/>
    <n v="1"/>
    <n v="300"/>
  </r>
  <r>
    <x v="106"/>
    <x v="5"/>
    <x v="1"/>
    <n v="1"/>
    <n v="300"/>
  </r>
  <r>
    <x v="106"/>
    <x v="5"/>
    <x v="10"/>
    <n v="1"/>
    <n v="300"/>
  </r>
  <r>
    <x v="106"/>
    <x v="5"/>
    <x v="7"/>
    <n v="1"/>
    <n v="300"/>
  </r>
  <r>
    <x v="106"/>
    <x v="5"/>
    <x v="6"/>
    <n v="1"/>
    <n v="300"/>
  </r>
  <r>
    <x v="106"/>
    <x v="6"/>
    <x v="8"/>
    <n v="1"/>
    <n v="300"/>
  </r>
  <r>
    <x v="106"/>
    <x v="6"/>
    <x v="4"/>
    <n v="1"/>
    <n v="300"/>
  </r>
  <r>
    <x v="106"/>
    <x v="7"/>
    <x v="2"/>
    <n v="1"/>
    <n v="300"/>
  </r>
  <r>
    <x v="107"/>
    <x v="5"/>
    <x v="3"/>
    <n v="1"/>
    <n v="260"/>
  </r>
  <r>
    <x v="107"/>
    <x v="5"/>
    <x v="5"/>
    <n v="1"/>
    <n v="260"/>
  </r>
  <r>
    <x v="107"/>
    <x v="5"/>
    <x v="1"/>
    <n v="1"/>
    <n v="260"/>
  </r>
  <r>
    <x v="107"/>
    <x v="5"/>
    <x v="10"/>
    <n v="1"/>
    <n v="260"/>
  </r>
  <r>
    <x v="107"/>
    <x v="5"/>
    <x v="7"/>
    <n v="1"/>
    <n v="260"/>
  </r>
  <r>
    <x v="107"/>
    <x v="5"/>
    <x v="6"/>
    <n v="1"/>
    <n v="260"/>
  </r>
  <r>
    <x v="107"/>
    <x v="6"/>
    <x v="8"/>
    <n v="1"/>
    <n v="260"/>
  </r>
  <r>
    <x v="107"/>
    <x v="7"/>
    <x v="0"/>
    <n v="1"/>
    <n v="260"/>
  </r>
  <r>
    <x v="107"/>
    <x v="7"/>
    <x v="2"/>
    <n v="1"/>
    <n v="260"/>
  </r>
  <r>
    <x v="107"/>
    <x v="7"/>
    <x v="4"/>
    <n v="1"/>
    <n v="260"/>
  </r>
  <r>
    <x v="108"/>
    <x v="0"/>
    <x v="1"/>
    <n v="1"/>
    <n v="350"/>
  </r>
  <r>
    <x v="108"/>
    <x v="1"/>
    <x v="3"/>
    <n v="1"/>
    <n v="350"/>
  </r>
  <r>
    <x v="108"/>
    <x v="1"/>
    <x v="0"/>
    <n v="1"/>
    <n v="350"/>
  </r>
  <r>
    <x v="108"/>
    <x v="1"/>
    <x v="9"/>
    <n v="1"/>
    <n v="350"/>
  </r>
  <r>
    <x v="108"/>
    <x v="1"/>
    <x v="2"/>
    <n v="1"/>
    <n v="350"/>
  </r>
  <r>
    <x v="108"/>
    <x v="1"/>
    <x v="4"/>
    <n v="1"/>
    <n v="350"/>
  </r>
  <r>
    <x v="108"/>
    <x v="2"/>
    <x v="5"/>
    <n v="1"/>
    <n v="350"/>
  </r>
  <r>
    <x v="108"/>
    <x v="2"/>
    <x v="7"/>
    <n v="1"/>
    <n v="350"/>
  </r>
  <r>
    <x v="108"/>
    <x v="2"/>
    <x v="6"/>
    <n v="1"/>
    <n v="350"/>
  </r>
  <r>
    <x v="108"/>
    <x v="4"/>
    <x v="10"/>
    <n v="1"/>
    <n v="350"/>
  </r>
  <r>
    <x v="109"/>
    <x v="0"/>
    <x v="0"/>
    <n v="1"/>
    <n v="320"/>
  </r>
  <r>
    <x v="109"/>
    <x v="0"/>
    <x v="1"/>
    <n v="1"/>
    <n v="320"/>
  </r>
  <r>
    <x v="109"/>
    <x v="1"/>
    <x v="9"/>
    <n v="1"/>
    <n v="320"/>
  </r>
  <r>
    <x v="109"/>
    <x v="1"/>
    <x v="4"/>
    <n v="1"/>
    <n v="320"/>
  </r>
  <r>
    <x v="109"/>
    <x v="2"/>
    <x v="5"/>
    <n v="1"/>
    <n v="320"/>
  </r>
  <r>
    <x v="109"/>
    <x v="2"/>
    <x v="7"/>
    <n v="1"/>
    <n v="320"/>
  </r>
  <r>
    <x v="109"/>
    <x v="2"/>
    <x v="6"/>
    <n v="1"/>
    <n v="320"/>
  </r>
  <r>
    <x v="109"/>
    <x v="4"/>
    <x v="10"/>
    <n v="1"/>
    <n v="320"/>
  </r>
  <r>
    <x v="110"/>
    <x v="0"/>
    <x v="2"/>
    <n v="1"/>
    <n v="390"/>
  </r>
  <r>
    <x v="110"/>
    <x v="8"/>
    <x v="5"/>
    <n v="1"/>
    <n v="390"/>
  </r>
  <r>
    <x v="110"/>
    <x v="1"/>
    <x v="0"/>
    <n v="1"/>
    <n v="390"/>
  </r>
  <r>
    <x v="110"/>
    <x v="1"/>
    <x v="1"/>
    <n v="1"/>
    <n v="390"/>
  </r>
  <r>
    <x v="110"/>
    <x v="1"/>
    <x v="4"/>
    <n v="1"/>
    <n v="390"/>
  </r>
  <r>
    <x v="110"/>
    <x v="2"/>
    <x v="3"/>
    <n v="1"/>
    <n v="390"/>
  </r>
  <r>
    <x v="110"/>
    <x v="2"/>
    <x v="6"/>
    <n v="1"/>
    <n v="390"/>
  </r>
  <r>
    <x v="110"/>
    <x v="3"/>
    <x v="7"/>
    <n v="1"/>
    <n v="390"/>
  </r>
  <r>
    <x v="110"/>
    <x v="4"/>
    <x v="9"/>
    <n v="1"/>
    <n v="390"/>
  </r>
  <r>
    <x v="110"/>
    <x v="4"/>
    <x v="10"/>
    <n v="1"/>
    <n v="390"/>
  </r>
  <r>
    <x v="111"/>
    <x v="5"/>
    <x v="3"/>
    <n v="1"/>
    <n v="290"/>
  </r>
  <r>
    <x v="111"/>
    <x v="5"/>
    <x v="5"/>
    <n v="1"/>
    <n v="290"/>
  </r>
  <r>
    <x v="111"/>
    <x v="5"/>
    <x v="0"/>
    <n v="1"/>
    <n v="290"/>
  </r>
  <r>
    <x v="111"/>
    <x v="5"/>
    <x v="1"/>
    <n v="1"/>
    <n v="290"/>
  </r>
  <r>
    <x v="111"/>
    <x v="5"/>
    <x v="10"/>
    <n v="1"/>
    <n v="290"/>
  </r>
  <r>
    <x v="111"/>
    <x v="5"/>
    <x v="2"/>
    <n v="1"/>
    <n v="290"/>
  </r>
  <r>
    <x v="111"/>
    <x v="5"/>
    <x v="7"/>
    <n v="1"/>
    <n v="290"/>
  </r>
  <r>
    <x v="111"/>
    <x v="6"/>
    <x v="8"/>
    <n v="1"/>
    <n v="290"/>
  </r>
  <r>
    <x v="111"/>
    <x v="6"/>
    <x v="4"/>
    <n v="1"/>
    <n v="290"/>
  </r>
  <r>
    <x v="111"/>
    <x v="7"/>
    <x v="6"/>
    <n v="1"/>
    <n v="290"/>
  </r>
  <r>
    <x v="112"/>
    <x v="5"/>
    <x v="3"/>
    <n v="1"/>
    <n v="250"/>
  </r>
  <r>
    <x v="112"/>
    <x v="5"/>
    <x v="5"/>
    <n v="1"/>
    <n v="250"/>
  </r>
  <r>
    <x v="112"/>
    <x v="5"/>
    <x v="0"/>
    <n v="1"/>
    <n v="250"/>
  </r>
  <r>
    <x v="112"/>
    <x v="5"/>
    <x v="1"/>
    <n v="1"/>
    <n v="250"/>
  </r>
  <r>
    <x v="112"/>
    <x v="5"/>
    <x v="10"/>
    <n v="1"/>
    <n v="250"/>
  </r>
  <r>
    <x v="112"/>
    <x v="5"/>
    <x v="7"/>
    <n v="1"/>
    <n v="250"/>
  </r>
  <r>
    <x v="112"/>
    <x v="6"/>
    <x v="8"/>
    <n v="1"/>
    <n v="250"/>
  </r>
  <r>
    <x v="112"/>
    <x v="6"/>
    <x v="4"/>
    <n v="1"/>
    <n v="250"/>
  </r>
  <r>
    <x v="112"/>
    <x v="7"/>
    <x v="2"/>
    <n v="1"/>
    <n v="250"/>
  </r>
  <r>
    <x v="112"/>
    <x v="7"/>
    <x v="6"/>
    <n v="1"/>
    <n v="250"/>
  </r>
  <r>
    <x v="113"/>
    <x v="0"/>
    <x v="5"/>
    <n v="1"/>
    <n v="350"/>
  </r>
  <r>
    <x v="113"/>
    <x v="0"/>
    <x v="9"/>
    <n v="1"/>
    <n v="350"/>
  </r>
  <r>
    <x v="113"/>
    <x v="0"/>
    <x v="1"/>
    <n v="1"/>
    <n v="350"/>
  </r>
  <r>
    <x v="113"/>
    <x v="0"/>
    <x v="2"/>
    <n v="1"/>
    <n v="350"/>
  </r>
  <r>
    <x v="113"/>
    <x v="1"/>
    <x v="3"/>
    <n v="1"/>
    <n v="350"/>
  </r>
  <r>
    <x v="113"/>
    <x v="1"/>
    <x v="0"/>
    <n v="1"/>
    <n v="350"/>
  </r>
  <r>
    <x v="113"/>
    <x v="1"/>
    <x v="4"/>
    <n v="1"/>
    <n v="350"/>
  </r>
  <r>
    <x v="113"/>
    <x v="2"/>
    <x v="7"/>
    <n v="1"/>
    <n v="236"/>
  </r>
  <r>
    <x v="113"/>
    <x v="2"/>
    <x v="6"/>
    <n v="1"/>
    <n v="350"/>
  </r>
  <r>
    <x v="113"/>
    <x v="4"/>
    <x v="10"/>
    <n v="1"/>
    <n v="350"/>
  </r>
  <r>
    <x v="114"/>
    <x v="0"/>
    <x v="5"/>
    <n v="1"/>
    <n v="400"/>
  </r>
  <r>
    <x v="114"/>
    <x v="0"/>
    <x v="1"/>
    <n v="1"/>
    <n v="400"/>
  </r>
  <r>
    <x v="114"/>
    <x v="1"/>
    <x v="2"/>
    <n v="1"/>
    <n v="400"/>
  </r>
  <r>
    <x v="114"/>
    <x v="1"/>
    <x v="4"/>
    <n v="1"/>
    <n v="400"/>
  </r>
  <r>
    <x v="114"/>
    <x v="2"/>
    <x v="3"/>
    <n v="1"/>
    <n v="400"/>
  </r>
  <r>
    <x v="114"/>
    <x v="2"/>
    <x v="7"/>
    <n v="1"/>
    <n v="400"/>
  </r>
  <r>
    <x v="114"/>
    <x v="2"/>
    <x v="6"/>
    <n v="1"/>
    <n v="400"/>
  </r>
  <r>
    <x v="114"/>
    <x v="4"/>
    <x v="0"/>
    <n v="1"/>
    <n v="400"/>
  </r>
  <r>
    <x v="114"/>
    <x v="4"/>
    <x v="10"/>
    <n v="1"/>
    <n v="400"/>
  </r>
  <r>
    <x v="115"/>
    <x v="5"/>
    <x v="3"/>
    <n v="1"/>
    <n v="160"/>
  </r>
  <r>
    <x v="115"/>
    <x v="5"/>
    <x v="5"/>
    <n v="1"/>
    <n v="160"/>
  </r>
  <r>
    <x v="115"/>
    <x v="5"/>
    <x v="1"/>
    <n v="1"/>
    <n v="160"/>
  </r>
  <r>
    <x v="115"/>
    <x v="5"/>
    <x v="10"/>
    <n v="1"/>
    <n v="160"/>
  </r>
  <r>
    <x v="115"/>
    <x v="5"/>
    <x v="7"/>
    <n v="1"/>
    <n v="160"/>
  </r>
  <r>
    <x v="115"/>
    <x v="6"/>
    <x v="0"/>
    <n v="1"/>
    <n v="160"/>
  </r>
  <r>
    <x v="115"/>
    <x v="6"/>
    <x v="8"/>
    <n v="1"/>
    <n v="160"/>
  </r>
  <r>
    <x v="115"/>
    <x v="6"/>
    <x v="4"/>
    <n v="1"/>
    <n v="160"/>
  </r>
  <r>
    <x v="115"/>
    <x v="7"/>
    <x v="6"/>
    <n v="1"/>
    <n v="160"/>
  </r>
  <r>
    <x v="116"/>
    <x v="5"/>
    <x v="3"/>
    <n v="1"/>
    <n v="170"/>
  </r>
  <r>
    <x v="116"/>
    <x v="5"/>
    <x v="5"/>
    <n v="1"/>
    <n v="170"/>
  </r>
  <r>
    <x v="116"/>
    <x v="5"/>
    <x v="1"/>
    <n v="1"/>
    <n v="170"/>
  </r>
  <r>
    <x v="116"/>
    <x v="5"/>
    <x v="10"/>
    <n v="1"/>
    <n v="170"/>
  </r>
  <r>
    <x v="116"/>
    <x v="5"/>
    <x v="7"/>
    <n v="1"/>
    <n v="170"/>
  </r>
  <r>
    <x v="116"/>
    <x v="5"/>
    <x v="6"/>
    <n v="1"/>
    <n v="170"/>
  </r>
  <r>
    <x v="116"/>
    <x v="6"/>
    <x v="0"/>
    <n v="1"/>
    <n v="170"/>
  </r>
  <r>
    <x v="116"/>
    <x v="7"/>
    <x v="8"/>
    <n v="1"/>
    <n v="170"/>
  </r>
  <r>
    <x v="116"/>
    <x v="7"/>
    <x v="4"/>
    <n v="1"/>
    <n v="170"/>
  </r>
  <r>
    <x v="117"/>
    <x v="5"/>
    <x v="3"/>
    <n v="1"/>
    <n v="320"/>
  </r>
  <r>
    <x v="117"/>
    <x v="5"/>
    <x v="5"/>
    <n v="1"/>
    <n v="320"/>
  </r>
  <r>
    <x v="117"/>
    <x v="5"/>
    <x v="0"/>
    <n v="1"/>
    <n v="320"/>
  </r>
  <r>
    <x v="117"/>
    <x v="5"/>
    <x v="1"/>
    <n v="1"/>
    <n v="320"/>
  </r>
  <r>
    <x v="117"/>
    <x v="5"/>
    <x v="10"/>
    <n v="1"/>
    <n v="320"/>
  </r>
  <r>
    <x v="117"/>
    <x v="5"/>
    <x v="7"/>
    <n v="1"/>
    <n v="320"/>
  </r>
  <r>
    <x v="117"/>
    <x v="6"/>
    <x v="8"/>
    <n v="1"/>
    <n v="320"/>
  </r>
  <r>
    <x v="117"/>
    <x v="6"/>
    <x v="4"/>
    <n v="1"/>
    <n v="320"/>
  </r>
  <r>
    <x v="117"/>
    <x v="6"/>
    <x v="6"/>
    <n v="1"/>
    <n v="320"/>
  </r>
  <r>
    <x v="117"/>
    <x v="7"/>
    <x v="2"/>
    <n v="1"/>
    <n v="320"/>
  </r>
  <r>
    <x v="118"/>
    <x v="0"/>
    <x v="2"/>
    <n v="1"/>
    <n v="380"/>
  </r>
  <r>
    <x v="118"/>
    <x v="8"/>
    <x v="3"/>
    <n v="1"/>
    <n v="380"/>
  </r>
  <r>
    <x v="118"/>
    <x v="1"/>
    <x v="0"/>
    <n v="1"/>
    <n v="380"/>
  </r>
  <r>
    <x v="118"/>
    <x v="1"/>
    <x v="9"/>
    <n v="1"/>
    <n v="380"/>
  </r>
  <r>
    <x v="118"/>
    <x v="1"/>
    <x v="1"/>
    <n v="1"/>
    <n v="380"/>
  </r>
  <r>
    <x v="118"/>
    <x v="2"/>
    <x v="5"/>
    <n v="1"/>
    <n v="380"/>
  </r>
  <r>
    <x v="118"/>
    <x v="2"/>
    <x v="7"/>
    <n v="1"/>
    <n v="380"/>
  </r>
  <r>
    <x v="118"/>
    <x v="2"/>
    <x v="4"/>
    <n v="1"/>
    <n v="380"/>
  </r>
  <r>
    <x v="118"/>
    <x v="2"/>
    <x v="6"/>
    <n v="1"/>
    <n v="380"/>
  </r>
  <r>
    <x v="118"/>
    <x v="3"/>
    <x v="8"/>
    <n v="1"/>
    <n v="380"/>
  </r>
  <r>
    <x v="118"/>
    <x v="4"/>
    <x v="10"/>
    <n v="1"/>
    <n v="380"/>
  </r>
  <r>
    <x v="119"/>
    <x v="0"/>
    <x v="9"/>
    <n v="1"/>
    <n v="320"/>
  </r>
  <r>
    <x v="119"/>
    <x v="0"/>
    <x v="2"/>
    <n v="1"/>
    <n v="320"/>
  </r>
  <r>
    <x v="119"/>
    <x v="1"/>
    <x v="0"/>
    <n v="1"/>
    <n v="320"/>
  </r>
  <r>
    <x v="119"/>
    <x v="1"/>
    <x v="4"/>
    <n v="1"/>
    <n v="320"/>
  </r>
  <r>
    <x v="119"/>
    <x v="2"/>
    <x v="3"/>
    <n v="1"/>
    <n v="320"/>
  </r>
  <r>
    <x v="119"/>
    <x v="2"/>
    <x v="1"/>
    <n v="1"/>
    <n v="320"/>
  </r>
  <r>
    <x v="119"/>
    <x v="2"/>
    <x v="7"/>
    <n v="1"/>
    <n v="320"/>
  </r>
  <r>
    <x v="119"/>
    <x v="2"/>
    <x v="6"/>
    <n v="1"/>
    <n v="320"/>
  </r>
  <r>
    <x v="119"/>
    <x v="3"/>
    <x v="8"/>
    <n v="1"/>
    <n v="320"/>
  </r>
  <r>
    <x v="119"/>
    <x v="4"/>
    <x v="10"/>
    <n v="1"/>
    <n v="320"/>
  </r>
  <r>
    <x v="120"/>
    <x v="5"/>
    <x v="3"/>
    <n v="1"/>
    <n v="225"/>
  </r>
  <r>
    <x v="120"/>
    <x v="5"/>
    <x v="5"/>
    <n v="1"/>
    <n v="225"/>
  </r>
  <r>
    <x v="120"/>
    <x v="5"/>
    <x v="0"/>
    <n v="1"/>
    <n v="225"/>
  </r>
  <r>
    <x v="120"/>
    <x v="5"/>
    <x v="1"/>
    <n v="1"/>
    <n v="225"/>
  </r>
  <r>
    <x v="120"/>
    <x v="5"/>
    <x v="10"/>
    <n v="1"/>
    <n v="225"/>
  </r>
  <r>
    <x v="120"/>
    <x v="5"/>
    <x v="7"/>
    <n v="1"/>
    <n v="225"/>
  </r>
  <r>
    <x v="120"/>
    <x v="6"/>
    <x v="6"/>
    <n v="1"/>
    <n v="225"/>
  </r>
  <r>
    <x v="120"/>
    <x v="7"/>
    <x v="2"/>
    <n v="1"/>
    <n v="225"/>
  </r>
  <r>
    <x v="120"/>
    <x v="7"/>
    <x v="8"/>
    <n v="1"/>
    <n v="225"/>
  </r>
  <r>
    <x v="120"/>
    <x v="7"/>
    <x v="4"/>
    <n v="1"/>
    <n v="225"/>
  </r>
  <r>
    <x v="121"/>
    <x v="5"/>
    <x v="3"/>
    <n v="1"/>
    <n v="160"/>
  </r>
  <r>
    <x v="121"/>
    <x v="5"/>
    <x v="0"/>
    <n v="1"/>
    <n v="160"/>
  </r>
  <r>
    <x v="121"/>
    <x v="5"/>
    <x v="1"/>
    <n v="1"/>
    <n v="160"/>
  </r>
  <r>
    <x v="121"/>
    <x v="5"/>
    <x v="10"/>
    <n v="1"/>
    <n v="160"/>
  </r>
  <r>
    <x v="121"/>
    <x v="5"/>
    <x v="2"/>
    <n v="1"/>
    <n v="160"/>
  </r>
  <r>
    <x v="121"/>
    <x v="5"/>
    <x v="7"/>
    <n v="1"/>
    <n v="160"/>
  </r>
  <r>
    <x v="121"/>
    <x v="5"/>
    <x v="6"/>
    <n v="1"/>
    <n v="160"/>
  </r>
  <r>
    <x v="121"/>
    <x v="6"/>
    <x v="5"/>
    <n v="1"/>
    <n v="160"/>
  </r>
  <r>
    <x v="121"/>
    <x v="6"/>
    <x v="8"/>
    <n v="1"/>
    <n v="160"/>
  </r>
  <r>
    <x v="121"/>
    <x v="6"/>
    <x v="4"/>
    <n v="1"/>
    <n v="160"/>
  </r>
  <r>
    <x v="122"/>
    <x v="5"/>
    <x v="3"/>
    <n v="1"/>
    <n v="180"/>
  </r>
  <r>
    <x v="122"/>
    <x v="5"/>
    <x v="5"/>
    <n v="1"/>
    <n v="180"/>
  </r>
  <r>
    <x v="122"/>
    <x v="5"/>
    <x v="0"/>
    <n v="1"/>
    <n v="180"/>
  </r>
  <r>
    <x v="122"/>
    <x v="5"/>
    <x v="1"/>
    <n v="1"/>
    <n v="180"/>
  </r>
  <r>
    <x v="122"/>
    <x v="5"/>
    <x v="10"/>
    <n v="1"/>
    <n v="180"/>
  </r>
  <r>
    <x v="122"/>
    <x v="5"/>
    <x v="7"/>
    <n v="1"/>
    <n v="180"/>
  </r>
  <r>
    <x v="122"/>
    <x v="6"/>
    <x v="8"/>
    <n v="1"/>
    <n v="180"/>
  </r>
  <r>
    <x v="122"/>
    <x v="6"/>
    <x v="4"/>
    <n v="1"/>
    <n v="180"/>
  </r>
  <r>
    <x v="122"/>
    <x v="6"/>
    <x v="6"/>
    <n v="1"/>
    <n v="180"/>
  </r>
  <r>
    <x v="122"/>
    <x v="7"/>
    <x v="2"/>
    <n v="1"/>
    <n v="180"/>
  </r>
  <r>
    <x v="123"/>
    <x v="5"/>
    <x v="3"/>
    <n v="1"/>
    <n v="150"/>
  </r>
  <r>
    <x v="123"/>
    <x v="5"/>
    <x v="5"/>
    <n v="1"/>
    <n v="150"/>
  </r>
  <r>
    <x v="123"/>
    <x v="5"/>
    <x v="0"/>
    <n v="1"/>
    <n v="150"/>
  </r>
  <r>
    <x v="123"/>
    <x v="5"/>
    <x v="1"/>
    <n v="1"/>
    <n v="150"/>
  </r>
  <r>
    <x v="123"/>
    <x v="5"/>
    <x v="10"/>
    <n v="1"/>
    <n v="150"/>
  </r>
  <r>
    <x v="123"/>
    <x v="5"/>
    <x v="7"/>
    <n v="1"/>
    <n v="150"/>
  </r>
  <r>
    <x v="123"/>
    <x v="6"/>
    <x v="8"/>
    <n v="1"/>
    <n v="150"/>
  </r>
  <r>
    <x v="123"/>
    <x v="6"/>
    <x v="6"/>
    <n v="1"/>
    <n v="150"/>
  </r>
  <r>
    <x v="123"/>
    <x v="7"/>
    <x v="2"/>
    <n v="1"/>
    <n v="150"/>
  </r>
  <r>
    <x v="123"/>
    <x v="7"/>
    <x v="4"/>
    <n v="1"/>
    <n v="150"/>
  </r>
  <r>
    <x v="124"/>
    <x v="0"/>
    <x v="5"/>
    <n v="1"/>
    <n v="350"/>
  </r>
  <r>
    <x v="124"/>
    <x v="0"/>
    <x v="2"/>
    <n v="1"/>
    <n v="350"/>
  </r>
  <r>
    <x v="124"/>
    <x v="1"/>
    <x v="1"/>
    <n v="1"/>
    <n v="350"/>
  </r>
  <r>
    <x v="124"/>
    <x v="1"/>
    <x v="4"/>
    <n v="1"/>
    <n v="350"/>
  </r>
  <r>
    <x v="124"/>
    <x v="2"/>
    <x v="7"/>
    <n v="1"/>
    <n v="350"/>
  </r>
  <r>
    <x v="124"/>
    <x v="2"/>
    <x v="6"/>
    <n v="1"/>
    <n v="350"/>
  </r>
  <r>
    <x v="124"/>
    <x v="4"/>
    <x v="9"/>
    <n v="1"/>
    <n v="350"/>
  </r>
  <r>
    <x v="124"/>
    <x v="4"/>
    <x v="10"/>
    <n v="1"/>
    <n v="350"/>
  </r>
  <r>
    <x v="125"/>
    <x v="0"/>
    <x v="7"/>
    <n v="1"/>
    <n v="290"/>
  </r>
  <r>
    <x v="125"/>
    <x v="1"/>
    <x v="9"/>
    <n v="1"/>
    <n v="290"/>
  </r>
  <r>
    <x v="125"/>
    <x v="1"/>
    <x v="2"/>
    <n v="1"/>
    <n v="290"/>
  </r>
  <r>
    <x v="125"/>
    <x v="1"/>
    <x v="4"/>
    <n v="1"/>
    <n v="290"/>
  </r>
  <r>
    <x v="125"/>
    <x v="2"/>
    <x v="5"/>
    <n v="1"/>
    <n v="290"/>
  </r>
  <r>
    <x v="125"/>
    <x v="2"/>
    <x v="1"/>
    <n v="1"/>
    <n v="290"/>
  </r>
  <r>
    <x v="125"/>
    <x v="2"/>
    <x v="6"/>
    <n v="1"/>
    <n v="290"/>
  </r>
  <r>
    <x v="125"/>
    <x v="4"/>
    <x v="10"/>
    <n v="1"/>
    <n v="290"/>
  </r>
  <r>
    <x v="126"/>
    <x v="0"/>
    <x v="9"/>
    <n v="1"/>
    <n v="420"/>
  </r>
  <r>
    <x v="126"/>
    <x v="0"/>
    <x v="1"/>
    <n v="1"/>
    <n v="420"/>
  </r>
  <r>
    <x v="126"/>
    <x v="0"/>
    <x v="7"/>
    <n v="1"/>
    <n v="420"/>
  </r>
  <r>
    <x v="126"/>
    <x v="1"/>
    <x v="0"/>
    <n v="1"/>
    <n v="420"/>
  </r>
  <r>
    <x v="126"/>
    <x v="1"/>
    <x v="2"/>
    <n v="1"/>
    <n v="420"/>
  </r>
  <r>
    <x v="126"/>
    <x v="1"/>
    <x v="8"/>
    <n v="1"/>
    <n v="420"/>
  </r>
  <r>
    <x v="126"/>
    <x v="1"/>
    <x v="4"/>
    <n v="1"/>
    <n v="420"/>
  </r>
  <r>
    <x v="126"/>
    <x v="2"/>
    <x v="3"/>
    <n v="1"/>
    <n v="420"/>
  </r>
  <r>
    <x v="126"/>
    <x v="2"/>
    <x v="6"/>
    <n v="1"/>
    <n v="420"/>
  </r>
  <r>
    <x v="126"/>
    <x v="4"/>
    <x v="5"/>
    <n v="1"/>
    <n v="420"/>
  </r>
  <r>
    <x v="126"/>
    <x v="4"/>
    <x v="10"/>
    <n v="1"/>
    <n v="420"/>
  </r>
  <r>
    <x v="127"/>
    <x v="0"/>
    <x v="0"/>
    <n v="1"/>
    <n v="360"/>
  </r>
  <r>
    <x v="127"/>
    <x v="0"/>
    <x v="2"/>
    <n v="1"/>
    <n v="360"/>
  </r>
  <r>
    <x v="127"/>
    <x v="1"/>
    <x v="3"/>
    <n v="1"/>
    <n v="360"/>
  </r>
  <r>
    <x v="127"/>
    <x v="1"/>
    <x v="4"/>
    <n v="1"/>
    <n v="360"/>
  </r>
  <r>
    <x v="127"/>
    <x v="2"/>
    <x v="5"/>
    <n v="1"/>
    <n v="360"/>
  </r>
  <r>
    <x v="127"/>
    <x v="2"/>
    <x v="1"/>
    <n v="1"/>
    <n v="360"/>
  </r>
  <r>
    <x v="127"/>
    <x v="2"/>
    <x v="7"/>
    <n v="1"/>
    <n v="360"/>
  </r>
  <r>
    <x v="127"/>
    <x v="2"/>
    <x v="6"/>
    <n v="1"/>
    <n v="360"/>
  </r>
  <r>
    <x v="127"/>
    <x v="3"/>
    <x v="9"/>
    <n v="1"/>
    <n v="360"/>
  </r>
  <r>
    <x v="127"/>
    <x v="4"/>
    <x v="10"/>
    <n v="1"/>
    <n v="360"/>
  </r>
  <r>
    <x v="128"/>
    <x v="0"/>
    <x v="2"/>
    <n v="1"/>
    <n v="310"/>
  </r>
  <r>
    <x v="128"/>
    <x v="1"/>
    <x v="8"/>
    <n v="1"/>
    <n v="310"/>
  </r>
  <r>
    <x v="128"/>
    <x v="1"/>
    <x v="4"/>
    <n v="1"/>
    <n v="310"/>
  </r>
  <r>
    <x v="128"/>
    <x v="2"/>
    <x v="5"/>
    <n v="1"/>
    <n v="310"/>
  </r>
  <r>
    <x v="128"/>
    <x v="2"/>
    <x v="7"/>
    <n v="1"/>
    <n v="310"/>
  </r>
  <r>
    <x v="128"/>
    <x v="2"/>
    <x v="6"/>
    <n v="1"/>
    <n v="310"/>
  </r>
  <r>
    <x v="128"/>
    <x v="3"/>
    <x v="1"/>
    <n v="1"/>
    <n v="310"/>
  </r>
  <r>
    <x v="128"/>
    <x v="4"/>
    <x v="0"/>
    <n v="1"/>
    <n v="1"/>
  </r>
  <r>
    <x v="128"/>
    <x v="4"/>
    <x v="10"/>
    <n v="1"/>
    <n v="310"/>
  </r>
  <r>
    <x v="129"/>
    <x v="0"/>
    <x v="1"/>
    <n v="1"/>
    <n v="350"/>
  </r>
  <r>
    <x v="129"/>
    <x v="8"/>
    <x v="3"/>
    <n v="1"/>
    <n v="350"/>
  </r>
  <r>
    <x v="129"/>
    <x v="1"/>
    <x v="0"/>
    <n v="1"/>
    <n v="350"/>
  </r>
  <r>
    <x v="129"/>
    <x v="1"/>
    <x v="9"/>
    <n v="1"/>
    <n v="350"/>
  </r>
  <r>
    <x v="129"/>
    <x v="1"/>
    <x v="2"/>
    <n v="1"/>
    <n v="350"/>
  </r>
  <r>
    <x v="129"/>
    <x v="1"/>
    <x v="4"/>
    <n v="1"/>
    <n v="350"/>
  </r>
  <r>
    <x v="129"/>
    <x v="2"/>
    <x v="5"/>
    <n v="1"/>
    <n v="350"/>
  </r>
  <r>
    <x v="129"/>
    <x v="2"/>
    <x v="7"/>
    <n v="1"/>
    <n v="350"/>
  </r>
  <r>
    <x v="129"/>
    <x v="2"/>
    <x v="6"/>
    <n v="1"/>
    <n v="350"/>
  </r>
  <r>
    <x v="129"/>
    <x v="3"/>
    <x v="8"/>
    <n v="1"/>
    <n v="350"/>
  </r>
  <r>
    <x v="129"/>
    <x v="4"/>
    <x v="10"/>
    <n v="1"/>
    <n v="350"/>
  </r>
  <r>
    <x v="130"/>
    <x v="1"/>
    <x v="9"/>
    <n v="1"/>
    <n v="470"/>
  </r>
  <r>
    <x v="130"/>
    <x v="1"/>
    <x v="1"/>
    <n v="1"/>
    <n v="470"/>
  </r>
  <r>
    <x v="130"/>
    <x v="1"/>
    <x v="4"/>
    <n v="1"/>
    <n v="470"/>
  </r>
  <r>
    <x v="130"/>
    <x v="2"/>
    <x v="3"/>
    <n v="1"/>
    <n v="470"/>
  </r>
  <r>
    <x v="130"/>
    <x v="2"/>
    <x v="2"/>
    <n v="1"/>
    <n v="470"/>
  </r>
  <r>
    <x v="130"/>
    <x v="2"/>
    <x v="7"/>
    <n v="1"/>
    <n v="470"/>
  </r>
  <r>
    <x v="130"/>
    <x v="2"/>
    <x v="6"/>
    <n v="1"/>
    <n v="470"/>
  </r>
  <r>
    <x v="130"/>
    <x v="3"/>
    <x v="8"/>
    <n v="1"/>
    <n v="470"/>
  </r>
  <r>
    <x v="130"/>
    <x v="4"/>
    <x v="5"/>
    <n v="1"/>
    <n v="470"/>
  </r>
  <r>
    <x v="130"/>
    <x v="4"/>
    <x v="10"/>
    <n v="1"/>
    <n v="470"/>
  </r>
  <r>
    <x v="130"/>
    <x v="14"/>
    <x v="0"/>
    <n v="1"/>
    <n v="470"/>
  </r>
  <r>
    <x v="131"/>
    <x v="0"/>
    <x v="2"/>
    <n v="1"/>
    <n v="360"/>
  </r>
  <r>
    <x v="131"/>
    <x v="1"/>
    <x v="3"/>
    <n v="1"/>
    <n v="360"/>
  </r>
  <r>
    <x v="131"/>
    <x v="1"/>
    <x v="8"/>
    <n v="1"/>
    <n v="360"/>
  </r>
  <r>
    <x v="131"/>
    <x v="1"/>
    <x v="4"/>
    <n v="1"/>
    <n v="360"/>
  </r>
  <r>
    <x v="131"/>
    <x v="2"/>
    <x v="9"/>
    <n v="1"/>
    <n v="360"/>
  </r>
  <r>
    <x v="131"/>
    <x v="2"/>
    <x v="1"/>
    <n v="1"/>
    <n v="360"/>
  </r>
  <r>
    <x v="131"/>
    <x v="2"/>
    <x v="7"/>
    <n v="1"/>
    <n v="360"/>
  </r>
  <r>
    <x v="131"/>
    <x v="2"/>
    <x v="6"/>
    <n v="1"/>
    <n v="360"/>
  </r>
  <r>
    <x v="131"/>
    <x v="4"/>
    <x v="0"/>
    <n v="1"/>
    <n v="360"/>
  </r>
  <r>
    <x v="131"/>
    <x v="4"/>
    <x v="10"/>
    <n v="1"/>
    <n v="360"/>
  </r>
  <r>
    <x v="132"/>
    <x v="0"/>
    <x v="5"/>
    <n v="1"/>
    <n v="350"/>
  </r>
  <r>
    <x v="132"/>
    <x v="0"/>
    <x v="9"/>
    <n v="1"/>
    <n v="350"/>
  </r>
  <r>
    <x v="132"/>
    <x v="0"/>
    <x v="1"/>
    <n v="1"/>
    <n v="350"/>
  </r>
  <r>
    <x v="132"/>
    <x v="0"/>
    <x v="2"/>
    <n v="1"/>
    <n v="350"/>
  </r>
  <r>
    <x v="132"/>
    <x v="1"/>
    <x v="3"/>
    <n v="1"/>
    <n v="350"/>
  </r>
  <r>
    <x v="132"/>
    <x v="1"/>
    <x v="0"/>
    <n v="1"/>
    <n v="350"/>
  </r>
  <r>
    <x v="132"/>
    <x v="1"/>
    <x v="4"/>
    <n v="1"/>
    <n v="350"/>
  </r>
  <r>
    <x v="132"/>
    <x v="2"/>
    <x v="7"/>
    <n v="1"/>
    <n v="350"/>
  </r>
  <r>
    <x v="132"/>
    <x v="2"/>
    <x v="6"/>
    <n v="1"/>
    <n v="350"/>
  </r>
  <r>
    <x v="132"/>
    <x v="3"/>
    <x v="8"/>
    <n v="1"/>
    <n v="350"/>
  </r>
  <r>
    <x v="132"/>
    <x v="4"/>
    <x v="10"/>
    <n v="1"/>
    <n v="350"/>
  </r>
  <r>
    <x v="133"/>
    <x v="5"/>
    <x v="3"/>
    <n v="1"/>
    <n v="150"/>
  </r>
  <r>
    <x v="133"/>
    <x v="5"/>
    <x v="5"/>
    <n v="1"/>
    <n v="150"/>
  </r>
  <r>
    <x v="133"/>
    <x v="5"/>
    <x v="1"/>
    <n v="1"/>
    <n v="150"/>
  </r>
  <r>
    <x v="133"/>
    <x v="5"/>
    <x v="10"/>
    <n v="1"/>
    <n v="150"/>
  </r>
  <r>
    <x v="133"/>
    <x v="5"/>
    <x v="2"/>
    <n v="1"/>
    <n v="150"/>
  </r>
  <r>
    <x v="133"/>
    <x v="5"/>
    <x v="7"/>
    <n v="1"/>
    <n v="150"/>
  </r>
  <r>
    <x v="133"/>
    <x v="6"/>
    <x v="0"/>
    <n v="1"/>
    <n v="150"/>
  </r>
  <r>
    <x v="133"/>
    <x v="6"/>
    <x v="8"/>
    <n v="1"/>
    <n v="150"/>
  </r>
  <r>
    <x v="133"/>
    <x v="6"/>
    <x v="6"/>
    <n v="1"/>
    <n v="150"/>
  </r>
  <r>
    <x v="133"/>
    <x v="7"/>
    <x v="4"/>
    <n v="1"/>
    <n v="150"/>
  </r>
  <r>
    <x v="134"/>
    <x v="5"/>
    <x v="5"/>
    <n v="1"/>
    <n v="100"/>
  </r>
  <r>
    <x v="134"/>
    <x v="5"/>
    <x v="0"/>
    <n v="1"/>
    <n v="100"/>
  </r>
  <r>
    <x v="134"/>
    <x v="5"/>
    <x v="1"/>
    <n v="1"/>
    <n v="100"/>
  </r>
  <r>
    <x v="134"/>
    <x v="5"/>
    <x v="10"/>
    <n v="1"/>
    <n v="100"/>
  </r>
  <r>
    <x v="134"/>
    <x v="5"/>
    <x v="7"/>
    <n v="1"/>
    <n v="100"/>
  </r>
  <r>
    <x v="134"/>
    <x v="6"/>
    <x v="3"/>
    <n v="1"/>
    <n v="100"/>
  </r>
  <r>
    <x v="134"/>
    <x v="6"/>
    <x v="8"/>
    <n v="1"/>
    <n v="100"/>
  </r>
  <r>
    <x v="134"/>
    <x v="7"/>
    <x v="4"/>
    <n v="1"/>
    <n v="100"/>
  </r>
  <r>
    <x v="134"/>
    <x v="7"/>
    <x v="6"/>
    <n v="1"/>
    <n v="100"/>
  </r>
  <r>
    <x v="135"/>
    <x v="5"/>
    <x v="3"/>
    <n v="1"/>
    <n v="215"/>
  </r>
  <r>
    <x v="135"/>
    <x v="5"/>
    <x v="5"/>
    <n v="1"/>
    <n v="215"/>
  </r>
  <r>
    <x v="135"/>
    <x v="5"/>
    <x v="0"/>
    <n v="1"/>
    <n v="215"/>
  </r>
  <r>
    <x v="135"/>
    <x v="5"/>
    <x v="1"/>
    <n v="1"/>
    <n v="215"/>
  </r>
  <r>
    <x v="135"/>
    <x v="5"/>
    <x v="10"/>
    <n v="1"/>
    <n v="215"/>
  </r>
  <r>
    <x v="135"/>
    <x v="5"/>
    <x v="7"/>
    <n v="1"/>
    <n v="215"/>
  </r>
  <r>
    <x v="135"/>
    <x v="5"/>
    <x v="6"/>
    <n v="1"/>
    <n v="215"/>
  </r>
  <r>
    <x v="135"/>
    <x v="6"/>
    <x v="8"/>
    <n v="1"/>
    <n v="215"/>
  </r>
  <r>
    <x v="135"/>
    <x v="6"/>
    <x v="4"/>
    <n v="1"/>
    <n v="215"/>
  </r>
  <r>
    <x v="135"/>
    <x v="7"/>
    <x v="2"/>
    <n v="1"/>
    <n v="215"/>
  </r>
  <r>
    <x v="136"/>
    <x v="0"/>
    <x v="5"/>
    <n v="1"/>
    <n v="410"/>
  </r>
  <r>
    <x v="136"/>
    <x v="0"/>
    <x v="9"/>
    <n v="1"/>
    <n v="410"/>
  </r>
  <r>
    <x v="136"/>
    <x v="1"/>
    <x v="0"/>
    <n v="1"/>
    <n v="410"/>
  </r>
  <r>
    <x v="136"/>
    <x v="1"/>
    <x v="1"/>
    <n v="1"/>
    <n v="410"/>
  </r>
  <r>
    <x v="136"/>
    <x v="1"/>
    <x v="8"/>
    <n v="1"/>
    <n v="410"/>
  </r>
  <r>
    <x v="136"/>
    <x v="1"/>
    <x v="4"/>
    <n v="1"/>
    <n v="410"/>
  </r>
  <r>
    <x v="136"/>
    <x v="2"/>
    <x v="3"/>
    <n v="1"/>
    <n v="410"/>
  </r>
  <r>
    <x v="136"/>
    <x v="2"/>
    <x v="7"/>
    <n v="1"/>
    <n v="410"/>
  </r>
  <r>
    <x v="136"/>
    <x v="2"/>
    <x v="6"/>
    <n v="1"/>
    <n v="410"/>
  </r>
  <r>
    <x v="136"/>
    <x v="4"/>
    <x v="10"/>
    <n v="1"/>
    <n v="410"/>
  </r>
  <r>
    <x v="137"/>
    <x v="5"/>
    <x v="3"/>
    <n v="1"/>
    <n v="230"/>
  </r>
  <r>
    <x v="137"/>
    <x v="5"/>
    <x v="5"/>
    <n v="1"/>
    <n v="230"/>
  </r>
  <r>
    <x v="137"/>
    <x v="5"/>
    <x v="1"/>
    <n v="1"/>
    <n v="230"/>
  </r>
  <r>
    <x v="137"/>
    <x v="5"/>
    <x v="10"/>
    <n v="1"/>
    <n v="230"/>
  </r>
  <r>
    <x v="137"/>
    <x v="5"/>
    <x v="2"/>
    <n v="1"/>
    <n v="230"/>
  </r>
  <r>
    <x v="137"/>
    <x v="5"/>
    <x v="7"/>
    <n v="1"/>
    <n v="230"/>
  </r>
  <r>
    <x v="137"/>
    <x v="5"/>
    <x v="6"/>
    <n v="1"/>
    <n v="230"/>
  </r>
  <r>
    <x v="137"/>
    <x v="6"/>
    <x v="0"/>
    <n v="1"/>
    <n v="230"/>
  </r>
  <r>
    <x v="137"/>
    <x v="7"/>
    <x v="8"/>
    <n v="1"/>
    <n v="230"/>
  </r>
  <r>
    <x v="137"/>
    <x v="7"/>
    <x v="4"/>
    <n v="1"/>
    <n v="230"/>
  </r>
  <r>
    <x v="138"/>
    <x v="5"/>
    <x v="3"/>
    <n v="1"/>
    <n v="260"/>
  </r>
  <r>
    <x v="138"/>
    <x v="5"/>
    <x v="5"/>
    <n v="1"/>
    <n v="260"/>
  </r>
  <r>
    <x v="138"/>
    <x v="5"/>
    <x v="0"/>
    <n v="1"/>
    <n v="260"/>
  </r>
  <r>
    <x v="138"/>
    <x v="5"/>
    <x v="1"/>
    <n v="1"/>
    <n v="260"/>
  </r>
  <r>
    <x v="138"/>
    <x v="5"/>
    <x v="10"/>
    <n v="1"/>
    <n v="260"/>
  </r>
  <r>
    <x v="138"/>
    <x v="5"/>
    <x v="2"/>
    <n v="1"/>
    <n v="260"/>
  </r>
  <r>
    <x v="138"/>
    <x v="5"/>
    <x v="7"/>
    <n v="1"/>
    <n v="260"/>
  </r>
  <r>
    <x v="138"/>
    <x v="6"/>
    <x v="8"/>
    <n v="1"/>
    <n v="260"/>
  </r>
  <r>
    <x v="138"/>
    <x v="6"/>
    <x v="6"/>
    <n v="1"/>
    <n v="260"/>
  </r>
  <r>
    <x v="138"/>
    <x v="7"/>
    <x v="4"/>
    <n v="1"/>
    <n v="260"/>
  </r>
  <r>
    <x v="139"/>
    <x v="5"/>
    <x v="3"/>
    <n v="1"/>
    <n v="200"/>
  </r>
  <r>
    <x v="139"/>
    <x v="5"/>
    <x v="5"/>
    <n v="1"/>
    <n v="200"/>
  </r>
  <r>
    <x v="139"/>
    <x v="5"/>
    <x v="0"/>
    <n v="1"/>
    <n v="200"/>
  </r>
  <r>
    <x v="139"/>
    <x v="5"/>
    <x v="1"/>
    <n v="1"/>
    <n v="200"/>
  </r>
  <r>
    <x v="139"/>
    <x v="5"/>
    <x v="10"/>
    <n v="1"/>
    <n v="200"/>
  </r>
  <r>
    <x v="139"/>
    <x v="5"/>
    <x v="2"/>
    <n v="1"/>
    <n v="200"/>
  </r>
  <r>
    <x v="139"/>
    <x v="5"/>
    <x v="7"/>
    <n v="1"/>
    <n v="200"/>
  </r>
  <r>
    <x v="139"/>
    <x v="5"/>
    <x v="6"/>
    <n v="1"/>
    <n v="200"/>
  </r>
  <r>
    <x v="139"/>
    <x v="6"/>
    <x v="8"/>
    <n v="1"/>
    <n v="200"/>
  </r>
  <r>
    <x v="139"/>
    <x v="6"/>
    <x v="4"/>
    <n v="1"/>
    <n v="200"/>
  </r>
  <r>
    <x v="140"/>
    <x v="0"/>
    <x v="2"/>
    <n v="1"/>
    <n v="250"/>
  </r>
  <r>
    <x v="140"/>
    <x v="1"/>
    <x v="9"/>
    <n v="1"/>
    <n v="250"/>
  </r>
  <r>
    <x v="140"/>
    <x v="1"/>
    <x v="1"/>
    <n v="1"/>
    <n v="250"/>
  </r>
  <r>
    <x v="140"/>
    <x v="1"/>
    <x v="8"/>
    <n v="1"/>
    <n v="250"/>
  </r>
  <r>
    <x v="140"/>
    <x v="1"/>
    <x v="4"/>
    <n v="1"/>
    <n v="250"/>
  </r>
  <r>
    <x v="140"/>
    <x v="2"/>
    <x v="5"/>
    <n v="1"/>
    <n v="250"/>
  </r>
  <r>
    <x v="140"/>
    <x v="2"/>
    <x v="7"/>
    <n v="1"/>
    <n v="250"/>
  </r>
  <r>
    <x v="140"/>
    <x v="2"/>
    <x v="6"/>
    <n v="1"/>
    <n v="250"/>
  </r>
  <r>
    <x v="140"/>
    <x v="4"/>
    <x v="3"/>
    <n v="1"/>
    <n v="250"/>
  </r>
  <r>
    <x v="140"/>
    <x v="4"/>
    <x v="0"/>
    <n v="1"/>
    <n v="250"/>
  </r>
  <r>
    <x v="140"/>
    <x v="4"/>
    <x v="10"/>
    <n v="1"/>
    <n v="250"/>
  </r>
  <r>
    <x v="141"/>
    <x v="0"/>
    <x v="1"/>
    <n v="1"/>
    <n v="360"/>
  </r>
  <r>
    <x v="141"/>
    <x v="0"/>
    <x v="2"/>
    <n v="1"/>
    <n v="360"/>
  </r>
  <r>
    <x v="141"/>
    <x v="8"/>
    <x v="0"/>
    <n v="1"/>
    <n v="360"/>
  </r>
  <r>
    <x v="141"/>
    <x v="1"/>
    <x v="4"/>
    <n v="1"/>
    <n v="360"/>
  </r>
  <r>
    <x v="141"/>
    <x v="2"/>
    <x v="6"/>
    <n v="1"/>
    <n v="360"/>
  </r>
  <r>
    <x v="141"/>
    <x v="3"/>
    <x v="7"/>
    <n v="1"/>
    <n v="360"/>
  </r>
  <r>
    <x v="141"/>
    <x v="3"/>
    <x v="8"/>
    <n v="1"/>
    <n v="360"/>
  </r>
  <r>
    <x v="141"/>
    <x v="4"/>
    <x v="9"/>
    <n v="1"/>
    <n v="360"/>
  </r>
  <r>
    <x v="141"/>
    <x v="4"/>
    <x v="10"/>
    <n v="1"/>
    <n v="360"/>
  </r>
  <r>
    <x v="142"/>
    <x v="0"/>
    <x v="2"/>
    <n v="1"/>
    <n v="470"/>
  </r>
  <r>
    <x v="142"/>
    <x v="1"/>
    <x v="9"/>
    <n v="1"/>
    <n v="470"/>
  </r>
  <r>
    <x v="142"/>
    <x v="1"/>
    <x v="8"/>
    <n v="1"/>
    <n v="470"/>
  </r>
  <r>
    <x v="142"/>
    <x v="1"/>
    <x v="4"/>
    <n v="1"/>
    <n v="470"/>
  </r>
  <r>
    <x v="142"/>
    <x v="2"/>
    <x v="5"/>
    <n v="1"/>
    <n v="470"/>
  </r>
  <r>
    <x v="142"/>
    <x v="2"/>
    <x v="1"/>
    <n v="1"/>
    <n v="470"/>
  </r>
  <r>
    <x v="142"/>
    <x v="2"/>
    <x v="7"/>
    <n v="1"/>
    <n v="470"/>
  </r>
  <r>
    <x v="142"/>
    <x v="2"/>
    <x v="6"/>
    <n v="1"/>
    <n v="470"/>
  </r>
  <r>
    <x v="142"/>
    <x v="4"/>
    <x v="3"/>
    <n v="1"/>
    <n v="470"/>
  </r>
  <r>
    <x v="142"/>
    <x v="4"/>
    <x v="0"/>
    <n v="1"/>
    <n v="470"/>
  </r>
  <r>
    <x v="142"/>
    <x v="4"/>
    <x v="10"/>
    <n v="1"/>
    <n v="470"/>
  </r>
  <r>
    <x v="143"/>
    <x v="16"/>
    <x v="11"/>
    <m/>
    <m/>
  </r>
</pivotCacheRecords>
</file>

<file path=xl/pivotCache/pivotCacheRecords2.xml><?xml version="1.0" encoding="utf-8"?>
<pivotCacheRecords xmlns="http://schemas.openxmlformats.org/spreadsheetml/2006/main" xmlns:r="http://schemas.openxmlformats.org/officeDocument/2006/relationships" count="3740">
  <r>
    <x v="0"/>
    <x v="0"/>
    <n v="1.2"/>
  </r>
  <r>
    <x v="0"/>
    <x v="1"/>
    <n v="1.1000000000000001"/>
  </r>
  <r>
    <x v="0"/>
    <x v="2"/>
    <n v="1.2"/>
  </r>
  <r>
    <x v="0"/>
    <x v="3"/>
    <n v="1.2"/>
  </r>
  <r>
    <x v="0"/>
    <x v="4"/>
    <n v="1.2"/>
  </r>
  <r>
    <x v="0"/>
    <x v="5"/>
    <n v="1.05"/>
  </r>
  <r>
    <x v="0"/>
    <x v="6"/>
    <n v="1.2"/>
  </r>
  <r>
    <x v="0"/>
    <x v="7"/>
    <n v="1.05"/>
  </r>
  <r>
    <x v="0"/>
    <x v="8"/>
    <n v="1.2"/>
  </r>
  <r>
    <x v="0"/>
    <x v="9"/>
    <n v="1.05"/>
  </r>
  <r>
    <x v="0"/>
    <x v="10"/>
    <n v="1.05"/>
  </r>
  <r>
    <x v="0"/>
    <x v="11"/>
    <n v="1.1000000000000001"/>
  </r>
  <r>
    <x v="0"/>
    <x v="12"/>
    <n v="1.1000000000000001"/>
  </r>
  <r>
    <x v="0"/>
    <x v="13"/>
    <n v="1.2"/>
  </r>
  <r>
    <x v="0"/>
    <x v="14"/>
    <n v="1.05"/>
  </r>
  <r>
    <x v="0"/>
    <x v="15"/>
    <n v="1.2"/>
  </r>
  <r>
    <x v="0"/>
    <x v="16"/>
    <n v="1.2"/>
  </r>
  <r>
    <x v="0"/>
    <x v="17"/>
    <n v="1.1000000000000001"/>
  </r>
  <r>
    <x v="0"/>
    <x v="18"/>
    <n v="1.1000000000000001"/>
  </r>
  <r>
    <x v="0"/>
    <x v="19"/>
    <n v="1.2"/>
  </r>
  <r>
    <x v="0"/>
    <x v="20"/>
    <n v="1.05"/>
  </r>
  <r>
    <x v="0"/>
    <x v="21"/>
    <n v="1.2"/>
  </r>
  <r>
    <x v="0"/>
    <x v="22"/>
    <n v="1.05"/>
  </r>
  <r>
    <x v="0"/>
    <x v="23"/>
    <n v="0.7"/>
  </r>
  <r>
    <x v="0"/>
    <x v="24"/>
    <n v="1.1000000000000001"/>
  </r>
  <r>
    <x v="0"/>
    <x v="25"/>
    <n v="1.05"/>
  </r>
  <r>
    <x v="0"/>
    <x v="26"/>
    <n v="1.1000000000000001"/>
  </r>
  <r>
    <x v="0"/>
    <x v="27"/>
    <n v="1.5"/>
  </r>
  <r>
    <x v="0"/>
    <x v="28"/>
    <n v="1.2"/>
  </r>
  <r>
    <x v="0"/>
    <x v="29"/>
    <n v="1.2"/>
  </r>
  <r>
    <x v="0"/>
    <x v="30"/>
    <n v="1.2"/>
  </r>
  <r>
    <x v="0"/>
    <x v="31"/>
    <n v="1.05"/>
  </r>
  <r>
    <x v="0"/>
    <x v="32"/>
    <n v="1.1000000000000001"/>
  </r>
  <r>
    <x v="0"/>
    <x v="33"/>
    <n v="1.2"/>
  </r>
  <r>
    <x v="1"/>
    <x v="0"/>
    <n v="1"/>
  </r>
  <r>
    <x v="1"/>
    <x v="1"/>
    <n v="0.9"/>
  </r>
  <r>
    <x v="1"/>
    <x v="2"/>
    <n v="1"/>
  </r>
  <r>
    <x v="1"/>
    <x v="3"/>
    <n v="1"/>
  </r>
  <r>
    <x v="1"/>
    <x v="4"/>
    <n v="1"/>
  </r>
  <r>
    <x v="1"/>
    <x v="5"/>
    <n v="1"/>
  </r>
  <r>
    <x v="1"/>
    <x v="6"/>
    <n v="1"/>
  </r>
  <r>
    <x v="1"/>
    <x v="7"/>
    <n v="1"/>
  </r>
  <r>
    <x v="1"/>
    <x v="8"/>
    <n v="1"/>
  </r>
  <r>
    <x v="1"/>
    <x v="9"/>
    <n v="1"/>
  </r>
  <r>
    <x v="1"/>
    <x v="10"/>
    <n v="1"/>
  </r>
  <r>
    <x v="1"/>
    <x v="11"/>
    <n v="0.9"/>
  </r>
  <r>
    <x v="1"/>
    <x v="12"/>
    <n v="0.9"/>
  </r>
  <r>
    <x v="1"/>
    <x v="13"/>
    <n v="1"/>
  </r>
  <r>
    <x v="1"/>
    <x v="14"/>
    <n v="1"/>
  </r>
  <r>
    <x v="1"/>
    <x v="15"/>
    <n v="1"/>
  </r>
  <r>
    <x v="1"/>
    <x v="16"/>
    <n v="1"/>
  </r>
  <r>
    <x v="1"/>
    <x v="17"/>
    <n v="0.9"/>
  </r>
  <r>
    <x v="1"/>
    <x v="18"/>
    <n v="0.9"/>
  </r>
  <r>
    <x v="1"/>
    <x v="19"/>
    <n v="1"/>
  </r>
  <r>
    <x v="1"/>
    <x v="20"/>
    <n v="1"/>
  </r>
  <r>
    <x v="1"/>
    <x v="21"/>
    <n v="1"/>
  </r>
  <r>
    <x v="1"/>
    <x v="22"/>
    <n v="1"/>
  </r>
  <r>
    <x v="1"/>
    <x v="23"/>
    <n v="0.6"/>
  </r>
  <r>
    <x v="1"/>
    <x v="24"/>
    <n v="0.9"/>
  </r>
  <r>
    <x v="1"/>
    <x v="25"/>
    <n v="1"/>
  </r>
  <r>
    <x v="1"/>
    <x v="26"/>
    <n v="0.9"/>
  </r>
  <r>
    <x v="1"/>
    <x v="27"/>
    <n v="1.3333333333333333"/>
  </r>
  <r>
    <x v="1"/>
    <x v="28"/>
    <n v="1"/>
  </r>
  <r>
    <x v="1"/>
    <x v="29"/>
    <n v="1"/>
  </r>
  <r>
    <x v="1"/>
    <x v="30"/>
    <n v="1"/>
  </r>
  <r>
    <x v="1"/>
    <x v="31"/>
    <n v="1"/>
  </r>
  <r>
    <x v="1"/>
    <x v="32"/>
    <n v="0.9"/>
  </r>
  <r>
    <x v="1"/>
    <x v="33"/>
    <n v="1"/>
  </r>
  <r>
    <x v="2"/>
    <x v="0"/>
    <n v="1.1000000000000001"/>
  </r>
  <r>
    <x v="2"/>
    <x v="1"/>
    <n v="1"/>
  </r>
  <r>
    <x v="2"/>
    <x v="2"/>
    <n v="1.1000000000000001"/>
  </r>
  <r>
    <x v="2"/>
    <x v="3"/>
    <n v="1.1000000000000001"/>
  </r>
  <r>
    <x v="2"/>
    <x v="4"/>
    <n v="1.1000000000000001"/>
  </r>
  <r>
    <x v="2"/>
    <x v="5"/>
    <n v="1.05"/>
  </r>
  <r>
    <x v="2"/>
    <x v="6"/>
    <n v="1.1000000000000001"/>
  </r>
  <r>
    <x v="2"/>
    <x v="7"/>
    <n v="1.05"/>
  </r>
  <r>
    <x v="2"/>
    <x v="8"/>
    <n v="1.1000000000000001"/>
  </r>
  <r>
    <x v="2"/>
    <x v="9"/>
    <n v="1.05"/>
  </r>
  <r>
    <x v="2"/>
    <x v="10"/>
    <n v="1.05"/>
  </r>
  <r>
    <x v="2"/>
    <x v="11"/>
    <n v="1"/>
  </r>
  <r>
    <x v="2"/>
    <x v="12"/>
    <n v="1"/>
  </r>
  <r>
    <x v="2"/>
    <x v="13"/>
    <n v="1.1000000000000001"/>
  </r>
  <r>
    <x v="2"/>
    <x v="14"/>
    <n v="1.05"/>
  </r>
  <r>
    <x v="2"/>
    <x v="15"/>
    <n v="1.1000000000000001"/>
  </r>
  <r>
    <x v="2"/>
    <x v="16"/>
    <n v="1.1000000000000001"/>
  </r>
  <r>
    <x v="2"/>
    <x v="17"/>
    <n v="1"/>
  </r>
  <r>
    <x v="2"/>
    <x v="18"/>
    <n v="1"/>
  </r>
  <r>
    <x v="2"/>
    <x v="19"/>
    <n v="1.1000000000000001"/>
  </r>
  <r>
    <x v="2"/>
    <x v="20"/>
    <n v="1.05"/>
  </r>
  <r>
    <x v="2"/>
    <x v="21"/>
    <n v="1.1000000000000001"/>
  </r>
  <r>
    <x v="2"/>
    <x v="22"/>
    <n v="1.05"/>
  </r>
  <r>
    <x v="2"/>
    <x v="23"/>
    <n v="0.6"/>
  </r>
  <r>
    <x v="2"/>
    <x v="24"/>
    <n v="1"/>
  </r>
  <r>
    <x v="2"/>
    <x v="25"/>
    <n v="1.05"/>
  </r>
  <r>
    <x v="2"/>
    <x v="26"/>
    <n v="1"/>
  </r>
  <r>
    <x v="2"/>
    <x v="27"/>
    <n v="1.6"/>
  </r>
  <r>
    <x v="2"/>
    <x v="28"/>
    <n v="1.1000000000000001"/>
  </r>
  <r>
    <x v="2"/>
    <x v="29"/>
    <n v="1.1000000000000001"/>
  </r>
  <r>
    <x v="2"/>
    <x v="30"/>
    <n v="1.1000000000000001"/>
  </r>
  <r>
    <x v="2"/>
    <x v="31"/>
    <n v="1.05"/>
  </r>
  <r>
    <x v="2"/>
    <x v="32"/>
    <n v="1"/>
  </r>
  <r>
    <x v="2"/>
    <x v="33"/>
    <n v="1.1000000000000001"/>
  </r>
  <r>
    <x v="3"/>
    <x v="0"/>
    <n v="1"/>
  </r>
  <r>
    <x v="3"/>
    <x v="1"/>
    <n v="0.9"/>
  </r>
  <r>
    <x v="3"/>
    <x v="2"/>
    <n v="1"/>
  </r>
  <r>
    <x v="3"/>
    <x v="3"/>
    <n v="1"/>
  </r>
  <r>
    <x v="3"/>
    <x v="4"/>
    <n v="1"/>
  </r>
  <r>
    <x v="3"/>
    <x v="5"/>
    <n v="1.05"/>
  </r>
  <r>
    <x v="3"/>
    <x v="6"/>
    <n v="1"/>
  </r>
  <r>
    <x v="3"/>
    <x v="7"/>
    <n v="1.05"/>
  </r>
  <r>
    <x v="3"/>
    <x v="8"/>
    <n v="1"/>
  </r>
  <r>
    <x v="3"/>
    <x v="9"/>
    <n v="1.05"/>
  </r>
  <r>
    <x v="3"/>
    <x v="10"/>
    <n v="1.05"/>
  </r>
  <r>
    <x v="3"/>
    <x v="11"/>
    <n v="0.9"/>
  </r>
  <r>
    <x v="3"/>
    <x v="12"/>
    <n v="0.9"/>
  </r>
  <r>
    <x v="3"/>
    <x v="13"/>
    <n v="1"/>
  </r>
  <r>
    <x v="3"/>
    <x v="14"/>
    <n v="1.05"/>
  </r>
  <r>
    <x v="3"/>
    <x v="15"/>
    <n v="1"/>
  </r>
  <r>
    <x v="3"/>
    <x v="16"/>
    <n v="1"/>
  </r>
  <r>
    <x v="3"/>
    <x v="17"/>
    <n v="0.9"/>
  </r>
  <r>
    <x v="3"/>
    <x v="18"/>
    <n v="0.9"/>
  </r>
  <r>
    <x v="3"/>
    <x v="19"/>
    <n v="1"/>
  </r>
  <r>
    <x v="3"/>
    <x v="20"/>
    <n v="1.05"/>
  </r>
  <r>
    <x v="3"/>
    <x v="21"/>
    <n v="1"/>
  </r>
  <r>
    <x v="3"/>
    <x v="22"/>
    <n v="1.05"/>
  </r>
  <r>
    <x v="3"/>
    <x v="23"/>
    <n v="0.6"/>
  </r>
  <r>
    <x v="3"/>
    <x v="24"/>
    <n v="0.9"/>
  </r>
  <r>
    <x v="3"/>
    <x v="25"/>
    <n v="1.05"/>
  </r>
  <r>
    <x v="3"/>
    <x v="26"/>
    <n v="0.9"/>
  </r>
  <r>
    <x v="3"/>
    <x v="27"/>
    <n v="1.3333333333333333"/>
  </r>
  <r>
    <x v="3"/>
    <x v="28"/>
    <n v="1"/>
  </r>
  <r>
    <x v="3"/>
    <x v="29"/>
    <n v="1"/>
  </r>
  <r>
    <x v="3"/>
    <x v="30"/>
    <n v="1"/>
  </r>
  <r>
    <x v="3"/>
    <x v="31"/>
    <n v="1.05"/>
  </r>
  <r>
    <x v="3"/>
    <x v="32"/>
    <n v="0.9"/>
  </r>
  <r>
    <x v="3"/>
    <x v="33"/>
    <n v="1"/>
  </r>
  <r>
    <x v="4"/>
    <x v="0"/>
    <n v="0.9"/>
  </r>
  <r>
    <x v="4"/>
    <x v="1"/>
    <n v="0.9"/>
  </r>
  <r>
    <x v="4"/>
    <x v="2"/>
    <n v="0.9"/>
  </r>
  <r>
    <x v="4"/>
    <x v="3"/>
    <n v="0.9"/>
  </r>
  <r>
    <x v="4"/>
    <x v="4"/>
    <n v="0.9"/>
  </r>
  <r>
    <x v="4"/>
    <x v="5"/>
    <n v="1"/>
  </r>
  <r>
    <x v="4"/>
    <x v="6"/>
    <n v="0.9"/>
  </r>
  <r>
    <x v="4"/>
    <x v="7"/>
    <n v="1"/>
  </r>
  <r>
    <x v="4"/>
    <x v="8"/>
    <n v="0.9"/>
  </r>
  <r>
    <x v="4"/>
    <x v="9"/>
    <n v="1"/>
  </r>
  <r>
    <x v="4"/>
    <x v="10"/>
    <n v="1"/>
  </r>
  <r>
    <x v="4"/>
    <x v="11"/>
    <n v="0.9"/>
  </r>
  <r>
    <x v="4"/>
    <x v="12"/>
    <n v="0.9"/>
  </r>
  <r>
    <x v="4"/>
    <x v="13"/>
    <n v="0.9"/>
  </r>
  <r>
    <x v="4"/>
    <x v="14"/>
    <n v="1"/>
  </r>
  <r>
    <x v="4"/>
    <x v="15"/>
    <n v="0.9"/>
  </r>
  <r>
    <x v="4"/>
    <x v="16"/>
    <n v="0.9"/>
  </r>
  <r>
    <x v="4"/>
    <x v="17"/>
    <n v="0.9"/>
  </r>
  <r>
    <x v="4"/>
    <x v="18"/>
    <n v="0.9"/>
  </r>
  <r>
    <x v="4"/>
    <x v="19"/>
    <n v="0.9"/>
  </r>
  <r>
    <x v="4"/>
    <x v="20"/>
    <n v="1"/>
  </r>
  <r>
    <x v="4"/>
    <x v="21"/>
    <n v="0.9"/>
  </r>
  <r>
    <x v="4"/>
    <x v="22"/>
    <n v="1"/>
  </r>
  <r>
    <x v="4"/>
    <x v="23"/>
    <n v="0.6"/>
  </r>
  <r>
    <x v="4"/>
    <x v="24"/>
    <n v="0.9"/>
  </r>
  <r>
    <x v="4"/>
    <x v="25"/>
    <n v="1"/>
  </r>
  <r>
    <x v="4"/>
    <x v="26"/>
    <n v="0.9"/>
  </r>
  <r>
    <x v="4"/>
    <x v="27"/>
    <n v="1.3333333333333333"/>
  </r>
  <r>
    <x v="4"/>
    <x v="28"/>
    <n v="0.9"/>
  </r>
  <r>
    <x v="4"/>
    <x v="29"/>
    <n v="0.9"/>
  </r>
  <r>
    <x v="4"/>
    <x v="30"/>
    <n v="0.9"/>
  </r>
  <r>
    <x v="4"/>
    <x v="31"/>
    <n v="1"/>
  </r>
  <r>
    <x v="4"/>
    <x v="32"/>
    <n v="0.9"/>
  </r>
  <r>
    <x v="4"/>
    <x v="33"/>
    <n v="0.9"/>
  </r>
  <r>
    <x v="5"/>
    <x v="0"/>
    <n v="1.1000000000000001"/>
  </r>
  <r>
    <x v="5"/>
    <x v="1"/>
    <n v="1"/>
  </r>
  <r>
    <x v="5"/>
    <x v="2"/>
    <n v="1.1000000000000001"/>
  </r>
  <r>
    <x v="5"/>
    <x v="3"/>
    <n v="1.1000000000000001"/>
  </r>
  <r>
    <x v="5"/>
    <x v="4"/>
    <n v="1.1000000000000001"/>
  </r>
  <r>
    <x v="5"/>
    <x v="5"/>
    <n v="1.0249999999999999"/>
  </r>
  <r>
    <x v="5"/>
    <x v="6"/>
    <n v="1.1000000000000001"/>
  </r>
  <r>
    <x v="5"/>
    <x v="7"/>
    <n v="1.0249999999999999"/>
  </r>
  <r>
    <x v="5"/>
    <x v="8"/>
    <n v="1.1000000000000001"/>
  </r>
  <r>
    <x v="5"/>
    <x v="9"/>
    <n v="1.0249999999999999"/>
  </r>
  <r>
    <x v="5"/>
    <x v="10"/>
    <n v="1.0249999999999999"/>
  </r>
  <r>
    <x v="5"/>
    <x v="11"/>
    <n v="1"/>
  </r>
  <r>
    <x v="5"/>
    <x v="12"/>
    <n v="1"/>
  </r>
  <r>
    <x v="5"/>
    <x v="13"/>
    <n v="1.1000000000000001"/>
  </r>
  <r>
    <x v="5"/>
    <x v="14"/>
    <n v="1.0249999999999999"/>
  </r>
  <r>
    <x v="5"/>
    <x v="15"/>
    <n v="1.1000000000000001"/>
  </r>
  <r>
    <x v="5"/>
    <x v="16"/>
    <n v="1.1000000000000001"/>
  </r>
  <r>
    <x v="5"/>
    <x v="17"/>
    <n v="1"/>
  </r>
  <r>
    <x v="5"/>
    <x v="18"/>
    <n v="1"/>
  </r>
  <r>
    <x v="5"/>
    <x v="19"/>
    <n v="1.1000000000000001"/>
  </r>
  <r>
    <x v="5"/>
    <x v="20"/>
    <n v="1.0249999999999999"/>
  </r>
  <r>
    <x v="5"/>
    <x v="21"/>
    <n v="1.1000000000000001"/>
  </r>
  <r>
    <x v="5"/>
    <x v="22"/>
    <n v="1.0249999999999999"/>
  </r>
  <r>
    <x v="5"/>
    <x v="23"/>
    <n v="0.6"/>
  </r>
  <r>
    <x v="5"/>
    <x v="24"/>
    <n v="1"/>
  </r>
  <r>
    <x v="5"/>
    <x v="25"/>
    <n v="1.0249999999999999"/>
  </r>
  <r>
    <x v="5"/>
    <x v="26"/>
    <n v="1"/>
  </r>
  <r>
    <x v="5"/>
    <x v="27"/>
    <n v="1.3333333333333333"/>
  </r>
  <r>
    <x v="5"/>
    <x v="28"/>
    <n v="1.1000000000000001"/>
  </r>
  <r>
    <x v="5"/>
    <x v="29"/>
    <n v="1.1000000000000001"/>
  </r>
  <r>
    <x v="5"/>
    <x v="30"/>
    <n v="1.1000000000000001"/>
  </r>
  <r>
    <x v="5"/>
    <x v="31"/>
    <n v="1.0249999999999999"/>
  </r>
  <r>
    <x v="5"/>
    <x v="32"/>
    <n v="1"/>
  </r>
  <r>
    <x v="5"/>
    <x v="33"/>
    <n v="1.1000000000000001"/>
  </r>
  <r>
    <x v="6"/>
    <x v="0"/>
    <n v="1"/>
  </r>
  <r>
    <x v="6"/>
    <x v="1"/>
    <n v="1"/>
  </r>
  <r>
    <x v="6"/>
    <x v="2"/>
    <n v="1"/>
  </r>
  <r>
    <x v="6"/>
    <x v="3"/>
    <n v="1"/>
  </r>
  <r>
    <x v="6"/>
    <x v="4"/>
    <n v="1"/>
  </r>
  <r>
    <x v="6"/>
    <x v="5"/>
    <n v="1"/>
  </r>
  <r>
    <x v="6"/>
    <x v="6"/>
    <n v="1"/>
  </r>
  <r>
    <x v="6"/>
    <x v="7"/>
    <n v="1"/>
  </r>
  <r>
    <x v="6"/>
    <x v="8"/>
    <n v="1"/>
  </r>
  <r>
    <x v="6"/>
    <x v="9"/>
    <n v="1"/>
  </r>
  <r>
    <x v="6"/>
    <x v="10"/>
    <n v="1"/>
  </r>
  <r>
    <x v="6"/>
    <x v="11"/>
    <n v="1"/>
  </r>
  <r>
    <x v="6"/>
    <x v="12"/>
    <n v="1"/>
  </r>
  <r>
    <x v="6"/>
    <x v="13"/>
    <n v="1"/>
  </r>
  <r>
    <x v="6"/>
    <x v="14"/>
    <n v="1"/>
  </r>
  <r>
    <x v="6"/>
    <x v="15"/>
    <n v="1"/>
  </r>
  <r>
    <x v="6"/>
    <x v="16"/>
    <n v="1"/>
  </r>
  <r>
    <x v="6"/>
    <x v="17"/>
    <n v="1"/>
  </r>
  <r>
    <x v="6"/>
    <x v="18"/>
    <n v="1"/>
  </r>
  <r>
    <x v="6"/>
    <x v="19"/>
    <n v="1"/>
  </r>
  <r>
    <x v="6"/>
    <x v="20"/>
    <n v="1"/>
  </r>
  <r>
    <x v="6"/>
    <x v="21"/>
    <n v="1"/>
  </r>
  <r>
    <x v="6"/>
    <x v="22"/>
    <n v="1"/>
  </r>
  <r>
    <x v="6"/>
    <x v="23"/>
    <n v="0.6"/>
  </r>
  <r>
    <x v="6"/>
    <x v="24"/>
    <n v="1"/>
  </r>
  <r>
    <x v="6"/>
    <x v="25"/>
    <n v="1"/>
  </r>
  <r>
    <x v="6"/>
    <x v="26"/>
    <n v="1"/>
  </r>
  <r>
    <x v="6"/>
    <x v="27"/>
    <n v="1.3333333333333333"/>
  </r>
  <r>
    <x v="6"/>
    <x v="28"/>
    <n v="1"/>
  </r>
  <r>
    <x v="6"/>
    <x v="29"/>
    <n v="1"/>
  </r>
  <r>
    <x v="6"/>
    <x v="30"/>
    <n v="1"/>
  </r>
  <r>
    <x v="6"/>
    <x v="31"/>
    <n v="1"/>
  </r>
  <r>
    <x v="6"/>
    <x v="32"/>
    <n v="1"/>
  </r>
  <r>
    <x v="6"/>
    <x v="33"/>
    <n v="1"/>
  </r>
  <r>
    <x v="7"/>
    <x v="0"/>
    <n v="1"/>
  </r>
  <r>
    <x v="7"/>
    <x v="1"/>
    <n v="0.9"/>
  </r>
  <r>
    <x v="7"/>
    <x v="2"/>
    <n v="1"/>
  </r>
  <r>
    <x v="7"/>
    <x v="3"/>
    <n v="1"/>
  </r>
  <r>
    <x v="7"/>
    <x v="4"/>
    <n v="1"/>
  </r>
  <r>
    <x v="7"/>
    <x v="5"/>
    <n v="1.05"/>
  </r>
  <r>
    <x v="7"/>
    <x v="6"/>
    <n v="1"/>
  </r>
  <r>
    <x v="7"/>
    <x v="7"/>
    <n v="1.05"/>
  </r>
  <r>
    <x v="7"/>
    <x v="8"/>
    <n v="1"/>
  </r>
  <r>
    <x v="7"/>
    <x v="9"/>
    <n v="1.05"/>
  </r>
  <r>
    <x v="7"/>
    <x v="10"/>
    <n v="1.05"/>
  </r>
  <r>
    <x v="7"/>
    <x v="11"/>
    <n v="0.9"/>
  </r>
  <r>
    <x v="7"/>
    <x v="12"/>
    <n v="0.9"/>
  </r>
  <r>
    <x v="7"/>
    <x v="13"/>
    <n v="1"/>
  </r>
  <r>
    <x v="7"/>
    <x v="14"/>
    <n v="1.05"/>
  </r>
  <r>
    <x v="7"/>
    <x v="15"/>
    <n v="1"/>
  </r>
  <r>
    <x v="7"/>
    <x v="16"/>
    <n v="1"/>
  </r>
  <r>
    <x v="7"/>
    <x v="17"/>
    <n v="0.9"/>
  </r>
  <r>
    <x v="7"/>
    <x v="18"/>
    <n v="0.9"/>
  </r>
  <r>
    <x v="7"/>
    <x v="19"/>
    <n v="1"/>
  </r>
  <r>
    <x v="7"/>
    <x v="20"/>
    <n v="1.05"/>
  </r>
  <r>
    <x v="7"/>
    <x v="21"/>
    <n v="1"/>
  </r>
  <r>
    <x v="7"/>
    <x v="22"/>
    <n v="1.05"/>
  </r>
  <r>
    <x v="7"/>
    <x v="23"/>
    <n v="0.6"/>
  </r>
  <r>
    <x v="7"/>
    <x v="24"/>
    <n v="0.9"/>
  </r>
  <r>
    <x v="7"/>
    <x v="25"/>
    <n v="1.05"/>
  </r>
  <r>
    <x v="7"/>
    <x v="26"/>
    <n v="0.9"/>
  </r>
  <r>
    <x v="7"/>
    <x v="27"/>
    <n v="1.3333333333333333"/>
  </r>
  <r>
    <x v="7"/>
    <x v="28"/>
    <n v="1"/>
  </r>
  <r>
    <x v="7"/>
    <x v="29"/>
    <n v="1"/>
  </r>
  <r>
    <x v="7"/>
    <x v="30"/>
    <n v="1"/>
  </r>
  <r>
    <x v="7"/>
    <x v="31"/>
    <n v="1.05"/>
  </r>
  <r>
    <x v="7"/>
    <x v="32"/>
    <n v="0.9"/>
  </r>
  <r>
    <x v="7"/>
    <x v="33"/>
    <n v="1"/>
  </r>
  <r>
    <x v="8"/>
    <x v="0"/>
    <n v="0.9"/>
  </r>
  <r>
    <x v="8"/>
    <x v="1"/>
    <n v="0.8"/>
  </r>
  <r>
    <x v="8"/>
    <x v="2"/>
    <n v="0.9"/>
  </r>
  <r>
    <x v="8"/>
    <x v="3"/>
    <n v="0.9"/>
  </r>
  <r>
    <x v="8"/>
    <x v="4"/>
    <n v="0.9"/>
  </r>
  <r>
    <x v="8"/>
    <x v="5"/>
    <n v="1.05"/>
  </r>
  <r>
    <x v="8"/>
    <x v="6"/>
    <n v="0.9"/>
  </r>
  <r>
    <x v="8"/>
    <x v="7"/>
    <n v="1.05"/>
  </r>
  <r>
    <x v="8"/>
    <x v="8"/>
    <n v="0.9"/>
  </r>
  <r>
    <x v="8"/>
    <x v="9"/>
    <n v="1.05"/>
  </r>
  <r>
    <x v="8"/>
    <x v="10"/>
    <n v="1.05"/>
  </r>
  <r>
    <x v="8"/>
    <x v="11"/>
    <n v="0.8"/>
  </r>
  <r>
    <x v="8"/>
    <x v="12"/>
    <n v="0.8"/>
  </r>
  <r>
    <x v="8"/>
    <x v="13"/>
    <n v="0.9"/>
  </r>
  <r>
    <x v="8"/>
    <x v="14"/>
    <n v="1.05"/>
  </r>
  <r>
    <x v="8"/>
    <x v="15"/>
    <n v="0.9"/>
  </r>
  <r>
    <x v="8"/>
    <x v="16"/>
    <n v="0.9"/>
  </r>
  <r>
    <x v="8"/>
    <x v="17"/>
    <n v="0.8"/>
  </r>
  <r>
    <x v="8"/>
    <x v="18"/>
    <n v="0.8"/>
  </r>
  <r>
    <x v="8"/>
    <x v="19"/>
    <n v="0.9"/>
  </r>
  <r>
    <x v="8"/>
    <x v="20"/>
    <n v="1.05"/>
  </r>
  <r>
    <x v="8"/>
    <x v="21"/>
    <n v="0.9"/>
  </r>
  <r>
    <x v="8"/>
    <x v="22"/>
    <n v="1.05"/>
  </r>
  <r>
    <x v="8"/>
    <x v="23"/>
    <n v="0.56000000000000005"/>
  </r>
  <r>
    <x v="8"/>
    <x v="24"/>
    <n v="0.8"/>
  </r>
  <r>
    <x v="8"/>
    <x v="25"/>
    <n v="1.05"/>
  </r>
  <r>
    <x v="8"/>
    <x v="26"/>
    <n v="0.8"/>
  </r>
  <r>
    <x v="8"/>
    <x v="27"/>
    <n v="1.2666666666666666"/>
  </r>
  <r>
    <x v="8"/>
    <x v="28"/>
    <n v="0.9"/>
  </r>
  <r>
    <x v="8"/>
    <x v="29"/>
    <n v="0.9"/>
  </r>
  <r>
    <x v="8"/>
    <x v="30"/>
    <n v="0.9"/>
  </r>
  <r>
    <x v="8"/>
    <x v="31"/>
    <n v="1.05"/>
  </r>
  <r>
    <x v="8"/>
    <x v="32"/>
    <n v="0.8"/>
  </r>
  <r>
    <x v="8"/>
    <x v="33"/>
    <n v="0.9"/>
  </r>
  <r>
    <x v="9"/>
    <x v="0"/>
    <n v="1"/>
  </r>
  <r>
    <x v="9"/>
    <x v="1"/>
    <n v="1"/>
  </r>
  <r>
    <x v="9"/>
    <x v="2"/>
    <n v="1"/>
  </r>
  <r>
    <x v="9"/>
    <x v="3"/>
    <n v="1"/>
  </r>
  <r>
    <x v="9"/>
    <x v="4"/>
    <n v="1"/>
  </r>
  <r>
    <x v="9"/>
    <x v="5"/>
    <n v="1"/>
  </r>
  <r>
    <x v="9"/>
    <x v="6"/>
    <n v="1"/>
  </r>
  <r>
    <x v="9"/>
    <x v="7"/>
    <n v="1"/>
  </r>
  <r>
    <x v="9"/>
    <x v="8"/>
    <n v="1"/>
  </r>
  <r>
    <x v="9"/>
    <x v="9"/>
    <n v="1"/>
  </r>
  <r>
    <x v="9"/>
    <x v="10"/>
    <n v="1"/>
  </r>
  <r>
    <x v="9"/>
    <x v="11"/>
    <n v="1"/>
  </r>
  <r>
    <x v="9"/>
    <x v="12"/>
    <n v="1"/>
  </r>
  <r>
    <x v="9"/>
    <x v="13"/>
    <n v="1"/>
  </r>
  <r>
    <x v="9"/>
    <x v="14"/>
    <n v="1"/>
  </r>
  <r>
    <x v="9"/>
    <x v="15"/>
    <n v="1"/>
  </r>
  <r>
    <x v="9"/>
    <x v="16"/>
    <n v="1"/>
  </r>
  <r>
    <x v="9"/>
    <x v="17"/>
    <n v="1"/>
  </r>
  <r>
    <x v="9"/>
    <x v="18"/>
    <n v="1"/>
  </r>
  <r>
    <x v="9"/>
    <x v="19"/>
    <n v="1"/>
  </r>
  <r>
    <x v="9"/>
    <x v="20"/>
    <n v="1"/>
  </r>
  <r>
    <x v="9"/>
    <x v="21"/>
    <n v="1"/>
  </r>
  <r>
    <x v="9"/>
    <x v="22"/>
    <n v="1"/>
  </r>
  <r>
    <x v="9"/>
    <x v="23"/>
    <n v="0.64"/>
  </r>
  <r>
    <x v="9"/>
    <x v="24"/>
    <n v="1"/>
  </r>
  <r>
    <x v="9"/>
    <x v="25"/>
    <n v="1"/>
  </r>
  <r>
    <x v="9"/>
    <x v="26"/>
    <n v="1"/>
  </r>
  <r>
    <x v="9"/>
    <x v="27"/>
    <n v="1.5"/>
  </r>
  <r>
    <x v="9"/>
    <x v="28"/>
    <n v="1"/>
  </r>
  <r>
    <x v="9"/>
    <x v="29"/>
    <n v="1"/>
  </r>
  <r>
    <x v="9"/>
    <x v="30"/>
    <n v="1"/>
  </r>
  <r>
    <x v="9"/>
    <x v="31"/>
    <n v="1"/>
  </r>
  <r>
    <x v="9"/>
    <x v="32"/>
    <n v="1"/>
  </r>
  <r>
    <x v="9"/>
    <x v="33"/>
    <n v="1"/>
  </r>
  <r>
    <x v="10"/>
    <x v="0"/>
    <n v="0.8"/>
  </r>
  <r>
    <x v="10"/>
    <x v="1"/>
    <n v="0.8"/>
  </r>
  <r>
    <x v="10"/>
    <x v="2"/>
    <n v="0.8"/>
  </r>
  <r>
    <x v="10"/>
    <x v="3"/>
    <n v="0.8"/>
  </r>
  <r>
    <x v="10"/>
    <x v="4"/>
    <n v="0.8"/>
  </r>
  <r>
    <x v="10"/>
    <x v="5"/>
    <n v="0.95"/>
  </r>
  <r>
    <x v="10"/>
    <x v="6"/>
    <n v="0.8"/>
  </r>
  <r>
    <x v="10"/>
    <x v="7"/>
    <n v="0.95"/>
  </r>
  <r>
    <x v="10"/>
    <x v="8"/>
    <n v="0.8"/>
  </r>
  <r>
    <x v="10"/>
    <x v="9"/>
    <n v="0.95"/>
  </r>
  <r>
    <x v="10"/>
    <x v="10"/>
    <n v="0.95"/>
  </r>
  <r>
    <x v="10"/>
    <x v="11"/>
    <n v="0.8"/>
  </r>
  <r>
    <x v="10"/>
    <x v="12"/>
    <n v="0.8"/>
  </r>
  <r>
    <x v="10"/>
    <x v="13"/>
    <n v="0.8"/>
  </r>
  <r>
    <x v="10"/>
    <x v="14"/>
    <n v="0.95"/>
  </r>
  <r>
    <x v="10"/>
    <x v="15"/>
    <n v="0.8"/>
  </r>
  <r>
    <x v="10"/>
    <x v="16"/>
    <n v="0.8"/>
  </r>
  <r>
    <x v="10"/>
    <x v="17"/>
    <n v="0.8"/>
  </r>
  <r>
    <x v="10"/>
    <x v="18"/>
    <n v="0.8"/>
  </r>
  <r>
    <x v="10"/>
    <x v="19"/>
    <n v="0.8"/>
  </r>
  <r>
    <x v="10"/>
    <x v="20"/>
    <n v="0.95"/>
  </r>
  <r>
    <x v="10"/>
    <x v="21"/>
    <n v="0.8"/>
  </r>
  <r>
    <x v="10"/>
    <x v="22"/>
    <n v="0.95"/>
  </r>
  <r>
    <x v="10"/>
    <x v="23"/>
    <n v="0.56000000000000005"/>
  </r>
  <r>
    <x v="10"/>
    <x v="24"/>
    <n v="0.8"/>
  </r>
  <r>
    <x v="10"/>
    <x v="25"/>
    <n v="0.95"/>
  </r>
  <r>
    <x v="10"/>
    <x v="26"/>
    <n v="0.8"/>
  </r>
  <r>
    <x v="10"/>
    <x v="27"/>
    <n v="1"/>
  </r>
  <r>
    <x v="10"/>
    <x v="28"/>
    <n v="0.8"/>
  </r>
  <r>
    <x v="10"/>
    <x v="29"/>
    <n v="0.8"/>
  </r>
  <r>
    <x v="10"/>
    <x v="30"/>
    <n v="0.8"/>
  </r>
  <r>
    <x v="10"/>
    <x v="31"/>
    <n v="0.95"/>
  </r>
  <r>
    <x v="10"/>
    <x v="32"/>
    <n v="0.8"/>
  </r>
  <r>
    <x v="10"/>
    <x v="33"/>
    <n v="0.8"/>
  </r>
  <r>
    <x v="11"/>
    <x v="0"/>
    <n v="1"/>
  </r>
  <r>
    <x v="11"/>
    <x v="1"/>
    <n v="1"/>
  </r>
  <r>
    <x v="11"/>
    <x v="2"/>
    <n v="1"/>
  </r>
  <r>
    <x v="11"/>
    <x v="3"/>
    <n v="1"/>
  </r>
  <r>
    <x v="11"/>
    <x v="4"/>
    <n v="1"/>
  </r>
  <r>
    <x v="11"/>
    <x v="5"/>
    <n v="1.05"/>
  </r>
  <r>
    <x v="11"/>
    <x v="6"/>
    <n v="1"/>
  </r>
  <r>
    <x v="11"/>
    <x v="7"/>
    <n v="1.05"/>
  </r>
  <r>
    <x v="11"/>
    <x v="8"/>
    <n v="1"/>
  </r>
  <r>
    <x v="11"/>
    <x v="9"/>
    <n v="1.05"/>
  </r>
  <r>
    <x v="11"/>
    <x v="10"/>
    <n v="1.05"/>
  </r>
  <r>
    <x v="11"/>
    <x v="11"/>
    <n v="1"/>
  </r>
  <r>
    <x v="11"/>
    <x v="12"/>
    <n v="1"/>
  </r>
  <r>
    <x v="11"/>
    <x v="13"/>
    <n v="1"/>
  </r>
  <r>
    <x v="11"/>
    <x v="14"/>
    <n v="1.05"/>
  </r>
  <r>
    <x v="11"/>
    <x v="15"/>
    <n v="1"/>
  </r>
  <r>
    <x v="11"/>
    <x v="16"/>
    <n v="1"/>
  </r>
  <r>
    <x v="11"/>
    <x v="17"/>
    <n v="1"/>
  </r>
  <r>
    <x v="11"/>
    <x v="18"/>
    <n v="1"/>
  </r>
  <r>
    <x v="11"/>
    <x v="19"/>
    <n v="1"/>
  </r>
  <r>
    <x v="11"/>
    <x v="20"/>
    <n v="1.05"/>
  </r>
  <r>
    <x v="11"/>
    <x v="21"/>
    <n v="1"/>
  </r>
  <r>
    <x v="11"/>
    <x v="22"/>
    <n v="1.05"/>
  </r>
  <r>
    <x v="11"/>
    <x v="23"/>
    <n v="0.7"/>
  </r>
  <r>
    <x v="11"/>
    <x v="24"/>
    <n v="1"/>
  </r>
  <r>
    <x v="11"/>
    <x v="25"/>
    <n v="1.05"/>
  </r>
  <r>
    <x v="11"/>
    <x v="26"/>
    <n v="1"/>
  </r>
  <r>
    <x v="11"/>
    <x v="27"/>
    <n v="1.5"/>
  </r>
  <r>
    <x v="11"/>
    <x v="28"/>
    <n v="1"/>
  </r>
  <r>
    <x v="11"/>
    <x v="29"/>
    <n v="1"/>
  </r>
  <r>
    <x v="11"/>
    <x v="30"/>
    <n v="1"/>
  </r>
  <r>
    <x v="11"/>
    <x v="31"/>
    <n v="1.05"/>
  </r>
  <r>
    <x v="11"/>
    <x v="32"/>
    <n v="1"/>
  </r>
  <r>
    <x v="11"/>
    <x v="33"/>
    <n v="1"/>
  </r>
  <r>
    <x v="12"/>
    <x v="0"/>
    <n v="0.9"/>
  </r>
  <r>
    <x v="12"/>
    <x v="1"/>
    <n v="0.8"/>
  </r>
  <r>
    <x v="12"/>
    <x v="2"/>
    <n v="0.9"/>
  </r>
  <r>
    <x v="12"/>
    <x v="3"/>
    <n v="0.9"/>
  </r>
  <r>
    <x v="12"/>
    <x v="4"/>
    <n v="0.9"/>
  </r>
  <r>
    <x v="12"/>
    <x v="5"/>
    <n v="1"/>
  </r>
  <r>
    <x v="12"/>
    <x v="6"/>
    <n v="0.9"/>
  </r>
  <r>
    <x v="12"/>
    <x v="7"/>
    <n v="1"/>
  </r>
  <r>
    <x v="12"/>
    <x v="8"/>
    <n v="0.9"/>
  </r>
  <r>
    <x v="12"/>
    <x v="9"/>
    <n v="1"/>
  </r>
  <r>
    <x v="12"/>
    <x v="10"/>
    <n v="1"/>
  </r>
  <r>
    <x v="12"/>
    <x v="11"/>
    <n v="0.8"/>
  </r>
  <r>
    <x v="12"/>
    <x v="12"/>
    <n v="0.8"/>
  </r>
  <r>
    <x v="12"/>
    <x v="13"/>
    <n v="0.9"/>
  </r>
  <r>
    <x v="12"/>
    <x v="14"/>
    <n v="1"/>
  </r>
  <r>
    <x v="12"/>
    <x v="15"/>
    <n v="0.9"/>
  </r>
  <r>
    <x v="12"/>
    <x v="16"/>
    <n v="0.9"/>
  </r>
  <r>
    <x v="12"/>
    <x v="17"/>
    <n v="0.8"/>
  </r>
  <r>
    <x v="12"/>
    <x v="18"/>
    <n v="0.8"/>
  </r>
  <r>
    <x v="12"/>
    <x v="19"/>
    <n v="0.9"/>
  </r>
  <r>
    <x v="12"/>
    <x v="20"/>
    <n v="1"/>
  </r>
  <r>
    <x v="12"/>
    <x v="21"/>
    <n v="0.9"/>
  </r>
  <r>
    <x v="12"/>
    <x v="22"/>
    <n v="1"/>
  </r>
  <r>
    <x v="12"/>
    <x v="23"/>
    <n v="0.56000000000000005"/>
  </r>
  <r>
    <x v="12"/>
    <x v="24"/>
    <n v="0.8"/>
  </r>
  <r>
    <x v="12"/>
    <x v="25"/>
    <n v="1"/>
  </r>
  <r>
    <x v="12"/>
    <x v="26"/>
    <n v="0.8"/>
  </r>
  <r>
    <x v="12"/>
    <x v="27"/>
    <n v="1"/>
  </r>
  <r>
    <x v="12"/>
    <x v="28"/>
    <n v="0.9"/>
  </r>
  <r>
    <x v="12"/>
    <x v="29"/>
    <n v="0.9"/>
  </r>
  <r>
    <x v="12"/>
    <x v="30"/>
    <n v="0.9"/>
  </r>
  <r>
    <x v="12"/>
    <x v="31"/>
    <n v="1"/>
  </r>
  <r>
    <x v="12"/>
    <x v="32"/>
    <n v="0.8"/>
  </r>
  <r>
    <x v="12"/>
    <x v="33"/>
    <n v="0.9"/>
  </r>
  <r>
    <x v="13"/>
    <x v="0"/>
    <n v="1"/>
  </r>
  <r>
    <x v="13"/>
    <x v="1"/>
    <n v="1"/>
  </r>
  <r>
    <x v="13"/>
    <x v="2"/>
    <n v="1"/>
  </r>
  <r>
    <x v="13"/>
    <x v="3"/>
    <n v="1"/>
  </r>
  <r>
    <x v="13"/>
    <x v="4"/>
    <n v="1"/>
  </r>
  <r>
    <x v="13"/>
    <x v="5"/>
    <n v="1.05"/>
  </r>
  <r>
    <x v="13"/>
    <x v="6"/>
    <n v="1"/>
  </r>
  <r>
    <x v="13"/>
    <x v="7"/>
    <n v="1.05"/>
  </r>
  <r>
    <x v="13"/>
    <x v="8"/>
    <n v="1"/>
  </r>
  <r>
    <x v="13"/>
    <x v="9"/>
    <n v="1.05"/>
  </r>
  <r>
    <x v="13"/>
    <x v="10"/>
    <n v="1.05"/>
  </r>
  <r>
    <x v="13"/>
    <x v="11"/>
    <n v="1"/>
  </r>
  <r>
    <x v="13"/>
    <x v="12"/>
    <n v="1"/>
  </r>
  <r>
    <x v="13"/>
    <x v="13"/>
    <n v="1"/>
  </r>
  <r>
    <x v="13"/>
    <x v="14"/>
    <n v="1.05"/>
  </r>
  <r>
    <x v="13"/>
    <x v="15"/>
    <n v="1"/>
  </r>
  <r>
    <x v="13"/>
    <x v="16"/>
    <n v="1"/>
  </r>
  <r>
    <x v="13"/>
    <x v="17"/>
    <n v="1"/>
  </r>
  <r>
    <x v="13"/>
    <x v="18"/>
    <n v="1"/>
  </r>
  <r>
    <x v="13"/>
    <x v="19"/>
    <n v="1"/>
  </r>
  <r>
    <x v="13"/>
    <x v="20"/>
    <n v="1.05"/>
  </r>
  <r>
    <x v="13"/>
    <x v="21"/>
    <n v="1"/>
  </r>
  <r>
    <x v="13"/>
    <x v="22"/>
    <n v="1.05"/>
  </r>
  <r>
    <x v="13"/>
    <x v="23"/>
    <n v="0.8"/>
  </r>
  <r>
    <x v="13"/>
    <x v="24"/>
    <n v="1"/>
  </r>
  <r>
    <x v="13"/>
    <x v="25"/>
    <n v="1.05"/>
  </r>
  <r>
    <x v="13"/>
    <x v="26"/>
    <n v="1"/>
  </r>
  <r>
    <x v="13"/>
    <x v="27"/>
    <n v="1.3333333333333333"/>
  </r>
  <r>
    <x v="13"/>
    <x v="28"/>
    <n v="1"/>
  </r>
  <r>
    <x v="13"/>
    <x v="29"/>
    <n v="1"/>
  </r>
  <r>
    <x v="13"/>
    <x v="30"/>
    <n v="1"/>
  </r>
  <r>
    <x v="13"/>
    <x v="31"/>
    <n v="1.05"/>
  </r>
  <r>
    <x v="13"/>
    <x v="32"/>
    <n v="1"/>
  </r>
  <r>
    <x v="13"/>
    <x v="33"/>
    <n v="1"/>
  </r>
  <r>
    <x v="14"/>
    <x v="0"/>
    <n v="0.9"/>
  </r>
  <r>
    <x v="14"/>
    <x v="1"/>
    <n v="0.9"/>
  </r>
  <r>
    <x v="14"/>
    <x v="2"/>
    <n v="0.9"/>
  </r>
  <r>
    <x v="14"/>
    <x v="3"/>
    <n v="0.9"/>
  </r>
  <r>
    <x v="14"/>
    <x v="4"/>
    <n v="0.9"/>
  </r>
  <r>
    <x v="14"/>
    <x v="5"/>
    <n v="0.95"/>
  </r>
  <r>
    <x v="14"/>
    <x v="6"/>
    <n v="0.9"/>
  </r>
  <r>
    <x v="14"/>
    <x v="7"/>
    <n v="0.95"/>
  </r>
  <r>
    <x v="14"/>
    <x v="8"/>
    <n v="0.9"/>
  </r>
  <r>
    <x v="14"/>
    <x v="9"/>
    <n v="0.95"/>
  </r>
  <r>
    <x v="14"/>
    <x v="10"/>
    <n v="0.95"/>
  </r>
  <r>
    <x v="14"/>
    <x v="11"/>
    <n v="0.9"/>
  </r>
  <r>
    <x v="14"/>
    <x v="12"/>
    <n v="0.9"/>
  </r>
  <r>
    <x v="14"/>
    <x v="13"/>
    <n v="0.9"/>
  </r>
  <r>
    <x v="14"/>
    <x v="14"/>
    <n v="0.95"/>
  </r>
  <r>
    <x v="14"/>
    <x v="15"/>
    <n v="0.9"/>
  </r>
  <r>
    <x v="14"/>
    <x v="16"/>
    <n v="0.9"/>
  </r>
  <r>
    <x v="14"/>
    <x v="17"/>
    <n v="0.9"/>
  </r>
  <r>
    <x v="14"/>
    <x v="18"/>
    <n v="0.9"/>
  </r>
  <r>
    <x v="14"/>
    <x v="19"/>
    <n v="0.9"/>
  </r>
  <r>
    <x v="14"/>
    <x v="20"/>
    <n v="0.95"/>
  </r>
  <r>
    <x v="14"/>
    <x v="21"/>
    <n v="0.9"/>
  </r>
  <r>
    <x v="14"/>
    <x v="22"/>
    <n v="0.95"/>
  </r>
  <r>
    <x v="14"/>
    <x v="23"/>
    <n v="0.6"/>
  </r>
  <r>
    <x v="14"/>
    <x v="24"/>
    <n v="0.9"/>
  </r>
  <r>
    <x v="14"/>
    <x v="25"/>
    <n v="0.95"/>
  </r>
  <r>
    <x v="14"/>
    <x v="26"/>
    <n v="0.9"/>
  </r>
  <r>
    <x v="14"/>
    <x v="27"/>
    <n v="1"/>
  </r>
  <r>
    <x v="14"/>
    <x v="28"/>
    <n v="0.9"/>
  </r>
  <r>
    <x v="14"/>
    <x v="29"/>
    <n v="0.9"/>
  </r>
  <r>
    <x v="14"/>
    <x v="30"/>
    <n v="0.9"/>
  </r>
  <r>
    <x v="14"/>
    <x v="31"/>
    <n v="0.95"/>
  </r>
  <r>
    <x v="14"/>
    <x v="32"/>
    <n v="0.9"/>
  </r>
  <r>
    <x v="14"/>
    <x v="33"/>
    <n v="0.9"/>
  </r>
  <r>
    <x v="15"/>
    <x v="0"/>
    <n v="1"/>
  </r>
  <r>
    <x v="15"/>
    <x v="1"/>
    <n v="1"/>
  </r>
  <r>
    <x v="15"/>
    <x v="2"/>
    <n v="1"/>
  </r>
  <r>
    <x v="15"/>
    <x v="3"/>
    <n v="1"/>
  </r>
  <r>
    <x v="15"/>
    <x v="4"/>
    <n v="1"/>
  </r>
  <r>
    <x v="15"/>
    <x v="5"/>
    <n v="1"/>
  </r>
  <r>
    <x v="15"/>
    <x v="6"/>
    <n v="1"/>
  </r>
  <r>
    <x v="15"/>
    <x v="7"/>
    <n v="1"/>
  </r>
  <r>
    <x v="15"/>
    <x v="8"/>
    <n v="1"/>
  </r>
  <r>
    <x v="15"/>
    <x v="9"/>
    <n v="1"/>
  </r>
  <r>
    <x v="15"/>
    <x v="10"/>
    <n v="1"/>
  </r>
  <r>
    <x v="15"/>
    <x v="11"/>
    <n v="1"/>
  </r>
  <r>
    <x v="15"/>
    <x v="12"/>
    <n v="1"/>
  </r>
  <r>
    <x v="15"/>
    <x v="13"/>
    <n v="1"/>
  </r>
  <r>
    <x v="15"/>
    <x v="14"/>
    <n v="1"/>
  </r>
  <r>
    <x v="15"/>
    <x v="15"/>
    <n v="1"/>
  </r>
  <r>
    <x v="15"/>
    <x v="16"/>
    <n v="1"/>
  </r>
  <r>
    <x v="15"/>
    <x v="17"/>
    <n v="1"/>
  </r>
  <r>
    <x v="15"/>
    <x v="18"/>
    <n v="1"/>
  </r>
  <r>
    <x v="15"/>
    <x v="19"/>
    <n v="1"/>
  </r>
  <r>
    <x v="15"/>
    <x v="20"/>
    <n v="1"/>
  </r>
  <r>
    <x v="15"/>
    <x v="21"/>
    <n v="1"/>
  </r>
  <r>
    <x v="15"/>
    <x v="22"/>
    <n v="1"/>
  </r>
  <r>
    <x v="15"/>
    <x v="23"/>
    <n v="0.64"/>
  </r>
  <r>
    <x v="15"/>
    <x v="24"/>
    <n v="1"/>
  </r>
  <r>
    <x v="15"/>
    <x v="25"/>
    <n v="1"/>
  </r>
  <r>
    <x v="15"/>
    <x v="26"/>
    <n v="1"/>
  </r>
  <r>
    <x v="15"/>
    <x v="27"/>
    <n v="1.1666666666666667"/>
  </r>
  <r>
    <x v="15"/>
    <x v="28"/>
    <n v="1"/>
  </r>
  <r>
    <x v="15"/>
    <x v="29"/>
    <n v="1"/>
  </r>
  <r>
    <x v="15"/>
    <x v="30"/>
    <n v="1"/>
  </r>
  <r>
    <x v="15"/>
    <x v="31"/>
    <n v="1"/>
  </r>
  <r>
    <x v="15"/>
    <x v="32"/>
    <n v="1"/>
  </r>
  <r>
    <x v="15"/>
    <x v="33"/>
    <n v="1"/>
  </r>
  <r>
    <x v="16"/>
    <x v="0"/>
    <n v="0.96"/>
  </r>
  <r>
    <x v="16"/>
    <x v="1"/>
    <n v="0.9"/>
  </r>
  <r>
    <x v="16"/>
    <x v="2"/>
    <n v="0.96"/>
  </r>
  <r>
    <x v="16"/>
    <x v="3"/>
    <n v="0.96"/>
  </r>
  <r>
    <x v="16"/>
    <x v="4"/>
    <n v="0.96"/>
  </r>
  <r>
    <x v="16"/>
    <x v="5"/>
    <n v="1.05"/>
  </r>
  <r>
    <x v="16"/>
    <x v="6"/>
    <n v="0.96"/>
  </r>
  <r>
    <x v="16"/>
    <x v="7"/>
    <n v="1.05"/>
  </r>
  <r>
    <x v="16"/>
    <x v="8"/>
    <n v="0.96"/>
  </r>
  <r>
    <x v="16"/>
    <x v="9"/>
    <n v="1.05"/>
  </r>
  <r>
    <x v="16"/>
    <x v="10"/>
    <n v="1.05"/>
  </r>
  <r>
    <x v="16"/>
    <x v="11"/>
    <n v="0.9"/>
  </r>
  <r>
    <x v="16"/>
    <x v="12"/>
    <n v="0.9"/>
  </r>
  <r>
    <x v="16"/>
    <x v="13"/>
    <n v="0.96"/>
  </r>
  <r>
    <x v="16"/>
    <x v="14"/>
    <n v="1.05"/>
  </r>
  <r>
    <x v="16"/>
    <x v="15"/>
    <n v="0.96"/>
  </r>
  <r>
    <x v="16"/>
    <x v="16"/>
    <n v="0.96"/>
  </r>
  <r>
    <x v="16"/>
    <x v="17"/>
    <n v="0.9"/>
  </r>
  <r>
    <x v="16"/>
    <x v="18"/>
    <n v="0.9"/>
  </r>
  <r>
    <x v="16"/>
    <x v="19"/>
    <n v="0.96"/>
  </r>
  <r>
    <x v="16"/>
    <x v="20"/>
    <n v="1.05"/>
  </r>
  <r>
    <x v="16"/>
    <x v="21"/>
    <n v="0.96"/>
  </r>
  <r>
    <x v="16"/>
    <x v="22"/>
    <n v="1.05"/>
  </r>
  <r>
    <x v="16"/>
    <x v="23"/>
    <n v="0.6"/>
  </r>
  <r>
    <x v="16"/>
    <x v="24"/>
    <n v="0.9"/>
  </r>
  <r>
    <x v="16"/>
    <x v="25"/>
    <n v="1.05"/>
  </r>
  <r>
    <x v="16"/>
    <x v="26"/>
    <n v="0.9"/>
  </r>
  <r>
    <x v="16"/>
    <x v="27"/>
    <n v="1.3333333333333333"/>
  </r>
  <r>
    <x v="16"/>
    <x v="28"/>
    <n v="0.96"/>
  </r>
  <r>
    <x v="16"/>
    <x v="29"/>
    <n v="0.96"/>
  </r>
  <r>
    <x v="16"/>
    <x v="30"/>
    <n v="0.96"/>
  </r>
  <r>
    <x v="16"/>
    <x v="31"/>
    <n v="1.05"/>
  </r>
  <r>
    <x v="16"/>
    <x v="32"/>
    <n v="0.9"/>
  </r>
  <r>
    <x v="16"/>
    <x v="33"/>
    <n v="0.96"/>
  </r>
  <r>
    <x v="17"/>
    <x v="0"/>
    <n v="1"/>
  </r>
  <r>
    <x v="17"/>
    <x v="1"/>
    <n v="0.9"/>
  </r>
  <r>
    <x v="17"/>
    <x v="2"/>
    <n v="1"/>
  </r>
  <r>
    <x v="17"/>
    <x v="3"/>
    <n v="1"/>
  </r>
  <r>
    <x v="17"/>
    <x v="4"/>
    <n v="1"/>
  </r>
  <r>
    <x v="17"/>
    <x v="5"/>
    <n v="1"/>
  </r>
  <r>
    <x v="17"/>
    <x v="6"/>
    <n v="1"/>
  </r>
  <r>
    <x v="17"/>
    <x v="7"/>
    <n v="1"/>
  </r>
  <r>
    <x v="17"/>
    <x v="8"/>
    <n v="1"/>
  </r>
  <r>
    <x v="17"/>
    <x v="9"/>
    <n v="1"/>
  </r>
  <r>
    <x v="17"/>
    <x v="10"/>
    <n v="1"/>
  </r>
  <r>
    <x v="17"/>
    <x v="11"/>
    <n v="0.9"/>
  </r>
  <r>
    <x v="17"/>
    <x v="12"/>
    <n v="0.9"/>
  </r>
  <r>
    <x v="17"/>
    <x v="13"/>
    <n v="1"/>
  </r>
  <r>
    <x v="17"/>
    <x v="14"/>
    <n v="1"/>
  </r>
  <r>
    <x v="17"/>
    <x v="15"/>
    <n v="1"/>
  </r>
  <r>
    <x v="17"/>
    <x v="16"/>
    <n v="1"/>
  </r>
  <r>
    <x v="17"/>
    <x v="17"/>
    <n v="0.9"/>
  </r>
  <r>
    <x v="17"/>
    <x v="18"/>
    <n v="0.9"/>
  </r>
  <r>
    <x v="17"/>
    <x v="19"/>
    <n v="1"/>
  </r>
  <r>
    <x v="17"/>
    <x v="20"/>
    <n v="1"/>
  </r>
  <r>
    <x v="17"/>
    <x v="21"/>
    <n v="1"/>
  </r>
  <r>
    <x v="17"/>
    <x v="22"/>
    <n v="1"/>
  </r>
  <r>
    <x v="17"/>
    <x v="23"/>
    <n v="0.6"/>
  </r>
  <r>
    <x v="17"/>
    <x v="24"/>
    <n v="0.9"/>
  </r>
  <r>
    <x v="17"/>
    <x v="25"/>
    <n v="1"/>
  </r>
  <r>
    <x v="17"/>
    <x v="26"/>
    <n v="0.9"/>
  </r>
  <r>
    <x v="17"/>
    <x v="27"/>
    <n v="1.3333333333333333"/>
  </r>
  <r>
    <x v="17"/>
    <x v="28"/>
    <n v="1"/>
  </r>
  <r>
    <x v="17"/>
    <x v="29"/>
    <n v="1"/>
  </r>
  <r>
    <x v="17"/>
    <x v="30"/>
    <n v="1"/>
  </r>
  <r>
    <x v="17"/>
    <x v="31"/>
    <n v="1"/>
  </r>
  <r>
    <x v="17"/>
    <x v="32"/>
    <n v="0.9"/>
  </r>
  <r>
    <x v="17"/>
    <x v="33"/>
    <n v="1"/>
  </r>
  <r>
    <x v="18"/>
    <x v="0"/>
    <n v="1"/>
  </r>
  <r>
    <x v="18"/>
    <x v="1"/>
    <n v="0.96"/>
  </r>
  <r>
    <x v="18"/>
    <x v="2"/>
    <n v="1"/>
  </r>
  <r>
    <x v="18"/>
    <x v="3"/>
    <n v="1"/>
  </r>
  <r>
    <x v="18"/>
    <x v="4"/>
    <n v="1"/>
  </r>
  <r>
    <x v="18"/>
    <x v="5"/>
    <n v="1"/>
  </r>
  <r>
    <x v="18"/>
    <x v="6"/>
    <n v="1"/>
  </r>
  <r>
    <x v="18"/>
    <x v="7"/>
    <n v="1"/>
  </r>
  <r>
    <x v="18"/>
    <x v="8"/>
    <n v="1"/>
  </r>
  <r>
    <x v="18"/>
    <x v="9"/>
    <n v="1"/>
  </r>
  <r>
    <x v="18"/>
    <x v="10"/>
    <n v="1"/>
  </r>
  <r>
    <x v="18"/>
    <x v="11"/>
    <n v="0.96"/>
  </r>
  <r>
    <x v="18"/>
    <x v="12"/>
    <n v="0.96"/>
  </r>
  <r>
    <x v="18"/>
    <x v="13"/>
    <n v="1"/>
  </r>
  <r>
    <x v="18"/>
    <x v="14"/>
    <n v="1"/>
  </r>
  <r>
    <x v="18"/>
    <x v="15"/>
    <n v="1"/>
  </r>
  <r>
    <x v="18"/>
    <x v="16"/>
    <n v="1"/>
  </r>
  <r>
    <x v="18"/>
    <x v="17"/>
    <n v="0.96"/>
  </r>
  <r>
    <x v="18"/>
    <x v="18"/>
    <n v="0.96"/>
  </r>
  <r>
    <x v="18"/>
    <x v="19"/>
    <n v="1"/>
  </r>
  <r>
    <x v="18"/>
    <x v="20"/>
    <n v="1"/>
  </r>
  <r>
    <x v="18"/>
    <x v="21"/>
    <n v="1"/>
  </r>
  <r>
    <x v="18"/>
    <x v="22"/>
    <n v="1"/>
  </r>
  <r>
    <x v="18"/>
    <x v="23"/>
    <n v="0.6"/>
  </r>
  <r>
    <x v="18"/>
    <x v="24"/>
    <n v="0.96"/>
  </r>
  <r>
    <x v="18"/>
    <x v="25"/>
    <n v="1"/>
  </r>
  <r>
    <x v="18"/>
    <x v="26"/>
    <n v="0.96"/>
  </r>
  <r>
    <x v="18"/>
    <x v="27"/>
    <n v="1.5"/>
  </r>
  <r>
    <x v="18"/>
    <x v="28"/>
    <n v="1"/>
  </r>
  <r>
    <x v="18"/>
    <x v="29"/>
    <n v="1"/>
  </r>
  <r>
    <x v="18"/>
    <x v="30"/>
    <n v="1"/>
  </r>
  <r>
    <x v="18"/>
    <x v="31"/>
    <n v="1"/>
  </r>
  <r>
    <x v="18"/>
    <x v="32"/>
    <n v="0.96"/>
  </r>
  <r>
    <x v="18"/>
    <x v="33"/>
    <n v="1"/>
  </r>
  <r>
    <x v="19"/>
    <x v="0"/>
    <n v="0.8"/>
  </r>
  <r>
    <x v="19"/>
    <x v="1"/>
    <n v="0.8"/>
  </r>
  <r>
    <x v="19"/>
    <x v="2"/>
    <n v="0.8"/>
  </r>
  <r>
    <x v="19"/>
    <x v="3"/>
    <n v="0.8"/>
  </r>
  <r>
    <x v="19"/>
    <x v="4"/>
    <n v="0.8"/>
  </r>
  <r>
    <x v="19"/>
    <x v="5"/>
    <n v="0.875"/>
  </r>
  <r>
    <x v="19"/>
    <x v="6"/>
    <n v="0.8"/>
  </r>
  <r>
    <x v="19"/>
    <x v="7"/>
    <n v="0.875"/>
  </r>
  <r>
    <x v="19"/>
    <x v="8"/>
    <n v="0.8"/>
  </r>
  <r>
    <x v="19"/>
    <x v="9"/>
    <n v="0.875"/>
  </r>
  <r>
    <x v="19"/>
    <x v="10"/>
    <n v="0.875"/>
  </r>
  <r>
    <x v="19"/>
    <x v="11"/>
    <n v="0.8"/>
  </r>
  <r>
    <x v="19"/>
    <x v="12"/>
    <n v="0.8"/>
  </r>
  <r>
    <x v="19"/>
    <x v="13"/>
    <n v="0.8"/>
  </r>
  <r>
    <x v="19"/>
    <x v="14"/>
    <n v="0.875"/>
  </r>
  <r>
    <x v="19"/>
    <x v="15"/>
    <n v="0.8"/>
  </r>
  <r>
    <x v="19"/>
    <x v="16"/>
    <n v="0.8"/>
  </r>
  <r>
    <x v="19"/>
    <x v="17"/>
    <n v="0.8"/>
  </r>
  <r>
    <x v="19"/>
    <x v="18"/>
    <n v="0.8"/>
  </r>
  <r>
    <x v="19"/>
    <x v="19"/>
    <n v="0.8"/>
  </r>
  <r>
    <x v="19"/>
    <x v="20"/>
    <n v="0.875"/>
  </r>
  <r>
    <x v="19"/>
    <x v="21"/>
    <n v="0.8"/>
  </r>
  <r>
    <x v="19"/>
    <x v="22"/>
    <n v="0.875"/>
  </r>
  <r>
    <x v="19"/>
    <x v="23"/>
    <n v="0.56000000000000005"/>
  </r>
  <r>
    <x v="19"/>
    <x v="24"/>
    <n v="0.8"/>
  </r>
  <r>
    <x v="19"/>
    <x v="25"/>
    <n v="0.875"/>
  </r>
  <r>
    <x v="19"/>
    <x v="26"/>
    <n v="0.8"/>
  </r>
  <r>
    <x v="19"/>
    <x v="27"/>
    <n v="1"/>
  </r>
  <r>
    <x v="19"/>
    <x v="28"/>
    <n v="0.8"/>
  </r>
  <r>
    <x v="19"/>
    <x v="29"/>
    <n v="0.8"/>
  </r>
  <r>
    <x v="19"/>
    <x v="30"/>
    <n v="0.8"/>
  </r>
  <r>
    <x v="19"/>
    <x v="31"/>
    <n v="0.875"/>
  </r>
  <r>
    <x v="19"/>
    <x v="32"/>
    <n v="0.8"/>
  </r>
  <r>
    <x v="19"/>
    <x v="33"/>
    <n v="0.8"/>
  </r>
  <r>
    <x v="20"/>
    <x v="0"/>
    <n v="1"/>
  </r>
  <r>
    <x v="20"/>
    <x v="1"/>
    <n v="0.9"/>
  </r>
  <r>
    <x v="20"/>
    <x v="2"/>
    <n v="1"/>
  </r>
  <r>
    <x v="20"/>
    <x v="3"/>
    <n v="1"/>
  </r>
  <r>
    <x v="20"/>
    <x v="4"/>
    <n v="1"/>
  </r>
  <r>
    <x v="20"/>
    <x v="5"/>
    <n v="1.05"/>
  </r>
  <r>
    <x v="20"/>
    <x v="6"/>
    <n v="1"/>
  </r>
  <r>
    <x v="20"/>
    <x v="7"/>
    <n v="1.05"/>
  </r>
  <r>
    <x v="20"/>
    <x v="8"/>
    <n v="1"/>
  </r>
  <r>
    <x v="20"/>
    <x v="9"/>
    <n v="1.05"/>
  </r>
  <r>
    <x v="20"/>
    <x v="10"/>
    <n v="1.05"/>
  </r>
  <r>
    <x v="20"/>
    <x v="11"/>
    <n v="0.9"/>
  </r>
  <r>
    <x v="20"/>
    <x v="12"/>
    <n v="0.9"/>
  </r>
  <r>
    <x v="20"/>
    <x v="13"/>
    <n v="1"/>
  </r>
  <r>
    <x v="20"/>
    <x v="14"/>
    <n v="1.05"/>
  </r>
  <r>
    <x v="20"/>
    <x v="15"/>
    <n v="1"/>
  </r>
  <r>
    <x v="20"/>
    <x v="16"/>
    <n v="1"/>
  </r>
  <r>
    <x v="20"/>
    <x v="17"/>
    <n v="0.9"/>
  </r>
  <r>
    <x v="20"/>
    <x v="18"/>
    <n v="0.9"/>
  </r>
  <r>
    <x v="20"/>
    <x v="19"/>
    <n v="1"/>
  </r>
  <r>
    <x v="20"/>
    <x v="20"/>
    <n v="1.05"/>
  </r>
  <r>
    <x v="20"/>
    <x v="21"/>
    <n v="1"/>
  </r>
  <r>
    <x v="20"/>
    <x v="22"/>
    <n v="1.05"/>
  </r>
  <r>
    <x v="20"/>
    <x v="23"/>
    <n v="0.6"/>
  </r>
  <r>
    <x v="20"/>
    <x v="24"/>
    <n v="0.9"/>
  </r>
  <r>
    <x v="20"/>
    <x v="25"/>
    <n v="1.05"/>
  </r>
  <r>
    <x v="20"/>
    <x v="26"/>
    <n v="0.9"/>
  </r>
  <r>
    <x v="20"/>
    <x v="27"/>
    <n v="1.4"/>
  </r>
  <r>
    <x v="20"/>
    <x v="28"/>
    <n v="1"/>
  </r>
  <r>
    <x v="20"/>
    <x v="29"/>
    <n v="1"/>
  </r>
  <r>
    <x v="20"/>
    <x v="30"/>
    <n v="1"/>
  </r>
  <r>
    <x v="20"/>
    <x v="31"/>
    <n v="1.05"/>
  </r>
  <r>
    <x v="20"/>
    <x v="32"/>
    <n v="0.9"/>
  </r>
  <r>
    <x v="20"/>
    <x v="33"/>
    <n v="1"/>
  </r>
  <r>
    <x v="21"/>
    <x v="0"/>
    <n v="1"/>
  </r>
  <r>
    <x v="21"/>
    <x v="1"/>
    <n v="0.9"/>
  </r>
  <r>
    <x v="21"/>
    <x v="2"/>
    <n v="1"/>
  </r>
  <r>
    <x v="21"/>
    <x v="3"/>
    <n v="1"/>
  </r>
  <r>
    <x v="21"/>
    <x v="4"/>
    <n v="1"/>
  </r>
  <r>
    <x v="21"/>
    <x v="5"/>
    <n v="1.05"/>
  </r>
  <r>
    <x v="21"/>
    <x v="6"/>
    <n v="1"/>
  </r>
  <r>
    <x v="21"/>
    <x v="7"/>
    <n v="1.05"/>
  </r>
  <r>
    <x v="21"/>
    <x v="8"/>
    <n v="1"/>
  </r>
  <r>
    <x v="21"/>
    <x v="9"/>
    <n v="1.05"/>
  </r>
  <r>
    <x v="21"/>
    <x v="10"/>
    <n v="1.05"/>
  </r>
  <r>
    <x v="21"/>
    <x v="11"/>
    <n v="0.9"/>
  </r>
  <r>
    <x v="21"/>
    <x v="12"/>
    <n v="0.9"/>
  </r>
  <r>
    <x v="21"/>
    <x v="13"/>
    <n v="1"/>
  </r>
  <r>
    <x v="21"/>
    <x v="14"/>
    <n v="1.05"/>
  </r>
  <r>
    <x v="21"/>
    <x v="15"/>
    <n v="1"/>
  </r>
  <r>
    <x v="21"/>
    <x v="16"/>
    <n v="1"/>
  </r>
  <r>
    <x v="21"/>
    <x v="17"/>
    <n v="0.9"/>
  </r>
  <r>
    <x v="21"/>
    <x v="18"/>
    <n v="0.9"/>
  </r>
  <r>
    <x v="21"/>
    <x v="19"/>
    <n v="1"/>
  </r>
  <r>
    <x v="21"/>
    <x v="20"/>
    <n v="1.05"/>
  </r>
  <r>
    <x v="21"/>
    <x v="21"/>
    <n v="1"/>
  </r>
  <r>
    <x v="21"/>
    <x v="22"/>
    <n v="1.05"/>
  </r>
  <r>
    <x v="21"/>
    <x v="23"/>
    <n v="0.6"/>
  </r>
  <r>
    <x v="21"/>
    <x v="24"/>
    <n v="0.9"/>
  </r>
  <r>
    <x v="21"/>
    <x v="25"/>
    <n v="1.05"/>
  </r>
  <r>
    <x v="21"/>
    <x v="26"/>
    <n v="0.9"/>
  </r>
  <r>
    <x v="21"/>
    <x v="27"/>
    <n v="1.5"/>
  </r>
  <r>
    <x v="21"/>
    <x v="28"/>
    <n v="1"/>
  </r>
  <r>
    <x v="21"/>
    <x v="29"/>
    <n v="1"/>
  </r>
  <r>
    <x v="21"/>
    <x v="30"/>
    <n v="1"/>
  </r>
  <r>
    <x v="21"/>
    <x v="31"/>
    <n v="1.05"/>
  </r>
  <r>
    <x v="21"/>
    <x v="32"/>
    <n v="0.9"/>
  </r>
  <r>
    <x v="21"/>
    <x v="33"/>
    <n v="1"/>
  </r>
  <r>
    <x v="22"/>
    <x v="0"/>
    <n v="0.9"/>
  </r>
  <r>
    <x v="22"/>
    <x v="1"/>
    <n v="0.86"/>
  </r>
  <r>
    <x v="22"/>
    <x v="2"/>
    <n v="0.9"/>
  </r>
  <r>
    <x v="22"/>
    <x v="3"/>
    <n v="0.9"/>
  </r>
  <r>
    <x v="22"/>
    <x v="4"/>
    <n v="0.9"/>
  </r>
  <r>
    <x v="22"/>
    <x v="5"/>
    <n v="1"/>
  </r>
  <r>
    <x v="22"/>
    <x v="6"/>
    <n v="0.9"/>
  </r>
  <r>
    <x v="22"/>
    <x v="7"/>
    <n v="1"/>
  </r>
  <r>
    <x v="22"/>
    <x v="8"/>
    <n v="0.9"/>
  </r>
  <r>
    <x v="22"/>
    <x v="9"/>
    <n v="1"/>
  </r>
  <r>
    <x v="22"/>
    <x v="10"/>
    <n v="1"/>
  </r>
  <r>
    <x v="22"/>
    <x v="11"/>
    <n v="0.86"/>
  </r>
  <r>
    <x v="22"/>
    <x v="12"/>
    <n v="0.86"/>
  </r>
  <r>
    <x v="22"/>
    <x v="13"/>
    <n v="0.9"/>
  </r>
  <r>
    <x v="22"/>
    <x v="14"/>
    <n v="1"/>
  </r>
  <r>
    <x v="22"/>
    <x v="15"/>
    <n v="0.9"/>
  </r>
  <r>
    <x v="22"/>
    <x v="16"/>
    <n v="0.9"/>
  </r>
  <r>
    <x v="22"/>
    <x v="17"/>
    <n v="0.86"/>
  </r>
  <r>
    <x v="22"/>
    <x v="18"/>
    <n v="0.86"/>
  </r>
  <r>
    <x v="22"/>
    <x v="19"/>
    <n v="0.9"/>
  </r>
  <r>
    <x v="22"/>
    <x v="20"/>
    <n v="1"/>
  </r>
  <r>
    <x v="22"/>
    <x v="21"/>
    <n v="0.9"/>
  </r>
  <r>
    <x v="22"/>
    <x v="22"/>
    <n v="1"/>
  </r>
  <r>
    <x v="22"/>
    <x v="23"/>
    <n v="0.6"/>
  </r>
  <r>
    <x v="22"/>
    <x v="24"/>
    <n v="0.86"/>
  </r>
  <r>
    <x v="22"/>
    <x v="25"/>
    <n v="1"/>
  </r>
  <r>
    <x v="22"/>
    <x v="26"/>
    <n v="0.86"/>
  </r>
  <r>
    <x v="22"/>
    <x v="27"/>
    <n v="1.3333333333333333"/>
  </r>
  <r>
    <x v="22"/>
    <x v="28"/>
    <n v="0.9"/>
  </r>
  <r>
    <x v="22"/>
    <x v="29"/>
    <n v="0.9"/>
  </r>
  <r>
    <x v="22"/>
    <x v="30"/>
    <n v="0.9"/>
  </r>
  <r>
    <x v="22"/>
    <x v="31"/>
    <n v="1"/>
  </r>
  <r>
    <x v="22"/>
    <x v="32"/>
    <n v="0.86"/>
  </r>
  <r>
    <x v="22"/>
    <x v="33"/>
    <n v="0.9"/>
  </r>
  <r>
    <x v="23"/>
    <x v="0"/>
    <n v="1"/>
  </r>
  <r>
    <x v="23"/>
    <x v="1"/>
    <n v="0.96"/>
  </r>
  <r>
    <x v="23"/>
    <x v="2"/>
    <n v="1"/>
  </r>
  <r>
    <x v="23"/>
    <x v="3"/>
    <n v="1"/>
  </r>
  <r>
    <x v="23"/>
    <x v="4"/>
    <n v="1"/>
  </r>
  <r>
    <x v="23"/>
    <x v="5"/>
    <n v="1"/>
  </r>
  <r>
    <x v="23"/>
    <x v="6"/>
    <n v="1"/>
  </r>
  <r>
    <x v="23"/>
    <x v="7"/>
    <n v="1"/>
  </r>
  <r>
    <x v="23"/>
    <x v="8"/>
    <n v="1"/>
  </r>
  <r>
    <x v="23"/>
    <x v="9"/>
    <n v="1"/>
  </r>
  <r>
    <x v="23"/>
    <x v="10"/>
    <n v="1"/>
  </r>
  <r>
    <x v="23"/>
    <x v="11"/>
    <n v="0.96"/>
  </r>
  <r>
    <x v="23"/>
    <x v="12"/>
    <n v="0.96"/>
  </r>
  <r>
    <x v="23"/>
    <x v="13"/>
    <n v="1"/>
  </r>
  <r>
    <x v="23"/>
    <x v="14"/>
    <n v="1"/>
  </r>
  <r>
    <x v="23"/>
    <x v="15"/>
    <n v="1"/>
  </r>
  <r>
    <x v="23"/>
    <x v="16"/>
    <n v="1"/>
  </r>
  <r>
    <x v="23"/>
    <x v="17"/>
    <n v="0.96"/>
  </r>
  <r>
    <x v="23"/>
    <x v="18"/>
    <n v="0.96"/>
  </r>
  <r>
    <x v="23"/>
    <x v="19"/>
    <n v="1"/>
  </r>
  <r>
    <x v="23"/>
    <x v="20"/>
    <n v="1"/>
  </r>
  <r>
    <x v="23"/>
    <x v="21"/>
    <n v="1"/>
  </r>
  <r>
    <x v="23"/>
    <x v="22"/>
    <n v="1"/>
  </r>
  <r>
    <x v="23"/>
    <x v="23"/>
    <n v="0.6"/>
  </r>
  <r>
    <x v="23"/>
    <x v="24"/>
    <n v="0.96"/>
  </r>
  <r>
    <x v="23"/>
    <x v="25"/>
    <n v="1"/>
  </r>
  <r>
    <x v="23"/>
    <x v="26"/>
    <n v="0.96"/>
  </r>
  <r>
    <x v="23"/>
    <x v="27"/>
    <n v="1.4"/>
  </r>
  <r>
    <x v="23"/>
    <x v="28"/>
    <n v="1"/>
  </r>
  <r>
    <x v="23"/>
    <x v="29"/>
    <n v="1"/>
  </r>
  <r>
    <x v="23"/>
    <x v="30"/>
    <n v="1"/>
  </r>
  <r>
    <x v="23"/>
    <x v="31"/>
    <n v="1"/>
  </r>
  <r>
    <x v="23"/>
    <x v="32"/>
    <n v="0.96"/>
  </r>
  <r>
    <x v="23"/>
    <x v="33"/>
    <n v="1"/>
  </r>
  <r>
    <x v="24"/>
    <x v="0"/>
    <n v="1"/>
  </r>
  <r>
    <x v="24"/>
    <x v="1"/>
    <n v="0.9"/>
  </r>
  <r>
    <x v="24"/>
    <x v="2"/>
    <n v="1"/>
  </r>
  <r>
    <x v="24"/>
    <x v="3"/>
    <n v="1"/>
  </r>
  <r>
    <x v="24"/>
    <x v="4"/>
    <n v="1"/>
  </r>
  <r>
    <x v="24"/>
    <x v="5"/>
    <n v="1.0249999999999999"/>
  </r>
  <r>
    <x v="24"/>
    <x v="6"/>
    <n v="1"/>
  </r>
  <r>
    <x v="24"/>
    <x v="7"/>
    <n v="1.0249999999999999"/>
  </r>
  <r>
    <x v="24"/>
    <x v="8"/>
    <n v="1"/>
  </r>
  <r>
    <x v="24"/>
    <x v="9"/>
    <n v="1.0249999999999999"/>
  </r>
  <r>
    <x v="24"/>
    <x v="10"/>
    <n v="1.0249999999999999"/>
  </r>
  <r>
    <x v="24"/>
    <x v="11"/>
    <n v="0.9"/>
  </r>
  <r>
    <x v="24"/>
    <x v="12"/>
    <n v="0.9"/>
  </r>
  <r>
    <x v="24"/>
    <x v="13"/>
    <n v="1"/>
  </r>
  <r>
    <x v="24"/>
    <x v="14"/>
    <n v="1.0249999999999999"/>
  </r>
  <r>
    <x v="24"/>
    <x v="15"/>
    <n v="1"/>
  </r>
  <r>
    <x v="24"/>
    <x v="16"/>
    <n v="1"/>
  </r>
  <r>
    <x v="24"/>
    <x v="17"/>
    <n v="0.9"/>
  </r>
  <r>
    <x v="24"/>
    <x v="18"/>
    <n v="0.9"/>
  </r>
  <r>
    <x v="24"/>
    <x v="19"/>
    <n v="1"/>
  </r>
  <r>
    <x v="24"/>
    <x v="20"/>
    <n v="1.0249999999999999"/>
  </r>
  <r>
    <x v="24"/>
    <x v="21"/>
    <n v="1"/>
  </r>
  <r>
    <x v="24"/>
    <x v="22"/>
    <n v="1.0249999999999999"/>
  </r>
  <r>
    <x v="24"/>
    <x v="23"/>
    <n v="0.6"/>
  </r>
  <r>
    <x v="24"/>
    <x v="24"/>
    <n v="0.9"/>
  </r>
  <r>
    <x v="24"/>
    <x v="25"/>
    <n v="1.0249999999999999"/>
  </r>
  <r>
    <x v="24"/>
    <x v="26"/>
    <n v="0.9"/>
  </r>
  <r>
    <x v="24"/>
    <x v="27"/>
    <n v="1.3333333333333333"/>
  </r>
  <r>
    <x v="24"/>
    <x v="28"/>
    <n v="1"/>
  </r>
  <r>
    <x v="24"/>
    <x v="29"/>
    <n v="1"/>
  </r>
  <r>
    <x v="24"/>
    <x v="30"/>
    <n v="1"/>
  </r>
  <r>
    <x v="24"/>
    <x v="31"/>
    <n v="1.0249999999999999"/>
  </r>
  <r>
    <x v="24"/>
    <x v="32"/>
    <n v="0.9"/>
  </r>
  <r>
    <x v="24"/>
    <x v="33"/>
    <n v="1"/>
  </r>
  <r>
    <x v="25"/>
    <x v="0"/>
    <n v="1"/>
  </r>
  <r>
    <x v="25"/>
    <x v="1"/>
    <n v="0.9"/>
  </r>
  <r>
    <x v="25"/>
    <x v="2"/>
    <n v="1"/>
  </r>
  <r>
    <x v="25"/>
    <x v="3"/>
    <n v="1"/>
  </r>
  <r>
    <x v="25"/>
    <x v="4"/>
    <n v="1"/>
  </r>
  <r>
    <x v="25"/>
    <x v="5"/>
    <n v="1"/>
  </r>
  <r>
    <x v="25"/>
    <x v="6"/>
    <n v="1"/>
  </r>
  <r>
    <x v="25"/>
    <x v="7"/>
    <n v="1"/>
  </r>
  <r>
    <x v="25"/>
    <x v="8"/>
    <n v="1"/>
  </r>
  <r>
    <x v="25"/>
    <x v="9"/>
    <n v="1"/>
  </r>
  <r>
    <x v="25"/>
    <x v="10"/>
    <n v="1"/>
  </r>
  <r>
    <x v="25"/>
    <x v="11"/>
    <n v="0.9"/>
  </r>
  <r>
    <x v="25"/>
    <x v="12"/>
    <n v="0.9"/>
  </r>
  <r>
    <x v="25"/>
    <x v="13"/>
    <n v="1"/>
  </r>
  <r>
    <x v="25"/>
    <x v="14"/>
    <n v="1"/>
  </r>
  <r>
    <x v="25"/>
    <x v="15"/>
    <n v="1"/>
  </r>
  <r>
    <x v="25"/>
    <x v="16"/>
    <n v="1"/>
  </r>
  <r>
    <x v="25"/>
    <x v="17"/>
    <n v="0.9"/>
  </r>
  <r>
    <x v="25"/>
    <x v="18"/>
    <n v="0.9"/>
  </r>
  <r>
    <x v="25"/>
    <x v="19"/>
    <n v="1"/>
  </r>
  <r>
    <x v="25"/>
    <x v="20"/>
    <n v="1"/>
  </r>
  <r>
    <x v="25"/>
    <x v="21"/>
    <n v="1"/>
  </r>
  <r>
    <x v="25"/>
    <x v="22"/>
    <n v="1"/>
  </r>
  <r>
    <x v="25"/>
    <x v="23"/>
    <n v="0.6"/>
  </r>
  <r>
    <x v="25"/>
    <x v="24"/>
    <n v="0.9"/>
  </r>
  <r>
    <x v="25"/>
    <x v="25"/>
    <n v="1"/>
  </r>
  <r>
    <x v="25"/>
    <x v="26"/>
    <n v="0.9"/>
  </r>
  <r>
    <x v="25"/>
    <x v="27"/>
    <n v="1.4"/>
  </r>
  <r>
    <x v="25"/>
    <x v="28"/>
    <n v="1"/>
  </r>
  <r>
    <x v="25"/>
    <x v="29"/>
    <n v="1"/>
  </r>
  <r>
    <x v="25"/>
    <x v="30"/>
    <n v="1"/>
  </r>
  <r>
    <x v="25"/>
    <x v="31"/>
    <n v="1"/>
  </r>
  <r>
    <x v="25"/>
    <x v="32"/>
    <n v="0.9"/>
  </r>
  <r>
    <x v="25"/>
    <x v="33"/>
    <n v="1"/>
  </r>
  <r>
    <x v="26"/>
    <x v="0"/>
    <n v="0.96"/>
  </r>
  <r>
    <x v="26"/>
    <x v="1"/>
    <n v="0.9"/>
  </r>
  <r>
    <x v="26"/>
    <x v="2"/>
    <n v="0.96"/>
  </r>
  <r>
    <x v="26"/>
    <x v="3"/>
    <n v="0.96"/>
  </r>
  <r>
    <x v="26"/>
    <x v="4"/>
    <n v="0.96"/>
  </r>
  <r>
    <x v="26"/>
    <x v="5"/>
    <n v="0.95"/>
  </r>
  <r>
    <x v="26"/>
    <x v="6"/>
    <n v="0.96"/>
  </r>
  <r>
    <x v="26"/>
    <x v="7"/>
    <n v="0.95"/>
  </r>
  <r>
    <x v="26"/>
    <x v="8"/>
    <n v="0.96"/>
  </r>
  <r>
    <x v="26"/>
    <x v="9"/>
    <n v="0.95"/>
  </r>
  <r>
    <x v="26"/>
    <x v="10"/>
    <n v="0.95"/>
  </r>
  <r>
    <x v="26"/>
    <x v="11"/>
    <n v="0.9"/>
  </r>
  <r>
    <x v="26"/>
    <x v="12"/>
    <n v="0.9"/>
  </r>
  <r>
    <x v="26"/>
    <x v="13"/>
    <n v="0.96"/>
  </r>
  <r>
    <x v="26"/>
    <x v="14"/>
    <n v="0.95"/>
  </r>
  <r>
    <x v="26"/>
    <x v="15"/>
    <n v="0.96"/>
  </r>
  <r>
    <x v="26"/>
    <x v="16"/>
    <n v="0.96"/>
  </r>
  <r>
    <x v="26"/>
    <x v="17"/>
    <n v="0.9"/>
  </r>
  <r>
    <x v="26"/>
    <x v="18"/>
    <n v="0.9"/>
  </r>
  <r>
    <x v="26"/>
    <x v="19"/>
    <n v="0.96"/>
  </r>
  <r>
    <x v="26"/>
    <x v="20"/>
    <n v="0.95"/>
  </r>
  <r>
    <x v="26"/>
    <x v="21"/>
    <n v="0.96"/>
  </r>
  <r>
    <x v="26"/>
    <x v="22"/>
    <n v="0.95"/>
  </r>
  <r>
    <x v="26"/>
    <x v="23"/>
    <n v="0.56000000000000005"/>
  </r>
  <r>
    <x v="26"/>
    <x v="24"/>
    <n v="0.9"/>
  </r>
  <r>
    <x v="26"/>
    <x v="25"/>
    <n v="0.95"/>
  </r>
  <r>
    <x v="26"/>
    <x v="26"/>
    <n v="0.9"/>
  </r>
  <r>
    <x v="26"/>
    <x v="27"/>
    <n v="1.1666666666666667"/>
  </r>
  <r>
    <x v="26"/>
    <x v="28"/>
    <n v="0.96"/>
  </r>
  <r>
    <x v="26"/>
    <x v="29"/>
    <n v="0.96"/>
  </r>
  <r>
    <x v="26"/>
    <x v="30"/>
    <n v="0.96"/>
  </r>
  <r>
    <x v="26"/>
    <x v="31"/>
    <n v="0.95"/>
  </r>
  <r>
    <x v="26"/>
    <x v="32"/>
    <n v="0.9"/>
  </r>
  <r>
    <x v="26"/>
    <x v="33"/>
    <n v="0.96"/>
  </r>
  <r>
    <x v="27"/>
    <x v="0"/>
    <n v="1.04"/>
  </r>
  <r>
    <x v="27"/>
    <x v="1"/>
    <n v="1"/>
  </r>
  <r>
    <x v="27"/>
    <x v="2"/>
    <n v="1.04"/>
  </r>
  <r>
    <x v="27"/>
    <x v="3"/>
    <n v="1.04"/>
  </r>
  <r>
    <x v="27"/>
    <x v="4"/>
    <n v="1.04"/>
  </r>
  <r>
    <x v="27"/>
    <x v="5"/>
    <n v="1.0249999999999999"/>
  </r>
  <r>
    <x v="27"/>
    <x v="6"/>
    <n v="1.04"/>
  </r>
  <r>
    <x v="27"/>
    <x v="7"/>
    <n v="1.0249999999999999"/>
  </r>
  <r>
    <x v="27"/>
    <x v="8"/>
    <n v="1.04"/>
  </r>
  <r>
    <x v="27"/>
    <x v="9"/>
    <n v="1.0249999999999999"/>
  </r>
  <r>
    <x v="27"/>
    <x v="10"/>
    <n v="1.0249999999999999"/>
  </r>
  <r>
    <x v="27"/>
    <x v="11"/>
    <n v="1"/>
  </r>
  <r>
    <x v="27"/>
    <x v="12"/>
    <n v="1"/>
  </r>
  <r>
    <x v="27"/>
    <x v="13"/>
    <n v="1.04"/>
  </r>
  <r>
    <x v="27"/>
    <x v="14"/>
    <n v="1.0249999999999999"/>
  </r>
  <r>
    <x v="27"/>
    <x v="15"/>
    <n v="1.04"/>
  </r>
  <r>
    <x v="27"/>
    <x v="16"/>
    <n v="1.04"/>
  </r>
  <r>
    <x v="27"/>
    <x v="17"/>
    <n v="1"/>
  </r>
  <r>
    <x v="27"/>
    <x v="18"/>
    <n v="1"/>
  </r>
  <r>
    <x v="27"/>
    <x v="19"/>
    <n v="1.04"/>
  </r>
  <r>
    <x v="27"/>
    <x v="20"/>
    <n v="1.0249999999999999"/>
  </r>
  <r>
    <x v="27"/>
    <x v="21"/>
    <n v="1.04"/>
  </r>
  <r>
    <x v="27"/>
    <x v="22"/>
    <n v="1.0249999999999999"/>
  </r>
  <r>
    <x v="27"/>
    <x v="23"/>
    <n v="0.6"/>
  </r>
  <r>
    <x v="27"/>
    <x v="24"/>
    <n v="1"/>
  </r>
  <r>
    <x v="27"/>
    <x v="25"/>
    <n v="1.0249999999999999"/>
  </r>
  <r>
    <x v="27"/>
    <x v="26"/>
    <n v="1"/>
  </r>
  <r>
    <x v="27"/>
    <x v="27"/>
    <n v="1.5"/>
  </r>
  <r>
    <x v="27"/>
    <x v="28"/>
    <n v="1.04"/>
  </r>
  <r>
    <x v="27"/>
    <x v="29"/>
    <n v="1.04"/>
  </r>
  <r>
    <x v="27"/>
    <x v="30"/>
    <n v="1.04"/>
  </r>
  <r>
    <x v="27"/>
    <x v="31"/>
    <n v="1.0249999999999999"/>
  </r>
  <r>
    <x v="27"/>
    <x v="32"/>
    <n v="1"/>
  </r>
  <r>
    <x v="27"/>
    <x v="33"/>
    <n v="1.04"/>
  </r>
  <r>
    <x v="28"/>
    <x v="0"/>
    <n v="1"/>
  </r>
  <r>
    <x v="28"/>
    <x v="1"/>
    <n v="1"/>
  </r>
  <r>
    <x v="28"/>
    <x v="2"/>
    <n v="1"/>
  </r>
  <r>
    <x v="28"/>
    <x v="3"/>
    <n v="1"/>
  </r>
  <r>
    <x v="28"/>
    <x v="4"/>
    <n v="1"/>
  </r>
  <r>
    <x v="28"/>
    <x v="5"/>
    <n v="1"/>
  </r>
  <r>
    <x v="28"/>
    <x v="6"/>
    <n v="1"/>
  </r>
  <r>
    <x v="28"/>
    <x v="7"/>
    <n v="1"/>
  </r>
  <r>
    <x v="28"/>
    <x v="8"/>
    <n v="1"/>
  </r>
  <r>
    <x v="28"/>
    <x v="9"/>
    <n v="1"/>
  </r>
  <r>
    <x v="28"/>
    <x v="10"/>
    <n v="1"/>
  </r>
  <r>
    <x v="28"/>
    <x v="11"/>
    <n v="1"/>
  </r>
  <r>
    <x v="28"/>
    <x v="12"/>
    <n v="1"/>
  </r>
  <r>
    <x v="28"/>
    <x v="13"/>
    <n v="1"/>
  </r>
  <r>
    <x v="28"/>
    <x v="14"/>
    <n v="1"/>
  </r>
  <r>
    <x v="28"/>
    <x v="15"/>
    <n v="1"/>
  </r>
  <r>
    <x v="28"/>
    <x v="16"/>
    <n v="1"/>
  </r>
  <r>
    <x v="28"/>
    <x v="17"/>
    <n v="1"/>
  </r>
  <r>
    <x v="28"/>
    <x v="18"/>
    <n v="1"/>
  </r>
  <r>
    <x v="28"/>
    <x v="19"/>
    <n v="1"/>
  </r>
  <r>
    <x v="28"/>
    <x v="20"/>
    <n v="1"/>
  </r>
  <r>
    <x v="28"/>
    <x v="21"/>
    <n v="1"/>
  </r>
  <r>
    <x v="28"/>
    <x v="22"/>
    <n v="1"/>
  </r>
  <r>
    <x v="28"/>
    <x v="23"/>
    <n v="0.6"/>
  </r>
  <r>
    <x v="28"/>
    <x v="24"/>
    <n v="1"/>
  </r>
  <r>
    <x v="28"/>
    <x v="25"/>
    <n v="1"/>
  </r>
  <r>
    <x v="28"/>
    <x v="26"/>
    <n v="1"/>
  </r>
  <r>
    <x v="28"/>
    <x v="27"/>
    <n v="1.5"/>
  </r>
  <r>
    <x v="28"/>
    <x v="28"/>
    <n v="1"/>
  </r>
  <r>
    <x v="28"/>
    <x v="29"/>
    <n v="1"/>
  </r>
  <r>
    <x v="28"/>
    <x v="30"/>
    <n v="1"/>
  </r>
  <r>
    <x v="28"/>
    <x v="31"/>
    <n v="1"/>
  </r>
  <r>
    <x v="28"/>
    <x v="32"/>
    <n v="1"/>
  </r>
  <r>
    <x v="28"/>
    <x v="33"/>
    <n v="1"/>
  </r>
  <r>
    <x v="29"/>
    <x v="0"/>
    <n v="1.04"/>
  </r>
  <r>
    <x v="29"/>
    <x v="1"/>
    <n v="1"/>
  </r>
  <r>
    <x v="29"/>
    <x v="2"/>
    <n v="1.04"/>
  </r>
  <r>
    <x v="29"/>
    <x v="3"/>
    <n v="1.04"/>
  </r>
  <r>
    <x v="29"/>
    <x v="4"/>
    <n v="1.04"/>
  </r>
  <r>
    <x v="29"/>
    <x v="5"/>
    <n v="0.875"/>
  </r>
  <r>
    <x v="29"/>
    <x v="6"/>
    <n v="1.04"/>
  </r>
  <r>
    <x v="29"/>
    <x v="7"/>
    <n v="0.875"/>
  </r>
  <r>
    <x v="29"/>
    <x v="8"/>
    <n v="1.04"/>
  </r>
  <r>
    <x v="29"/>
    <x v="9"/>
    <n v="0.875"/>
  </r>
  <r>
    <x v="29"/>
    <x v="10"/>
    <n v="0.875"/>
  </r>
  <r>
    <x v="29"/>
    <x v="11"/>
    <n v="1"/>
  </r>
  <r>
    <x v="29"/>
    <x v="12"/>
    <n v="1"/>
  </r>
  <r>
    <x v="29"/>
    <x v="13"/>
    <n v="1.04"/>
  </r>
  <r>
    <x v="29"/>
    <x v="14"/>
    <n v="0.875"/>
  </r>
  <r>
    <x v="29"/>
    <x v="15"/>
    <n v="1.04"/>
  </r>
  <r>
    <x v="29"/>
    <x v="16"/>
    <n v="1.04"/>
  </r>
  <r>
    <x v="29"/>
    <x v="17"/>
    <n v="1"/>
  </r>
  <r>
    <x v="29"/>
    <x v="18"/>
    <n v="1"/>
  </r>
  <r>
    <x v="29"/>
    <x v="19"/>
    <n v="1.04"/>
  </r>
  <r>
    <x v="29"/>
    <x v="20"/>
    <n v="0.875"/>
  </r>
  <r>
    <x v="29"/>
    <x v="21"/>
    <n v="1.04"/>
  </r>
  <r>
    <x v="29"/>
    <x v="22"/>
    <n v="0.875"/>
  </r>
  <r>
    <x v="29"/>
    <x v="23"/>
    <n v="0.6"/>
  </r>
  <r>
    <x v="29"/>
    <x v="24"/>
    <n v="1"/>
  </r>
  <r>
    <x v="29"/>
    <x v="25"/>
    <n v="0.875"/>
  </r>
  <r>
    <x v="29"/>
    <x v="26"/>
    <n v="1"/>
  </r>
  <r>
    <x v="29"/>
    <x v="27"/>
    <n v="1.3333333333333333"/>
  </r>
  <r>
    <x v="29"/>
    <x v="28"/>
    <n v="1.04"/>
  </r>
  <r>
    <x v="29"/>
    <x v="29"/>
    <n v="1.04"/>
  </r>
  <r>
    <x v="29"/>
    <x v="30"/>
    <n v="1.04"/>
  </r>
  <r>
    <x v="29"/>
    <x v="31"/>
    <n v="0.875"/>
  </r>
  <r>
    <x v="29"/>
    <x v="32"/>
    <n v="1"/>
  </r>
  <r>
    <x v="29"/>
    <x v="33"/>
    <n v="1.04"/>
  </r>
  <r>
    <x v="30"/>
    <x v="0"/>
    <n v="1.1000000000000001"/>
  </r>
  <r>
    <x v="30"/>
    <x v="1"/>
    <n v="1"/>
  </r>
  <r>
    <x v="30"/>
    <x v="2"/>
    <n v="1.1000000000000001"/>
  </r>
  <r>
    <x v="30"/>
    <x v="3"/>
    <n v="1.1000000000000001"/>
  </r>
  <r>
    <x v="30"/>
    <x v="4"/>
    <n v="1.1000000000000001"/>
  </r>
  <r>
    <x v="30"/>
    <x v="5"/>
    <n v="1"/>
  </r>
  <r>
    <x v="30"/>
    <x v="6"/>
    <n v="1.1000000000000001"/>
  </r>
  <r>
    <x v="30"/>
    <x v="7"/>
    <n v="1"/>
  </r>
  <r>
    <x v="30"/>
    <x v="8"/>
    <n v="1.1000000000000001"/>
  </r>
  <r>
    <x v="30"/>
    <x v="9"/>
    <n v="1"/>
  </r>
  <r>
    <x v="30"/>
    <x v="10"/>
    <n v="1"/>
  </r>
  <r>
    <x v="30"/>
    <x v="11"/>
    <n v="1"/>
  </r>
  <r>
    <x v="30"/>
    <x v="12"/>
    <n v="1"/>
  </r>
  <r>
    <x v="30"/>
    <x v="13"/>
    <n v="1.1000000000000001"/>
  </r>
  <r>
    <x v="30"/>
    <x v="14"/>
    <n v="1"/>
  </r>
  <r>
    <x v="30"/>
    <x v="15"/>
    <n v="1.1000000000000001"/>
  </r>
  <r>
    <x v="30"/>
    <x v="16"/>
    <n v="1.1000000000000001"/>
  </r>
  <r>
    <x v="30"/>
    <x v="17"/>
    <n v="1"/>
  </r>
  <r>
    <x v="30"/>
    <x v="18"/>
    <n v="1"/>
  </r>
  <r>
    <x v="30"/>
    <x v="19"/>
    <n v="1.1000000000000001"/>
  </r>
  <r>
    <x v="30"/>
    <x v="20"/>
    <n v="1"/>
  </r>
  <r>
    <x v="30"/>
    <x v="21"/>
    <n v="1.1000000000000001"/>
  </r>
  <r>
    <x v="30"/>
    <x v="22"/>
    <n v="1"/>
  </r>
  <r>
    <x v="30"/>
    <x v="23"/>
    <n v="0.6"/>
  </r>
  <r>
    <x v="30"/>
    <x v="24"/>
    <n v="1"/>
  </r>
  <r>
    <x v="30"/>
    <x v="25"/>
    <n v="1"/>
  </r>
  <r>
    <x v="30"/>
    <x v="26"/>
    <n v="1"/>
  </r>
  <r>
    <x v="30"/>
    <x v="27"/>
    <n v="1.4"/>
  </r>
  <r>
    <x v="30"/>
    <x v="28"/>
    <n v="1.1000000000000001"/>
  </r>
  <r>
    <x v="30"/>
    <x v="29"/>
    <n v="1.1000000000000001"/>
  </r>
  <r>
    <x v="30"/>
    <x v="30"/>
    <n v="1.1000000000000001"/>
  </r>
  <r>
    <x v="30"/>
    <x v="31"/>
    <n v="1"/>
  </r>
  <r>
    <x v="30"/>
    <x v="32"/>
    <n v="1"/>
  </r>
  <r>
    <x v="30"/>
    <x v="33"/>
    <n v="1.1000000000000001"/>
  </r>
  <r>
    <x v="31"/>
    <x v="0"/>
    <n v="1"/>
  </r>
  <r>
    <x v="31"/>
    <x v="1"/>
    <n v="1"/>
  </r>
  <r>
    <x v="31"/>
    <x v="2"/>
    <n v="1"/>
  </r>
  <r>
    <x v="31"/>
    <x v="3"/>
    <n v="1"/>
  </r>
  <r>
    <x v="31"/>
    <x v="4"/>
    <n v="1"/>
  </r>
  <r>
    <x v="31"/>
    <x v="5"/>
    <n v="0.75"/>
  </r>
  <r>
    <x v="31"/>
    <x v="6"/>
    <n v="1"/>
  </r>
  <r>
    <x v="31"/>
    <x v="7"/>
    <n v="0.75"/>
  </r>
  <r>
    <x v="31"/>
    <x v="8"/>
    <n v="1"/>
  </r>
  <r>
    <x v="31"/>
    <x v="9"/>
    <n v="0.75"/>
  </r>
  <r>
    <x v="31"/>
    <x v="10"/>
    <n v="0.75"/>
  </r>
  <r>
    <x v="31"/>
    <x v="11"/>
    <n v="1"/>
  </r>
  <r>
    <x v="31"/>
    <x v="12"/>
    <n v="1"/>
  </r>
  <r>
    <x v="31"/>
    <x v="13"/>
    <n v="1"/>
  </r>
  <r>
    <x v="31"/>
    <x v="14"/>
    <n v="0.75"/>
  </r>
  <r>
    <x v="31"/>
    <x v="15"/>
    <n v="1"/>
  </r>
  <r>
    <x v="31"/>
    <x v="16"/>
    <n v="1"/>
  </r>
  <r>
    <x v="31"/>
    <x v="17"/>
    <n v="1"/>
  </r>
  <r>
    <x v="31"/>
    <x v="18"/>
    <n v="1"/>
  </r>
  <r>
    <x v="31"/>
    <x v="19"/>
    <n v="1"/>
  </r>
  <r>
    <x v="31"/>
    <x v="20"/>
    <n v="0.75"/>
  </r>
  <r>
    <x v="31"/>
    <x v="21"/>
    <n v="1"/>
  </r>
  <r>
    <x v="31"/>
    <x v="22"/>
    <n v="0.75"/>
  </r>
  <r>
    <x v="31"/>
    <x v="23"/>
    <n v="0.6"/>
  </r>
  <r>
    <x v="31"/>
    <x v="24"/>
    <n v="1"/>
  </r>
  <r>
    <x v="31"/>
    <x v="25"/>
    <n v="0.75"/>
  </r>
  <r>
    <x v="31"/>
    <x v="26"/>
    <n v="1"/>
  </r>
  <r>
    <x v="31"/>
    <x v="27"/>
    <n v="1.5"/>
  </r>
  <r>
    <x v="31"/>
    <x v="28"/>
    <n v="1"/>
  </r>
  <r>
    <x v="31"/>
    <x v="29"/>
    <n v="1"/>
  </r>
  <r>
    <x v="31"/>
    <x v="30"/>
    <n v="1"/>
  </r>
  <r>
    <x v="31"/>
    <x v="31"/>
    <n v="0.75"/>
  </r>
  <r>
    <x v="31"/>
    <x v="32"/>
    <n v="1"/>
  </r>
  <r>
    <x v="31"/>
    <x v="33"/>
    <n v="1"/>
  </r>
  <r>
    <x v="32"/>
    <x v="0"/>
    <n v="1.04"/>
  </r>
  <r>
    <x v="32"/>
    <x v="1"/>
    <n v="1"/>
  </r>
  <r>
    <x v="32"/>
    <x v="2"/>
    <n v="1.04"/>
  </r>
  <r>
    <x v="32"/>
    <x v="3"/>
    <n v="1.04"/>
  </r>
  <r>
    <x v="32"/>
    <x v="4"/>
    <n v="1.04"/>
  </r>
  <r>
    <x v="32"/>
    <x v="5"/>
    <n v="0.75"/>
  </r>
  <r>
    <x v="32"/>
    <x v="6"/>
    <n v="1.04"/>
  </r>
  <r>
    <x v="32"/>
    <x v="7"/>
    <n v="0.75"/>
  </r>
  <r>
    <x v="32"/>
    <x v="8"/>
    <n v="1.04"/>
  </r>
  <r>
    <x v="32"/>
    <x v="9"/>
    <n v="0.75"/>
  </r>
  <r>
    <x v="32"/>
    <x v="10"/>
    <n v="0.75"/>
  </r>
  <r>
    <x v="32"/>
    <x v="11"/>
    <n v="1"/>
  </r>
  <r>
    <x v="32"/>
    <x v="12"/>
    <n v="1"/>
  </r>
  <r>
    <x v="32"/>
    <x v="13"/>
    <n v="1.04"/>
  </r>
  <r>
    <x v="32"/>
    <x v="14"/>
    <n v="0.75"/>
  </r>
  <r>
    <x v="32"/>
    <x v="15"/>
    <n v="1.04"/>
  </r>
  <r>
    <x v="32"/>
    <x v="16"/>
    <n v="1.04"/>
  </r>
  <r>
    <x v="32"/>
    <x v="17"/>
    <n v="1"/>
  </r>
  <r>
    <x v="32"/>
    <x v="18"/>
    <n v="1"/>
  </r>
  <r>
    <x v="32"/>
    <x v="19"/>
    <n v="1.04"/>
  </r>
  <r>
    <x v="32"/>
    <x v="20"/>
    <n v="0.75"/>
  </r>
  <r>
    <x v="32"/>
    <x v="21"/>
    <n v="1.04"/>
  </r>
  <r>
    <x v="32"/>
    <x v="22"/>
    <n v="0.75"/>
  </r>
  <r>
    <x v="32"/>
    <x v="23"/>
    <n v="0.6"/>
  </r>
  <r>
    <x v="32"/>
    <x v="24"/>
    <n v="1"/>
  </r>
  <r>
    <x v="32"/>
    <x v="25"/>
    <n v="0.75"/>
  </r>
  <r>
    <x v="32"/>
    <x v="26"/>
    <n v="1"/>
  </r>
  <r>
    <x v="32"/>
    <x v="27"/>
    <n v="1.3333333333333333"/>
  </r>
  <r>
    <x v="32"/>
    <x v="28"/>
    <n v="1.04"/>
  </r>
  <r>
    <x v="32"/>
    <x v="29"/>
    <n v="1.04"/>
  </r>
  <r>
    <x v="32"/>
    <x v="30"/>
    <n v="1.04"/>
  </r>
  <r>
    <x v="32"/>
    <x v="31"/>
    <n v="0.75"/>
  </r>
  <r>
    <x v="32"/>
    <x v="32"/>
    <n v="1"/>
  </r>
  <r>
    <x v="32"/>
    <x v="33"/>
    <n v="1.04"/>
  </r>
  <r>
    <x v="33"/>
    <x v="0"/>
    <n v="0.9"/>
  </r>
  <r>
    <x v="33"/>
    <x v="1"/>
    <n v="0.9"/>
  </r>
  <r>
    <x v="33"/>
    <x v="2"/>
    <n v="0.9"/>
  </r>
  <r>
    <x v="33"/>
    <x v="3"/>
    <n v="0.9"/>
  </r>
  <r>
    <x v="33"/>
    <x v="4"/>
    <n v="0.9"/>
  </r>
  <r>
    <x v="33"/>
    <x v="5"/>
    <n v="1"/>
  </r>
  <r>
    <x v="33"/>
    <x v="6"/>
    <n v="0.9"/>
  </r>
  <r>
    <x v="33"/>
    <x v="7"/>
    <n v="1"/>
  </r>
  <r>
    <x v="33"/>
    <x v="8"/>
    <n v="0.9"/>
  </r>
  <r>
    <x v="33"/>
    <x v="9"/>
    <n v="1"/>
  </r>
  <r>
    <x v="33"/>
    <x v="10"/>
    <n v="1"/>
  </r>
  <r>
    <x v="33"/>
    <x v="11"/>
    <n v="0.9"/>
  </r>
  <r>
    <x v="33"/>
    <x v="12"/>
    <n v="0.9"/>
  </r>
  <r>
    <x v="33"/>
    <x v="13"/>
    <n v="0.9"/>
  </r>
  <r>
    <x v="33"/>
    <x v="14"/>
    <n v="1"/>
  </r>
  <r>
    <x v="33"/>
    <x v="15"/>
    <n v="0.9"/>
  </r>
  <r>
    <x v="33"/>
    <x v="16"/>
    <n v="0.9"/>
  </r>
  <r>
    <x v="33"/>
    <x v="17"/>
    <n v="0.9"/>
  </r>
  <r>
    <x v="33"/>
    <x v="18"/>
    <n v="0.9"/>
  </r>
  <r>
    <x v="33"/>
    <x v="19"/>
    <n v="0.9"/>
  </r>
  <r>
    <x v="33"/>
    <x v="20"/>
    <n v="1"/>
  </r>
  <r>
    <x v="33"/>
    <x v="21"/>
    <n v="0.9"/>
  </r>
  <r>
    <x v="33"/>
    <x v="22"/>
    <n v="1"/>
  </r>
  <r>
    <x v="33"/>
    <x v="23"/>
    <n v="0.6"/>
  </r>
  <r>
    <x v="33"/>
    <x v="24"/>
    <n v="0.9"/>
  </r>
  <r>
    <x v="33"/>
    <x v="25"/>
    <n v="1"/>
  </r>
  <r>
    <x v="33"/>
    <x v="26"/>
    <n v="0.9"/>
  </r>
  <r>
    <x v="33"/>
    <x v="27"/>
    <n v="1.3333333333333333"/>
  </r>
  <r>
    <x v="33"/>
    <x v="28"/>
    <n v="0.9"/>
  </r>
  <r>
    <x v="33"/>
    <x v="29"/>
    <n v="0.9"/>
  </r>
  <r>
    <x v="33"/>
    <x v="30"/>
    <n v="0.9"/>
  </r>
  <r>
    <x v="33"/>
    <x v="31"/>
    <n v="1"/>
  </r>
  <r>
    <x v="33"/>
    <x v="32"/>
    <n v="0.9"/>
  </r>
  <r>
    <x v="33"/>
    <x v="33"/>
    <n v="0.9"/>
  </r>
  <r>
    <x v="34"/>
    <x v="0"/>
    <n v="0.9"/>
  </r>
  <r>
    <x v="34"/>
    <x v="1"/>
    <n v="0.9"/>
  </r>
  <r>
    <x v="34"/>
    <x v="2"/>
    <n v="0.9"/>
  </r>
  <r>
    <x v="34"/>
    <x v="3"/>
    <n v="0.9"/>
  </r>
  <r>
    <x v="34"/>
    <x v="4"/>
    <n v="0.9"/>
  </r>
  <r>
    <x v="34"/>
    <x v="5"/>
    <n v="0.95"/>
  </r>
  <r>
    <x v="34"/>
    <x v="6"/>
    <n v="0.9"/>
  </r>
  <r>
    <x v="34"/>
    <x v="7"/>
    <n v="0.95"/>
  </r>
  <r>
    <x v="34"/>
    <x v="8"/>
    <n v="0.9"/>
  </r>
  <r>
    <x v="34"/>
    <x v="9"/>
    <n v="0.95"/>
  </r>
  <r>
    <x v="34"/>
    <x v="10"/>
    <n v="0.95"/>
  </r>
  <r>
    <x v="34"/>
    <x v="11"/>
    <n v="0.9"/>
  </r>
  <r>
    <x v="34"/>
    <x v="12"/>
    <n v="0.9"/>
  </r>
  <r>
    <x v="34"/>
    <x v="13"/>
    <n v="0.9"/>
  </r>
  <r>
    <x v="34"/>
    <x v="14"/>
    <n v="0.95"/>
  </r>
  <r>
    <x v="34"/>
    <x v="15"/>
    <n v="0.9"/>
  </r>
  <r>
    <x v="34"/>
    <x v="16"/>
    <n v="0.9"/>
  </r>
  <r>
    <x v="34"/>
    <x v="17"/>
    <n v="0.9"/>
  </r>
  <r>
    <x v="34"/>
    <x v="18"/>
    <n v="0.9"/>
  </r>
  <r>
    <x v="34"/>
    <x v="19"/>
    <n v="0.9"/>
  </r>
  <r>
    <x v="34"/>
    <x v="20"/>
    <n v="0.95"/>
  </r>
  <r>
    <x v="34"/>
    <x v="21"/>
    <n v="0.9"/>
  </r>
  <r>
    <x v="34"/>
    <x v="22"/>
    <n v="0.95"/>
  </r>
  <r>
    <x v="34"/>
    <x v="23"/>
    <n v="0.6"/>
  </r>
  <r>
    <x v="34"/>
    <x v="24"/>
    <n v="0.9"/>
  </r>
  <r>
    <x v="34"/>
    <x v="25"/>
    <n v="0.95"/>
  </r>
  <r>
    <x v="34"/>
    <x v="26"/>
    <n v="0.9"/>
  </r>
  <r>
    <x v="34"/>
    <x v="27"/>
    <n v="1"/>
  </r>
  <r>
    <x v="34"/>
    <x v="28"/>
    <n v="0.9"/>
  </r>
  <r>
    <x v="34"/>
    <x v="29"/>
    <n v="0.9"/>
  </r>
  <r>
    <x v="34"/>
    <x v="30"/>
    <n v="0.9"/>
  </r>
  <r>
    <x v="34"/>
    <x v="31"/>
    <n v="0.95"/>
  </r>
  <r>
    <x v="34"/>
    <x v="32"/>
    <n v="0.9"/>
  </r>
  <r>
    <x v="34"/>
    <x v="33"/>
    <n v="0.9"/>
  </r>
  <r>
    <x v="35"/>
    <x v="0"/>
    <n v="0.9"/>
  </r>
  <r>
    <x v="35"/>
    <x v="1"/>
    <n v="0.86"/>
  </r>
  <r>
    <x v="35"/>
    <x v="2"/>
    <n v="0.9"/>
  </r>
  <r>
    <x v="35"/>
    <x v="3"/>
    <n v="0.9"/>
  </r>
  <r>
    <x v="35"/>
    <x v="4"/>
    <n v="0.9"/>
  </r>
  <r>
    <x v="35"/>
    <x v="5"/>
    <n v="1"/>
  </r>
  <r>
    <x v="35"/>
    <x v="6"/>
    <n v="0.9"/>
  </r>
  <r>
    <x v="35"/>
    <x v="7"/>
    <n v="1"/>
  </r>
  <r>
    <x v="35"/>
    <x v="8"/>
    <n v="0.9"/>
  </r>
  <r>
    <x v="35"/>
    <x v="9"/>
    <n v="1"/>
  </r>
  <r>
    <x v="35"/>
    <x v="10"/>
    <n v="1"/>
  </r>
  <r>
    <x v="35"/>
    <x v="11"/>
    <n v="0.86"/>
  </r>
  <r>
    <x v="35"/>
    <x v="12"/>
    <n v="0.86"/>
  </r>
  <r>
    <x v="35"/>
    <x v="13"/>
    <n v="0.9"/>
  </r>
  <r>
    <x v="35"/>
    <x v="14"/>
    <n v="1"/>
  </r>
  <r>
    <x v="35"/>
    <x v="15"/>
    <n v="0.9"/>
  </r>
  <r>
    <x v="35"/>
    <x v="16"/>
    <n v="0.9"/>
  </r>
  <r>
    <x v="35"/>
    <x v="17"/>
    <n v="0.86"/>
  </r>
  <r>
    <x v="35"/>
    <x v="18"/>
    <n v="0.86"/>
  </r>
  <r>
    <x v="35"/>
    <x v="19"/>
    <n v="0.9"/>
  </r>
  <r>
    <x v="35"/>
    <x v="20"/>
    <n v="1"/>
  </r>
  <r>
    <x v="35"/>
    <x v="21"/>
    <n v="0.9"/>
  </r>
  <r>
    <x v="35"/>
    <x v="22"/>
    <n v="1"/>
  </r>
  <r>
    <x v="35"/>
    <x v="23"/>
    <n v="0.56000000000000005"/>
  </r>
  <r>
    <x v="35"/>
    <x v="24"/>
    <n v="0.86"/>
  </r>
  <r>
    <x v="35"/>
    <x v="25"/>
    <n v="1"/>
  </r>
  <r>
    <x v="35"/>
    <x v="26"/>
    <n v="0.86"/>
  </r>
  <r>
    <x v="35"/>
    <x v="27"/>
    <n v="1.4"/>
  </r>
  <r>
    <x v="35"/>
    <x v="28"/>
    <n v="0.9"/>
  </r>
  <r>
    <x v="35"/>
    <x v="29"/>
    <n v="0.9"/>
  </r>
  <r>
    <x v="35"/>
    <x v="30"/>
    <n v="0.9"/>
  </r>
  <r>
    <x v="35"/>
    <x v="31"/>
    <n v="1"/>
  </r>
  <r>
    <x v="35"/>
    <x v="32"/>
    <n v="0.86"/>
  </r>
  <r>
    <x v="35"/>
    <x v="33"/>
    <n v="0.9"/>
  </r>
  <r>
    <x v="36"/>
    <x v="0"/>
    <n v="1"/>
  </r>
  <r>
    <x v="36"/>
    <x v="1"/>
    <n v="0.9"/>
  </r>
  <r>
    <x v="36"/>
    <x v="2"/>
    <n v="1"/>
  </r>
  <r>
    <x v="36"/>
    <x v="3"/>
    <n v="1"/>
  </r>
  <r>
    <x v="36"/>
    <x v="4"/>
    <n v="1"/>
  </r>
  <r>
    <x v="36"/>
    <x v="5"/>
    <n v="1"/>
  </r>
  <r>
    <x v="36"/>
    <x v="6"/>
    <n v="1"/>
  </r>
  <r>
    <x v="36"/>
    <x v="7"/>
    <n v="1"/>
  </r>
  <r>
    <x v="36"/>
    <x v="8"/>
    <n v="1"/>
  </r>
  <r>
    <x v="36"/>
    <x v="9"/>
    <n v="1"/>
  </r>
  <r>
    <x v="36"/>
    <x v="10"/>
    <n v="1"/>
  </r>
  <r>
    <x v="36"/>
    <x v="11"/>
    <n v="0.9"/>
  </r>
  <r>
    <x v="36"/>
    <x v="12"/>
    <n v="0.9"/>
  </r>
  <r>
    <x v="36"/>
    <x v="13"/>
    <n v="1"/>
  </r>
  <r>
    <x v="36"/>
    <x v="14"/>
    <n v="1"/>
  </r>
  <r>
    <x v="36"/>
    <x v="15"/>
    <n v="1"/>
  </r>
  <r>
    <x v="36"/>
    <x v="16"/>
    <n v="1"/>
  </r>
  <r>
    <x v="36"/>
    <x v="17"/>
    <n v="0.9"/>
  </r>
  <r>
    <x v="36"/>
    <x v="18"/>
    <n v="0.9"/>
  </r>
  <r>
    <x v="36"/>
    <x v="19"/>
    <n v="1"/>
  </r>
  <r>
    <x v="36"/>
    <x v="20"/>
    <n v="1"/>
  </r>
  <r>
    <x v="36"/>
    <x v="21"/>
    <n v="1"/>
  </r>
  <r>
    <x v="36"/>
    <x v="22"/>
    <n v="1"/>
  </r>
  <r>
    <x v="36"/>
    <x v="23"/>
    <n v="0.6"/>
  </r>
  <r>
    <x v="36"/>
    <x v="24"/>
    <n v="0.9"/>
  </r>
  <r>
    <x v="36"/>
    <x v="25"/>
    <n v="1"/>
  </r>
  <r>
    <x v="36"/>
    <x v="26"/>
    <n v="0.9"/>
  </r>
  <r>
    <x v="36"/>
    <x v="27"/>
    <n v="1.4"/>
  </r>
  <r>
    <x v="36"/>
    <x v="28"/>
    <n v="1"/>
  </r>
  <r>
    <x v="36"/>
    <x v="29"/>
    <n v="1"/>
  </r>
  <r>
    <x v="36"/>
    <x v="30"/>
    <n v="1"/>
  </r>
  <r>
    <x v="36"/>
    <x v="31"/>
    <n v="1"/>
  </r>
  <r>
    <x v="36"/>
    <x v="32"/>
    <n v="0.9"/>
  </r>
  <r>
    <x v="36"/>
    <x v="33"/>
    <n v="1"/>
  </r>
  <r>
    <x v="37"/>
    <x v="0"/>
    <n v="1"/>
  </r>
  <r>
    <x v="37"/>
    <x v="1"/>
    <n v="1"/>
  </r>
  <r>
    <x v="37"/>
    <x v="2"/>
    <n v="1"/>
  </r>
  <r>
    <x v="37"/>
    <x v="3"/>
    <n v="1"/>
  </r>
  <r>
    <x v="37"/>
    <x v="4"/>
    <n v="1"/>
  </r>
  <r>
    <x v="37"/>
    <x v="5"/>
    <n v="1.05"/>
  </r>
  <r>
    <x v="37"/>
    <x v="6"/>
    <n v="1"/>
  </r>
  <r>
    <x v="37"/>
    <x v="7"/>
    <n v="1.05"/>
  </r>
  <r>
    <x v="37"/>
    <x v="8"/>
    <n v="1"/>
  </r>
  <r>
    <x v="37"/>
    <x v="9"/>
    <n v="1.05"/>
  </r>
  <r>
    <x v="37"/>
    <x v="10"/>
    <n v="1.05"/>
  </r>
  <r>
    <x v="37"/>
    <x v="11"/>
    <n v="1"/>
  </r>
  <r>
    <x v="37"/>
    <x v="12"/>
    <n v="1"/>
  </r>
  <r>
    <x v="37"/>
    <x v="13"/>
    <n v="1"/>
  </r>
  <r>
    <x v="37"/>
    <x v="14"/>
    <n v="1.05"/>
  </r>
  <r>
    <x v="37"/>
    <x v="15"/>
    <n v="1"/>
  </r>
  <r>
    <x v="37"/>
    <x v="16"/>
    <n v="1"/>
  </r>
  <r>
    <x v="37"/>
    <x v="17"/>
    <n v="1"/>
  </r>
  <r>
    <x v="37"/>
    <x v="18"/>
    <n v="1"/>
  </r>
  <r>
    <x v="37"/>
    <x v="19"/>
    <n v="1"/>
  </r>
  <r>
    <x v="37"/>
    <x v="20"/>
    <n v="1.05"/>
  </r>
  <r>
    <x v="37"/>
    <x v="21"/>
    <n v="1"/>
  </r>
  <r>
    <x v="37"/>
    <x v="22"/>
    <n v="1.05"/>
  </r>
  <r>
    <x v="37"/>
    <x v="23"/>
    <n v="0.6"/>
  </r>
  <r>
    <x v="37"/>
    <x v="24"/>
    <n v="1"/>
  </r>
  <r>
    <x v="37"/>
    <x v="25"/>
    <n v="1.05"/>
  </r>
  <r>
    <x v="37"/>
    <x v="26"/>
    <n v="1"/>
  </r>
  <r>
    <x v="37"/>
    <x v="27"/>
    <n v="1.5"/>
  </r>
  <r>
    <x v="37"/>
    <x v="28"/>
    <n v="1"/>
  </r>
  <r>
    <x v="37"/>
    <x v="29"/>
    <n v="1"/>
  </r>
  <r>
    <x v="37"/>
    <x v="30"/>
    <n v="1"/>
  </r>
  <r>
    <x v="37"/>
    <x v="31"/>
    <n v="1.05"/>
  </r>
  <r>
    <x v="37"/>
    <x v="32"/>
    <n v="1"/>
  </r>
  <r>
    <x v="37"/>
    <x v="33"/>
    <n v="1"/>
  </r>
  <r>
    <x v="38"/>
    <x v="0"/>
    <n v="0.9"/>
  </r>
  <r>
    <x v="38"/>
    <x v="1"/>
    <n v="0.86"/>
  </r>
  <r>
    <x v="38"/>
    <x v="2"/>
    <n v="0.9"/>
  </r>
  <r>
    <x v="38"/>
    <x v="3"/>
    <n v="0.9"/>
  </r>
  <r>
    <x v="38"/>
    <x v="4"/>
    <n v="0.9"/>
  </r>
  <r>
    <x v="38"/>
    <x v="5"/>
    <n v="0.95"/>
  </r>
  <r>
    <x v="38"/>
    <x v="6"/>
    <n v="0.9"/>
  </r>
  <r>
    <x v="38"/>
    <x v="7"/>
    <n v="0.95"/>
  </r>
  <r>
    <x v="38"/>
    <x v="8"/>
    <n v="0.9"/>
  </r>
  <r>
    <x v="38"/>
    <x v="9"/>
    <n v="0.95"/>
  </r>
  <r>
    <x v="38"/>
    <x v="10"/>
    <n v="0.95"/>
  </r>
  <r>
    <x v="38"/>
    <x v="11"/>
    <n v="0.86"/>
  </r>
  <r>
    <x v="38"/>
    <x v="12"/>
    <n v="0.86"/>
  </r>
  <r>
    <x v="38"/>
    <x v="13"/>
    <n v="0.9"/>
  </r>
  <r>
    <x v="38"/>
    <x v="14"/>
    <n v="0.95"/>
  </r>
  <r>
    <x v="38"/>
    <x v="15"/>
    <n v="0.9"/>
  </r>
  <r>
    <x v="38"/>
    <x v="16"/>
    <n v="0.9"/>
  </r>
  <r>
    <x v="38"/>
    <x v="17"/>
    <n v="0.86"/>
  </r>
  <r>
    <x v="38"/>
    <x v="18"/>
    <n v="0.86"/>
  </r>
  <r>
    <x v="38"/>
    <x v="19"/>
    <n v="0.9"/>
  </r>
  <r>
    <x v="38"/>
    <x v="20"/>
    <n v="0.95"/>
  </r>
  <r>
    <x v="38"/>
    <x v="21"/>
    <n v="0.9"/>
  </r>
  <r>
    <x v="38"/>
    <x v="22"/>
    <n v="0.95"/>
  </r>
  <r>
    <x v="38"/>
    <x v="23"/>
    <n v="0.56000000000000005"/>
  </r>
  <r>
    <x v="38"/>
    <x v="24"/>
    <n v="0.86"/>
  </r>
  <r>
    <x v="38"/>
    <x v="25"/>
    <n v="0.95"/>
  </r>
  <r>
    <x v="38"/>
    <x v="26"/>
    <n v="0.86"/>
  </r>
  <r>
    <x v="38"/>
    <x v="27"/>
    <n v="1.3333333333333333"/>
  </r>
  <r>
    <x v="38"/>
    <x v="28"/>
    <n v="0.9"/>
  </r>
  <r>
    <x v="38"/>
    <x v="29"/>
    <n v="0.9"/>
  </r>
  <r>
    <x v="38"/>
    <x v="30"/>
    <n v="0.9"/>
  </r>
  <r>
    <x v="38"/>
    <x v="31"/>
    <n v="0.95"/>
  </r>
  <r>
    <x v="38"/>
    <x v="32"/>
    <n v="0.86"/>
  </r>
  <r>
    <x v="38"/>
    <x v="33"/>
    <n v="0.9"/>
  </r>
  <r>
    <x v="39"/>
    <x v="0"/>
    <n v="1.1000000000000001"/>
  </r>
  <r>
    <x v="39"/>
    <x v="1"/>
    <n v="1"/>
  </r>
  <r>
    <x v="39"/>
    <x v="2"/>
    <n v="1.1000000000000001"/>
  </r>
  <r>
    <x v="39"/>
    <x v="3"/>
    <n v="1.1000000000000001"/>
  </r>
  <r>
    <x v="39"/>
    <x v="4"/>
    <n v="1.1000000000000001"/>
  </r>
  <r>
    <x v="39"/>
    <x v="5"/>
    <n v="0.75"/>
  </r>
  <r>
    <x v="39"/>
    <x v="6"/>
    <n v="1.1000000000000001"/>
  </r>
  <r>
    <x v="39"/>
    <x v="7"/>
    <n v="0.75"/>
  </r>
  <r>
    <x v="39"/>
    <x v="8"/>
    <n v="1.1000000000000001"/>
  </r>
  <r>
    <x v="39"/>
    <x v="9"/>
    <n v="0.75"/>
  </r>
  <r>
    <x v="39"/>
    <x v="10"/>
    <n v="0.75"/>
  </r>
  <r>
    <x v="39"/>
    <x v="11"/>
    <n v="1"/>
  </r>
  <r>
    <x v="39"/>
    <x v="12"/>
    <n v="1"/>
  </r>
  <r>
    <x v="39"/>
    <x v="13"/>
    <n v="1.1000000000000001"/>
  </r>
  <r>
    <x v="39"/>
    <x v="14"/>
    <n v="0.75"/>
  </r>
  <r>
    <x v="39"/>
    <x v="15"/>
    <n v="1.1000000000000001"/>
  </r>
  <r>
    <x v="39"/>
    <x v="16"/>
    <n v="1.1000000000000001"/>
  </r>
  <r>
    <x v="39"/>
    <x v="17"/>
    <n v="1"/>
  </r>
  <r>
    <x v="39"/>
    <x v="18"/>
    <n v="1"/>
  </r>
  <r>
    <x v="39"/>
    <x v="19"/>
    <n v="1.1000000000000001"/>
  </r>
  <r>
    <x v="39"/>
    <x v="20"/>
    <n v="0.75"/>
  </r>
  <r>
    <x v="39"/>
    <x v="21"/>
    <n v="1.1000000000000001"/>
  </r>
  <r>
    <x v="39"/>
    <x v="22"/>
    <n v="0.75"/>
  </r>
  <r>
    <x v="39"/>
    <x v="23"/>
    <n v="0.6"/>
  </r>
  <r>
    <x v="39"/>
    <x v="24"/>
    <n v="1"/>
  </r>
  <r>
    <x v="39"/>
    <x v="25"/>
    <n v="0.75"/>
  </r>
  <r>
    <x v="39"/>
    <x v="26"/>
    <n v="1"/>
  </r>
  <r>
    <x v="39"/>
    <x v="27"/>
    <n v="1.3333333333333333"/>
  </r>
  <r>
    <x v="39"/>
    <x v="28"/>
    <n v="1.1000000000000001"/>
  </r>
  <r>
    <x v="39"/>
    <x v="29"/>
    <n v="1.1000000000000001"/>
  </r>
  <r>
    <x v="39"/>
    <x v="30"/>
    <n v="1.1000000000000001"/>
  </r>
  <r>
    <x v="39"/>
    <x v="31"/>
    <n v="0.75"/>
  </r>
  <r>
    <x v="39"/>
    <x v="32"/>
    <n v="1"/>
  </r>
  <r>
    <x v="39"/>
    <x v="33"/>
    <n v="1.1000000000000001"/>
  </r>
  <r>
    <x v="40"/>
    <x v="0"/>
    <n v="1"/>
  </r>
  <r>
    <x v="40"/>
    <x v="1"/>
    <n v="1"/>
  </r>
  <r>
    <x v="40"/>
    <x v="2"/>
    <n v="1"/>
  </r>
  <r>
    <x v="40"/>
    <x v="3"/>
    <n v="1"/>
  </r>
  <r>
    <x v="40"/>
    <x v="4"/>
    <n v="1"/>
  </r>
  <r>
    <x v="40"/>
    <x v="5"/>
    <n v="0.75"/>
  </r>
  <r>
    <x v="40"/>
    <x v="6"/>
    <n v="1"/>
  </r>
  <r>
    <x v="40"/>
    <x v="7"/>
    <n v="0.75"/>
  </r>
  <r>
    <x v="40"/>
    <x v="8"/>
    <n v="1"/>
  </r>
  <r>
    <x v="40"/>
    <x v="9"/>
    <n v="0.75"/>
  </r>
  <r>
    <x v="40"/>
    <x v="10"/>
    <n v="0.75"/>
  </r>
  <r>
    <x v="40"/>
    <x v="11"/>
    <n v="1"/>
  </r>
  <r>
    <x v="40"/>
    <x v="12"/>
    <n v="1"/>
  </r>
  <r>
    <x v="40"/>
    <x v="13"/>
    <n v="1"/>
  </r>
  <r>
    <x v="40"/>
    <x v="14"/>
    <n v="0.75"/>
  </r>
  <r>
    <x v="40"/>
    <x v="15"/>
    <n v="1"/>
  </r>
  <r>
    <x v="40"/>
    <x v="16"/>
    <n v="1"/>
  </r>
  <r>
    <x v="40"/>
    <x v="17"/>
    <n v="1"/>
  </r>
  <r>
    <x v="40"/>
    <x v="18"/>
    <n v="1"/>
  </r>
  <r>
    <x v="40"/>
    <x v="19"/>
    <n v="1"/>
  </r>
  <r>
    <x v="40"/>
    <x v="20"/>
    <n v="0.75"/>
  </r>
  <r>
    <x v="40"/>
    <x v="21"/>
    <n v="1"/>
  </r>
  <r>
    <x v="40"/>
    <x v="22"/>
    <n v="0.75"/>
  </r>
  <r>
    <x v="40"/>
    <x v="23"/>
    <n v="0.6"/>
  </r>
  <r>
    <x v="40"/>
    <x v="24"/>
    <n v="1"/>
  </r>
  <r>
    <x v="40"/>
    <x v="25"/>
    <n v="0.75"/>
  </r>
  <r>
    <x v="40"/>
    <x v="26"/>
    <n v="1"/>
  </r>
  <r>
    <x v="40"/>
    <x v="27"/>
    <n v="1.4333333333333333"/>
  </r>
  <r>
    <x v="40"/>
    <x v="28"/>
    <n v="1"/>
  </r>
  <r>
    <x v="40"/>
    <x v="29"/>
    <n v="1"/>
  </r>
  <r>
    <x v="40"/>
    <x v="30"/>
    <n v="1"/>
  </r>
  <r>
    <x v="40"/>
    <x v="31"/>
    <n v="0.75"/>
  </r>
  <r>
    <x v="40"/>
    <x v="32"/>
    <n v="1"/>
  </r>
  <r>
    <x v="40"/>
    <x v="33"/>
    <n v="1"/>
  </r>
  <r>
    <x v="41"/>
    <x v="0"/>
    <n v="1"/>
  </r>
  <r>
    <x v="41"/>
    <x v="1"/>
    <n v="0.96"/>
  </r>
  <r>
    <x v="41"/>
    <x v="2"/>
    <n v="1"/>
  </r>
  <r>
    <x v="41"/>
    <x v="3"/>
    <n v="1"/>
  </r>
  <r>
    <x v="41"/>
    <x v="4"/>
    <n v="1"/>
  </r>
  <r>
    <x v="41"/>
    <x v="5"/>
    <n v="0.75"/>
  </r>
  <r>
    <x v="41"/>
    <x v="6"/>
    <n v="1"/>
  </r>
  <r>
    <x v="41"/>
    <x v="7"/>
    <n v="0.75"/>
  </r>
  <r>
    <x v="41"/>
    <x v="8"/>
    <n v="1"/>
  </r>
  <r>
    <x v="41"/>
    <x v="9"/>
    <n v="0.75"/>
  </r>
  <r>
    <x v="41"/>
    <x v="10"/>
    <n v="0.75"/>
  </r>
  <r>
    <x v="41"/>
    <x v="11"/>
    <n v="0.96"/>
  </r>
  <r>
    <x v="41"/>
    <x v="12"/>
    <n v="0.96"/>
  </r>
  <r>
    <x v="41"/>
    <x v="13"/>
    <n v="1"/>
  </r>
  <r>
    <x v="41"/>
    <x v="14"/>
    <n v="0.75"/>
  </r>
  <r>
    <x v="41"/>
    <x v="15"/>
    <n v="1"/>
  </r>
  <r>
    <x v="41"/>
    <x v="16"/>
    <n v="1"/>
  </r>
  <r>
    <x v="41"/>
    <x v="17"/>
    <n v="0.96"/>
  </r>
  <r>
    <x v="41"/>
    <x v="18"/>
    <n v="0.96"/>
  </r>
  <r>
    <x v="41"/>
    <x v="19"/>
    <n v="1"/>
  </r>
  <r>
    <x v="41"/>
    <x v="20"/>
    <n v="0.75"/>
  </r>
  <r>
    <x v="41"/>
    <x v="21"/>
    <n v="1"/>
  </r>
  <r>
    <x v="41"/>
    <x v="22"/>
    <n v="0.75"/>
  </r>
  <r>
    <x v="41"/>
    <x v="23"/>
    <n v="0.56000000000000005"/>
  </r>
  <r>
    <x v="41"/>
    <x v="24"/>
    <n v="0.96"/>
  </r>
  <r>
    <x v="41"/>
    <x v="25"/>
    <n v="0.75"/>
  </r>
  <r>
    <x v="41"/>
    <x v="26"/>
    <n v="0.96"/>
  </r>
  <r>
    <x v="41"/>
    <x v="27"/>
    <n v="1"/>
  </r>
  <r>
    <x v="41"/>
    <x v="28"/>
    <n v="1"/>
  </r>
  <r>
    <x v="41"/>
    <x v="29"/>
    <n v="1"/>
  </r>
  <r>
    <x v="41"/>
    <x v="30"/>
    <n v="1"/>
  </r>
  <r>
    <x v="41"/>
    <x v="31"/>
    <n v="0.75"/>
  </r>
  <r>
    <x v="41"/>
    <x v="32"/>
    <n v="0.96"/>
  </r>
  <r>
    <x v="41"/>
    <x v="33"/>
    <n v="1"/>
  </r>
  <r>
    <x v="42"/>
    <x v="0"/>
    <n v="1"/>
  </r>
  <r>
    <x v="42"/>
    <x v="1"/>
    <n v="0.96"/>
  </r>
  <r>
    <x v="42"/>
    <x v="2"/>
    <n v="1"/>
  </r>
  <r>
    <x v="42"/>
    <x v="3"/>
    <n v="1"/>
  </r>
  <r>
    <x v="42"/>
    <x v="4"/>
    <n v="1"/>
  </r>
  <r>
    <x v="42"/>
    <x v="5"/>
    <n v="1"/>
  </r>
  <r>
    <x v="42"/>
    <x v="6"/>
    <n v="1"/>
  </r>
  <r>
    <x v="42"/>
    <x v="7"/>
    <n v="1"/>
  </r>
  <r>
    <x v="42"/>
    <x v="8"/>
    <n v="1"/>
  </r>
  <r>
    <x v="42"/>
    <x v="9"/>
    <n v="1"/>
  </r>
  <r>
    <x v="42"/>
    <x v="10"/>
    <n v="1"/>
  </r>
  <r>
    <x v="42"/>
    <x v="11"/>
    <n v="0.96"/>
  </r>
  <r>
    <x v="42"/>
    <x v="12"/>
    <n v="0.96"/>
  </r>
  <r>
    <x v="42"/>
    <x v="13"/>
    <n v="1"/>
  </r>
  <r>
    <x v="42"/>
    <x v="14"/>
    <n v="1"/>
  </r>
  <r>
    <x v="42"/>
    <x v="15"/>
    <n v="1"/>
  </r>
  <r>
    <x v="42"/>
    <x v="16"/>
    <n v="1"/>
  </r>
  <r>
    <x v="42"/>
    <x v="17"/>
    <n v="0.96"/>
  </r>
  <r>
    <x v="42"/>
    <x v="18"/>
    <n v="0.96"/>
  </r>
  <r>
    <x v="42"/>
    <x v="19"/>
    <n v="1"/>
  </r>
  <r>
    <x v="42"/>
    <x v="20"/>
    <n v="1"/>
  </r>
  <r>
    <x v="42"/>
    <x v="21"/>
    <n v="1"/>
  </r>
  <r>
    <x v="42"/>
    <x v="22"/>
    <n v="1"/>
  </r>
  <r>
    <x v="42"/>
    <x v="23"/>
    <n v="0.56000000000000005"/>
  </r>
  <r>
    <x v="42"/>
    <x v="24"/>
    <n v="0.96"/>
  </r>
  <r>
    <x v="42"/>
    <x v="25"/>
    <n v="1"/>
  </r>
  <r>
    <x v="42"/>
    <x v="26"/>
    <n v="0.96"/>
  </r>
  <r>
    <x v="42"/>
    <x v="27"/>
    <n v="1"/>
  </r>
  <r>
    <x v="42"/>
    <x v="28"/>
    <n v="1"/>
  </r>
  <r>
    <x v="42"/>
    <x v="29"/>
    <n v="1"/>
  </r>
  <r>
    <x v="42"/>
    <x v="30"/>
    <n v="1"/>
  </r>
  <r>
    <x v="42"/>
    <x v="31"/>
    <n v="1"/>
  </r>
  <r>
    <x v="42"/>
    <x v="32"/>
    <n v="0.96"/>
  </r>
  <r>
    <x v="42"/>
    <x v="33"/>
    <n v="1"/>
  </r>
  <r>
    <x v="43"/>
    <x v="0"/>
    <n v="1"/>
  </r>
  <r>
    <x v="43"/>
    <x v="1"/>
    <n v="0.98"/>
  </r>
  <r>
    <x v="43"/>
    <x v="2"/>
    <n v="1"/>
  </r>
  <r>
    <x v="43"/>
    <x v="3"/>
    <n v="1"/>
  </r>
  <r>
    <x v="43"/>
    <x v="4"/>
    <n v="1"/>
  </r>
  <r>
    <x v="43"/>
    <x v="5"/>
    <n v="0.75"/>
  </r>
  <r>
    <x v="43"/>
    <x v="6"/>
    <n v="1"/>
  </r>
  <r>
    <x v="43"/>
    <x v="7"/>
    <n v="0.75"/>
  </r>
  <r>
    <x v="43"/>
    <x v="8"/>
    <n v="1"/>
  </r>
  <r>
    <x v="43"/>
    <x v="9"/>
    <n v="0.75"/>
  </r>
  <r>
    <x v="43"/>
    <x v="10"/>
    <n v="0.75"/>
  </r>
  <r>
    <x v="43"/>
    <x v="11"/>
    <n v="0.98"/>
  </r>
  <r>
    <x v="43"/>
    <x v="12"/>
    <n v="0.98"/>
  </r>
  <r>
    <x v="43"/>
    <x v="13"/>
    <n v="1"/>
  </r>
  <r>
    <x v="43"/>
    <x v="14"/>
    <n v="0.75"/>
  </r>
  <r>
    <x v="43"/>
    <x v="15"/>
    <n v="1"/>
  </r>
  <r>
    <x v="43"/>
    <x v="16"/>
    <n v="1"/>
  </r>
  <r>
    <x v="43"/>
    <x v="17"/>
    <n v="0.98"/>
  </r>
  <r>
    <x v="43"/>
    <x v="18"/>
    <n v="0.98"/>
  </r>
  <r>
    <x v="43"/>
    <x v="19"/>
    <n v="1"/>
  </r>
  <r>
    <x v="43"/>
    <x v="20"/>
    <n v="0.75"/>
  </r>
  <r>
    <x v="43"/>
    <x v="21"/>
    <n v="1"/>
  </r>
  <r>
    <x v="43"/>
    <x v="22"/>
    <n v="0.75"/>
  </r>
  <r>
    <x v="43"/>
    <x v="23"/>
    <n v="0.56000000000000005"/>
  </r>
  <r>
    <x v="43"/>
    <x v="24"/>
    <n v="0.98"/>
  </r>
  <r>
    <x v="43"/>
    <x v="25"/>
    <n v="0.75"/>
  </r>
  <r>
    <x v="43"/>
    <x v="26"/>
    <n v="0.98"/>
  </r>
  <r>
    <x v="43"/>
    <x v="27"/>
    <n v="1"/>
  </r>
  <r>
    <x v="43"/>
    <x v="28"/>
    <n v="1"/>
  </r>
  <r>
    <x v="43"/>
    <x v="29"/>
    <n v="1"/>
  </r>
  <r>
    <x v="43"/>
    <x v="30"/>
    <n v="1"/>
  </r>
  <r>
    <x v="43"/>
    <x v="31"/>
    <n v="0.75"/>
  </r>
  <r>
    <x v="43"/>
    <x v="32"/>
    <n v="0.98"/>
  </r>
  <r>
    <x v="43"/>
    <x v="33"/>
    <n v="1"/>
  </r>
  <r>
    <x v="44"/>
    <x v="0"/>
    <n v="1"/>
  </r>
  <r>
    <x v="44"/>
    <x v="1"/>
    <n v="1"/>
  </r>
  <r>
    <x v="44"/>
    <x v="2"/>
    <n v="1"/>
  </r>
  <r>
    <x v="44"/>
    <x v="3"/>
    <n v="1"/>
  </r>
  <r>
    <x v="44"/>
    <x v="4"/>
    <n v="1"/>
  </r>
  <r>
    <x v="44"/>
    <x v="5"/>
    <n v="0.875"/>
  </r>
  <r>
    <x v="44"/>
    <x v="6"/>
    <n v="1"/>
  </r>
  <r>
    <x v="44"/>
    <x v="7"/>
    <n v="0.875"/>
  </r>
  <r>
    <x v="44"/>
    <x v="8"/>
    <n v="1"/>
  </r>
  <r>
    <x v="44"/>
    <x v="9"/>
    <n v="0.875"/>
  </r>
  <r>
    <x v="44"/>
    <x v="10"/>
    <n v="0.875"/>
  </r>
  <r>
    <x v="44"/>
    <x v="11"/>
    <n v="1"/>
  </r>
  <r>
    <x v="44"/>
    <x v="12"/>
    <n v="1"/>
  </r>
  <r>
    <x v="44"/>
    <x v="13"/>
    <n v="1"/>
  </r>
  <r>
    <x v="44"/>
    <x v="14"/>
    <n v="0.875"/>
  </r>
  <r>
    <x v="44"/>
    <x v="15"/>
    <n v="1"/>
  </r>
  <r>
    <x v="44"/>
    <x v="16"/>
    <n v="1"/>
  </r>
  <r>
    <x v="44"/>
    <x v="17"/>
    <n v="1"/>
  </r>
  <r>
    <x v="44"/>
    <x v="18"/>
    <n v="1"/>
  </r>
  <r>
    <x v="44"/>
    <x v="19"/>
    <n v="1"/>
  </r>
  <r>
    <x v="44"/>
    <x v="20"/>
    <n v="0.875"/>
  </r>
  <r>
    <x v="44"/>
    <x v="21"/>
    <n v="1"/>
  </r>
  <r>
    <x v="44"/>
    <x v="22"/>
    <n v="0.875"/>
  </r>
  <r>
    <x v="44"/>
    <x v="23"/>
    <n v="0.6"/>
  </r>
  <r>
    <x v="44"/>
    <x v="24"/>
    <n v="1"/>
  </r>
  <r>
    <x v="44"/>
    <x v="25"/>
    <n v="0.875"/>
  </r>
  <r>
    <x v="44"/>
    <x v="26"/>
    <n v="1"/>
  </r>
  <r>
    <x v="44"/>
    <x v="27"/>
    <n v="1.4"/>
  </r>
  <r>
    <x v="44"/>
    <x v="28"/>
    <n v="1"/>
  </r>
  <r>
    <x v="44"/>
    <x v="29"/>
    <n v="1"/>
  </r>
  <r>
    <x v="44"/>
    <x v="30"/>
    <n v="1"/>
  </r>
  <r>
    <x v="44"/>
    <x v="31"/>
    <n v="0.875"/>
  </r>
  <r>
    <x v="44"/>
    <x v="32"/>
    <n v="1"/>
  </r>
  <r>
    <x v="44"/>
    <x v="33"/>
    <n v="1"/>
  </r>
  <r>
    <x v="45"/>
    <x v="0"/>
    <n v="1"/>
  </r>
  <r>
    <x v="45"/>
    <x v="1"/>
    <n v="1"/>
  </r>
  <r>
    <x v="45"/>
    <x v="2"/>
    <n v="1"/>
  </r>
  <r>
    <x v="45"/>
    <x v="3"/>
    <n v="1"/>
  </r>
  <r>
    <x v="45"/>
    <x v="4"/>
    <n v="1"/>
  </r>
  <r>
    <x v="45"/>
    <x v="5"/>
    <n v="0.95"/>
  </r>
  <r>
    <x v="45"/>
    <x v="6"/>
    <n v="1"/>
  </r>
  <r>
    <x v="45"/>
    <x v="7"/>
    <n v="0.95"/>
  </r>
  <r>
    <x v="45"/>
    <x v="8"/>
    <n v="1"/>
  </r>
  <r>
    <x v="45"/>
    <x v="9"/>
    <n v="0.95"/>
  </r>
  <r>
    <x v="45"/>
    <x v="10"/>
    <n v="0.95"/>
  </r>
  <r>
    <x v="45"/>
    <x v="11"/>
    <n v="1"/>
  </r>
  <r>
    <x v="45"/>
    <x v="12"/>
    <n v="1"/>
  </r>
  <r>
    <x v="45"/>
    <x v="13"/>
    <n v="1"/>
  </r>
  <r>
    <x v="45"/>
    <x v="14"/>
    <n v="0.95"/>
  </r>
  <r>
    <x v="45"/>
    <x v="15"/>
    <n v="1"/>
  </r>
  <r>
    <x v="45"/>
    <x v="16"/>
    <n v="1"/>
  </r>
  <r>
    <x v="45"/>
    <x v="17"/>
    <n v="1"/>
  </r>
  <r>
    <x v="45"/>
    <x v="18"/>
    <n v="1"/>
  </r>
  <r>
    <x v="45"/>
    <x v="19"/>
    <n v="1"/>
  </r>
  <r>
    <x v="45"/>
    <x v="20"/>
    <n v="0.95"/>
  </r>
  <r>
    <x v="45"/>
    <x v="21"/>
    <n v="1"/>
  </r>
  <r>
    <x v="45"/>
    <x v="22"/>
    <n v="0.95"/>
  </r>
  <r>
    <x v="45"/>
    <x v="23"/>
    <n v="0.6"/>
  </r>
  <r>
    <x v="45"/>
    <x v="24"/>
    <n v="1"/>
  </r>
  <r>
    <x v="45"/>
    <x v="25"/>
    <n v="0.95"/>
  </r>
  <r>
    <x v="45"/>
    <x v="26"/>
    <n v="1"/>
  </r>
  <r>
    <x v="45"/>
    <x v="27"/>
    <n v="1.4"/>
  </r>
  <r>
    <x v="45"/>
    <x v="28"/>
    <n v="1"/>
  </r>
  <r>
    <x v="45"/>
    <x v="29"/>
    <n v="1"/>
  </r>
  <r>
    <x v="45"/>
    <x v="30"/>
    <n v="1"/>
  </r>
  <r>
    <x v="45"/>
    <x v="31"/>
    <n v="0.95"/>
  </r>
  <r>
    <x v="45"/>
    <x v="32"/>
    <n v="1"/>
  </r>
  <r>
    <x v="45"/>
    <x v="33"/>
    <n v="1"/>
  </r>
  <r>
    <x v="46"/>
    <x v="0"/>
    <n v="0.9"/>
  </r>
  <r>
    <x v="46"/>
    <x v="1"/>
    <n v="0.9"/>
  </r>
  <r>
    <x v="46"/>
    <x v="2"/>
    <n v="0.9"/>
  </r>
  <r>
    <x v="46"/>
    <x v="3"/>
    <n v="0.9"/>
  </r>
  <r>
    <x v="46"/>
    <x v="4"/>
    <n v="0.9"/>
  </r>
  <r>
    <x v="46"/>
    <x v="5"/>
    <n v="0.75"/>
  </r>
  <r>
    <x v="46"/>
    <x v="6"/>
    <n v="0.9"/>
  </r>
  <r>
    <x v="46"/>
    <x v="7"/>
    <n v="0.75"/>
  </r>
  <r>
    <x v="46"/>
    <x v="8"/>
    <n v="0.9"/>
  </r>
  <r>
    <x v="46"/>
    <x v="9"/>
    <n v="0.75"/>
  </r>
  <r>
    <x v="46"/>
    <x v="10"/>
    <n v="0.75"/>
  </r>
  <r>
    <x v="46"/>
    <x v="11"/>
    <n v="0.9"/>
  </r>
  <r>
    <x v="46"/>
    <x v="12"/>
    <n v="0.9"/>
  </r>
  <r>
    <x v="46"/>
    <x v="13"/>
    <n v="0.9"/>
  </r>
  <r>
    <x v="46"/>
    <x v="14"/>
    <n v="0.75"/>
  </r>
  <r>
    <x v="46"/>
    <x v="15"/>
    <n v="0.9"/>
  </r>
  <r>
    <x v="46"/>
    <x v="16"/>
    <n v="0.9"/>
  </r>
  <r>
    <x v="46"/>
    <x v="17"/>
    <n v="0.9"/>
  </r>
  <r>
    <x v="46"/>
    <x v="18"/>
    <n v="0.9"/>
  </r>
  <r>
    <x v="46"/>
    <x v="19"/>
    <n v="0.9"/>
  </r>
  <r>
    <x v="46"/>
    <x v="20"/>
    <n v="0.75"/>
  </r>
  <r>
    <x v="46"/>
    <x v="21"/>
    <n v="0.9"/>
  </r>
  <r>
    <x v="46"/>
    <x v="22"/>
    <n v="0.75"/>
  </r>
  <r>
    <x v="46"/>
    <x v="23"/>
    <n v="0.56000000000000005"/>
  </r>
  <r>
    <x v="46"/>
    <x v="24"/>
    <n v="0.9"/>
  </r>
  <r>
    <x v="46"/>
    <x v="25"/>
    <n v="0.75"/>
  </r>
  <r>
    <x v="46"/>
    <x v="26"/>
    <n v="0.9"/>
  </r>
  <r>
    <x v="46"/>
    <x v="27"/>
    <n v="1"/>
  </r>
  <r>
    <x v="46"/>
    <x v="28"/>
    <n v="0.9"/>
  </r>
  <r>
    <x v="46"/>
    <x v="29"/>
    <n v="0.9"/>
  </r>
  <r>
    <x v="46"/>
    <x v="30"/>
    <n v="0.9"/>
  </r>
  <r>
    <x v="46"/>
    <x v="31"/>
    <n v="0.75"/>
  </r>
  <r>
    <x v="46"/>
    <x v="32"/>
    <n v="0.9"/>
  </r>
  <r>
    <x v="46"/>
    <x v="33"/>
    <n v="0.9"/>
  </r>
  <r>
    <x v="47"/>
    <x v="0"/>
    <n v="1"/>
  </r>
  <r>
    <x v="47"/>
    <x v="1"/>
    <n v="1"/>
  </r>
  <r>
    <x v="47"/>
    <x v="2"/>
    <n v="1"/>
  </r>
  <r>
    <x v="47"/>
    <x v="3"/>
    <n v="1"/>
  </r>
  <r>
    <x v="47"/>
    <x v="4"/>
    <n v="1"/>
  </r>
  <r>
    <x v="47"/>
    <x v="5"/>
    <n v="1"/>
  </r>
  <r>
    <x v="47"/>
    <x v="6"/>
    <n v="1"/>
  </r>
  <r>
    <x v="47"/>
    <x v="7"/>
    <n v="1"/>
  </r>
  <r>
    <x v="47"/>
    <x v="8"/>
    <n v="1"/>
  </r>
  <r>
    <x v="47"/>
    <x v="9"/>
    <n v="1"/>
  </r>
  <r>
    <x v="47"/>
    <x v="10"/>
    <n v="1"/>
  </r>
  <r>
    <x v="47"/>
    <x v="11"/>
    <n v="1"/>
  </r>
  <r>
    <x v="47"/>
    <x v="12"/>
    <n v="1"/>
  </r>
  <r>
    <x v="47"/>
    <x v="13"/>
    <n v="1"/>
  </r>
  <r>
    <x v="47"/>
    <x v="14"/>
    <n v="1"/>
  </r>
  <r>
    <x v="47"/>
    <x v="15"/>
    <n v="1"/>
  </r>
  <r>
    <x v="47"/>
    <x v="16"/>
    <n v="1"/>
  </r>
  <r>
    <x v="47"/>
    <x v="17"/>
    <n v="1"/>
  </r>
  <r>
    <x v="47"/>
    <x v="18"/>
    <n v="1"/>
  </r>
  <r>
    <x v="47"/>
    <x v="19"/>
    <n v="1"/>
  </r>
  <r>
    <x v="47"/>
    <x v="20"/>
    <n v="1"/>
  </r>
  <r>
    <x v="47"/>
    <x v="21"/>
    <n v="1"/>
  </r>
  <r>
    <x v="47"/>
    <x v="22"/>
    <n v="1"/>
  </r>
  <r>
    <x v="47"/>
    <x v="23"/>
    <n v="0.6"/>
  </r>
  <r>
    <x v="47"/>
    <x v="24"/>
    <n v="1"/>
  </r>
  <r>
    <x v="47"/>
    <x v="25"/>
    <n v="1"/>
  </r>
  <r>
    <x v="47"/>
    <x v="26"/>
    <n v="1"/>
  </r>
  <r>
    <x v="47"/>
    <x v="27"/>
    <n v="1"/>
  </r>
  <r>
    <x v="47"/>
    <x v="28"/>
    <n v="1"/>
  </r>
  <r>
    <x v="47"/>
    <x v="29"/>
    <n v="1"/>
  </r>
  <r>
    <x v="47"/>
    <x v="30"/>
    <n v="1"/>
  </r>
  <r>
    <x v="47"/>
    <x v="31"/>
    <n v="1"/>
  </r>
  <r>
    <x v="47"/>
    <x v="32"/>
    <n v="1"/>
  </r>
  <r>
    <x v="47"/>
    <x v="33"/>
    <n v="1"/>
  </r>
  <r>
    <x v="48"/>
    <x v="0"/>
    <n v="0.8"/>
  </r>
  <r>
    <x v="48"/>
    <x v="1"/>
    <n v="0.8"/>
  </r>
  <r>
    <x v="48"/>
    <x v="2"/>
    <n v="0.8"/>
  </r>
  <r>
    <x v="48"/>
    <x v="3"/>
    <n v="0.8"/>
  </r>
  <r>
    <x v="48"/>
    <x v="4"/>
    <n v="0.8"/>
  </r>
  <r>
    <x v="48"/>
    <x v="5"/>
    <n v="0.75"/>
  </r>
  <r>
    <x v="48"/>
    <x v="6"/>
    <n v="0.8"/>
  </r>
  <r>
    <x v="48"/>
    <x v="7"/>
    <n v="0.75"/>
  </r>
  <r>
    <x v="48"/>
    <x v="8"/>
    <n v="0.8"/>
  </r>
  <r>
    <x v="48"/>
    <x v="9"/>
    <n v="0.75"/>
  </r>
  <r>
    <x v="48"/>
    <x v="10"/>
    <n v="0.75"/>
  </r>
  <r>
    <x v="48"/>
    <x v="11"/>
    <n v="0.8"/>
  </r>
  <r>
    <x v="48"/>
    <x v="12"/>
    <n v="0.8"/>
  </r>
  <r>
    <x v="48"/>
    <x v="13"/>
    <n v="0.8"/>
  </r>
  <r>
    <x v="48"/>
    <x v="14"/>
    <n v="0.75"/>
  </r>
  <r>
    <x v="48"/>
    <x v="15"/>
    <n v="0.8"/>
  </r>
  <r>
    <x v="48"/>
    <x v="16"/>
    <n v="0.8"/>
  </r>
  <r>
    <x v="48"/>
    <x v="17"/>
    <n v="0.8"/>
  </r>
  <r>
    <x v="48"/>
    <x v="18"/>
    <n v="0.8"/>
  </r>
  <r>
    <x v="48"/>
    <x v="19"/>
    <n v="0.8"/>
  </r>
  <r>
    <x v="48"/>
    <x v="20"/>
    <n v="0.75"/>
  </r>
  <r>
    <x v="48"/>
    <x v="21"/>
    <n v="0.8"/>
  </r>
  <r>
    <x v="48"/>
    <x v="22"/>
    <n v="0.75"/>
  </r>
  <r>
    <x v="48"/>
    <x v="23"/>
    <n v="0.56000000000000005"/>
  </r>
  <r>
    <x v="48"/>
    <x v="24"/>
    <n v="0.8"/>
  </r>
  <r>
    <x v="48"/>
    <x v="25"/>
    <n v="0.75"/>
  </r>
  <r>
    <x v="48"/>
    <x v="26"/>
    <n v="0.8"/>
  </r>
  <r>
    <x v="48"/>
    <x v="27"/>
    <n v="1"/>
  </r>
  <r>
    <x v="48"/>
    <x v="28"/>
    <n v="0.8"/>
  </r>
  <r>
    <x v="48"/>
    <x v="29"/>
    <n v="0.8"/>
  </r>
  <r>
    <x v="48"/>
    <x v="30"/>
    <n v="0.8"/>
  </r>
  <r>
    <x v="48"/>
    <x v="31"/>
    <n v="0.75"/>
  </r>
  <r>
    <x v="48"/>
    <x v="32"/>
    <n v="0.8"/>
  </r>
  <r>
    <x v="48"/>
    <x v="33"/>
    <n v="0.8"/>
  </r>
  <r>
    <x v="49"/>
    <x v="0"/>
    <n v="0.9"/>
  </r>
  <r>
    <x v="49"/>
    <x v="1"/>
    <n v="0.9"/>
  </r>
  <r>
    <x v="49"/>
    <x v="2"/>
    <n v="0.9"/>
  </r>
  <r>
    <x v="49"/>
    <x v="3"/>
    <n v="0.9"/>
  </r>
  <r>
    <x v="49"/>
    <x v="4"/>
    <n v="0.9"/>
  </r>
  <r>
    <x v="49"/>
    <x v="5"/>
    <n v="0.625"/>
  </r>
  <r>
    <x v="49"/>
    <x v="6"/>
    <n v="0.9"/>
  </r>
  <r>
    <x v="49"/>
    <x v="7"/>
    <n v="0.625"/>
  </r>
  <r>
    <x v="49"/>
    <x v="8"/>
    <n v="0.9"/>
  </r>
  <r>
    <x v="49"/>
    <x v="9"/>
    <n v="0.625"/>
  </r>
  <r>
    <x v="49"/>
    <x v="10"/>
    <n v="0.625"/>
  </r>
  <r>
    <x v="49"/>
    <x v="11"/>
    <n v="0.9"/>
  </r>
  <r>
    <x v="49"/>
    <x v="12"/>
    <n v="0.9"/>
  </r>
  <r>
    <x v="49"/>
    <x v="13"/>
    <n v="0.9"/>
  </r>
  <r>
    <x v="49"/>
    <x v="14"/>
    <n v="0.625"/>
  </r>
  <r>
    <x v="49"/>
    <x v="15"/>
    <n v="0.9"/>
  </r>
  <r>
    <x v="49"/>
    <x v="16"/>
    <n v="0.9"/>
  </r>
  <r>
    <x v="49"/>
    <x v="17"/>
    <n v="0.9"/>
  </r>
  <r>
    <x v="49"/>
    <x v="18"/>
    <n v="0.9"/>
  </r>
  <r>
    <x v="49"/>
    <x v="19"/>
    <n v="0.9"/>
  </r>
  <r>
    <x v="49"/>
    <x v="20"/>
    <n v="0.625"/>
  </r>
  <r>
    <x v="49"/>
    <x v="21"/>
    <n v="0.9"/>
  </r>
  <r>
    <x v="49"/>
    <x v="22"/>
    <n v="0.625"/>
  </r>
  <r>
    <x v="49"/>
    <x v="23"/>
    <n v="0.56000000000000005"/>
  </r>
  <r>
    <x v="49"/>
    <x v="24"/>
    <n v="0.9"/>
  </r>
  <r>
    <x v="49"/>
    <x v="25"/>
    <n v="0.625"/>
  </r>
  <r>
    <x v="49"/>
    <x v="26"/>
    <n v="0.9"/>
  </r>
  <r>
    <x v="49"/>
    <x v="27"/>
    <n v="1"/>
  </r>
  <r>
    <x v="49"/>
    <x v="28"/>
    <n v="0.9"/>
  </r>
  <r>
    <x v="49"/>
    <x v="29"/>
    <n v="0.9"/>
  </r>
  <r>
    <x v="49"/>
    <x v="30"/>
    <n v="0.9"/>
  </r>
  <r>
    <x v="49"/>
    <x v="31"/>
    <n v="0.625"/>
  </r>
  <r>
    <x v="49"/>
    <x v="32"/>
    <n v="0.9"/>
  </r>
  <r>
    <x v="49"/>
    <x v="33"/>
    <n v="0.9"/>
  </r>
  <r>
    <x v="50"/>
    <x v="0"/>
    <n v="1"/>
  </r>
  <r>
    <x v="50"/>
    <x v="1"/>
    <n v="1"/>
  </r>
  <r>
    <x v="50"/>
    <x v="2"/>
    <n v="1"/>
  </r>
  <r>
    <x v="50"/>
    <x v="3"/>
    <n v="1"/>
  </r>
  <r>
    <x v="50"/>
    <x v="4"/>
    <n v="1"/>
  </r>
  <r>
    <x v="50"/>
    <x v="5"/>
    <n v="0.75"/>
  </r>
  <r>
    <x v="50"/>
    <x v="6"/>
    <n v="1"/>
  </r>
  <r>
    <x v="50"/>
    <x v="7"/>
    <n v="0.75"/>
  </r>
  <r>
    <x v="50"/>
    <x v="8"/>
    <n v="1"/>
  </r>
  <r>
    <x v="50"/>
    <x v="9"/>
    <n v="0.75"/>
  </r>
  <r>
    <x v="50"/>
    <x v="10"/>
    <n v="0.75"/>
  </r>
  <r>
    <x v="50"/>
    <x v="11"/>
    <n v="1"/>
  </r>
  <r>
    <x v="50"/>
    <x v="12"/>
    <n v="1"/>
  </r>
  <r>
    <x v="50"/>
    <x v="13"/>
    <n v="1"/>
  </r>
  <r>
    <x v="50"/>
    <x v="14"/>
    <n v="0.75"/>
  </r>
  <r>
    <x v="50"/>
    <x v="15"/>
    <n v="1"/>
  </r>
  <r>
    <x v="50"/>
    <x v="16"/>
    <n v="1"/>
  </r>
  <r>
    <x v="50"/>
    <x v="17"/>
    <n v="1"/>
  </r>
  <r>
    <x v="50"/>
    <x v="18"/>
    <n v="1"/>
  </r>
  <r>
    <x v="50"/>
    <x v="19"/>
    <n v="1"/>
  </r>
  <r>
    <x v="50"/>
    <x v="20"/>
    <n v="0.75"/>
  </r>
  <r>
    <x v="50"/>
    <x v="21"/>
    <n v="1"/>
  </r>
  <r>
    <x v="50"/>
    <x v="22"/>
    <n v="0.75"/>
  </r>
  <r>
    <x v="50"/>
    <x v="23"/>
    <n v="0.6"/>
  </r>
  <r>
    <x v="50"/>
    <x v="24"/>
    <n v="1"/>
  </r>
  <r>
    <x v="50"/>
    <x v="25"/>
    <n v="0.75"/>
  </r>
  <r>
    <x v="50"/>
    <x v="26"/>
    <n v="1"/>
  </r>
  <r>
    <x v="50"/>
    <x v="27"/>
    <n v="1"/>
  </r>
  <r>
    <x v="50"/>
    <x v="28"/>
    <n v="1"/>
  </r>
  <r>
    <x v="50"/>
    <x v="29"/>
    <n v="1"/>
  </r>
  <r>
    <x v="50"/>
    <x v="30"/>
    <n v="1"/>
  </r>
  <r>
    <x v="50"/>
    <x v="31"/>
    <n v="0.75"/>
  </r>
  <r>
    <x v="50"/>
    <x v="32"/>
    <n v="1"/>
  </r>
  <r>
    <x v="50"/>
    <x v="33"/>
    <n v="1"/>
  </r>
  <r>
    <x v="51"/>
    <x v="0"/>
    <n v="1.1000000000000001"/>
  </r>
  <r>
    <x v="51"/>
    <x v="1"/>
    <n v="1"/>
  </r>
  <r>
    <x v="51"/>
    <x v="2"/>
    <n v="1.1000000000000001"/>
  </r>
  <r>
    <x v="51"/>
    <x v="3"/>
    <n v="1.1000000000000001"/>
  </r>
  <r>
    <x v="51"/>
    <x v="4"/>
    <n v="1.1000000000000001"/>
  </r>
  <r>
    <x v="51"/>
    <x v="5"/>
    <n v="0.75"/>
  </r>
  <r>
    <x v="51"/>
    <x v="6"/>
    <n v="1.1000000000000001"/>
  </r>
  <r>
    <x v="51"/>
    <x v="7"/>
    <n v="0.75"/>
  </r>
  <r>
    <x v="51"/>
    <x v="8"/>
    <n v="1.1000000000000001"/>
  </r>
  <r>
    <x v="51"/>
    <x v="9"/>
    <n v="0.75"/>
  </r>
  <r>
    <x v="51"/>
    <x v="10"/>
    <n v="0.75"/>
  </r>
  <r>
    <x v="51"/>
    <x v="11"/>
    <n v="1"/>
  </r>
  <r>
    <x v="51"/>
    <x v="12"/>
    <n v="1"/>
  </r>
  <r>
    <x v="51"/>
    <x v="13"/>
    <n v="1.1000000000000001"/>
  </r>
  <r>
    <x v="51"/>
    <x v="14"/>
    <n v="0.75"/>
  </r>
  <r>
    <x v="51"/>
    <x v="15"/>
    <n v="1.1000000000000001"/>
  </r>
  <r>
    <x v="51"/>
    <x v="16"/>
    <n v="1.1000000000000001"/>
  </r>
  <r>
    <x v="51"/>
    <x v="17"/>
    <n v="1"/>
  </r>
  <r>
    <x v="51"/>
    <x v="18"/>
    <n v="1"/>
  </r>
  <r>
    <x v="51"/>
    <x v="19"/>
    <n v="1.1000000000000001"/>
  </r>
  <r>
    <x v="51"/>
    <x v="20"/>
    <n v="0.75"/>
  </r>
  <r>
    <x v="51"/>
    <x v="21"/>
    <n v="1.1000000000000001"/>
  </r>
  <r>
    <x v="51"/>
    <x v="22"/>
    <n v="0.75"/>
  </r>
  <r>
    <x v="51"/>
    <x v="23"/>
    <n v="0.6"/>
  </r>
  <r>
    <x v="51"/>
    <x v="24"/>
    <n v="1"/>
  </r>
  <r>
    <x v="51"/>
    <x v="25"/>
    <n v="0.75"/>
  </r>
  <r>
    <x v="51"/>
    <x v="26"/>
    <n v="1"/>
  </r>
  <r>
    <x v="51"/>
    <x v="27"/>
    <n v="1"/>
  </r>
  <r>
    <x v="51"/>
    <x v="28"/>
    <n v="1.1000000000000001"/>
  </r>
  <r>
    <x v="51"/>
    <x v="29"/>
    <n v="1.1000000000000001"/>
  </r>
  <r>
    <x v="51"/>
    <x v="30"/>
    <n v="1.1000000000000001"/>
  </r>
  <r>
    <x v="51"/>
    <x v="31"/>
    <n v="0.75"/>
  </r>
  <r>
    <x v="51"/>
    <x v="32"/>
    <n v="1"/>
  </r>
  <r>
    <x v="51"/>
    <x v="33"/>
    <n v="1.1000000000000001"/>
  </r>
  <r>
    <x v="52"/>
    <x v="0"/>
    <n v="0.9"/>
  </r>
  <r>
    <x v="52"/>
    <x v="1"/>
    <n v="0.9"/>
  </r>
  <r>
    <x v="52"/>
    <x v="2"/>
    <n v="0.9"/>
  </r>
  <r>
    <x v="52"/>
    <x v="3"/>
    <n v="0.9"/>
  </r>
  <r>
    <x v="52"/>
    <x v="4"/>
    <n v="0.9"/>
  </r>
  <r>
    <x v="52"/>
    <x v="5"/>
    <n v="1"/>
  </r>
  <r>
    <x v="52"/>
    <x v="6"/>
    <n v="0.9"/>
  </r>
  <r>
    <x v="52"/>
    <x v="7"/>
    <n v="1"/>
  </r>
  <r>
    <x v="52"/>
    <x v="8"/>
    <n v="0.9"/>
  </r>
  <r>
    <x v="52"/>
    <x v="9"/>
    <n v="1"/>
  </r>
  <r>
    <x v="52"/>
    <x v="10"/>
    <n v="1"/>
  </r>
  <r>
    <x v="52"/>
    <x v="11"/>
    <n v="0.9"/>
  </r>
  <r>
    <x v="52"/>
    <x v="12"/>
    <n v="0.9"/>
  </r>
  <r>
    <x v="52"/>
    <x v="13"/>
    <n v="0.9"/>
  </r>
  <r>
    <x v="52"/>
    <x v="14"/>
    <n v="1"/>
  </r>
  <r>
    <x v="52"/>
    <x v="15"/>
    <n v="0.9"/>
  </r>
  <r>
    <x v="52"/>
    <x v="16"/>
    <n v="0.9"/>
  </r>
  <r>
    <x v="52"/>
    <x v="17"/>
    <n v="0.9"/>
  </r>
  <r>
    <x v="52"/>
    <x v="18"/>
    <n v="0.9"/>
  </r>
  <r>
    <x v="52"/>
    <x v="19"/>
    <n v="0.9"/>
  </r>
  <r>
    <x v="52"/>
    <x v="20"/>
    <n v="1"/>
  </r>
  <r>
    <x v="52"/>
    <x v="21"/>
    <n v="0.9"/>
  </r>
  <r>
    <x v="52"/>
    <x v="22"/>
    <n v="1"/>
  </r>
  <r>
    <x v="52"/>
    <x v="23"/>
    <n v="0.6"/>
  </r>
  <r>
    <x v="52"/>
    <x v="24"/>
    <n v="0.9"/>
  </r>
  <r>
    <x v="52"/>
    <x v="25"/>
    <n v="1"/>
  </r>
  <r>
    <x v="52"/>
    <x v="26"/>
    <n v="0.9"/>
  </r>
  <r>
    <x v="52"/>
    <x v="27"/>
    <n v="1"/>
  </r>
  <r>
    <x v="52"/>
    <x v="28"/>
    <n v="0.9"/>
  </r>
  <r>
    <x v="52"/>
    <x v="29"/>
    <n v="0.9"/>
  </r>
  <r>
    <x v="52"/>
    <x v="30"/>
    <n v="0.9"/>
  </r>
  <r>
    <x v="52"/>
    <x v="31"/>
    <n v="1"/>
  </r>
  <r>
    <x v="52"/>
    <x v="32"/>
    <n v="0.9"/>
  </r>
  <r>
    <x v="52"/>
    <x v="33"/>
    <n v="0.9"/>
  </r>
  <r>
    <x v="53"/>
    <x v="0"/>
    <n v="0.9"/>
  </r>
  <r>
    <x v="53"/>
    <x v="1"/>
    <n v="0.9"/>
  </r>
  <r>
    <x v="53"/>
    <x v="2"/>
    <n v="0.9"/>
  </r>
  <r>
    <x v="53"/>
    <x v="3"/>
    <n v="0.9"/>
  </r>
  <r>
    <x v="53"/>
    <x v="4"/>
    <n v="0.9"/>
  </r>
  <r>
    <x v="53"/>
    <x v="5"/>
    <n v="0.95"/>
  </r>
  <r>
    <x v="53"/>
    <x v="6"/>
    <n v="0.9"/>
  </r>
  <r>
    <x v="53"/>
    <x v="7"/>
    <n v="0.95"/>
  </r>
  <r>
    <x v="53"/>
    <x v="8"/>
    <n v="0.9"/>
  </r>
  <r>
    <x v="53"/>
    <x v="9"/>
    <n v="0.95"/>
  </r>
  <r>
    <x v="53"/>
    <x v="10"/>
    <n v="0.95"/>
  </r>
  <r>
    <x v="53"/>
    <x v="11"/>
    <n v="0.9"/>
  </r>
  <r>
    <x v="53"/>
    <x v="12"/>
    <n v="0.9"/>
  </r>
  <r>
    <x v="53"/>
    <x v="13"/>
    <n v="0.9"/>
  </r>
  <r>
    <x v="53"/>
    <x v="14"/>
    <n v="0.95"/>
  </r>
  <r>
    <x v="53"/>
    <x v="15"/>
    <n v="0.9"/>
  </r>
  <r>
    <x v="53"/>
    <x v="16"/>
    <n v="0.9"/>
  </r>
  <r>
    <x v="53"/>
    <x v="17"/>
    <n v="0.9"/>
  </r>
  <r>
    <x v="53"/>
    <x v="18"/>
    <n v="0.9"/>
  </r>
  <r>
    <x v="53"/>
    <x v="19"/>
    <n v="0.9"/>
  </r>
  <r>
    <x v="53"/>
    <x v="20"/>
    <n v="0.95"/>
  </r>
  <r>
    <x v="53"/>
    <x v="21"/>
    <n v="0.9"/>
  </r>
  <r>
    <x v="53"/>
    <x v="22"/>
    <n v="0.95"/>
  </r>
  <r>
    <x v="53"/>
    <x v="23"/>
    <n v="0.6"/>
  </r>
  <r>
    <x v="53"/>
    <x v="24"/>
    <n v="0.9"/>
  </r>
  <r>
    <x v="53"/>
    <x v="25"/>
    <n v="0.95"/>
  </r>
  <r>
    <x v="53"/>
    <x v="26"/>
    <n v="0.9"/>
  </r>
  <r>
    <x v="53"/>
    <x v="27"/>
    <n v="1"/>
  </r>
  <r>
    <x v="53"/>
    <x v="28"/>
    <n v="0.9"/>
  </r>
  <r>
    <x v="53"/>
    <x v="29"/>
    <n v="0.9"/>
  </r>
  <r>
    <x v="53"/>
    <x v="30"/>
    <n v="0.9"/>
  </r>
  <r>
    <x v="53"/>
    <x v="31"/>
    <n v="0.95"/>
  </r>
  <r>
    <x v="53"/>
    <x v="32"/>
    <n v="0.9"/>
  </r>
  <r>
    <x v="53"/>
    <x v="33"/>
    <n v="0.9"/>
  </r>
  <r>
    <x v="54"/>
    <x v="0"/>
    <n v="1"/>
  </r>
  <r>
    <x v="54"/>
    <x v="1"/>
    <n v="0.96"/>
  </r>
  <r>
    <x v="54"/>
    <x v="2"/>
    <n v="1"/>
  </r>
  <r>
    <x v="54"/>
    <x v="3"/>
    <n v="1"/>
  </r>
  <r>
    <x v="54"/>
    <x v="4"/>
    <n v="1"/>
  </r>
  <r>
    <x v="54"/>
    <x v="5"/>
    <n v="0.95"/>
  </r>
  <r>
    <x v="54"/>
    <x v="6"/>
    <n v="1"/>
  </r>
  <r>
    <x v="54"/>
    <x v="7"/>
    <n v="0.95"/>
  </r>
  <r>
    <x v="54"/>
    <x v="8"/>
    <n v="1"/>
  </r>
  <r>
    <x v="54"/>
    <x v="9"/>
    <n v="0.95"/>
  </r>
  <r>
    <x v="54"/>
    <x v="10"/>
    <n v="0.95"/>
  </r>
  <r>
    <x v="54"/>
    <x v="11"/>
    <n v="0.96"/>
  </r>
  <r>
    <x v="54"/>
    <x v="12"/>
    <n v="0.96"/>
  </r>
  <r>
    <x v="54"/>
    <x v="13"/>
    <n v="1"/>
  </r>
  <r>
    <x v="54"/>
    <x v="14"/>
    <n v="0.95"/>
  </r>
  <r>
    <x v="54"/>
    <x v="15"/>
    <n v="1"/>
  </r>
  <r>
    <x v="54"/>
    <x v="16"/>
    <n v="1"/>
  </r>
  <r>
    <x v="54"/>
    <x v="17"/>
    <n v="0.96"/>
  </r>
  <r>
    <x v="54"/>
    <x v="18"/>
    <n v="0.96"/>
  </r>
  <r>
    <x v="54"/>
    <x v="19"/>
    <n v="1"/>
  </r>
  <r>
    <x v="54"/>
    <x v="20"/>
    <n v="0.95"/>
  </r>
  <r>
    <x v="54"/>
    <x v="21"/>
    <n v="1"/>
  </r>
  <r>
    <x v="54"/>
    <x v="22"/>
    <n v="0.95"/>
  </r>
  <r>
    <x v="54"/>
    <x v="23"/>
    <n v="0.6"/>
  </r>
  <r>
    <x v="54"/>
    <x v="24"/>
    <n v="0.96"/>
  </r>
  <r>
    <x v="54"/>
    <x v="25"/>
    <n v="0.95"/>
  </r>
  <r>
    <x v="54"/>
    <x v="26"/>
    <n v="0.96"/>
  </r>
  <r>
    <x v="54"/>
    <x v="27"/>
    <n v="1"/>
  </r>
  <r>
    <x v="54"/>
    <x v="28"/>
    <n v="1"/>
  </r>
  <r>
    <x v="54"/>
    <x v="29"/>
    <n v="1"/>
  </r>
  <r>
    <x v="54"/>
    <x v="30"/>
    <n v="1"/>
  </r>
  <r>
    <x v="54"/>
    <x v="31"/>
    <n v="0.95"/>
  </r>
  <r>
    <x v="54"/>
    <x v="32"/>
    <n v="0.96"/>
  </r>
  <r>
    <x v="54"/>
    <x v="33"/>
    <n v="1"/>
  </r>
  <r>
    <x v="55"/>
    <x v="0"/>
    <n v="0.96"/>
  </r>
  <r>
    <x v="55"/>
    <x v="1"/>
    <n v="0.96"/>
  </r>
  <r>
    <x v="55"/>
    <x v="2"/>
    <n v="0.96"/>
  </r>
  <r>
    <x v="55"/>
    <x v="3"/>
    <n v="0.96"/>
  </r>
  <r>
    <x v="55"/>
    <x v="4"/>
    <n v="0.96"/>
  </r>
  <r>
    <x v="55"/>
    <x v="5"/>
    <n v="0.75"/>
  </r>
  <r>
    <x v="55"/>
    <x v="6"/>
    <n v="0.96"/>
  </r>
  <r>
    <x v="55"/>
    <x v="7"/>
    <n v="0.75"/>
  </r>
  <r>
    <x v="55"/>
    <x v="8"/>
    <n v="0.96"/>
  </r>
  <r>
    <x v="55"/>
    <x v="9"/>
    <n v="0.75"/>
  </r>
  <r>
    <x v="55"/>
    <x v="10"/>
    <n v="0.75"/>
  </r>
  <r>
    <x v="55"/>
    <x v="11"/>
    <n v="0.96"/>
  </r>
  <r>
    <x v="55"/>
    <x v="12"/>
    <n v="0.96"/>
  </r>
  <r>
    <x v="55"/>
    <x v="13"/>
    <n v="0.96"/>
  </r>
  <r>
    <x v="55"/>
    <x v="14"/>
    <n v="0.75"/>
  </r>
  <r>
    <x v="55"/>
    <x v="15"/>
    <n v="0.96"/>
  </r>
  <r>
    <x v="55"/>
    <x v="16"/>
    <n v="0.96"/>
  </r>
  <r>
    <x v="55"/>
    <x v="17"/>
    <n v="0.96"/>
  </r>
  <r>
    <x v="55"/>
    <x v="18"/>
    <n v="0.96"/>
  </r>
  <r>
    <x v="55"/>
    <x v="19"/>
    <n v="0.96"/>
  </r>
  <r>
    <x v="55"/>
    <x v="20"/>
    <n v="0.75"/>
  </r>
  <r>
    <x v="55"/>
    <x v="21"/>
    <n v="0.96"/>
  </r>
  <r>
    <x v="55"/>
    <x v="22"/>
    <n v="0.75"/>
  </r>
  <r>
    <x v="55"/>
    <x v="23"/>
    <n v="0.6"/>
  </r>
  <r>
    <x v="55"/>
    <x v="24"/>
    <n v="0.96"/>
  </r>
  <r>
    <x v="55"/>
    <x v="25"/>
    <n v="0.75"/>
  </r>
  <r>
    <x v="55"/>
    <x v="26"/>
    <n v="0.96"/>
  </r>
  <r>
    <x v="55"/>
    <x v="27"/>
    <n v="1"/>
  </r>
  <r>
    <x v="55"/>
    <x v="28"/>
    <n v="0.96"/>
  </r>
  <r>
    <x v="55"/>
    <x v="29"/>
    <n v="0.96"/>
  </r>
  <r>
    <x v="55"/>
    <x v="30"/>
    <n v="0.96"/>
  </r>
  <r>
    <x v="55"/>
    <x v="31"/>
    <n v="0.75"/>
  </r>
  <r>
    <x v="55"/>
    <x v="32"/>
    <n v="0.96"/>
  </r>
  <r>
    <x v="55"/>
    <x v="33"/>
    <n v="0.96"/>
  </r>
  <r>
    <x v="56"/>
    <x v="0"/>
    <n v="1"/>
  </r>
  <r>
    <x v="56"/>
    <x v="1"/>
    <n v="0.96"/>
  </r>
  <r>
    <x v="56"/>
    <x v="2"/>
    <n v="1"/>
  </r>
  <r>
    <x v="56"/>
    <x v="3"/>
    <n v="1"/>
  </r>
  <r>
    <x v="56"/>
    <x v="4"/>
    <n v="1"/>
  </r>
  <r>
    <x v="56"/>
    <x v="5"/>
    <n v="0.75"/>
  </r>
  <r>
    <x v="56"/>
    <x v="6"/>
    <n v="1"/>
  </r>
  <r>
    <x v="56"/>
    <x v="7"/>
    <n v="0.75"/>
  </r>
  <r>
    <x v="56"/>
    <x v="8"/>
    <n v="1"/>
  </r>
  <r>
    <x v="56"/>
    <x v="9"/>
    <n v="0.75"/>
  </r>
  <r>
    <x v="56"/>
    <x v="10"/>
    <n v="0.75"/>
  </r>
  <r>
    <x v="56"/>
    <x v="11"/>
    <n v="0.96"/>
  </r>
  <r>
    <x v="56"/>
    <x v="12"/>
    <n v="0.96"/>
  </r>
  <r>
    <x v="56"/>
    <x v="13"/>
    <n v="1"/>
  </r>
  <r>
    <x v="56"/>
    <x v="14"/>
    <n v="0.75"/>
  </r>
  <r>
    <x v="56"/>
    <x v="15"/>
    <n v="1"/>
  </r>
  <r>
    <x v="56"/>
    <x v="16"/>
    <n v="1"/>
  </r>
  <r>
    <x v="56"/>
    <x v="17"/>
    <n v="0.96"/>
  </r>
  <r>
    <x v="56"/>
    <x v="18"/>
    <n v="0.96"/>
  </r>
  <r>
    <x v="56"/>
    <x v="19"/>
    <n v="1"/>
  </r>
  <r>
    <x v="56"/>
    <x v="20"/>
    <n v="0.75"/>
  </r>
  <r>
    <x v="56"/>
    <x v="21"/>
    <n v="1"/>
  </r>
  <r>
    <x v="56"/>
    <x v="22"/>
    <n v="0.75"/>
  </r>
  <r>
    <x v="56"/>
    <x v="23"/>
    <n v="0.6"/>
  </r>
  <r>
    <x v="56"/>
    <x v="24"/>
    <n v="0.96"/>
  </r>
  <r>
    <x v="56"/>
    <x v="25"/>
    <n v="0.75"/>
  </r>
  <r>
    <x v="56"/>
    <x v="26"/>
    <n v="0.96"/>
  </r>
  <r>
    <x v="56"/>
    <x v="27"/>
    <n v="1"/>
  </r>
  <r>
    <x v="56"/>
    <x v="28"/>
    <n v="1"/>
  </r>
  <r>
    <x v="56"/>
    <x v="29"/>
    <n v="1"/>
  </r>
  <r>
    <x v="56"/>
    <x v="30"/>
    <n v="1"/>
  </r>
  <r>
    <x v="56"/>
    <x v="31"/>
    <n v="0.75"/>
  </r>
  <r>
    <x v="56"/>
    <x v="32"/>
    <n v="0.96"/>
  </r>
  <r>
    <x v="56"/>
    <x v="33"/>
    <n v="1"/>
  </r>
  <r>
    <x v="57"/>
    <x v="0"/>
    <n v="1.1000000000000001"/>
  </r>
  <r>
    <x v="57"/>
    <x v="1"/>
    <n v="1"/>
  </r>
  <r>
    <x v="57"/>
    <x v="2"/>
    <n v="1.1000000000000001"/>
  </r>
  <r>
    <x v="57"/>
    <x v="3"/>
    <n v="1.1000000000000001"/>
  </r>
  <r>
    <x v="57"/>
    <x v="4"/>
    <n v="1.1000000000000001"/>
  </r>
  <r>
    <x v="57"/>
    <x v="5"/>
    <n v="0.75"/>
  </r>
  <r>
    <x v="57"/>
    <x v="6"/>
    <n v="1.1000000000000001"/>
  </r>
  <r>
    <x v="57"/>
    <x v="7"/>
    <n v="0.75"/>
  </r>
  <r>
    <x v="57"/>
    <x v="8"/>
    <n v="1.1000000000000001"/>
  </r>
  <r>
    <x v="57"/>
    <x v="9"/>
    <n v="0.75"/>
  </r>
  <r>
    <x v="57"/>
    <x v="10"/>
    <n v="0.75"/>
  </r>
  <r>
    <x v="57"/>
    <x v="11"/>
    <n v="1"/>
  </r>
  <r>
    <x v="57"/>
    <x v="12"/>
    <n v="1"/>
  </r>
  <r>
    <x v="57"/>
    <x v="13"/>
    <n v="1.1000000000000001"/>
  </r>
  <r>
    <x v="57"/>
    <x v="14"/>
    <n v="0.75"/>
  </r>
  <r>
    <x v="57"/>
    <x v="15"/>
    <n v="1.1000000000000001"/>
  </r>
  <r>
    <x v="57"/>
    <x v="16"/>
    <n v="1.1000000000000001"/>
  </r>
  <r>
    <x v="57"/>
    <x v="17"/>
    <n v="1"/>
  </r>
  <r>
    <x v="57"/>
    <x v="18"/>
    <n v="1"/>
  </r>
  <r>
    <x v="57"/>
    <x v="19"/>
    <n v="1.1000000000000001"/>
  </r>
  <r>
    <x v="57"/>
    <x v="20"/>
    <n v="0.75"/>
  </r>
  <r>
    <x v="57"/>
    <x v="21"/>
    <n v="1.1000000000000001"/>
  </r>
  <r>
    <x v="57"/>
    <x v="22"/>
    <n v="0.75"/>
  </r>
  <r>
    <x v="57"/>
    <x v="23"/>
    <n v="0.6"/>
  </r>
  <r>
    <x v="57"/>
    <x v="24"/>
    <n v="1"/>
  </r>
  <r>
    <x v="57"/>
    <x v="25"/>
    <n v="0.75"/>
  </r>
  <r>
    <x v="57"/>
    <x v="26"/>
    <n v="1"/>
  </r>
  <r>
    <x v="57"/>
    <x v="27"/>
    <n v="1.1666666666666667"/>
  </r>
  <r>
    <x v="57"/>
    <x v="28"/>
    <n v="1.1000000000000001"/>
  </r>
  <r>
    <x v="57"/>
    <x v="29"/>
    <n v="1.1000000000000001"/>
  </r>
  <r>
    <x v="57"/>
    <x v="30"/>
    <n v="1.1000000000000001"/>
  </r>
  <r>
    <x v="57"/>
    <x v="31"/>
    <n v="0.75"/>
  </r>
  <r>
    <x v="57"/>
    <x v="32"/>
    <n v="1"/>
  </r>
  <r>
    <x v="57"/>
    <x v="33"/>
    <n v="1.1000000000000001"/>
  </r>
  <r>
    <x v="58"/>
    <x v="0"/>
    <n v="1"/>
  </r>
  <r>
    <x v="58"/>
    <x v="1"/>
    <n v="1"/>
  </r>
  <r>
    <x v="58"/>
    <x v="2"/>
    <n v="1"/>
  </r>
  <r>
    <x v="58"/>
    <x v="3"/>
    <n v="1"/>
  </r>
  <r>
    <x v="58"/>
    <x v="4"/>
    <n v="1"/>
  </r>
  <r>
    <x v="58"/>
    <x v="5"/>
    <n v="1.05"/>
  </r>
  <r>
    <x v="58"/>
    <x v="6"/>
    <n v="1"/>
  </r>
  <r>
    <x v="58"/>
    <x v="7"/>
    <n v="1.05"/>
  </r>
  <r>
    <x v="58"/>
    <x v="8"/>
    <n v="1"/>
  </r>
  <r>
    <x v="58"/>
    <x v="9"/>
    <n v="1.05"/>
  </r>
  <r>
    <x v="58"/>
    <x v="10"/>
    <n v="1.05"/>
  </r>
  <r>
    <x v="58"/>
    <x v="11"/>
    <n v="1"/>
  </r>
  <r>
    <x v="58"/>
    <x v="12"/>
    <n v="1"/>
  </r>
  <r>
    <x v="58"/>
    <x v="13"/>
    <n v="1"/>
  </r>
  <r>
    <x v="58"/>
    <x v="14"/>
    <n v="1.05"/>
  </r>
  <r>
    <x v="58"/>
    <x v="15"/>
    <n v="1"/>
  </r>
  <r>
    <x v="58"/>
    <x v="16"/>
    <n v="1"/>
  </r>
  <r>
    <x v="58"/>
    <x v="17"/>
    <n v="1"/>
  </r>
  <r>
    <x v="58"/>
    <x v="18"/>
    <n v="1"/>
  </r>
  <r>
    <x v="58"/>
    <x v="19"/>
    <n v="1"/>
  </r>
  <r>
    <x v="58"/>
    <x v="20"/>
    <n v="1.05"/>
  </r>
  <r>
    <x v="58"/>
    <x v="21"/>
    <n v="1"/>
  </r>
  <r>
    <x v="58"/>
    <x v="22"/>
    <n v="1.05"/>
  </r>
  <r>
    <x v="58"/>
    <x v="23"/>
    <n v="0.6"/>
  </r>
  <r>
    <x v="58"/>
    <x v="24"/>
    <n v="1"/>
  </r>
  <r>
    <x v="58"/>
    <x v="25"/>
    <n v="1.05"/>
  </r>
  <r>
    <x v="58"/>
    <x v="26"/>
    <n v="1"/>
  </r>
  <r>
    <x v="58"/>
    <x v="27"/>
    <n v="1.5"/>
  </r>
  <r>
    <x v="58"/>
    <x v="28"/>
    <n v="1"/>
  </r>
  <r>
    <x v="58"/>
    <x v="29"/>
    <n v="1"/>
  </r>
  <r>
    <x v="58"/>
    <x v="30"/>
    <n v="1"/>
  </r>
  <r>
    <x v="58"/>
    <x v="31"/>
    <n v="1.05"/>
  </r>
  <r>
    <x v="58"/>
    <x v="32"/>
    <n v="1"/>
  </r>
  <r>
    <x v="58"/>
    <x v="33"/>
    <n v="1"/>
  </r>
  <r>
    <x v="59"/>
    <x v="0"/>
    <n v="0.96"/>
  </r>
  <r>
    <x v="59"/>
    <x v="1"/>
    <n v="0.9"/>
  </r>
  <r>
    <x v="59"/>
    <x v="2"/>
    <n v="0.96"/>
  </r>
  <r>
    <x v="59"/>
    <x v="3"/>
    <n v="0.96"/>
  </r>
  <r>
    <x v="59"/>
    <x v="4"/>
    <n v="0.96"/>
  </r>
  <r>
    <x v="59"/>
    <x v="5"/>
    <n v="0.97499999999999998"/>
  </r>
  <r>
    <x v="59"/>
    <x v="6"/>
    <n v="0.96"/>
  </r>
  <r>
    <x v="59"/>
    <x v="7"/>
    <n v="0.97499999999999998"/>
  </r>
  <r>
    <x v="59"/>
    <x v="8"/>
    <n v="0.96"/>
  </r>
  <r>
    <x v="59"/>
    <x v="9"/>
    <n v="0.97499999999999998"/>
  </r>
  <r>
    <x v="59"/>
    <x v="10"/>
    <n v="0.97499999999999998"/>
  </r>
  <r>
    <x v="59"/>
    <x v="11"/>
    <n v="0.9"/>
  </r>
  <r>
    <x v="59"/>
    <x v="12"/>
    <n v="0.9"/>
  </r>
  <r>
    <x v="59"/>
    <x v="13"/>
    <n v="0.96"/>
  </r>
  <r>
    <x v="59"/>
    <x v="14"/>
    <n v="0.97499999999999998"/>
  </r>
  <r>
    <x v="59"/>
    <x v="15"/>
    <n v="0.96"/>
  </r>
  <r>
    <x v="59"/>
    <x v="16"/>
    <n v="0.96"/>
  </r>
  <r>
    <x v="59"/>
    <x v="17"/>
    <n v="0.9"/>
  </r>
  <r>
    <x v="59"/>
    <x v="18"/>
    <n v="0.9"/>
  </r>
  <r>
    <x v="59"/>
    <x v="19"/>
    <n v="0.96"/>
  </r>
  <r>
    <x v="59"/>
    <x v="20"/>
    <n v="0.97499999999999998"/>
  </r>
  <r>
    <x v="59"/>
    <x v="21"/>
    <n v="0.96"/>
  </r>
  <r>
    <x v="59"/>
    <x v="22"/>
    <n v="0.97499999999999998"/>
  </r>
  <r>
    <x v="59"/>
    <x v="23"/>
    <n v="0.6"/>
  </r>
  <r>
    <x v="59"/>
    <x v="24"/>
    <n v="0.9"/>
  </r>
  <r>
    <x v="59"/>
    <x v="25"/>
    <n v="0.97499999999999998"/>
  </r>
  <r>
    <x v="59"/>
    <x v="26"/>
    <n v="0.9"/>
  </r>
  <r>
    <x v="59"/>
    <x v="27"/>
    <n v="1"/>
  </r>
  <r>
    <x v="59"/>
    <x v="28"/>
    <n v="0.96"/>
  </r>
  <r>
    <x v="59"/>
    <x v="29"/>
    <n v="0.96"/>
  </r>
  <r>
    <x v="59"/>
    <x v="30"/>
    <n v="0.96"/>
  </r>
  <r>
    <x v="59"/>
    <x v="31"/>
    <n v="0.97499999999999998"/>
  </r>
  <r>
    <x v="59"/>
    <x v="32"/>
    <n v="0.9"/>
  </r>
  <r>
    <x v="59"/>
    <x v="33"/>
    <n v="0.96"/>
  </r>
  <r>
    <x v="60"/>
    <x v="0"/>
    <n v="1"/>
  </r>
  <r>
    <x v="60"/>
    <x v="1"/>
    <n v="1"/>
  </r>
  <r>
    <x v="60"/>
    <x v="2"/>
    <n v="1"/>
  </r>
  <r>
    <x v="60"/>
    <x v="3"/>
    <n v="1"/>
  </r>
  <r>
    <x v="60"/>
    <x v="4"/>
    <n v="1"/>
  </r>
  <r>
    <x v="60"/>
    <x v="5"/>
    <n v="0.95"/>
  </r>
  <r>
    <x v="60"/>
    <x v="6"/>
    <n v="1"/>
  </r>
  <r>
    <x v="60"/>
    <x v="7"/>
    <n v="0.95"/>
  </r>
  <r>
    <x v="60"/>
    <x v="8"/>
    <n v="1"/>
  </r>
  <r>
    <x v="60"/>
    <x v="9"/>
    <n v="0.95"/>
  </r>
  <r>
    <x v="60"/>
    <x v="10"/>
    <n v="0.95"/>
  </r>
  <r>
    <x v="60"/>
    <x v="11"/>
    <n v="1"/>
  </r>
  <r>
    <x v="60"/>
    <x v="12"/>
    <n v="1"/>
  </r>
  <r>
    <x v="60"/>
    <x v="13"/>
    <n v="1"/>
  </r>
  <r>
    <x v="60"/>
    <x v="14"/>
    <n v="0.95"/>
  </r>
  <r>
    <x v="60"/>
    <x v="15"/>
    <n v="1"/>
  </r>
  <r>
    <x v="60"/>
    <x v="16"/>
    <n v="1"/>
  </r>
  <r>
    <x v="60"/>
    <x v="17"/>
    <n v="1"/>
  </r>
  <r>
    <x v="60"/>
    <x v="18"/>
    <n v="1"/>
  </r>
  <r>
    <x v="60"/>
    <x v="19"/>
    <n v="1"/>
  </r>
  <r>
    <x v="60"/>
    <x v="20"/>
    <n v="0.95"/>
  </r>
  <r>
    <x v="60"/>
    <x v="21"/>
    <n v="1"/>
  </r>
  <r>
    <x v="60"/>
    <x v="22"/>
    <n v="0.95"/>
  </r>
  <r>
    <x v="60"/>
    <x v="23"/>
    <n v="0.6"/>
  </r>
  <r>
    <x v="60"/>
    <x v="24"/>
    <n v="1"/>
  </r>
  <r>
    <x v="60"/>
    <x v="25"/>
    <n v="0.95"/>
  </r>
  <r>
    <x v="60"/>
    <x v="26"/>
    <n v="1"/>
  </r>
  <r>
    <x v="60"/>
    <x v="27"/>
    <n v="1.3333333333333333"/>
  </r>
  <r>
    <x v="60"/>
    <x v="28"/>
    <n v="1"/>
  </r>
  <r>
    <x v="60"/>
    <x v="29"/>
    <n v="1"/>
  </r>
  <r>
    <x v="60"/>
    <x v="30"/>
    <n v="1"/>
  </r>
  <r>
    <x v="60"/>
    <x v="31"/>
    <n v="0.95"/>
  </r>
  <r>
    <x v="60"/>
    <x v="32"/>
    <n v="1"/>
  </r>
  <r>
    <x v="60"/>
    <x v="33"/>
    <n v="1"/>
  </r>
  <r>
    <x v="61"/>
    <x v="0"/>
    <n v="1.1000000000000001"/>
  </r>
  <r>
    <x v="61"/>
    <x v="1"/>
    <n v="1.06"/>
  </r>
  <r>
    <x v="61"/>
    <x v="2"/>
    <n v="1.1000000000000001"/>
  </r>
  <r>
    <x v="61"/>
    <x v="3"/>
    <n v="1.1000000000000001"/>
  </r>
  <r>
    <x v="61"/>
    <x v="4"/>
    <n v="1.1000000000000001"/>
  </r>
  <r>
    <x v="61"/>
    <x v="5"/>
    <n v="0.75"/>
  </r>
  <r>
    <x v="61"/>
    <x v="6"/>
    <n v="1.1000000000000001"/>
  </r>
  <r>
    <x v="61"/>
    <x v="7"/>
    <n v="0.75"/>
  </r>
  <r>
    <x v="61"/>
    <x v="8"/>
    <n v="1.1000000000000001"/>
  </r>
  <r>
    <x v="61"/>
    <x v="9"/>
    <n v="0.75"/>
  </r>
  <r>
    <x v="61"/>
    <x v="10"/>
    <n v="0.75"/>
  </r>
  <r>
    <x v="61"/>
    <x v="11"/>
    <n v="1.06"/>
  </r>
  <r>
    <x v="61"/>
    <x v="12"/>
    <n v="1.06"/>
  </r>
  <r>
    <x v="61"/>
    <x v="13"/>
    <n v="1.1000000000000001"/>
  </r>
  <r>
    <x v="61"/>
    <x v="14"/>
    <n v="0.75"/>
  </r>
  <r>
    <x v="61"/>
    <x v="15"/>
    <n v="1.1000000000000001"/>
  </r>
  <r>
    <x v="61"/>
    <x v="16"/>
    <n v="1.1000000000000001"/>
  </r>
  <r>
    <x v="61"/>
    <x v="17"/>
    <n v="1.06"/>
  </r>
  <r>
    <x v="61"/>
    <x v="18"/>
    <n v="1.06"/>
  </r>
  <r>
    <x v="61"/>
    <x v="19"/>
    <n v="1.1000000000000001"/>
  </r>
  <r>
    <x v="61"/>
    <x v="20"/>
    <n v="0.75"/>
  </r>
  <r>
    <x v="61"/>
    <x v="21"/>
    <n v="1.1000000000000001"/>
  </r>
  <r>
    <x v="61"/>
    <x v="22"/>
    <n v="0.75"/>
  </r>
  <r>
    <x v="61"/>
    <x v="23"/>
    <n v="0.6"/>
  </r>
  <r>
    <x v="61"/>
    <x v="24"/>
    <n v="1.06"/>
  </r>
  <r>
    <x v="61"/>
    <x v="25"/>
    <n v="0.75"/>
  </r>
  <r>
    <x v="61"/>
    <x v="26"/>
    <n v="1.06"/>
  </r>
  <r>
    <x v="61"/>
    <x v="27"/>
    <n v="1.3333333333333333"/>
  </r>
  <r>
    <x v="61"/>
    <x v="28"/>
    <n v="1.1000000000000001"/>
  </r>
  <r>
    <x v="61"/>
    <x v="29"/>
    <n v="1.1000000000000001"/>
  </r>
  <r>
    <x v="61"/>
    <x v="30"/>
    <n v="1.1000000000000001"/>
  </r>
  <r>
    <x v="61"/>
    <x v="31"/>
    <n v="0.75"/>
  </r>
  <r>
    <x v="61"/>
    <x v="32"/>
    <n v="1.06"/>
  </r>
  <r>
    <x v="61"/>
    <x v="33"/>
    <n v="1.1000000000000001"/>
  </r>
  <r>
    <x v="62"/>
    <x v="0"/>
    <n v="1.1000000000000001"/>
  </r>
  <r>
    <x v="62"/>
    <x v="1"/>
    <n v="1.06"/>
  </r>
  <r>
    <x v="62"/>
    <x v="2"/>
    <n v="1.1000000000000001"/>
  </r>
  <r>
    <x v="62"/>
    <x v="3"/>
    <n v="1.1000000000000001"/>
  </r>
  <r>
    <x v="62"/>
    <x v="4"/>
    <n v="1.1000000000000001"/>
  </r>
  <r>
    <x v="62"/>
    <x v="5"/>
    <n v="0.75"/>
  </r>
  <r>
    <x v="62"/>
    <x v="6"/>
    <n v="1.1000000000000001"/>
  </r>
  <r>
    <x v="62"/>
    <x v="7"/>
    <n v="0.75"/>
  </r>
  <r>
    <x v="62"/>
    <x v="8"/>
    <n v="1.1000000000000001"/>
  </r>
  <r>
    <x v="62"/>
    <x v="9"/>
    <n v="0.75"/>
  </r>
  <r>
    <x v="62"/>
    <x v="10"/>
    <n v="0.75"/>
  </r>
  <r>
    <x v="62"/>
    <x v="11"/>
    <n v="1.06"/>
  </r>
  <r>
    <x v="62"/>
    <x v="12"/>
    <n v="1.06"/>
  </r>
  <r>
    <x v="62"/>
    <x v="13"/>
    <n v="1.1000000000000001"/>
  </r>
  <r>
    <x v="62"/>
    <x v="14"/>
    <n v="0.75"/>
  </r>
  <r>
    <x v="62"/>
    <x v="15"/>
    <n v="1.1000000000000001"/>
  </r>
  <r>
    <x v="62"/>
    <x v="16"/>
    <n v="1.1000000000000001"/>
  </r>
  <r>
    <x v="62"/>
    <x v="17"/>
    <n v="1.06"/>
  </r>
  <r>
    <x v="62"/>
    <x v="18"/>
    <n v="1.06"/>
  </r>
  <r>
    <x v="62"/>
    <x v="19"/>
    <n v="1.1000000000000001"/>
  </r>
  <r>
    <x v="62"/>
    <x v="20"/>
    <n v="0.75"/>
  </r>
  <r>
    <x v="62"/>
    <x v="21"/>
    <n v="1.1000000000000001"/>
  </r>
  <r>
    <x v="62"/>
    <x v="22"/>
    <n v="0.75"/>
  </r>
  <r>
    <x v="62"/>
    <x v="23"/>
    <n v="0.6"/>
  </r>
  <r>
    <x v="62"/>
    <x v="24"/>
    <n v="1.06"/>
  </r>
  <r>
    <x v="62"/>
    <x v="25"/>
    <n v="0.75"/>
  </r>
  <r>
    <x v="62"/>
    <x v="26"/>
    <n v="1.06"/>
  </r>
  <r>
    <x v="62"/>
    <x v="27"/>
    <n v="1"/>
  </r>
  <r>
    <x v="62"/>
    <x v="28"/>
    <n v="1.1000000000000001"/>
  </r>
  <r>
    <x v="62"/>
    <x v="29"/>
    <n v="1.1000000000000001"/>
  </r>
  <r>
    <x v="62"/>
    <x v="30"/>
    <n v="1.1000000000000001"/>
  </r>
  <r>
    <x v="62"/>
    <x v="31"/>
    <n v="0.75"/>
  </r>
  <r>
    <x v="62"/>
    <x v="32"/>
    <n v="1.06"/>
  </r>
  <r>
    <x v="62"/>
    <x v="33"/>
    <n v="1.1000000000000001"/>
  </r>
  <r>
    <x v="63"/>
    <x v="0"/>
    <n v="1.1000000000000001"/>
  </r>
  <r>
    <x v="63"/>
    <x v="1"/>
    <n v="1.06"/>
  </r>
  <r>
    <x v="63"/>
    <x v="2"/>
    <n v="1.1000000000000001"/>
  </r>
  <r>
    <x v="63"/>
    <x v="3"/>
    <n v="1.1000000000000001"/>
  </r>
  <r>
    <x v="63"/>
    <x v="4"/>
    <n v="1.1000000000000001"/>
  </r>
  <r>
    <x v="63"/>
    <x v="5"/>
    <n v="0.75"/>
  </r>
  <r>
    <x v="63"/>
    <x v="6"/>
    <n v="1.1000000000000001"/>
  </r>
  <r>
    <x v="63"/>
    <x v="7"/>
    <n v="0.75"/>
  </r>
  <r>
    <x v="63"/>
    <x v="8"/>
    <n v="1.1000000000000001"/>
  </r>
  <r>
    <x v="63"/>
    <x v="9"/>
    <n v="0.75"/>
  </r>
  <r>
    <x v="63"/>
    <x v="10"/>
    <n v="0.75"/>
  </r>
  <r>
    <x v="63"/>
    <x v="11"/>
    <n v="1.06"/>
  </r>
  <r>
    <x v="63"/>
    <x v="12"/>
    <n v="1.06"/>
  </r>
  <r>
    <x v="63"/>
    <x v="13"/>
    <n v="1.1000000000000001"/>
  </r>
  <r>
    <x v="63"/>
    <x v="14"/>
    <n v="0.75"/>
  </r>
  <r>
    <x v="63"/>
    <x v="15"/>
    <n v="1.1000000000000001"/>
  </r>
  <r>
    <x v="63"/>
    <x v="16"/>
    <n v="1.1000000000000001"/>
  </r>
  <r>
    <x v="63"/>
    <x v="17"/>
    <n v="1.06"/>
  </r>
  <r>
    <x v="63"/>
    <x v="18"/>
    <n v="1.06"/>
  </r>
  <r>
    <x v="63"/>
    <x v="19"/>
    <n v="1.1000000000000001"/>
  </r>
  <r>
    <x v="63"/>
    <x v="20"/>
    <n v="0.75"/>
  </r>
  <r>
    <x v="63"/>
    <x v="21"/>
    <n v="1.1000000000000001"/>
  </r>
  <r>
    <x v="63"/>
    <x v="22"/>
    <n v="0.75"/>
  </r>
  <r>
    <x v="63"/>
    <x v="23"/>
    <n v="0.6"/>
  </r>
  <r>
    <x v="63"/>
    <x v="24"/>
    <n v="1.06"/>
  </r>
  <r>
    <x v="63"/>
    <x v="25"/>
    <n v="0.75"/>
  </r>
  <r>
    <x v="63"/>
    <x v="26"/>
    <n v="1.06"/>
  </r>
  <r>
    <x v="63"/>
    <x v="27"/>
    <n v="1"/>
  </r>
  <r>
    <x v="63"/>
    <x v="28"/>
    <n v="1.1000000000000001"/>
  </r>
  <r>
    <x v="63"/>
    <x v="29"/>
    <n v="1.1000000000000001"/>
  </r>
  <r>
    <x v="63"/>
    <x v="30"/>
    <n v="1.1000000000000001"/>
  </r>
  <r>
    <x v="63"/>
    <x v="31"/>
    <n v="0.75"/>
  </r>
  <r>
    <x v="63"/>
    <x v="32"/>
    <n v="1.06"/>
  </r>
  <r>
    <x v="63"/>
    <x v="33"/>
    <n v="1.1000000000000001"/>
  </r>
  <r>
    <x v="64"/>
    <x v="0"/>
    <n v="0.96"/>
  </r>
  <r>
    <x v="64"/>
    <x v="1"/>
    <n v="0.9"/>
  </r>
  <r>
    <x v="64"/>
    <x v="2"/>
    <n v="0.96"/>
  </r>
  <r>
    <x v="64"/>
    <x v="3"/>
    <n v="0.96"/>
  </r>
  <r>
    <x v="64"/>
    <x v="4"/>
    <n v="0.96"/>
  </r>
  <r>
    <x v="64"/>
    <x v="5"/>
    <n v="0.95"/>
  </r>
  <r>
    <x v="64"/>
    <x v="6"/>
    <n v="0.96"/>
  </r>
  <r>
    <x v="64"/>
    <x v="7"/>
    <n v="0.95"/>
  </r>
  <r>
    <x v="64"/>
    <x v="8"/>
    <n v="0.96"/>
  </r>
  <r>
    <x v="64"/>
    <x v="9"/>
    <n v="0.95"/>
  </r>
  <r>
    <x v="64"/>
    <x v="10"/>
    <n v="0.95"/>
  </r>
  <r>
    <x v="64"/>
    <x v="11"/>
    <n v="0.9"/>
  </r>
  <r>
    <x v="64"/>
    <x v="12"/>
    <n v="0.9"/>
  </r>
  <r>
    <x v="64"/>
    <x v="13"/>
    <n v="0.96"/>
  </r>
  <r>
    <x v="64"/>
    <x v="14"/>
    <n v="0.95"/>
  </r>
  <r>
    <x v="64"/>
    <x v="15"/>
    <n v="0.96"/>
  </r>
  <r>
    <x v="64"/>
    <x v="16"/>
    <n v="0.96"/>
  </r>
  <r>
    <x v="64"/>
    <x v="17"/>
    <n v="0.9"/>
  </r>
  <r>
    <x v="64"/>
    <x v="18"/>
    <n v="0.9"/>
  </r>
  <r>
    <x v="64"/>
    <x v="19"/>
    <n v="0.96"/>
  </r>
  <r>
    <x v="64"/>
    <x v="20"/>
    <n v="0.95"/>
  </r>
  <r>
    <x v="64"/>
    <x v="21"/>
    <n v="0.96"/>
  </r>
  <r>
    <x v="64"/>
    <x v="22"/>
    <n v="0.95"/>
  </r>
  <r>
    <x v="64"/>
    <x v="23"/>
    <n v="0.56000000000000005"/>
  </r>
  <r>
    <x v="64"/>
    <x v="24"/>
    <n v="0.9"/>
  </r>
  <r>
    <x v="64"/>
    <x v="25"/>
    <n v="0.95"/>
  </r>
  <r>
    <x v="64"/>
    <x v="26"/>
    <n v="0.9"/>
  </r>
  <r>
    <x v="64"/>
    <x v="27"/>
    <n v="1"/>
  </r>
  <r>
    <x v="64"/>
    <x v="28"/>
    <n v="0.96"/>
  </r>
  <r>
    <x v="64"/>
    <x v="29"/>
    <n v="0.96"/>
  </r>
  <r>
    <x v="64"/>
    <x v="30"/>
    <n v="0.96"/>
  </r>
  <r>
    <x v="64"/>
    <x v="31"/>
    <n v="0.95"/>
  </r>
  <r>
    <x v="64"/>
    <x v="32"/>
    <n v="0.9"/>
  </r>
  <r>
    <x v="64"/>
    <x v="33"/>
    <n v="0.96"/>
  </r>
  <r>
    <x v="65"/>
    <x v="0"/>
    <n v="1.06"/>
  </r>
  <r>
    <x v="65"/>
    <x v="1"/>
    <n v="1"/>
  </r>
  <r>
    <x v="65"/>
    <x v="2"/>
    <n v="1.06"/>
  </r>
  <r>
    <x v="65"/>
    <x v="3"/>
    <n v="1.06"/>
  </r>
  <r>
    <x v="65"/>
    <x v="4"/>
    <n v="1.06"/>
  </r>
  <r>
    <x v="65"/>
    <x v="5"/>
    <n v="0.75"/>
  </r>
  <r>
    <x v="65"/>
    <x v="6"/>
    <n v="1.06"/>
  </r>
  <r>
    <x v="65"/>
    <x v="7"/>
    <n v="0.75"/>
  </r>
  <r>
    <x v="65"/>
    <x v="8"/>
    <n v="1.06"/>
  </r>
  <r>
    <x v="65"/>
    <x v="9"/>
    <n v="0.75"/>
  </r>
  <r>
    <x v="65"/>
    <x v="10"/>
    <n v="0.75"/>
  </r>
  <r>
    <x v="65"/>
    <x v="11"/>
    <n v="1"/>
  </r>
  <r>
    <x v="65"/>
    <x v="12"/>
    <n v="1"/>
  </r>
  <r>
    <x v="65"/>
    <x v="13"/>
    <n v="1.06"/>
  </r>
  <r>
    <x v="65"/>
    <x v="14"/>
    <n v="0.75"/>
  </r>
  <r>
    <x v="65"/>
    <x v="15"/>
    <n v="1.06"/>
  </r>
  <r>
    <x v="65"/>
    <x v="16"/>
    <n v="1.06"/>
  </r>
  <r>
    <x v="65"/>
    <x v="17"/>
    <n v="1"/>
  </r>
  <r>
    <x v="65"/>
    <x v="18"/>
    <n v="1"/>
  </r>
  <r>
    <x v="65"/>
    <x v="19"/>
    <n v="1.06"/>
  </r>
  <r>
    <x v="65"/>
    <x v="20"/>
    <n v="0.75"/>
  </r>
  <r>
    <x v="65"/>
    <x v="21"/>
    <n v="1.06"/>
  </r>
  <r>
    <x v="65"/>
    <x v="22"/>
    <n v="0.75"/>
  </r>
  <r>
    <x v="65"/>
    <x v="23"/>
    <n v="0.6"/>
  </r>
  <r>
    <x v="65"/>
    <x v="24"/>
    <n v="1"/>
  </r>
  <r>
    <x v="65"/>
    <x v="25"/>
    <n v="0.75"/>
  </r>
  <r>
    <x v="65"/>
    <x v="26"/>
    <n v="1"/>
  </r>
  <r>
    <x v="65"/>
    <x v="27"/>
    <n v="1"/>
  </r>
  <r>
    <x v="65"/>
    <x v="28"/>
    <n v="1.06"/>
  </r>
  <r>
    <x v="65"/>
    <x v="29"/>
    <n v="1.06"/>
  </r>
  <r>
    <x v="65"/>
    <x v="30"/>
    <n v="1.06"/>
  </r>
  <r>
    <x v="65"/>
    <x v="31"/>
    <n v="0.75"/>
  </r>
  <r>
    <x v="65"/>
    <x v="32"/>
    <n v="1"/>
  </r>
  <r>
    <x v="65"/>
    <x v="33"/>
    <n v="1.06"/>
  </r>
  <r>
    <x v="66"/>
    <x v="0"/>
    <n v="1.06"/>
  </r>
  <r>
    <x v="66"/>
    <x v="1"/>
    <n v="1"/>
  </r>
  <r>
    <x v="66"/>
    <x v="2"/>
    <n v="1.06"/>
  </r>
  <r>
    <x v="66"/>
    <x v="3"/>
    <n v="1.06"/>
  </r>
  <r>
    <x v="66"/>
    <x v="4"/>
    <n v="1.06"/>
  </r>
  <r>
    <x v="66"/>
    <x v="5"/>
    <n v="0.75"/>
  </r>
  <r>
    <x v="66"/>
    <x v="6"/>
    <n v="1.06"/>
  </r>
  <r>
    <x v="66"/>
    <x v="7"/>
    <n v="0.75"/>
  </r>
  <r>
    <x v="66"/>
    <x v="8"/>
    <n v="1.06"/>
  </r>
  <r>
    <x v="66"/>
    <x v="9"/>
    <n v="0.75"/>
  </r>
  <r>
    <x v="66"/>
    <x v="10"/>
    <n v="0.75"/>
  </r>
  <r>
    <x v="66"/>
    <x v="11"/>
    <n v="1"/>
  </r>
  <r>
    <x v="66"/>
    <x v="12"/>
    <n v="1"/>
  </r>
  <r>
    <x v="66"/>
    <x v="13"/>
    <n v="1.06"/>
  </r>
  <r>
    <x v="66"/>
    <x v="14"/>
    <n v="0.75"/>
  </r>
  <r>
    <x v="66"/>
    <x v="15"/>
    <n v="1.06"/>
  </r>
  <r>
    <x v="66"/>
    <x v="16"/>
    <n v="1.06"/>
  </r>
  <r>
    <x v="66"/>
    <x v="17"/>
    <n v="1"/>
  </r>
  <r>
    <x v="66"/>
    <x v="18"/>
    <n v="1"/>
  </r>
  <r>
    <x v="66"/>
    <x v="19"/>
    <n v="1.06"/>
  </r>
  <r>
    <x v="66"/>
    <x v="20"/>
    <n v="0.75"/>
  </r>
  <r>
    <x v="66"/>
    <x v="21"/>
    <n v="1.06"/>
  </r>
  <r>
    <x v="66"/>
    <x v="22"/>
    <n v="0.75"/>
  </r>
  <r>
    <x v="66"/>
    <x v="23"/>
    <n v="0.6"/>
  </r>
  <r>
    <x v="66"/>
    <x v="24"/>
    <n v="1"/>
  </r>
  <r>
    <x v="66"/>
    <x v="25"/>
    <n v="0.75"/>
  </r>
  <r>
    <x v="66"/>
    <x v="26"/>
    <n v="1"/>
  </r>
  <r>
    <x v="66"/>
    <x v="27"/>
    <n v="1"/>
  </r>
  <r>
    <x v="66"/>
    <x v="28"/>
    <n v="1.06"/>
  </r>
  <r>
    <x v="66"/>
    <x v="29"/>
    <n v="1.06"/>
  </r>
  <r>
    <x v="66"/>
    <x v="30"/>
    <n v="1.06"/>
  </r>
  <r>
    <x v="66"/>
    <x v="31"/>
    <n v="0.75"/>
  </r>
  <r>
    <x v="66"/>
    <x v="32"/>
    <n v="1"/>
  </r>
  <r>
    <x v="66"/>
    <x v="33"/>
    <n v="1.06"/>
  </r>
  <r>
    <x v="67"/>
    <x v="0"/>
    <n v="1.04"/>
  </r>
  <r>
    <x v="67"/>
    <x v="1"/>
    <n v="1"/>
  </r>
  <r>
    <x v="67"/>
    <x v="2"/>
    <n v="1.04"/>
  </r>
  <r>
    <x v="67"/>
    <x v="3"/>
    <n v="1.04"/>
  </r>
  <r>
    <x v="67"/>
    <x v="4"/>
    <n v="1.04"/>
  </r>
  <r>
    <x v="67"/>
    <x v="5"/>
    <n v="0.75"/>
  </r>
  <r>
    <x v="67"/>
    <x v="6"/>
    <n v="1.04"/>
  </r>
  <r>
    <x v="67"/>
    <x v="7"/>
    <n v="0.75"/>
  </r>
  <r>
    <x v="67"/>
    <x v="8"/>
    <n v="1.04"/>
  </r>
  <r>
    <x v="67"/>
    <x v="9"/>
    <n v="0.75"/>
  </r>
  <r>
    <x v="67"/>
    <x v="10"/>
    <n v="0.75"/>
  </r>
  <r>
    <x v="67"/>
    <x v="11"/>
    <n v="1"/>
  </r>
  <r>
    <x v="67"/>
    <x v="12"/>
    <n v="1"/>
  </r>
  <r>
    <x v="67"/>
    <x v="13"/>
    <n v="1.04"/>
  </r>
  <r>
    <x v="67"/>
    <x v="14"/>
    <n v="0.75"/>
  </r>
  <r>
    <x v="67"/>
    <x v="15"/>
    <n v="1.04"/>
  </r>
  <r>
    <x v="67"/>
    <x v="16"/>
    <n v="1.04"/>
  </r>
  <r>
    <x v="67"/>
    <x v="17"/>
    <n v="1"/>
  </r>
  <r>
    <x v="67"/>
    <x v="18"/>
    <n v="1"/>
  </r>
  <r>
    <x v="67"/>
    <x v="19"/>
    <n v="1.04"/>
  </r>
  <r>
    <x v="67"/>
    <x v="20"/>
    <n v="0.75"/>
  </r>
  <r>
    <x v="67"/>
    <x v="21"/>
    <n v="1.04"/>
  </r>
  <r>
    <x v="67"/>
    <x v="22"/>
    <n v="0.75"/>
  </r>
  <r>
    <x v="67"/>
    <x v="23"/>
    <n v="0.6"/>
  </r>
  <r>
    <x v="67"/>
    <x v="24"/>
    <n v="1"/>
  </r>
  <r>
    <x v="67"/>
    <x v="25"/>
    <n v="0.75"/>
  </r>
  <r>
    <x v="67"/>
    <x v="26"/>
    <n v="1"/>
  </r>
  <r>
    <x v="67"/>
    <x v="27"/>
    <n v="1"/>
  </r>
  <r>
    <x v="67"/>
    <x v="28"/>
    <n v="1.04"/>
  </r>
  <r>
    <x v="67"/>
    <x v="29"/>
    <n v="1.04"/>
  </r>
  <r>
    <x v="67"/>
    <x v="30"/>
    <n v="1.04"/>
  </r>
  <r>
    <x v="67"/>
    <x v="31"/>
    <n v="0.75"/>
  </r>
  <r>
    <x v="67"/>
    <x v="32"/>
    <n v="1"/>
  </r>
  <r>
    <x v="67"/>
    <x v="33"/>
    <n v="1.04"/>
  </r>
  <r>
    <x v="68"/>
    <x v="0"/>
    <n v="1.1000000000000001"/>
  </r>
  <r>
    <x v="68"/>
    <x v="1"/>
    <n v="1"/>
  </r>
  <r>
    <x v="68"/>
    <x v="2"/>
    <n v="1.1000000000000001"/>
  </r>
  <r>
    <x v="68"/>
    <x v="3"/>
    <n v="1.1000000000000001"/>
  </r>
  <r>
    <x v="68"/>
    <x v="4"/>
    <n v="1.1000000000000001"/>
  </r>
  <r>
    <x v="68"/>
    <x v="5"/>
    <n v="0.75"/>
  </r>
  <r>
    <x v="68"/>
    <x v="6"/>
    <n v="1.1000000000000001"/>
  </r>
  <r>
    <x v="68"/>
    <x v="7"/>
    <n v="0.75"/>
  </r>
  <r>
    <x v="68"/>
    <x v="8"/>
    <n v="1.1000000000000001"/>
  </r>
  <r>
    <x v="68"/>
    <x v="9"/>
    <n v="0.75"/>
  </r>
  <r>
    <x v="68"/>
    <x v="10"/>
    <n v="0.75"/>
  </r>
  <r>
    <x v="68"/>
    <x v="11"/>
    <n v="1"/>
  </r>
  <r>
    <x v="68"/>
    <x v="12"/>
    <n v="1"/>
  </r>
  <r>
    <x v="68"/>
    <x v="13"/>
    <n v="1.1000000000000001"/>
  </r>
  <r>
    <x v="68"/>
    <x v="14"/>
    <n v="0.75"/>
  </r>
  <r>
    <x v="68"/>
    <x v="15"/>
    <n v="1.1000000000000001"/>
  </r>
  <r>
    <x v="68"/>
    <x v="16"/>
    <n v="1.1000000000000001"/>
  </r>
  <r>
    <x v="68"/>
    <x v="17"/>
    <n v="1"/>
  </r>
  <r>
    <x v="68"/>
    <x v="18"/>
    <n v="1"/>
  </r>
  <r>
    <x v="68"/>
    <x v="19"/>
    <n v="1.1000000000000001"/>
  </r>
  <r>
    <x v="68"/>
    <x v="20"/>
    <n v="0.75"/>
  </r>
  <r>
    <x v="68"/>
    <x v="21"/>
    <n v="1.1000000000000001"/>
  </r>
  <r>
    <x v="68"/>
    <x v="22"/>
    <n v="0.75"/>
  </r>
  <r>
    <x v="68"/>
    <x v="23"/>
    <n v="0.6"/>
  </r>
  <r>
    <x v="68"/>
    <x v="24"/>
    <n v="1"/>
  </r>
  <r>
    <x v="68"/>
    <x v="25"/>
    <n v="0.75"/>
  </r>
  <r>
    <x v="68"/>
    <x v="26"/>
    <n v="1"/>
  </r>
  <r>
    <x v="68"/>
    <x v="27"/>
    <n v="1.1666666666666667"/>
  </r>
  <r>
    <x v="68"/>
    <x v="28"/>
    <n v="1.1000000000000001"/>
  </r>
  <r>
    <x v="68"/>
    <x v="29"/>
    <n v="1.1000000000000001"/>
  </r>
  <r>
    <x v="68"/>
    <x v="30"/>
    <n v="1.1000000000000001"/>
  </r>
  <r>
    <x v="68"/>
    <x v="31"/>
    <n v="0.75"/>
  </r>
  <r>
    <x v="68"/>
    <x v="32"/>
    <n v="1"/>
  </r>
  <r>
    <x v="68"/>
    <x v="33"/>
    <n v="1.1000000000000001"/>
  </r>
  <r>
    <x v="69"/>
    <x v="0"/>
    <n v="1"/>
  </r>
  <r>
    <x v="69"/>
    <x v="1"/>
    <n v="1"/>
  </r>
  <r>
    <x v="69"/>
    <x v="2"/>
    <n v="1"/>
  </r>
  <r>
    <x v="69"/>
    <x v="3"/>
    <n v="1"/>
  </r>
  <r>
    <x v="69"/>
    <x v="4"/>
    <n v="1"/>
  </r>
  <r>
    <x v="69"/>
    <x v="5"/>
    <n v="0.75"/>
  </r>
  <r>
    <x v="69"/>
    <x v="6"/>
    <n v="1"/>
  </r>
  <r>
    <x v="69"/>
    <x v="7"/>
    <n v="0.75"/>
  </r>
  <r>
    <x v="69"/>
    <x v="8"/>
    <n v="1"/>
  </r>
  <r>
    <x v="69"/>
    <x v="9"/>
    <n v="0.75"/>
  </r>
  <r>
    <x v="69"/>
    <x v="10"/>
    <n v="0.75"/>
  </r>
  <r>
    <x v="69"/>
    <x v="11"/>
    <n v="1"/>
  </r>
  <r>
    <x v="69"/>
    <x v="12"/>
    <n v="1"/>
  </r>
  <r>
    <x v="69"/>
    <x v="13"/>
    <n v="1"/>
  </r>
  <r>
    <x v="69"/>
    <x v="14"/>
    <n v="0.75"/>
  </r>
  <r>
    <x v="69"/>
    <x v="15"/>
    <n v="1"/>
  </r>
  <r>
    <x v="69"/>
    <x v="16"/>
    <n v="1"/>
  </r>
  <r>
    <x v="69"/>
    <x v="17"/>
    <n v="1"/>
  </r>
  <r>
    <x v="69"/>
    <x v="18"/>
    <n v="1"/>
  </r>
  <r>
    <x v="69"/>
    <x v="19"/>
    <n v="1"/>
  </r>
  <r>
    <x v="69"/>
    <x v="20"/>
    <n v="0.75"/>
  </r>
  <r>
    <x v="69"/>
    <x v="21"/>
    <n v="1"/>
  </r>
  <r>
    <x v="69"/>
    <x v="22"/>
    <n v="0.75"/>
  </r>
  <r>
    <x v="69"/>
    <x v="23"/>
    <n v="0.6"/>
  </r>
  <r>
    <x v="69"/>
    <x v="24"/>
    <n v="1"/>
  </r>
  <r>
    <x v="69"/>
    <x v="25"/>
    <n v="0.75"/>
  </r>
  <r>
    <x v="69"/>
    <x v="26"/>
    <n v="1"/>
  </r>
  <r>
    <x v="69"/>
    <x v="27"/>
    <n v="1.4"/>
  </r>
  <r>
    <x v="69"/>
    <x v="28"/>
    <n v="1"/>
  </r>
  <r>
    <x v="69"/>
    <x v="29"/>
    <n v="1"/>
  </r>
  <r>
    <x v="69"/>
    <x v="30"/>
    <n v="1"/>
  </r>
  <r>
    <x v="69"/>
    <x v="31"/>
    <n v="0.75"/>
  </r>
  <r>
    <x v="69"/>
    <x v="32"/>
    <n v="1"/>
  </r>
  <r>
    <x v="69"/>
    <x v="33"/>
    <n v="1"/>
  </r>
  <r>
    <x v="70"/>
    <x v="0"/>
    <n v="1"/>
  </r>
  <r>
    <x v="70"/>
    <x v="1"/>
    <n v="0.96"/>
  </r>
  <r>
    <x v="70"/>
    <x v="2"/>
    <n v="1"/>
  </r>
  <r>
    <x v="70"/>
    <x v="3"/>
    <n v="1"/>
  </r>
  <r>
    <x v="70"/>
    <x v="4"/>
    <n v="1"/>
  </r>
  <r>
    <x v="70"/>
    <x v="5"/>
    <n v="0.75"/>
  </r>
  <r>
    <x v="70"/>
    <x v="6"/>
    <n v="1"/>
  </r>
  <r>
    <x v="70"/>
    <x v="7"/>
    <n v="0.75"/>
  </r>
  <r>
    <x v="70"/>
    <x v="8"/>
    <n v="1"/>
  </r>
  <r>
    <x v="70"/>
    <x v="9"/>
    <n v="0.75"/>
  </r>
  <r>
    <x v="70"/>
    <x v="10"/>
    <n v="0.75"/>
  </r>
  <r>
    <x v="70"/>
    <x v="11"/>
    <n v="0.96"/>
  </r>
  <r>
    <x v="70"/>
    <x v="12"/>
    <n v="0.96"/>
  </r>
  <r>
    <x v="70"/>
    <x v="13"/>
    <n v="1"/>
  </r>
  <r>
    <x v="70"/>
    <x v="14"/>
    <n v="0.75"/>
  </r>
  <r>
    <x v="70"/>
    <x v="15"/>
    <n v="1"/>
  </r>
  <r>
    <x v="70"/>
    <x v="16"/>
    <n v="1"/>
  </r>
  <r>
    <x v="70"/>
    <x v="17"/>
    <n v="0.96"/>
  </r>
  <r>
    <x v="70"/>
    <x v="18"/>
    <n v="0.96"/>
  </r>
  <r>
    <x v="70"/>
    <x v="19"/>
    <n v="1"/>
  </r>
  <r>
    <x v="70"/>
    <x v="20"/>
    <n v="0.75"/>
  </r>
  <r>
    <x v="70"/>
    <x v="21"/>
    <n v="1"/>
  </r>
  <r>
    <x v="70"/>
    <x v="22"/>
    <n v="0.75"/>
  </r>
  <r>
    <x v="70"/>
    <x v="23"/>
    <n v="0.6"/>
  </r>
  <r>
    <x v="70"/>
    <x v="24"/>
    <n v="0.96"/>
  </r>
  <r>
    <x v="70"/>
    <x v="25"/>
    <n v="0.75"/>
  </r>
  <r>
    <x v="70"/>
    <x v="26"/>
    <n v="0.96"/>
  </r>
  <r>
    <x v="70"/>
    <x v="27"/>
    <n v="1"/>
  </r>
  <r>
    <x v="70"/>
    <x v="28"/>
    <n v="1"/>
  </r>
  <r>
    <x v="70"/>
    <x v="29"/>
    <n v="1"/>
  </r>
  <r>
    <x v="70"/>
    <x v="30"/>
    <n v="1"/>
  </r>
  <r>
    <x v="70"/>
    <x v="31"/>
    <n v="0.75"/>
  </r>
  <r>
    <x v="70"/>
    <x v="32"/>
    <n v="0.96"/>
  </r>
  <r>
    <x v="70"/>
    <x v="33"/>
    <n v="1"/>
  </r>
  <r>
    <x v="71"/>
    <x v="0"/>
    <n v="1.1000000000000001"/>
  </r>
  <r>
    <x v="71"/>
    <x v="1"/>
    <n v="1"/>
  </r>
  <r>
    <x v="71"/>
    <x v="2"/>
    <n v="1.1000000000000001"/>
  </r>
  <r>
    <x v="71"/>
    <x v="3"/>
    <n v="1.1000000000000001"/>
  </r>
  <r>
    <x v="71"/>
    <x v="4"/>
    <n v="1.1000000000000001"/>
  </r>
  <r>
    <x v="71"/>
    <x v="5"/>
    <n v="0.75"/>
  </r>
  <r>
    <x v="71"/>
    <x v="6"/>
    <n v="1.1000000000000001"/>
  </r>
  <r>
    <x v="71"/>
    <x v="7"/>
    <n v="0.75"/>
  </r>
  <r>
    <x v="71"/>
    <x v="8"/>
    <n v="1.1000000000000001"/>
  </r>
  <r>
    <x v="71"/>
    <x v="9"/>
    <n v="0.75"/>
  </r>
  <r>
    <x v="71"/>
    <x v="10"/>
    <n v="0.75"/>
  </r>
  <r>
    <x v="71"/>
    <x v="11"/>
    <n v="1"/>
  </r>
  <r>
    <x v="71"/>
    <x v="12"/>
    <n v="1"/>
  </r>
  <r>
    <x v="71"/>
    <x v="13"/>
    <n v="1.1000000000000001"/>
  </r>
  <r>
    <x v="71"/>
    <x v="14"/>
    <n v="0.75"/>
  </r>
  <r>
    <x v="71"/>
    <x v="15"/>
    <n v="1.1000000000000001"/>
  </r>
  <r>
    <x v="71"/>
    <x v="16"/>
    <n v="1.1000000000000001"/>
  </r>
  <r>
    <x v="71"/>
    <x v="17"/>
    <n v="1"/>
  </r>
  <r>
    <x v="71"/>
    <x v="18"/>
    <n v="1"/>
  </r>
  <r>
    <x v="71"/>
    <x v="19"/>
    <n v="1.1000000000000001"/>
  </r>
  <r>
    <x v="71"/>
    <x v="20"/>
    <n v="0.75"/>
  </r>
  <r>
    <x v="71"/>
    <x v="21"/>
    <n v="1.1000000000000001"/>
  </r>
  <r>
    <x v="71"/>
    <x v="22"/>
    <n v="0.75"/>
  </r>
  <r>
    <x v="71"/>
    <x v="23"/>
    <n v="0.6"/>
  </r>
  <r>
    <x v="71"/>
    <x v="24"/>
    <n v="1"/>
  </r>
  <r>
    <x v="71"/>
    <x v="25"/>
    <n v="0.75"/>
  </r>
  <r>
    <x v="71"/>
    <x v="26"/>
    <n v="1"/>
  </r>
  <r>
    <x v="71"/>
    <x v="27"/>
    <n v="1.1666666666666667"/>
  </r>
  <r>
    <x v="71"/>
    <x v="28"/>
    <n v="1.1000000000000001"/>
  </r>
  <r>
    <x v="71"/>
    <x v="29"/>
    <n v="1.1000000000000001"/>
  </r>
  <r>
    <x v="71"/>
    <x v="30"/>
    <n v="1.1000000000000001"/>
  </r>
  <r>
    <x v="71"/>
    <x v="31"/>
    <n v="0.75"/>
  </r>
  <r>
    <x v="71"/>
    <x v="32"/>
    <n v="1"/>
  </r>
  <r>
    <x v="71"/>
    <x v="33"/>
    <n v="1.1000000000000001"/>
  </r>
  <r>
    <x v="72"/>
    <x v="0"/>
    <n v="1.06"/>
  </r>
  <r>
    <x v="72"/>
    <x v="1"/>
    <n v="1"/>
  </r>
  <r>
    <x v="72"/>
    <x v="2"/>
    <n v="1.06"/>
  </r>
  <r>
    <x v="72"/>
    <x v="3"/>
    <n v="1.06"/>
  </r>
  <r>
    <x v="72"/>
    <x v="4"/>
    <n v="1.06"/>
  </r>
  <r>
    <x v="72"/>
    <x v="5"/>
    <n v="0.75"/>
  </r>
  <r>
    <x v="72"/>
    <x v="6"/>
    <n v="1.06"/>
  </r>
  <r>
    <x v="72"/>
    <x v="7"/>
    <n v="0.75"/>
  </r>
  <r>
    <x v="72"/>
    <x v="8"/>
    <n v="1.06"/>
  </r>
  <r>
    <x v="72"/>
    <x v="9"/>
    <n v="0.75"/>
  </r>
  <r>
    <x v="72"/>
    <x v="10"/>
    <n v="0.75"/>
  </r>
  <r>
    <x v="72"/>
    <x v="11"/>
    <n v="1"/>
  </r>
  <r>
    <x v="72"/>
    <x v="12"/>
    <n v="1"/>
  </r>
  <r>
    <x v="72"/>
    <x v="13"/>
    <n v="1.06"/>
  </r>
  <r>
    <x v="72"/>
    <x v="14"/>
    <n v="0.75"/>
  </r>
  <r>
    <x v="72"/>
    <x v="15"/>
    <n v="1.06"/>
  </r>
  <r>
    <x v="72"/>
    <x v="16"/>
    <n v="1.06"/>
  </r>
  <r>
    <x v="72"/>
    <x v="17"/>
    <n v="1"/>
  </r>
  <r>
    <x v="72"/>
    <x v="18"/>
    <n v="1"/>
  </r>
  <r>
    <x v="72"/>
    <x v="19"/>
    <n v="1.06"/>
  </r>
  <r>
    <x v="72"/>
    <x v="20"/>
    <n v="0.75"/>
  </r>
  <r>
    <x v="72"/>
    <x v="21"/>
    <n v="1.06"/>
  </r>
  <r>
    <x v="72"/>
    <x v="22"/>
    <n v="0.75"/>
  </r>
  <r>
    <x v="72"/>
    <x v="23"/>
    <n v="0.6"/>
  </r>
  <r>
    <x v="72"/>
    <x v="24"/>
    <n v="1"/>
  </r>
  <r>
    <x v="72"/>
    <x v="25"/>
    <n v="0.75"/>
  </r>
  <r>
    <x v="72"/>
    <x v="26"/>
    <n v="1"/>
  </r>
  <r>
    <x v="72"/>
    <x v="27"/>
    <n v="1"/>
  </r>
  <r>
    <x v="72"/>
    <x v="28"/>
    <n v="1.06"/>
  </r>
  <r>
    <x v="72"/>
    <x v="29"/>
    <n v="1.06"/>
  </r>
  <r>
    <x v="72"/>
    <x v="30"/>
    <n v="1.06"/>
  </r>
  <r>
    <x v="72"/>
    <x v="31"/>
    <n v="0.75"/>
  </r>
  <r>
    <x v="72"/>
    <x v="32"/>
    <n v="1"/>
  </r>
  <r>
    <x v="72"/>
    <x v="33"/>
    <n v="1.06"/>
  </r>
  <r>
    <x v="73"/>
    <x v="0"/>
    <n v="1.06"/>
  </r>
  <r>
    <x v="73"/>
    <x v="1"/>
    <n v="1"/>
  </r>
  <r>
    <x v="73"/>
    <x v="2"/>
    <n v="1.06"/>
  </r>
  <r>
    <x v="73"/>
    <x v="3"/>
    <n v="1.06"/>
  </r>
  <r>
    <x v="73"/>
    <x v="4"/>
    <n v="1.06"/>
  </r>
  <r>
    <x v="73"/>
    <x v="5"/>
    <n v="0.75"/>
  </r>
  <r>
    <x v="73"/>
    <x v="6"/>
    <n v="1.06"/>
  </r>
  <r>
    <x v="73"/>
    <x v="7"/>
    <n v="0.75"/>
  </r>
  <r>
    <x v="73"/>
    <x v="8"/>
    <n v="1.06"/>
  </r>
  <r>
    <x v="73"/>
    <x v="9"/>
    <n v="0.75"/>
  </r>
  <r>
    <x v="73"/>
    <x v="10"/>
    <n v="0.75"/>
  </r>
  <r>
    <x v="73"/>
    <x v="11"/>
    <n v="1"/>
  </r>
  <r>
    <x v="73"/>
    <x v="12"/>
    <n v="1"/>
  </r>
  <r>
    <x v="73"/>
    <x v="13"/>
    <n v="1.06"/>
  </r>
  <r>
    <x v="73"/>
    <x v="14"/>
    <n v="0.75"/>
  </r>
  <r>
    <x v="73"/>
    <x v="15"/>
    <n v="1.06"/>
  </r>
  <r>
    <x v="73"/>
    <x v="16"/>
    <n v="1.06"/>
  </r>
  <r>
    <x v="73"/>
    <x v="17"/>
    <n v="1"/>
  </r>
  <r>
    <x v="73"/>
    <x v="18"/>
    <n v="1"/>
  </r>
  <r>
    <x v="73"/>
    <x v="19"/>
    <n v="1.06"/>
  </r>
  <r>
    <x v="73"/>
    <x v="20"/>
    <n v="0.75"/>
  </r>
  <r>
    <x v="73"/>
    <x v="21"/>
    <n v="1.06"/>
  </r>
  <r>
    <x v="73"/>
    <x v="22"/>
    <n v="0.75"/>
  </r>
  <r>
    <x v="73"/>
    <x v="23"/>
    <n v="0.6"/>
  </r>
  <r>
    <x v="73"/>
    <x v="24"/>
    <n v="1"/>
  </r>
  <r>
    <x v="73"/>
    <x v="25"/>
    <n v="0.75"/>
  </r>
  <r>
    <x v="73"/>
    <x v="26"/>
    <n v="1"/>
  </r>
  <r>
    <x v="73"/>
    <x v="27"/>
    <n v="1"/>
  </r>
  <r>
    <x v="73"/>
    <x v="28"/>
    <n v="1.06"/>
  </r>
  <r>
    <x v="73"/>
    <x v="29"/>
    <n v="1.06"/>
  </r>
  <r>
    <x v="73"/>
    <x v="30"/>
    <n v="1.06"/>
  </r>
  <r>
    <x v="73"/>
    <x v="31"/>
    <n v="0.75"/>
  </r>
  <r>
    <x v="73"/>
    <x v="32"/>
    <n v="1"/>
  </r>
  <r>
    <x v="73"/>
    <x v="33"/>
    <n v="1.06"/>
  </r>
  <r>
    <x v="74"/>
    <x v="0"/>
    <n v="1"/>
  </r>
  <r>
    <x v="74"/>
    <x v="1"/>
    <n v="1"/>
  </r>
  <r>
    <x v="74"/>
    <x v="2"/>
    <n v="1"/>
  </r>
  <r>
    <x v="74"/>
    <x v="3"/>
    <n v="1"/>
  </r>
  <r>
    <x v="74"/>
    <x v="4"/>
    <n v="1"/>
  </r>
  <r>
    <x v="74"/>
    <x v="5"/>
    <n v="0.75"/>
  </r>
  <r>
    <x v="74"/>
    <x v="6"/>
    <n v="1"/>
  </r>
  <r>
    <x v="74"/>
    <x v="7"/>
    <n v="0.75"/>
  </r>
  <r>
    <x v="74"/>
    <x v="8"/>
    <n v="1"/>
  </r>
  <r>
    <x v="74"/>
    <x v="9"/>
    <n v="0.75"/>
  </r>
  <r>
    <x v="74"/>
    <x v="10"/>
    <n v="0.75"/>
  </r>
  <r>
    <x v="74"/>
    <x v="11"/>
    <n v="1"/>
  </r>
  <r>
    <x v="74"/>
    <x v="12"/>
    <n v="1"/>
  </r>
  <r>
    <x v="74"/>
    <x v="13"/>
    <n v="1"/>
  </r>
  <r>
    <x v="74"/>
    <x v="14"/>
    <n v="0.75"/>
  </r>
  <r>
    <x v="74"/>
    <x v="15"/>
    <n v="1"/>
  </r>
  <r>
    <x v="74"/>
    <x v="16"/>
    <n v="1"/>
  </r>
  <r>
    <x v="74"/>
    <x v="17"/>
    <n v="1"/>
  </r>
  <r>
    <x v="74"/>
    <x v="18"/>
    <n v="1"/>
  </r>
  <r>
    <x v="74"/>
    <x v="19"/>
    <n v="1"/>
  </r>
  <r>
    <x v="74"/>
    <x v="20"/>
    <n v="0.75"/>
  </r>
  <r>
    <x v="74"/>
    <x v="21"/>
    <n v="1"/>
  </r>
  <r>
    <x v="74"/>
    <x v="22"/>
    <n v="0.75"/>
  </r>
  <r>
    <x v="74"/>
    <x v="23"/>
    <n v="0.6"/>
  </r>
  <r>
    <x v="74"/>
    <x v="24"/>
    <n v="1"/>
  </r>
  <r>
    <x v="74"/>
    <x v="25"/>
    <n v="0.75"/>
  </r>
  <r>
    <x v="74"/>
    <x v="26"/>
    <n v="1"/>
  </r>
  <r>
    <x v="74"/>
    <x v="27"/>
    <n v="1"/>
  </r>
  <r>
    <x v="74"/>
    <x v="28"/>
    <n v="1"/>
  </r>
  <r>
    <x v="74"/>
    <x v="29"/>
    <n v="1"/>
  </r>
  <r>
    <x v="74"/>
    <x v="30"/>
    <n v="1"/>
  </r>
  <r>
    <x v="74"/>
    <x v="31"/>
    <n v="0.75"/>
  </r>
  <r>
    <x v="74"/>
    <x v="32"/>
    <n v="1"/>
  </r>
  <r>
    <x v="74"/>
    <x v="33"/>
    <n v="1"/>
  </r>
  <r>
    <x v="75"/>
    <x v="0"/>
    <n v="0.9"/>
  </r>
  <r>
    <x v="75"/>
    <x v="1"/>
    <n v="0.86"/>
  </r>
  <r>
    <x v="75"/>
    <x v="2"/>
    <n v="0.9"/>
  </r>
  <r>
    <x v="75"/>
    <x v="3"/>
    <n v="0.9"/>
  </r>
  <r>
    <x v="75"/>
    <x v="4"/>
    <n v="0.9"/>
  </r>
  <r>
    <x v="75"/>
    <x v="5"/>
    <n v="0.75"/>
  </r>
  <r>
    <x v="75"/>
    <x v="6"/>
    <n v="0.9"/>
  </r>
  <r>
    <x v="75"/>
    <x v="7"/>
    <n v="0.75"/>
  </r>
  <r>
    <x v="75"/>
    <x v="8"/>
    <n v="0.9"/>
  </r>
  <r>
    <x v="75"/>
    <x v="9"/>
    <n v="0.75"/>
  </r>
  <r>
    <x v="75"/>
    <x v="10"/>
    <n v="0.75"/>
  </r>
  <r>
    <x v="75"/>
    <x v="11"/>
    <n v="0.86"/>
  </r>
  <r>
    <x v="75"/>
    <x v="12"/>
    <n v="0.86"/>
  </r>
  <r>
    <x v="75"/>
    <x v="13"/>
    <n v="0.9"/>
  </r>
  <r>
    <x v="75"/>
    <x v="14"/>
    <n v="0.75"/>
  </r>
  <r>
    <x v="75"/>
    <x v="15"/>
    <n v="0.9"/>
  </r>
  <r>
    <x v="75"/>
    <x v="16"/>
    <n v="0.9"/>
  </r>
  <r>
    <x v="75"/>
    <x v="17"/>
    <n v="0.86"/>
  </r>
  <r>
    <x v="75"/>
    <x v="18"/>
    <n v="0.86"/>
  </r>
  <r>
    <x v="75"/>
    <x v="19"/>
    <n v="0.9"/>
  </r>
  <r>
    <x v="75"/>
    <x v="20"/>
    <n v="0.75"/>
  </r>
  <r>
    <x v="75"/>
    <x v="21"/>
    <n v="0.9"/>
  </r>
  <r>
    <x v="75"/>
    <x v="22"/>
    <n v="0.75"/>
  </r>
  <r>
    <x v="75"/>
    <x v="23"/>
    <n v="0.6"/>
  </r>
  <r>
    <x v="75"/>
    <x v="24"/>
    <n v="0.86"/>
  </r>
  <r>
    <x v="75"/>
    <x v="25"/>
    <n v="0.75"/>
  </r>
  <r>
    <x v="75"/>
    <x v="26"/>
    <n v="0.86"/>
  </r>
  <r>
    <x v="75"/>
    <x v="27"/>
    <n v="1"/>
  </r>
  <r>
    <x v="75"/>
    <x v="28"/>
    <n v="0.9"/>
  </r>
  <r>
    <x v="75"/>
    <x v="29"/>
    <n v="0.9"/>
  </r>
  <r>
    <x v="75"/>
    <x v="30"/>
    <n v="0.9"/>
  </r>
  <r>
    <x v="75"/>
    <x v="31"/>
    <n v="0.75"/>
  </r>
  <r>
    <x v="75"/>
    <x v="32"/>
    <n v="0.86"/>
  </r>
  <r>
    <x v="75"/>
    <x v="33"/>
    <n v="0.9"/>
  </r>
  <r>
    <x v="76"/>
    <x v="0"/>
    <n v="0.9"/>
  </r>
  <r>
    <x v="76"/>
    <x v="1"/>
    <n v="0.86"/>
  </r>
  <r>
    <x v="76"/>
    <x v="2"/>
    <n v="0.9"/>
  </r>
  <r>
    <x v="76"/>
    <x v="3"/>
    <n v="0.9"/>
  </r>
  <r>
    <x v="76"/>
    <x v="4"/>
    <n v="0.9"/>
  </r>
  <r>
    <x v="76"/>
    <x v="5"/>
    <n v="0.95"/>
  </r>
  <r>
    <x v="76"/>
    <x v="6"/>
    <n v="0.9"/>
  </r>
  <r>
    <x v="76"/>
    <x v="7"/>
    <n v="0.95"/>
  </r>
  <r>
    <x v="76"/>
    <x v="8"/>
    <n v="0.9"/>
  </r>
  <r>
    <x v="76"/>
    <x v="9"/>
    <n v="0.95"/>
  </r>
  <r>
    <x v="76"/>
    <x v="10"/>
    <n v="0.95"/>
  </r>
  <r>
    <x v="76"/>
    <x v="11"/>
    <n v="0.86"/>
  </r>
  <r>
    <x v="76"/>
    <x v="12"/>
    <n v="0.86"/>
  </r>
  <r>
    <x v="76"/>
    <x v="13"/>
    <n v="0.9"/>
  </r>
  <r>
    <x v="76"/>
    <x v="14"/>
    <n v="0.95"/>
  </r>
  <r>
    <x v="76"/>
    <x v="15"/>
    <n v="0.9"/>
  </r>
  <r>
    <x v="76"/>
    <x v="16"/>
    <n v="0.9"/>
  </r>
  <r>
    <x v="76"/>
    <x v="17"/>
    <n v="0.86"/>
  </r>
  <r>
    <x v="76"/>
    <x v="18"/>
    <n v="0.86"/>
  </r>
  <r>
    <x v="76"/>
    <x v="19"/>
    <n v="0.9"/>
  </r>
  <r>
    <x v="76"/>
    <x v="20"/>
    <n v="0.95"/>
  </r>
  <r>
    <x v="76"/>
    <x v="21"/>
    <n v="0.9"/>
  </r>
  <r>
    <x v="76"/>
    <x v="22"/>
    <n v="0.95"/>
  </r>
  <r>
    <x v="76"/>
    <x v="23"/>
    <n v="0.6"/>
  </r>
  <r>
    <x v="76"/>
    <x v="24"/>
    <n v="0.86"/>
  </r>
  <r>
    <x v="76"/>
    <x v="25"/>
    <n v="0.95"/>
  </r>
  <r>
    <x v="76"/>
    <x v="26"/>
    <n v="0.86"/>
  </r>
  <r>
    <x v="76"/>
    <x v="27"/>
    <n v="1"/>
  </r>
  <r>
    <x v="76"/>
    <x v="28"/>
    <n v="0.9"/>
  </r>
  <r>
    <x v="76"/>
    <x v="29"/>
    <n v="0.9"/>
  </r>
  <r>
    <x v="76"/>
    <x v="30"/>
    <n v="0.9"/>
  </r>
  <r>
    <x v="76"/>
    <x v="31"/>
    <n v="0.95"/>
  </r>
  <r>
    <x v="76"/>
    <x v="32"/>
    <n v="0.86"/>
  </r>
  <r>
    <x v="76"/>
    <x v="33"/>
    <n v="0.9"/>
  </r>
  <r>
    <x v="77"/>
    <x v="0"/>
    <n v="0.9"/>
  </r>
  <r>
    <x v="77"/>
    <x v="1"/>
    <n v="0.9"/>
  </r>
  <r>
    <x v="77"/>
    <x v="2"/>
    <n v="0.9"/>
  </r>
  <r>
    <x v="77"/>
    <x v="3"/>
    <n v="0.9"/>
  </r>
  <r>
    <x v="77"/>
    <x v="4"/>
    <n v="0.9"/>
  </r>
  <r>
    <x v="77"/>
    <x v="5"/>
    <n v="0.75"/>
  </r>
  <r>
    <x v="77"/>
    <x v="6"/>
    <n v="0.9"/>
  </r>
  <r>
    <x v="77"/>
    <x v="7"/>
    <n v="0.75"/>
  </r>
  <r>
    <x v="77"/>
    <x v="8"/>
    <n v="0.9"/>
  </r>
  <r>
    <x v="77"/>
    <x v="9"/>
    <n v="0.75"/>
  </r>
  <r>
    <x v="77"/>
    <x v="10"/>
    <n v="0.75"/>
  </r>
  <r>
    <x v="77"/>
    <x v="11"/>
    <n v="0.9"/>
  </r>
  <r>
    <x v="77"/>
    <x v="12"/>
    <n v="0.9"/>
  </r>
  <r>
    <x v="77"/>
    <x v="13"/>
    <n v="0.9"/>
  </r>
  <r>
    <x v="77"/>
    <x v="14"/>
    <n v="0.75"/>
  </r>
  <r>
    <x v="77"/>
    <x v="15"/>
    <n v="0.9"/>
  </r>
  <r>
    <x v="77"/>
    <x v="16"/>
    <n v="0.9"/>
  </r>
  <r>
    <x v="77"/>
    <x v="17"/>
    <n v="0.9"/>
  </r>
  <r>
    <x v="77"/>
    <x v="18"/>
    <n v="0.9"/>
  </r>
  <r>
    <x v="77"/>
    <x v="19"/>
    <n v="0.9"/>
  </r>
  <r>
    <x v="77"/>
    <x v="20"/>
    <n v="0.75"/>
  </r>
  <r>
    <x v="77"/>
    <x v="21"/>
    <n v="0.9"/>
  </r>
  <r>
    <x v="77"/>
    <x v="22"/>
    <n v="0.75"/>
  </r>
  <r>
    <x v="77"/>
    <x v="23"/>
    <n v="0.6"/>
  </r>
  <r>
    <x v="77"/>
    <x v="24"/>
    <n v="0.9"/>
  </r>
  <r>
    <x v="77"/>
    <x v="25"/>
    <n v="0.75"/>
  </r>
  <r>
    <x v="77"/>
    <x v="26"/>
    <n v="0.9"/>
  </r>
  <r>
    <x v="77"/>
    <x v="27"/>
    <n v="1"/>
  </r>
  <r>
    <x v="77"/>
    <x v="28"/>
    <n v="0.9"/>
  </r>
  <r>
    <x v="77"/>
    <x v="29"/>
    <n v="0.9"/>
  </r>
  <r>
    <x v="77"/>
    <x v="30"/>
    <n v="0.9"/>
  </r>
  <r>
    <x v="77"/>
    <x v="31"/>
    <n v="0.75"/>
  </r>
  <r>
    <x v="77"/>
    <x v="32"/>
    <n v="0.9"/>
  </r>
  <r>
    <x v="77"/>
    <x v="33"/>
    <n v="0.9"/>
  </r>
  <r>
    <x v="78"/>
    <x v="0"/>
    <n v="0.9"/>
  </r>
  <r>
    <x v="78"/>
    <x v="1"/>
    <n v="0.9"/>
  </r>
  <r>
    <x v="78"/>
    <x v="2"/>
    <n v="0.9"/>
  </r>
  <r>
    <x v="78"/>
    <x v="3"/>
    <n v="0.9"/>
  </r>
  <r>
    <x v="78"/>
    <x v="4"/>
    <n v="0.9"/>
  </r>
  <r>
    <x v="78"/>
    <x v="5"/>
    <n v="0.75"/>
  </r>
  <r>
    <x v="78"/>
    <x v="6"/>
    <n v="0.9"/>
  </r>
  <r>
    <x v="78"/>
    <x v="7"/>
    <n v="0.75"/>
  </r>
  <r>
    <x v="78"/>
    <x v="8"/>
    <n v="0.9"/>
  </r>
  <r>
    <x v="78"/>
    <x v="9"/>
    <n v="0.75"/>
  </r>
  <r>
    <x v="78"/>
    <x v="10"/>
    <n v="0.75"/>
  </r>
  <r>
    <x v="78"/>
    <x v="11"/>
    <n v="0.9"/>
  </r>
  <r>
    <x v="78"/>
    <x v="12"/>
    <n v="0.9"/>
  </r>
  <r>
    <x v="78"/>
    <x v="13"/>
    <n v="0.9"/>
  </r>
  <r>
    <x v="78"/>
    <x v="14"/>
    <n v="0.75"/>
  </r>
  <r>
    <x v="78"/>
    <x v="15"/>
    <n v="0.9"/>
  </r>
  <r>
    <x v="78"/>
    <x v="16"/>
    <n v="0.9"/>
  </r>
  <r>
    <x v="78"/>
    <x v="17"/>
    <n v="0.9"/>
  </r>
  <r>
    <x v="78"/>
    <x v="18"/>
    <n v="0.9"/>
  </r>
  <r>
    <x v="78"/>
    <x v="19"/>
    <n v="0.9"/>
  </r>
  <r>
    <x v="78"/>
    <x v="20"/>
    <n v="0.75"/>
  </r>
  <r>
    <x v="78"/>
    <x v="21"/>
    <n v="0.9"/>
  </r>
  <r>
    <x v="78"/>
    <x v="22"/>
    <n v="0.75"/>
  </r>
  <r>
    <x v="78"/>
    <x v="23"/>
    <n v="0.6"/>
  </r>
  <r>
    <x v="78"/>
    <x v="24"/>
    <n v="0.9"/>
  </r>
  <r>
    <x v="78"/>
    <x v="25"/>
    <n v="0.75"/>
  </r>
  <r>
    <x v="78"/>
    <x v="26"/>
    <n v="0.9"/>
  </r>
  <r>
    <x v="78"/>
    <x v="27"/>
    <n v="1"/>
  </r>
  <r>
    <x v="78"/>
    <x v="28"/>
    <n v="0.9"/>
  </r>
  <r>
    <x v="78"/>
    <x v="29"/>
    <n v="0.9"/>
  </r>
  <r>
    <x v="78"/>
    <x v="30"/>
    <n v="0.9"/>
  </r>
  <r>
    <x v="78"/>
    <x v="31"/>
    <n v="0.75"/>
  </r>
  <r>
    <x v="78"/>
    <x v="32"/>
    <n v="0.9"/>
  </r>
  <r>
    <x v="78"/>
    <x v="33"/>
    <n v="0.9"/>
  </r>
  <r>
    <x v="79"/>
    <x v="0"/>
    <n v="1.06"/>
  </r>
  <r>
    <x v="79"/>
    <x v="1"/>
    <n v="1"/>
  </r>
  <r>
    <x v="79"/>
    <x v="2"/>
    <n v="1.06"/>
  </r>
  <r>
    <x v="79"/>
    <x v="3"/>
    <n v="1.06"/>
  </r>
  <r>
    <x v="79"/>
    <x v="4"/>
    <n v="1.06"/>
  </r>
  <r>
    <x v="79"/>
    <x v="5"/>
    <n v="0.75"/>
  </r>
  <r>
    <x v="79"/>
    <x v="6"/>
    <n v="1.06"/>
  </r>
  <r>
    <x v="79"/>
    <x v="7"/>
    <n v="0.75"/>
  </r>
  <r>
    <x v="79"/>
    <x v="8"/>
    <n v="1.06"/>
  </r>
  <r>
    <x v="79"/>
    <x v="9"/>
    <n v="0.75"/>
  </r>
  <r>
    <x v="79"/>
    <x v="10"/>
    <n v="0.75"/>
  </r>
  <r>
    <x v="79"/>
    <x v="11"/>
    <n v="1"/>
  </r>
  <r>
    <x v="79"/>
    <x v="12"/>
    <n v="1"/>
  </r>
  <r>
    <x v="79"/>
    <x v="13"/>
    <n v="1.06"/>
  </r>
  <r>
    <x v="79"/>
    <x v="14"/>
    <n v="0.75"/>
  </r>
  <r>
    <x v="79"/>
    <x v="15"/>
    <n v="1.06"/>
  </r>
  <r>
    <x v="79"/>
    <x v="16"/>
    <n v="1.06"/>
  </r>
  <r>
    <x v="79"/>
    <x v="17"/>
    <n v="1"/>
  </r>
  <r>
    <x v="79"/>
    <x v="18"/>
    <n v="1"/>
  </r>
  <r>
    <x v="79"/>
    <x v="19"/>
    <n v="1.06"/>
  </r>
  <r>
    <x v="79"/>
    <x v="20"/>
    <n v="0.75"/>
  </r>
  <r>
    <x v="79"/>
    <x v="21"/>
    <n v="1.06"/>
  </r>
  <r>
    <x v="79"/>
    <x v="22"/>
    <n v="0.75"/>
  </r>
  <r>
    <x v="79"/>
    <x v="23"/>
    <n v="0.6"/>
  </r>
  <r>
    <x v="79"/>
    <x v="24"/>
    <n v="1"/>
  </r>
  <r>
    <x v="79"/>
    <x v="25"/>
    <n v="0.75"/>
  </r>
  <r>
    <x v="79"/>
    <x v="26"/>
    <n v="1"/>
  </r>
  <r>
    <x v="79"/>
    <x v="27"/>
    <n v="1"/>
  </r>
  <r>
    <x v="79"/>
    <x v="28"/>
    <n v="1.06"/>
  </r>
  <r>
    <x v="79"/>
    <x v="29"/>
    <n v="1.06"/>
  </r>
  <r>
    <x v="79"/>
    <x v="30"/>
    <n v="1.06"/>
  </r>
  <r>
    <x v="79"/>
    <x v="31"/>
    <n v="0.75"/>
  </r>
  <r>
    <x v="79"/>
    <x v="32"/>
    <n v="1"/>
  </r>
  <r>
    <x v="79"/>
    <x v="33"/>
    <n v="1.06"/>
  </r>
  <r>
    <x v="80"/>
    <x v="0"/>
    <n v="1"/>
  </r>
  <r>
    <x v="80"/>
    <x v="1"/>
    <n v="1"/>
  </r>
  <r>
    <x v="80"/>
    <x v="2"/>
    <n v="1"/>
  </r>
  <r>
    <x v="80"/>
    <x v="3"/>
    <n v="1"/>
  </r>
  <r>
    <x v="80"/>
    <x v="4"/>
    <n v="1"/>
  </r>
  <r>
    <x v="80"/>
    <x v="5"/>
    <n v="0.75"/>
  </r>
  <r>
    <x v="80"/>
    <x v="6"/>
    <n v="1"/>
  </r>
  <r>
    <x v="80"/>
    <x v="7"/>
    <n v="0.75"/>
  </r>
  <r>
    <x v="80"/>
    <x v="8"/>
    <n v="1"/>
  </r>
  <r>
    <x v="80"/>
    <x v="9"/>
    <n v="0.75"/>
  </r>
  <r>
    <x v="80"/>
    <x v="10"/>
    <n v="0.75"/>
  </r>
  <r>
    <x v="80"/>
    <x v="11"/>
    <n v="1"/>
  </r>
  <r>
    <x v="80"/>
    <x v="12"/>
    <n v="1"/>
  </r>
  <r>
    <x v="80"/>
    <x v="13"/>
    <n v="1"/>
  </r>
  <r>
    <x v="80"/>
    <x v="14"/>
    <n v="0.75"/>
  </r>
  <r>
    <x v="80"/>
    <x v="15"/>
    <n v="1"/>
  </r>
  <r>
    <x v="80"/>
    <x v="16"/>
    <n v="1"/>
  </r>
  <r>
    <x v="80"/>
    <x v="17"/>
    <n v="1"/>
  </r>
  <r>
    <x v="80"/>
    <x v="18"/>
    <n v="1"/>
  </r>
  <r>
    <x v="80"/>
    <x v="19"/>
    <n v="1"/>
  </r>
  <r>
    <x v="80"/>
    <x v="20"/>
    <n v="0.75"/>
  </r>
  <r>
    <x v="80"/>
    <x v="21"/>
    <n v="1"/>
  </r>
  <r>
    <x v="80"/>
    <x v="22"/>
    <n v="0.75"/>
  </r>
  <r>
    <x v="80"/>
    <x v="23"/>
    <n v="0.6"/>
  </r>
  <r>
    <x v="80"/>
    <x v="24"/>
    <n v="1"/>
  </r>
  <r>
    <x v="80"/>
    <x v="25"/>
    <n v="0.75"/>
  </r>
  <r>
    <x v="80"/>
    <x v="26"/>
    <n v="1"/>
  </r>
  <r>
    <x v="80"/>
    <x v="27"/>
    <n v="1"/>
  </r>
  <r>
    <x v="80"/>
    <x v="28"/>
    <n v="1"/>
  </r>
  <r>
    <x v="80"/>
    <x v="29"/>
    <n v="1"/>
  </r>
  <r>
    <x v="80"/>
    <x v="30"/>
    <n v="1"/>
  </r>
  <r>
    <x v="80"/>
    <x v="31"/>
    <n v="0.75"/>
  </r>
  <r>
    <x v="80"/>
    <x v="32"/>
    <n v="1"/>
  </r>
  <r>
    <x v="80"/>
    <x v="33"/>
    <n v="1"/>
  </r>
  <r>
    <x v="81"/>
    <x v="0"/>
    <n v="1"/>
  </r>
  <r>
    <x v="81"/>
    <x v="1"/>
    <n v="0.96"/>
  </r>
  <r>
    <x v="81"/>
    <x v="2"/>
    <n v="1"/>
  </r>
  <r>
    <x v="81"/>
    <x v="3"/>
    <n v="1"/>
  </r>
  <r>
    <x v="81"/>
    <x v="4"/>
    <n v="1"/>
  </r>
  <r>
    <x v="81"/>
    <x v="5"/>
    <n v="0.75"/>
  </r>
  <r>
    <x v="81"/>
    <x v="6"/>
    <n v="1"/>
  </r>
  <r>
    <x v="81"/>
    <x v="7"/>
    <n v="0.75"/>
  </r>
  <r>
    <x v="81"/>
    <x v="8"/>
    <n v="1"/>
  </r>
  <r>
    <x v="81"/>
    <x v="9"/>
    <n v="0.75"/>
  </r>
  <r>
    <x v="81"/>
    <x v="10"/>
    <n v="0.75"/>
  </r>
  <r>
    <x v="81"/>
    <x v="11"/>
    <n v="0.96"/>
  </r>
  <r>
    <x v="81"/>
    <x v="12"/>
    <n v="0.96"/>
  </r>
  <r>
    <x v="81"/>
    <x v="13"/>
    <n v="1"/>
  </r>
  <r>
    <x v="81"/>
    <x v="14"/>
    <n v="0.75"/>
  </r>
  <r>
    <x v="81"/>
    <x v="15"/>
    <n v="1"/>
  </r>
  <r>
    <x v="81"/>
    <x v="16"/>
    <n v="1"/>
  </r>
  <r>
    <x v="81"/>
    <x v="17"/>
    <n v="0.96"/>
  </r>
  <r>
    <x v="81"/>
    <x v="18"/>
    <n v="0.96"/>
  </r>
  <r>
    <x v="81"/>
    <x v="19"/>
    <n v="1"/>
  </r>
  <r>
    <x v="81"/>
    <x v="20"/>
    <n v="0.75"/>
  </r>
  <r>
    <x v="81"/>
    <x v="21"/>
    <n v="1"/>
  </r>
  <r>
    <x v="81"/>
    <x v="22"/>
    <n v="0.75"/>
  </r>
  <r>
    <x v="81"/>
    <x v="23"/>
    <n v="0.6"/>
  </r>
  <r>
    <x v="81"/>
    <x v="24"/>
    <n v="0.96"/>
  </r>
  <r>
    <x v="81"/>
    <x v="25"/>
    <n v="0.75"/>
  </r>
  <r>
    <x v="81"/>
    <x v="26"/>
    <n v="0.96"/>
  </r>
  <r>
    <x v="81"/>
    <x v="27"/>
    <n v="1"/>
  </r>
  <r>
    <x v="81"/>
    <x v="28"/>
    <n v="1"/>
  </r>
  <r>
    <x v="81"/>
    <x v="29"/>
    <n v="1"/>
  </r>
  <r>
    <x v="81"/>
    <x v="30"/>
    <n v="1"/>
  </r>
  <r>
    <x v="81"/>
    <x v="31"/>
    <n v="0.75"/>
  </r>
  <r>
    <x v="81"/>
    <x v="32"/>
    <n v="0.96"/>
  </r>
  <r>
    <x v="81"/>
    <x v="33"/>
    <n v="1"/>
  </r>
  <r>
    <x v="82"/>
    <x v="0"/>
    <n v="0.9"/>
  </r>
  <r>
    <x v="82"/>
    <x v="1"/>
    <n v="0.86"/>
  </r>
  <r>
    <x v="82"/>
    <x v="2"/>
    <n v="0.9"/>
  </r>
  <r>
    <x v="82"/>
    <x v="3"/>
    <n v="0.9"/>
  </r>
  <r>
    <x v="82"/>
    <x v="4"/>
    <n v="0.9"/>
  </r>
  <r>
    <x v="82"/>
    <x v="5"/>
    <n v="0.7"/>
  </r>
  <r>
    <x v="82"/>
    <x v="6"/>
    <n v="0.9"/>
  </r>
  <r>
    <x v="82"/>
    <x v="7"/>
    <n v="0.7"/>
  </r>
  <r>
    <x v="82"/>
    <x v="8"/>
    <n v="0.9"/>
  </r>
  <r>
    <x v="82"/>
    <x v="9"/>
    <n v="0.7"/>
  </r>
  <r>
    <x v="82"/>
    <x v="10"/>
    <n v="0.7"/>
  </r>
  <r>
    <x v="82"/>
    <x v="11"/>
    <n v="0.86"/>
  </r>
  <r>
    <x v="82"/>
    <x v="12"/>
    <n v="0.86"/>
  </r>
  <r>
    <x v="82"/>
    <x v="13"/>
    <n v="0.9"/>
  </r>
  <r>
    <x v="82"/>
    <x v="14"/>
    <n v="0.7"/>
  </r>
  <r>
    <x v="82"/>
    <x v="15"/>
    <n v="0.9"/>
  </r>
  <r>
    <x v="82"/>
    <x v="16"/>
    <n v="0.9"/>
  </r>
  <r>
    <x v="82"/>
    <x v="17"/>
    <n v="0.86"/>
  </r>
  <r>
    <x v="82"/>
    <x v="18"/>
    <n v="0.86"/>
  </r>
  <r>
    <x v="82"/>
    <x v="19"/>
    <n v="0.9"/>
  </r>
  <r>
    <x v="82"/>
    <x v="20"/>
    <n v="0.7"/>
  </r>
  <r>
    <x v="82"/>
    <x v="21"/>
    <n v="0.9"/>
  </r>
  <r>
    <x v="82"/>
    <x v="22"/>
    <n v="0.7"/>
  </r>
  <r>
    <x v="82"/>
    <x v="23"/>
    <n v="0.56000000000000005"/>
  </r>
  <r>
    <x v="82"/>
    <x v="24"/>
    <n v="0.86"/>
  </r>
  <r>
    <x v="82"/>
    <x v="25"/>
    <n v="0.7"/>
  </r>
  <r>
    <x v="82"/>
    <x v="26"/>
    <n v="0.86"/>
  </r>
  <r>
    <x v="82"/>
    <x v="27"/>
    <n v="1"/>
  </r>
  <r>
    <x v="82"/>
    <x v="28"/>
    <n v="0.9"/>
  </r>
  <r>
    <x v="82"/>
    <x v="29"/>
    <n v="0.9"/>
  </r>
  <r>
    <x v="82"/>
    <x v="30"/>
    <n v="0.9"/>
  </r>
  <r>
    <x v="82"/>
    <x v="31"/>
    <n v="0.7"/>
  </r>
  <r>
    <x v="82"/>
    <x v="32"/>
    <n v="0.86"/>
  </r>
  <r>
    <x v="82"/>
    <x v="33"/>
    <n v="0.9"/>
  </r>
  <r>
    <x v="83"/>
    <x v="0"/>
    <n v="0.9"/>
  </r>
  <r>
    <x v="83"/>
    <x v="1"/>
    <n v="0.84"/>
  </r>
  <r>
    <x v="83"/>
    <x v="2"/>
    <n v="0.9"/>
  </r>
  <r>
    <x v="83"/>
    <x v="3"/>
    <n v="0.9"/>
  </r>
  <r>
    <x v="83"/>
    <x v="4"/>
    <n v="0.9"/>
  </r>
  <r>
    <x v="83"/>
    <x v="5"/>
    <n v="0.82499999999999996"/>
  </r>
  <r>
    <x v="83"/>
    <x v="6"/>
    <n v="0.9"/>
  </r>
  <r>
    <x v="83"/>
    <x v="7"/>
    <n v="0.82499999999999996"/>
  </r>
  <r>
    <x v="83"/>
    <x v="8"/>
    <n v="0.9"/>
  </r>
  <r>
    <x v="83"/>
    <x v="9"/>
    <n v="0.82499999999999996"/>
  </r>
  <r>
    <x v="83"/>
    <x v="10"/>
    <n v="0.82499999999999996"/>
  </r>
  <r>
    <x v="83"/>
    <x v="11"/>
    <n v="0.84"/>
  </r>
  <r>
    <x v="83"/>
    <x v="12"/>
    <n v="0.84"/>
  </r>
  <r>
    <x v="83"/>
    <x v="13"/>
    <n v="0.9"/>
  </r>
  <r>
    <x v="83"/>
    <x v="14"/>
    <n v="0.82499999999999996"/>
  </r>
  <r>
    <x v="83"/>
    <x v="15"/>
    <n v="0.9"/>
  </r>
  <r>
    <x v="83"/>
    <x v="16"/>
    <n v="0.9"/>
  </r>
  <r>
    <x v="83"/>
    <x v="17"/>
    <n v="0.84"/>
  </r>
  <r>
    <x v="83"/>
    <x v="18"/>
    <n v="0.84"/>
  </r>
  <r>
    <x v="83"/>
    <x v="19"/>
    <n v="0.9"/>
  </r>
  <r>
    <x v="83"/>
    <x v="20"/>
    <n v="0.82499999999999996"/>
  </r>
  <r>
    <x v="83"/>
    <x v="21"/>
    <n v="0.9"/>
  </r>
  <r>
    <x v="83"/>
    <x v="22"/>
    <n v="0.82499999999999996"/>
  </r>
  <r>
    <x v="83"/>
    <x v="23"/>
    <n v="0.56000000000000005"/>
  </r>
  <r>
    <x v="83"/>
    <x v="24"/>
    <n v="0.84"/>
  </r>
  <r>
    <x v="83"/>
    <x v="25"/>
    <n v="0.82499999999999996"/>
  </r>
  <r>
    <x v="83"/>
    <x v="26"/>
    <n v="0.84"/>
  </r>
  <r>
    <x v="83"/>
    <x v="27"/>
    <n v="1"/>
  </r>
  <r>
    <x v="83"/>
    <x v="28"/>
    <n v="0.9"/>
  </r>
  <r>
    <x v="83"/>
    <x v="29"/>
    <n v="0.9"/>
  </r>
  <r>
    <x v="83"/>
    <x v="30"/>
    <n v="0.9"/>
  </r>
  <r>
    <x v="83"/>
    <x v="31"/>
    <n v="0.82499999999999996"/>
  </r>
  <r>
    <x v="83"/>
    <x v="32"/>
    <n v="0.84"/>
  </r>
  <r>
    <x v="83"/>
    <x v="33"/>
    <n v="0.9"/>
  </r>
  <r>
    <x v="84"/>
    <x v="0"/>
    <n v="0.9"/>
  </r>
  <r>
    <x v="84"/>
    <x v="1"/>
    <n v="0.86"/>
  </r>
  <r>
    <x v="84"/>
    <x v="2"/>
    <n v="0.9"/>
  </r>
  <r>
    <x v="84"/>
    <x v="3"/>
    <n v="0.9"/>
  </r>
  <r>
    <x v="84"/>
    <x v="4"/>
    <n v="0.9"/>
  </r>
  <r>
    <x v="84"/>
    <x v="5"/>
    <n v="0.7"/>
  </r>
  <r>
    <x v="84"/>
    <x v="6"/>
    <n v="0.9"/>
  </r>
  <r>
    <x v="84"/>
    <x v="7"/>
    <n v="0.7"/>
  </r>
  <r>
    <x v="84"/>
    <x v="8"/>
    <n v="0.9"/>
  </r>
  <r>
    <x v="84"/>
    <x v="9"/>
    <n v="0.7"/>
  </r>
  <r>
    <x v="84"/>
    <x v="10"/>
    <n v="0.7"/>
  </r>
  <r>
    <x v="84"/>
    <x v="11"/>
    <n v="0.86"/>
  </r>
  <r>
    <x v="84"/>
    <x v="12"/>
    <n v="0.86"/>
  </r>
  <r>
    <x v="84"/>
    <x v="13"/>
    <n v="0.9"/>
  </r>
  <r>
    <x v="84"/>
    <x v="14"/>
    <n v="0.7"/>
  </r>
  <r>
    <x v="84"/>
    <x v="15"/>
    <n v="0.9"/>
  </r>
  <r>
    <x v="84"/>
    <x v="16"/>
    <n v="0.9"/>
  </r>
  <r>
    <x v="84"/>
    <x v="17"/>
    <n v="0.86"/>
  </r>
  <r>
    <x v="84"/>
    <x v="18"/>
    <n v="0.86"/>
  </r>
  <r>
    <x v="84"/>
    <x v="19"/>
    <n v="0.9"/>
  </r>
  <r>
    <x v="84"/>
    <x v="20"/>
    <n v="0.7"/>
  </r>
  <r>
    <x v="84"/>
    <x v="21"/>
    <n v="0.9"/>
  </r>
  <r>
    <x v="84"/>
    <x v="22"/>
    <n v="0.7"/>
  </r>
  <r>
    <x v="84"/>
    <x v="23"/>
    <n v="0.56000000000000005"/>
  </r>
  <r>
    <x v="84"/>
    <x v="24"/>
    <n v="0.86"/>
  </r>
  <r>
    <x v="84"/>
    <x v="25"/>
    <n v="0.7"/>
  </r>
  <r>
    <x v="84"/>
    <x v="26"/>
    <n v="0.86"/>
  </r>
  <r>
    <x v="84"/>
    <x v="27"/>
    <n v="1"/>
  </r>
  <r>
    <x v="84"/>
    <x v="28"/>
    <n v="0.9"/>
  </r>
  <r>
    <x v="84"/>
    <x v="29"/>
    <n v="0.9"/>
  </r>
  <r>
    <x v="84"/>
    <x v="30"/>
    <n v="0.9"/>
  </r>
  <r>
    <x v="84"/>
    <x v="31"/>
    <n v="0.7"/>
  </r>
  <r>
    <x v="84"/>
    <x v="32"/>
    <n v="0.86"/>
  </r>
  <r>
    <x v="84"/>
    <x v="33"/>
    <n v="0.9"/>
  </r>
  <r>
    <x v="85"/>
    <x v="0"/>
    <n v="1"/>
  </r>
  <r>
    <x v="85"/>
    <x v="1"/>
    <n v="0.9"/>
  </r>
  <r>
    <x v="85"/>
    <x v="2"/>
    <n v="1"/>
  </r>
  <r>
    <x v="85"/>
    <x v="3"/>
    <n v="1"/>
  </r>
  <r>
    <x v="85"/>
    <x v="4"/>
    <n v="1"/>
  </r>
  <r>
    <x v="85"/>
    <x v="5"/>
    <n v="0.7"/>
  </r>
  <r>
    <x v="85"/>
    <x v="6"/>
    <n v="1"/>
  </r>
  <r>
    <x v="85"/>
    <x v="7"/>
    <n v="0.7"/>
  </r>
  <r>
    <x v="85"/>
    <x v="8"/>
    <n v="1"/>
  </r>
  <r>
    <x v="85"/>
    <x v="9"/>
    <n v="0.7"/>
  </r>
  <r>
    <x v="85"/>
    <x v="10"/>
    <n v="0.7"/>
  </r>
  <r>
    <x v="85"/>
    <x v="11"/>
    <n v="0.9"/>
  </r>
  <r>
    <x v="85"/>
    <x v="12"/>
    <n v="0.9"/>
  </r>
  <r>
    <x v="85"/>
    <x v="13"/>
    <n v="1"/>
  </r>
  <r>
    <x v="85"/>
    <x v="14"/>
    <n v="0.7"/>
  </r>
  <r>
    <x v="85"/>
    <x v="15"/>
    <n v="1"/>
  </r>
  <r>
    <x v="85"/>
    <x v="16"/>
    <n v="1"/>
  </r>
  <r>
    <x v="85"/>
    <x v="17"/>
    <n v="0.9"/>
  </r>
  <r>
    <x v="85"/>
    <x v="18"/>
    <n v="0.9"/>
  </r>
  <r>
    <x v="85"/>
    <x v="19"/>
    <n v="1"/>
  </r>
  <r>
    <x v="85"/>
    <x v="20"/>
    <n v="0.7"/>
  </r>
  <r>
    <x v="85"/>
    <x v="21"/>
    <n v="1"/>
  </r>
  <r>
    <x v="85"/>
    <x v="22"/>
    <n v="0.7"/>
  </r>
  <r>
    <x v="85"/>
    <x v="23"/>
    <n v="0.56000000000000005"/>
  </r>
  <r>
    <x v="85"/>
    <x v="24"/>
    <n v="0.9"/>
  </r>
  <r>
    <x v="85"/>
    <x v="25"/>
    <n v="0.7"/>
  </r>
  <r>
    <x v="85"/>
    <x v="26"/>
    <n v="0.9"/>
  </r>
  <r>
    <x v="85"/>
    <x v="27"/>
    <n v="1"/>
  </r>
  <r>
    <x v="85"/>
    <x v="28"/>
    <n v="1"/>
  </r>
  <r>
    <x v="85"/>
    <x v="29"/>
    <n v="1"/>
  </r>
  <r>
    <x v="85"/>
    <x v="30"/>
    <n v="1"/>
  </r>
  <r>
    <x v="85"/>
    <x v="31"/>
    <n v="0.7"/>
  </r>
  <r>
    <x v="85"/>
    <x v="32"/>
    <n v="0.9"/>
  </r>
  <r>
    <x v="85"/>
    <x v="33"/>
    <n v="1"/>
  </r>
  <r>
    <x v="86"/>
    <x v="0"/>
    <n v="0.9"/>
  </r>
  <r>
    <x v="86"/>
    <x v="1"/>
    <n v="0.86"/>
  </r>
  <r>
    <x v="86"/>
    <x v="2"/>
    <n v="0.9"/>
  </r>
  <r>
    <x v="86"/>
    <x v="3"/>
    <n v="0.9"/>
  </r>
  <r>
    <x v="86"/>
    <x v="4"/>
    <n v="0.9"/>
  </r>
  <r>
    <x v="86"/>
    <x v="5"/>
    <n v="0.95"/>
  </r>
  <r>
    <x v="86"/>
    <x v="6"/>
    <n v="0.9"/>
  </r>
  <r>
    <x v="86"/>
    <x v="7"/>
    <n v="0.95"/>
  </r>
  <r>
    <x v="86"/>
    <x v="8"/>
    <n v="0.9"/>
  </r>
  <r>
    <x v="86"/>
    <x v="9"/>
    <n v="0.95"/>
  </r>
  <r>
    <x v="86"/>
    <x v="10"/>
    <n v="0.95"/>
  </r>
  <r>
    <x v="86"/>
    <x v="11"/>
    <n v="0.86"/>
  </r>
  <r>
    <x v="86"/>
    <x v="12"/>
    <n v="0.86"/>
  </r>
  <r>
    <x v="86"/>
    <x v="13"/>
    <n v="0.9"/>
  </r>
  <r>
    <x v="86"/>
    <x v="14"/>
    <n v="0.95"/>
  </r>
  <r>
    <x v="86"/>
    <x v="15"/>
    <n v="0.9"/>
  </r>
  <r>
    <x v="86"/>
    <x v="16"/>
    <n v="0.9"/>
  </r>
  <r>
    <x v="86"/>
    <x v="17"/>
    <n v="0.86"/>
  </r>
  <r>
    <x v="86"/>
    <x v="18"/>
    <n v="0.86"/>
  </r>
  <r>
    <x v="86"/>
    <x v="19"/>
    <n v="0.9"/>
  </r>
  <r>
    <x v="86"/>
    <x v="20"/>
    <n v="0.95"/>
  </r>
  <r>
    <x v="86"/>
    <x v="21"/>
    <n v="0.9"/>
  </r>
  <r>
    <x v="86"/>
    <x v="22"/>
    <n v="0.95"/>
  </r>
  <r>
    <x v="86"/>
    <x v="23"/>
    <n v="0.56000000000000005"/>
  </r>
  <r>
    <x v="86"/>
    <x v="24"/>
    <n v="0.86"/>
  </r>
  <r>
    <x v="86"/>
    <x v="25"/>
    <n v="0.95"/>
  </r>
  <r>
    <x v="86"/>
    <x v="26"/>
    <n v="0.86"/>
  </r>
  <r>
    <x v="86"/>
    <x v="27"/>
    <n v="1"/>
  </r>
  <r>
    <x v="86"/>
    <x v="28"/>
    <n v="0.9"/>
  </r>
  <r>
    <x v="86"/>
    <x v="29"/>
    <n v="0.9"/>
  </r>
  <r>
    <x v="86"/>
    <x v="30"/>
    <n v="0.9"/>
  </r>
  <r>
    <x v="86"/>
    <x v="31"/>
    <n v="0.95"/>
  </r>
  <r>
    <x v="86"/>
    <x v="32"/>
    <n v="0.86"/>
  </r>
  <r>
    <x v="86"/>
    <x v="33"/>
    <n v="0.9"/>
  </r>
  <r>
    <x v="87"/>
    <x v="0"/>
    <n v="0.96"/>
  </r>
  <r>
    <x v="87"/>
    <x v="1"/>
    <n v="0.9"/>
  </r>
  <r>
    <x v="87"/>
    <x v="2"/>
    <n v="0.96"/>
  </r>
  <r>
    <x v="87"/>
    <x v="3"/>
    <n v="0.96"/>
  </r>
  <r>
    <x v="87"/>
    <x v="4"/>
    <n v="0.96"/>
  </r>
  <r>
    <x v="87"/>
    <x v="5"/>
    <n v="0.7"/>
  </r>
  <r>
    <x v="87"/>
    <x v="6"/>
    <n v="0.96"/>
  </r>
  <r>
    <x v="87"/>
    <x v="7"/>
    <n v="0.7"/>
  </r>
  <r>
    <x v="87"/>
    <x v="8"/>
    <n v="0.96"/>
  </r>
  <r>
    <x v="87"/>
    <x v="9"/>
    <n v="0.7"/>
  </r>
  <r>
    <x v="87"/>
    <x v="10"/>
    <n v="0.7"/>
  </r>
  <r>
    <x v="87"/>
    <x v="11"/>
    <n v="0.9"/>
  </r>
  <r>
    <x v="87"/>
    <x v="12"/>
    <n v="0.9"/>
  </r>
  <r>
    <x v="87"/>
    <x v="13"/>
    <n v="0.96"/>
  </r>
  <r>
    <x v="87"/>
    <x v="14"/>
    <n v="0.7"/>
  </r>
  <r>
    <x v="87"/>
    <x v="15"/>
    <n v="0.96"/>
  </r>
  <r>
    <x v="87"/>
    <x v="16"/>
    <n v="0.96"/>
  </r>
  <r>
    <x v="87"/>
    <x v="17"/>
    <n v="0.9"/>
  </r>
  <r>
    <x v="87"/>
    <x v="18"/>
    <n v="0.9"/>
  </r>
  <r>
    <x v="87"/>
    <x v="19"/>
    <n v="0.96"/>
  </r>
  <r>
    <x v="87"/>
    <x v="20"/>
    <n v="0.7"/>
  </r>
  <r>
    <x v="87"/>
    <x v="21"/>
    <n v="0.96"/>
  </r>
  <r>
    <x v="87"/>
    <x v="22"/>
    <n v="0.7"/>
  </r>
  <r>
    <x v="87"/>
    <x v="23"/>
    <n v="0.56000000000000005"/>
  </r>
  <r>
    <x v="87"/>
    <x v="24"/>
    <n v="0.9"/>
  </r>
  <r>
    <x v="87"/>
    <x v="25"/>
    <n v="0.7"/>
  </r>
  <r>
    <x v="87"/>
    <x v="26"/>
    <n v="0.9"/>
  </r>
  <r>
    <x v="87"/>
    <x v="27"/>
    <n v="1"/>
  </r>
  <r>
    <x v="87"/>
    <x v="28"/>
    <n v="0.96"/>
  </r>
  <r>
    <x v="87"/>
    <x v="29"/>
    <n v="0.96"/>
  </r>
  <r>
    <x v="87"/>
    <x v="30"/>
    <n v="0.96"/>
  </r>
  <r>
    <x v="87"/>
    <x v="31"/>
    <n v="0.7"/>
  </r>
  <r>
    <x v="87"/>
    <x v="32"/>
    <n v="0.9"/>
  </r>
  <r>
    <x v="87"/>
    <x v="33"/>
    <n v="0.96"/>
  </r>
  <r>
    <x v="88"/>
    <x v="0"/>
    <n v="1"/>
  </r>
  <r>
    <x v="88"/>
    <x v="1"/>
    <n v="0.9"/>
  </r>
  <r>
    <x v="88"/>
    <x v="2"/>
    <n v="1"/>
  </r>
  <r>
    <x v="88"/>
    <x v="3"/>
    <n v="1"/>
  </r>
  <r>
    <x v="88"/>
    <x v="4"/>
    <n v="1"/>
  </r>
  <r>
    <x v="88"/>
    <x v="5"/>
    <n v="0.7"/>
  </r>
  <r>
    <x v="88"/>
    <x v="6"/>
    <n v="1"/>
  </r>
  <r>
    <x v="88"/>
    <x v="7"/>
    <n v="0.7"/>
  </r>
  <r>
    <x v="88"/>
    <x v="8"/>
    <n v="1"/>
  </r>
  <r>
    <x v="88"/>
    <x v="9"/>
    <n v="0.7"/>
  </r>
  <r>
    <x v="88"/>
    <x v="10"/>
    <n v="0.7"/>
  </r>
  <r>
    <x v="88"/>
    <x v="11"/>
    <n v="0.9"/>
  </r>
  <r>
    <x v="88"/>
    <x v="12"/>
    <n v="0.9"/>
  </r>
  <r>
    <x v="88"/>
    <x v="13"/>
    <n v="1"/>
  </r>
  <r>
    <x v="88"/>
    <x v="14"/>
    <n v="0.7"/>
  </r>
  <r>
    <x v="88"/>
    <x v="15"/>
    <n v="1"/>
  </r>
  <r>
    <x v="88"/>
    <x v="16"/>
    <n v="1"/>
  </r>
  <r>
    <x v="88"/>
    <x v="17"/>
    <n v="0.9"/>
  </r>
  <r>
    <x v="88"/>
    <x v="18"/>
    <n v="0.9"/>
  </r>
  <r>
    <x v="88"/>
    <x v="19"/>
    <n v="1"/>
  </r>
  <r>
    <x v="88"/>
    <x v="20"/>
    <n v="0.7"/>
  </r>
  <r>
    <x v="88"/>
    <x v="21"/>
    <n v="1"/>
  </r>
  <r>
    <x v="88"/>
    <x v="22"/>
    <n v="0.7"/>
  </r>
  <r>
    <x v="88"/>
    <x v="23"/>
    <n v="0.56000000000000005"/>
  </r>
  <r>
    <x v="88"/>
    <x v="24"/>
    <n v="0.9"/>
  </r>
  <r>
    <x v="88"/>
    <x v="25"/>
    <n v="0.7"/>
  </r>
  <r>
    <x v="88"/>
    <x v="26"/>
    <n v="0.9"/>
  </r>
  <r>
    <x v="88"/>
    <x v="27"/>
    <n v="1"/>
  </r>
  <r>
    <x v="88"/>
    <x v="28"/>
    <n v="1"/>
  </r>
  <r>
    <x v="88"/>
    <x v="29"/>
    <n v="1"/>
  </r>
  <r>
    <x v="88"/>
    <x v="30"/>
    <n v="1"/>
  </r>
  <r>
    <x v="88"/>
    <x v="31"/>
    <n v="0.7"/>
  </r>
  <r>
    <x v="88"/>
    <x v="32"/>
    <n v="0.9"/>
  </r>
  <r>
    <x v="88"/>
    <x v="33"/>
    <n v="1"/>
  </r>
  <r>
    <x v="89"/>
    <x v="0"/>
    <n v="0.98"/>
  </r>
  <r>
    <x v="89"/>
    <x v="1"/>
    <n v="0.96"/>
  </r>
  <r>
    <x v="89"/>
    <x v="2"/>
    <n v="0.98"/>
  </r>
  <r>
    <x v="89"/>
    <x v="3"/>
    <n v="0.98"/>
  </r>
  <r>
    <x v="89"/>
    <x v="4"/>
    <n v="0.98"/>
  </r>
  <r>
    <x v="89"/>
    <x v="5"/>
    <n v="0.7"/>
  </r>
  <r>
    <x v="89"/>
    <x v="6"/>
    <n v="0.98"/>
  </r>
  <r>
    <x v="89"/>
    <x v="7"/>
    <n v="0.7"/>
  </r>
  <r>
    <x v="89"/>
    <x v="8"/>
    <n v="0.98"/>
  </r>
  <r>
    <x v="89"/>
    <x v="9"/>
    <n v="0.7"/>
  </r>
  <r>
    <x v="89"/>
    <x v="10"/>
    <n v="0.7"/>
  </r>
  <r>
    <x v="89"/>
    <x v="11"/>
    <n v="0.96"/>
  </r>
  <r>
    <x v="89"/>
    <x v="12"/>
    <n v="0.96"/>
  </r>
  <r>
    <x v="89"/>
    <x v="13"/>
    <n v="0.98"/>
  </r>
  <r>
    <x v="89"/>
    <x v="14"/>
    <n v="0.7"/>
  </r>
  <r>
    <x v="89"/>
    <x v="15"/>
    <n v="0.98"/>
  </r>
  <r>
    <x v="89"/>
    <x v="16"/>
    <n v="0.98"/>
  </r>
  <r>
    <x v="89"/>
    <x v="17"/>
    <n v="0.96"/>
  </r>
  <r>
    <x v="89"/>
    <x v="18"/>
    <n v="0.96"/>
  </r>
  <r>
    <x v="89"/>
    <x v="19"/>
    <n v="0.98"/>
  </r>
  <r>
    <x v="89"/>
    <x v="20"/>
    <n v="0.7"/>
  </r>
  <r>
    <x v="89"/>
    <x v="21"/>
    <n v="0.98"/>
  </r>
  <r>
    <x v="89"/>
    <x v="22"/>
    <n v="0.7"/>
  </r>
  <r>
    <x v="89"/>
    <x v="23"/>
    <n v="0.56000000000000005"/>
  </r>
  <r>
    <x v="89"/>
    <x v="24"/>
    <n v="0.96"/>
  </r>
  <r>
    <x v="89"/>
    <x v="25"/>
    <n v="0.7"/>
  </r>
  <r>
    <x v="89"/>
    <x v="26"/>
    <n v="0.96"/>
  </r>
  <r>
    <x v="89"/>
    <x v="27"/>
    <n v="1"/>
  </r>
  <r>
    <x v="89"/>
    <x v="28"/>
    <n v="0.98"/>
  </r>
  <r>
    <x v="89"/>
    <x v="29"/>
    <n v="0.98"/>
  </r>
  <r>
    <x v="89"/>
    <x v="30"/>
    <n v="0.98"/>
  </r>
  <r>
    <x v="89"/>
    <x v="31"/>
    <n v="0.7"/>
  </r>
  <r>
    <x v="89"/>
    <x v="32"/>
    <n v="0.96"/>
  </r>
  <r>
    <x v="89"/>
    <x v="33"/>
    <n v="0.98"/>
  </r>
  <r>
    <x v="90"/>
    <x v="0"/>
    <n v="0.96"/>
  </r>
  <r>
    <x v="90"/>
    <x v="1"/>
    <n v="0.9"/>
  </r>
  <r>
    <x v="90"/>
    <x v="2"/>
    <n v="0.96"/>
  </r>
  <r>
    <x v="90"/>
    <x v="3"/>
    <n v="0.96"/>
  </r>
  <r>
    <x v="90"/>
    <x v="4"/>
    <n v="0.96"/>
  </r>
  <r>
    <x v="90"/>
    <x v="5"/>
    <n v="0.82499999999999996"/>
  </r>
  <r>
    <x v="90"/>
    <x v="6"/>
    <n v="0.96"/>
  </r>
  <r>
    <x v="90"/>
    <x v="7"/>
    <n v="0.82499999999999996"/>
  </r>
  <r>
    <x v="90"/>
    <x v="8"/>
    <n v="0.96"/>
  </r>
  <r>
    <x v="90"/>
    <x v="9"/>
    <n v="0.82499999999999996"/>
  </r>
  <r>
    <x v="90"/>
    <x v="10"/>
    <n v="0.82499999999999996"/>
  </r>
  <r>
    <x v="90"/>
    <x v="11"/>
    <n v="0.9"/>
  </r>
  <r>
    <x v="90"/>
    <x v="12"/>
    <n v="0.9"/>
  </r>
  <r>
    <x v="90"/>
    <x v="13"/>
    <n v="0.96"/>
  </r>
  <r>
    <x v="90"/>
    <x v="14"/>
    <n v="0.82499999999999996"/>
  </r>
  <r>
    <x v="90"/>
    <x v="15"/>
    <n v="0.96"/>
  </r>
  <r>
    <x v="90"/>
    <x v="16"/>
    <n v="0.96"/>
  </r>
  <r>
    <x v="90"/>
    <x v="17"/>
    <n v="0.9"/>
  </r>
  <r>
    <x v="90"/>
    <x v="18"/>
    <n v="0.9"/>
  </r>
  <r>
    <x v="90"/>
    <x v="19"/>
    <n v="0.96"/>
  </r>
  <r>
    <x v="90"/>
    <x v="20"/>
    <n v="0.82499999999999996"/>
  </r>
  <r>
    <x v="90"/>
    <x v="21"/>
    <n v="0.96"/>
  </r>
  <r>
    <x v="90"/>
    <x v="22"/>
    <n v="0.82499999999999996"/>
  </r>
  <r>
    <x v="90"/>
    <x v="23"/>
    <n v="0.56000000000000005"/>
  </r>
  <r>
    <x v="90"/>
    <x v="24"/>
    <n v="0.9"/>
  </r>
  <r>
    <x v="90"/>
    <x v="25"/>
    <n v="0.82499999999999996"/>
  </r>
  <r>
    <x v="90"/>
    <x v="26"/>
    <n v="0.9"/>
  </r>
  <r>
    <x v="90"/>
    <x v="27"/>
    <n v="1"/>
  </r>
  <r>
    <x v="90"/>
    <x v="28"/>
    <n v="0.96"/>
  </r>
  <r>
    <x v="90"/>
    <x v="29"/>
    <n v="0.96"/>
  </r>
  <r>
    <x v="90"/>
    <x v="30"/>
    <n v="0.96"/>
  </r>
  <r>
    <x v="90"/>
    <x v="31"/>
    <n v="0.82499999999999996"/>
  </r>
  <r>
    <x v="90"/>
    <x v="32"/>
    <n v="0.9"/>
  </r>
  <r>
    <x v="90"/>
    <x v="33"/>
    <n v="0.96"/>
  </r>
  <r>
    <x v="91"/>
    <x v="0"/>
    <n v="0.96"/>
  </r>
  <r>
    <x v="91"/>
    <x v="1"/>
    <n v="0.9"/>
  </r>
  <r>
    <x v="91"/>
    <x v="2"/>
    <n v="0.96"/>
  </r>
  <r>
    <x v="91"/>
    <x v="3"/>
    <n v="0.96"/>
  </r>
  <r>
    <x v="91"/>
    <x v="4"/>
    <n v="0.96"/>
  </r>
  <r>
    <x v="91"/>
    <x v="5"/>
    <n v="0.7"/>
  </r>
  <r>
    <x v="91"/>
    <x v="6"/>
    <n v="0.96"/>
  </r>
  <r>
    <x v="91"/>
    <x v="7"/>
    <n v="0.7"/>
  </r>
  <r>
    <x v="91"/>
    <x v="8"/>
    <n v="0.96"/>
  </r>
  <r>
    <x v="91"/>
    <x v="9"/>
    <n v="0.7"/>
  </r>
  <r>
    <x v="91"/>
    <x v="10"/>
    <n v="0.7"/>
  </r>
  <r>
    <x v="91"/>
    <x v="11"/>
    <n v="0.9"/>
  </r>
  <r>
    <x v="91"/>
    <x v="12"/>
    <n v="0.9"/>
  </r>
  <r>
    <x v="91"/>
    <x v="13"/>
    <n v="0.96"/>
  </r>
  <r>
    <x v="91"/>
    <x v="14"/>
    <n v="0.7"/>
  </r>
  <r>
    <x v="91"/>
    <x v="15"/>
    <n v="0.96"/>
  </r>
  <r>
    <x v="91"/>
    <x v="16"/>
    <n v="0.96"/>
  </r>
  <r>
    <x v="91"/>
    <x v="17"/>
    <n v="0.9"/>
  </r>
  <r>
    <x v="91"/>
    <x v="18"/>
    <n v="0.9"/>
  </r>
  <r>
    <x v="91"/>
    <x v="19"/>
    <n v="0.96"/>
  </r>
  <r>
    <x v="91"/>
    <x v="20"/>
    <n v="0.7"/>
  </r>
  <r>
    <x v="91"/>
    <x v="21"/>
    <n v="0.96"/>
  </r>
  <r>
    <x v="91"/>
    <x v="22"/>
    <n v="0.7"/>
  </r>
  <r>
    <x v="91"/>
    <x v="23"/>
    <n v="0.56000000000000005"/>
  </r>
  <r>
    <x v="91"/>
    <x v="24"/>
    <n v="0.9"/>
  </r>
  <r>
    <x v="91"/>
    <x v="25"/>
    <n v="0.7"/>
  </r>
  <r>
    <x v="91"/>
    <x v="26"/>
    <n v="0.9"/>
  </r>
  <r>
    <x v="91"/>
    <x v="27"/>
    <n v="0.83333333333333337"/>
  </r>
  <r>
    <x v="91"/>
    <x v="28"/>
    <n v="0.96"/>
  </r>
  <r>
    <x v="91"/>
    <x v="29"/>
    <n v="0.96"/>
  </r>
  <r>
    <x v="91"/>
    <x v="30"/>
    <n v="0.96"/>
  </r>
  <r>
    <x v="91"/>
    <x v="31"/>
    <n v="0.7"/>
  </r>
  <r>
    <x v="91"/>
    <x v="32"/>
    <n v="0.9"/>
  </r>
  <r>
    <x v="91"/>
    <x v="33"/>
    <n v="0.96"/>
  </r>
  <r>
    <x v="92"/>
    <x v="0"/>
    <n v="0.9"/>
  </r>
  <r>
    <x v="92"/>
    <x v="1"/>
    <n v="0.86"/>
  </r>
  <r>
    <x v="92"/>
    <x v="2"/>
    <n v="0.9"/>
  </r>
  <r>
    <x v="92"/>
    <x v="3"/>
    <n v="0.9"/>
  </r>
  <r>
    <x v="92"/>
    <x v="4"/>
    <n v="0.9"/>
  </r>
  <r>
    <x v="92"/>
    <x v="5"/>
    <n v="0.875"/>
  </r>
  <r>
    <x v="92"/>
    <x v="6"/>
    <n v="0.9"/>
  </r>
  <r>
    <x v="92"/>
    <x v="7"/>
    <n v="0.875"/>
  </r>
  <r>
    <x v="92"/>
    <x v="8"/>
    <n v="0.9"/>
  </r>
  <r>
    <x v="92"/>
    <x v="9"/>
    <n v="0.875"/>
  </r>
  <r>
    <x v="92"/>
    <x v="10"/>
    <n v="0.875"/>
  </r>
  <r>
    <x v="92"/>
    <x v="11"/>
    <n v="0.86"/>
  </r>
  <r>
    <x v="92"/>
    <x v="12"/>
    <n v="0.86"/>
  </r>
  <r>
    <x v="92"/>
    <x v="13"/>
    <n v="0.9"/>
  </r>
  <r>
    <x v="92"/>
    <x v="14"/>
    <n v="0.875"/>
  </r>
  <r>
    <x v="92"/>
    <x v="15"/>
    <n v="0.9"/>
  </r>
  <r>
    <x v="92"/>
    <x v="16"/>
    <n v="0.9"/>
  </r>
  <r>
    <x v="92"/>
    <x v="17"/>
    <n v="0.86"/>
  </r>
  <r>
    <x v="92"/>
    <x v="18"/>
    <n v="0.86"/>
  </r>
  <r>
    <x v="92"/>
    <x v="19"/>
    <n v="0.9"/>
  </r>
  <r>
    <x v="92"/>
    <x v="20"/>
    <n v="0.875"/>
  </r>
  <r>
    <x v="92"/>
    <x v="21"/>
    <n v="0.9"/>
  </r>
  <r>
    <x v="92"/>
    <x v="22"/>
    <n v="0.875"/>
  </r>
  <r>
    <x v="92"/>
    <x v="23"/>
    <n v="0.56000000000000005"/>
  </r>
  <r>
    <x v="92"/>
    <x v="24"/>
    <n v="0.86"/>
  </r>
  <r>
    <x v="92"/>
    <x v="25"/>
    <n v="0.875"/>
  </r>
  <r>
    <x v="92"/>
    <x v="26"/>
    <n v="0.86"/>
  </r>
  <r>
    <x v="92"/>
    <x v="27"/>
    <n v="0.93333333333333335"/>
  </r>
  <r>
    <x v="92"/>
    <x v="28"/>
    <n v="0.9"/>
  </r>
  <r>
    <x v="92"/>
    <x v="29"/>
    <n v="0.9"/>
  </r>
  <r>
    <x v="92"/>
    <x v="30"/>
    <n v="0.9"/>
  </r>
  <r>
    <x v="92"/>
    <x v="31"/>
    <n v="0.875"/>
  </r>
  <r>
    <x v="92"/>
    <x v="32"/>
    <n v="0.86"/>
  </r>
  <r>
    <x v="92"/>
    <x v="33"/>
    <n v="0.9"/>
  </r>
  <r>
    <x v="93"/>
    <x v="0"/>
    <n v="0.9"/>
  </r>
  <r>
    <x v="93"/>
    <x v="1"/>
    <n v="0.86"/>
  </r>
  <r>
    <x v="93"/>
    <x v="2"/>
    <n v="0.9"/>
  </r>
  <r>
    <x v="93"/>
    <x v="3"/>
    <n v="0.9"/>
  </r>
  <r>
    <x v="93"/>
    <x v="4"/>
    <n v="0.9"/>
  </r>
  <r>
    <x v="93"/>
    <x v="5"/>
    <n v="0.97499999999999998"/>
  </r>
  <r>
    <x v="93"/>
    <x v="6"/>
    <n v="0.9"/>
  </r>
  <r>
    <x v="93"/>
    <x v="7"/>
    <n v="0.97499999999999998"/>
  </r>
  <r>
    <x v="93"/>
    <x v="8"/>
    <n v="0.9"/>
  </r>
  <r>
    <x v="93"/>
    <x v="9"/>
    <n v="0.97499999999999998"/>
  </r>
  <r>
    <x v="93"/>
    <x v="10"/>
    <n v="0.97499999999999998"/>
  </r>
  <r>
    <x v="93"/>
    <x v="11"/>
    <n v="0.86"/>
  </r>
  <r>
    <x v="93"/>
    <x v="12"/>
    <n v="0.86"/>
  </r>
  <r>
    <x v="93"/>
    <x v="13"/>
    <n v="0.9"/>
  </r>
  <r>
    <x v="93"/>
    <x v="14"/>
    <n v="0.97499999999999998"/>
  </r>
  <r>
    <x v="93"/>
    <x v="15"/>
    <n v="0.9"/>
  </r>
  <r>
    <x v="93"/>
    <x v="16"/>
    <n v="0.9"/>
  </r>
  <r>
    <x v="93"/>
    <x v="17"/>
    <n v="0.86"/>
  </r>
  <r>
    <x v="93"/>
    <x v="18"/>
    <n v="0.86"/>
  </r>
  <r>
    <x v="93"/>
    <x v="19"/>
    <n v="0.9"/>
  </r>
  <r>
    <x v="93"/>
    <x v="20"/>
    <n v="0.97499999999999998"/>
  </r>
  <r>
    <x v="93"/>
    <x v="21"/>
    <n v="0.9"/>
  </r>
  <r>
    <x v="93"/>
    <x v="22"/>
    <n v="0.97499999999999998"/>
  </r>
  <r>
    <x v="93"/>
    <x v="23"/>
    <n v="0.56000000000000005"/>
  </r>
  <r>
    <x v="93"/>
    <x v="24"/>
    <n v="0.86"/>
  </r>
  <r>
    <x v="93"/>
    <x v="25"/>
    <n v="0.97499999999999998"/>
  </r>
  <r>
    <x v="93"/>
    <x v="26"/>
    <n v="0.86"/>
  </r>
  <r>
    <x v="93"/>
    <x v="27"/>
    <n v="1"/>
  </r>
  <r>
    <x v="93"/>
    <x v="28"/>
    <n v="0.9"/>
  </r>
  <r>
    <x v="93"/>
    <x v="29"/>
    <n v="0.9"/>
  </r>
  <r>
    <x v="93"/>
    <x v="30"/>
    <n v="0.9"/>
  </r>
  <r>
    <x v="93"/>
    <x v="31"/>
    <n v="0.97499999999999998"/>
  </r>
  <r>
    <x v="93"/>
    <x v="32"/>
    <n v="0.86"/>
  </r>
  <r>
    <x v="93"/>
    <x v="33"/>
    <n v="0.9"/>
  </r>
  <r>
    <x v="94"/>
    <x v="0"/>
    <n v="1"/>
  </r>
  <r>
    <x v="94"/>
    <x v="1"/>
    <n v="1"/>
  </r>
  <r>
    <x v="94"/>
    <x v="2"/>
    <n v="1"/>
  </r>
  <r>
    <x v="94"/>
    <x v="3"/>
    <n v="1"/>
  </r>
  <r>
    <x v="94"/>
    <x v="4"/>
    <n v="1"/>
  </r>
  <r>
    <x v="94"/>
    <x v="5"/>
    <n v="0.625"/>
  </r>
  <r>
    <x v="94"/>
    <x v="6"/>
    <n v="1"/>
  </r>
  <r>
    <x v="94"/>
    <x v="7"/>
    <n v="0.625"/>
  </r>
  <r>
    <x v="94"/>
    <x v="8"/>
    <n v="1"/>
  </r>
  <r>
    <x v="94"/>
    <x v="9"/>
    <n v="0.625"/>
  </r>
  <r>
    <x v="94"/>
    <x v="10"/>
    <n v="0.625"/>
  </r>
  <r>
    <x v="94"/>
    <x v="11"/>
    <n v="1"/>
  </r>
  <r>
    <x v="94"/>
    <x v="12"/>
    <n v="1"/>
  </r>
  <r>
    <x v="94"/>
    <x v="13"/>
    <n v="1"/>
  </r>
  <r>
    <x v="94"/>
    <x v="14"/>
    <n v="0.625"/>
  </r>
  <r>
    <x v="94"/>
    <x v="15"/>
    <n v="1"/>
  </r>
  <r>
    <x v="94"/>
    <x v="16"/>
    <n v="1"/>
  </r>
  <r>
    <x v="94"/>
    <x v="17"/>
    <n v="1"/>
  </r>
  <r>
    <x v="94"/>
    <x v="18"/>
    <n v="1"/>
  </r>
  <r>
    <x v="94"/>
    <x v="19"/>
    <n v="1"/>
  </r>
  <r>
    <x v="94"/>
    <x v="20"/>
    <n v="0.625"/>
  </r>
  <r>
    <x v="94"/>
    <x v="21"/>
    <n v="1"/>
  </r>
  <r>
    <x v="94"/>
    <x v="22"/>
    <n v="0.625"/>
  </r>
  <r>
    <x v="94"/>
    <x v="23"/>
    <n v="0.56000000000000005"/>
  </r>
  <r>
    <x v="94"/>
    <x v="24"/>
    <n v="1"/>
  </r>
  <r>
    <x v="94"/>
    <x v="25"/>
    <n v="0.625"/>
  </r>
  <r>
    <x v="94"/>
    <x v="26"/>
    <n v="1"/>
  </r>
  <r>
    <x v="94"/>
    <x v="27"/>
    <n v="0.83333333333333337"/>
  </r>
  <r>
    <x v="94"/>
    <x v="28"/>
    <n v="1"/>
  </r>
  <r>
    <x v="94"/>
    <x v="29"/>
    <n v="1"/>
  </r>
  <r>
    <x v="94"/>
    <x v="30"/>
    <n v="1"/>
  </r>
  <r>
    <x v="94"/>
    <x v="31"/>
    <n v="0.625"/>
  </r>
  <r>
    <x v="94"/>
    <x v="32"/>
    <n v="1"/>
  </r>
  <r>
    <x v="94"/>
    <x v="33"/>
    <n v="1"/>
  </r>
  <r>
    <x v="95"/>
    <x v="0"/>
    <n v="1"/>
  </r>
  <r>
    <x v="95"/>
    <x v="1"/>
    <n v="1"/>
  </r>
  <r>
    <x v="95"/>
    <x v="2"/>
    <n v="1"/>
  </r>
  <r>
    <x v="95"/>
    <x v="3"/>
    <n v="1"/>
  </r>
  <r>
    <x v="95"/>
    <x v="4"/>
    <n v="1"/>
  </r>
  <r>
    <x v="95"/>
    <x v="5"/>
    <n v="0.625"/>
  </r>
  <r>
    <x v="95"/>
    <x v="6"/>
    <n v="1"/>
  </r>
  <r>
    <x v="95"/>
    <x v="7"/>
    <n v="0.625"/>
  </r>
  <r>
    <x v="95"/>
    <x v="8"/>
    <n v="1"/>
  </r>
  <r>
    <x v="95"/>
    <x v="9"/>
    <n v="0.625"/>
  </r>
  <r>
    <x v="95"/>
    <x v="10"/>
    <n v="0.625"/>
  </r>
  <r>
    <x v="95"/>
    <x v="11"/>
    <n v="1"/>
  </r>
  <r>
    <x v="95"/>
    <x v="12"/>
    <n v="1"/>
  </r>
  <r>
    <x v="95"/>
    <x v="13"/>
    <n v="1"/>
  </r>
  <r>
    <x v="95"/>
    <x v="14"/>
    <n v="0.625"/>
  </r>
  <r>
    <x v="95"/>
    <x v="15"/>
    <n v="1"/>
  </r>
  <r>
    <x v="95"/>
    <x v="16"/>
    <n v="1"/>
  </r>
  <r>
    <x v="95"/>
    <x v="17"/>
    <n v="1"/>
  </r>
  <r>
    <x v="95"/>
    <x v="18"/>
    <n v="1"/>
  </r>
  <r>
    <x v="95"/>
    <x v="19"/>
    <n v="1"/>
  </r>
  <r>
    <x v="95"/>
    <x v="20"/>
    <n v="0.625"/>
  </r>
  <r>
    <x v="95"/>
    <x v="21"/>
    <n v="1"/>
  </r>
  <r>
    <x v="95"/>
    <x v="22"/>
    <n v="0.625"/>
  </r>
  <r>
    <x v="95"/>
    <x v="23"/>
    <n v="0.56000000000000005"/>
  </r>
  <r>
    <x v="95"/>
    <x v="24"/>
    <n v="1"/>
  </r>
  <r>
    <x v="95"/>
    <x v="25"/>
    <n v="0.625"/>
  </r>
  <r>
    <x v="95"/>
    <x v="26"/>
    <n v="1"/>
  </r>
  <r>
    <x v="95"/>
    <x v="27"/>
    <n v="0.83333333333333337"/>
  </r>
  <r>
    <x v="95"/>
    <x v="28"/>
    <n v="1"/>
  </r>
  <r>
    <x v="95"/>
    <x v="29"/>
    <n v="1"/>
  </r>
  <r>
    <x v="95"/>
    <x v="30"/>
    <n v="1"/>
  </r>
  <r>
    <x v="95"/>
    <x v="31"/>
    <n v="0.625"/>
  </r>
  <r>
    <x v="95"/>
    <x v="32"/>
    <n v="1"/>
  </r>
  <r>
    <x v="95"/>
    <x v="33"/>
    <n v="1"/>
  </r>
  <r>
    <x v="96"/>
    <x v="0"/>
    <n v="1"/>
  </r>
  <r>
    <x v="96"/>
    <x v="1"/>
    <n v="1"/>
  </r>
  <r>
    <x v="96"/>
    <x v="2"/>
    <n v="1"/>
  </r>
  <r>
    <x v="96"/>
    <x v="3"/>
    <n v="1"/>
  </r>
  <r>
    <x v="96"/>
    <x v="4"/>
    <n v="1"/>
  </r>
  <r>
    <x v="96"/>
    <x v="5"/>
    <n v="1"/>
  </r>
  <r>
    <x v="96"/>
    <x v="6"/>
    <n v="1"/>
  </r>
  <r>
    <x v="96"/>
    <x v="7"/>
    <n v="1"/>
  </r>
  <r>
    <x v="96"/>
    <x v="8"/>
    <n v="1"/>
  </r>
  <r>
    <x v="96"/>
    <x v="9"/>
    <n v="1"/>
  </r>
  <r>
    <x v="96"/>
    <x v="10"/>
    <n v="1"/>
  </r>
  <r>
    <x v="96"/>
    <x v="11"/>
    <n v="1"/>
  </r>
  <r>
    <x v="96"/>
    <x v="12"/>
    <n v="1"/>
  </r>
  <r>
    <x v="96"/>
    <x v="13"/>
    <n v="1"/>
  </r>
  <r>
    <x v="96"/>
    <x v="14"/>
    <n v="1"/>
  </r>
  <r>
    <x v="96"/>
    <x v="15"/>
    <n v="1"/>
  </r>
  <r>
    <x v="96"/>
    <x v="16"/>
    <n v="1"/>
  </r>
  <r>
    <x v="96"/>
    <x v="17"/>
    <n v="1"/>
  </r>
  <r>
    <x v="96"/>
    <x v="18"/>
    <n v="1"/>
  </r>
  <r>
    <x v="96"/>
    <x v="19"/>
    <n v="1"/>
  </r>
  <r>
    <x v="96"/>
    <x v="20"/>
    <n v="1"/>
  </r>
  <r>
    <x v="96"/>
    <x v="21"/>
    <n v="1"/>
  </r>
  <r>
    <x v="96"/>
    <x v="22"/>
    <n v="1"/>
  </r>
  <r>
    <x v="96"/>
    <x v="23"/>
    <n v="0.6"/>
  </r>
  <r>
    <x v="96"/>
    <x v="24"/>
    <n v="1"/>
  </r>
  <r>
    <x v="96"/>
    <x v="25"/>
    <n v="1"/>
  </r>
  <r>
    <x v="96"/>
    <x v="26"/>
    <n v="1"/>
  </r>
  <r>
    <x v="96"/>
    <x v="27"/>
    <n v="1.1666666666666667"/>
  </r>
  <r>
    <x v="96"/>
    <x v="28"/>
    <n v="1"/>
  </r>
  <r>
    <x v="96"/>
    <x v="29"/>
    <n v="1"/>
  </r>
  <r>
    <x v="96"/>
    <x v="30"/>
    <n v="1"/>
  </r>
  <r>
    <x v="96"/>
    <x v="31"/>
    <n v="1"/>
  </r>
  <r>
    <x v="96"/>
    <x v="32"/>
    <n v="1"/>
  </r>
  <r>
    <x v="96"/>
    <x v="33"/>
    <n v="1"/>
  </r>
  <r>
    <x v="97"/>
    <x v="0"/>
    <n v="0.84"/>
  </r>
  <r>
    <x v="97"/>
    <x v="1"/>
    <n v="0.84"/>
  </r>
  <r>
    <x v="97"/>
    <x v="2"/>
    <n v="0.84"/>
  </r>
  <r>
    <x v="97"/>
    <x v="3"/>
    <n v="0.84"/>
  </r>
  <r>
    <x v="97"/>
    <x v="4"/>
    <n v="0.84"/>
  </r>
  <r>
    <x v="97"/>
    <x v="5"/>
    <n v="0.625"/>
  </r>
  <r>
    <x v="97"/>
    <x v="6"/>
    <n v="0.84"/>
  </r>
  <r>
    <x v="97"/>
    <x v="7"/>
    <n v="0.625"/>
  </r>
  <r>
    <x v="97"/>
    <x v="8"/>
    <n v="0.84"/>
  </r>
  <r>
    <x v="97"/>
    <x v="9"/>
    <n v="0.625"/>
  </r>
  <r>
    <x v="97"/>
    <x v="10"/>
    <n v="0.625"/>
  </r>
  <r>
    <x v="97"/>
    <x v="11"/>
    <n v="0.84"/>
  </r>
  <r>
    <x v="97"/>
    <x v="12"/>
    <n v="0.84"/>
  </r>
  <r>
    <x v="97"/>
    <x v="13"/>
    <n v="0.84"/>
  </r>
  <r>
    <x v="97"/>
    <x v="14"/>
    <n v="0.625"/>
  </r>
  <r>
    <x v="97"/>
    <x v="15"/>
    <n v="0.84"/>
  </r>
  <r>
    <x v="97"/>
    <x v="16"/>
    <n v="0.84"/>
  </r>
  <r>
    <x v="97"/>
    <x v="17"/>
    <n v="0.84"/>
  </r>
  <r>
    <x v="97"/>
    <x v="18"/>
    <n v="0.84"/>
  </r>
  <r>
    <x v="97"/>
    <x v="19"/>
    <n v="0.84"/>
  </r>
  <r>
    <x v="97"/>
    <x v="20"/>
    <n v="0.625"/>
  </r>
  <r>
    <x v="97"/>
    <x v="21"/>
    <n v="0.84"/>
  </r>
  <r>
    <x v="97"/>
    <x v="22"/>
    <n v="0.625"/>
  </r>
  <r>
    <x v="97"/>
    <x v="23"/>
    <n v="0.56000000000000005"/>
  </r>
  <r>
    <x v="97"/>
    <x v="24"/>
    <n v="0.84"/>
  </r>
  <r>
    <x v="97"/>
    <x v="25"/>
    <n v="0.625"/>
  </r>
  <r>
    <x v="97"/>
    <x v="26"/>
    <n v="0.84"/>
  </r>
  <r>
    <x v="97"/>
    <x v="27"/>
    <n v="0.83333333333333337"/>
  </r>
  <r>
    <x v="97"/>
    <x v="28"/>
    <n v="0.84"/>
  </r>
  <r>
    <x v="97"/>
    <x v="29"/>
    <n v="0.84"/>
  </r>
  <r>
    <x v="97"/>
    <x v="30"/>
    <n v="0.84"/>
  </r>
  <r>
    <x v="97"/>
    <x v="31"/>
    <n v="0.625"/>
  </r>
  <r>
    <x v="97"/>
    <x v="32"/>
    <n v="0.84"/>
  </r>
  <r>
    <x v="97"/>
    <x v="33"/>
    <n v="0.84"/>
  </r>
  <r>
    <x v="98"/>
    <x v="0"/>
    <n v="0.84"/>
  </r>
  <r>
    <x v="98"/>
    <x v="1"/>
    <n v="0.84"/>
  </r>
  <r>
    <x v="98"/>
    <x v="2"/>
    <n v="0.84"/>
  </r>
  <r>
    <x v="98"/>
    <x v="3"/>
    <n v="0.84"/>
  </r>
  <r>
    <x v="98"/>
    <x v="4"/>
    <n v="0.84"/>
  </r>
  <r>
    <x v="98"/>
    <x v="5"/>
    <n v="0.625"/>
  </r>
  <r>
    <x v="98"/>
    <x v="6"/>
    <n v="0.84"/>
  </r>
  <r>
    <x v="98"/>
    <x v="7"/>
    <n v="0.625"/>
  </r>
  <r>
    <x v="98"/>
    <x v="8"/>
    <n v="0.84"/>
  </r>
  <r>
    <x v="98"/>
    <x v="9"/>
    <n v="0.625"/>
  </r>
  <r>
    <x v="98"/>
    <x v="10"/>
    <n v="0.625"/>
  </r>
  <r>
    <x v="98"/>
    <x v="11"/>
    <n v="0.84"/>
  </r>
  <r>
    <x v="98"/>
    <x v="12"/>
    <n v="0.84"/>
  </r>
  <r>
    <x v="98"/>
    <x v="13"/>
    <n v="0.84"/>
  </r>
  <r>
    <x v="98"/>
    <x v="14"/>
    <n v="0.625"/>
  </r>
  <r>
    <x v="98"/>
    <x v="15"/>
    <n v="0.84"/>
  </r>
  <r>
    <x v="98"/>
    <x v="16"/>
    <n v="0.84"/>
  </r>
  <r>
    <x v="98"/>
    <x v="17"/>
    <n v="0.84"/>
  </r>
  <r>
    <x v="98"/>
    <x v="18"/>
    <n v="0.84"/>
  </r>
  <r>
    <x v="98"/>
    <x v="19"/>
    <n v="0.84"/>
  </r>
  <r>
    <x v="98"/>
    <x v="20"/>
    <n v="0.625"/>
  </r>
  <r>
    <x v="98"/>
    <x v="21"/>
    <n v="0.84"/>
  </r>
  <r>
    <x v="98"/>
    <x v="22"/>
    <n v="0.625"/>
  </r>
  <r>
    <x v="98"/>
    <x v="23"/>
    <n v="0.56000000000000005"/>
  </r>
  <r>
    <x v="98"/>
    <x v="24"/>
    <n v="0.84"/>
  </r>
  <r>
    <x v="98"/>
    <x v="25"/>
    <n v="0.625"/>
  </r>
  <r>
    <x v="98"/>
    <x v="26"/>
    <n v="0.84"/>
  </r>
  <r>
    <x v="98"/>
    <x v="27"/>
    <n v="0.83333333333333337"/>
  </r>
  <r>
    <x v="98"/>
    <x v="28"/>
    <n v="0.84"/>
  </r>
  <r>
    <x v="98"/>
    <x v="29"/>
    <n v="0.84"/>
  </r>
  <r>
    <x v="98"/>
    <x v="30"/>
    <n v="0.84"/>
  </r>
  <r>
    <x v="98"/>
    <x v="31"/>
    <n v="0.625"/>
  </r>
  <r>
    <x v="98"/>
    <x v="32"/>
    <n v="0.84"/>
  </r>
  <r>
    <x v="98"/>
    <x v="33"/>
    <n v="0.84"/>
  </r>
  <r>
    <x v="99"/>
    <x v="0"/>
    <n v="0.84"/>
  </r>
  <r>
    <x v="99"/>
    <x v="1"/>
    <n v="0.8"/>
  </r>
  <r>
    <x v="99"/>
    <x v="2"/>
    <n v="0.84"/>
  </r>
  <r>
    <x v="99"/>
    <x v="3"/>
    <n v="0.84"/>
  </r>
  <r>
    <x v="99"/>
    <x v="4"/>
    <n v="0.84"/>
  </r>
  <r>
    <x v="99"/>
    <x v="5"/>
    <n v="0.82499999999999996"/>
  </r>
  <r>
    <x v="99"/>
    <x v="6"/>
    <n v="0.84"/>
  </r>
  <r>
    <x v="99"/>
    <x v="7"/>
    <n v="0.82499999999999996"/>
  </r>
  <r>
    <x v="99"/>
    <x v="8"/>
    <n v="0.84"/>
  </r>
  <r>
    <x v="99"/>
    <x v="9"/>
    <n v="0.82499999999999996"/>
  </r>
  <r>
    <x v="99"/>
    <x v="10"/>
    <n v="0.82499999999999996"/>
  </r>
  <r>
    <x v="99"/>
    <x v="11"/>
    <n v="0.8"/>
  </r>
  <r>
    <x v="99"/>
    <x v="12"/>
    <n v="0.8"/>
  </r>
  <r>
    <x v="99"/>
    <x v="13"/>
    <n v="0.84"/>
  </r>
  <r>
    <x v="99"/>
    <x v="14"/>
    <n v="0.82499999999999996"/>
  </r>
  <r>
    <x v="99"/>
    <x v="15"/>
    <n v="0.84"/>
  </r>
  <r>
    <x v="99"/>
    <x v="16"/>
    <n v="0.84"/>
  </r>
  <r>
    <x v="99"/>
    <x v="17"/>
    <n v="0.8"/>
  </r>
  <r>
    <x v="99"/>
    <x v="18"/>
    <n v="0.8"/>
  </r>
  <r>
    <x v="99"/>
    <x v="19"/>
    <n v="0.84"/>
  </r>
  <r>
    <x v="99"/>
    <x v="20"/>
    <n v="0.82499999999999996"/>
  </r>
  <r>
    <x v="99"/>
    <x v="21"/>
    <n v="0.84"/>
  </r>
  <r>
    <x v="99"/>
    <x v="22"/>
    <n v="0.82499999999999996"/>
  </r>
  <r>
    <x v="99"/>
    <x v="23"/>
    <n v="0.56000000000000005"/>
  </r>
  <r>
    <x v="99"/>
    <x v="24"/>
    <n v="0.8"/>
  </r>
  <r>
    <x v="99"/>
    <x v="25"/>
    <n v="0.82499999999999996"/>
  </r>
  <r>
    <x v="99"/>
    <x v="26"/>
    <n v="0.8"/>
  </r>
  <r>
    <x v="99"/>
    <x v="27"/>
    <n v="0.83333333333333337"/>
  </r>
  <r>
    <x v="99"/>
    <x v="28"/>
    <n v="0.84"/>
  </r>
  <r>
    <x v="99"/>
    <x v="29"/>
    <n v="0.84"/>
  </r>
  <r>
    <x v="99"/>
    <x v="30"/>
    <n v="0.84"/>
  </r>
  <r>
    <x v="99"/>
    <x v="31"/>
    <n v="0.82499999999999996"/>
  </r>
  <r>
    <x v="99"/>
    <x v="32"/>
    <n v="0.8"/>
  </r>
  <r>
    <x v="99"/>
    <x v="33"/>
    <n v="0.84"/>
  </r>
  <r>
    <x v="100"/>
    <x v="0"/>
    <n v="0.9"/>
  </r>
  <r>
    <x v="100"/>
    <x v="1"/>
    <n v="0.9"/>
  </r>
  <r>
    <x v="100"/>
    <x v="2"/>
    <n v="0.9"/>
  </r>
  <r>
    <x v="100"/>
    <x v="3"/>
    <n v="0.9"/>
  </r>
  <r>
    <x v="100"/>
    <x v="4"/>
    <n v="0.9"/>
  </r>
  <r>
    <x v="100"/>
    <x v="5"/>
    <n v="0.75"/>
  </r>
  <r>
    <x v="100"/>
    <x v="6"/>
    <n v="0.9"/>
  </r>
  <r>
    <x v="100"/>
    <x v="7"/>
    <n v="0.75"/>
  </r>
  <r>
    <x v="100"/>
    <x v="8"/>
    <n v="0.9"/>
  </r>
  <r>
    <x v="100"/>
    <x v="9"/>
    <n v="0.75"/>
  </r>
  <r>
    <x v="100"/>
    <x v="10"/>
    <n v="0.75"/>
  </r>
  <r>
    <x v="100"/>
    <x v="11"/>
    <n v="0.9"/>
  </r>
  <r>
    <x v="100"/>
    <x v="12"/>
    <n v="0.9"/>
  </r>
  <r>
    <x v="100"/>
    <x v="13"/>
    <n v="0.9"/>
  </r>
  <r>
    <x v="100"/>
    <x v="14"/>
    <n v="0.75"/>
  </r>
  <r>
    <x v="100"/>
    <x v="15"/>
    <n v="0.9"/>
  </r>
  <r>
    <x v="100"/>
    <x v="16"/>
    <n v="0.9"/>
  </r>
  <r>
    <x v="100"/>
    <x v="17"/>
    <n v="0.9"/>
  </r>
  <r>
    <x v="100"/>
    <x v="18"/>
    <n v="0.9"/>
  </r>
  <r>
    <x v="100"/>
    <x v="19"/>
    <n v="0.9"/>
  </r>
  <r>
    <x v="100"/>
    <x v="20"/>
    <n v="0.75"/>
  </r>
  <r>
    <x v="100"/>
    <x v="21"/>
    <n v="0.9"/>
  </r>
  <r>
    <x v="100"/>
    <x v="22"/>
    <n v="0.75"/>
  </r>
  <r>
    <x v="100"/>
    <x v="23"/>
    <n v="0.56000000000000005"/>
  </r>
  <r>
    <x v="100"/>
    <x v="24"/>
    <n v="0.9"/>
  </r>
  <r>
    <x v="100"/>
    <x v="25"/>
    <n v="0.75"/>
  </r>
  <r>
    <x v="100"/>
    <x v="26"/>
    <n v="0.9"/>
  </r>
  <r>
    <x v="100"/>
    <x v="27"/>
    <n v="0.83333333333333337"/>
  </r>
  <r>
    <x v="100"/>
    <x v="28"/>
    <n v="0.9"/>
  </r>
  <r>
    <x v="100"/>
    <x v="29"/>
    <n v="0.9"/>
  </r>
  <r>
    <x v="100"/>
    <x v="30"/>
    <n v="0.9"/>
  </r>
  <r>
    <x v="100"/>
    <x v="31"/>
    <n v="0.75"/>
  </r>
  <r>
    <x v="100"/>
    <x v="32"/>
    <n v="0.9"/>
  </r>
  <r>
    <x v="100"/>
    <x v="33"/>
    <n v="0.9"/>
  </r>
  <r>
    <x v="101"/>
    <x v="0"/>
    <n v="0.86"/>
  </r>
  <r>
    <x v="101"/>
    <x v="1"/>
    <n v="0.86"/>
  </r>
  <r>
    <x v="101"/>
    <x v="2"/>
    <n v="0.86"/>
  </r>
  <r>
    <x v="101"/>
    <x v="3"/>
    <n v="0.86"/>
  </r>
  <r>
    <x v="101"/>
    <x v="4"/>
    <n v="0.86"/>
  </r>
  <r>
    <x v="101"/>
    <x v="5"/>
    <n v="0.85"/>
  </r>
  <r>
    <x v="101"/>
    <x v="6"/>
    <n v="0.86"/>
  </r>
  <r>
    <x v="101"/>
    <x v="7"/>
    <n v="0.85"/>
  </r>
  <r>
    <x v="101"/>
    <x v="8"/>
    <n v="0.86"/>
  </r>
  <r>
    <x v="101"/>
    <x v="9"/>
    <n v="0.85"/>
  </r>
  <r>
    <x v="101"/>
    <x v="10"/>
    <n v="0.85"/>
  </r>
  <r>
    <x v="101"/>
    <x v="11"/>
    <n v="0.86"/>
  </r>
  <r>
    <x v="101"/>
    <x v="12"/>
    <n v="0.86"/>
  </r>
  <r>
    <x v="101"/>
    <x v="13"/>
    <n v="0.86"/>
  </r>
  <r>
    <x v="101"/>
    <x v="14"/>
    <n v="0.85"/>
  </r>
  <r>
    <x v="101"/>
    <x v="15"/>
    <n v="0.86"/>
  </r>
  <r>
    <x v="101"/>
    <x v="16"/>
    <n v="0.86"/>
  </r>
  <r>
    <x v="101"/>
    <x v="17"/>
    <n v="0.86"/>
  </r>
  <r>
    <x v="101"/>
    <x v="18"/>
    <n v="0.86"/>
  </r>
  <r>
    <x v="101"/>
    <x v="19"/>
    <n v="0.86"/>
  </r>
  <r>
    <x v="101"/>
    <x v="20"/>
    <n v="0.85"/>
  </r>
  <r>
    <x v="101"/>
    <x v="21"/>
    <n v="0.86"/>
  </r>
  <r>
    <x v="101"/>
    <x v="22"/>
    <n v="0.85"/>
  </r>
  <r>
    <x v="101"/>
    <x v="23"/>
    <n v="0.56000000000000005"/>
  </r>
  <r>
    <x v="101"/>
    <x v="24"/>
    <n v="0.86"/>
  </r>
  <r>
    <x v="101"/>
    <x v="25"/>
    <n v="0.85"/>
  </r>
  <r>
    <x v="101"/>
    <x v="26"/>
    <n v="0.86"/>
  </r>
  <r>
    <x v="101"/>
    <x v="27"/>
    <n v="0.83333333333333337"/>
  </r>
  <r>
    <x v="101"/>
    <x v="28"/>
    <n v="0.86"/>
  </r>
  <r>
    <x v="101"/>
    <x v="29"/>
    <n v="0.86"/>
  </r>
  <r>
    <x v="101"/>
    <x v="30"/>
    <n v="0.86"/>
  </r>
  <r>
    <x v="101"/>
    <x v="31"/>
    <n v="0.85"/>
  </r>
  <r>
    <x v="101"/>
    <x v="32"/>
    <n v="0.86"/>
  </r>
  <r>
    <x v="101"/>
    <x v="33"/>
    <n v="0.86"/>
  </r>
  <r>
    <x v="102"/>
    <x v="0"/>
    <n v="0.84"/>
  </r>
  <r>
    <x v="102"/>
    <x v="1"/>
    <n v="0.84"/>
  </r>
  <r>
    <x v="102"/>
    <x v="2"/>
    <n v="0.84"/>
  </r>
  <r>
    <x v="102"/>
    <x v="3"/>
    <n v="0.84"/>
  </r>
  <r>
    <x v="102"/>
    <x v="4"/>
    <n v="0.84"/>
  </r>
  <r>
    <x v="102"/>
    <x v="5"/>
    <n v="0.8"/>
  </r>
  <r>
    <x v="102"/>
    <x v="6"/>
    <n v="0.84"/>
  </r>
  <r>
    <x v="102"/>
    <x v="7"/>
    <n v="0.8"/>
  </r>
  <r>
    <x v="102"/>
    <x v="8"/>
    <n v="0.84"/>
  </r>
  <r>
    <x v="102"/>
    <x v="9"/>
    <n v="0.8"/>
  </r>
  <r>
    <x v="102"/>
    <x v="10"/>
    <n v="0.8"/>
  </r>
  <r>
    <x v="102"/>
    <x v="11"/>
    <n v="0.84"/>
  </r>
  <r>
    <x v="102"/>
    <x v="12"/>
    <n v="0.84"/>
  </r>
  <r>
    <x v="102"/>
    <x v="13"/>
    <n v="0.84"/>
  </r>
  <r>
    <x v="102"/>
    <x v="14"/>
    <n v="0.8"/>
  </r>
  <r>
    <x v="102"/>
    <x v="15"/>
    <n v="0.84"/>
  </r>
  <r>
    <x v="102"/>
    <x v="16"/>
    <n v="0.84"/>
  </r>
  <r>
    <x v="102"/>
    <x v="17"/>
    <n v="0.84"/>
  </r>
  <r>
    <x v="102"/>
    <x v="18"/>
    <n v="0.84"/>
  </r>
  <r>
    <x v="102"/>
    <x v="19"/>
    <n v="0.84"/>
  </r>
  <r>
    <x v="102"/>
    <x v="20"/>
    <n v="0.8"/>
  </r>
  <r>
    <x v="102"/>
    <x v="21"/>
    <n v="0.84"/>
  </r>
  <r>
    <x v="102"/>
    <x v="22"/>
    <n v="0.8"/>
  </r>
  <r>
    <x v="102"/>
    <x v="23"/>
    <n v="0.56000000000000005"/>
  </r>
  <r>
    <x v="102"/>
    <x v="24"/>
    <n v="0.84"/>
  </r>
  <r>
    <x v="102"/>
    <x v="25"/>
    <n v="0.8"/>
  </r>
  <r>
    <x v="102"/>
    <x v="26"/>
    <n v="0.84"/>
  </r>
  <r>
    <x v="102"/>
    <x v="27"/>
    <n v="0.83333333333333337"/>
  </r>
  <r>
    <x v="102"/>
    <x v="28"/>
    <n v="0.84"/>
  </r>
  <r>
    <x v="102"/>
    <x v="29"/>
    <n v="0.84"/>
  </r>
  <r>
    <x v="102"/>
    <x v="30"/>
    <n v="0.84"/>
  </r>
  <r>
    <x v="102"/>
    <x v="31"/>
    <n v="0.8"/>
  </r>
  <r>
    <x v="102"/>
    <x v="32"/>
    <n v="0.84"/>
  </r>
  <r>
    <x v="102"/>
    <x v="33"/>
    <n v="0.84"/>
  </r>
  <r>
    <x v="103"/>
    <x v="0"/>
    <n v="0.84"/>
  </r>
  <r>
    <x v="103"/>
    <x v="1"/>
    <n v="0.84"/>
  </r>
  <r>
    <x v="103"/>
    <x v="2"/>
    <n v="0.84"/>
  </r>
  <r>
    <x v="103"/>
    <x v="3"/>
    <n v="0.84"/>
  </r>
  <r>
    <x v="103"/>
    <x v="4"/>
    <n v="0.84"/>
  </r>
  <r>
    <x v="103"/>
    <x v="5"/>
    <n v="0.85"/>
  </r>
  <r>
    <x v="103"/>
    <x v="6"/>
    <n v="0.84"/>
  </r>
  <r>
    <x v="103"/>
    <x v="7"/>
    <n v="0.85"/>
  </r>
  <r>
    <x v="103"/>
    <x v="8"/>
    <n v="0.84"/>
  </r>
  <r>
    <x v="103"/>
    <x v="9"/>
    <n v="0.85"/>
  </r>
  <r>
    <x v="103"/>
    <x v="10"/>
    <n v="0.85"/>
  </r>
  <r>
    <x v="103"/>
    <x v="11"/>
    <n v="0.84"/>
  </r>
  <r>
    <x v="103"/>
    <x v="12"/>
    <n v="0.84"/>
  </r>
  <r>
    <x v="103"/>
    <x v="13"/>
    <n v="0.84"/>
  </r>
  <r>
    <x v="103"/>
    <x v="14"/>
    <n v="0.85"/>
  </r>
  <r>
    <x v="103"/>
    <x v="15"/>
    <n v="0.84"/>
  </r>
  <r>
    <x v="103"/>
    <x v="16"/>
    <n v="0.84"/>
  </r>
  <r>
    <x v="103"/>
    <x v="17"/>
    <n v="0.84"/>
  </r>
  <r>
    <x v="103"/>
    <x v="18"/>
    <n v="0.84"/>
  </r>
  <r>
    <x v="103"/>
    <x v="19"/>
    <n v="0.84"/>
  </r>
  <r>
    <x v="103"/>
    <x v="20"/>
    <n v="0.85"/>
  </r>
  <r>
    <x v="103"/>
    <x v="21"/>
    <n v="0.84"/>
  </r>
  <r>
    <x v="103"/>
    <x v="22"/>
    <n v="0.85"/>
  </r>
  <r>
    <x v="103"/>
    <x v="23"/>
    <n v="0.56000000000000005"/>
  </r>
  <r>
    <x v="103"/>
    <x v="24"/>
    <n v="0.84"/>
  </r>
  <r>
    <x v="103"/>
    <x v="25"/>
    <n v="0.85"/>
  </r>
  <r>
    <x v="103"/>
    <x v="26"/>
    <n v="0.84"/>
  </r>
  <r>
    <x v="103"/>
    <x v="27"/>
    <n v="0.83333333333333337"/>
  </r>
  <r>
    <x v="103"/>
    <x v="28"/>
    <n v="0.84"/>
  </r>
  <r>
    <x v="103"/>
    <x v="29"/>
    <n v="0.84"/>
  </r>
  <r>
    <x v="103"/>
    <x v="30"/>
    <n v="0.84"/>
  </r>
  <r>
    <x v="103"/>
    <x v="31"/>
    <n v="0.85"/>
  </r>
  <r>
    <x v="103"/>
    <x v="32"/>
    <n v="0.84"/>
  </r>
  <r>
    <x v="103"/>
    <x v="33"/>
    <n v="0.84"/>
  </r>
  <r>
    <x v="104"/>
    <x v="0"/>
    <n v="0.9"/>
  </r>
  <r>
    <x v="104"/>
    <x v="1"/>
    <n v="0.9"/>
  </r>
  <r>
    <x v="104"/>
    <x v="2"/>
    <n v="0.9"/>
  </r>
  <r>
    <x v="104"/>
    <x v="3"/>
    <n v="0.9"/>
  </r>
  <r>
    <x v="104"/>
    <x v="4"/>
    <n v="0.9"/>
  </r>
  <r>
    <x v="104"/>
    <x v="5"/>
    <n v="0.75"/>
  </r>
  <r>
    <x v="104"/>
    <x v="6"/>
    <n v="0.9"/>
  </r>
  <r>
    <x v="104"/>
    <x v="7"/>
    <n v="0.75"/>
  </r>
  <r>
    <x v="104"/>
    <x v="8"/>
    <n v="0.9"/>
  </r>
  <r>
    <x v="104"/>
    <x v="9"/>
    <n v="0.75"/>
  </r>
  <r>
    <x v="104"/>
    <x v="10"/>
    <n v="0.75"/>
  </r>
  <r>
    <x v="104"/>
    <x v="11"/>
    <n v="0.9"/>
  </r>
  <r>
    <x v="104"/>
    <x v="12"/>
    <n v="0.9"/>
  </r>
  <r>
    <x v="104"/>
    <x v="13"/>
    <n v="0.9"/>
  </r>
  <r>
    <x v="104"/>
    <x v="14"/>
    <n v="0.75"/>
  </r>
  <r>
    <x v="104"/>
    <x v="15"/>
    <n v="0.9"/>
  </r>
  <r>
    <x v="104"/>
    <x v="16"/>
    <n v="0.9"/>
  </r>
  <r>
    <x v="104"/>
    <x v="17"/>
    <n v="0.9"/>
  </r>
  <r>
    <x v="104"/>
    <x v="18"/>
    <n v="0.9"/>
  </r>
  <r>
    <x v="104"/>
    <x v="19"/>
    <n v="0.9"/>
  </r>
  <r>
    <x v="104"/>
    <x v="20"/>
    <n v="0.75"/>
  </r>
  <r>
    <x v="104"/>
    <x v="21"/>
    <n v="0.9"/>
  </r>
  <r>
    <x v="104"/>
    <x v="22"/>
    <n v="0.75"/>
  </r>
  <r>
    <x v="104"/>
    <x v="23"/>
    <n v="0.56000000000000005"/>
  </r>
  <r>
    <x v="104"/>
    <x v="24"/>
    <n v="0.9"/>
  </r>
  <r>
    <x v="104"/>
    <x v="25"/>
    <n v="0.75"/>
  </r>
  <r>
    <x v="104"/>
    <x v="26"/>
    <n v="0.9"/>
  </r>
  <r>
    <x v="104"/>
    <x v="27"/>
    <n v="0.83333333333333337"/>
  </r>
  <r>
    <x v="104"/>
    <x v="28"/>
    <n v="0.9"/>
  </r>
  <r>
    <x v="104"/>
    <x v="29"/>
    <n v="0.9"/>
  </r>
  <r>
    <x v="104"/>
    <x v="30"/>
    <n v="0.9"/>
  </r>
  <r>
    <x v="104"/>
    <x v="31"/>
    <n v="0.75"/>
  </r>
  <r>
    <x v="104"/>
    <x v="32"/>
    <n v="0.9"/>
  </r>
  <r>
    <x v="104"/>
    <x v="33"/>
    <n v="0.9"/>
  </r>
  <r>
    <x v="105"/>
    <x v="0"/>
    <n v="0.86"/>
  </r>
  <r>
    <x v="105"/>
    <x v="1"/>
    <n v="0.86"/>
  </r>
  <r>
    <x v="105"/>
    <x v="2"/>
    <n v="0.86"/>
  </r>
  <r>
    <x v="105"/>
    <x v="3"/>
    <n v="0.86"/>
  </r>
  <r>
    <x v="105"/>
    <x v="4"/>
    <n v="0.86"/>
  </r>
  <r>
    <x v="105"/>
    <x v="5"/>
    <n v="0.625"/>
  </r>
  <r>
    <x v="105"/>
    <x v="6"/>
    <n v="0.86"/>
  </r>
  <r>
    <x v="105"/>
    <x v="7"/>
    <n v="0.625"/>
  </r>
  <r>
    <x v="105"/>
    <x v="8"/>
    <n v="0.86"/>
  </r>
  <r>
    <x v="105"/>
    <x v="9"/>
    <n v="0.625"/>
  </r>
  <r>
    <x v="105"/>
    <x v="10"/>
    <n v="0.625"/>
  </r>
  <r>
    <x v="105"/>
    <x v="11"/>
    <n v="0.86"/>
  </r>
  <r>
    <x v="105"/>
    <x v="12"/>
    <n v="0.86"/>
  </r>
  <r>
    <x v="105"/>
    <x v="13"/>
    <n v="0.86"/>
  </r>
  <r>
    <x v="105"/>
    <x v="14"/>
    <n v="0.625"/>
  </r>
  <r>
    <x v="105"/>
    <x v="15"/>
    <n v="0.86"/>
  </r>
  <r>
    <x v="105"/>
    <x v="16"/>
    <n v="0.86"/>
  </r>
  <r>
    <x v="105"/>
    <x v="17"/>
    <n v="0.86"/>
  </r>
  <r>
    <x v="105"/>
    <x v="18"/>
    <n v="0.86"/>
  </r>
  <r>
    <x v="105"/>
    <x v="19"/>
    <n v="0.86"/>
  </r>
  <r>
    <x v="105"/>
    <x v="20"/>
    <n v="0.625"/>
  </r>
  <r>
    <x v="105"/>
    <x v="21"/>
    <n v="0.86"/>
  </r>
  <r>
    <x v="105"/>
    <x v="22"/>
    <n v="0.625"/>
  </r>
  <r>
    <x v="105"/>
    <x v="23"/>
    <n v="0.5"/>
  </r>
  <r>
    <x v="105"/>
    <x v="24"/>
    <n v="0.86"/>
  </r>
  <r>
    <x v="105"/>
    <x v="25"/>
    <n v="0.625"/>
  </r>
  <r>
    <x v="105"/>
    <x v="26"/>
    <n v="0.86"/>
  </r>
  <r>
    <x v="105"/>
    <x v="27"/>
    <n v="0.83333333333333337"/>
  </r>
  <r>
    <x v="105"/>
    <x v="28"/>
    <n v="0.86"/>
  </r>
  <r>
    <x v="105"/>
    <x v="29"/>
    <n v="0.86"/>
  </r>
  <r>
    <x v="105"/>
    <x v="30"/>
    <n v="0.86"/>
  </r>
  <r>
    <x v="105"/>
    <x v="31"/>
    <n v="0.625"/>
  </r>
  <r>
    <x v="105"/>
    <x v="32"/>
    <n v="0.86"/>
  </r>
  <r>
    <x v="105"/>
    <x v="33"/>
    <n v="0.86"/>
  </r>
  <r>
    <x v="106"/>
    <x v="0"/>
    <n v="0.9"/>
  </r>
  <r>
    <x v="106"/>
    <x v="1"/>
    <n v="0.9"/>
  </r>
  <r>
    <x v="106"/>
    <x v="2"/>
    <n v="0.9"/>
  </r>
  <r>
    <x v="106"/>
    <x v="3"/>
    <n v="0.9"/>
  </r>
  <r>
    <x v="106"/>
    <x v="4"/>
    <n v="0.9"/>
  </r>
  <r>
    <x v="106"/>
    <x v="5"/>
    <n v="0.625"/>
  </r>
  <r>
    <x v="106"/>
    <x v="6"/>
    <n v="0.9"/>
  </r>
  <r>
    <x v="106"/>
    <x v="7"/>
    <n v="0.625"/>
  </r>
  <r>
    <x v="106"/>
    <x v="8"/>
    <n v="0.9"/>
  </r>
  <r>
    <x v="106"/>
    <x v="9"/>
    <n v="0.625"/>
  </r>
  <r>
    <x v="106"/>
    <x v="10"/>
    <n v="0.625"/>
  </r>
  <r>
    <x v="106"/>
    <x v="11"/>
    <n v="0.9"/>
  </r>
  <r>
    <x v="106"/>
    <x v="12"/>
    <n v="0.9"/>
  </r>
  <r>
    <x v="106"/>
    <x v="13"/>
    <n v="0.9"/>
  </r>
  <r>
    <x v="106"/>
    <x v="14"/>
    <n v="0.625"/>
  </r>
  <r>
    <x v="106"/>
    <x v="15"/>
    <n v="0.9"/>
  </r>
  <r>
    <x v="106"/>
    <x v="16"/>
    <n v="0.9"/>
  </r>
  <r>
    <x v="106"/>
    <x v="17"/>
    <n v="0.9"/>
  </r>
  <r>
    <x v="106"/>
    <x v="18"/>
    <n v="0.9"/>
  </r>
  <r>
    <x v="106"/>
    <x v="19"/>
    <n v="0.9"/>
  </r>
  <r>
    <x v="106"/>
    <x v="20"/>
    <n v="0.625"/>
  </r>
  <r>
    <x v="106"/>
    <x v="21"/>
    <n v="0.9"/>
  </r>
  <r>
    <x v="106"/>
    <x v="22"/>
    <n v="0.625"/>
  </r>
  <r>
    <x v="106"/>
    <x v="23"/>
    <n v="0.56000000000000005"/>
  </r>
  <r>
    <x v="106"/>
    <x v="24"/>
    <n v="0.9"/>
  </r>
  <r>
    <x v="106"/>
    <x v="25"/>
    <n v="0.625"/>
  </r>
  <r>
    <x v="106"/>
    <x v="26"/>
    <n v="0.9"/>
  </r>
  <r>
    <x v="106"/>
    <x v="27"/>
    <n v="0.83333333333333337"/>
  </r>
  <r>
    <x v="106"/>
    <x v="28"/>
    <n v="0.9"/>
  </r>
  <r>
    <x v="106"/>
    <x v="29"/>
    <n v="0.9"/>
  </r>
  <r>
    <x v="106"/>
    <x v="30"/>
    <n v="0.9"/>
  </r>
  <r>
    <x v="106"/>
    <x v="31"/>
    <n v="0.625"/>
  </r>
  <r>
    <x v="106"/>
    <x v="32"/>
    <n v="0.9"/>
  </r>
  <r>
    <x v="106"/>
    <x v="33"/>
    <n v="0.9"/>
  </r>
  <r>
    <x v="107"/>
    <x v="0"/>
    <n v="0.86"/>
  </r>
  <r>
    <x v="107"/>
    <x v="1"/>
    <n v="0.84"/>
  </r>
  <r>
    <x v="107"/>
    <x v="2"/>
    <n v="0.86"/>
  </r>
  <r>
    <x v="107"/>
    <x v="3"/>
    <n v="0.86"/>
  </r>
  <r>
    <x v="107"/>
    <x v="4"/>
    <n v="0.86"/>
  </r>
  <r>
    <x v="107"/>
    <x v="5"/>
    <n v="0.8"/>
  </r>
  <r>
    <x v="107"/>
    <x v="6"/>
    <n v="0.86"/>
  </r>
  <r>
    <x v="107"/>
    <x v="7"/>
    <n v="0.8"/>
  </r>
  <r>
    <x v="107"/>
    <x v="8"/>
    <n v="0.86"/>
  </r>
  <r>
    <x v="107"/>
    <x v="9"/>
    <n v="0.8"/>
  </r>
  <r>
    <x v="107"/>
    <x v="10"/>
    <n v="0.8"/>
  </r>
  <r>
    <x v="107"/>
    <x v="11"/>
    <n v="0.84"/>
  </r>
  <r>
    <x v="107"/>
    <x v="12"/>
    <n v="0.84"/>
  </r>
  <r>
    <x v="107"/>
    <x v="13"/>
    <n v="0.86"/>
  </r>
  <r>
    <x v="107"/>
    <x v="14"/>
    <n v="0.8"/>
  </r>
  <r>
    <x v="107"/>
    <x v="15"/>
    <n v="0.86"/>
  </r>
  <r>
    <x v="107"/>
    <x v="16"/>
    <n v="0.86"/>
  </r>
  <r>
    <x v="107"/>
    <x v="17"/>
    <n v="0.84"/>
  </r>
  <r>
    <x v="107"/>
    <x v="18"/>
    <n v="0.84"/>
  </r>
  <r>
    <x v="107"/>
    <x v="19"/>
    <n v="0.86"/>
  </r>
  <r>
    <x v="107"/>
    <x v="20"/>
    <n v="0.8"/>
  </r>
  <r>
    <x v="107"/>
    <x v="21"/>
    <n v="0.86"/>
  </r>
  <r>
    <x v="107"/>
    <x v="22"/>
    <n v="0.8"/>
  </r>
  <r>
    <x v="107"/>
    <x v="23"/>
    <n v="0.5"/>
  </r>
  <r>
    <x v="107"/>
    <x v="24"/>
    <n v="0.84"/>
  </r>
  <r>
    <x v="107"/>
    <x v="25"/>
    <n v="0.8"/>
  </r>
  <r>
    <x v="107"/>
    <x v="26"/>
    <n v="0.84"/>
  </r>
  <r>
    <x v="107"/>
    <x v="27"/>
    <n v="0.83333333333333337"/>
  </r>
  <r>
    <x v="107"/>
    <x v="28"/>
    <n v="0.86"/>
  </r>
  <r>
    <x v="107"/>
    <x v="29"/>
    <n v="0.86"/>
  </r>
  <r>
    <x v="107"/>
    <x v="30"/>
    <n v="0.86"/>
  </r>
  <r>
    <x v="107"/>
    <x v="31"/>
    <n v="0.8"/>
  </r>
  <r>
    <x v="107"/>
    <x v="32"/>
    <n v="0.84"/>
  </r>
  <r>
    <x v="107"/>
    <x v="33"/>
    <n v="0.86"/>
  </r>
  <r>
    <x v="108"/>
    <x v="0"/>
    <n v="0.96"/>
  </r>
  <r>
    <x v="108"/>
    <x v="1"/>
    <n v="0.9"/>
  </r>
  <r>
    <x v="108"/>
    <x v="2"/>
    <n v="0.96"/>
  </r>
  <r>
    <x v="108"/>
    <x v="3"/>
    <n v="0.96"/>
  </r>
  <r>
    <x v="108"/>
    <x v="4"/>
    <n v="0.96"/>
  </r>
  <r>
    <x v="108"/>
    <x v="5"/>
    <n v="0.625"/>
  </r>
  <r>
    <x v="108"/>
    <x v="6"/>
    <n v="0.96"/>
  </r>
  <r>
    <x v="108"/>
    <x v="7"/>
    <n v="0.625"/>
  </r>
  <r>
    <x v="108"/>
    <x v="8"/>
    <n v="0.96"/>
  </r>
  <r>
    <x v="108"/>
    <x v="9"/>
    <n v="0.625"/>
  </r>
  <r>
    <x v="108"/>
    <x v="10"/>
    <n v="0.625"/>
  </r>
  <r>
    <x v="108"/>
    <x v="11"/>
    <n v="0.9"/>
  </r>
  <r>
    <x v="108"/>
    <x v="12"/>
    <n v="0.9"/>
  </r>
  <r>
    <x v="108"/>
    <x v="13"/>
    <n v="0.96"/>
  </r>
  <r>
    <x v="108"/>
    <x v="14"/>
    <n v="0.625"/>
  </r>
  <r>
    <x v="108"/>
    <x v="15"/>
    <n v="0.96"/>
  </r>
  <r>
    <x v="108"/>
    <x v="16"/>
    <n v="0.96"/>
  </r>
  <r>
    <x v="108"/>
    <x v="17"/>
    <n v="0.9"/>
  </r>
  <r>
    <x v="108"/>
    <x v="18"/>
    <n v="0.9"/>
  </r>
  <r>
    <x v="108"/>
    <x v="19"/>
    <n v="0.96"/>
  </r>
  <r>
    <x v="108"/>
    <x v="20"/>
    <n v="0.625"/>
  </r>
  <r>
    <x v="108"/>
    <x v="21"/>
    <n v="0.96"/>
  </r>
  <r>
    <x v="108"/>
    <x v="22"/>
    <n v="0.625"/>
  </r>
  <r>
    <x v="108"/>
    <x v="23"/>
    <n v="0.5"/>
  </r>
  <r>
    <x v="108"/>
    <x v="24"/>
    <n v="0.9"/>
  </r>
  <r>
    <x v="108"/>
    <x v="25"/>
    <n v="0.625"/>
  </r>
  <r>
    <x v="108"/>
    <x v="26"/>
    <n v="0.9"/>
  </r>
  <r>
    <x v="108"/>
    <x v="27"/>
    <n v="0.83333333333333337"/>
  </r>
  <r>
    <x v="108"/>
    <x v="28"/>
    <n v="0.96"/>
  </r>
  <r>
    <x v="108"/>
    <x v="29"/>
    <n v="0.96"/>
  </r>
  <r>
    <x v="108"/>
    <x v="30"/>
    <n v="0.96"/>
  </r>
  <r>
    <x v="108"/>
    <x v="31"/>
    <n v="0.625"/>
  </r>
  <r>
    <x v="108"/>
    <x v="32"/>
    <n v="0.9"/>
  </r>
  <r>
    <x v="108"/>
    <x v="33"/>
    <n v="0.96"/>
  </r>
  <r>
    <x v="109"/>
    <x v="0"/>
    <n v="1.1000000000000001"/>
  </r>
  <r>
    <x v="109"/>
    <x v="1"/>
    <n v="1.06"/>
  </r>
  <r>
    <x v="109"/>
    <x v="2"/>
    <n v="1.1000000000000001"/>
  </r>
  <r>
    <x v="109"/>
    <x v="3"/>
    <n v="1.1000000000000001"/>
  </r>
  <r>
    <x v="109"/>
    <x v="4"/>
    <n v="1.1000000000000001"/>
  </r>
  <r>
    <x v="109"/>
    <x v="5"/>
    <n v="1.05"/>
  </r>
  <r>
    <x v="109"/>
    <x v="6"/>
    <n v="1.1000000000000001"/>
  </r>
  <r>
    <x v="109"/>
    <x v="7"/>
    <n v="1.05"/>
  </r>
  <r>
    <x v="109"/>
    <x v="8"/>
    <n v="1.1000000000000001"/>
  </r>
  <r>
    <x v="109"/>
    <x v="9"/>
    <n v="1.05"/>
  </r>
  <r>
    <x v="109"/>
    <x v="10"/>
    <n v="1.05"/>
  </r>
  <r>
    <x v="109"/>
    <x v="11"/>
    <n v="1.06"/>
  </r>
  <r>
    <x v="109"/>
    <x v="12"/>
    <n v="1.06"/>
  </r>
  <r>
    <x v="109"/>
    <x v="13"/>
    <n v="1.1000000000000001"/>
  </r>
  <r>
    <x v="109"/>
    <x v="14"/>
    <n v="1.05"/>
  </r>
  <r>
    <x v="109"/>
    <x v="15"/>
    <n v="1.1000000000000001"/>
  </r>
  <r>
    <x v="109"/>
    <x v="16"/>
    <n v="1.1000000000000001"/>
  </r>
  <r>
    <x v="109"/>
    <x v="17"/>
    <n v="1.06"/>
  </r>
  <r>
    <x v="109"/>
    <x v="18"/>
    <n v="1.06"/>
  </r>
  <r>
    <x v="109"/>
    <x v="19"/>
    <n v="1.1000000000000001"/>
  </r>
  <r>
    <x v="109"/>
    <x v="20"/>
    <n v="1.05"/>
  </r>
  <r>
    <x v="109"/>
    <x v="21"/>
    <n v="1.1000000000000001"/>
  </r>
  <r>
    <x v="109"/>
    <x v="22"/>
    <n v="1.05"/>
  </r>
  <r>
    <x v="109"/>
    <x v="23"/>
    <n v="0.6"/>
  </r>
  <r>
    <x v="109"/>
    <x v="24"/>
    <n v="1.06"/>
  </r>
  <r>
    <x v="109"/>
    <x v="25"/>
    <n v="1.05"/>
  </r>
  <r>
    <x v="109"/>
    <x v="26"/>
    <n v="1.06"/>
  </r>
  <r>
    <x v="109"/>
    <x v="27"/>
    <n v="1.5"/>
  </r>
  <r>
    <x v="109"/>
    <x v="28"/>
    <n v="1.1000000000000001"/>
  </r>
  <r>
    <x v="109"/>
    <x v="29"/>
    <n v="1.1000000000000001"/>
  </r>
  <r>
    <x v="109"/>
    <x v="30"/>
    <n v="1.1000000000000001"/>
  </r>
  <r>
    <x v="109"/>
    <x v="31"/>
    <n v="1.05"/>
  </r>
  <r>
    <x v="109"/>
    <x v="32"/>
    <n v="1.06"/>
  </r>
  <r>
    <x v="109"/>
    <x v="33"/>
    <n v="1.1000000000000001"/>
  </r>
</pivotCacheRecords>
</file>

<file path=xl/pivotCache/pivotCacheRecords3.xml><?xml version="1.0" encoding="utf-8"?>
<pivotCacheRecords xmlns="http://schemas.openxmlformats.org/spreadsheetml/2006/main" xmlns:r="http://schemas.openxmlformats.org/officeDocument/2006/relationships" count="5299">
  <r>
    <x v="0"/>
    <n v="30103742"/>
    <x v="0"/>
    <x v="0"/>
  </r>
  <r>
    <x v="0"/>
    <n v="30103753"/>
    <x v="1"/>
    <x v="1"/>
  </r>
  <r>
    <x v="0"/>
    <n v="30103801"/>
    <x v="0"/>
    <x v="2"/>
  </r>
  <r>
    <x v="0"/>
    <n v="30236147"/>
    <x v="0"/>
    <x v="3"/>
  </r>
  <r>
    <x v="0"/>
    <n v="30238079"/>
    <x v="0"/>
    <x v="3"/>
  </r>
  <r>
    <x v="0"/>
    <n v="30248669"/>
    <x v="2"/>
    <x v="4"/>
  </r>
  <r>
    <x v="0"/>
    <n v="30248706"/>
    <x v="0"/>
    <x v="0"/>
  </r>
  <r>
    <x v="0"/>
    <n v="30248740"/>
    <x v="2"/>
    <x v="5"/>
  </r>
  <r>
    <x v="0"/>
    <n v="30255865"/>
    <x v="0"/>
    <x v="2"/>
  </r>
  <r>
    <x v="0"/>
    <n v="30256349"/>
    <x v="2"/>
    <x v="4"/>
  </r>
  <r>
    <x v="0"/>
    <n v="30256730"/>
    <x v="2"/>
    <x v="4"/>
  </r>
  <r>
    <x v="0"/>
    <n v="30256752"/>
    <x v="1"/>
    <x v="1"/>
  </r>
  <r>
    <x v="0"/>
    <n v="30256855"/>
    <x v="1"/>
    <x v="1"/>
  </r>
  <r>
    <x v="0"/>
    <n v="30256899"/>
    <x v="0"/>
    <x v="0"/>
  </r>
  <r>
    <x v="0"/>
    <n v="30256914"/>
    <x v="2"/>
    <x v="4"/>
  </r>
  <r>
    <x v="0"/>
    <n v="30256958"/>
    <x v="0"/>
    <x v="0"/>
  </r>
  <r>
    <x v="0"/>
    <n v="30274734"/>
    <x v="0"/>
    <x v="2"/>
  </r>
  <r>
    <x v="0"/>
    <n v="30274790"/>
    <x v="1"/>
    <x v="1"/>
  </r>
  <r>
    <x v="0"/>
    <n v="30274815"/>
    <x v="1"/>
    <x v="1"/>
  </r>
  <r>
    <x v="0"/>
    <n v="30276367"/>
    <x v="0"/>
    <x v="2"/>
  </r>
  <r>
    <x v="0"/>
    <n v="30285163"/>
    <x v="2"/>
    <x v="5"/>
  </r>
  <r>
    <x v="0"/>
    <n v="30285185"/>
    <x v="0"/>
    <x v="2"/>
  </r>
  <r>
    <x v="0"/>
    <n v="30293647"/>
    <x v="2"/>
    <x v="4"/>
  </r>
  <r>
    <x v="0"/>
    <n v="30313242"/>
    <x v="3"/>
    <x v="6"/>
  </r>
  <r>
    <x v="0"/>
    <n v="30313286"/>
    <x v="1"/>
    <x v="1"/>
  </r>
  <r>
    <x v="0"/>
    <n v="30313323"/>
    <x v="2"/>
    <x v="4"/>
  </r>
  <r>
    <x v="0"/>
    <n v="30313345"/>
    <x v="1"/>
    <x v="1"/>
  </r>
  <r>
    <x v="0"/>
    <n v="30321494"/>
    <x v="4"/>
    <x v="7"/>
  </r>
  <r>
    <x v="0"/>
    <n v="30325960"/>
    <x v="0"/>
    <x v="8"/>
  </r>
  <r>
    <x v="0"/>
    <n v="30334319"/>
    <x v="0"/>
    <x v="3"/>
  </r>
  <r>
    <x v="0"/>
    <n v="30339200"/>
    <x v="0"/>
    <x v="0"/>
  </r>
  <r>
    <x v="0"/>
    <n v="30391576"/>
    <x v="2"/>
    <x v="9"/>
  </r>
  <r>
    <x v="0"/>
    <n v="30432710"/>
    <x v="1"/>
    <x v="1"/>
  </r>
  <r>
    <x v="0"/>
    <n v="30446865"/>
    <x v="0"/>
    <x v="2"/>
  </r>
  <r>
    <x v="1"/>
    <n v="30103742"/>
    <x v="1"/>
    <x v="0"/>
  </r>
  <r>
    <x v="1"/>
    <n v="30103753"/>
    <x v="1"/>
    <x v="1"/>
  </r>
  <r>
    <x v="1"/>
    <n v="30103801"/>
    <x v="1"/>
    <x v="2"/>
  </r>
  <r>
    <x v="1"/>
    <n v="30236147"/>
    <x v="1"/>
    <x v="3"/>
  </r>
  <r>
    <x v="1"/>
    <n v="30238079"/>
    <x v="1"/>
    <x v="3"/>
  </r>
  <r>
    <x v="1"/>
    <n v="30248669"/>
    <x v="5"/>
    <x v="4"/>
  </r>
  <r>
    <x v="1"/>
    <n v="30248706"/>
    <x v="1"/>
    <x v="0"/>
  </r>
  <r>
    <x v="1"/>
    <n v="30248740"/>
    <x v="5"/>
    <x v="5"/>
  </r>
  <r>
    <x v="1"/>
    <n v="30255865"/>
    <x v="1"/>
    <x v="2"/>
  </r>
  <r>
    <x v="1"/>
    <n v="30256349"/>
    <x v="5"/>
    <x v="4"/>
  </r>
  <r>
    <x v="1"/>
    <n v="30256730"/>
    <x v="5"/>
    <x v="4"/>
  </r>
  <r>
    <x v="1"/>
    <n v="30256752"/>
    <x v="1"/>
    <x v="1"/>
  </r>
  <r>
    <x v="1"/>
    <n v="30256855"/>
    <x v="1"/>
    <x v="1"/>
  </r>
  <r>
    <x v="1"/>
    <n v="30256899"/>
    <x v="1"/>
    <x v="0"/>
  </r>
  <r>
    <x v="1"/>
    <n v="30256914"/>
    <x v="5"/>
    <x v="4"/>
  </r>
  <r>
    <x v="1"/>
    <n v="30256958"/>
    <x v="1"/>
    <x v="0"/>
  </r>
  <r>
    <x v="1"/>
    <n v="30274734"/>
    <x v="1"/>
    <x v="2"/>
  </r>
  <r>
    <x v="1"/>
    <n v="30274790"/>
    <x v="1"/>
    <x v="1"/>
  </r>
  <r>
    <x v="1"/>
    <n v="30274815"/>
    <x v="1"/>
    <x v="1"/>
  </r>
  <r>
    <x v="1"/>
    <n v="30276367"/>
    <x v="1"/>
    <x v="2"/>
  </r>
  <r>
    <x v="1"/>
    <n v="30285163"/>
    <x v="5"/>
    <x v="5"/>
  </r>
  <r>
    <x v="1"/>
    <n v="30285185"/>
    <x v="1"/>
    <x v="2"/>
  </r>
  <r>
    <x v="1"/>
    <n v="30293647"/>
    <x v="5"/>
    <x v="4"/>
  </r>
  <r>
    <x v="1"/>
    <n v="30313242"/>
    <x v="3"/>
    <x v="6"/>
  </r>
  <r>
    <x v="1"/>
    <n v="30313286"/>
    <x v="1"/>
    <x v="1"/>
  </r>
  <r>
    <x v="1"/>
    <n v="30313323"/>
    <x v="5"/>
    <x v="4"/>
  </r>
  <r>
    <x v="1"/>
    <n v="30313345"/>
    <x v="1"/>
    <x v="1"/>
  </r>
  <r>
    <x v="1"/>
    <n v="30321494"/>
    <x v="6"/>
    <x v="7"/>
  </r>
  <r>
    <x v="1"/>
    <n v="30325960"/>
    <x v="1"/>
    <x v="8"/>
  </r>
  <r>
    <x v="1"/>
    <n v="30334319"/>
    <x v="1"/>
    <x v="3"/>
  </r>
  <r>
    <x v="1"/>
    <n v="30339200"/>
    <x v="1"/>
    <x v="0"/>
  </r>
  <r>
    <x v="1"/>
    <n v="30391576"/>
    <x v="5"/>
    <x v="9"/>
  </r>
  <r>
    <x v="1"/>
    <n v="30432710"/>
    <x v="1"/>
    <x v="1"/>
  </r>
  <r>
    <x v="1"/>
    <n v="30446865"/>
    <x v="1"/>
    <x v="2"/>
  </r>
  <r>
    <x v="2"/>
    <n v="30103742"/>
    <x v="1"/>
    <x v="0"/>
  </r>
  <r>
    <x v="2"/>
    <n v="30103753"/>
    <x v="7"/>
    <x v="1"/>
  </r>
  <r>
    <x v="2"/>
    <n v="30103801"/>
    <x v="1"/>
    <x v="2"/>
  </r>
  <r>
    <x v="2"/>
    <n v="30236147"/>
    <x v="1"/>
    <x v="3"/>
  </r>
  <r>
    <x v="2"/>
    <n v="30238079"/>
    <x v="1"/>
    <x v="3"/>
  </r>
  <r>
    <x v="2"/>
    <n v="30248669"/>
    <x v="2"/>
    <x v="4"/>
  </r>
  <r>
    <x v="2"/>
    <n v="30248706"/>
    <x v="1"/>
    <x v="0"/>
  </r>
  <r>
    <x v="2"/>
    <n v="30248740"/>
    <x v="2"/>
    <x v="5"/>
  </r>
  <r>
    <x v="2"/>
    <n v="30255865"/>
    <x v="1"/>
    <x v="2"/>
  </r>
  <r>
    <x v="2"/>
    <n v="30256349"/>
    <x v="2"/>
    <x v="4"/>
  </r>
  <r>
    <x v="2"/>
    <n v="30256730"/>
    <x v="2"/>
    <x v="4"/>
  </r>
  <r>
    <x v="2"/>
    <n v="30256752"/>
    <x v="7"/>
    <x v="1"/>
  </r>
  <r>
    <x v="2"/>
    <n v="30256855"/>
    <x v="7"/>
    <x v="1"/>
  </r>
  <r>
    <x v="2"/>
    <n v="30256899"/>
    <x v="1"/>
    <x v="0"/>
  </r>
  <r>
    <x v="2"/>
    <n v="30256914"/>
    <x v="2"/>
    <x v="4"/>
  </r>
  <r>
    <x v="2"/>
    <n v="30256958"/>
    <x v="1"/>
    <x v="0"/>
  </r>
  <r>
    <x v="2"/>
    <n v="30274734"/>
    <x v="1"/>
    <x v="2"/>
  </r>
  <r>
    <x v="2"/>
    <n v="30274790"/>
    <x v="7"/>
    <x v="1"/>
  </r>
  <r>
    <x v="2"/>
    <n v="30274815"/>
    <x v="7"/>
    <x v="1"/>
  </r>
  <r>
    <x v="2"/>
    <n v="30276367"/>
    <x v="1"/>
    <x v="2"/>
  </r>
  <r>
    <x v="2"/>
    <n v="30285163"/>
    <x v="2"/>
    <x v="5"/>
  </r>
  <r>
    <x v="2"/>
    <n v="30285185"/>
    <x v="1"/>
    <x v="2"/>
  </r>
  <r>
    <x v="2"/>
    <n v="30293647"/>
    <x v="2"/>
    <x v="4"/>
  </r>
  <r>
    <x v="2"/>
    <n v="30313242"/>
    <x v="8"/>
    <x v="6"/>
  </r>
  <r>
    <x v="2"/>
    <n v="30313286"/>
    <x v="7"/>
    <x v="1"/>
  </r>
  <r>
    <x v="2"/>
    <n v="30313323"/>
    <x v="2"/>
    <x v="4"/>
  </r>
  <r>
    <x v="2"/>
    <n v="30313345"/>
    <x v="7"/>
    <x v="1"/>
  </r>
  <r>
    <x v="2"/>
    <n v="30321494"/>
    <x v="1"/>
    <x v="7"/>
  </r>
  <r>
    <x v="2"/>
    <n v="30325960"/>
    <x v="1"/>
    <x v="8"/>
  </r>
  <r>
    <x v="2"/>
    <n v="30334319"/>
    <x v="1"/>
    <x v="3"/>
  </r>
  <r>
    <x v="2"/>
    <n v="30339200"/>
    <x v="1"/>
    <x v="0"/>
  </r>
  <r>
    <x v="2"/>
    <n v="30391576"/>
    <x v="2"/>
    <x v="9"/>
  </r>
  <r>
    <x v="2"/>
    <n v="30432710"/>
    <x v="7"/>
    <x v="1"/>
  </r>
  <r>
    <x v="2"/>
    <n v="30446865"/>
    <x v="1"/>
    <x v="2"/>
  </r>
  <r>
    <x v="3"/>
    <n v="30103742"/>
    <x v="9"/>
    <x v="0"/>
  </r>
  <r>
    <x v="3"/>
    <n v="30103753"/>
    <x v="10"/>
    <x v="1"/>
  </r>
  <r>
    <x v="3"/>
    <n v="30103801"/>
    <x v="9"/>
    <x v="2"/>
  </r>
  <r>
    <x v="3"/>
    <n v="30236147"/>
    <x v="9"/>
    <x v="3"/>
  </r>
  <r>
    <x v="3"/>
    <n v="30238079"/>
    <x v="9"/>
    <x v="3"/>
  </r>
  <r>
    <x v="3"/>
    <n v="30248669"/>
    <x v="11"/>
    <x v="4"/>
  </r>
  <r>
    <x v="3"/>
    <n v="30248706"/>
    <x v="9"/>
    <x v="0"/>
  </r>
  <r>
    <x v="3"/>
    <n v="30248740"/>
    <x v="11"/>
    <x v="5"/>
  </r>
  <r>
    <x v="3"/>
    <n v="30255865"/>
    <x v="9"/>
    <x v="2"/>
  </r>
  <r>
    <x v="3"/>
    <n v="30256349"/>
    <x v="11"/>
    <x v="4"/>
  </r>
  <r>
    <x v="3"/>
    <n v="30256730"/>
    <x v="11"/>
    <x v="4"/>
  </r>
  <r>
    <x v="3"/>
    <n v="30256752"/>
    <x v="10"/>
    <x v="1"/>
  </r>
  <r>
    <x v="3"/>
    <n v="30256855"/>
    <x v="10"/>
    <x v="1"/>
  </r>
  <r>
    <x v="3"/>
    <n v="30256899"/>
    <x v="9"/>
    <x v="0"/>
  </r>
  <r>
    <x v="3"/>
    <n v="30256914"/>
    <x v="11"/>
    <x v="4"/>
  </r>
  <r>
    <x v="3"/>
    <n v="30256958"/>
    <x v="9"/>
    <x v="0"/>
  </r>
  <r>
    <x v="3"/>
    <n v="30274734"/>
    <x v="9"/>
    <x v="2"/>
  </r>
  <r>
    <x v="3"/>
    <n v="30274790"/>
    <x v="10"/>
    <x v="1"/>
  </r>
  <r>
    <x v="3"/>
    <n v="30274815"/>
    <x v="10"/>
    <x v="1"/>
  </r>
  <r>
    <x v="3"/>
    <n v="30276367"/>
    <x v="9"/>
    <x v="2"/>
  </r>
  <r>
    <x v="3"/>
    <n v="30285163"/>
    <x v="11"/>
    <x v="5"/>
  </r>
  <r>
    <x v="3"/>
    <n v="30285185"/>
    <x v="9"/>
    <x v="2"/>
  </r>
  <r>
    <x v="3"/>
    <n v="30293647"/>
    <x v="11"/>
    <x v="4"/>
  </r>
  <r>
    <x v="3"/>
    <n v="30313242"/>
    <x v="8"/>
    <x v="6"/>
  </r>
  <r>
    <x v="3"/>
    <n v="30313286"/>
    <x v="10"/>
    <x v="1"/>
  </r>
  <r>
    <x v="3"/>
    <n v="30313323"/>
    <x v="11"/>
    <x v="4"/>
  </r>
  <r>
    <x v="3"/>
    <n v="30313345"/>
    <x v="10"/>
    <x v="1"/>
  </r>
  <r>
    <x v="3"/>
    <n v="30321494"/>
    <x v="12"/>
    <x v="7"/>
  </r>
  <r>
    <x v="3"/>
    <n v="30325960"/>
    <x v="9"/>
    <x v="8"/>
  </r>
  <r>
    <x v="3"/>
    <n v="30334319"/>
    <x v="9"/>
    <x v="3"/>
  </r>
  <r>
    <x v="3"/>
    <n v="30339200"/>
    <x v="9"/>
    <x v="0"/>
  </r>
  <r>
    <x v="3"/>
    <n v="30391576"/>
    <x v="11"/>
    <x v="9"/>
  </r>
  <r>
    <x v="3"/>
    <n v="30432710"/>
    <x v="10"/>
    <x v="1"/>
  </r>
  <r>
    <x v="3"/>
    <n v="30446865"/>
    <x v="9"/>
    <x v="2"/>
  </r>
  <r>
    <x v="4"/>
    <n v="30103742"/>
    <x v="1"/>
    <x v="0"/>
  </r>
  <r>
    <x v="4"/>
    <n v="30103753"/>
    <x v="1"/>
    <x v="1"/>
  </r>
  <r>
    <x v="4"/>
    <n v="30103801"/>
    <x v="1"/>
    <x v="2"/>
  </r>
  <r>
    <x v="4"/>
    <n v="30236147"/>
    <x v="1"/>
    <x v="3"/>
  </r>
  <r>
    <x v="4"/>
    <n v="30238079"/>
    <x v="1"/>
    <x v="3"/>
  </r>
  <r>
    <x v="4"/>
    <n v="30248669"/>
    <x v="1"/>
    <x v="4"/>
  </r>
  <r>
    <x v="4"/>
    <n v="30248706"/>
    <x v="1"/>
    <x v="0"/>
  </r>
  <r>
    <x v="4"/>
    <n v="30248740"/>
    <x v="1"/>
    <x v="5"/>
  </r>
  <r>
    <x v="4"/>
    <n v="30255865"/>
    <x v="1"/>
    <x v="2"/>
  </r>
  <r>
    <x v="4"/>
    <n v="30256349"/>
    <x v="1"/>
    <x v="4"/>
  </r>
  <r>
    <x v="4"/>
    <n v="30256730"/>
    <x v="1"/>
    <x v="4"/>
  </r>
  <r>
    <x v="4"/>
    <n v="30256752"/>
    <x v="1"/>
    <x v="1"/>
  </r>
  <r>
    <x v="4"/>
    <n v="30256855"/>
    <x v="1"/>
    <x v="1"/>
  </r>
  <r>
    <x v="4"/>
    <n v="30256899"/>
    <x v="1"/>
    <x v="0"/>
  </r>
  <r>
    <x v="4"/>
    <n v="30256914"/>
    <x v="1"/>
    <x v="4"/>
  </r>
  <r>
    <x v="4"/>
    <n v="30256958"/>
    <x v="1"/>
    <x v="0"/>
  </r>
  <r>
    <x v="4"/>
    <n v="30274734"/>
    <x v="1"/>
    <x v="2"/>
  </r>
  <r>
    <x v="4"/>
    <n v="30274790"/>
    <x v="1"/>
    <x v="1"/>
  </r>
  <r>
    <x v="4"/>
    <n v="30274815"/>
    <x v="1"/>
    <x v="1"/>
  </r>
  <r>
    <x v="4"/>
    <n v="30276367"/>
    <x v="1"/>
    <x v="2"/>
  </r>
  <r>
    <x v="4"/>
    <n v="30285163"/>
    <x v="1"/>
    <x v="5"/>
  </r>
  <r>
    <x v="4"/>
    <n v="30285185"/>
    <x v="1"/>
    <x v="2"/>
  </r>
  <r>
    <x v="4"/>
    <n v="30293647"/>
    <x v="1"/>
    <x v="4"/>
  </r>
  <r>
    <x v="4"/>
    <n v="30313242"/>
    <x v="13"/>
    <x v="6"/>
  </r>
  <r>
    <x v="4"/>
    <n v="30313286"/>
    <x v="1"/>
    <x v="1"/>
  </r>
  <r>
    <x v="4"/>
    <n v="30313323"/>
    <x v="1"/>
    <x v="4"/>
  </r>
  <r>
    <x v="4"/>
    <n v="30313345"/>
    <x v="1"/>
    <x v="1"/>
  </r>
  <r>
    <x v="4"/>
    <n v="30321494"/>
    <x v="4"/>
    <x v="7"/>
  </r>
  <r>
    <x v="4"/>
    <n v="30325960"/>
    <x v="1"/>
    <x v="8"/>
  </r>
  <r>
    <x v="4"/>
    <n v="30334319"/>
    <x v="1"/>
    <x v="3"/>
  </r>
  <r>
    <x v="4"/>
    <n v="30339200"/>
    <x v="1"/>
    <x v="0"/>
  </r>
  <r>
    <x v="4"/>
    <n v="30391576"/>
    <x v="1"/>
    <x v="9"/>
  </r>
  <r>
    <x v="4"/>
    <n v="30432710"/>
    <x v="1"/>
    <x v="1"/>
  </r>
  <r>
    <x v="4"/>
    <n v="30446865"/>
    <x v="1"/>
    <x v="2"/>
  </r>
  <r>
    <x v="5"/>
    <n v="30103742"/>
    <x v="14"/>
    <x v="0"/>
  </r>
  <r>
    <x v="5"/>
    <n v="30103753"/>
    <x v="14"/>
    <x v="1"/>
  </r>
  <r>
    <x v="5"/>
    <n v="30103801"/>
    <x v="14"/>
    <x v="2"/>
  </r>
  <r>
    <x v="5"/>
    <n v="30236147"/>
    <x v="14"/>
    <x v="3"/>
  </r>
  <r>
    <x v="5"/>
    <n v="30238079"/>
    <x v="14"/>
    <x v="3"/>
  </r>
  <r>
    <x v="5"/>
    <n v="30248669"/>
    <x v="15"/>
    <x v="4"/>
  </r>
  <r>
    <x v="5"/>
    <n v="30248706"/>
    <x v="14"/>
    <x v="0"/>
  </r>
  <r>
    <x v="5"/>
    <n v="30248740"/>
    <x v="15"/>
    <x v="5"/>
  </r>
  <r>
    <x v="5"/>
    <n v="30255865"/>
    <x v="14"/>
    <x v="2"/>
  </r>
  <r>
    <x v="5"/>
    <n v="30256349"/>
    <x v="15"/>
    <x v="4"/>
  </r>
  <r>
    <x v="5"/>
    <n v="30256730"/>
    <x v="15"/>
    <x v="4"/>
  </r>
  <r>
    <x v="5"/>
    <n v="30256752"/>
    <x v="14"/>
    <x v="1"/>
  </r>
  <r>
    <x v="5"/>
    <n v="30256855"/>
    <x v="14"/>
    <x v="1"/>
  </r>
  <r>
    <x v="5"/>
    <n v="30256899"/>
    <x v="14"/>
    <x v="0"/>
  </r>
  <r>
    <x v="5"/>
    <n v="30256914"/>
    <x v="15"/>
    <x v="4"/>
  </r>
  <r>
    <x v="5"/>
    <n v="30256958"/>
    <x v="14"/>
    <x v="0"/>
  </r>
  <r>
    <x v="5"/>
    <n v="30274734"/>
    <x v="14"/>
    <x v="2"/>
  </r>
  <r>
    <x v="5"/>
    <n v="30274790"/>
    <x v="14"/>
    <x v="1"/>
  </r>
  <r>
    <x v="5"/>
    <n v="30274815"/>
    <x v="14"/>
    <x v="1"/>
  </r>
  <r>
    <x v="5"/>
    <n v="30276367"/>
    <x v="14"/>
    <x v="2"/>
  </r>
  <r>
    <x v="5"/>
    <n v="30285163"/>
    <x v="15"/>
    <x v="5"/>
  </r>
  <r>
    <x v="5"/>
    <n v="30285185"/>
    <x v="14"/>
    <x v="2"/>
  </r>
  <r>
    <x v="5"/>
    <n v="30293647"/>
    <x v="15"/>
    <x v="4"/>
  </r>
  <r>
    <x v="5"/>
    <n v="30313242"/>
    <x v="8"/>
    <x v="6"/>
  </r>
  <r>
    <x v="5"/>
    <n v="30313286"/>
    <x v="14"/>
    <x v="1"/>
  </r>
  <r>
    <x v="5"/>
    <n v="30313323"/>
    <x v="15"/>
    <x v="4"/>
  </r>
  <r>
    <x v="5"/>
    <n v="30313345"/>
    <x v="14"/>
    <x v="1"/>
  </r>
  <r>
    <x v="5"/>
    <n v="30321494"/>
    <x v="12"/>
    <x v="7"/>
  </r>
  <r>
    <x v="5"/>
    <n v="30325960"/>
    <x v="14"/>
    <x v="8"/>
  </r>
  <r>
    <x v="5"/>
    <n v="30334319"/>
    <x v="14"/>
    <x v="3"/>
  </r>
  <r>
    <x v="5"/>
    <n v="30339200"/>
    <x v="14"/>
    <x v="0"/>
  </r>
  <r>
    <x v="5"/>
    <n v="30391576"/>
    <x v="15"/>
    <x v="9"/>
  </r>
  <r>
    <x v="5"/>
    <n v="30432710"/>
    <x v="14"/>
    <x v="1"/>
  </r>
  <r>
    <x v="5"/>
    <n v="30446865"/>
    <x v="14"/>
    <x v="2"/>
  </r>
  <r>
    <x v="6"/>
    <n v="30103742"/>
    <x v="14"/>
    <x v="0"/>
  </r>
  <r>
    <x v="6"/>
    <n v="30103753"/>
    <x v="16"/>
    <x v="1"/>
  </r>
  <r>
    <x v="6"/>
    <n v="30103801"/>
    <x v="14"/>
    <x v="2"/>
  </r>
  <r>
    <x v="6"/>
    <n v="30236147"/>
    <x v="14"/>
    <x v="3"/>
  </r>
  <r>
    <x v="6"/>
    <n v="30238079"/>
    <x v="14"/>
    <x v="3"/>
  </r>
  <r>
    <x v="6"/>
    <n v="30248669"/>
    <x v="17"/>
    <x v="4"/>
  </r>
  <r>
    <x v="6"/>
    <n v="30248706"/>
    <x v="14"/>
    <x v="0"/>
  </r>
  <r>
    <x v="6"/>
    <n v="30248740"/>
    <x v="17"/>
    <x v="5"/>
  </r>
  <r>
    <x v="6"/>
    <n v="30255865"/>
    <x v="14"/>
    <x v="2"/>
  </r>
  <r>
    <x v="6"/>
    <n v="30256349"/>
    <x v="17"/>
    <x v="4"/>
  </r>
  <r>
    <x v="6"/>
    <n v="30256730"/>
    <x v="17"/>
    <x v="4"/>
  </r>
  <r>
    <x v="6"/>
    <n v="30256752"/>
    <x v="16"/>
    <x v="1"/>
  </r>
  <r>
    <x v="6"/>
    <n v="30256855"/>
    <x v="16"/>
    <x v="1"/>
  </r>
  <r>
    <x v="6"/>
    <n v="30256899"/>
    <x v="14"/>
    <x v="0"/>
  </r>
  <r>
    <x v="6"/>
    <n v="30256914"/>
    <x v="17"/>
    <x v="4"/>
  </r>
  <r>
    <x v="6"/>
    <n v="30256958"/>
    <x v="14"/>
    <x v="0"/>
  </r>
  <r>
    <x v="6"/>
    <n v="30274734"/>
    <x v="14"/>
    <x v="2"/>
  </r>
  <r>
    <x v="6"/>
    <n v="30274790"/>
    <x v="16"/>
    <x v="1"/>
  </r>
  <r>
    <x v="6"/>
    <n v="30274815"/>
    <x v="16"/>
    <x v="1"/>
  </r>
  <r>
    <x v="6"/>
    <n v="30276367"/>
    <x v="14"/>
    <x v="2"/>
  </r>
  <r>
    <x v="6"/>
    <n v="30285163"/>
    <x v="17"/>
    <x v="5"/>
  </r>
  <r>
    <x v="6"/>
    <n v="30285185"/>
    <x v="14"/>
    <x v="2"/>
  </r>
  <r>
    <x v="6"/>
    <n v="30293647"/>
    <x v="17"/>
    <x v="4"/>
  </r>
  <r>
    <x v="6"/>
    <n v="30313242"/>
    <x v="8"/>
    <x v="6"/>
  </r>
  <r>
    <x v="6"/>
    <n v="30313286"/>
    <x v="16"/>
    <x v="1"/>
  </r>
  <r>
    <x v="6"/>
    <n v="30313323"/>
    <x v="17"/>
    <x v="4"/>
  </r>
  <r>
    <x v="6"/>
    <n v="30313345"/>
    <x v="16"/>
    <x v="1"/>
  </r>
  <r>
    <x v="6"/>
    <n v="30321494"/>
    <x v="1"/>
    <x v="7"/>
  </r>
  <r>
    <x v="6"/>
    <n v="30325960"/>
    <x v="14"/>
    <x v="8"/>
  </r>
  <r>
    <x v="6"/>
    <n v="30334319"/>
    <x v="14"/>
    <x v="3"/>
  </r>
  <r>
    <x v="6"/>
    <n v="30339200"/>
    <x v="14"/>
    <x v="0"/>
  </r>
  <r>
    <x v="6"/>
    <n v="30391576"/>
    <x v="17"/>
    <x v="9"/>
  </r>
  <r>
    <x v="6"/>
    <n v="30432710"/>
    <x v="16"/>
    <x v="1"/>
  </r>
  <r>
    <x v="6"/>
    <n v="30446865"/>
    <x v="14"/>
    <x v="2"/>
  </r>
  <r>
    <x v="7"/>
    <n v="30103742"/>
    <x v="7"/>
    <x v="0"/>
  </r>
  <r>
    <x v="7"/>
    <n v="30103753"/>
    <x v="14"/>
    <x v="1"/>
  </r>
  <r>
    <x v="7"/>
    <n v="30103801"/>
    <x v="7"/>
    <x v="2"/>
  </r>
  <r>
    <x v="7"/>
    <n v="30236147"/>
    <x v="7"/>
    <x v="3"/>
  </r>
  <r>
    <x v="7"/>
    <n v="30238079"/>
    <x v="7"/>
    <x v="3"/>
  </r>
  <r>
    <x v="7"/>
    <n v="30248669"/>
    <x v="18"/>
    <x v="4"/>
  </r>
  <r>
    <x v="7"/>
    <n v="30248706"/>
    <x v="7"/>
    <x v="0"/>
  </r>
  <r>
    <x v="7"/>
    <n v="30248740"/>
    <x v="18"/>
    <x v="5"/>
  </r>
  <r>
    <x v="7"/>
    <n v="30255865"/>
    <x v="7"/>
    <x v="2"/>
  </r>
  <r>
    <x v="7"/>
    <n v="30256349"/>
    <x v="18"/>
    <x v="4"/>
  </r>
  <r>
    <x v="7"/>
    <n v="30256730"/>
    <x v="18"/>
    <x v="4"/>
  </r>
  <r>
    <x v="7"/>
    <n v="30256752"/>
    <x v="14"/>
    <x v="1"/>
  </r>
  <r>
    <x v="7"/>
    <n v="30256855"/>
    <x v="14"/>
    <x v="1"/>
  </r>
  <r>
    <x v="7"/>
    <n v="30256899"/>
    <x v="7"/>
    <x v="0"/>
  </r>
  <r>
    <x v="7"/>
    <n v="30256914"/>
    <x v="18"/>
    <x v="4"/>
  </r>
  <r>
    <x v="7"/>
    <n v="30256958"/>
    <x v="7"/>
    <x v="0"/>
  </r>
  <r>
    <x v="7"/>
    <n v="30274734"/>
    <x v="7"/>
    <x v="2"/>
  </r>
  <r>
    <x v="7"/>
    <n v="30274790"/>
    <x v="14"/>
    <x v="1"/>
  </r>
  <r>
    <x v="7"/>
    <n v="30274815"/>
    <x v="14"/>
    <x v="1"/>
  </r>
  <r>
    <x v="7"/>
    <n v="30276367"/>
    <x v="7"/>
    <x v="2"/>
  </r>
  <r>
    <x v="7"/>
    <n v="30285163"/>
    <x v="18"/>
    <x v="5"/>
  </r>
  <r>
    <x v="7"/>
    <n v="30285185"/>
    <x v="7"/>
    <x v="2"/>
  </r>
  <r>
    <x v="7"/>
    <n v="30293647"/>
    <x v="18"/>
    <x v="4"/>
  </r>
  <r>
    <x v="7"/>
    <n v="30313242"/>
    <x v="3"/>
    <x v="6"/>
  </r>
  <r>
    <x v="7"/>
    <n v="30313286"/>
    <x v="14"/>
    <x v="1"/>
  </r>
  <r>
    <x v="7"/>
    <n v="30313323"/>
    <x v="18"/>
    <x v="4"/>
  </r>
  <r>
    <x v="7"/>
    <n v="30313345"/>
    <x v="14"/>
    <x v="1"/>
  </r>
  <r>
    <x v="7"/>
    <n v="30321494"/>
    <x v="19"/>
    <x v="7"/>
  </r>
  <r>
    <x v="7"/>
    <n v="30325960"/>
    <x v="7"/>
    <x v="8"/>
  </r>
  <r>
    <x v="7"/>
    <n v="30334319"/>
    <x v="7"/>
    <x v="3"/>
  </r>
  <r>
    <x v="7"/>
    <n v="30339200"/>
    <x v="7"/>
    <x v="0"/>
  </r>
  <r>
    <x v="7"/>
    <n v="30391576"/>
    <x v="18"/>
    <x v="9"/>
  </r>
  <r>
    <x v="7"/>
    <n v="30432710"/>
    <x v="14"/>
    <x v="1"/>
  </r>
  <r>
    <x v="7"/>
    <n v="30446865"/>
    <x v="7"/>
    <x v="2"/>
  </r>
  <r>
    <x v="8"/>
    <n v="30103742"/>
    <x v="9"/>
    <x v="0"/>
  </r>
  <r>
    <x v="8"/>
    <n v="30103753"/>
    <x v="9"/>
    <x v="1"/>
  </r>
  <r>
    <x v="8"/>
    <n v="30103801"/>
    <x v="9"/>
    <x v="2"/>
  </r>
  <r>
    <x v="8"/>
    <n v="30236147"/>
    <x v="9"/>
    <x v="3"/>
  </r>
  <r>
    <x v="8"/>
    <n v="30238079"/>
    <x v="9"/>
    <x v="3"/>
  </r>
  <r>
    <x v="8"/>
    <n v="30248669"/>
    <x v="10"/>
    <x v="4"/>
  </r>
  <r>
    <x v="8"/>
    <n v="30248706"/>
    <x v="9"/>
    <x v="0"/>
  </r>
  <r>
    <x v="8"/>
    <n v="30248740"/>
    <x v="10"/>
    <x v="5"/>
  </r>
  <r>
    <x v="8"/>
    <n v="30255865"/>
    <x v="9"/>
    <x v="2"/>
  </r>
  <r>
    <x v="8"/>
    <n v="30256349"/>
    <x v="10"/>
    <x v="4"/>
  </r>
  <r>
    <x v="8"/>
    <n v="30256730"/>
    <x v="10"/>
    <x v="4"/>
  </r>
  <r>
    <x v="8"/>
    <n v="30256752"/>
    <x v="9"/>
    <x v="1"/>
  </r>
  <r>
    <x v="8"/>
    <n v="30256855"/>
    <x v="9"/>
    <x v="1"/>
  </r>
  <r>
    <x v="8"/>
    <n v="30256899"/>
    <x v="9"/>
    <x v="0"/>
  </r>
  <r>
    <x v="8"/>
    <n v="30256914"/>
    <x v="10"/>
    <x v="4"/>
  </r>
  <r>
    <x v="8"/>
    <n v="30256958"/>
    <x v="9"/>
    <x v="0"/>
  </r>
  <r>
    <x v="8"/>
    <n v="30274734"/>
    <x v="9"/>
    <x v="2"/>
  </r>
  <r>
    <x v="8"/>
    <n v="30274790"/>
    <x v="9"/>
    <x v="1"/>
  </r>
  <r>
    <x v="8"/>
    <n v="30274815"/>
    <x v="9"/>
    <x v="1"/>
  </r>
  <r>
    <x v="8"/>
    <n v="30276367"/>
    <x v="9"/>
    <x v="2"/>
  </r>
  <r>
    <x v="8"/>
    <n v="30285163"/>
    <x v="10"/>
    <x v="5"/>
  </r>
  <r>
    <x v="8"/>
    <n v="30285185"/>
    <x v="9"/>
    <x v="2"/>
  </r>
  <r>
    <x v="8"/>
    <n v="30293647"/>
    <x v="10"/>
    <x v="4"/>
  </r>
  <r>
    <x v="8"/>
    <n v="30313242"/>
    <x v="8"/>
    <x v="6"/>
  </r>
  <r>
    <x v="8"/>
    <n v="30313286"/>
    <x v="9"/>
    <x v="1"/>
  </r>
  <r>
    <x v="8"/>
    <n v="30313323"/>
    <x v="10"/>
    <x v="4"/>
  </r>
  <r>
    <x v="8"/>
    <n v="30313345"/>
    <x v="9"/>
    <x v="1"/>
  </r>
  <r>
    <x v="8"/>
    <n v="30321494"/>
    <x v="12"/>
    <x v="7"/>
  </r>
  <r>
    <x v="8"/>
    <n v="30325960"/>
    <x v="9"/>
    <x v="8"/>
  </r>
  <r>
    <x v="8"/>
    <n v="30334319"/>
    <x v="9"/>
    <x v="3"/>
  </r>
  <r>
    <x v="8"/>
    <n v="30339200"/>
    <x v="9"/>
    <x v="0"/>
  </r>
  <r>
    <x v="8"/>
    <n v="30391576"/>
    <x v="10"/>
    <x v="9"/>
  </r>
  <r>
    <x v="8"/>
    <n v="30432710"/>
    <x v="9"/>
    <x v="1"/>
  </r>
  <r>
    <x v="8"/>
    <n v="30446865"/>
    <x v="9"/>
    <x v="2"/>
  </r>
  <r>
    <x v="9"/>
    <n v="30103742"/>
    <x v="1"/>
    <x v="0"/>
  </r>
  <r>
    <x v="9"/>
    <n v="30103753"/>
    <x v="20"/>
    <x v="1"/>
  </r>
  <r>
    <x v="9"/>
    <n v="30103801"/>
    <x v="1"/>
    <x v="2"/>
  </r>
  <r>
    <x v="9"/>
    <n v="30236147"/>
    <x v="1"/>
    <x v="3"/>
  </r>
  <r>
    <x v="9"/>
    <n v="30238079"/>
    <x v="1"/>
    <x v="3"/>
  </r>
  <r>
    <x v="9"/>
    <n v="30248669"/>
    <x v="2"/>
    <x v="4"/>
  </r>
  <r>
    <x v="9"/>
    <n v="30248706"/>
    <x v="1"/>
    <x v="0"/>
  </r>
  <r>
    <x v="9"/>
    <n v="30248740"/>
    <x v="2"/>
    <x v="5"/>
  </r>
  <r>
    <x v="9"/>
    <n v="30255865"/>
    <x v="1"/>
    <x v="2"/>
  </r>
  <r>
    <x v="9"/>
    <n v="30256349"/>
    <x v="2"/>
    <x v="4"/>
  </r>
  <r>
    <x v="9"/>
    <n v="30256730"/>
    <x v="2"/>
    <x v="4"/>
  </r>
  <r>
    <x v="9"/>
    <n v="30256752"/>
    <x v="20"/>
    <x v="1"/>
  </r>
  <r>
    <x v="9"/>
    <n v="30256855"/>
    <x v="20"/>
    <x v="1"/>
  </r>
  <r>
    <x v="9"/>
    <n v="30256899"/>
    <x v="1"/>
    <x v="0"/>
  </r>
  <r>
    <x v="9"/>
    <n v="30256914"/>
    <x v="2"/>
    <x v="4"/>
  </r>
  <r>
    <x v="9"/>
    <n v="30256958"/>
    <x v="1"/>
    <x v="0"/>
  </r>
  <r>
    <x v="9"/>
    <n v="30274734"/>
    <x v="1"/>
    <x v="2"/>
  </r>
  <r>
    <x v="9"/>
    <n v="30274790"/>
    <x v="20"/>
    <x v="1"/>
  </r>
  <r>
    <x v="9"/>
    <n v="30274815"/>
    <x v="20"/>
    <x v="1"/>
  </r>
  <r>
    <x v="9"/>
    <n v="30276367"/>
    <x v="1"/>
    <x v="2"/>
  </r>
  <r>
    <x v="9"/>
    <n v="30285163"/>
    <x v="2"/>
    <x v="5"/>
  </r>
  <r>
    <x v="9"/>
    <n v="30285185"/>
    <x v="1"/>
    <x v="2"/>
  </r>
  <r>
    <x v="9"/>
    <n v="30293647"/>
    <x v="2"/>
    <x v="4"/>
  </r>
  <r>
    <x v="9"/>
    <n v="30313242"/>
    <x v="8"/>
    <x v="6"/>
  </r>
  <r>
    <x v="9"/>
    <n v="30313286"/>
    <x v="20"/>
    <x v="1"/>
  </r>
  <r>
    <x v="9"/>
    <n v="30313323"/>
    <x v="2"/>
    <x v="4"/>
  </r>
  <r>
    <x v="9"/>
    <n v="30313345"/>
    <x v="20"/>
    <x v="1"/>
  </r>
  <r>
    <x v="9"/>
    <n v="30321494"/>
    <x v="1"/>
    <x v="7"/>
  </r>
  <r>
    <x v="9"/>
    <n v="30325960"/>
    <x v="1"/>
    <x v="8"/>
  </r>
  <r>
    <x v="9"/>
    <n v="30334319"/>
    <x v="1"/>
    <x v="3"/>
  </r>
  <r>
    <x v="9"/>
    <n v="30339200"/>
    <x v="1"/>
    <x v="0"/>
  </r>
  <r>
    <x v="9"/>
    <n v="30391576"/>
    <x v="2"/>
    <x v="9"/>
  </r>
  <r>
    <x v="9"/>
    <n v="30432710"/>
    <x v="20"/>
    <x v="1"/>
  </r>
  <r>
    <x v="9"/>
    <n v="30446865"/>
    <x v="1"/>
    <x v="2"/>
  </r>
  <r>
    <x v="10"/>
    <n v="30103742"/>
    <x v="1"/>
    <x v="0"/>
  </r>
  <r>
    <x v="10"/>
    <n v="30103753"/>
    <x v="14"/>
    <x v="1"/>
  </r>
  <r>
    <x v="10"/>
    <n v="30103801"/>
    <x v="1"/>
    <x v="2"/>
  </r>
  <r>
    <x v="10"/>
    <n v="30236147"/>
    <x v="1"/>
    <x v="3"/>
  </r>
  <r>
    <x v="10"/>
    <n v="30238079"/>
    <x v="1"/>
    <x v="3"/>
  </r>
  <r>
    <x v="10"/>
    <n v="30248669"/>
    <x v="21"/>
    <x v="4"/>
  </r>
  <r>
    <x v="10"/>
    <n v="30248706"/>
    <x v="1"/>
    <x v="0"/>
  </r>
  <r>
    <x v="10"/>
    <n v="30248740"/>
    <x v="21"/>
    <x v="5"/>
  </r>
  <r>
    <x v="10"/>
    <n v="30255865"/>
    <x v="1"/>
    <x v="2"/>
  </r>
  <r>
    <x v="10"/>
    <n v="30256349"/>
    <x v="21"/>
    <x v="4"/>
  </r>
  <r>
    <x v="10"/>
    <n v="30256730"/>
    <x v="21"/>
    <x v="4"/>
  </r>
  <r>
    <x v="10"/>
    <n v="30256752"/>
    <x v="14"/>
    <x v="1"/>
  </r>
  <r>
    <x v="10"/>
    <n v="30256855"/>
    <x v="14"/>
    <x v="1"/>
  </r>
  <r>
    <x v="10"/>
    <n v="30256899"/>
    <x v="1"/>
    <x v="0"/>
  </r>
  <r>
    <x v="10"/>
    <n v="30256914"/>
    <x v="21"/>
    <x v="4"/>
  </r>
  <r>
    <x v="10"/>
    <n v="30256958"/>
    <x v="1"/>
    <x v="0"/>
  </r>
  <r>
    <x v="10"/>
    <n v="30274734"/>
    <x v="1"/>
    <x v="2"/>
  </r>
  <r>
    <x v="10"/>
    <n v="30274790"/>
    <x v="14"/>
    <x v="1"/>
  </r>
  <r>
    <x v="10"/>
    <n v="30274815"/>
    <x v="14"/>
    <x v="1"/>
  </r>
  <r>
    <x v="10"/>
    <n v="30276367"/>
    <x v="1"/>
    <x v="2"/>
  </r>
  <r>
    <x v="10"/>
    <n v="30285163"/>
    <x v="21"/>
    <x v="5"/>
  </r>
  <r>
    <x v="10"/>
    <n v="30285185"/>
    <x v="1"/>
    <x v="2"/>
  </r>
  <r>
    <x v="10"/>
    <n v="30293647"/>
    <x v="21"/>
    <x v="4"/>
  </r>
  <r>
    <x v="10"/>
    <n v="30313242"/>
    <x v="8"/>
    <x v="6"/>
  </r>
  <r>
    <x v="10"/>
    <n v="30313286"/>
    <x v="14"/>
    <x v="1"/>
  </r>
  <r>
    <x v="10"/>
    <n v="30313323"/>
    <x v="21"/>
    <x v="4"/>
  </r>
  <r>
    <x v="10"/>
    <n v="30313345"/>
    <x v="14"/>
    <x v="1"/>
  </r>
  <r>
    <x v="10"/>
    <n v="30321494"/>
    <x v="1"/>
    <x v="7"/>
  </r>
  <r>
    <x v="10"/>
    <n v="30325960"/>
    <x v="1"/>
    <x v="8"/>
  </r>
  <r>
    <x v="10"/>
    <n v="30334319"/>
    <x v="1"/>
    <x v="3"/>
  </r>
  <r>
    <x v="10"/>
    <n v="30339200"/>
    <x v="1"/>
    <x v="0"/>
  </r>
  <r>
    <x v="10"/>
    <n v="30391576"/>
    <x v="21"/>
    <x v="9"/>
  </r>
  <r>
    <x v="10"/>
    <n v="30432710"/>
    <x v="14"/>
    <x v="1"/>
  </r>
  <r>
    <x v="10"/>
    <n v="30446865"/>
    <x v="1"/>
    <x v="2"/>
  </r>
  <r>
    <x v="11"/>
    <n v="30103742"/>
    <x v="14"/>
    <x v="0"/>
  </r>
  <r>
    <x v="11"/>
    <n v="30103753"/>
    <x v="14"/>
    <x v="1"/>
  </r>
  <r>
    <x v="11"/>
    <n v="30103801"/>
    <x v="14"/>
    <x v="2"/>
  </r>
  <r>
    <x v="11"/>
    <n v="30236147"/>
    <x v="14"/>
    <x v="3"/>
  </r>
  <r>
    <x v="11"/>
    <n v="30238079"/>
    <x v="14"/>
    <x v="3"/>
  </r>
  <r>
    <x v="11"/>
    <n v="30248669"/>
    <x v="2"/>
    <x v="4"/>
  </r>
  <r>
    <x v="11"/>
    <n v="30248706"/>
    <x v="14"/>
    <x v="0"/>
  </r>
  <r>
    <x v="11"/>
    <n v="30248740"/>
    <x v="2"/>
    <x v="5"/>
  </r>
  <r>
    <x v="11"/>
    <n v="30255865"/>
    <x v="14"/>
    <x v="2"/>
  </r>
  <r>
    <x v="11"/>
    <n v="30256349"/>
    <x v="2"/>
    <x v="4"/>
  </r>
  <r>
    <x v="11"/>
    <n v="30256730"/>
    <x v="2"/>
    <x v="4"/>
  </r>
  <r>
    <x v="11"/>
    <n v="30256752"/>
    <x v="14"/>
    <x v="1"/>
  </r>
  <r>
    <x v="11"/>
    <n v="30256855"/>
    <x v="14"/>
    <x v="1"/>
  </r>
  <r>
    <x v="11"/>
    <n v="30256899"/>
    <x v="14"/>
    <x v="0"/>
  </r>
  <r>
    <x v="11"/>
    <n v="30256914"/>
    <x v="2"/>
    <x v="4"/>
  </r>
  <r>
    <x v="11"/>
    <n v="30256958"/>
    <x v="14"/>
    <x v="0"/>
  </r>
  <r>
    <x v="11"/>
    <n v="30274734"/>
    <x v="14"/>
    <x v="2"/>
  </r>
  <r>
    <x v="11"/>
    <n v="30274790"/>
    <x v="14"/>
    <x v="1"/>
  </r>
  <r>
    <x v="11"/>
    <n v="30274815"/>
    <x v="14"/>
    <x v="1"/>
  </r>
  <r>
    <x v="11"/>
    <n v="30276367"/>
    <x v="14"/>
    <x v="2"/>
  </r>
  <r>
    <x v="11"/>
    <n v="30285163"/>
    <x v="2"/>
    <x v="5"/>
  </r>
  <r>
    <x v="11"/>
    <n v="30285185"/>
    <x v="14"/>
    <x v="2"/>
  </r>
  <r>
    <x v="11"/>
    <n v="30293647"/>
    <x v="2"/>
    <x v="4"/>
  </r>
  <r>
    <x v="11"/>
    <n v="30313242"/>
    <x v="8"/>
    <x v="6"/>
  </r>
  <r>
    <x v="11"/>
    <n v="30313286"/>
    <x v="14"/>
    <x v="1"/>
  </r>
  <r>
    <x v="11"/>
    <n v="30313323"/>
    <x v="2"/>
    <x v="4"/>
  </r>
  <r>
    <x v="11"/>
    <n v="30313345"/>
    <x v="14"/>
    <x v="1"/>
  </r>
  <r>
    <x v="11"/>
    <n v="30321494"/>
    <x v="12"/>
    <x v="7"/>
  </r>
  <r>
    <x v="11"/>
    <n v="30325960"/>
    <x v="14"/>
    <x v="8"/>
  </r>
  <r>
    <x v="11"/>
    <n v="30334319"/>
    <x v="14"/>
    <x v="3"/>
  </r>
  <r>
    <x v="11"/>
    <n v="30339200"/>
    <x v="14"/>
    <x v="0"/>
  </r>
  <r>
    <x v="11"/>
    <n v="30391576"/>
    <x v="2"/>
    <x v="9"/>
  </r>
  <r>
    <x v="11"/>
    <n v="30432710"/>
    <x v="14"/>
    <x v="1"/>
  </r>
  <r>
    <x v="11"/>
    <n v="30446865"/>
    <x v="14"/>
    <x v="2"/>
  </r>
  <r>
    <x v="12"/>
    <n v="30103742"/>
    <x v="22"/>
    <x v="0"/>
  </r>
  <r>
    <x v="12"/>
    <n v="30103753"/>
    <x v="1"/>
    <x v="1"/>
  </r>
  <r>
    <x v="12"/>
    <n v="30103801"/>
    <x v="22"/>
    <x v="2"/>
  </r>
  <r>
    <x v="12"/>
    <n v="30236147"/>
    <x v="22"/>
    <x v="3"/>
  </r>
  <r>
    <x v="12"/>
    <n v="30238079"/>
    <x v="22"/>
    <x v="3"/>
  </r>
  <r>
    <x v="12"/>
    <n v="30248669"/>
    <x v="2"/>
    <x v="4"/>
  </r>
  <r>
    <x v="12"/>
    <n v="30248706"/>
    <x v="22"/>
    <x v="0"/>
  </r>
  <r>
    <x v="12"/>
    <n v="30248740"/>
    <x v="2"/>
    <x v="5"/>
  </r>
  <r>
    <x v="12"/>
    <n v="30255865"/>
    <x v="22"/>
    <x v="2"/>
  </r>
  <r>
    <x v="12"/>
    <n v="30256349"/>
    <x v="2"/>
    <x v="4"/>
  </r>
  <r>
    <x v="12"/>
    <n v="30256730"/>
    <x v="2"/>
    <x v="4"/>
  </r>
  <r>
    <x v="12"/>
    <n v="30256752"/>
    <x v="1"/>
    <x v="1"/>
  </r>
  <r>
    <x v="12"/>
    <n v="30256855"/>
    <x v="1"/>
    <x v="1"/>
  </r>
  <r>
    <x v="12"/>
    <n v="30256899"/>
    <x v="22"/>
    <x v="0"/>
  </r>
  <r>
    <x v="12"/>
    <n v="30256914"/>
    <x v="2"/>
    <x v="4"/>
  </r>
  <r>
    <x v="12"/>
    <n v="30256958"/>
    <x v="22"/>
    <x v="0"/>
  </r>
  <r>
    <x v="12"/>
    <n v="30274734"/>
    <x v="22"/>
    <x v="2"/>
  </r>
  <r>
    <x v="12"/>
    <n v="30274790"/>
    <x v="1"/>
    <x v="1"/>
  </r>
  <r>
    <x v="12"/>
    <n v="30274815"/>
    <x v="1"/>
    <x v="1"/>
  </r>
  <r>
    <x v="12"/>
    <n v="30276367"/>
    <x v="22"/>
    <x v="2"/>
  </r>
  <r>
    <x v="12"/>
    <n v="30285163"/>
    <x v="2"/>
    <x v="5"/>
  </r>
  <r>
    <x v="12"/>
    <n v="30285185"/>
    <x v="22"/>
    <x v="2"/>
  </r>
  <r>
    <x v="12"/>
    <n v="30293647"/>
    <x v="2"/>
    <x v="4"/>
  </r>
  <r>
    <x v="12"/>
    <n v="30313242"/>
    <x v="3"/>
    <x v="6"/>
  </r>
  <r>
    <x v="12"/>
    <n v="30313286"/>
    <x v="1"/>
    <x v="1"/>
  </r>
  <r>
    <x v="12"/>
    <n v="30313323"/>
    <x v="2"/>
    <x v="4"/>
  </r>
  <r>
    <x v="12"/>
    <n v="30313345"/>
    <x v="1"/>
    <x v="1"/>
  </r>
  <r>
    <x v="12"/>
    <n v="30321494"/>
    <x v="1"/>
    <x v="7"/>
  </r>
  <r>
    <x v="12"/>
    <n v="30325960"/>
    <x v="22"/>
    <x v="8"/>
  </r>
  <r>
    <x v="12"/>
    <n v="30334319"/>
    <x v="22"/>
    <x v="3"/>
  </r>
  <r>
    <x v="12"/>
    <n v="30339200"/>
    <x v="22"/>
    <x v="0"/>
  </r>
  <r>
    <x v="12"/>
    <n v="30391576"/>
    <x v="2"/>
    <x v="9"/>
  </r>
  <r>
    <x v="12"/>
    <n v="30432710"/>
    <x v="1"/>
    <x v="1"/>
  </r>
  <r>
    <x v="12"/>
    <n v="30446865"/>
    <x v="22"/>
    <x v="2"/>
  </r>
  <r>
    <x v="13"/>
    <n v="30103742"/>
    <x v="7"/>
    <x v="0"/>
  </r>
  <r>
    <x v="13"/>
    <n v="30103753"/>
    <x v="14"/>
    <x v="1"/>
  </r>
  <r>
    <x v="13"/>
    <n v="30103801"/>
    <x v="7"/>
    <x v="2"/>
  </r>
  <r>
    <x v="13"/>
    <n v="30236147"/>
    <x v="7"/>
    <x v="3"/>
  </r>
  <r>
    <x v="13"/>
    <n v="30238079"/>
    <x v="7"/>
    <x v="3"/>
  </r>
  <r>
    <x v="13"/>
    <n v="30248669"/>
    <x v="23"/>
    <x v="4"/>
  </r>
  <r>
    <x v="13"/>
    <n v="30248706"/>
    <x v="7"/>
    <x v="0"/>
  </r>
  <r>
    <x v="13"/>
    <n v="30248740"/>
    <x v="23"/>
    <x v="5"/>
  </r>
  <r>
    <x v="13"/>
    <n v="30255865"/>
    <x v="7"/>
    <x v="2"/>
  </r>
  <r>
    <x v="13"/>
    <n v="30256349"/>
    <x v="23"/>
    <x v="4"/>
  </r>
  <r>
    <x v="13"/>
    <n v="30256730"/>
    <x v="23"/>
    <x v="4"/>
  </r>
  <r>
    <x v="13"/>
    <n v="30256752"/>
    <x v="14"/>
    <x v="1"/>
  </r>
  <r>
    <x v="13"/>
    <n v="30256855"/>
    <x v="14"/>
    <x v="1"/>
  </r>
  <r>
    <x v="13"/>
    <n v="30256899"/>
    <x v="7"/>
    <x v="0"/>
  </r>
  <r>
    <x v="13"/>
    <n v="30256914"/>
    <x v="23"/>
    <x v="4"/>
  </r>
  <r>
    <x v="13"/>
    <n v="30256958"/>
    <x v="7"/>
    <x v="0"/>
  </r>
  <r>
    <x v="13"/>
    <n v="30274734"/>
    <x v="7"/>
    <x v="2"/>
  </r>
  <r>
    <x v="13"/>
    <n v="30274790"/>
    <x v="14"/>
    <x v="1"/>
  </r>
  <r>
    <x v="13"/>
    <n v="30274815"/>
    <x v="14"/>
    <x v="1"/>
  </r>
  <r>
    <x v="13"/>
    <n v="30276367"/>
    <x v="7"/>
    <x v="2"/>
  </r>
  <r>
    <x v="13"/>
    <n v="30285163"/>
    <x v="23"/>
    <x v="5"/>
  </r>
  <r>
    <x v="13"/>
    <n v="30285185"/>
    <x v="7"/>
    <x v="2"/>
  </r>
  <r>
    <x v="13"/>
    <n v="30293647"/>
    <x v="23"/>
    <x v="4"/>
  </r>
  <r>
    <x v="13"/>
    <n v="30313242"/>
    <x v="8"/>
    <x v="6"/>
  </r>
  <r>
    <x v="13"/>
    <n v="30313286"/>
    <x v="14"/>
    <x v="1"/>
  </r>
  <r>
    <x v="13"/>
    <n v="30313323"/>
    <x v="23"/>
    <x v="4"/>
  </r>
  <r>
    <x v="13"/>
    <n v="30313345"/>
    <x v="14"/>
    <x v="1"/>
  </r>
  <r>
    <x v="13"/>
    <n v="30321494"/>
    <x v="4"/>
    <x v="7"/>
  </r>
  <r>
    <x v="13"/>
    <n v="30325960"/>
    <x v="7"/>
    <x v="8"/>
  </r>
  <r>
    <x v="13"/>
    <n v="30334319"/>
    <x v="7"/>
    <x v="3"/>
  </r>
  <r>
    <x v="13"/>
    <n v="30339200"/>
    <x v="7"/>
    <x v="0"/>
  </r>
  <r>
    <x v="13"/>
    <n v="30391576"/>
    <x v="23"/>
    <x v="9"/>
  </r>
  <r>
    <x v="13"/>
    <n v="30432710"/>
    <x v="14"/>
    <x v="1"/>
  </r>
  <r>
    <x v="13"/>
    <n v="30446865"/>
    <x v="7"/>
    <x v="2"/>
  </r>
  <r>
    <x v="14"/>
    <n v="30103742"/>
    <x v="1"/>
    <x v="0"/>
  </r>
  <r>
    <x v="14"/>
    <n v="30103753"/>
    <x v="14"/>
    <x v="1"/>
  </r>
  <r>
    <x v="14"/>
    <n v="30103801"/>
    <x v="1"/>
    <x v="2"/>
  </r>
  <r>
    <x v="14"/>
    <n v="30236147"/>
    <x v="1"/>
    <x v="3"/>
  </r>
  <r>
    <x v="14"/>
    <n v="30238079"/>
    <x v="1"/>
    <x v="3"/>
  </r>
  <r>
    <x v="14"/>
    <n v="30248669"/>
    <x v="18"/>
    <x v="4"/>
  </r>
  <r>
    <x v="14"/>
    <n v="30248706"/>
    <x v="1"/>
    <x v="0"/>
  </r>
  <r>
    <x v="14"/>
    <n v="30248740"/>
    <x v="18"/>
    <x v="5"/>
  </r>
  <r>
    <x v="14"/>
    <n v="30255865"/>
    <x v="1"/>
    <x v="2"/>
  </r>
  <r>
    <x v="14"/>
    <n v="30256349"/>
    <x v="18"/>
    <x v="4"/>
  </r>
  <r>
    <x v="14"/>
    <n v="30256730"/>
    <x v="18"/>
    <x v="4"/>
  </r>
  <r>
    <x v="14"/>
    <n v="30256752"/>
    <x v="14"/>
    <x v="1"/>
  </r>
  <r>
    <x v="14"/>
    <n v="30256855"/>
    <x v="14"/>
    <x v="1"/>
  </r>
  <r>
    <x v="14"/>
    <n v="30256899"/>
    <x v="1"/>
    <x v="0"/>
  </r>
  <r>
    <x v="14"/>
    <n v="30256914"/>
    <x v="18"/>
    <x v="4"/>
  </r>
  <r>
    <x v="14"/>
    <n v="30256958"/>
    <x v="1"/>
    <x v="0"/>
  </r>
  <r>
    <x v="14"/>
    <n v="30274734"/>
    <x v="1"/>
    <x v="2"/>
  </r>
  <r>
    <x v="14"/>
    <n v="30274790"/>
    <x v="14"/>
    <x v="1"/>
  </r>
  <r>
    <x v="14"/>
    <n v="30274815"/>
    <x v="14"/>
    <x v="1"/>
  </r>
  <r>
    <x v="14"/>
    <n v="30276367"/>
    <x v="1"/>
    <x v="2"/>
  </r>
  <r>
    <x v="14"/>
    <n v="30285163"/>
    <x v="18"/>
    <x v="5"/>
  </r>
  <r>
    <x v="14"/>
    <n v="30285185"/>
    <x v="1"/>
    <x v="2"/>
  </r>
  <r>
    <x v="14"/>
    <n v="30293647"/>
    <x v="18"/>
    <x v="4"/>
  </r>
  <r>
    <x v="14"/>
    <n v="30313242"/>
    <x v="3"/>
    <x v="6"/>
  </r>
  <r>
    <x v="14"/>
    <n v="30313286"/>
    <x v="14"/>
    <x v="1"/>
  </r>
  <r>
    <x v="14"/>
    <n v="30313323"/>
    <x v="18"/>
    <x v="4"/>
  </r>
  <r>
    <x v="14"/>
    <n v="30313345"/>
    <x v="14"/>
    <x v="1"/>
  </r>
  <r>
    <x v="14"/>
    <n v="30321494"/>
    <x v="19"/>
    <x v="7"/>
  </r>
  <r>
    <x v="14"/>
    <n v="30325960"/>
    <x v="1"/>
    <x v="8"/>
  </r>
  <r>
    <x v="14"/>
    <n v="30334319"/>
    <x v="1"/>
    <x v="3"/>
  </r>
  <r>
    <x v="14"/>
    <n v="30339200"/>
    <x v="1"/>
    <x v="0"/>
  </r>
  <r>
    <x v="14"/>
    <n v="30391576"/>
    <x v="18"/>
    <x v="9"/>
  </r>
  <r>
    <x v="14"/>
    <n v="30432710"/>
    <x v="14"/>
    <x v="1"/>
  </r>
  <r>
    <x v="14"/>
    <n v="30446865"/>
    <x v="1"/>
    <x v="2"/>
  </r>
  <r>
    <x v="15"/>
    <n v="30103742"/>
    <x v="16"/>
    <x v="0"/>
  </r>
  <r>
    <x v="15"/>
    <n v="30103753"/>
    <x v="16"/>
    <x v="1"/>
  </r>
  <r>
    <x v="15"/>
    <n v="30103801"/>
    <x v="16"/>
    <x v="2"/>
  </r>
  <r>
    <x v="15"/>
    <n v="30236147"/>
    <x v="16"/>
    <x v="3"/>
  </r>
  <r>
    <x v="15"/>
    <n v="30238079"/>
    <x v="16"/>
    <x v="3"/>
  </r>
  <r>
    <x v="15"/>
    <n v="30248669"/>
    <x v="24"/>
    <x v="4"/>
  </r>
  <r>
    <x v="15"/>
    <n v="30248706"/>
    <x v="16"/>
    <x v="0"/>
  </r>
  <r>
    <x v="15"/>
    <n v="30248740"/>
    <x v="24"/>
    <x v="5"/>
  </r>
  <r>
    <x v="15"/>
    <n v="30255865"/>
    <x v="16"/>
    <x v="2"/>
  </r>
  <r>
    <x v="15"/>
    <n v="30256349"/>
    <x v="24"/>
    <x v="4"/>
  </r>
  <r>
    <x v="15"/>
    <n v="30256730"/>
    <x v="24"/>
    <x v="4"/>
  </r>
  <r>
    <x v="15"/>
    <n v="30256752"/>
    <x v="16"/>
    <x v="1"/>
  </r>
  <r>
    <x v="15"/>
    <n v="30256855"/>
    <x v="16"/>
    <x v="1"/>
  </r>
  <r>
    <x v="15"/>
    <n v="30256899"/>
    <x v="16"/>
    <x v="0"/>
  </r>
  <r>
    <x v="15"/>
    <n v="30256914"/>
    <x v="24"/>
    <x v="4"/>
  </r>
  <r>
    <x v="15"/>
    <n v="30256958"/>
    <x v="16"/>
    <x v="0"/>
  </r>
  <r>
    <x v="15"/>
    <n v="30274734"/>
    <x v="16"/>
    <x v="2"/>
  </r>
  <r>
    <x v="15"/>
    <n v="30274790"/>
    <x v="16"/>
    <x v="1"/>
  </r>
  <r>
    <x v="15"/>
    <n v="30274815"/>
    <x v="16"/>
    <x v="1"/>
  </r>
  <r>
    <x v="15"/>
    <n v="30276367"/>
    <x v="16"/>
    <x v="2"/>
  </r>
  <r>
    <x v="15"/>
    <n v="30285163"/>
    <x v="24"/>
    <x v="5"/>
  </r>
  <r>
    <x v="15"/>
    <n v="30285185"/>
    <x v="16"/>
    <x v="2"/>
  </r>
  <r>
    <x v="15"/>
    <n v="30293647"/>
    <x v="24"/>
    <x v="4"/>
  </r>
  <r>
    <x v="15"/>
    <n v="30313242"/>
    <x v="8"/>
    <x v="6"/>
  </r>
  <r>
    <x v="15"/>
    <n v="30313286"/>
    <x v="16"/>
    <x v="1"/>
  </r>
  <r>
    <x v="15"/>
    <n v="30313323"/>
    <x v="24"/>
    <x v="4"/>
  </r>
  <r>
    <x v="15"/>
    <n v="30313345"/>
    <x v="16"/>
    <x v="1"/>
  </r>
  <r>
    <x v="15"/>
    <n v="30321494"/>
    <x v="12"/>
    <x v="7"/>
  </r>
  <r>
    <x v="15"/>
    <n v="30325960"/>
    <x v="16"/>
    <x v="8"/>
  </r>
  <r>
    <x v="15"/>
    <n v="30334319"/>
    <x v="16"/>
    <x v="3"/>
  </r>
  <r>
    <x v="15"/>
    <n v="30339200"/>
    <x v="16"/>
    <x v="0"/>
  </r>
  <r>
    <x v="15"/>
    <n v="30391576"/>
    <x v="24"/>
    <x v="9"/>
  </r>
  <r>
    <x v="15"/>
    <n v="30432710"/>
    <x v="16"/>
    <x v="1"/>
  </r>
  <r>
    <x v="15"/>
    <n v="30446865"/>
    <x v="16"/>
    <x v="2"/>
  </r>
  <r>
    <x v="16"/>
    <n v="30103742"/>
    <x v="1"/>
    <x v="0"/>
  </r>
  <r>
    <x v="16"/>
    <n v="30103753"/>
    <x v="14"/>
    <x v="1"/>
  </r>
  <r>
    <x v="16"/>
    <n v="30103801"/>
    <x v="1"/>
    <x v="2"/>
  </r>
  <r>
    <x v="16"/>
    <n v="30236147"/>
    <x v="1"/>
    <x v="3"/>
  </r>
  <r>
    <x v="16"/>
    <n v="30238079"/>
    <x v="1"/>
    <x v="3"/>
  </r>
  <r>
    <x v="16"/>
    <n v="30248669"/>
    <x v="1"/>
    <x v="4"/>
  </r>
  <r>
    <x v="16"/>
    <n v="30248706"/>
    <x v="1"/>
    <x v="0"/>
  </r>
  <r>
    <x v="16"/>
    <n v="30248740"/>
    <x v="1"/>
    <x v="5"/>
  </r>
  <r>
    <x v="16"/>
    <n v="30255865"/>
    <x v="1"/>
    <x v="2"/>
  </r>
  <r>
    <x v="16"/>
    <n v="30256349"/>
    <x v="1"/>
    <x v="4"/>
  </r>
  <r>
    <x v="16"/>
    <n v="30256730"/>
    <x v="1"/>
    <x v="4"/>
  </r>
  <r>
    <x v="16"/>
    <n v="30256752"/>
    <x v="14"/>
    <x v="1"/>
  </r>
  <r>
    <x v="16"/>
    <n v="30256855"/>
    <x v="14"/>
    <x v="1"/>
  </r>
  <r>
    <x v="16"/>
    <n v="30256899"/>
    <x v="1"/>
    <x v="0"/>
  </r>
  <r>
    <x v="16"/>
    <n v="30256914"/>
    <x v="1"/>
    <x v="4"/>
  </r>
  <r>
    <x v="16"/>
    <n v="30256958"/>
    <x v="1"/>
    <x v="0"/>
  </r>
  <r>
    <x v="16"/>
    <n v="30274734"/>
    <x v="1"/>
    <x v="2"/>
  </r>
  <r>
    <x v="16"/>
    <n v="30274790"/>
    <x v="14"/>
    <x v="1"/>
  </r>
  <r>
    <x v="16"/>
    <n v="30274815"/>
    <x v="14"/>
    <x v="1"/>
  </r>
  <r>
    <x v="16"/>
    <n v="30276367"/>
    <x v="1"/>
    <x v="2"/>
  </r>
  <r>
    <x v="16"/>
    <n v="30285163"/>
    <x v="1"/>
    <x v="5"/>
  </r>
  <r>
    <x v="16"/>
    <n v="30285185"/>
    <x v="1"/>
    <x v="2"/>
  </r>
  <r>
    <x v="16"/>
    <n v="30293647"/>
    <x v="1"/>
    <x v="4"/>
  </r>
  <r>
    <x v="16"/>
    <n v="30313242"/>
    <x v="3"/>
    <x v="6"/>
  </r>
  <r>
    <x v="16"/>
    <n v="30313286"/>
    <x v="14"/>
    <x v="1"/>
  </r>
  <r>
    <x v="16"/>
    <n v="30313323"/>
    <x v="1"/>
    <x v="4"/>
  </r>
  <r>
    <x v="16"/>
    <n v="30313345"/>
    <x v="14"/>
    <x v="1"/>
  </r>
  <r>
    <x v="16"/>
    <n v="30321494"/>
    <x v="19"/>
    <x v="7"/>
  </r>
  <r>
    <x v="16"/>
    <n v="30325960"/>
    <x v="1"/>
    <x v="8"/>
  </r>
  <r>
    <x v="16"/>
    <n v="30334319"/>
    <x v="1"/>
    <x v="3"/>
  </r>
  <r>
    <x v="16"/>
    <n v="30339200"/>
    <x v="1"/>
    <x v="0"/>
  </r>
  <r>
    <x v="16"/>
    <n v="30391576"/>
    <x v="1"/>
    <x v="9"/>
  </r>
  <r>
    <x v="16"/>
    <n v="30432710"/>
    <x v="14"/>
    <x v="1"/>
  </r>
  <r>
    <x v="16"/>
    <n v="30446865"/>
    <x v="1"/>
    <x v="2"/>
  </r>
  <r>
    <x v="17"/>
    <n v="30103742"/>
    <x v="9"/>
    <x v="0"/>
  </r>
  <r>
    <x v="17"/>
    <n v="30103753"/>
    <x v="9"/>
    <x v="1"/>
  </r>
  <r>
    <x v="17"/>
    <n v="30103801"/>
    <x v="9"/>
    <x v="2"/>
  </r>
  <r>
    <x v="17"/>
    <n v="30236147"/>
    <x v="9"/>
    <x v="3"/>
  </r>
  <r>
    <x v="17"/>
    <n v="30238079"/>
    <x v="9"/>
    <x v="3"/>
  </r>
  <r>
    <x v="17"/>
    <n v="30248669"/>
    <x v="24"/>
    <x v="4"/>
  </r>
  <r>
    <x v="17"/>
    <n v="30248706"/>
    <x v="9"/>
    <x v="0"/>
  </r>
  <r>
    <x v="17"/>
    <n v="30248740"/>
    <x v="24"/>
    <x v="5"/>
  </r>
  <r>
    <x v="17"/>
    <n v="30255865"/>
    <x v="9"/>
    <x v="2"/>
  </r>
  <r>
    <x v="17"/>
    <n v="30256349"/>
    <x v="24"/>
    <x v="4"/>
  </r>
  <r>
    <x v="17"/>
    <n v="30256730"/>
    <x v="24"/>
    <x v="4"/>
  </r>
  <r>
    <x v="17"/>
    <n v="30256752"/>
    <x v="9"/>
    <x v="1"/>
  </r>
  <r>
    <x v="17"/>
    <n v="30256855"/>
    <x v="9"/>
    <x v="1"/>
  </r>
  <r>
    <x v="17"/>
    <n v="30256899"/>
    <x v="9"/>
    <x v="0"/>
  </r>
  <r>
    <x v="17"/>
    <n v="30256914"/>
    <x v="24"/>
    <x v="4"/>
  </r>
  <r>
    <x v="17"/>
    <n v="30256958"/>
    <x v="9"/>
    <x v="0"/>
  </r>
  <r>
    <x v="17"/>
    <n v="30274734"/>
    <x v="9"/>
    <x v="2"/>
  </r>
  <r>
    <x v="17"/>
    <n v="30274790"/>
    <x v="9"/>
    <x v="1"/>
  </r>
  <r>
    <x v="17"/>
    <n v="30274815"/>
    <x v="9"/>
    <x v="1"/>
  </r>
  <r>
    <x v="17"/>
    <n v="30276367"/>
    <x v="9"/>
    <x v="2"/>
  </r>
  <r>
    <x v="17"/>
    <n v="30285163"/>
    <x v="24"/>
    <x v="5"/>
  </r>
  <r>
    <x v="17"/>
    <n v="30285185"/>
    <x v="9"/>
    <x v="2"/>
  </r>
  <r>
    <x v="17"/>
    <n v="30293647"/>
    <x v="24"/>
    <x v="4"/>
  </r>
  <r>
    <x v="17"/>
    <n v="30313242"/>
    <x v="8"/>
    <x v="6"/>
  </r>
  <r>
    <x v="17"/>
    <n v="30313286"/>
    <x v="9"/>
    <x v="1"/>
  </r>
  <r>
    <x v="17"/>
    <n v="30313323"/>
    <x v="24"/>
    <x v="4"/>
  </r>
  <r>
    <x v="17"/>
    <n v="30313345"/>
    <x v="9"/>
    <x v="1"/>
  </r>
  <r>
    <x v="17"/>
    <n v="30321494"/>
    <x v="12"/>
    <x v="7"/>
  </r>
  <r>
    <x v="17"/>
    <n v="30325960"/>
    <x v="9"/>
    <x v="8"/>
  </r>
  <r>
    <x v="17"/>
    <n v="30334319"/>
    <x v="9"/>
    <x v="3"/>
  </r>
  <r>
    <x v="17"/>
    <n v="30339200"/>
    <x v="9"/>
    <x v="0"/>
  </r>
  <r>
    <x v="17"/>
    <n v="30391576"/>
    <x v="24"/>
    <x v="9"/>
  </r>
  <r>
    <x v="17"/>
    <n v="30432710"/>
    <x v="9"/>
    <x v="1"/>
  </r>
  <r>
    <x v="17"/>
    <n v="30446865"/>
    <x v="9"/>
    <x v="2"/>
  </r>
  <r>
    <x v="18"/>
    <n v="30103742"/>
    <x v="22"/>
    <x v="0"/>
  </r>
  <r>
    <x v="18"/>
    <n v="30103753"/>
    <x v="1"/>
    <x v="1"/>
  </r>
  <r>
    <x v="18"/>
    <n v="30103801"/>
    <x v="22"/>
    <x v="2"/>
  </r>
  <r>
    <x v="18"/>
    <n v="30236147"/>
    <x v="22"/>
    <x v="3"/>
  </r>
  <r>
    <x v="18"/>
    <n v="30238079"/>
    <x v="22"/>
    <x v="3"/>
  </r>
  <r>
    <x v="18"/>
    <n v="30248669"/>
    <x v="2"/>
    <x v="4"/>
  </r>
  <r>
    <x v="18"/>
    <n v="30248706"/>
    <x v="22"/>
    <x v="0"/>
  </r>
  <r>
    <x v="18"/>
    <n v="30248740"/>
    <x v="2"/>
    <x v="5"/>
  </r>
  <r>
    <x v="18"/>
    <n v="30255865"/>
    <x v="22"/>
    <x v="2"/>
  </r>
  <r>
    <x v="18"/>
    <n v="30256349"/>
    <x v="2"/>
    <x v="4"/>
  </r>
  <r>
    <x v="18"/>
    <n v="30256730"/>
    <x v="2"/>
    <x v="4"/>
  </r>
  <r>
    <x v="18"/>
    <n v="30256752"/>
    <x v="1"/>
    <x v="1"/>
  </r>
  <r>
    <x v="18"/>
    <n v="30256855"/>
    <x v="1"/>
    <x v="1"/>
  </r>
  <r>
    <x v="18"/>
    <n v="30256899"/>
    <x v="22"/>
    <x v="0"/>
  </r>
  <r>
    <x v="18"/>
    <n v="30256914"/>
    <x v="2"/>
    <x v="4"/>
  </r>
  <r>
    <x v="18"/>
    <n v="30256958"/>
    <x v="22"/>
    <x v="0"/>
  </r>
  <r>
    <x v="18"/>
    <n v="30274734"/>
    <x v="22"/>
    <x v="2"/>
  </r>
  <r>
    <x v="18"/>
    <n v="30274790"/>
    <x v="1"/>
    <x v="1"/>
  </r>
  <r>
    <x v="18"/>
    <n v="30274815"/>
    <x v="1"/>
    <x v="1"/>
  </r>
  <r>
    <x v="18"/>
    <n v="30276367"/>
    <x v="22"/>
    <x v="2"/>
  </r>
  <r>
    <x v="18"/>
    <n v="30285163"/>
    <x v="2"/>
    <x v="5"/>
  </r>
  <r>
    <x v="18"/>
    <n v="30285185"/>
    <x v="22"/>
    <x v="2"/>
  </r>
  <r>
    <x v="18"/>
    <n v="30293647"/>
    <x v="2"/>
    <x v="4"/>
  </r>
  <r>
    <x v="18"/>
    <n v="30313242"/>
    <x v="3"/>
    <x v="6"/>
  </r>
  <r>
    <x v="18"/>
    <n v="30313286"/>
    <x v="1"/>
    <x v="1"/>
  </r>
  <r>
    <x v="18"/>
    <n v="30313323"/>
    <x v="2"/>
    <x v="4"/>
  </r>
  <r>
    <x v="18"/>
    <n v="30313345"/>
    <x v="1"/>
    <x v="1"/>
  </r>
  <r>
    <x v="18"/>
    <n v="30321494"/>
    <x v="1"/>
    <x v="7"/>
  </r>
  <r>
    <x v="18"/>
    <n v="30325960"/>
    <x v="22"/>
    <x v="8"/>
  </r>
  <r>
    <x v="18"/>
    <n v="30334319"/>
    <x v="22"/>
    <x v="3"/>
  </r>
  <r>
    <x v="18"/>
    <n v="30339200"/>
    <x v="22"/>
    <x v="0"/>
  </r>
  <r>
    <x v="18"/>
    <n v="30391576"/>
    <x v="2"/>
    <x v="9"/>
  </r>
  <r>
    <x v="18"/>
    <n v="30432710"/>
    <x v="1"/>
    <x v="1"/>
  </r>
  <r>
    <x v="18"/>
    <n v="30446865"/>
    <x v="22"/>
    <x v="2"/>
  </r>
  <r>
    <x v="19"/>
    <n v="30103742"/>
    <x v="0"/>
    <x v="0"/>
  </r>
  <r>
    <x v="19"/>
    <n v="30103753"/>
    <x v="1"/>
    <x v="1"/>
  </r>
  <r>
    <x v="19"/>
    <n v="30103801"/>
    <x v="0"/>
    <x v="2"/>
  </r>
  <r>
    <x v="19"/>
    <n v="30236147"/>
    <x v="0"/>
    <x v="3"/>
  </r>
  <r>
    <x v="19"/>
    <n v="30238079"/>
    <x v="0"/>
    <x v="3"/>
  </r>
  <r>
    <x v="19"/>
    <n v="30248669"/>
    <x v="18"/>
    <x v="4"/>
  </r>
  <r>
    <x v="19"/>
    <n v="30248706"/>
    <x v="0"/>
    <x v="0"/>
  </r>
  <r>
    <x v="19"/>
    <n v="30248740"/>
    <x v="18"/>
    <x v="5"/>
  </r>
  <r>
    <x v="19"/>
    <n v="30255865"/>
    <x v="0"/>
    <x v="2"/>
  </r>
  <r>
    <x v="19"/>
    <n v="30256349"/>
    <x v="18"/>
    <x v="4"/>
  </r>
  <r>
    <x v="19"/>
    <n v="30256730"/>
    <x v="18"/>
    <x v="4"/>
  </r>
  <r>
    <x v="19"/>
    <n v="30256752"/>
    <x v="1"/>
    <x v="1"/>
  </r>
  <r>
    <x v="19"/>
    <n v="30256855"/>
    <x v="1"/>
    <x v="1"/>
  </r>
  <r>
    <x v="19"/>
    <n v="30256899"/>
    <x v="0"/>
    <x v="0"/>
  </r>
  <r>
    <x v="19"/>
    <n v="30256914"/>
    <x v="18"/>
    <x v="4"/>
  </r>
  <r>
    <x v="19"/>
    <n v="30256958"/>
    <x v="0"/>
    <x v="0"/>
  </r>
  <r>
    <x v="19"/>
    <n v="30274734"/>
    <x v="0"/>
    <x v="2"/>
  </r>
  <r>
    <x v="19"/>
    <n v="30274790"/>
    <x v="1"/>
    <x v="1"/>
  </r>
  <r>
    <x v="19"/>
    <n v="30274815"/>
    <x v="1"/>
    <x v="1"/>
  </r>
  <r>
    <x v="19"/>
    <n v="30276367"/>
    <x v="0"/>
    <x v="2"/>
  </r>
  <r>
    <x v="19"/>
    <n v="30285163"/>
    <x v="18"/>
    <x v="5"/>
  </r>
  <r>
    <x v="19"/>
    <n v="30285185"/>
    <x v="0"/>
    <x v="2"/>
  </r>
  <r>
    <x v="19"/>
    <n v="30293647"/>
    <x v="18"/>
    <x v="4"/>
  </r>
  <r>
    <x v="19"/>
    <n v="30313242"/>
    <x v="3"/>
    <x v="6"/>
  </r>
  <r>
    <x v="19"/>
    <n v="30313286"/>
    <x v="1"/>
    <x v="1"/>
  </r>
  <r>
    <x v="19"/>
    <n v="30313323"/>
    <x v="18"/>
    <x v="4"/>
  </r>
  <r>
    <x v="19"/>
    <n v="30313345"/>
    <x v="1"/>
    <x v="1"/>
  </r>
  <r>
    <x v="19"/>
    <n v="30321494"/>
    <x v="25"/>
    <x v="7"/>
  </r>
  <r>
    <x v="19"/>
    <n v="30325960"/>
    <x v="0"/>
    <x v="8"/>
  </r>
  <r>
    <x v="19"/>
    <n v="30334319"/>
    <x v="0"/>
    <x v="3"/>
  </r>
  <r>
    <x v="19"/>
    <n v="30339200"/>
    <x v="0"/>
    <x v="0"/>
  </r>
  <r>
    <x v="19"/>
    <n v="30391576"/>
    <x v="18"/>
    <x v="9"/>
  </r>
  <r>
    <x v="19"/>
    <n v="30432710"/>
    <x v="1"/>
    <x v="1"/>
  </r>
  <r>
    <x v="19"/>
    <n v="30446865"/>
    <x v="0"/>
    <x v="2"/>
  </r>
  <r>
    <x v="20"/>
    <n v="30103742"/>
    <x v="16"/>
    <x v="0"/>
  </r>
  <r>
    <x v="20"/>
    <n v="30103753"/>
    <x v="9"/>
    <x v="1"/>
  </r>
  <r>
    <x v="20"/>
    <n v="30103801"/>
    <x v="16"/>
    <x v="2"/>
  </r>
  <r>
    <x v="20"/>
    <n v="30236147"/>
    <x v="16"/>
    <x v="3"/>
  </r>
  <r>
    <x v="20"/>
    <n v="30238079"/>
    <x v="16"/>
    <x v="3"/>
  </r>
  <r>
    <x v="20"/>
    <n v="30248669"/>
    <x v="10"/>
    <x v="4"/>
  </r>
  <r>
    <x v="20"/>
    <n v="30248706"/>
    <x v="16"/>
    <x v="0"/>
  </r>
  <r>
    <x v="20"/>
    <n v="30248740"/>
    <x v="10"/>
    <x v="5"/>
  </r>
  <r>
    <x v="20"/>
    <n v="30255865"/>
    <x v="16"/>
    <x v="2"/>
  </r>
  <r>
    <x v="20"/>
    <n v="30256349"/>
    <x v="10"/>
    <x v="4"/>
  </r>
  <r>
    <x v="20"/>
    <n v="30256730"/>
    <x v="10"/>
    <x v="4"/>
  </r>
  <r>
    <x v="20"/>
    <n v="30256752"/>
    <x v="9"/>
    <x v="1"/>
  </r>
  <r>
    <x v="20"/>
    <n v="30256855"/>
    <x v="9"/>
    <x v="1"/>
  </r>
  <r>
    <x v="20"/>
    <n v="30256899"/>
    <x v="16"/>
    <x v="0"/>
  </r>
  <r>
    <x v="20"/>
    <n v="30256914"/>
    <x v="10"/>
    <x v="4"/>
  </r>
  <r>
    <x v="20"/>
    <n v="30256958"/>
    <x v="16"/>
    <x v="0"/>
  </r>
  <r>
    <x v="20"/>
    <n v="30274734"/>
    <x v="16"/>
    <x v="2"/>
  </r>
  <r>
    <x v="20"/>
    <n v="30274790"/>
    <x v="9"/>
    <x v="1"/>
  </r>
  <r>
    <x v="20"/>
    <n v="30274815"/>
    <x v="9"/>
    <x v="1"/>
  </r>
  <r>
    <x v="20"/>
    <n v="30276367"/>
    <x v="16"/>
    <x v="2"/>
  </r>
  <r>
    <x v="20"/>
    <n v="30285163"/>
    <x v="10"/>
    <x v="5"/>
  </r>
  <r>
    <x v="20"/>
    <n v="30285185"/>
    <x v="16"/>
    <x v="2"/>
  </r>
  <r>
    <x v="20"/>
    <n v="30293647"/>
    <x v="10"/>
    <x v="4"/>
  </r>
  <r>
    <x v="20"/>
    <n v="30313242"/>
    <x v="26"/>
    <x v="6"/>
  </r>
  <r>
    <x v="20"/>
    <n v="30313286"/>
    <x v="9"/>
    <x v="1"/>
  </r>
  <r>
    <x v="20"/>
    <n v="30313323"/>
    <x v="10"/>
    <x v="4"/>
  </r>
  <r>
    <x v="20"/>
    <n v="30313345"/>
    <x v="9"/>
    <x v="1"/>
  </r>
  <r>
    <x v="20"/>
    <n v="30321494"/>
    <x v="12"/>
    <x v="7"/>
  </r>
  <r>
    <x v="20"/>
    <n v="30325960"/>
    <x v="16"/>
    <x v="8"/>
  </r>
  <r>
    <x v="20"/>
    <n v="30334319"/>
    <x v="16"/>
    <x v="3"/>
  </r>
  <r>
    <x v="20"/>
    <n v="30339200"/>
    <x v="16"/>
    <x v="0"/>
  </r>
  <r>
    <x v="20"/>
    <n v="30391576"/>
    <x v="10"/>
    <x v="9"/>
  </r>
  <r>
    <x v="20"/>
    <n v="30432710"/>
    <x v="9"/>
    <x v="1"/>
  </r>
  <r>
    <x v="20"/>
    <n v="30446865"/>
    <x v="16"/>
    <x v="2"/>
  </r>
  <r>
    <x v="21"/>
    <n v="30103742"/>
    <x v="1"/>
    <x v="0"/>
  </r>
  <r>
    <x v="21"/>
    <n v="30103753"/>
    <x v="1"/>
    <x v="1"/>
  </r>
  <r>
    <x v="21"/>
    <n v="30103801"/>
    <x v="1"/>
    <x v="2"/>
  </r>
  <r>
    <x v="21"/>
    <n v="30236147"/>
    <x v="1"/>
    <x v="3"/>
  </r>
  <r>
    <x v="21"/>
    <n v="30238079"/>
    <x v="1"/>
    <x v="3"/>
  </r>
  <r>
    <x v="21"/>
    <n v="30248669"/>
    <x v="2"/>
    <x v="4"/>
  </r>
  <r>
    <x v="21"/>
    <n v="30248706"/>
    <x v="1"/>
    <x v="0"/>
  </r>
  <r>
    <x v="21"/>
    <n v="30248740"/>
    <x v="2"/>
    <x v="5"/>
  </r>
  <r>
    <x v="21"/>
    <n v="30255865"/>
    <x v="1"/>
    <x v="2"/>
  </r>
  <r>
    <x v="21"/>
    <n v="30256349"/>
    <x v="2"/>
    <x v="4"/>
  </r>
  <r>
    <x v="21"/>
    <n v="30256730"/>
    <x v="2"/>
    <x v="4"/>
  </r>
  <r>
    <x v="21"/>
    <n v="30256752"/>
    <x v="1"/>
    <x v="1"/>
  </r>
  <r>
    <x v="21"/>
    <n v="30256855"/>
    <x v="1"/>
    <x v="1"/>
  </r>
  <r>
    <x v="21"/>
    <n v="30256899"/>
    <x v="1"/>
    <x v="0"/>
  </r>
  <r>
    <x v="21"/>
    <n v="30256914"/>
    <x v="2"/>
    <x v="4"/>
  </r>
  <r>
    <x v="21"/>
    <n v="30256958"/>
    <x v="1"/>
    <x v="0"/>
  </r>
  <r>
    <x v="21"/>
    <n v="30274734"/>
    <x v="1"/>
    <x v="2"/>
  </r>
  <r>
    <x v="21"/>
    <n v="30274790"/>
    <x v="1"/>
    <x v="1"/>
  </r>
  <r>
    <x v="21"/>
    <n v="30274815"/>
    <x v="1"/>
    <x v="1"/>
  </r>
  <r>
    <x v="21"/>
    <n v="30276367"/>
    <x v="1"/>
    <x v="2"/>
  </r>
  <r>
    <x v="21"/>
    <n v="30285163"/>
    <x v="2"/>
    <x v="5"/>
  </r>
  <r>
    <x v="21"/>
    <n v="30285185"/>
    <x v="1"/>
    <x v="2"/>
  </r>
  <r>
    <x v="21"/>
    <n v="30293647"/>
    <x v="2"/>
    <x v="4"/>
  </r>
  <r>
    <x v="21"/>
    <n v="30313242"/>
    <x v="3"/>
    <x v="6"/>
  </r>
  <r>
    <x v="21"/>
    <n v="30313286"/>
    <x v="1"/>
    <x v="1"/>
  </r>
  <r>
    <x v="21"/>
    <n v="30313323"/>
    <x v="2"/>
    <x v="4"/>
  </r>
  <r>
    <x v="21"/>
    <n v="30313345"/>
    <x v="1"/>
    <x v="1"/>
  </r>
  <r>
    <x v="21"/>
    <n v="30321494"/>
    <x v="1"/>
    <x v="7"/>
  </r>
  <r>
    <x v="21"/>
    <n v="30325960"/>
    <x v="1"/>
    <x v="8"/>
  </r>
  <r>
    <x v="21"/>
    <n v="30334319"/>
    <x v="1"/>
    <x v="3"/>
  </r>
  <r>
    <x v="21"/>
    <n v="30339200"/>
    <x v="1"/>
    <x v="0"/>
  </r>
  <r>
    <x v="21"/>
    <n v="30391576"/>
    <x v="2"/>
    <x v="9"/>
  </r>
  <r>
    <x v="21"/>
    <n v="30432710"/>
    <x v="1"/>
    <x v="1"/>
  </r>
  <r>
    <x v="21"/>
    <n v="30446865"/>
    <x v="1"/>
    <x v="2"/>
  </r>
  <r>
    <x v="22"/>
    <n v="30103742"/>
    <x v="1"/>
    <x v="0"/>
  </r>
  <r>
    <x v="22"/>
    <n v="30103753"/>
    <x v="7"/>
    <x v="1"/>
  </r>
  <r>
    <x v="22"/>
    <n v="30103801"/>
    <x v="1"/>
    <x v="2"/>
  </r>
  <r>
    <x v="22"/>
    <n v="30236147"/>
    <x v="1"/>
    <x v="3"/>
  </r>
  <r>
    <x v="22"/>
    <n v="30238079"/>
    <x v="1"/>
    <x v="3"/>
  </r>
  <r>
    <x v="22"/>
    <n v="30248669"/>
    <x v="1"/>
    <x v="4"/>
  </r>
  <r>
    <x v="22"/>
    <n v="30248706"/>
    <x v="1"/>
    <x v="0"/>
  </r>
  <r>
    <x v="22"/>
    <n v="30248740"/>
    <x v="1"/>
    <x v="5"/>
  </r>
  <r>
    <x v="22"/>
    <n v="30255865"/>
    <x v="1"/>
    <x v="2"/>
  </r>
  <r>
    <x v="22"/>
    <n v="30256349"/>
    <x v="1"/>
    <x v="4"/>
  </r>
  <r>
    <x v="22"/>
    <n v="30256730"/>
    <x v="1"/>
    <x v="4"/>
  </r>
  <r>
    <x v="22"/>
    <n v="30256752"/>
    <x v="7"/>
    <x v="1"/>
  </r>
  <r>
    <x v="22"/>
    <n v="30256855"/>
    <x v="7"/>
    <x v="1"/>
  </r>
  <r>
    <x v="22"/>
    <n v="30256899"/>
    <x v="1"/>
    <x v="0"/>
  </r>
  <r>
    <x v="22"/>
    <n v="30256914"/>
    <x v="1"/>
    <x v="4"/>
  </r>
  <r>
    <x v="22"/>
    <n v="30256958"/>
    <x v="1"/>
    <x v="0"/>
  </r>
  <r>
    <x v="22"/>
    <n v="30274734"/>
    <x v="1"/>
    <x v="2"/>
  </r>
  <r>
    <x v="22"/>
    <n v="30274790"/>
    <x v="7"/>
    <x v="1"/>
  </r>
  <r>
    <x v="22"/>
    <n v="30274815"/>
    <x v="7"/>
    <x v="1"/>
  </r>
  <r>
    <x v="22"/>
    <n v="30276367"/>
    <x v="1"/>
    <x v="2"/>
  </r>
  <r>
    <x v="22"/>
    <n v="30285163"/>
    <x v="1"/>
    <x v="5"/>
  </r>
  <r>
    <x v="22"/>
    <n v="30285185"/>
    <x v="1"/>
    <x v="2"/>
  </r>
  <r>
    <x v="22"/>
    <n v="30293647"/>
    <x v="1"/>
    <x v="4"/>
  </r>
  <r>
    <x v="22"/>
    <n v="30313242"/>
    <x v="3"/>
    <x v="6"/>
  </r>
  <r>
    <x v="22"/>
    <n v="30313286"/>
    <x v="7"/>
    <x v="1"/>
  </r>
  <r>
    <x v="22"/>
    <n v="30313323"/>
    <x v="1"/>
    <x v="4"/>
  </r>
  <r>
    <x v="22"/>
    <n v="30313345"/>
    <x v="7"/>
    <x v="1"/>
  </r>
  <r>
    <x v="22"/>
    <n v="30321494"/>
    <x v="27"/>
    <x v="7"/>
  </r>
  <r>
    <x v="22"/>
    <n v="30325960"/>
    <x v="1"/>
    <x v="8"/>
  </r>
  <r>
    <x v="22"/>
    <n v="30334319"/>
    <x v="1"/>
    <x v="3"/>
  </r>
  <r>
    <x v="22"/>
    <n v="30339200"/>
    <x v="1"/>
    <x v="0"/>
  </r>
  <r>
    <x v="22"/>
    <n v="30391576"/>
    <x v="1"/>
    <x v="9"/>
  </r>
  <r>
    <x v="22"/>
    <n v="30432710"/>
    <x v="7"/>
    <x v="1"/>
  </r>
  <r>
    <x v="22"/>
    <n v="30446865"/>
    <x v="1"/>
    <x v="2"/>
  </r>
  <r>
    <x v="23"/>
    <n v="30103742"/>
    <x v="14"/>
    <x v="0"/>
  </r>
  <r>
    <x v="23"/>
    <n v="30103753"/>
    <x v="14"/>
    <x v="1"/>
  </r>
  <r>
    <x v="23"/>
    <n v="30103801"/>
    <x v="14"/>
    <x v="2"/>
  </r>
  <r>
    <x v="23"/>
    <n v="30236147"/>
    <x v="14"/>
    <x v="3"/>
  </r>
  <r>
    <x v="23"/>
    <n v="30238079"/>
    <x v="14"/>
    <x v="3"/>
  </r>
  <r>
    <x v="23"/>
    <n v="30248669"/>
    <x v="2"/>
    <x v="4"/>
  </r>
  <r>
    <x v="23"/>
    <n v="30248706"/>
    <x v="14"/>
    <x v="0"/>
  </r>
  <r>
    <x v="23"/>
    <n v="30248740"/>
    <x v="2"/>
    <x v="5"/>
  </r>
  <r>
    <x v="23"/>
    <n v="30255865"/>
    <x v="14"/>
    <x v="2"/>
  </r>
  <r>
    <x v="23"/>
    <n v="30256349"/>
    <x v="2"/>
    <x v="4"/>
  </r>
  <r>
    <x v="23"/>
    <n v="30256730"/>
    <x v="2"/>
    <x v="4"/>
  </r>
  <r>
    <x v="23"/>
    <n v="30256752"/>
    <x v="14"/>
    <x v="1"/>
  </r>
  <r>
    <x v="23"/>
    <n v="30256855"/>
    <x v="14"/>
    <x v="1"/>
  </r>
  <r>
    <x v="23"/>
    <n v="30256899"/>
    <x v="14"/>
    <x v="0"/>
  </r>
  <r>
    <x v="23"/>
    <n v="30256914"/>
    <x v="2"/>
    <x v="4"/>
  </r>
  <r>
    <x v="23"/>
    <n v="30256958"/>
    <x v="14"/>
    <x v="0"/>
  </r>
  <r>
    <x v="23"/>
    <n v="30274734"/>
    <x v="14"/>
    <x v="2"/>
  </r>
  <r>
    <x v="23"/>
    <n v="30274790"/>
    <x v="14"/>
    <x v="1"/>
  </r>
  <r>
    <x v="23"/>
    <n v="30274815"/>
    <x v="14"/>
    <x v="1"/>
  </r>
  <r>
    <x v="23"/>
    <n v="30276367"/>
    <x v="14"/>
    <x v="2"/>
  </r>
  <r>
    <x v="23"/>
    <n v="30285163"/>
    <x v="2"/>
    <x v="5"/>
  </r>
  <r>
    <x v="23"/>
    <n v="30285185"/>
    <x v="14"/>
    <x v="2"/>
  </r>
  <r>
    <x v="23"/>
    <n v="30293647"/>
    <x v="2"/>
    <x v="4"/>
  </r>
  <r>
    <x v="23"/>
    <n v="30313242"/>
    <x v="8"/>
    <x v="6"/>
  </r>
  <r>
    <x v="23"/>
    <n v="30313286"/>
    <x v="14"/>
    <x v="1"/>
  </r>
  <r>
    <x v="23"/>
    <n v="30313323"/>
    <x v="2"/>
    <x v="4"/>
  </r>
  <r>
    <x v="23"/>
    <n v="30313345"/>
    <x v="14"/>
    <x v="1"/>
  </r>
  <r>
    <x v="23"/>
    <n v="30321494"/>
    <x v="12"/>
    <x v="7"/>
  </r>
  <r>
    <x v="23"/>
    <n v="30325960"/>
    <x v="14"/>
    <x v="8"/>
  </r>
  <r>
    <x v="23"/>
    <n v="30334319"/>
    <x v="14"/>
    <x v="3"/>
  </r>
  <r>
    <x v="23"/>
    <n v="30339200"/>
    <x v="14"/>
    <x v="0"/>
  </r>
  <r>
    <x v="23"/>
    <n v="30391576"/>
    <x v="2"/>
    <x v="9"/>
  </r>
  <r>
    <x v="23"/>
    <n v="30432710"/>
    <x v="14"/>
    <x v="1"/>
  </r>
  <r>
    <x v="23"/>
    <n v="30446865"/>
    <x v="14"/>
    <x v="2"/>
  </r>
  <r>
    <x v="24"/>
    <n v="30103742"/>
    <x v="1"/>
    <x v="0"/>
  </r>
  <r>
    <x v="24"/>
    <n v="30103753"/>
    <x v="1"/>
    <x v="1"/>
  </r>
  <r>
    <x v="24"/>
    <n v="30103801"/>
    <x v="1"/>
    <x v="2"/>
  </r>
  <r>
    <x v="24"/>
    <n v="30236147"/>
    <x v="1"/>
    <x v="3"/>
  </r>
  <r>
    <x v="24"/>
    <n v="30238079"/>
    <x v="1"/>
    <x v="3"/>
  </r>
  <r>
    <x v="24"/>
    <n v="30248669"/>
    <x v="1"/>
    <x v="4"/>
  </r>
  <r>
    <x v="24"/>
    <n v="30248706"/>
    <x v="1"/>
    <x v="0"/>
  </r>
  <r>
    <x v="24"/>
    <n v="30248740"/>
    <x v="1"/>
    <x v="5"/>
  </r>
  <r>
    <x v="24"/>
    <n v="30255865"/>
    <x v="1"/>
    <x v="2"/>
  </r>
  <r>
    <x v="24"/>
    <n v="30256349"/>
    <x v="1"/>
    <x v="4"/>
  </r>
  <r>
    <x v="24"/>
    <n v="30256730"/>
    <x v="1"/>
    <x v="4"/>
  </r>
  <r>
    <x v="24"/>
    <n v="30256752"/>
    <x v="1"/>
    <x v="1"/>
  </r>
  <r>
    <x v="24"/>
    <n v="30256855"/>
    <x v="1"/>
    <x v="1"/>
  </r>
  <r>
    <x v="24"/>
    <n v="30256899"/>
    <x v="1"/>
    <x v="0"/>
  </r>
  <r>
    <x v="24"/>
    <n v="30256914"/>
    <x v="1"/>
    <x v="4"/>
  </r>
  <r>
    <x v="24"/>
    <n v="30256958"/>
    <x v="1"/>
    <x v="0"/>
  </r>
  <r>
    <x v="24"/>
    <n v="30274734"/>
    <x v="1"/>
    <x v="2"/>
  </r>
  <r>
    <x v="24"/>
    <n v="30274790"/>
    <x v="1"/>
    <x v="1"/>
  </r>
  <r>
    <x v="24"/>
    <n v="30274815"/>
    <x v="1"/>
    <x v="1"/>
  </r>
  <r>
    <x v="24"/>
    <n v="30276367"/>
    <x v="1"/>
    <x v="2"/>
  </r>
  <r>
    <x v="24"/>
    <n v="30285163"/>
    <x v="1"/>
    <x v="5"/>
  </r>
  <r>
    <x v="24"/>
    <n v="30285185"/>
    <x v="1"/>
    <x v="2"/>
  </r>
  <r>
    <x v="24"/>
    <n v="30293647"/>
    <x v="1"/>
    <x v="4"/>
  </r>
  <r>
    <x v="24"/>
    <n v="30313242"/>
    <x v="3"/>
    <x v="6"/>
  </r>
  <r>
    <x v="24"/>
    <n v="30313286"/>
    <x v="1"/>
    <x v="1"/>
  </r>
  <r>
    <x v="24"/>
    <n v="30313323"/>
    <x v="1"/>
    <x v="4"/>
  </r>
  <r>
    <x v="24"/>
    <n v="30313345"/>
    <x v="1"/>
    <x v="1"/>
  </r>
  <r>
    <x v="24"/>
    <n v="30321494"/>
    <x v="19"/>
    <x v="7"/>
  </r>
  <r>
    <x v="24"/>
    <n v="30325960"/>
    <x v="1"/>
    <x v="8"/>
  </r>
  <r>
    <x v="24"/>
    <n v="30334319"/>
    <x v="1"/>
    <x v="3"/>
  </r>
  <r>
    <x v="24"/>
    <n v="30339200"/>
    <x v="1"/>
    <x v="0"/>
  </r>
  <r>
    <x v="24"/>
    <n v="30391576"/>
    <x v="1"/>
    <x v="9"/>
  </r>
  <r>
    <x v="24"/>
    <n v="30432710"/>
    <x v="1"/>
    <x v="1"/>
  </r>
  <r>
    <x v="24"/>
    <n v="30446865"/>
    <x v="1"/>
    <x v="2"/>
  </r>
  <r>
    <x v="25"/>
    <n v="30103742"/>
    <x v="1"/>
    <x v="0"/>
  </r>
  <r>
    <x v="25"/>
    <n v="30103753"/>
    <x v="1"/>
    <x v="1"/>
  </r>
  <r>
    <x v="25"/>
    <n v="30103801"/>
    <x v="1"/>
    <x v="2"/>
  </r>
  <r>
    <x v="25"/>
    <n v="30236147"/>
    <x v="1"/>
    <x v="3"/>
  </r>
  <r>
    <x v="25"/>
    <n v="30238079"/>
    <x v="1"/>
    <x v="3"/>
  </r>
  <r>
    <x v="25"/>
    <n v="30248669"/>
    <x v="1"/>
    <x v="4"/>
  </r>
  <r>
    <x v="25"/>
    <n v="30248706"/>
    <x v="1"/>
    <x v="0"/>
  </r>
  <r>
    <x v="25"/>
    <n v="30248740"/>
    <x v="1"/>
    <x v="5"/>
  </r>
  <r>
    <x v="25"/>
    <n v="30255865"/>
    <x v="1"/>
    <x v="2"/>
  </r>
  <r>
    <x v="25"/>
    <n v="30256349"/>
    <x v="1"/>
    <x v="4"/>
  </r>
  <r>
    <x v="25"/>
    <n v="30256730"/>
    <x v="1"/>
    <x v="4"/>
  </r>
  <r>
    <x v="25"/>
    <n v="30256752"/>
    <x v="1"/>
    <x v="1"/>
  </r>
  <r>
    <x v="25"/>
    <n v="30256855"/>
    <x v="1"/>
    <x v="1"/>
  </r>
  <r>
    <x v="25"/>
    <n v="30256899"/>
    <x v="1"/>
    <x v="0"/>
  </r>
  <r>
    <x v="25"/>
    <n v="30256914"/>
    <x v="1"/>
    <x v="4"/>
  </r>
  <r>
    <x v="25"/>
    <n v="30256958"/>
    <x v="1"/>
    <x v="0"/>
  </r>
  <r>
    <x v="25"/>
    <n v="30274734"/>
    <x v="1"/>
    <x v="2"/>
  </r>
  <r>
    <x v="25"/>
    <n v="30274790"/>
    <x v="1"/>
    <x v="1"/>
  </r>
  <r>
    <x v="25"/>
    <n v="30274815"/>
    <x v="1"/>
    <x v="1"/>
  </r>
  <r>
    <x v="25"/>
    <n v="30276367"/>
    <x v="1"/>
    <x v="2"/>
  </r>
  <r>
    <x v="25"/>
    <n v="30285163"/>
    <x v="1"/>
    <x v="5"/>
  </r>
  <r>
    <x v="25"/>
    <n v="30285185"/>
    <x v="1"/>
    <x v="2"/>
  </r>
  <r>
    <x v="25"/>
    <n v="30293647"/>
    <x v="1"/>
    <x v="4"/>
  </r>
  <r>
    <x v="25"/>
    <n v="30313242"/>
    <x v="13"/>
    <x v="6"/>
  </r>
  <r>
    <x v="25"/>
    <n v="30313286"/>
    <x v="1"/>
    <x v="1"/>
  </r>
  <r>
    <x v="25"/>
    <n v="30313323"/>
    <x v="1"/>
    <x v="4"/>
  </r>
  <r>
    <x v="25"/>
    <n v="30313345"/>
    <x v="1"/>
    <x v="1"/>
  </r>
  <r>
    <x v="25"/>
    <n v="30321494"/>
    <x v="27"/>
    <x v="7"/>
  </r>
  <r>
    <x v="25"/>
    <n v="30325960"/>
    <x v="1"/>
    <x v="8"/>
  </r>
  <r>
    <x v="25"/>
    <n v="30334319"/>
    <x v="1"/>
    <x v="3"/>
  </r>
  <r>
    <x v="25"/>
    <n v="30339200"/>
    <x v="1"/>
    <x v="0"/>
  </r>
  <r>
    <x v="25"/>
    <n v="30391576"/>
    <x v="1"/>
    <x v="9"/>
  </r>
  <r>
    <x v="25"/>
    <n v="30432710"/>
    <x v="1"/>
    <x v="1"/>
  </r>
  <r>
    <x v="25"/>
    <n v="30446865"/>
    <x v="1"/>
    <x v="2"/>
  </r>
  <r>
    <x v="26"/>
    <n v="30103742"/>
    <x v="1"/>
    <x v="0"/>
  </r>
  <r>
    <x v="26"/>
    <n v="30103753"/>
    <x v="14"/>
    <x v="1"/>
  </r>
  <r>
    <x v="26"/>
    <n v="30103801"/>
    <x v="1"/>
    <x v="2"/>
  </r>
  <r>
    <x v="26"/>
    <n v="30236147"/>
    <x v="1"/>
    <x v="3"/>
  </r>
  <r>
    <x v="26"/>
    <n v="30238079"/>
    <x v="1"/>
    <x v="3"/>
  </r>
  <r>
    <x v="26"/>
    <n v="30248669"/>
    <x v="1"/>
    <x v="4"/>
  </r>
  <r>
    <x v="26"/>
    <n v="30248706"/>
    <x v="1"/>
    <x v="0"/>
  </r>
  <r>
    <x v="26"/>
    <n v="30248740"/>
    <x v="1"/>
    <x v="5"/>
  </r>
  <r>
    <x v="26"/>
    <n v="30255865"/>
    <x v="1"/>
    <x v="2"/>
  </r>
  <r>
    <x v="26"/>
    <n v="30256349"/>
    <x v="1"/>
    <x v="4"/>
  </r>
  <r>
    <x v="26"/>
    <n v="30256730"/>
    <x v="1"/>
    <x v="4"/>
  </r>
  <r>
    <x v="26"/>
    <n v="30256752"/>
    <x v="14"/>
    <x v="1"/>
  </r>
  <r>
    <x v="26"/>
    <n v="30256855"/>
    <x v="14"/>
    <x v="1"/>
  </r>
  <r>
    <x v="26"/>
    <n v="30256899"/>
    <x v="1"/>
    <x v="0"/>
  </r>
  <r>
    <x v="26"/>
    <n v="30256914"/>
    <x v="1"/>
    <x v="4"/>
  </r>
  <r>
    <x v="26"/>
    <n v="30256958"/>
    <x v="1"/>
    <x v="0"/>
  </r>
  <r>
    <x v="26"/>
    <n v="30274734"/>
    <x v="1"/>
    <x v="2"/>
  </r>
  <r>
    <x v="26"/>
    <n v="30274790"/>
    <x v="14"/>
    <x v="1"/>
  </r>
  <r>
    <x v="26"/>
    <n v="30274815"/>
    <x v="14"/>
    <x v="1"/>
  </r>
  <r>
    <x v="26"/>
    <n v="30276367"/>
    <x v="1"/>
    <x v="2"/>
  </r>
  <r>
    <x v="26"/>
    <n v="30285163"/>
    <x v="1"/>
    <x v="5"/>
  </r>
  <r>
    <x v="26"/>
    <n v="30285185"/>
    <x v="1"/>
    <x v="2"/>
  </r>
  <r>
    <x v="26"/>
    <n v="30293647"/>
    <x v="1"/>
    <x v="4"/>
  </r>
  <r>
    <x v="26"/>
    <n v="30313242"/>
    <x v="3"/>
    <x v="6"/>
  </r>
  <r>
    <x v="26"/>
    <n v="30313286"/>
    <x v="14"/>
    <x v="1"/>
  </r>
  <r>
    <x v="26"/>
    <n v="30313323"/>
    <x v="1"/>
    <x v="4"/>
  </r>
  <r>
    <x v="26"/>
    <n v="30313345"/>
    <x v="14"/>
    <x v="1"/>
  </r>
  <r>
    <x v="26"/>
    <n v="30321494"/>
    <x v="6"/>
    <x v="7"/>
  </r>
  <r>
    <x v="26"/>
    <n v="30325960"/>
    <x v="1"/>
    <x v="8"/>
  </r>
  <r>
    <x v="26"/>
    <n v="30334319"/>
    <x v="1"/>
    <x v="3"/>
  </r>
  <r>
    <x v="26"/>
    <n v="30339200"/>
    <x v="1"/>
    <x v="0"/>
  </r>
  <r>
    <x v="26"/>
    <n v="30391576"/>
    <x v="1"/>
    <x v="9"/>
  </r>
  <r>
    <x v="26"/>
    <n v="30432710"/>
    <x v="14"/>
    <x v="1"/>
  </r>
  <r>
    <x v="26"/>
    <n v="30446865"/>
    <x v="1"/>
    <x v="2"/>
  </r>
  <r>
    <x v="27"/>
    <n v="30103742"/>
    <x v="9"/>
    <x v="0"/>
  </r>
  <r>
    <x v="27"/>
    <n v="30103753"/>
    <x v="9"/>
    <x v="1"/>
  </r>
  <r>
    <x v="27"/>
    <n v="30103801"/>
    <x v="9"/>
    <x v="2"/>
  </r>
  <r>
    <x v="27"/>
    <n v="30236147"/>
    <x v="9"/>
    <x v="3"/>
  </r>
  <r>
    <x v="27"/>
    <n v="30238079"/>
    <x v="9"/>
    <x v="3"/>
  </r>
  <r>
    <x v="27"/>
    <n v="30248669"/>
    <x v="15"/>
    <x v="4"/>
  </r>
  <r>
    <x v="27"/>
    <n v="30248706"/>
    <x v="9"/>
    <x v="0"/>
  </r>
  <r>
    <x v="27"/>
    <n v="30248740"/>
    <x v="15"/>
    <x v="5"/>
  </r>
  <r>
    <x v="27"/>
    <n v="30255865"/>
    <x v="9"/>
    <x v="2"/>
  </r>
  <r>
    <x v="27"/>
    <n v="30256349"/>
    <x v="15"/>
    <x v="4"/>
  </r>
  <r>
    <x v="27"/>
    <n v="30256730"/>
    <x v="15"/>
    <x v="4"/>
  </r>
  <r>
    <x v="27"/>
    <n v="30256752"/>
    <x v="9"/>
    <x v="1"/>
  </r>
  <r>
    <x v="27"/>
    <n v="30256855"/>
    <x v="9"/>
    <x v="1"/>
  </r>
  <r>
    <x v="27"/>
    <n v="30256899"/>
    <x v="9"/>
    <x v="0"/>
  </r>
  <r>
    <x v="27"/>
    <n v="30256914"/>
    <x v="15"/>
    <x v="4"/>
  </r>
  <r>
    <x v="27"/>
    <n v="30256958"/>
    <x v="9"/>
    <x v="0"/>
  </r>
  <r>
    <x v="27"/>
    <n v="30274734"/>
    <x v="9"/>
    <x v="2"/>
  </r>
  <r>
    <x v="27"/>
    <n v="30274790"/>
    <x v="9"/>
    <x v="1"/>
  </r>
  <r>
    <x v="27"/>
    <n v="30274815"/>
    <x v="9"/>
    <x v="1"/>
  </r>
  <r>
    <x v="27"/>
    <n v="30276367"/>
    <x v="9"/>
    <x v="2"/>
  </r>
  <r>
    <x v="27"/>
    <n v="30285163"/>
    <x v="15"/>
    <x v="5"/>
  </r>
  <r>
    <x v="27"/>
    <n v="30285185"/>
    <x v="9"/>
    <x v="2"/>
  </r>
  <r>
    <x v="27"/>
    <n v="30293647"/>
    <x v="15"/>
    <x v="4"/>
  </r>
  <r>
    <x v="27"/>
    <n v="30313242"/>
    <x v="8"/>
    <x v="6"/>
  </r>
  <r>
    <x v="27"/>
    <n v="30313286"/>
    <x v="9"/>
    <x v="1"/>
  </r>
  <r>
    <x v="27"/>
    <n v="30313323"/>
    <x v="15"/>
    <x v="4"/>
  </r>
  <r>
    <x v="27"/>
    <n v="30313345"/>
    <x v="9"/>
    <x v="1"/>
  </r>
  <r>
    <x v="27"/>
    <n v="30321494"/>
    <x v="12"/>
    <x v="7"/>
  </r>
  <r>
    <x v="27"/>
    <n v="30325960"/>
    <x v="9"/>
    <x v="8"/>
  </r>
  <r>
    <x v="27"/>
    <n v="30334319"/>
    <x v="9"/>
    <x v="3"/>
  </r>
  <r>
    <x v="27"/>
    <n v="30339200"/>
    <x v="9"/>
    <x v="0"/>
  </r>
  <r>
    <x v="27"/>
    <n v="30391576"/>
    <x v="15"/>
    <x v="9"/>
  </r>
  <r>
    <x v="27"/>
    <n v="30432710"/>
    <x v="9"/>
    <x v="1"/>
  </r>
  <r>
    <x v="27"/>
    <n v="30446865"/>
    <x v="9"/>
    <x v="2"/>
  </r>
  <r>
    <x v="28"/>
    <n v="30103742"/>
    <x v="7"/>
    <x v="0"/>
  </r>
  <r>
    <x v="28"/>
    <n v="30103753"/>
    <x v="7"/>
    <x v="1"/>
  </r>
  <r>
    <x v="28"/>
    <n v="30103801"/>
    <x v="7"/>
    <x v="2"/>
  </r>
  <r>
    <x v="28"/>
    <n v="30236147"/>
    <x v="7"/>
    <x v="3"/>
  </r>
  <r>
    <x v="28"/>
    <n v="30238079"/>
    <x v="7"/>
    <x v="3"/>
  </r>
  <r>
    <x v="28"/>
    <n v="30248669"/>
    <x v="2"/>
    <x v="4"/>
  </r>
  <r>
    <x v="28"/>
    <n v="30248706"/>
    <x v="7"/>
    <x v="0"/>
  </r>
  <r>
    <x v="28"/>
    <n v="30248740"/>
    <x v="2"/>
    <x v="5"/>
  </r>
  <r>
    <x v="28"/>
    <n v="30255865"/>
    <x v="7"/>
    <x v="2"/>
  </r>
  <r>
    <x v="28"/>
    <n v="30256349"/>
    <x v="2"/>
    <x v="4"/>
  </r>
  <r>
    <x v="28"/>
    <n v="30256730"/>
    <x v="2"/>
    <x v="4"/>
  </r>
  <r>
    <x v="28"/>
    <n v="30256752"/>
    <x v="7"/>
    <x v="1"/>
  </r>
  <r>
    <x v="28"/>
    <n v="30256855"/>
    <x v="7"/>
    <x v="1"/>
  </r>
  <r>
    <x v="28"/>
    <n v="30256899"/>
    <x v="7"/>
    <x v="0"/>
  </r>
  <r>
    <x v="28"/>
    <n v="30256914"/>
    <x v="2"/>
    <x v="4"/>
  </r>
  <r>
    <x v="28"/>
    <n v="30256958"/>
    <x v="7"/>
    <x v="0"/>
  </r>
  <r>
    <x v="28"/>
    <n v="30274734"/>
    <x v="7"/>
    <x v="2"/>
  </r>
  <r>
    <x v="28"/>
    <n v="30274790"/>
    <x v="7"/>
    <x v="1"/>
  </r>
  <r>
    <x v="28"/>
    <n v="30274815"/>
    <x v="7"/>
    <x v="1"/>
  </r>
  <r>
    <x v="28"/>
    <n v="30276367"/>
    <x v="7"/>
    <x v="2"/>
  </r>
  <r>
    <x v="28"/>
    <n v="30285163"/>
    <x v="2"/>
    <x v="5"/>
  </r>
  <r>
    <x v="28"/>
    <n v="30285185"/>
    <x v="7"/>
    <x v="2"/>
  </r>
  <r>
    <x v="28"/>
    <n v="30293647"/>
    <x v="2"/>
    <x v="4"/>
  </r>
  <r>
    <x v="28"/>
    <n v="30313242"/>
    <x v="3"/>
    <x v="6"/>
  </r>
  <r>
    <x v="28"/>
    <n v="30313286"/>
    <x v="7"/>
    <x v="1"/>
  </r>
  <r>
    <x v="28"/>
    <n v="30313323"/>
    <x v="2"/>
    <x v="4"/>
  </r>
  <r>
    <x v="28"/>
    <n v="30313345"/>
    <x v="7"/>
    <x v="1"/>
  </r>
  <r>
    <x v="28"/>
    <n v="30321494"/>
    <x v="1"/>
    <x v="7"/>
  </r>
  <r>
    <x v="28"/>
    <n v="30325960"/>
    <x v="7"/>
    <x v="8"/>
  </r>
  <r>
    <x v="28"/>
    <n v="30334319"/>
    <x v="7"/>
    <x v="3"/>
  </r>
  <r>
    <x v="28"/>
    <n v="30339200"/>
    <x v="7"/>
    <x v="0"/>
  </r>
  <r>
    <x v="28"/>
    <n v="30391576"/>
    <x v="2"/>
    <x v="9"/>
  </r>
  <r>
    <x v="28"/>
    <n v="30432710"/>
    <x v="7"/>
    <x v="1"/>
  </r>
  <r>
    <x v="28"/>
    <n v="30446865"/>
    <x v="7"/>
    <x v="2"/>
  </r>
  <r>
    <x v="29"/>
    <n v="30103742"/>
    <x v="1"/>
    <x v="0"/>
  </r>
  <r>
    <x v="29"/>
    <n v="30103753"/>
    <x v="14"/>
    <x v="1"/>
  </r>
  <r>
    <x v="29"/>
    <n v="30103801"/>
    <x v="1"/>
    <x v="2"/>
  </r>
  <r>
    <x v="29"/>
    <n v="30236147"/>
    <x v="1"/>
    <x v="3"/>
  </r>
  <r>
    <x v="29"/>
    <n v="30238079"/>
    <x v="1"/>
    <x v="3"/>
  </r>
  <r>
    <x v="29"/>
    <n v="30248669"/>
    <x v="21"/>
    <x v="4"/>
  </r>
  <r>
    <x v="29"/>
    <n v="30248706"/>
    <x v="1"/>
    <x v="0"/>
  </r>
  <r>
    <x v="29"/>
    <n v="30248740"/>
    <x v="21"/>
    <x v="5"/>
  </r>
  <r>
    <x v="29"/>
    <n v="30255865"/>
    <x v="1"/>
    <x v="2"/>
  </r>
  <r>
    <x v="29"/>
    <n v="30256349"/>
    <x v="21"/>
    <x v="4"/>
  </r>
  <r>
    <x v="29"/>
    <n v="30256730"/>
    <x v="21"/>
    <x v="4"/>
  </r>
  <r>
    <x v="29"/>
    <n v="30256752"/>
    <x v="14"/>
    <x v="1"/>
  </r>
  <r>
    <x v="29"/>
    <n v="30256855"/>
    <x v="14"/>
    <x v="1"/>
  </r>
  <r>
    <x v="29"/>
    <n v="30256899"/>
    <x v="1"/>
    <x v="0"/>
  </r>
  <r>
    <x v="29"/>
    <n v="30256914"/>
    <x v="21"/>
    <x v="4"/>
  </r>
  <r>
    <x v="29"/>
    <n v="30256958"/>
    <x v="1"/>
    <x v="0"/>
  </r>
  <r>
    <x v="29"/>
    <n v="30274734"/>
    <x v="1"/>
    <x v="2"/>
  </r>
  <r>
    <x v="29"/>
    <n v="30274790"/>
    <x v="14"/>
    <x v="1"/>
  </r>
  <r>
    <x v="29"/>
    <n v="30274815"/>
    <x v="14"/>
    <x v="1"/>
  </r>
  <r>
    <x v="29"/>
    <n v="30276367"/>
    <x v="1"/>
    <x v="2"/>
  </r>
  <r>
    <x v="29"/>
    <n v="30285163"/>
    <x v="21"/>
    <x v="5"/>
  </r>
  <r>
    <x v="29"/>
    <n v="30285185"/>
    <x v="1"/>
    <x v="2"/>
  </r>
  <r>
    <x v="29"/>
    <n v="30293647"/>
    <x v="21"/>
    <x v="4"/>
  </r>
  <r>
    <x v="29"/>
    <n v="30313242"/>
    <x v="8"/>
    <x v="6"/>
  </r>
  <r>
    <x v="29"/>
    <n v="30313286"/>
    <x v="14"/>
    <x v="1"/>
  </r>
  <r>
    <x v="29"/>
    <n v="30313323"/>
    <x v="21"/>
    <x v="4"/>
  </r>
  <r>
    <x v="29"/>
    <n v="30313345"/>
    <x v="14"/>
    <x v="1"/>
  </r>
  <r>
    <x v="29"/>
    <n v="30321494"/>
    <x v="1"/>
    <x v="7"/>
  </r>
  <r>
    <x v="29"/>
    <n v="30325960"/>
    <x v="1"/>
    <x v="8"/>
  </r>
  <r>
    <x v="29"/>
    <n v="30334319"/>
    <x v="1"/>
    <x v="3"/>
  </r>
  <r>
    <x v="29"/>
    <n v="30339200"/>
    <x v="1"/>
    <x v="0"/>
  </r>
  <r>
    <x v="29"/>
    <n v="30391576"/>
    <x v="21"/>
    <x v="9"/>
  </r>
  <r>
    <x v="29"/>
    <n v="30432710"/>
    <x v="14"/>
    <x v="1"/>
  </r>
  <r>
    <x v="29"/>
    <n v="30446865"/>
    <x v="1"/>
    <x v="2"/>
  </r>
  <r>
    <x v="30"/>
    <n v="30103742"/>
    <x v="9"/>
    <x v="0"/>
  </r>
  <r>
    <x v="30"/>
    <n v="30103753"/>
    <x v="9"/>
    <x v="1"/>
  </r>
  <r>
    <x v="30"/>
    <n v="30103801"/>
    <x v="9"/>
    <x v="2"/>
  </r>
  <r>
    <x v="30"/>
    <n v="30236147"/>
    <x v="9"/>
    <x v="3"/>
  </r>
  <r>
    <x v="30"/>
    <n v="30238079"/>
    <x v="9"/>
    <x v="3"/>
  </r>
  <r>
    <x v="30"/>
    <n v="30248669"/>
    <x v="15"/>
    <x v="4"/>
  </r>
  <r>
    <x v="30"/>
    <n v="30248706"/>
    <x v="9"/>
    <x v="0"/>
  </r>
  <r>
    <x v="30"/>
    <n v="30248740"/>
    <x v="15"/>
    <x v="5"/>
  </r>
  <r>
    <x v="30"/>
    <n v="30255865"/>
    <x v="9"/>
    <x v="2"/>
  </r>
  <r>
    <x v="30"/>
    <n v="30256349"/>
    <x v="15"/>
    <x v="4"/>
  </r>
  <r>
    <x v="30"/>
    <n v="30256730"/>
    <x v="15"/>
    <x v="4"/>
  </r>
  <r>
    <x v="30"/>
    <n v="30256752"/>
    <x v="9"/>
    <x v="1"/>
  </r>
  <r>
    <x v="30"/>
    <n v="30256855"/>
    <x v="9"/>
    <x v="1"/>
  </r>
  <r>
    <x v="30"/>
    <n v="30256899"/>
    <x v="9"/>
    <x v="0"/>
  </r>
  <r>
    <x v="30"/>
    <n v="30256914"/>
    <x v="15"/>
    <x v="4"/>
  </r>
  <r>
    <x v="30"/>
    <n v="30256958"/>
    <x v="9"/>
    <x v="0"/>
  </r>
  <r>
    <x v="30"/>
    <n v="30274734"/>
    <x v="9"/>
    <x v="2"/>
  </r>
  <r>
    <x v="30"/>
    <n v="30274790"/>
    <x v="9"/>
    <x v="1"/>
  </r>
  <r>
    <x v="30"/>
    <n v="30274815"/>
    <x v="9"/>
    <x v="1"/>
  </r>
  <r>
    <x v="30"/>
    <n v="30276367"/>
    <x v="9"/>
    <x v="2"/>
  </r>
  <r>
    <x v="30"/>
    <n v="30285163"/>
    <x v="15"/>
    <x v="5"/>
  </r>
  <r>
    <x v="30"/>
    <n v="30285185"/>
    <x v="9"/>
    <x v="2"/>
  </r>
  <r>
    <x v="30"/>
    <n v="30293647"/>
    <x v="15"/>
    <x v="4"/>
  </r>
  <r>
    <x v="30"/>
    <n v="30313242"/>
    <x v="8"/>
    <x v="6"/>
  </r>
  <r>
    <x v="30"/>
    <n v="30313286"/>
    <x v="9"/>
    <x v="1"/>
  </r>
  <r>
    <x v="30"/>
    <n v="30313323"/>
    <x v="15"/>
    <x v="4"/>
  </r>
  <r>
    <x v="30"/>
    <n v="30313345"/>
    <x v="9"/>
    <x v="1"/>
  </r>
  <r>
    <x v="30"/>
    <n v="30321494"/>
    <x v="12"/>
    <x v="7"/>
  </r>
  <r>
    <x v="30"/>
    <n v="30325960"/>
    <x v="9"/>
    <x v="8"/>
  </r>
  <r>
    <x v="30"/>
    <n v="30334319"/>
    <x v="9"/>
    <x v="3"/>
  </r>
  <r>
    <x v="30"/>
    <n v="30339200"/>
    <x v="9"/>
    <x v="0"/>
  </r>
  <r>
    <x v="30"/>
    <n v="30391576"/>
    <x v="15"/>
    <x v="9"/>
  </r>
  <r>
    <x v="30"/>
    <n v="30432710"/>
    <x v="9"/>
    <x v="1"/>
  </r>
  <r>
    <x v="30"/>
    <n v="30446865"/>
    <x v="9"/>
    <x v="2"/>
  </r>
  <r>
    <x v="31"/>
    <n v="30103742"/>
    <x v="14"/>
    <x v="0"/>
  </r>
  <r>
    <x v="31"/>
    <n v="30103753"/>
    <x v="16"/>
    <x v="1"/>
  </r>
  <r>
    <x v="31"/>
    <n v="30103801"/>
    <x v="14"/>
    <x v="2"/>
  </r>
  <r>
    <x v="31"/>
    <n v="30236147"/>
    <x v="14"/>
    <x v="3"/>
  </r>
  <r>
    <x v="31"/>
    <n v="30238079"/>
    <x v="14"/>
    <x v="3"/>
  </r>
  <r>
    <x v="31"/>
    <n v="30248669"/>
    <x v="2"/>
    <x v="4"/>
  </r>
  <r>
    <x v="31"/>
    <n v="30248706"/>
    <x v="14"/>
    <x v="0"/>
  </r>
  <r>
    <x v="31"/>
    <n v="30248740"/>
    <x v="2"/>
    <x v="5"/>
  </r>
  <r>
    <x v="31"/>
    <n v="30255865"/>
    <x v="14"/>
    <x v="2"/>
  </r>
  <r>
    <x v="31"/>
    <n v="30256349"/>
    <x v="2"/>
    <x v="4"/>
  </r>
  <r>
    <x v="31"/>
    <n v="30256730"/>
    <x v="2"/>
    <x v="4"/>
  </r>
  <r>
    <x v="31"/>
    <n v="30256752"/>
    <x v="16"/>
    <x v="1"/>
  </r>
  <r>
    <x v="31"/>
    <n v="30256855"/>
    <x v="16"/>
    <x v="1"/>
  </r>
  <r>
    <x v="31"/>
    <n v="30256899"/>
    <x v="14"/>
    <x v="0"/>
  </r>
  <r>
    <x v="31"/>
    <n v="30256914"/>
    <x v="2"/>
    <x v="4"/>
  </r>
  <r>
    <x v="31"/>
    <n v="30256958"/>
    <x v="14"/>
    <x v="0"/>
  </r>
  <r>
    <x v="31"/>
    <n v="30274734"/>
    <x v="14"/>
    <x v="2"/>
  </r>
  <r>
    <x v="31"/>
    <n v="30274790"/>
    <x v="16"/>
    <x v="1"/>
  </r>
  <r>
    <x v="31"/>
    <n v="30274815"/>
    <x v="16"/>
    <x v="1"/>
  </r>
  <r>
    <x v="31"/>
    <n v="30276367"/>
    <x v="14"/>
    <x v="2"/>
  </r>
  <r>
    <x v="31"/>
    <n v="30285163"/>
    <x v="2"/>
    <x v="5"/>
  </r>
  <r>
    <x v="31"/>
    <n v="30285185"/>
    <x v="14"/>
    <x v="2"/>
  </r>
  <r>
    <x v="31"/>
    <n v="30293647"/>
    <x v="2"/>
    <x v="4"/>
  </r>
  <r>
    <x v="31"/>
    <n v="30313242"/>
    <x v="3"/>
    <x v="6"/>
  </r>
  <r>
    <x v="31"/>
    <n v="30313286"/>
    <x v="16"/>
    <x v="1"/>
  </r>
  <r>
    <x v="31"/>
    <n v="30313323"/>
    <x v="2"/>
    <x v="4"/>
  </r>
  <r>
    <x v="31"/>
    <n v="30313345"/>
    <x v="16"/>
    <x v="1"/>
  </r>
  <r>
    <x v="31"/>
    <n v="30321494"/>
    <x v="1"/>
    <x v="7"/>
  </r>
  <r>
    <x v="31"/>
    <n v="30325960"/>
    <x v="14"/>
    <x v="8"/>
  </r>
  <r>
    <x v="31"/>
    <n v="30334319"/>
    <x v="14"/>
    <x v="3"/>
  </r>
  <r>
    <x v="31"/>
    <n v="30339200"/>
    <x v="14"/>
    <x v="0"/>
  </r>
  <r>
    <x v="31"/>
    <n v="30391576"/>
    <x v="2"/>
    <x v="9"/>
  </r>
  <r>
    <x v="31"/>
    <n v="30432710"/>
    <x v="16"/>
    <x v="1"/>
  </r>
  <r>
    <x v="31"/>
    <n v="30446865"/>
    <x v="14"/>
    <x v="2"/>
  </r>
  <r>
    <x v="32"/>
    <n v="30103742"/>
    <x v="14"/>
    <x v="0"/>
  </r>
  <r>
    <x v="32"/>
    <n v="30103753"/>
    <x v="14"/>
    <x v="1"/>
  </r>
  <r>
    <x v="32"/>
    <n v="30103801"/>
    <x v="14"/>
    <x v="2"/>
  </r>
  <r>
    <x v="32"/>
    <n v="30236147"/>
    <x v="14"/>
    <x v="3"/>
  </r>
  <r>
    <x v="32"/>
    <n v="30238079"/>
    <x v="14"/>
    <x v="3"/>
  </r>
  <r>
    <x v="32"/>
    <n v="30248669"/>
    <x v="15"/>
    <x v="4"/>
  </r>
  <r>
    <x v="32"/>
    <n v="30248706"/>
    <x v="14"/>
    <x v="0"/>
  </r>
  <r>
    <x v="32"/>
    <n v="30248740"/>
    <x v="15"/>
    <x v="5"/>
  </r>
  <r>
    <x v="32"/>
    <n v="30255865"/>
    <x v="14"/>
    <x v="2"/>
  </r>
  <r>
    <x v="32"/>
    <n v="30256349"/>
    <x v="15"/>
    <x v="4"/>
  </r>
  <r>
    <x v="32"/>
    <n v="30256730"/>
    <x v="15"/>
    <x v="4"/>
  </r>
  <r>
    <x v="32"/>
    <n v="30256752"/>
    <x v="14"/>
    <x v="1"/>
  </r>
  <r>
    <x v="32"/>
    <n v="30256855"/>
    <x v="14"/>
    <x v="1"/>
  </r>
  <r>
    <x v="32"/>
    <n v="30256899"/>
    <x v="14"/>
    <x v="0"/>
  </r>
  <r>
    <x v="32"/>
    <n v="30256914"/>
    <x v="15"/>
    <x v="4"/>
  </r>
  <r>
    <x v="32"/>
    <n v="30256958"/>
    <x v="14"/>
    <x v="0"/>
  </r>
  <r>
    <x v="32"/>
    <n v="30274734"/>
    <x v="14"/>
    <x v="2"/>
  </r>
  <r>
    <x v="32"/>
    <n v="30274790"/>
    <x v="14"/>
    <x v="1"/>
  </r>
  <r>
    <x v="32"/>
    <n v="30274815"/>
    <x v="14"/>
    <x v="1"/>
  </r>
  <r>
    <x v="32"/>
    <n v="30276367"/>
    <x v="14"/>
    <x v="2"/>
  </r>
  <r>
    <x v="32"/>
    <n v="30285163"/>
    <x v="15"/>
    <x v="5"/>
  </r>
  <r>
    <x v="32"/>
    <n v="30285185"/>
    <x v="14"/>
    <x v="2"/>
  </r>
  <r>
    <x v="32"/>
    <n v="30293647"/>
    <x v="15"/>
    <x v="4"/>
  </r>
  <r>
    <x v="32"/>
    <n v="30313242"/>
    <x v="8"/>
    <x v="6"/>
  </r>
  <r>
    <x v="32"/>
    <n v="30313286"/>
    <x v="14"/>
    <x v="1"/>
  </r>
  <r>
    <x v="32"/>
    <n v="30313323"/>
    <x v="15"/>
    <x v="4"/>
  </r>
  <r>
    <x v="32"/>
    <n v="30313345"/>
    <x v="14"/>
    <x v="1"/>
  </r>
  <r>
    <x v="32"/>
    <n v="30321494"/>
    <x v="1"/>
    <x v="7"/>
  </r>
  <r>
    <x v="32"/>
    <n v="30325960"/>
    <x v="14"/>
    <x v="8"/>
  </r>
  <r>
    <x v="32"/>
    <n v="30334319"/>
    <x v="14"/>
    <x v="3"/>
  </r>
  <r>
    <x v="32"/>
    <n v="30339200"/>
    <x v="14"/>
    <x v="0"/>
  </r>
  <r>
    <x v="32"/>
    <n v="30391576"/>
    <x v="15"/>
    <x v="9"/>
  </r>
  <r>
    <x v="32"/>
    <n v="30432710"/>
    <x v="14"/>
    <x v="1"/>
  </r>
  <r>
    <x v="32"/>
    <n v="30446865"/>
    <x v="14"/>
    <x v="2"/>
  </r>
  <r>
    <x v="33"/>
    <n v="30103742"/>
    <x v="10"/>
    <x v="0"/>
  </r>
  <r>
    <x v="33"/>
    <n v="30103753"/>
    <x v="10"/>
    <x v="1"/>
  </r>
  <r>
    <x v="33"/>
    <n v="30103801"/>
    <x v="10"/>
    <x v="2"/>
  </r>
  <r>
    <x v="33"/>
    <n v="30236147"/>
    <x v="10"/>
    <x v="3"/>
  </r>
  <r>
    <x v="33"/>
    <n v="30238079"/>
    <x v="10"/>
    <x v="3"/>
  </r>
  <r>
    <x v="33"/>
    <n v="30248669"/>
    <x v="5"/>
    <x v="4"/>
  </r>
  <r>
    <x v="33"/>
    <n v="30248706"/>
    <x v="10"/>
    <x v="0"/>
  </r>
  <r>
    <x v="33"/>
    <n v="30248740"/>
    <x v="5"/>
    <x v="5"/>
  </r>
  <r>
    <x v="33"/>
    <n v="30255865"/>
    <x v="10"/>
    <x v="2"/>
  </r>
  <r>
    <x v="33"/>
    <n v="30256349"/>
    <x v="5"/>
    <x v="4"/>
  </r>
  <r>
    <x v="33"/>
    <n v="30256730"/>
    <x v="5"/>
    <x v="4"/>
  </r>
  <r>
    <x v="33"/>
    <n v="30256752"/>
    <x v="10"/>
    <x v="1"/>
  </r>
  <r>
    <x v="33"/>
    <n v="30256855"/>
    <x v="10"/>
    <x v="1"/>
  </r>
  <r>
    <x v="33"/>
    <n v="30256899"/>
    <x v="10"/>
    <x v="0"/>
  </r>
  <r>
    <x v="33"/>
    <n v="30256914"/>
    <x v="5"/>
    <x v="4"/>
  </r>
  <r>
    <x v="33"/>
    <n v="30256958"/>
    <x v="10"/>
    <x v="0"/>
  </r>
  <r>
    <x v="33"/>
    <n v="30274734"/>
    <x v="10"/>
    <x v="2"/>
  </r>
  <r>
    <x v="33"/>
    <n v="30274790"/>
    <x v="10"/>
    <x v="1"/>
  </r>
  <r>
    <x v="33"/>
    <n v="30274815"/>
    <x v="10"/>
    <x v="1"/>
  </r>
  <r>
    <x v="33"/>
    <n v="30276367"/>
    <x v="10"/>
    <x v="2"/>
  </r>
  <r>
    <x v="33"/>
    <n v="30285163"/>
    <x v="5"/>
    <x v="5"/>
  </r>
  <r>
    <x v="33"/>
    <n v="30285185"/>
    <x v="10"/>
    <x v="2"/>
  </r>
  <r>
    <x v="33"/>
    <n v="30293647"/>
    <x v="5"/>
    <x v="4"/>
  </r>
  <r>
    <x v="33"/>
    <n v="30313242"/>
    <x v="8"/>
    <x v="6"/>
  </r>
  <r>
    <x v="33"/>
    <n v="30313286"/>
    <x v="10"/>
    <x v="1"/>
  </r>
  <r>
    <x v="33"/>
    <n v="30313323"/>
    <x v="5"/>
    <x v="4"/>
  </r>
  <r>
    <x v="33"/>
    <n v="30313345"/>
    <x v="10"/>
    <x v="1"/>
  </r>
  <r>
    <x v="33"/>
    <n v="30321494"/>
    <x v="1"/>
    <x v="7"/>
  </r>
  <r>
    <x v="33"/>
    <n v="30325960"/>
    <x v="10"/>
    <x v="8"/>
  </r>
  <r>
    <x v="33"/>
    <n v="30334319"/>
    <x v="10"/>
    <x v="3"/>
  </r>
  <r>
    <x v="33"/>
    <n v="30339200"/>
    <x v="10"/>
    <x v="0"/>
  </r>
  <r>
    <x v="33"/>
    <n v="30391576"/>
    <x v="5"/>
    <x v="9"/>
  </r>
  <r>
    <x v="33"/>
    <n v="30432710"/>
    <x v="10"/>
    <x v="1"/>
  </r>
  <r>
    <x v="33"/>
    <n v="30446865"/>
    <x v="10"/>
    <x v="2"/>
  </r>
  <r>
    <x v="34"/>
    <n v="30103742"/>
    <x v="1"/>
    <x v="0"/>
  </r>
  <r>
    <x v="34"/>
    <n v="30103753"/>
    <x v="1"/>
    <x v="1"/>
  </r>
  <r>
    <x v="34"/>
    <n v="30103801"/>
    <x v="1"/>
    <x v="2"/>
  </r>
  <r>
    <x v="34"/>
    <n v="30236147"/>
    <x v="1"/>
    <x v="3"/>
  </r>
  <r>
    <x v="34"/>
    <n v="30238079"/>
    <x v="1"/>
    <x v="3"/>
  </r>
  <r>
    <x v="34"/>
    <n v="30248669"/>
    <x v="1"/>
    <x v="4"/>
  </r>
  <r>
    <x v="34"/>
    <n v="30248706"/>
    <x v="1"/>
    <x v="0"/>
  </r>
  <r>
    <x v="34"/>
    <n v="30248740"/>
    <x v="1"/>
    <x v="5"/>
  </r>
  <r>
    <x v="34"/>
    <n v="30255865"/>
    <x v="1"/>
    <x v="2"/>
  </r>
  <r>
    <x v="34"/>
    <n v="30256349"/>
    <x v="1"/>
    <x v="4"/>
  </r>
  <r>
    <x v="34"/>
    <n v="30256730"/>
    <x v="1"/>
    <x v="4"/>
  </r>
  <r>
    <x v="34"/>
    <n v="30256752"/>
    <x v="1"/>
    <x v="1"/>
  </r>
  <r>
    <x v="34"/>
    <n v="30256855"/>
    <x v="1"/>
    <x v="1"/>
  </r>
  <r>
    <x v="34"/>
    <n v="30256899"/>
    <x v="1"/>
    <x v="0"/>
  </r>
  <r>
    <x v="34"/>
    <n v="30256914"/>
    <x v="1"/>
    <x v="4"/>
  </r>
  <r>
    <x v="34"/>
    <n v="30256958"/>
    <x v="1"/>
    <x v="0"/>
  </r>
  <r>
    <x v="34"/>
    <n v="30274734"/>
    <x v="1"/>
    <x v="2"/>
  </r>
  <r>
    <x v="34"/>
    <n v="30274790"/>
    <x v="1"/>
    <x v="1"/>
  </r>
  <r>
    <x v="34"/>
    <n v="30274815"/>
    <x v="1"/>
    <x v="1"/>
  </r>
  <r>
    <x v="34"/>
    <n v="30276367"/>
    <x v="1"/>
    <x v="2"/>
  </r>
  <r>
    <x v="34"/>
    <n v="30285163"/>
    <x v="1"/>
    <x v="5"/>
  </r>
  <r>
    <x v="34"/>
    <n v="30285185"/>
    <x v="1"/>
    <x v="2"/>
  </r>
  <r>
    <x v="34"/>
    <n v="30293647"/>
    <x v="1"/>
    <x v="4"/>
  </r>
  <r>
    <x v="34"/>
    <n v="30313242"/>
    <x v="3"/>
    <x v="6"/>
  </r>
  <r>
    <x v="34"/>
    <n v="30313286"/>
    <x v="1"/>
    <x v="1"/>
  </r>
  <r>
    <x v="34"/>
    <n v="30313323"/>
    <x v="1"/>
    <x v="4"/>
  </r>
  <r>
    <x v="34"/>
    <n v="30313345"/>
    <x v="1"/>
    <x v="1"/>
  </r>
  <r>
    <x v="34"/>
    <n v="30321494"/>
    <x v="4"/>
    <x v="7"/>
  </r>
  <r>
    <x v="34"/>
    <n v="30325960"/>
    <x v="1"/>
    <x v="8"/>
  </r>
  <r>
    <x v="34"/>
    <n v="30334319"/>
    <x v="1"/>
    <x v="3"/>
  </r>
  <r>
    <x v="34"/>
    <n v="30339200"/>
    <x v="1"/>
    <x v="0"/>
  </r>
  <r>
    <x v="34"/>
    <n v="30391576"/>
    <x v="1"/>
    <x v="9"/>
  </r>
  <r>
    <x v="34"/>
    <n v="30432710"/>
    <x v="1"/>
    <x v="1"/>
  </r>
  <r>
    <x v="34"/>
    <n v="30446865"/>
    <x v="1"/>
    <x v="2"/>
  </r>
  <r>
    <x v="35"/>
    <n v="30103742"/>
    <x v="14"/>
    <x v="0"/>
  </r>
  <r>
    <x v="35"/>
    <n v="30103753"/>
    <x v="14"/>
    <x v="1"/>
  </r>
  <r>
    <x v="35"/>
    <n v="30103801"/>
    <x v="14"/>
    <x v="2"/>
  </r>
  <r>
    <x v="35"/>
    <n v="30236147"/>
    <x v="14"/>
    <x v="3"/>
  </r>
  <r>
    <x v="35"/>
    <n v="30238079"/>
    <x v="14"/>
    <x v="3"/>
  </r>
  <r>
    <x v="35"/>
    <n v="30248669"/>
    <x v="23"/>
    <x v="4"/>
  </r>
  <r>
    <x v="35"/>
    <n v="30248706"/>
    <x v="14"/>
    <x v="0"/>
  </r>
  <r>
    <x v="35"/>
    <n v="30248740"/>
    <x v="23"/>
    <x v="5"/>
  </r>
  <r>
    <x v="35"/>
    <n v="30255865"/>
    <x v="14"/>
    <x v="2"/>
  </r>
  <r>
    <x v="35"/>
    <n v="30256349"/>
    <x v="23"/>
    <x v="4"/>
  </r>
  <r>
    <x v="35"/>
    <n v="30256730"/>
    <x v="23"/>
    <x v="4"/>
  </r>
  <r>
    <x v="35"/>
    <n v="30256752"/>
    <x v="14"/>
    <x v="1"/>
  </r>
  <r>
    <x v="35"/>
    <n v="30256855"/>
    <x v="14"/>
    <x v="1"/>
  </r>
  <r>
    <x v="35"/>
    <n v="30256899"/>
    <x v="14"/>
    <x v="0"/>
  </r>
  <r>
    <x v="35"/>
    <n v="30256914"/>
    <x v="23"/>
    <x v="4"/>
  </r>
  <r>
    <x v="35"/>
    <n v="30256958"/>
    <x v="14"/>
    <x v="0"/>
  </r>
  <r>
    <x v="35"/>
    <n v="30274734"/>
    <x v="14"/>
    <x v="2"/>
  </r>
  <r>
    <x v="35"/>
    <n v="30274790"/>
    <x v="14"/>
    <x v="1"/>
  </r>
  <r>
    <x v="35"/>
    <n v="30274815"/>
    <x v="14"/>
    <x v="1"/>
  </r>
  <r>
    <x v="35"/>
    <n v="30276367"/>
    <x v="14"/>
    <x v="2"/>
  </r>
  <r>
    <x v="35"/>
    <n v="30285163"/>
    <x v="23"/>
    <x v="5"/>
  </r>
  <r>
    <x v="35"/>
    <n v="30285185"/>
    <x v="14"/>
    <x v="2"/>
  </r>
  <r>
    <x v="35"/>
    <n v="30293647"/>
    <x v="23"/>
    <x v="4"/>
  </r>
  <r>
    <x v="35"/>
    <n v="30313242"/>
    <x v="3"/>
    <x v="6"/>
  </r>
  <r>
    <x v="35"/>
    <n v="30313286"/>
    <x v="14"/>
    <x v="1"/>
  </r>
  <r>
    <x v="35"/>
    <n v="30313323"/>
    <x v="23"/>
    <x v="4"/>
  </r>
  <r>
    <x v="35"/>
    <n v="30313345"/>
    <x v="14"/>
    <x v="1"/>
  </r>
  <r>
    <x v="35"/>
    <n v="30321494"/>
    <x v="1"/>
    <x v="7"/>
  </r>
  <r>
    <x v="35"/>
    <n v="30325960"/>
    <x v="14"/>
    <x v="8"/>
  </r>
  <r>
    <x v="35"/>
    <n v="30334319"/>
    <x v="14"/>
    <x v="3"/>
  </r>
  <r>
    <x v="35"/>
    <n v="30339200"/>
    <x v="14"/>
    <x v="0"/>
  </r>
  <r>
    <x v="35"/>
    <n v="30391576"/>
    <x v="23"/>
    <x v="9"/>
  </r>
  <r>
    <x v="35"/>
    <n v="30432710"/>
    <x v="14"/>
    <x v="1"/>
  </r>
  <r>
    <x v="35"/>
    <n v="30446865"/>
    <x v="14"/>
    <x v="2"/>
  </r>
  <r>
    <x v="36"/>
    <n v="30103742"/>
    <x v="22"/>
    <x v="0"/>
  </r>
  <r>
    <x v="36"/>
    <n v="30103753"/>
    <x v="1"/>
    <x v="1"/>
  </r>
  <r>
    <x v="36"/>
    <n v="30103801"/>
    <x v="22"/>
    <x v="2"/>
  </r>
  <r>
    <x v="36"/>
    <n v="30236147"/>
    <x v="22"/>
    <x v="3"/>
  </r>
  <r>
    <x v="36"/>
    <n v="30238079"/>
    <x v="22"/>
    <x v="3"/>
  </r>
  <r>
    <x v="36"/>
    <n v="30248669"/>
    <x v="2"/>
    <x v="4"/>
  </r>
  <r>
    <x v="36"/>
    <n v="30248706"/>
    <x v="22"/>
    <x v="0"/>
  </r>
  <r>
    <x v="36"/>
    <n v="30248740"/>
    <x v="2"/>
    <x v="5"/>
  </r>
  <r>
    <x v="36"/>
    <n v="30255865"/>
    <x v="22"/>
    <x v="2"/>
  </r>
  <r>
    <x v="36"/>
    <n v="30256349"/>
    <x v="2"/>
    <x v="4"/>
  </r>
  <r>
    <x v="36"/>
    <n v="30256730"/>
    <x v="2"/>
    <x v="4"/>
  </r>
  <r>
    <x v="36"/>
    <n v="30256752"/>
    <x v="1"/>
    <x v="1"/>
  </r>
  <r>
    <x v="36"/>
    <n v="30256855"/>
    <x v="1"/>
    <x v="1"/>
  </r>
  <r>
    <x v="36"/>
    <n v="30256899"/>
    <x v="22"/>
    <x v="0"/>
  </r>
  <r>
    <x v="36"/>
    <n v="30256914"/>
    <x v="2"/>
    <x v="4"/>
  </r>
  <r>
    <x v="36"/>
    <n v="30256958"/>
    <x v="22"/>
    <x v="0"/>
  </r>
  <r>
    <x v="36"/>
    <n v="30274734"/>
    <x v="22"/>
    <x v="2"/>
  </r>
  <r>
    <x v="36"/>
    <n v="30274790"/>
    <x v="1"/>
    <x v="1"/>
  </r>
  <r>
    <x v="36"/>
    <n v="30274815"/>
    <x v="1"/>
    <x v="1"/>
  </r>
  <r>
    <x v="36"/>
    <n v="30276367"/>
    <x v="22"/>
    <x v="2"/>
  </r>
  <r>
    <x v="36"/>
    <n v="30285163"/>
    <x v="2"/>
    <x v="5"/>
  </r>
  <r>
    <x v="36"/>
    <n v="30285185"/>
    <x v="22"/>
    <x v="2"/>
  </r>
  <r>
    <x v="36"/>
    <n v="30293647"/>
    <x v="2"/>
    <x v="4"/>
  </r>
  <r>
    <x v="36"/>
    <n v="30313242"/>
    <x v="3"/>
    <x v="6"/>
  </r>
  <r>
    <x v="36"/>
    <n v="30313286"/>
    <x v="1"/>
    <x v="1"/>
  </r>
  <r>
    <x v="36"/>
    <n v="30313323"/>
    <x v="2"/>
    <x v="4"/>
  </r>
  <r>
    <x v="36"/>
    <n v="30313345"/>
    <x v="1"/>
    <x v="1"/>
  </r>
  <r>
    <x v="36"/>
    <n v="30321494"/>
    <x v="1"/>
    <x v="7"/>
  </r>
  <r>
    <x v="36"/>
    <n v="30325960"/>
    <x v="22"/>
    <x v="8"/>
  </r>
  <r>
    <x v="36"/>
    <n v="30334319"/>
    <x v="22"/>
    <x v="3"/>
  </r>
  <r>
    <x v="36"/>
    <n v="30339200"/>
    <x v="22"/>
    <x v="0"/>
  </r>
  <r>
    <x v="36"/>
    <n v="30391576"/>
    <x v="2"/>
    <x v="9"/>
  </r>
  <r>
    <x v="36"/>
    <n v="30432710"/>
    <x v="1"/>
    <x v="1"/>
  </r>
  <r>
    <x v="36"/>
    <n v="30446865"/>
    <x v="22"/>
    <x v="2"/>
  </r>
  <r>
    <x v="37"/>
    <n v="30103742"/>
    <x v="14"/>
    <x v="0"/>
  </r>
  <r>
    <x v="37"/>
    <n v="30103753"/>
    <x v="16"/>
    <x v="1"/>
  </r>
  <r>
    <x v="37"/>
    <n v="30103801"/>
    <x v="14"/>
    <x v="2"/>
  </r>
  <r>
    <x v="37"/>
    <n v="30236147"/>
    <x v="14"/>
    <x v="3"/>
  </r>
  <r>
    <x v="37"/>
    <n v="30238079"/>
    <x v="14"/>
    <x v="3"/>
  </r>
  <r>
    <x v="37"/>
    <n v="30248669"/>
    <x v="21"/>
    <x v="4"/>
  </r>
  <r>
    <x v="37"/>
    <n v="30248706"/>
    <x v="14"/>
    <x v="0"/>
  </r>
  <r>
    <x v="37"/>
    <n v="30248740"/>
    <x v="21"/>
    <x v="5"/>
  </r>
  <r>
    <x v="37"/>
    <n v="30255865"/>
    <x v="14"/>
    <x v="2"/>
  </r>
  <r>
    <x v="37"/>
    <n v="30256349"/>
    <x v="21"/>
    <x v="4"/>
  </r>
  <r>
    <x v="37"/>
    <n v="30256730"/>
    <x v="21"/>
    <x v="4"/>
  </r>
  <r>
    <x v="37"/>
    <n v="30256752"/>
    <x v="16"/>
    <x v="1"/>
  </r>
  <r>
    <x v="37"/>
    <n v="30256855"/>
    <x v="16"/>
    <x v="1"/>
  </r>
  <r>
    <x v="37"/>
    <n v="30256899"/>
    <x v="14"/>
    <x v="0"/>
  </r>
  <r>
    <x v="37"/>
    <n v="30256914"/>
    <x v="21"/>
    <x v="4"/>
  </r>
  <r>
    <x v="37"/>
    <n v="30256958"/>
    <x v="14"/>
    <x v="0"/>
  </r>
  <r>
    <x v="37"/>
    <n v="30274734"/>
    <x v="14"/>
    <x v="2"/>
  </r>
  <r>
    <x v="37"/>
    <n v="30274790"/>
    <x v="16"/>
    <x v="1"/>
  </r>
  <r>
    <x v="37"/>
    <n v="30274815"/>
    <x v="16"/>
    <x v="1"/>
  </r>
  <r>
    <x v="37"/>
    <n v="30276367"/>
    <x v="14"/>
    <x v="2"/>
  </r>
  <r>
    <x v="37"/>
    <n v="30285163"/>
    <x v="21"/>
    <x v="5"/>
  </r>
  <r>
    <x v="37"/>
    <n v="30285185"/>
    <x v="14"/>
    <x v="2"/>
  </r>
  <r>
    <x v="37"/>
    <n v="30293647"/>
    <x v="21"/>
    <x v="4"/>
  </r>
  <r>
    <x v="37"/>
    <n v="30313242"/>
    <x v="8"/>
    <x v="6"/>
  </r>
  <r>
    <x v="37"/>
    <n v="30313286"/>
    <x v="16"/>
    <x v="1"/>
  </r>
  <r>
    <x v="37"/>
    <n v="30313323"/>
    <x v="21"/>
    <x v="4"/>
  </r>
  <r>
    <x v="37"/>
    <n v="30313345"/>
    <x v="16"/>
    <x v="1"/>
  </r>
  <r>
    <x v="37"/>
    <n v="30321494"/>
    <x v="1"/>
    <x v="7"/>
  </r>
  <r>
    <x v="37"/>
    <n v="30325960"/>
    <x v="14"/>
    <x v="8"/>
  </r>
  <r>
    <x v="37"/>
    <n v="30334319"/>
    <x v="14"/>
    <x v="3"/>
  </r>
  <r>
    <x v="37"/>
    <n v="30339200"/>
    <x v="14"/>
    <x v="0"/>
  </r>
  <r>
    <x v="37"/>
    <n v="30391576"/>
    <x v="21"/>
    <x v="9"/>
  </r>
  <r>
    <x v="37"/>
    <n v="30432710"/>
    <x v="16"/>
    <x v="1"/>
  </r>
  <r>
    <x v="37"/>
    <n v="30446865"/>
    <x v="14"/>
    <x v="2"/>
  </r>
  <r>
    <x v="38"/>
    <n v="30103742"/>
    <x v="7"/>
    <x v="0"/>
  </r>
  <r>
    <x v="38"/>
    <n v="30103753"/>
    <x v="14"/>
    <x v="1"/>
  </r>
  <r>
    <x v="38"/>
    <n v="30103801"/>
    <x v="7"/>
    <x v="2"/>
  </r>
  <r>
    <x v="38"/>
    <n v="30236147"/>
    <x v="7"/>
    <x v="3"/>
  </r>
  <r>
    <x v="38"/>
    <n v="30238079"/>
    <x v="7"/>
    <x v="3"/>
  </r>
  <r>
    <x v="38"/>
    <n v="30248669"/>
    <x v="11"/>
    <x v="4"/>
  </r>
  <r>
    <x v="38"/>
    <n v="30248706"/>
    <x v="7"/>
    <x v="0"/>
  </r>
  <r>
    <x v="38"/>
    <n v="30248740"/>
    <x v="11"/>
    <x v="5"/>
  </r>
  <r>
    <x v="38"/>
    <n v="30255865"/>
    <x v="7"/>
    <x v="2"/>
  </r>
  <r>
    <x v="38"/>
    <n v="30256349"/>
    <x v="11"/>
    <x v="4"/>
  </r>
  <r>
    <x v="38"/>
    <n v="30256730"/>
    <x v="11"/>
    <x v="4"/>
  </r>
  <r>
    <x v="38"/>
    <n v="30256752"/>
    <x v="14"/>
    <x v="1"/>
  </r>
  <r>
    <x v="38"/>
    <n v="30256855"/>
    <x v="14"/>
    <x v="1"/>
  </r>
  <r>
    <x v="38"/>
    <n v="30256899"/>
    <x v="7"/>
    <x v="0"/>
  </r>
  <r>
    <x v="38"/>
    <n v="30256914"/>
    <x v="11"/>
    <x v="4"/>
  </r>
  <r>
    <x v="38"/>
    <n v="30256958"/>
    <x v="7"/>
    <x v="0"/>
  </r>
  <r>
    <x v="38"/>
    <n v="30274734"/>
    <x v="7"/>
    <x v="2"/>
  </r>
  <r>
    <x v="38"/>
    <n v="30274790"/>
    <x v="14"/>
    <x v="1"/>
  </r>
  <r>
    <x v="38"/>
    <n v="30274815"/>
    <x v="14"/>
    <x v="1"/>
  </r>
  <r>
    <x v="38"/>
    <n v="30276367"/>
    <x v="7"/>
    <x v="2"/>
  </r>
  <r>
    <x v="38"/>
    <n v="30285163"/>
    <x v="11"/>
    <x v="5"/>
  </r>
  <r>
    <x v="38"/>
    <n v="30285185"/>
    <x v="7"/>
    <x v="2"/>
  </r>
  <r>
    <x v="38"/>
    <n v="30293647"/>
    <x v="11"/>
    <x v="4"/>
  </r>
  <r>
    <x v="38"/>
    <n v="30313242"/>
    <x v="8"/>
    <x v="6"/>
  </r>
  <r>
    <x v="38"/>
    <n v="30313286"/>
    <x v="14"/>
    <x v="1"/>
  </r>
  <r>
    <x v="38"/>
    <n v="30313323"/>
    <x v="11"/>
    <x v="4"/>
  </r>
  <r>
    <x v="38"/>
    <n v="30313345"/>
    <x v="14"/>
    <x v="1"/>
  </r>
  <r>
    <x v="38"/>
    <n v="30321494"/>
    <x v="1"/>
    <x v="7"/>
  </r>
  <r>
    <x v="38"/>
    <n v="30325960"/>
    <x v="7"/>
    <x v="8"/>
  </r>
  <r>
    <x v="38"/>
    <n v="30334319"/>
    <x v="7"/>
    <x v="3"/>
  </r>
  <r>
    <x v="38"/>
    <n v="30339200"/>
    <x v="7"/>
    <x v="0"/>
  </r>
  <r>
    <x v="38"/>
    <n v="30391576"/>
    <x v="11"/>
    <x v="9"/>
  </r>
  <r>
    <x v="38"/>
    <n v="30432710"/>
    <x v="14"/>
    <x v="1"/>
  </r>
  <r>
    <x v="38"/>
    <n v="30446865"/>
    <x v="7"/>
    <x v="2"/>
  </r>
  <r>
    <x v="39"/>
    <n v="30103742"/>
    <x v="1"/>
    <x v="0"/>
  </r>
  <r>
    <x v="39"/>
    <n v="30103753"/>
    <x v="7"/>
    <x v="1"/>
  </r>
  <r>
    <x v="39"/>
    <n v="30103801"/>
    <x v="1"/>
    <x v="2"/>
  </r>
  <r>
    <x v="39"/>
    <n v="30236147"/>
    <x v="1"/>
    <x v="3"/>
  </r>
  <r>
    <x v="39"/>
    <n v="30238079"/>
    <x v="1"/>
    <x v="3"/>
  </r>
  <r>
    <x v="39"/>
    <n v="30248669"/>
    <x v="1"/>
    <x v="4"/>
  </r>
  <r>
    <x v="39"/>
    <n v="30248706"/>
    <x v="1"/>
    <x v="0"/>
  </r>
  <r>
    <x v="39"/>
    <n v="30248740"/>
    <x v="1"/>
    <x v="5"/>
  </r>
  <r>
    <x v="39"/>
    <n v="30255865"/>
    <x v="1"/>
    <x v="2"/>
  </r>
  <r>
    <x v="39"/>
    <n v="30256349"/>
    <x v="1"/>
    <x v="4"/>
  </r>
  <r>
    <x v="39"/>
    <n v="30256730"/>
    <x v="1"/>
    <x v="4"/>
  </r>
  <r>
    <x v="39"/>
    <n v="30256752"/>
    <x v="7"/>
    <x v="1"/>
  </r>
  <r>
    <x v="39"/>
    <n v="30256855"/>
    <x v="7"/>
    <x v="1"/>
  </r>
  <r>
    <x v="39"/>
    <n v="30256899"/>
    <x v="1"/>
    <x v="0"/>
  </r>
  <r>
    <x v="39"/>
    <n v="30256914"/>
    <x v="1"/>
    <x v="4"/>
  </r>
  <r>
    <x v="39"/>
    <n v="30256958"/>
    <x v="1"/>
    <x v="0"/>
  </r>
  <r>
    <x v="39"/>
    <n v="30274734"/>
    <x v="1"/>
    <x v="2"/>
  </r>
  <r>
    <x v="39"/>
    <n v="30274790"/>
    <x v="7"/>
    <x v="1"/>
  </r>
  <r>
    <x v="39"/>
    <n v="30274815"/>
    <x v="7"/>
    <x v="1"/>
  </r>
  <r>
    <x v="39"/>
    <n v="30276367"/>
    <x v="1"/>
    <x v="2"/>
  </r>
  <r>
    <x v="39"/>
    <n v="30285163"/>
    <x v="1"/>
    <x v="5"/>
  </r>
  <r>
    <x v="39"/>
    <n v="30285185"/>
    <x v="1"/>
    <x v="2"/>
  </r>
  <r>
    <x v="39"/>
    <n v="30293647"/>
    <x v="1"/>
    <x v="4"/>
  </r>
  <r>
    <x v="39"/>
    <n v="30313242"/>
    <x v="8"/>
    <x v="6"/>
  </r>
  <r>
    <x v="39"/>
    <n v="30313286"/>
    <x v="7"/>
    <x v="1"/>
  </r>
  <r>
    <x v="39"/>
    <n v="30313323"/>
    <x v="1"/>
    <x v="4"/>
  </r>
  <r>
    <x v="39"/>
    <n v="30313345"/>
    <x v="7"/>
    <x v="1"/>
  </r>
  <r>
    <x v="39"/>
    <n v="30321494"/>
    <x v="1"/>
    <x v="7"/>
  </r>
  <r>
    <x v="39"/>
    <n v="30325960"/>
    <x v="1"/>
    <x v="8"/>
  </r>
  <r>
    <x v="39"/>
    <n v="30334319"/>
    <x v="1"/>
    <x v="3"/>
  </r>
  <r>
    <x v="39"/>
    <n v="30339200"/>
    <x v="1"/>
    <x v="0"/>
  </r>
  <r>
    <x v="39"/>
    <n v="30391576"/>
    <x v="1"/>
    <x v="9"/>
  </r>
  <r>
    <x v="39"/>
    <n v="30432710"/>
    <x v="7"/>
    <x v="1"/>
  </r>
  <r>
    <x v="39"/>
    <n v="30446865"/>
    <x v="1"/>
    <x v="2"/>
  </r>
  <r>
    <x v="40"/>
    <n v="30103742"/>
    <x v="1"/>
    <x v="0"/>
  </r>
  <r>
    <x v="40"/>
    <n v="30103753"/>
    <x v="1"/>
    <x v="1"/>
  </r>
  <r>
    <x v="40"/>
    <n v="30103801"/>
    <x v="1"/>
    <x v="2"/>
  </r>
  <r>
    <x v="40"/>
    <n v="30236147"/>
    <x v="1"/>
    <x v="3"/>
  </r>
  <r>
    <x v="40"/>
    <n v="30238079"/>
    <x v="1"/>
    <x v="3"/>
  </r>
  <r>
    <x v="40"/>
    <n v="30248669"/>
    <x v="23"/>
    <x v="4"/>
  </r>
  <r>
    <x v="40"/>
    <n v="30248706"/>
    <x v="1"/>
    <x v="0"/>
  </r>
  <r>
    <x v="40"/>
    <n v="30248740"/>
    <x v="23"/>
    <x v="5"/>
  </r>
  <r>
    <x v="40"/>
    <n v="30255865"/>
    <x v="1"/>
    <x v="2"/>
  </r>
  <r>
    <x v="40"/>
    <n v="30256349"/>
    <x v="23"/>
    <x v="4"/>
  </r>
  <r>
    <x v="40"/>
    <n v="30256730"/>
    <x v="23"/>
    <x v="4"/>
  </r>
  <r>
    <x v="40"/>
    <n v="30256752"/>
    <x v="1"/>
    <x v="1"/>
  </r>
  <r>
    <x v="40"/>
    <n v="30256855"/>
    <x v="1"/>
    <x v="1"/>
  </r>
  <r>
    <x v="40"/>
    <n v="30256899"/>
    <x v="1"/>
    <x v="0"/>
  </r>
  <r>
    <x v="40"/>
    <n v="30256914"/>
    <x v="23"/>
    <x v="4"/>
  </r>
  <r>
    <x v="40"/>
    <n v="30256958"/>
    <x v="1"/>
    <x v="0"/>
  </r>
  <r>
    <x v="40"/>
    <n v="30274734"/>
    <x v="1"/>
    <x v="2"/>
  </r>
  <r>
    <x v="40"/>
    <n v="30274790"/>
    <x v="1"/>
    <x v="1"/>
  </r>
  <r>
    <x v="40"/>
    <n v="30274815"/>
    <x v="1"/>
    <x v="1"/>
  </r>
  <r>
    <x v="40"/>
    <n v="30276367"/>
    <x v="1"/>
    <x v="2"/>
  </r>
  <r>
    <x v="40"/>
    <n v="30285163"/>
    <x v="23"/>
    <x v="5"/>
  </r>
  <r>
    <x v="40"/>
    <n v="30285185"/>
    <x v="1"/>
    <x v="2"/>
  </r>
  <r>
    <x v="40"/>
    <n v="30293647"/>
    <x v="23"/>
    <x v="4"/>
  </r>
  <r>
    <x v="40"/>
    <n v="30313242"/>
    <x v="3"/>
    <x v="6"/>
  </r>
  <r>
    <x v="40"/>
    <n v="30313286"/>
    <x v="1"/>
    <x v="1"/>
  </r>
  <r>
    <x v="40"/>
    <n v="30313323"/>
    <x v="23"/>
    <x v="4"/>
  </r>
  <r>
    <x v="40"/>
    <n v="30313345"/>
    <x v="1"/>
    <x v="1"/>
  </r>
  <r>
    <x v="40"/>
    <n v="30321494"/>
    <x v="6"/>
    <x v="7"/>
  </r>
  <r>
    <x v="40"/>
    <n v="30325960"/>
    <x v="1"/>
    <x v="8"/>
  </r>
  <r>
    <x v="40"/>
    <n v="30334319"/>
    <x v="1"/>
    <x v="3"/>
  </r>
  <r>
    <x v="40"/>
    <n v="30339200"/>
    <x v="1"/>
    <x v="0"/>
  </r>
  <r>
    <x v="40"/>
    <n v="30391576"/>
    <x v="23"/>
    <x v="9"/>
  </r>
  <r>
    <x v="40"/>
    <n v="30432710"/>
    <x v="1"/>
    <x v="1"/>
  </r>
  <r>
    <x v="40"/>
    <n v="30446865"/>
    <x v="1"/>
    <x v="2"/>
  </r>
  <r>
    <x v="41"/>
    <n v="30103742"/>
    <x v="10"/>
    <x v="0"/>
  </r>
  <r>
    <x v="41"/>
    <n v="30103753"/>
    <x v="10"/>
    <x v="1"/>
  </r>
  <r>
    <x v="41"/>
    <n v="30103801"/>
    <x v="10"/>
    <x v="2"/>
  </r>
  <r>
    <x v="41"/>
    <n v="30236147"/>
    <x v="10"/>
    <x v="3"/>
  </r>
  <r>
    <x v="41"/>
    <n v="30238079"/>
    <x v="10"/>
    <x v="3"/>
  </r>
  <r>
    <x v="41"/>
    <n v="30248669"/>
    <x v="23"/>
    <x v="4"/>
  </r>
  <r>
    <x v="41"/>
    <n v="30248706"/>
    <x v="10"/>
    <x v="0"/>
  </r>
  <r>
    <x v="41"/>
    <n v="30248740"/>
    <x v="23"/>
    <x v="5"/>
  </r>
  <r>
    <x v="41"/>
    <n v="30255865"/>
    <x v="10"/>
    <x v="2"/>
  </r>
  <r>
    <x v="41"/>
    <n v="30256349"/>
    <x v="23"/>
    <x v="4"/>
  </r>
  <r>
    <x v="41"/>
    <n v="30256730"/>
    <x v="23"/>
    <x v="4"/>
  </r>
  <r>
    <x v="41"/>
    <n v="30256752"/>
    <x v="10"/>
    <x v="1"/>
  </r>
  <r>
    <x v="41"/>
    <n v="30256855"/>
    <x v="10"/>
    <x v="1"/>
  </r>
  <r>
    <x v="41"/>
    <n v="30256899"/>
    <x v="10"/>
    <x v="0"/>
  </r>
  <r>
    <x v="41"/>
    <n v="30256914"/>
    <x v="23"/>
    <x v="4"/>
  </r>
  <r>
    <x v="41"/>
    <n v="30256958"/>
    <x v="10"/>
    <x v="0"/>
  </r>
  <r>
    <x v="41"/>
    <n v="30274734"/>
    <x v="10"/>
    <x v="2"/>
  </r>
  <r>
    <x v="41"/>
    <n v="30274790"/>
    <x v="10"/>
    <x v="1"/>
  </r>
  <r>
    <x v="41"/>
    <n v="30274815"/>
    <x v="10"/>
    <x v="1"/>
  </r>
  <r>
    <x v="41"/>
    <n v="30276367"/>
    <x v="10"/>
    <x v="2"/>
  </r>
  <r>
    <x v="41"/>
    <n v="30285163"/>
    <x v="23"/>
    <x v="5"/>
  </r>
  <r>
    <x v="41"/>
    <n v="30285185"/>
    <x v="10"/>
    <x v="2"/>
  </r>
  <r>
    <x v="41"/>
    <n v="30293647"/>
    <x v="23"/>
    <x v="4"/>
  </r>
  <r>
    <x v="41"/>
    <n v="30313242"/>
    <x v="8"/>
    <x v="6"/>
  </r>
  <r>
    <x v="41"/>
    <n v="30313286"/>
    <x v="10"/>
    <x v="1"/>
  </r>
  <r>
    <x v="41"/>
    <n v="30313323"/>
    <x v="23"/>
    <x v="4"/>
  </r>
  <r>
    <x v="41"/>
    <n v="30313345"/>
    <x v="10"/>
    <x v="1"/>
  </r>
  <r>
    <x v="41"/>
    <n v="30321494"/>
    <x v="1"/>
    <x v="7"/>
  </r>
  <r>
    <x v="41"/>
    <n v="30325960"/>
    <x v="10"/>
    <x v="8"/>
  </r>
  <r>
    <x v="41"/>
    <n v="30334319"/>
    <x v="10"/>
    <x v="3"/>
  </r>
  <r>
    <x v="41"/>
    <n v="30339200"/>
    <x v="10"/>
    <x v="0"/>
  </r>
  <r>
    <x v="41"/>
    <n v="30391576"/>
    <x v="23"/>
    <x v="9"/>
  </r>
  <r>
    <x v="41"/>
    <n v="30432710"/>
    <x v="10"/>
    <x v="1"/>
  </r>
  <r>
    <x v="41"/>
    <n v="30446865"/>
    <x v="10"/>
    <x v="2"/>
  </r>
  <r>
    <x v="42"/>
    <n v="30103742"/>
    <x v="14"/>
    <x v="0"/>
  </r>
  <r>
    <x v="42"/>
    <n v="30103753"/>
    <x v="9"/>
    <x v="1"/>
  </r>
  <r>
    <x v="42"/>
    <n v="30103801"/>
    <x v="14"/>
    <x v="2"/>
  </r>
  <r>
    <x v="42"/>
    <n v="30236147"/>
    <x v="14"/>
    <x v="3"/>
  </r>
  <r>
    <x v="42"/>
    <n v="30238079"/>
    <x v="14"/>
    <x v="3"/>
  </r>
  <r>
    <x v="42"/>
    <n v="30248669"/>
    <x v="11"/>
    <x v="4"/>
  </r>
  <r>
    <x v="42"/>
    <n v="30248706"/>
    <x v="14"/>
    <x v="0"/>
  </r>
  <r>
    <x v="42"/>
    <n v="30248740"/>
    <x v="11"/>
    <x v="5"/>
  </r>
  <r>
    <x v="42"/>
    <n v="30255865"/>
    <x v="14"/>
    <x v="2"/>
  </r>
  <r>
    <x v="42"/>
    <n v="30256349"/>
    <x v="11"/>
    <x v="4"/>
  </r>
  <r>
    <x v="42"/>
    <n v="30256730"/>
    <x v="11"/>
    <x v="4"/>
  </r>
  <r>
    <x v="42"/>
    <n v="30256752"/>
    <x v="9"/>
    <x v="1"/>
  </r>
  <r>
    <x v="42"/>
    <n v="30256855"/>
    <x v="9"/>
    <x v="1"/>
  </r>
  <r>
    <x v="42"/>
    <n v="30256899"/>
    <x v="14"/>
    <x v="0"/>
  </r>
  <r>
    <x v="42"/>
    <n v="30256914"/>
    <x v="11"/>
    <x v="4"/>
  </r>
  <r>
    <x v="42"/>
    <n v="30256958"/>
    <x v="14"/>
    <x v="0"/>
  </r>
  <r>
    <x v="42"/>
    <n v="30274734"/>
    <x v="14"/>
    <x v="2"/>
  </r>
  <r>
    <x v="42"/>
    <n v="30274790"/>
    <x v="9"/>
    <x v="1"/>
  </r>
  <r>
    <x v="42"/>
    <n v="30274815"/>
    <x v="9"/>
    <x v="1"/>
  </r>
  <r>
    <x v="42"/>
    <n v="30276367"/>
    <x v="14"/>
    <x v="2"/>
  </r>
  <r>
    <x v="42"/>
    <n v="30285163"/>
    <x v="11"/>
    <x v="5"/>
  </r>
  <r>
    <x v="42"/>
    <n v="30285185"/>
    <x v="14"/>
    <x v="2"/>
  </r>
  <r>
    <x v="42"/>
    <n v="30293647"/>
    <x v="11"/>
    <x v="4"/>
  </r>
  <r>
    <x v="42"/>
    <n v="30313242"/>
    <x v="8"/>
    <x v="6"/>
  </r>
  <r>
    <x v="42"/>
    <n v="30313286"/>
    <x v="9"/>
    <x v="1"/>
  </r>
  <r>
    <x v="42"/>
    <n v="30313323"/>
    <x v="11"/>
    <x v="4"/>
  </r>
  <r>
    <x v="42"/>
    <n v="30313345"/>
    <x v="9"/>
    <x v="1"/>
  </r>
  <r>
    <x v="42"/>
    <n v="30321494"/>
    <x v="1"/>
    <x v="7"/>
  </r>
  <r>
    <x v="42"/>
    <n v="30325960"/>
    <x v="14"/>
    <x v="8"/>
  </r>
  <r>
    <x v="42"/>
    <n v="30334319"/>
    <x v="14"/>
    <x v="3"/>
  </r>
  <r>
    <x v="42"/>
    <n v="30339200"/>
    <x v="14"/>
    <x v="0"/>
  </r>
  <r>
    <x v="42"/>
    <n v="30391576"/>
    <x v="11"/>
    <x v="9"/>
  </r>
  <r>
    <x v="42"/>
    <n v="30432710"/>
    <x v="9"/>
    <x v="1"/>
  </r>
  <r>
    <x v="42"/>
    <n v="30446865"/>
    <x v="14"/>
    <x v="2"/>
  </r>
  <r>
    <x v="43"/>
    <n v="30103742"/>
    <x v="1"/>
    <x v="0"/>
  </r>
  <r>
    <x v="43"/>
    <n v="30103753"/>
    <x v="1"/>
    <x v="1"/>
  </r>
  <r>
    <x v="43"/>
    <n v="30103801"/>
    <x v="1"/>
    <x v="2"/>
  </r>
  <r>
    <x v="43"/>
    <n v="30236147"/>
    <x v="1"/>
    <x v="3"/>
  </r>
  <r>
    <x v="43"/>
    <n v="30238079"/>
    <x v="1"/>
    <x v="3"/>
  </r>
  <r>
    <x v="43"/>
    <n v="30248669"/>
    <x v="15"/>
    <x v="4"/>
  </r>
  <r>
    <x v="43"/>
    <n v="30248706"/>
    <x v="1"/>
    <x v="0"/>
  </r>
  <r>
    <x v="43"/>
    <n v="30248740"/>
    <x v="15"/>
    <x v="5"/>
  </r>
  <r>
    <x v="43"/>
    <n v="30255865"/>
    <x v="1"/>
    <x v="2"/>
  </r>
  <r>
    <x v="43"/>
    <n v="30256349"/>
    <x v="15"/>
    <x v="4"/>
  </r>
  <r>
    <x v="43"/>
    <n v="30256730"/>
    <x v="15"/>
    <x v="4"/>
  </r>
  <r>
    <x v="43"/>
    <n v="30256752"/>
    <x v="1"/>
    <x v="1"/>
  </r>
  <r>
    <x v="43"/>
    <n v="30256855"/>
    <x v="1"/>
    <x v="1"/>
  </r>
  <r>
    <x v="43"/>
    <n v="30256899"/>
    <x v="1"/>
    <x v="0"/>
  </r>
  <r>
    <x v="43"/>
    <n v="30256914"/>
    <x v="15"/>
    <x v="4"/>
  </r>
  <r>
    <x v="43"/>
    <n v="30256958"/>
    <x v="1"/>
    <x v="0"/>
  </r>
  <r>
    <x v="43"/>
    <n v="30274734"/>
    <x v="1"/>
    <x v="2"/>
  </r>
  <r>
    <x v="43"/>
    <n v="30274790"/>
    <x v="1"/>
    <x v="1"/>
  </r>
  <r>
    <x v="43"/>
    <n v="30274815"/>
    <x v="1"/>
    <x v="1"/>
  </r>
  <r>
    <x v="43"/>
    <n v="30276367"/>
    <x v="1"/>
    <x v="2"/>
  </r>
  <r>
    <x v="43"/>
    <n v="30285163"/>
    <x v="15"/>
    <x v="5"/>
  </r>
  <r>
    <x v="43"/>
    <n v="30285185"/>
    <x v="1"/>
    <x v="2"/>
  </r>
  <r>
    <x v="43"/>
    <n v="30293647"/>
    <x v="15"/>
    <x v="4"/>
  </r>
  <r>
    <x v="43"/>
    <n v="30313242"/>
    <x v="8"/>
    <x v="6"/>
  </r>
  <r>
    <x v="43"/>
    <n v="30313286"/>
    <x v="1"/>
    <x v="1"/>
  </r>
  <r>
    <x v="43"/>
    <n v="30313323"/>
    <x v="15"/>
    <x v="4"/>
  </r>
  <r>
    <x v="43"/>
    <n v="30313345"/>
    <x v="1"/>
    <x v="1"/>
  </r>
  <r>
    <x v="43"/>
    <n v="30321494"/>
    <x v="12"/>
    <x v="7"/>
  </r>
  <r>
    <x v="43"/>
    <n v="30325960"/>
    <x v="1"/>
    <x v="8"/>
  </r>
  <r>
    <x v="43"/>
    <n v="30334319"/>
    <x v="1"/>
    <x v="3"/>
  </r>
  <r>
    <x v="43"/>
    <n v="30339200"/>
    <x v="1"/>
    <x v="0"/>
  </r>
  <r>
    <x v="43"/>
    <n v="30391576"/>
    <x v="15"/>
    <x v="9"/>
  </r>
  <r>
    <x v="43"/>
    <n v="30432710"/>
    <x v="1"/>
    <x v="1"/>
  </r>
  <r>
    <x v="43"/>
    <n v="30446865"/>
    <x v="1"/>
    <x v="2"/>
  </r>
  <r>
    <x v="44"/>
    <n v="30103742"/>
    <x v="14"/>
    <x v="0"/>
  </r>
  <r>
    <x v="44"/>
    <n v="30103753"/>
    <x v="16"/>
    <x v="1"/>
  </r>
  <r>
    <x v="44"/>
    <n v="30103801"/>
    <x v="14"/>
    <x v="2"/>
  </r>
  <r>
    <x v="44"/>
    <n v="30236147"/>
    <x v="14"/>
    <x v="3"/>
  </r>
  <r>
    <x v="44"/>
    <n v="30238079"/>
    <x v="14"/>
    <x v="3"/>
  </r>
  <r>
    <x v="44"/>
    <n v="30248669"/>
    <x v="23"/>
    <x v="4"/>
  </r>
  <r>
    <x v="44"/>
    <n v="30248706"/>
    <x v="14"/>
    <x v="0"/>
  </r>
  <r>
    <x v="44"/>
    <n v="30248740"/>
    <x v="23"/>
    <x v="5"/>
  </r>
  <r>
    <x v="44"/>
    <n v="30255865"/>
    <x v="14"/>
    <x v="2"/>
  </r>
  <r>
    <x v="44"/>
    <n v="30256349"/>
    <x v="23"/>
    <x v="4"/>
  </r>
  <r>
    <x v="44"/>
    <n v="30256730"/>
    <x v="23"/>
    <x v="4"/>
  </r>
  <r>
    <x v="44"/>
    <n v="30256752"/>
    <x v="16"/>
    <x v="1"/>
  </r>
  <r>
    <x v="44"/>
    <n v="30256855"/>
    <x v="16"/>
    <x v="1"/>
  </r>
  <r>
    <x v="44"/>
    <n v="30256899"/>
    <x v="14"/>
    <x v="0"/>
  </r>
  <r>
    <x v="44"/>
    <n v="30256914"/>
    <x v="23"/>
    <x v="4"/>
  </r>
  <r>
    <x v="44"/>
    <n v="30256958"/>
    <x v="14"/>
    <x v="0"/>
  </r>
  <r>
    <x v="44"/>
    <n v="30274734"/>
    <x v="14"/>
    <x v="2"/>
  </r>
  <r>
    <x v="44"/>
    <n v="30274790"/>
    <x v="16"/>
    <x v="1"/>
  </r>
  <r>
    <x v="44"/>
    <n v="30274815"/>
    <x v="16"/>
    <x v="1"/>
  </r>
  <r>
    <x v="44"/>
    <n v="30276367"/>
    <x v="14"/>
    <x v="2"/>
  </r>
  <r>
    <x v="44"/>
    <n v="30285163"/>
    <x v="23"/>
    <x v="5"/>
  </r>
  <r>
    <x v="44"/>
    <n v="30285185"/>
    <x v="14"/>
    <x v="2"/>
  </r>
  <r>
    <x v="44"/>
    <n v="30293647"/>
    <x v="23"/>
    <x v="4"/>
  </r>
  <r>
    <x v="44"/>
    <n v="30313242"/>
    <x v="8"/>
    <x v="6"/>
  </r>
  <r>
    <x v="44"/>
    <n v="30313286"/>
    <x v="16"/>
    <x v="1"/>
  </r>
  <r>
    <x v="44"/>
    <n v="30313323"/>
    <x v="23"/>
    <x v="4"/>
  </r>
  <r>
    <x v="44"/>
    <n v="30313345"/>
    <x v="16"/>
    <x v="1"/>
  </r>
  <r>
    <x v="44"/>
    <n v="30321494"/>
    <x v="19"/>
    <x v="7"/>
  </r>
  <r>
    <x v="44"/>
    <n v="30325960"/>
    <x v="14"/>
    <x v="8"/>
  </r>
  <r>
    <x v="44"/>
    <n v="30334319"/>
    <x v="14"/>
    <x v="3"/>
  </r>
  <r>
    <x v="44"/>
    <n v="30339200"/>
    <x v="14"/>
    <x v="0"/>
  </r>
  <r>
    <x v="44"/>
    <n v="30391576"/>
    <x v="23"/>
    <x v="9"/>
  </r>
  <r>
    <x v="44"/>
    <n v="30432710"/>
    <x v="16"/>
    <x v="1"/>
  </r>
  <r>
    <x v="44"/>
    <n v="30446865"/>
    <x v="14"/>
    <x v="2"/>
  </r>
  <r>
    <x v="45"/>
    <n v="30103742"/>
    <x v="1"/>
    <x v="0"/>
  </r>
  <r>
    <x v="45"/>
    <n v="30103753"/>
    <x v="1"/>
    <x v="1"/>
  </r>
  <r>
    <x v="45"/>
    <n v="30103801"/>
    <x v="1"/>
    <x v="2"/>
  </r>
  <r>
    <x v="45"/>
    <n v="30236147"/>
    <x v="1"/>
    <x v="3"/>
  </r>
  <r>
    <x v="45"/>
    <n v="30238079"/>
    <x v="1"/>
    <x v="3"/>
  </r>
  <r>
    <x v="45"/>
    <n v="30248669"/>
    <x v="1"/>
    <x v="4"/>
  </r>
  <r>
    <x v="45"/>
    <n v="30248706"/>
    <x v="1"/>
    <x v="0"/>
  </r>
  <r>
    <x v="45"/>
    <n v="30248740"/>
    <x v="1"/>
    <x v="5"/>
  </r>
  <r>
    <x v="45"/>
    <n v="30255865"/>
    <x v="1"/>
    <x v="2"/>
  </r>
  <r>
    <x v="45"/>
    <n v="30256349"/>
    <x v="1"/>
    <x v="4"/>
  </r>
  <r>
    <x v="45"/>
    <n v="30256730"/>
    <x v="1"/>
    <x v="4"/>
  </r>
  <r>
    <x v="45"/>
    <n v="30256752"/>
    <x v="1"/>
    <x v="1"/>
  </r>
  <r>
    <x v="45"/>
    <n v="30256855"/>
    <x v="1"/>
    <x v="1"/>
  </r>
  <r>
    <x v="45"/>
    <n v="30256899"/>
    <x v="1"/>
    <x v="0"/>
  </r>
  <r>
    <x v="45"/>
    <n v="30256914"/>
    <x v="1"/>
    <x v="4"/>
  </r>
  <r>
    <x v="45"/>
    <n v="30256958"/>
    <x v="1"/>
    <x v="0"/>
  </r>
  <r>
    <x v="45"/>
    <n v="30274734"/>
    <x v="1"/>
    <x v="2"/>
  </r>
  <r>
    <x v="45"/>
    <n v="30274790"/>
    <x v="1"/>
    <x v="1"/>
  </r>
  <r>
    <x v="45"/>
    <n v="30274815"/>
    <x v="1"/>
    <x v="1"/>
  </r>
  <r>
    <x v="45"/>
    <n v="30276367"/>
    <x v="1"/>
    <x v="2"/>
  </r>
  <r>
    <x v="45"/>
    <n v="30285163"/>
    <x v="1"/>
    <x v="5"/>
  </r>
  <r>
    <x v="45"/>
    <n v="30285185"/>
    <x v="1"/>
    <x v="2"/>
  </r>
  <r>
    <x v="45"/>
    <n v="30293647"/>
    <x v="1"/>
    <x v="4"/>
  </r>
  <r>
    <x v="45"/>
    <n v="30313242"/>
    <x v="3"/>
    <x v="6"/>
  </r>
  <r>
    <x v="45"/>
    <n v="30313286"/>
    <x v="1"/>
    <x v="1"/>
  </r>
  <r>
    <x v="45"/>
    <n v="30313323"/>
    <x v="1"/>
    <x v="4"/>
  </r>
  <r>
    <x v="45"/>
    <n v="30313345"/>
    <x v="1"/>
    <x v="1"/>
  </r>
  <r>
    <x v="45"/>
    <n v="30321494"/>
    <x v="1"/>
    <x v="7"/>
  </r>
  <r>
    <x v="45"/>
    <n v="30325960"/>
    <x v="1"/>
    <x v="8"/>
  </r>
  <r>
    <x v="45"/>
    <n v="30334319"/>
    <x v="1"/>
    <x v="3"/>
  </r>
  <r>
    <x v="45"/>
    <n v="30339200"/>
    <x v="1"/>
    <x v="0"/>
  </r>
  <r>
    <x v="45"/>
    <n v="30391576"/>
    <x v="1"/>
    <x v="9"/>
  </r>
  <r>
    <x v="45"/>
    <n v="30432710"/>
    <x v="1"/>
    <x v="1"/>
  </r>
  <r>
    <x v="45"/>
    <n v="30446865"/>
    <x v="1"/>
    <x v="2"/>
  </r>
  <r>
    <x v="46"/>
    <n v="30103742"/>
    <x v="28"/>
    <x v="0"/>
  </r>
  <r>
    <x v="46"/>
    <n v="30103753"/>
    <x v="1"/>
    <x v="1"/>
  </r>
  <r>
    <x v="46"/>
    <n v="30103801"/>
    <x v="28"/>
    <x v="2"/>
  </r>
  <r>
    <x v="46"/>
    <n v="30236147"/>
    <x v="28"/>
    <x v="3"/>
  </r>
  <r>
    <x v="46"/>
    <n v="30238079"/>
    <x v="28"/>
    <x v="3"/>
  </r>
  <r>
    <x v="46"/>
    <n v="30248669"/>
    <x v="2"/>
    <x v="4"/>
  </r>
  <r>
    <x v="46"/>
    <n v="30248706"/>
    <x v="28"/>
    <x v="0"/>
  </r>
  <r>
    <x v="46"/>
    <n v="30248740"/>
    <x v="2"/>
    <x v="5"/>
  </r>
  <r>
    <x v="46"/>
    <n v="30255865"/>
    <x v="28"/>
    <x v="2"/>
  </r>
  <r>
    <x v="46"/>
    <n v="30256349"/>
    <x v="2"/>
    <x v="4"/>
  </r>
  <r>
    <x v="46"/>
    <n v="30256730"/>
    <x v="2"/>
    <x v="4"/>
  </r>
  <r>
    <x v="46"/>
    <n v="30256752"/>
    <x v="1"/>
    <x v="1"/>
  </r>
  <r>
    <x v="46"/>
    <n v="30256855"/>
    <x v="1"/>
    <x v="1"/>
  </r>
  <r>
    <x v="46"/>
    <n v="30256899"/>
    <x v="28"/>
    <x v="0"/>
  </r>
  <r>
    <x v="46"/>
    <n v="30256914"/>
    <x v="2"/>
    <x v="4"/>
  </r>
  <r>
    <x v="46"/>
    <n v="30256958"/>
    <x v="28"/>
    <x v="0"/>
  </r>
  <r>
    <x v="46"/>
    <n v="30274734"/>
    <x v="28"/>
    <x v="2"/>
  </r>
  <r>
    <x v="46"/>
    <n v="30274790"/>
    <x v="1"/>
    <x v="1"/>
  </r>
  <r>
    <x v="46"/>
    <n v="30274815"/>
    <x v="1"/>
    <x v="1"/>
  </r>
  <r>
    <x v="46"/>
    <n v="30276367"/>
    <x v="28"/>
    <x v="2"/>
  </r>
  <r>
    <x v="46"/>
    <n v="30285163"/>
    <x v="2"/>
    <x v="5"/>
  </r>
  <r>
    <x v="46"/>
    <n v="30285185"/>
    <x v="28"/>
    <x v="2"/>
  </r>
  <r>
    <x v="46"/>
    <n v="30293647"/>
    <x v="2"/>
    <x v="4"/>
  </r>
  <r>
    <x v="46"/>
    <n v="30313242"/>
    <x v="3"/>
    <x v="6"/>
  </r>
  <r>
    <x v="46"/>
    <n v="30313286"/>
    <x v="1"/>
    <x v="1"/>
  </r>
  <r>
    <x v="46"/>
    <n v="30313323"/>
    <x v="2"/>
    <x v="4"/>
  </r>
  <r>
    <x v="46"/>
    <n v="30313345"/>
    <x v="1"/>
    <x v="1"/>
  </r>
  <r>
    <x v="46"/>
    <n v="30321494"/>
    <x v="1"/>
    <x v="7"/>
  </r>
  <r>
    <x v="46"/>
    <n v="30325960"/>
    <x v="28"/>
    <x v="8"/>
  </r>
  <r>
    <x v="46"/>
    <n v="30334319"/>
    <x v="28"/>
    <x v="3"/>
  </r>
  <r>
    <x v="46"/>
    <n v="30339200"/>
    <x v="28"/>
    <x v="0"/>
  </r>
  <r>
    <x v="46"/>
    <n v="30391576"/>
    <x v="2"/>
    <x v="9"/>
  </r>
  <r>
    <x v="46"/>
    <n v="30432710"/>
    <x v="1"/>
    <x v="1"/>
  </r>
  <r>
    <x v="46"/>
    <n v="30446865"/>
    <x v="28"/>
    <x v="2"/>
  </r>
  <r>
    <x v="47"/>
    <n v="30103742"/>
    <x v="1"/>
    <x v="0"/>
  </r>
  <r>
    <x v="47"/>
    <n v="30103753"/>
    <x v="7"/>
    <x v="1"/>
  </r>
  <r>
    <x v="47"/>
    <n v="30103801"/>
    <x v="1"/>
    <x v="2"/>
  </r>
  <r>
    <x v="47"/>
    <n v="30236147"/>
    <x v="1"/>
    <x v="3"/>
  </r>
  <r>
    <x v="47"/>
    <n v="30238079"/>
    <x v="1"/>
    <x v="3"/>
  </r>
  <r>
    <x v="47"/>
    <n v="30248669"/>
    <x v="2"/>
    <x v="4"/>
  </r>
  <r>
    <x v="47"/>
    <n v="30248706"/>
    <x v="1"/>
    <x v="0"/>
  </r>
  <r>
    <x v="47"/>
    <n v="30248740"/>
    <x v="2"/>
    <x v="5"/>
  </r>
  <r>
    <x v="47"/>
    <n v="30255865"/>
    <x v="1"/>
    <x v="2"/>
  </r>
  <r>
    <x v="47"/>
    <n v="30256349"/>
    <x v="2"/>
    <x v="4"/>
  </r>
  <r>
    <x v="47"/>
    <n v="30256730"/>
    <x v="2"/>
    <x v="4"/>
  </r>
  <r>
    <x v="47"/>
    <n v="30256752"/>
    <x v="7"/>
    <x v="1"/>
  </r>
  <r>
    <x v="47"/>
    <n v="30256855"/>
    <x v="7"/>
    <x v="1"/>
  </r>
  <r>
    <x v="47"/>
    <n v="30256899"/>
    <x v="1"/>
    <x v="0"/>
  </r>
  <r>
    <x v="47"/>
    <n v="30256914"/>
    <x v="2"/>
    <x v="4"/>
  </r>
  <r>
    <x v="47"/>
    <n v="30256958"/>
    <x v="1"/>
    <x v="0"/>
  </r>
  <r>
    <x v="47"/>
    <n v="30274734"/>
    <x v="1"/>
    <x v="2"/>
  </r>
  <r>
    <x v="47"/>
    <n v="30274790"/>
    <x v="7"/>
    <x v="1"/>
  </r>
  <r>
    <x v="47"/>
    <n v="30274815"/>
    <x v="7"/>
    <x v="1"/>
  </r>
  <r>
    <x v="47"/>
    <n v="30276367"/>
    <x v="1"/>
    <x v="2"/>
  </r>
  <r>
    <x v="47"/>
    <n v="30285163"/>
    <x v="2"/>
    <x v="5"/>
  </r>
  <r>
    <x v="47"/>
    <n v="30285185"/>
    <x v="1"/>
    <x v="2"/>
  </r>
  <r>
    <x v="47"/>
    <n v="30293647"/>
    <x v="2"/>
    <x v="4"/>
  </r>
  <r>
    <x v="47"/>
    <n v="30313242"/>
    <x v="3"/>
    <x v="6"/>
  </r>
  <r>
    <x v="47"/>
    <n v="30313286"/>
    <x v="7"/>
    <x v="1"/>
  </r>
  <r>
    <x v="47"/>
    <n v="30313323"/>
    <x v="2"/>
    <x v="4"/>
  </r>
  <r>
    <x v="47"/>
    <n v="30313345"/>
    <x v="7"/>
    <x v="1"/>
  </r>
  <r>
    <x v="47"/>
    <n v="30321494"/>
    <x v="1"/>
    <x v="7"/>
  </r>
  <r>
    <x v="47"/>
    <n v="30325960"/>
    <x v="1"/>
    <x v="8"/>
  </r>
  <r>
    <x v="47"/>
    <n v="30334319"/>
    <x v="1"/>
    <x v="3"/>
  </r>
  <r>
    <x v="47"/>
    <n v="30339200"/>
    <x v="1"/>
    <x v="0"/>
  </r>
  <r>
    <x v="47"/>
    <n v="30391576"/>
    <x v="2"/>
    <x v="9"/>
  </r>
  <r>
    <x v="47"/>
    <n v="30432710"/>
    <x v="7"/>
    <x v="1"/>
  </r>
  <r>
    <x v="47"/>
    <n v="30446865"/>
    <x v="1"/>
    <x v="2"/>
  </r>
  <r>
    <x v="48"/>
    <n v="30103742"/>
    <x v="0"/>
    <x v="0"/>
  </r>
  <r>
    <x v="48"/>
    <n v="30103753"/>
    <x v="1"/>
    <x v="1"/>
  </r>
  <r>
    <x v="48"/>
    <n v="30103801"/>
    <x v="0"/>
    <x v="2"/>
  </r>
  <r>
    <x v="48"/>
    <n v="30236147"/>
    <x v="0"/>
    <x v="3"/>
  </r>
  <r>
    <x v="48"/>
    <n v="30238079"/>
    <x v="0"/>
    <x v="3"/>
  </r>
  <r>
    <x v="48"/>
    <n v="30248669"/>
    <x v="29"/>
    <x v="4"/>
  </r>
  <r>
    <x v="48"/>
    <n v="30248706"/>
    <x v="0"/>
    <x v="0"/>
  </r>
  <r>
    <x v="48"/>
    <n v="30248740"/>
    <x v="29"/>
    <x v="5"/>
  </r>
  <r>
    <x v="48"/>
    <n v="30255865"/>
    <x v="0"/>
    <x v="2"/>
  </r>
  <r>
    <x v="48"/>
    <n v="30256349"/>
    <x v="29"/>
    <x v="4"/>
  </r>
  <r>
    <x v="48"/>
    <n v="30256730"/>
    <x v="29"/>
    <x v="4"/>
  </r>
  <r>
    <x v="48"/>
    <n v="30256752"/>
    <x v="1"/>
    <x v="1"/>
  </r>
  <r>
    <x v="48"/>
    <n v="30256855"/>
    <x v="1"/>
    <x v="1"/>
  </r>
  <r>
    <x v="48"/>
    <n v="30256899"/>
    <x v="0"/>
    <x v="0"/>
  </r>
  <r>
    <x v="48"/>
    <n v="30256914"/>
    <x v="29"/>
    <x v="4"/>
  </r>
  <r>
    <x v="48"/>
    <n v="30256958"/>
    <x v="0"/>
    <x v="0"/>
  </r>
  <r>
    <x v="48"/>
    <n v="30274734"/>
    <x v="0"/>
    <x v="2"/>
  </r>
  <r>
    <x v="48"/>
    <n v="30274790"/>
    <x v="1"/>
    <x v="1"/>
  </r>
  <r>
    <x v="48"/>
    <n v="30274815"/>
    <x v="1"/>
    <x v="1"/>
  </r>
  <r>
    <x v="48"/>
    <n v="30276367"/>
    <x v="0"/>
    <x v="2"/>
  </r>
  <r>
    <x v="48"/>
    <n v="30285163"/>
    <x v="29"/>
    <x v="5"/>
  </r>
  <r>
    <x v="48"/>
    <n v="30285185"/>
    <x v="0"/>
    <x v="2"/>
  </r>
  <r>
    <x v="48"/>
    <n v="30293647"/>
    <x v="29"/>
    <x v="4"/>
  </r>
  <r>
    <x v="48"/>
    <n v="30313242"/>
    <x v="3"/>
    <x v="6"/>
  </r>
  <r>
    <x v="48"/>
    <n v="30313286"/>
    <x v="1"/>
    <x v="1"/>
  </r>
  <r>
    <x v="48"/>
    <n v="30313323"/>
    <x v="29"/>
    <x v="4"/>
  </r>
  <r>
    <x v="48"/>
    <n v="30313345"/>
    <x v="1"/>
    <x v="1"/>
  </r>
  <r>
    <x v="48"/>
    <n v="30321494"/>
    <x v="19"/>
    <x v="7"/>
  </r>
  <r>
    <x v="48"/>
    <n v="30325960"/>
    <x v="0"/>
    <x v="8"/>
  </r>
  <r>
    <x v="48"/>
    <n v="30334319"/>
    <x v="0"/>
    <x v="3"/>
  </r>
  <r>
    <x v="48"/>
    <n v="30339200"/>
    <x v="0"/>
    <x v="0"/>
  </r>
  <r>
    <x v="48"/>
    <n v="30391576"/>
    <x v="29"/>
    <x v="9"/>
  </r>
  <r>
    <x v="48"/>
    <n v="30432710"/>
    <x v="1"/>
    <x v="1"/>
  </r>
  <r>
    <x v="48"/>
    <n v="30446865"/>
    <x v="0"/>
    <x v="2"/>
  </r>
  <r>
    <x v="49"/>
    <n v="30103742"/>
    <x v="1"/>
    <x v="0"/>
  </r>
  <r>
    <x v="49"/>
    <n v="30103753"/>
    <x v="7"/>
    <x v="1"/>
  </r>
  <r>
    <x v="49"/>
    <n v="30103801"/>
    <x v="1"/>
    <x v="2"/>
  </r>
  <r>
    <x v="49"/>
    <n v="30236147"/>
    <x v="1"/>
    <x v="3"/>
  </r>
  <r>
    <x v="49"/>
    <n v="30238079"/>
    <x v="1"/>
    <x v="3"/>
  </r>
  <r>
    <x v="49"/>
    <n v="30248669"/>
    <x v="23"/>
    <x v="4"/>
  </r>
  <r>
    <x v="49"/>
    <n v="30248706"/>
    <x v="1"/>
    <x v="0"/>
  </r>
  <r>
    <x v="49"/>
    <n v="30248740"/>
    <x v="23"/>
    <x v="5"/>
  </r>
  <r>
    <x v="49"/>
    <n v="30255865"/>
    <x v="1"/>
    <x v="2"/>
  </r>
  <r>
    <x v="49"/>
    <n v="30256349"/>
    <x v="23"/>
    <x v="4"/>
  </r>
  <r>
    <x v="49"/>
    <n v="30256730"/>
    <x v="23"/>
    <x v="4"/>
  </r>
  <r>
    <x v="49"/>
    <n v="30256752"/>
    <x v="7"/>
    <x v="1"/>
  </r>
  <r>
    <x v="49"/>
    <n v="30256855"/>
    <x v="7"/>
    <x v="1"/>
  </r>
  <r>
    <x v="49"/>
    <n v="30256899"/>
    <x v="1"/>
    <x v="0"/>
  </r>
  <r>
    <x v="49"/>
    <n v="30256914"/>
    <x v="23"/>
    <x v="4"/>
  </r>
  <r>
    <x v="49"/>
    <n v="30256958"/>
    <x v="1"/>
    <x v="0"/>
  </r>
  <r>
    <x v="49"/>
    <n v="30274734"/>
    <x v="1"/>
    <x v="2"/>
  </r>
  <r>
    <x v="49"/>
    <n v="30274790"/>
    <x v="7"/>
    <x v="1"/>
  </r>
  <r>
    <x v="49"/>
    <n v="30274815"/>
    <x v="7"/>
    <x v="1"/>
  </r>
  <r>
    <x v="49"/>
    <n v="30276367"/>
    <x v="1"/>
    <x v="2"/>
  </r>
  <r>
    <x v="49"/>
    <n v="30285163"/>
    <x v="23"/>
    <x v="5"/>
  </r>
  <r>
    <x v="49"/>
    <n v="30285185"/>
    <x v="1"/>
    <x v="2"/>
  </r>
  <r>
    <x v="49"/>
    <n v="30293647"/>
    <x v="23"/>
    <x v="4"/>
  </r>
  <r>
    <x v="49"/>
    <n v="30313242"/>
    <x v="3"/>
    <x v="6"/>
  </r>
  <r>
    <x v="49"/>
    <n v="30313286"/>
    <x v="7"/>
    <x v="1"/>
  </r>
  <r>
    <x v="49"/>
    <n v="30313323"/>
    <x v="23"/>
    <x v="4"/>
  </r>
  <r>
    <x v="49"/>
    <n v="30313345"/>
    <x v="7"/>
    <x v="1"/>
  </r>
  <r>
    <x v="49"/>
    <n v="30321494"/>
    <x v="1"/>
    <x v="7"/>
  </r>
  <r>
    <x v="49"/>
    <n v="30325960"/>
    <x v="1"/>
    <x v="8"/>
  </r>
  <r>
    <x v="49"/>
    <n v="30334319"/>
    <x v="1"/>
    <x v="3"/>
  </r>
  <r>
    <x v="49"/>
    <n v="30339200"/>
    <x v="1"/>
    <x v="0"/>
  </r>
  <r>
    <x v="49"/>
    <n v="30391576"/>
    <x v="23"/>
    <x v="9"/>
  </r>
  <r>
    <x v="49"/>
    <n v="30432710"/>
    <x v="7"/>
    <x v="1"/>
  </r>
  <r>
    <x v="49"/>
    <n v="30446865"/>
    <x v="1"/>
    <x v="2"/>
  </r>
  <r>
    <x v="50"/>
    <n v="30103742"/>
    <x v="1"/>
    <x v="0"/>
  </r>
  <r>
    <x v="50"/>
    <n v="30103753"/>
    <x v="1"/>
    <x v="1"/>
  </r>
  <r>
    <x v="50"/>
    <n v="30103801"/>
    <x v="1"/>
    <x v="2"/>
  </r>
  <r>
    <x v="50"/>
    <n v="30236147"/>
    <x v="1"/>
    <x v="3"/>
  </r>
  <r>
    <x v="50"/>
    <n v="30238079"/>
    <x v="1"/>
    <x v="3"/>
  </r>
  <r>
    <x v="50"/>
    <n v="30248669"/>
    <x v="2"/>
    <x v="4"/>
  </r>
  <r>
    <x v="50"/>
    <n v="30248706"/>
    <x v="1"/>
    <x v="0"/>
  </r>
  <r>
    <x v="50"/>
    <n v="30248740"/>
    <x v="2"/>
    <x v="5"/>
  </r>
  <r>
    <x v="50"/>
    <n v="30255865"/>
    <x v="1"/>
    <x v="2"/>
  </r>
  <r>
    <x v="50"/>
    <n v="30256349"/>
    <x v="2"/>
    <x v="4"/>
  </r>
  <r>
    <x v="50"/>
    <n v="30256730"/>
    <x v="2"/>
    <x v="4"/>
  </r>
  <r>
    <x v="50"/>
    <n v="30256752"/>
    <x v="1"/>
    <x v="1"/>
  </r>
  <r>
    <x v="50"/>
    <n v="30256855"/>
    <x v="1"/>
    <x v="1"/>
  </r>
  <r>
    <x v="50"/>
    <n v="30256899"/>
    <x v="1"/>
    <x v="0"/>
  </r>
  <r>
    <x v="50"/>
    <n v="30256914"/>
    <x v="2"/>
    <x v="4"/>
  </r>
  <r>
    <x v="50"/>
    <n v="30256958"/>
    <x v="1"/>
    <x v="0"/>
  </r>
  <r>
    <x v="50"/>
    <n v="30274734"/>
    <x v="1"/>
    <x v="2"/>
  </r>
  <r>
    <x v="50"/>
    <n v="30274790"/>
    <x v="1"/>
    <x v="1"/>
  </r>
  <r>
    <x v="50"/>
    <n v="30274815"/>
    <x v="1"/>
    <x v="1"/>
  </r>
  <r>
    <x v="50"/>
    <n v="30276367"/>
    <x v="1"/>
    <x v="2"/>
  </r>
  <r>
    <x v="50"/>
    <n v="30285163"/>
    <x v="2"/>
    <x v="5"/>
  </r>
  <r>
    <x v="50"/>
    <n v="30285185"/>
    <x v="1"/>
    <x v="2"/>
  </r>
  <r>
    <x v="50"/>
    <n v="30293647"/>
    <x v="2"/>
    <x v="4"/>
  </r>
  <r>
    <x v="50"/>
    <n v="30313242"/>
    <x v="3"/>
    <x v="6"/>
  </r>
  <r>
    <x v="50"/>
    <n v="30313286"/>
    <x v="1"/>
    <x v="1"/>
  </r>
  <r>
    <x v="50"/>
    <n v="30313323"/>
    <x v="2"/>
    <x v="4"/>
  </r>
  <r>
    <x v="50"/>
    <n v="30313345"/>
    <x v="1"/>
    <x v="1"/>
  </r>
  <r>
    <x v="50"/>
    <n v="30321494"/>
    <x v="1"/>
    <x v="7"/>
  </r>
  <r>
    <x v="50"/>
    <n v="30325960"/>
    <x v="1"/>
    <x v="8"/>
  </r>
  <r>
    <x v="50"/>
    <n v="30334319"/>
    <x v="1"/>
    <x v="3"/>
  </r>
  <r>
    <x v="50"/>
    <n v="30339200"/>
    <x v="1"/>
    <x v="0"/>
  </r>
  <r>
    <x v="50"/>
    <n v="30391576"/>
    <x v="2"/>
    <x v="9"/>
  </r>
  <r>
    <x v="50"/>
    <n v="30432710"/>
    <x v="1"/>
    <x v="1"/>
  </r>
  <r>
    <x v="50"/>
    <n v="30446865"/>
    <x v="1"/>
    <x v="2"/>
  </r>
  <r>
    <x v="51"/>
    <n v="30103742"/>
    <x v="1"/>
    <x v="0"/>
  </r>
  <r>
    <x v="51"/>
    <n v="30103753"/>
    <x v="1"/>
    <x v="1"/>
  </r>
  <r>
    <x v="51"/>
    <n v="30103801"/>
    <x v="1"/>
    <x v="2"/>
  </r>
  <r>
    <x v="51"/>
    <n v="30236147"/>
    <x v="1"/>
    <x v="3"/>
  </r>
  <r>
    <x v="51"/>
    <n v="30238079"/>
    <x v="1"/>
    <x v="3"/>
  </r>
  <r>
    <x v="51"/>
    <n v="30248669"/>
    <x v="18"/>
    <x v="4"/>
  </r>
  <r>
    <x v="51"/>
    <n v="30248706"/>
    <x v="1"/>
    <x v="0"/>
  </r>
  <r>
    <x v="51"/>
    <n v="30248740"/>
    <x v="18"/>
    <x v="5"/>
  </r>
  <r>
    <x v="51"/>
    <n v="30255865"/>
    <x v="1"/>
    <x v="2"/>
  </r>
  <r>
    <x v="51"/>
    <n v="30256349"/>
    <x v="18"/>
    <x v="4"/>
  </r>
  <r>
    <x v="51"/>
    <n v="30256730"/>
    <x v="18"/>
    <x v="4"/>
  </r>
  <r>
    <x v="51"/>
    <n v="30256752"/>
    <x v="1"/>
    <x v="1"/>
  </r>
  <r>
    <x v="51"/>
    <n v="30256855"/>
    <x v="1"/>
    <x v="1"/>
  </r>
  <r>
    <x v="51"/>
    <n v="30256899"/>
    <x v="1"/>
    <x v="0"/>
  </r>
  <r>
    <x v="51"/>
    <n v="30256914"/>
    <x v="18"/>
    <x v="4"/>
  </r>
  <r>
    <x v="51"/>
    <n v="30256958"/>
    <x v="1"/>
    <x v="0"/>
  </r>
  <r>
    <x v="51"/>
    <n v="30274734"/>
    <x v="1"/>
    <x v="2"/>
  </r>
  <r>
    <x v="51"/>
    <n v="30274790"/>
    <x v="1"/>
    <x v="1"/>
  </r>
  <r>
    <x v="51"/>
    <n v="30274815"/>
    <x v="1"/>
    <x v="1"/>
  </r>
  <r>
    <x v="51"/>
    <n v="30276367"/>
    <x v="1"/>
    <x v="2"/>
  </r>
  <r>
    <x v="51"/>
    <n v="30285163"/>
    <x v="18"/>
    <x v="5"/>
  </r>
  <r>
    <x v="51"/>
    <n v="30285185"/>
    <x v="1"/>
    <x v="2"/>
  </r>
  <r>
    <x v="51"/>
    <n v="30293647"/>
    <x v="18"/>
    <x v="4"/>
  </r>
  <r>
    <x v="51"/>
    <n v="30313242"/>
    <x v="10"/>
    <x v="6"/>
  </r>
  <r>
    <x v="51"/>
    <n v="30313286"/>
    <x v="1"/>
    <x v="1"/>
  </r>
  <r>
    <x v="51"/>
    <n v="30313323"/>
    <x v="18"/>
    <x v="4"/>
  </r>
  <r>
    <x v="51"/>
    <n v="30313345"/>
    <x v="1"/>
    <x v="1"/>
  </r>
  <r>
    <x v="51"/>
    <n v="30321494"/>
    <x v="19"/>
    <x v="7"/>
  </r>
  <r>
    <x v="51"/>
    <n v="30325960"/>
    <x v="1"/>
    <x v="8"/>
  </r>
  <r>
    <x v="51"/>
    <n v="30334319"/>
    <x v="1"/>
    <x v="3"/>
  </r>
  <r>
    <x v="51"/>
    <n v="30339200"/>
    <x v="1"/>
    <x v="0"/>
  </r>
  <r>
    <x v="51"/>
    <n v="30391576"/>
    <x v="18"/>
    <x v="9"/>
  </r>
  <r>
    <x v="51"/>
    <n v="30432710"/>
    <x v="1"/>
    <x v="1"/>
  </r>
  <r>
    <x v="51"/>
    <n v="30446865"/>
    <x v="1"/>
    <x v="2"/>
  </r>
  <r>
    <x v="52"/>
    <n v="30103742"/>
    <x v="16"/>
    <x v="0"/>
  </r>
  <r>
    <x v="52"/>
    <n v="30103753"/>
    <x v="16"/>
    <x v="1"/>
  </r>
  <r>
    <x v="52"/>
    <n v="30103801"/>
    <x v="16"/>
    <x v="2"/>
  </r>
  <r>
    <x v="52"/>
    <n v="30236147"/>
    <x v="16"/>
    <x v="3"/>
  </r>
  <r>
    <x v="52"/>
    <n v="30238079"/>
    <x v="16"/>
    <x v="3"/>
  </r>
  <r>
    <x v="52"/>
    <n v="30248669"/>
    <x v="15"/>
    <x v="4"/>
  </r>
  <r>
    <x v="52"/>
    <n v="30248706"/>
    <x v="16"/>
    <x v="0"/>
  </r>
  <r>
    <x v="52"/>
    <n v="30248740"/>
    <x v="15"/>
    <x v="5"/>
  </r>
  <r>
    <x v="52"/>
    <n v="30255865"/>
    <x v="16"/>
    <x v="2"/>
  </r>
  <r>
    <x v="52"/>
    <n v="30256349"/>
    <x v="15"/>
    <x v="4"/>
  </r>
  <r>
    <x v="52"/>
    <n v="30256730"/>
    <x v="15"/>
    <x v="4"/>
  </r>
  <r>
    <x v="52"/>
    <n v="30256752"/>
    <x v="16"/>
    <x v="1"/>
  </r>
  <r>
    <x v="52"/>
    <n v="30256855"/>
    <x v="16"/>
    <x v="1"/>
  </r>
  <r>
    <x v="52"/>
    <n v="30256899"/>
    <x v="16"/>
    <x v="0"/>
  </r>
  <r>
    <x v="52"/>
    <n v="30256914"/>
    <x v="15"/>
    <x v="4"/>
  </r>
  <r>
    <x v="52"/>
    <n v="30256958"/>
    <x v="16"/>
    <x v="0"/>
  </r>
  <r>
    <x v="52"/>
    <n v="30274734"/>
    <x v="16"/>
    <x v="2"/>
  </r>
  <r>
    <x v="52"/>
    <n v="30274790"/>
    <x v="16"/>
    <x v="1"/>
  </r>
  <r>
    <x v="52"/>
    <n v="30274815"/>
    <x v="16"/>
    <x v="1"/>
  </r>
  <r>
    <x v="52"/>
    <n v="30276367"/>
    <x v="16"/>
    <x v="2"/>
  </r>
  <r>
    <x v="52"/>
    <n v="30285163"/>
    <x v="15"/>
    <x v="5"/>
  </r>
  <r>
    <x v="52"/>
    <n v="30285185"/>
    <x v="16"/>
    <x v="2"/>
  </r>
  <r>
    <x v="52"/>
    <n v="30293647"/>
    <x v="15"/>
    <x v="4"/>
  </r>
  <r>
    <x v="52"/>
    <n v="30313242"/>
    <x v="26"/>
    <x v="6"/>
  </r>
  <r>
    <x v="52"/>
    <n v="30313286"/>
    <x v="16"/>
    <x v="1"/>
  </r>
  <r>
    <x v="52"/>
    <n v="30313323"/>
    <x v="15"/>
    <x v="4"/>
  </r>
  <r>
    <x v="52"/>
    <n v="30313345"/>
    <x v="16"/>
    <x v="1"/>
  </r>
  <r>
    <x v="52"/>
    <n v="30321494"/>
    <x v="12"/>
    <x v="7"/>
  </r>
  <r>
    <x v="52"/>
    <n v="30325960"/>
    <x v="16"/>
    <x v="8"/>
  </r>
  <r>
    <x v="52"/>
    <n v="30334319"/>
    <x v="16"/>
    <x v="3"/>
  </r>
  <r>
    <x v="52"/>
    <n v="30339200"/>
    <x v="16"/>
    <x v="0"/>
  </r>
  <r>
    <x v="52"/>
    <n v="30391576"/>
    <x v="15"/>
    <x v="9"/>
  </r>
  <r>
    <x v="52"/>
    <n v="30432710"/>
    <x v="16"/>
    <x v="1"/>
  </r>
  <r>
    <x v="52"/>
    <n v="30446865"/>
    <x v="16"/>
    <x v="2"/>
  </r>
  <r>
    <x v="53"/>
    <n v="30103742"/>
    <x v="14"/>
    <x v="0"/>
  </r>
  <r>
    <x v="53"/>
    <n v="30103753"/>
    <x v="16"/>
    <x v="1"/>
  </r>
  <r>
    <x v="53"/>
    <n v="30103801"/>
    <x v="14"/>
    <x v="2"/>
  </r>
  <r>
    <x v="53"/>
    <n v="30236147"/>
    <x v="14"/>
    <x v="3"/>
  </r>
  <r>
    <x v="53"/>
    <n v="30238079"/>
    <x v="14"/>
    <x v="3"/>
  </r>
  <r>
    <x v="53"/>
    <n v="30248669"/>
    <x v="23"/>
    <x v="4"/>
  </r>
  <r>
    <x v="53"/>
    <n v="30248706"/>
    <x v="14"/>
    <x v="0"/>
  </r>
  <r>
    <x v="53"/>
    <n v="30248740"/>
    <x v="23"/>
    <x v="5"/>
  </r>
  <r>
    <x v="53"/>
    <n v="30255865"/>
    <x v="14"/>
    <x v="2"/>
  </r>
  <r>
    <x v="53"/>
    <n v="30256349"/>
    <x v="23"/>
    <x v="4"/>
  </r>
  <r>
    <x v="53"/>
    <n v="30256730"/>
    <x v="23"/>
    <x v="4"/>
  </r>
  <r>
    <x v="53"/>
    <n v="30256752"/>
    <x v="16"/>
    <x v="1"/>
  </r>
  <r>
    <x v="53"/>
    <n v="30256855"/>
    <x v="16"/>
    <x v="1"/>
  </r>
  <r>
    <x v="53"/>
    <n v="30256899"/>
    <x v="14"/>
    <x v="0"/>
  </r>
  <r>
    <x v="53"/>
    <n v="30256914"/>
    <x v="23"/>
    <x v="4"/>
  </r>
  <r>
    <x v="53"/>
    <n v="30256958"/>
    <x v="14"/>
    <x v="0"/>
  </r>
  <r>
    <x v="53"/>
    <n v="30274734"/>
    <x v="14"/>
    <x v="2"/>
  </r>
  <r>
    <x v="53"/>
    <n v="30274790"/>
    <x v="16"/>
    <x v="1"/>
  </r>
  <r>
    <x v="53"/>
    <n v="30274815"/>
    <x v="16"/>
    <x v="1"/>
  </r>
  <r>
    <x v="53"/>
    <n v="30276367"/>
    <x v="14"/>
    <x v="2"/>
  </r>
  <r>
    <x v="53"/>
    <n v="30285163"/>
    <x v="23"/>
    <x v="5"/>
  </r>
  <r>
    <x v="53"/>
    <n v="30285185"/>
    <x v="14"/>
    <x v="2"/>
  </r>
  <r>
    <x v="53"/>
    <n v="30293647"/>
    <x v="23"/>
    <x v="4"/>
  </r>
  <r>
    <x v="53"/>
    <n v="30313242"/>
    <x v="8"/>
    <x v="6"/>
  </r>
  <r>
    <x v="53"/>
    <n v="30313286"/>
    <x v="16"/>
    <x v="1"/>
  </r>
  <r>
    <x v="53"/>
    <n v="30313323"/>
    <x v="23"/>
    <x v="4"/>
  </r>
  <r>
    <x v="53"/>
    <n v="30313345"/>
    <x v="16"/>
    <x v="1"/>
  </r>
  <r>
    <x v="53"/>
    <n v="30321494"/>
    <x v="1"/>
    <x v="7"/>
  </r>
  <r>
    <x v="53"/>
    <n v="30325960"/>
    <x v="14"/>
    <x v="8"/>
  </r>
  <r>
    <x v="53"/>
    <n v="30334319"/>
    <x v="14"/>
    <x v="3"/>
  </r>
  <r>
    <x v="53"/>
    <n v="30339200"/>
    <x v="14"/>
    <x v="0"/>
  </r>
  <r>
    <x v="53"/>
    <n v="30391576"/>
    <x v="23"/>
    <x v="9"/>
  </r>
  <r>
    <x v="53"/>
    <n v="30432710"/>
    <x v="16"/>
    <x v="1"/>
  </r>
  <r>
    <x v="53"/>
    <n v="30446865"/>
    <x v="14"/>
    <x v="2"/>
  </r>
  <r>
    <x v="54"/>
    <n v="30103742"/>
    <x v="14"/>
    <x v="0"/>
  </r>
  <r>
    <x v="54"/>
    <n v="30103753"/>
    <x v="14"/>
    <x v="1"/>
  </r>
  <r>
    <x v="54"/>
    <n v="30103801"/>
    <x v="14"/>
    <x v="2"/>
  </r>
  <r>
    <x v="54"/>
    <n v="30236147"/>
    <x v="14"/>
    <x v="3"/>
  </r>
  <r>
    <x v="54"/>
    <n v="30238079"/>
    <x v="14"/>
    <x v="3"/>
  </r>
  <r>
    <x v="54"/>
    <n v="30248669"/>
    <x v="2"/>
    <x v="4"/>
  </r>
  <r>
    <x v="54"/>
    <n v="30248706"/>
    <x v="14"/>
    <x v="0"/>
  </r>
  <r>
    <x v="54"/>
    <n v="30248740"/>
    <x v="2"/>
    <x v="5"/>
  </r>
  <r>
    <x v="54"/>
    <n v="30255865"/>
    <x v="14"/>
    <x v="2"/>
  </r>
  <r>
    <x v="54"/>
    <n v="30256349"/>
    <x v="2"/>
    <x v="4"/>
  </r>
  <r>
    <x v="54"/>
    <n v="30256730"/>
    <x v="2"/>
    <x v="4"/>
  </r>
  <r>
    <x v="54"/>
    <n v="30256752"/>
    <x v="14"/>
    <x v="1"/>
  </r>
  <r>
    <x v="54"/>
    <n v="30256855"/>
    <x v="14"/>
    <x v="1"/>
  </r>
  <r>
    <x v="54"/>
    <n v="30256899"/>
    <x v="14"/>
    <x v="0"/>
  </r>
  <r>
    <x v="54"/>
    <n v="30256914"/>
    <x v="2"/>
    <x v="4"/>
  </r>
  <r>
    <x v="54"/>
    <n v="30256958"/>
    <x v="14"/>
    <x v="0"/>
  </r>
  <r>
    <x v="54"/>
    <n v="30274734"/>
    <x v="14"/>
    <x v="2"/>
  </r>
  <r>
    <x v="54"/>
    <n v="30274790"/>
    <x v="14"/>
    <x v="1"/>
  </r>
  <r>
    <x v="54"/>
    <n v="30274815"/>
    <x v="14"/>
    <x v="1"/>
  </r>
  <r>
    <x v="54"/>
    <n v="30276367"/>
    <x v="14"/>
    <x v="2"/>
  </r>
  <r>
    <x v="54"/>
    <n v="30285163"/>
    <x v="2"/>
    <x v="5"/>
  </r>
  <r>
    <x v="54"/>
    <n v="30285185"/>
    <x v="14"/>
    <x v="2"/>
  </r>
  <r>
    <x v="54"/>
    <n v="30293647"/>
    <x v="2"/>
    <x v="4"/>
  </r>
  <r>
    <x v="54"/>
    <n v="30313242"/>
    <x v="3"/>
    <x v="6"/>
  </r>
  <r>
    <x v="54"/>
    <n v="30313286"/>
    <x v="14"/>
    <x v="1"/>
  </r>
  <r>
    <x v="54"/>
    <n v="30313323"/>
    <x v="2"/>
    <x v="4"/>
  </r>
  <r>
    <x v="54"/>
    <n v="30313345"/>
    <x v="14"/>
    <x v="1"/>
  </r>
  <r>
    <x v="54"/>
    <n v="30321494"/>
    <x v="1"/>
    <x v="7"/>
  </r>
  <r>
    <x v="54"/>
    <n v="30325960"/>
    <x v="14"/>
    <x v="8"/>
  </r>
  <r>
    <x v="54"/>
    <n v="30334319"/>
    <x v="14"/>
    <x v="3"/>
  </r>
  <r>
    <x v="54"/>
    <n v="30339200"/>
    <x v="14"/>
    <x v="0"/>
  </r>
  <r>
    <x v="54"/>
    <n v="30391576"/>
    <x v="2"/>
    <x v="9"/>
  </r>
  <r>
    <x v="54"/>
    <n v="30432710"/>
    <x v="14"/>
    <x v="1"/>
  </r>
  <r>
    <x v="54"/>
    <n v="30446865"/>
    <x v="14"/>
    <x v="2"/>
  </r>
  <r>
    <x v="55"/>
    <n v="30103742"/>
    <x v="0"/>
    <x v="0"/>
  </r>
  <r>
    <x v="55"/>
    <n v="30103753"/>
    <x v="22"/>
    <x v="1"/>
  </r>
  <r>
    <x v="55"/>
    <n v="30103801"/>
    <x v="0"/>
    <x v="2"/>
  </r>
  <r>
    <x v="55"/>
    <n v="30236147"/>
    <x v="0"/>
    <x v="3"/>
  </r>
  <r>
    <x v="55"/>
    <n v="30238079"/>
    <x v="0"/>
    <x v="3"/>
  </r>
  <r>
    <x v="55"/>
    <n v="30248669"/>
    <x v="2"/>
    <x v="4"/>
  </r>
  <r>
    <x v="55"/>
    <n v="30248706"/>
    <x v="0"/>
    <x v="0"/>
  </r>
  <r>
    <x v="55"/>
    <n v="30248740"/>
    <x v="2"/>
    <x v="5"/>
  </r>
  <r>
    <x v="55"/>
    <n v="30255865"/>
    <x v="0"/>
    <x v="2"/>
  </r>
  <r>
    <x v="55"/>
    <n v="30256349"/>
    <x v="2"/>
    <x v="4"/>
  </r>
  <r>
    <x v="55"/>
    <n v="30256730"/>
    <x v="2"/>
    <x v="4"/>
  </r>
  <r>
    <x v="55"/>
    <n v="30256752"/>
    <x v="22"/>
    <x v="1"/>
  </r>
  <r>
    <x v="55"/>
    <n v="30256855"/>
    <x v="22"/>
    <x v="1"/>
  </r>
  <r>
    <x v="55"/>
    <n v="30256899"/>
    <x v="0"/>
    <x v="0"/>
  </r>
  <r>
    <x v="55"/>
    <n v="30256914"/>
    <x v="2"/>
    <x v="4"/>
  </r>
  <r>
    <x v="55"/>
    <n v="30256958"/>
    <x v="0"/>
    <x v="0"/>
  </r>
  <r>
    <x v="55"/>
    <n v="30274734"/>
    <x v="0"/>
    <x v="2"/>
  </r>
  <r>
    <x v="55"/>
    <n v="30274790"/>
    <x v="22"/>
    <x v="1"/>
  </r>
  <r>
    <x v="55"/>
    <n v="30274815"/>
    <x v="22"/>
    <x v="1"/>
  </r>
  <r>
    <x v="55"/>
    <n v="30276367"/>
    <x v="0"/>
    <x v="2"/>
  </r>
  <r>
    <x v="55"/>
    <n v="30285163"/>
    <x v="2"/>
    <x v="5"/>
  </r>
  <r>
    <x v="55"/>
    <n v="30285185"/>
    <x v="0"/>
    <x v="2"/>
  </r>
  <r>
    <x v="55"/>
    <n v="30293647"/>
    <x v="2"/>
    <x v="4"/>
  </r>
  <r>
    <x v="55"/>
    <n v="30313242"/>
    <x v="3"/>
    <x v="6"/>
  </r>
  <r>
    <x v="55"/>
    <n v="30313286"/>
    <x v="22"/>
    <x v="1"/>
  </r>
  <r>
    <x v="55"/>
    <n v="30313323"/>
    <x v="2"/>
    <x v="4"/>
  </r>
  <r>
    <x v="55"/>
    <n v="30313345"/>
    <x v="22"/>
    <x v="1"/>
  </r>
  <r>
    <x v="55"/>
    <n v="30321494"/>
    <x v="1"/>
    <x v="7"/>
  </r>
  <r>
    <x v="55"/>
    <n v="30325960"/>
    <x v="0"/>
    <x v="8"/>
  </r>
  <r>
    <x v="55"/>
    <n v="30334319"/>
    <x v="0"/>
    <x v="3"/>
  </r>
  <r>
    <x v="55"/>
    <n v="30339200"/>
    <x v="0"/>
    <x v="0"/>
  </r>
  <r>
    <x v="55"/>
    <n v="30391576"/>
    <x v="2"/>
    <x v="9"/>
  </r>
  <r>
    <x v="55"/>
    <n v="30432710"/>
    <x v="22"/>
    <x v="1"/>
  </r>
  <r>
    <x v="55"/>
    <n v="30446865"/>
    <x v="0"/>
    <x v="2"/>
  </r>
  <r>
    <x v="56"/>
    <n v="30103742"/>
    <x v="14"/>
    <x v="0"/>
  </r>
  <r>
    <x v="56"/>
    <n v="30103753"/>
    <x v="14"/>
    <x v="1"/>
  </r>
  <r>
    <x v="56"/>
    <n v="30103801"/>
    <x v="14"/>
    <x v="2"/>
  </r>
  <r>
    <x v="56"/>
    <n v="30236147"/>
    <x v="14"/>
    <x v="3"/>
  </r>
  <r>
    <x v="56"/>
    <n v="30238079"/>
    <x v="14"/>
    <x v="3"/>
  </r>
  <r>
    <x v="56"/>
    <n v="30248669"/>
    <x v="1"/>
    <x v="4"/>
  </r>
  <r>
    <x v="56"/>
    <n v="30248706"/>
    <x v="14"/>
    <x v="0"/>
  </r>
  <r>
    <x v="56"/>
    <n v="30248740"/>
    <x v="1"/>
    <x v="5"/>
  </r>
  <r>
    <x v="56"/>
    <n v="30255865"/>
    <x v="14"/>
    <x v="2"/>
  </r>
  <r>
    <x v="56"/>
    <n v="30256349"/>
    <x v="1"/>
    <x v="4"/>
  </r>
  <r>
    <x v="56"/>
    <n v="30256730"/>
    <x v="1"/>
    <x v="4"/>
  </r>
  <r>
    <x v="56"/>
    <n v="30256752"/>
    <x v="14"/>
    <x v="1"/>
  </r>
  <r>
    <x v="56"/>
    <n v="30256855"/>
    <x v="14"/>
    <x v="1"/>
  </r>
  <r>
    <x v="56"/>
    <n v="30256899"/>
    <x v="14"/>
    <x v="0"/>
  </r>
  <r>
    <x v="56"/>
    <n v="30256914"/>
    <x v="1"/>
    <x v="4"/>
  </r>
  <r>
    <x v="56"/>
    <n v="30256958"/>
    <x v="14"/>
    <x v="0"/>
  </r>
  <r>
    <x v="56"/>
    <n v="30274734"/>
    <x v="14"/>
    <x v="2"/>
  </r>
  <r>
    <x v="56"/>
    <n v="30274790"/>
    <x v="14"/>
    <x v="1"/>
  </r>
  <r>
    <x v="56"/>
    <n v="30274815"/>
    <x v="14"/>
    <x v="1"/>
  </r>
  <r>
    <x v="56"/>
    <n v="30276367"/>
    <x v="14"/>
    <x v="2"/>
  </r>
  <r>
    <x v="56"/>
    <n v="30285163"/>
    <x v="1"/>
    <x v="5"/>
  </r>
  <r>
    <x v="56"/>
    <n v="30285185"/>
    <x v="14"/>
    <x v="2"/>
  </r>
  <r>
    <x v="56"/>
    <n v="30293647"/>
    <x v="1"/>
    <x v="4"/>
  </r>
  <r>
    <x v="56"/>
    <n v="30313242"/>
    <x v="3"/>
    <x v="6"/>
  </r>
  <r>
    <x v="56"/>
    <n v="30313286"/>
    <x v="14"/>
    <x v="1"/>
  </r>
  <r>
    <x v="56"/>
    <n v="30313323"/>
    <x v="1"/>
    <x v="4"/>
  </r>
  <r>
    <x v="56"/>
    <n v="30313345"/>
    <x v="14"/>
    <x v="1"/>
  </r>
  <r>
    <x v="56"/>
    <n v="30321494"/>
    <x v="19"/>
    <x v="7"/>
  </r>
  <r>
    <x v="56"/>
    <n v="30325960"/>
    <x v="14"/>
    <x v="8"/>
  </r>
  <r>
    <x v="56"/>
    <n v="30334319"/>
    <x v="14"/>
    <x v="3"/>
  </r>
  <r>
    <x v="56"/>
    <n v="30339200"/>
    <x v="14"/>
    <x v="0"/>
  </r>
  <r>
    <x v="56"/>
    <n v="30391576"/>
    <x v="1"/>
    <x v="9"/>
  </r>
  <r>
    <x v="56"/>
    <n v="30432710"/>
    <x v="14"/>
    <x v="1"/>
  </r>
  <r>
    <x v="56"/>
    <n v="30446865"/>
    <x v="14"/>
    <x v="2"/>
  </r>
  <r>
    <x v="57"/>
    <n v="30103742"/>
    <x v="7"/>
    <x v="0"/>
  </r>
  <r>
    <x v="57"/>
    <n v="30103753"/>
    <x v="14"/>
    <x v="1"/>
  </r>
  <r>
    <x v="57"/>
    <n v="30103801"/>
    <x v="7"/>
    <x v="2"/>
  </r>
  <r>
    <x v="57"/>
    <n v="30236147"/>
    <x v="7"/>
    <x v="3"/>
  </r>
  <r>
    <x v="57"/>
    <n v="30238079"/>
    <x v="7"/>
    <x v="3"/>
  </r>
  <r>
    <x v="57"/>
    <n v="30248669"/>
    <x v="21"/>
    <x v="4"/>
  </r>
  <r>
    <x v="57"/>
    <n v="30248706"/>
    <x v="7"/>
    <x v="0"/>
  </r>
  <r>
    <x v="57"/>
    <n v="30248740"/>
    <x v="21"/>
    <x v="5"/>
  </r>
  <r>
    <x v="57"/>
    <n v="30255865"/>
    <x v="7"/>
    <x v="2"/>
  </r>
  <r>
    <x v="57"/>
    <n v="30256349"/>
    <x v="21"/>
    <x v="4"/>
  </r>
  <r>
    <x v="57"/>
    <n v="30256730"/>
    <x v="21"/>
    <x v="4"/>
  </r>
  <r>
    <x v="57"/>
    <n v="30256752"/>
    <x v="14"/>
    <x v="1"/>
  </r>
  <r>
    <x v="57"/>
    <n v="30256855"/>
    <x v="14"/>
    <x v="1"/>
  </r>
  <r>
    <x v="57"/>
    <n v="30256899"/>
    <x v="7"/>
    <x v="0"/>
  </r>
  <r>
    <x v="57"/>
    <n v="30256914"/>
    <x v="21"/>
    <x v="4"/>
  </r>
  <r>
    <x v="57"/>
    <n v="30256958"/>
    <x v="7"/>
    <x v="0"/>
  </r>
  <r>
    <x v="57"/>
    <n v="30274734"/>
    <x v="7"/>
    <x v="2"/>
  </r>
  <r>
    <x v="57"/>
    <n v="30274790"/>
    <x v="14"/>
    <x v="1"/>
  </r>
  <r>
    <x v="57"/>
    <n v="30274815"/>
    <x v="14"/>
    <x v="1"/>
  </r>
  <r>
    <x v="57"/>
    <n v="30276367"/>
    <x v="7"/>
    <x v="2"/>
  </r>
  <r>
    <x v="57"/>
    <n v="30285163"/>
    <x v="21"/>
    <x v="5"/>
  </r>
  <r>
    <x v="57"/>
    <n v="30285185"/>
    <x v="7"/>
    <x v="2"/>
  </r>
  <r>
    <x v="57"/>
    <n v="30293647"/>
    <x v="21"/>
    <x v="4"/>
  </r>
  <r>
    <x v="57"/>
    <n v="30313242"/>
    <x v="8"/>
    <x v="6"/>
  </r>
  <r>
    <x v="57"/>
    <n v="30313286"/>
    <x v="14"/>
    <x v="1"/>
  </r>
  <r>
    <x v="57"/>
    <n v="30313323"/>
    <x v="21"/>
    <x v="4"/>
  </r>
  <r>
    <x v="57"/>
    <n v="30313345"/>
    <x v="14"/>
    <x v="1"/>
  </r>
  <r>
    <x v="57"/>
    <n v="30321494"/>
    <x v="1"/>
    <x v="7"/>
  </r>
  <r>
    <x v="57"/>
    <n v="30325960"/>
    <x v="7"/>
    <x v="8"/>
  </r>
  <r>
    <x v="57"/>
    <n v="30334319"/>
    <x v="7"/>
    <x v="3"/>
  </r>
  <r>
    <x v="57"/>
    <n v="30339200"/>
    <x v="7"/>
    <x v="0"/>
  </r>
  <r>
    <x v="57"/>
    <n v="30391576"/>
    <x v="21"/>
    <x v="9"/>
  </r>
  <r>
    <x v="57"/>
    <n v="30432710"/>
    <x v="14"/>
    <x v="1"/>
  </r>
  <r>
    <x v="57"/>
    <n v="30446865"/>
    <x v="7"/>
    <x v="2"/>
  </r>
  <r>
    <x v="58"/>
    <n v="30103742"/>
    <x v="14"/>
    <x v="0"/>
  </r>
  <r>
    <x v="58"/>
    <n v="30103753"/>
    <x v="14"/>
    <x v="1"/>
  </r>
  <r>
    <x v="58"/>
    <n v="30103801"/>
    <x v="14"/>
    <x v="2"/>
  </r>
  <r>
    <x v="58"/>
    <n v="30236147"/>
    <x v="14"/>
    <x v="3"/>
  </r>
  <r>
    <x v="58"/>
    <n v="30238079"/>
    <x v="14"/>
    <x v="3"/>
  </r>
  <r>
    <x v="58"/>
    <n v="30248669"/>
    <x v="23"/>
    <x v="4"/>
  </r>
  <r>
    <x v="58"/>
    <n v="30248706"/>
    <x v="14"/>
    <x v="0"/>
  </r>
  <r>
    <x v="58"/>
    <n v="30248740"/>
    <x v="23"/>
    <x v="5"/>
  </r>
  <r>
    <x v="58"/>
    <n v="30255865"/>
    <x v="14"/>
    <x v="2"/>
  </r>
  <r>
    <x v="58"/>
    <n v="30256349"/>
    <x v="23"/>
    <x v="4"/>
  </r>
  <r>
    <x v="58"/>
    <n v="30256730"/>
    <x v="23"/>
    <x v="4"/>
  </r>
  <r>
    <x v="58"/>
    <n v="30256752"/>
    <x v="14"/>
    <x v="1"/>
  </r>
  <r>
    <x v="58"/>
    <n v="30256855"/>
    <x v="14"/>
    <x v="1"/>
  </r>
  <r>
    <x v="58"/>
    <n v="30256899"/>
    <x v="14"/>
    <x v="0"/>
  </r>
  <r>
    <x v="58"/>
    <n v="30256914"/>
    <x v="23"/>
    <x v="4"/>
  </r>
  <r>
    <x v="58"/>
    <n v="30256958"/>
    <x v="14"/>
    <x v="0"/>
  </r>
  <r>
    <x v="58"/>
    <n v="30274734"/>
    <x v="14"/>
    <x v="2"/>
  </r>
  <r>
    <x v="58"/>
    <n v="30274790"/>
    <x v="14"/>
    <x v="1"/>
  </r>
  <r>
    <x v="58"/>
    <n v="30274815"/>
    <x v="14"/>
    <x v="1"/>
  </r>
  <r>
    <x v="58"/>
    <n v="30276367"/>
    <x v="14"/>
    <x v="2"/>
  </r>
  <r>
    <x v="58"/>
    <n v="30285163"/>
    <x v="23"/>
    <x v="5"/>
  </r>
  <r>
    <x v="58"/>
    <n v="30285185"/>
    <x v="14"/>
    <x v="2"/>
  </r>
  <r>
    <x v="58"/>
    <n v="30293647"/>
    <x v="23"/>
    <x v="4"/>
  </r>
  <r>
    <x v="58"/>
    <n v="30313242"/>
    <x v="3"/>
    <x v="6"/>
  </r>
  <r>
    <x v="58"/>
    <n v="30313286"/>
    <x v="14"/>
    <x v="1"/>
  </r>
  <r>
    <x v="58"/>
    <n v="30313323"/>
    <x v="23"/>
    <x v="4"/>
  </r>
  <r>
    <x v="58"/>
    <n v="30313345"/>
    <x v="14"/>
    <x v="1"/>
  </r>
  <r>
    <x v="58"/>
    <n v="30321494"/>
    <x v="1"/>
    <x v="7"/>
  </r>
  <r>
    <x v="58"/>
    <n v="30325960"/>
    <x v="14"/>
    <x v="8"/>
  </r>
  <r>
    <x v="58"/>
    <n v="30334319"/>
    <x v="14"/>
    <x v="3"/>
  </r>
  <r>
    <x v="58"/>
    <n v="30339200"/>
    <x v="14"/>
    <x v="0"/>
  </r>
  <r>
    <x v="58"/>
    <n v="30391576"/>
    <x v="23"/>
    <x v="9"/>
  </r>
  <r>
    <x v="58"/>
    <n v="30432710"/>
    <x v="14"/>
    <x v="1"/>
  </r>
  <r>
    <x v="58"/>
    <n v="30446865"/>
    <x v="14"/>
    <x v="2"/>
  </r>
  <r>
    <x v="59"/>
    <n v="30103742"/>
    <x v="30"/>
    <x v="0"/>
  </r>
  <r>
    <x v="59"/>
    <n v="30103753"/>
    <x v="0"/>
    <x v="1"/>
  </r>
  <r>
    <x v="59"/>
    <n v="30103801"/>
    <x v="30"/>
    <x v="2"/>
  </r>
  <r>
    <x v="59"/>
    <n v="30236147"/>
    <x v="30"/>
    <x v="3"/>
  </r>
  <r>
    <x v="59"/>
    <n v="30238079"/>
    <x v="30"/>
    <x v="3"/>
  </r>
  <r>
    <x v="59"/>
    <n v="30248669"/>
    <x v="18"/>
    <x v="4"/>
  </r>
  <r>
    <x v="59"/>
    <n v="30248706"/>
    <x v="30"/>
    <x v="0"/>
  </r>
  <r>
    <x v="59"/>
    <n v="30248740"/>
    <x v="18"/>
    <x v="5"/>
  </r>
  <r>
    <x v="59"/>
    <n v="30255865"/>
    <x v="30"/>
    <x v="2"/>
  </r>
  <r>
    <x v="59"/>
    <n v="30256349"/>
    <x v="18"/>
    <x v="4"/>
  </r>
  <r>
    <x v="59"/>
    <n v="30256730"/>
    <x v="18"/>
    <x v="4"/>
  </r>
  <r>
    <x v="59"/>
    <n v="30256752"/>
    <x v="0"/>
    <x v="1"/>
  </r>
  <r>
    <x v="59"/>
    <n v="30256855"/>
    <x v="0"/>
    <x v="1"/>
  </r>
  <r>
    <x v="59"/>
    <n v="30256899"/>
    <x v="30"/>
    <x v="0"/>
  </r>
  <r>
    <x v="59"/>
    <n v="30256914"/>
    <x v="18"/>
    <x v="4"/>
  </r>
  <r>
    <x v="59"/>
    <n v="30256958"/>
    <x v="30"/>
    <x v="0"/>
  </r>
  <r>
    <x v="59"/>
    <n v="30274734"/>
    <x v="30"/>
    <x v="2"/>
  </r>
  <r>
    <x v="59"/>
    <n v="30274790"/>
    <x v="0"/>
    <x v="1"/>
  </r>
  <r>
    <x v="59"/>
    <n v="30274815"/>
    <x v="0"/>
    <x v="1"/>
  </r>
  <r>
    <x v="59"/>
    <n v="30276367"/>
    <x v="30"/>
    <x v="2"/>
  </r>
  <r>
    <x v="59"/>
    <n v="30285163"/>
    <x v="18"/>
    <x v="5"/>
  </r>
  <r>
    <x v="59"/>
    <n v="30285185"/>
    <x v="30"/>
    <x v="2"/>
  </r>
  <r>
    <x v="59"/>
    <n v="30293647"/>
    <x v="18"/>
    <x v="4"/>
  </r>
  <r>
    <x v="59"/>
    <n v="30313242"/>
    <x v="21"/>
    <x v="6"/>
  </r>
  <r>
    <x v="59"/>
    <n v="30313286"/>
    <x v="0"/>
    <x v="1"/>
  </r>
  <r>
    <x v="59"/>
    <n v="30313323"/>
    <x v="18"/>
    <x v="4"/>
  </r>
  <r>
    <x v="59"/>
    <n v="30313345"/>
    <x v="0"/>
    <x v="1"/>
  </r>
  <r>
    <x v="59"/>
    <n v="30321494"/>
    <x v="27"/>
    <x v="7"/>
  </r>
  <r>
    <x v="59"/>
    <n v="30325960"/>
    <x v="30"/>
    <x v="8"/>
  </r>
  <r>
    <x v="59"/>
    <n v="30334319"/>
    <x v="30"/>
    <x v="3"/>
  </r>
  <r>
    <x v="59"/>
    <n v="30339200"/>
    <x v="30"/>
    <x v="0"/>
  </r>
  <r>
    <x v="59"/>
    <n v="30391576"/>
    <x v="18"/>
    <x v="9"/>
  </r>
  <r>
    <x v="59"/>
    <n v="30432710"/>
    <x v="0"/>
    <x v="1"/>
  </r>
  <r>
    <x v="59"/>
    <n v="30446865"/>
    <x v="30"/>
    <x v="2"/>
  </r>
  <r>
    <x v="60"/>
    <n v="30103742"/>
    <x v="7"/>
    <x v="0"/>
  </r>
  <r>
    <x v="60"/>
    <n v="30103753"/>
    <x v="14"/>
    <x v="1"/>
  </r>
  <r>
    <x v="60"/>
    <n v="30103801"/>
    <x v="7"/>
    <x v="2"/>
  </r>
  <r>
    <x v="60"/>
    <n v="30236147"/>
    <x v="7"/>
    <x v="3"/>
  </r>
  <r>
    <x v="60"/>
    <n v="30238079"/>
    <x v="7"/>
    <x v="3"/>
  </r>
  <r>
    <x v="60"/>
    <n v="30248669"/>
    <x v="15"/>
    <x v="4"/>
  </r>
  <r>
    <x v="60"/>
    <n v="30248706"/>
    <x v="7"/>
    <x v="0"/>
  </r>
  <r>
    <x v="60"/>
    <n v="30248740"/>
    <x v="15"/>
    <x v="5"/>
  </r>
  <r>
    <x v="60"/>
    <n v="30255865"/>
    <x v="7"/>
    <x v="2"/>
  </r>
  <r>
    <x v="60"/>
    <n v="30256349"/>
    <x v="15"/>
    <x v="4"/>
  </r>
  <r>
    <x v="60"/>
    <n v="30256730"/>
    <x v="15"/>
    <x v="4"/>
  </r>
  <r>
    <x v="60"/>
    <n v="30256752"/>
    <x v="14"/>
    <x v="1"/>
  </r>
  <r>
    <x v="60"/>
    <n v="30256855"/>
    <x v="14"/>
    <x v="1"/>
  </r>
  <r>
    <x v="60"/>
    <n v="30256899"/>
    <x v="7"/>
    <x v="0"/>
  </r>
  <r>
    <x v="60"/>
    <n v="30256914"/>
    <x v="15"/>
    <x v="4"/>
  </r>
  <r>
    <x v="60"/>
    <n v="30256958"/>
    <x v="7"/>
    <x v="0"/>
  </r>
  <r>
    <x v="60"/>
    <n v="30274734"/>
    <x v="7"/>
    <x v="2"/>
  </r>
  <r>
    <x v="60"/>
    <n v="30274790"/>
    <x v="14"/>
    <x v="1"/>
  </r>
  <r>
    <x v="60"/>
    <n v="30274815"/>
    <x v="14"/>
    <x v="1"/>
  </r>
  <r>
    <x v="60"/>
    <n v="30276367"/>
    <x v="7"/>
    <x v="2"/>
  </r>
  <r>
    <x v="60"/>
    <n v="30285163"/>
    <x v="15"/>
    <x v="5"/>
  </r>
  <r>
    <x v="60"/>
    <n v="30285185"/>
    <x v="7"/>
    <x v="2"/>
  </r>
  <r>
    <x v="60"/>
    <n v="30293647"/>
    <x v="15"/>
    <x v="4"/>
  </r>
  <r>
    <x v="60"/>
    <n v="30313242"/>
    <x v="26"/>
    <x v="6"/>
  </r>
  <r>
    <x v="60"/>
    <n v="30313286"/>
    <x v="14"/>
    <x v="1"/>
  </r>
  <r>
    <x v="60"/>
    <n v="30313323"/>
    <x v="15"/>
    <x v="4"/>
  </r>
  <r>
    <x v="60"/>
    <n v="30313345"/>
    <x v="14"/>
    <x v="1"/>
  </r>
  <r>
    <x v="60"/>
    <n v="30321494"/>
    <x v="12"/>
    <x v="7"/>
  </r>
  <r>
    <x v="60"/>
    <n v="30325960"/>
    <x v="7"/>
    <x v="8"/>
  </r>
  <r>
    <x v="60"/>
    <n v="30334319"/>
    <x v="7"/>
    <x v="3"/>
  </r>
  <r>
    <x v="60"/>
    <n v="30339200"/>
    <x v="7"/>
    <x v="0"/>
  </r>
  <r>
    <x v="60"/>
    <n v="30391576"/>
    <x v="15"/>
    <x v="9"/>
  </r>
  <r>
    <x v="60"/>
    <n v="30432710"/>
    <x v="14"/>
    <x v="1"/>
  </r>
  <r>
    <x v="60"/>
    <n v="30446865"/>
    <x v="7"/>
    <x v="2"/>
  </r>
  <r>
    <x v="61"/>
    <n v="30103742"/>
    <x v="1"/>
    <x v="0"/>
  </r>
  <r>
    <x v="61"/>
    <n v="30103753"/>
    <x v="1"/>
    <x v="1"/>
  </r>
  <r>
    <x v="61"/>
    <n v="30103801"/>
    <x v="1"/>
    <x v="2"/>
  </r>
  <r>
    <x v="61"/>
    <n v="30236147"/>
    <x v="1"/>
    <x v="3"/>
  </r>
  <r>
    <x v="61"/>
    <n v="30238079"/>
    <x v="1"/>
    <x v="3"/>
  </r>
  <r>
    <x v="61"/>
    <n v="30248669"/>
    <x v="18"/>
    <x v="4"/>
  </r>
  <r>
    <x v="61"/>
    <n v="30248706"/>
    <x v="1"/>
    <x v="0"/>
  </r>
  <r>
    <x v="61"/>
    <n v="30248740"/>
    <x v="18"/>
    <x v="5"/>
  </r>
  <r>
    <x v="61"/>
    <n v="30255865"/>
    <x v="1"/>
    <x v="2"/>
  </r>
  <r>
    <x v="61"/>
    <n v="30256349"/>
    <x v="18"/>
    <x v="4"/>
  </r>
  <r>
    <x v="61"/>
    <n v="30256730"/>
    <x v="18"/>
    <x v="4"/>
  </r>
  <r>
    <x v="61"/>
    <n v="30256752"/>
    <x v="1"/>
    <x v="1"/>
  </r>
  <r>
    <x v="61"/>
    <n v="30256855"/>
    <x v="1"/>
    <x v="1"/>
  </r>
  <r>
    <x v="61"/>
    <n v="30256899"/>
    <x v="1"/>
    <x v="0"/>
  </r>
  <r>
    <x v="61"/>
    <n v="30256914"/>
    <x v="18"/>
    <x v="4"/>
  </r>
  <r>
    <x v="61"/>
    <n v="30256958"/>
    <x v="1"/>
    <x v="0"/>
  </r>
  <r>
    <x v="61"/>
    <n v="30274734"/>
    <x v="1"/>
    <x v="2"/>
  </r>
  <r>
    <x v="61"/>
    <n v="30274790"/>
    <x v="1"/>
    <x v="1"/>
  </r>
  <r>
    <x v="61"/>
    <n v="30274815"/>
    <x v="1"/>
    <x v="1"/>
  </r>
  <r>
    <x v="61"/>
    <n v="30276367"/>
    <x v="1"/>
    <x v="2"/>
  </r>
  <r>
    <x v="61"/>
    <n v="30285163"/>
    <x v="18"/>
    <x v="5"/>
  </r>
  <r>
    <x v="61"/>
    <n v="30285185"/>
    <x v="1"/>
    <x v="2"/>
  </r>
  <r>
    <x v="61"/>
    <n v="30293647"/>
    <x v="18"/>
    <x v="4"/>
  </r>
  <r>
    <x v="61"/>
    <n v="30313242"/>
    <x v="21"/>
    <x v="6"/>
  </r>
  <r>
    <x v="61"/>
    <n v="30313286"/>
    <x v="1"/>
    <x v="1"/>
  </r>
  <r>
    <x v="61"/>
    <n v="30313323"/>
    <x v="18"/>
    <x v="4"/>
  </r>
  <r>
    <x v="61"/>
    <n v="30313345"/>
    <x v="1"/>
    <x v="1"/>
  </r>
  <r>
    <x v="61"/>
    <n v="30321494"/>
    <x v="27"/>
    <x v="7"/>
  </r>
  <r>
    <x v="61"/>
    <n v="30325960"/>
    <x v="1"/>
    <x v="8"/>
  </r>
  <r>
    <x v="61"/>
    <n v="30334319"/>
    <x v="1"/>
    <x v="3"/>
  </r>
  <r>
    <x v="61"/>
    <n v="30339200"/>
    <x v="1"/>
    <x v="0"/>
  </r>
  <r>
    <x v="61"/>
    <n v="30391576"/>
    <x v="18"/>
    <x v="9"/>
  </r>
  <r>
    <x v="61"/>
    <n v="30432710"/>
    <x v="1"/>
    <x v="1"/>
  </r>
  <r>
    <x v="61"/>
    <n v="30446865"/>
    <x v="1"/>
    <x v="2"/>
  </r>
  <r>
    <x v="62"/>
    <n v="30103742"/>
    <x v="1"/>
    <x v="0"/>
  </r>
  <r>
    <x v="62"/>
    <n v="30103753"/>
    <x v="1"/>
    <x v="1"/>
  </r>
  <r>
    <x v="62"/>
    <n v="30103801"/>
    <x v="1"/>
    <x v="2"/>
  </r>
  <r>
    <x v="62"/>
    <n v="30236147"/>
    <x v="1"/>
    <x v="3"/>
  </r>
  <r>
    <x v="62"/>
    <n v="30238079"/>
    <x v="1"/>
    <x v="3"/>
  </r>
  <r>
    <x v="62"/>
    <n v="30248669"/>
    <x v="2"/>
    <x v="4"/>
  </r>
  <r>
    <x v="62"/>
    <n v="30248706"/>
    <x v="1"/>
    <x v="0"/>
  </r>
  <r>
    <x v="62"/>
    <n v="30248740"/>
    <x v="2"/>
    <x v="5"/>
  </r>
  <r>
    <x v="62"/>
    <n v="30255865"/>
    <x v="1"/>
    <x v="2"/>
  </r>
  <r>
    <x v="62"/>
    <n v="30256349"/>
    <x v="2"/>
    <x v="4"/>
  </r>
  <r>
    <x v="62"/>
    <n v="30256730"/>
    <x v="2"/>
    <x v="4"/>
  </r>
  <r>
    <x v="62"/>
    <n v="30256752"/>
    <x v="1"/>
    <x v="1"/>
  </r>
  <r>
    <x v="62"/>
    <n v="30256855"/>
    <x v="1"/>
    <x v="1"/>
  </r>
  <r>
    <x v="62"/>
    <n v="30256899"/>
    <x v="1"/>
    <x v="0"/>
  </r>
  <r>
    <x v="62"/>
    <n v="30256914"/>
    <x v="2"/>
    <x v="4"/>
  </r>
  <r>
    <x v="62"/>
    <n v="30256958"/>
    <x v="1"/>
    <x v="0"/>
  </r>
  <r>
    <x v="62"/>
    <n v="30274734"/>
    <x v="1"/>
    <x v="2"/>
  </r>
  <r>
    <x v="62"/>
    <n v="30274790"/>
    <x v="1"/>
    <x v="1"/>
  </r>
  <r>
    <x v="62"/>
    <n v="30274815"/>
    <x v="1"/>
    <x v="1"/>
  </r>
  <r>
    <x v="62"/>
    <n v="30276367"/>
    <x v="1"/>
    <x v="2"/>
  </r>
  <r>
    <x v="62"/>
    <n v="30285163"/>
    <x v="2"/>
    <x v="5"/>
  </r>
  <r>
    <x v="62"/>
    <n v="30285185"/>
    <x v="1"/>
    <x v="2"/>
  </r>
  <r>
    <x v="62"/>
    <n v="30293647"/>
    <x v="2"/>
    <x v="4"/>
  </r>
  <r>
    <x v="62"/>
    <n v="30313242"/>
    <x v="3"/>
    <x v="6"/>
  </r>
  <r>
    <x v="62"/>
    <n v="30313286"/>
    <x v="1"/>
    <x v="1"/>
  </r>
  <r>
    <x v="62"/>
    <n v="30313323"/>
    <x v="2"/>
    <x v="4"/>
  </r>
  <r>
    <x v="62"/>
    <n v="30313345"/>
    <x v="1"/>
    <x v="1"/>
  </r>
  <r>
    <x v="62"/>
    <n v="30321494"/>
    <x v="1"/>
    <x v="7"/>
  </r>
  <r>
    <x v="62"/>
    <n v="30325960"/>
    <x v="1"/>
    <x v="8"/>
  </r>
  <r>
    <x v="62"/>
    <n v="30334319"/>
    <x v="1"/>
    <x v="3"/>
  </r>
  <r>
    <x v="62"/>
    <n v="30339200"/>
    <x v="1"/>
    <x v="0"/>
  </r>
  <r>
    <x v="62"/>
    <n v="30391576"/>
    <x v="2"/>
    <x v="9"/>
  </r>
  <r>
    <x v="62"/>
    <n v="30432710"/>
    <x v="1"/>
    <x v="1"/>
  </r>
  <r>
    <x v="62"/>
    <n v="30446865"/>
    <x v="1"/>
    <x v="2"/>
  </r>
  <r>
    <x v="63"/>
    <n v="30103742"/>
    <x v="1"/>
    <x v="0"/>
  </r>
  <r>
    <x v="63"/>
    <n v="30103753"/>
    <x v="14"/>
    <x v="1"/>
  </r>
  <r>
    <x v="63"/>
    <n v="30103801"/>
    <x v="1"/>
    <x v="2"/>
  </r>
  <r>
    <x v="63"/>
    <n v="30236147"/>
    <x v="1"/>
    <x v="3"/>
  </r>
  <r>
    <x v="63"/>
    <n v="30238079"/>
    <x v="1"/>
    <x v="3"/>
  </r>
  <r>
    <x v="63"/>
    <n v="30248669"/>
    <x v="1"/>
    <x v="4"/>
  </r>
  <r>
    <x v="63"/>
    <n v="30248706"/>
    <x v="1"/>
    <x v="0"/>
  </r>
  <r>
    <x v="63"/>
    <n v="30248740"/>
    <x v="1"/>
    <x v="5"/>
  </r>
  <r>
    <x v="63"/>
    <n v="30255865"/>
    <x v="1"/>
    <x v="2"/>
  </r>
  <r>
    <x v="63"/>
    <n v="30256349"/>
    <x v="1"/>
    <x v="4"/>
  </r>
  <r>
    <x v="63"/>
    <n v="30256730"/>
    <x v="1"/>
    <x v="4"/>
  </r>
  <r>
    <x v="63"/>
    <n v="30256752"/>
    <x v="14"/>
    <x v="1"/>
  </r>
  <r>
    <x v="63"/>
    <n v="30256855"/>
    <x v="14"/>
    <x v="1"/>
  </r>
  <r>
    <x v="63"/>
    <n v="30256899"/>
    <x v="1"/>
    <x v="0"/>
  </r>
  <r>
    <x v="63"/>
    <n v="30256914"/>
    <x v="1"/>
    <x v="4"/>
  </r>
  <r>
    <x v="63"/>
    <n v="30256958"/>
    <x v="1"/>
    <x v="0"/>
  </r>
  <r>
    <x v="63"/>
    <n v="30274734"/>
    <x v="1"/>
    <x v="2"/>
  </r>
  <r>
    <x v="63"/>
    <n v="30274790"/>
    <x v="14"/>
    <x v="1"/>
  </r>
  <r>
    <x v="63"/>
    <n v="30274815"/>
    <x v="14"/>
    <x v="1"/>
  </r>
  <r>
    <x v="63"/>
    <n v="30276367"/>
    <x v="1"/>
    <x v="2"/>
  </r>
  <r>
    <x v="63"/>
    <n v="30285163"/>
    <x v="1"/>
    <x v="5"/>
  </r>
  <r>
    <x v="63"/>
    <n v="30285185"/>
    <x v="1"/>
    <x v="2"/>
  </r>
  <r>
    <x v="63"/>
    <n v="30293647"/>
    <x v="1"/>
    <x v="4"/>
  </r>
  <r>
    <x v="63"/>
    <n v="30313242"/>
    <x v="3"/>
    <x v="6"/>
  </r>
  <r>
    <x v="63"/>
    <n v="30313286"/>
    <x v="14"/>
    <x v="1"/>
  </r>
  <r>
    <x v="63"/>
    <n v="30313323"/>
    <x v="1"/>
    <x v="4"/>
  </r>
  <r>
    <x v="63"/>
    <n v="30313345"/>
    <x v="14"/>
    <x v="1"/>
  </r>
  <r>
    <x v="63"/>
    <n v="30321494"/>
    <x v="6"/>
    <x v="7"/>
  </r>
  <r>
    <x v="63"/>
    <n v="30325960"/>
    <x v="1"/>
    <x v="8"/>
  </r>
  <r>
    <x v="63"/>
    <n v="30334319"/>
    <x v="1"/>
    <x v="3"/>
  </r>
  <r>
    <x v="63"/>
    <n v="30339200"/>
    <x v="1"/>
    <x v="0"/>
  </r>
  <r>
    <x v="63"/>
    <n v="30391576"/>
    <x v="1"/>
    <x v="9"/>
  </r>
  <r>
    <x v="63"/>
    <n v="30432710"/>
    <x v="14"/>
    <x v="1"/>
  </r>
  <r>
    <x v="63"/>
    <n v="30446865"/>
    <x v="1"/>
    <x v="2"/>
  </r>
  <r>
    <x v="64"/>
    <n v="30103742"/>
    <x v="14"/>
    <x v="0"/>
  </r>
  <r>
    <x v="64"/>
    <n v="30103753"/>
    <x v="14"/>
    <x v="1"/>
  </r>
  <r>
    <x v="64"/>
    <n v="30103801"/>
    <x v="14"/>
    <x v="2"/>
  </r>
  <r>
    <x v="64"/>
    <n v="30236147"/>
    <x v="14"/>
    <x v="3"/>
  </r>
  <r>
    <x v="64"/>
    <n v="30238079"/>
    <x v="14"/>
    <x v="3"/>
  </r>
  <r>
    <x v="64"/>
    <n v="30248669"/>
    <x v="1"/>
    <x v="4"/>
  </r>
  <r>
    <x v="64"/>
    <n v="30248706"/>
    <x v="14"/>
    <x v="0"/>
  </r>
  <r>
    <x v="64"/>
    <n v="30248740"/>
    <x v="1"/>
    <x v="5"/>
  </r>
  <r>
    <x v="64"/>
    <n v="30255865"/>
    <x v="14"/>
    <x v="2"/>
  </r>
  <r>
    <x v="64"/>
    <n v="30256349"/>
    <x v="1"/>
    <x v="4"/>
  </r>
  <r>
    <x v="64"/>
    <n v="30256730"/>
    <x v="1"/>
    <x v="4"/>
  </r>
  <r>
    <x v="64"/>
    <n v="30256752"/>
    <x v="14"/>
    <x v="1"/>
  </r>
  <r>
    <x v="64"/>
    <n v="30256855"/>
    <x v="14"/>
    <x v="1"/>
  </r>
  <r>
    <x v="64"/>
    <n v="30256899"/>
    <x v="14"/>
    <x v="0"/>
  </r>
  <r>
    <x v="64"/>
    <n v="30256914"/>
    <x v="1"/>
    <x v="4"/>
  </r>
  <r>
    <x v="64"/>
    <n v="30256958"/>
    <x v="14"/>
    <x v="0"/>
  </r>
  <r>
    <x v="64"/>
    <n v="30274734"/>
    <x v="14"/>
    <x v="2"/>
  </r>
  <r>
    <x v="64"/>
    <n v="30274790"/>
    <x v="14"/>
    <x v="1"/>
  </r>
  <r>
    <x v="64"/>
    <n v="30274815"/>
    <x v="14"/>
    <x v="1"/>
  </r>
  <r>
    <x v="64"/>
    <n v="30276367"/>
    <x v="14"/>
    <x v="2"/>
  </r>
  <r>
    <x v="64"/>
    <n v="30285163"/>
    <x v="1"/>
    <x v="5"/>
  </r>
  <r>
    <x v="64"/>
    <n v="30285185"/>
    <x v="14"/>
    <x v="2"/>
  </r>
  <r>
    <x v="64"/>
    <n v="30293647"/>
    <x v="1"/>
    <x v="4"/>
  </r>
  <r>
    <x v="64"/>
    <n v="30313242"/>
    <x v="3"/>
    <x v="6"/>
  </r>
  <r>
    <x v="64"/>
    <n v="30313286"/>
    <x v="14"/>
    <x v="1"/>
  </r>
  <r>
    <x v="64"/>
    <n v="30313323"/>
    <x v="1"/>
    <x v="4"/>
  </r>
  <r>
    <x v="64"/>
    <n v="30313345"/>
    <x v="14"/>
    <x v="1"/>
  </r>
  <r>
    <x v="64"/>
    <n v="30321494"/>
    <x v="1"/>
    <x v="7"/>
  </r>
  <r>
    <x v="64"/>
    <n v="30325960"/>
    <x v="14"/>
    <x v="8"/>
  </r>
  <r>
    <x v="64"/>
    <n v="30334319"/>
    <x v="14"/>
    <x v="3"/>
  </r>
  <r>
    <x v="64"/>
    <n v="30339200"/>
    <x v="14"/>
    <x v="0"/>
  </r>
  <r>
    <x v="64"/>
    <n v="30391576"/>
    <x v="1"/>
    <x v="9"/>
  </r>
  <r>
    <x v="64"/>
    <n v="30432710"/>
    <x v="14"/>
    <x v="1"/>
  </r>
  <r>
    <x v="64"/>
    <n v="30446865"/>
    <x v="14"/>
    <x v="2"/>
  </r>
  <r>
    <x v="65"/>
    <n v="30103742"/>
    <x v="1"/>
    <x v="0"/>
  </r>
  <r>
    <x v="65"/>
    <n v="30103753"/>
    <x v="1"/>
    <x v="1"/>
  </r>
  <r>
    <x v="65"/>
    <n v="30103801"/>
    <x v="1"/>
    <x v="2"/>
  </r>
  <r>
    <x v="65"/>
    <n v="30236147"/>
    <x v="1"/>
    <x v="3"/>
  </r>
  <r>
    <x v="65"/>
    <n v="30238079"/>
    <x v="1"/>
    <x v="3"/>
  </r>
  <r>
    <x v="65"/>
    <n v="30248669"/>
    <x v="15"/>
    <x v="4"/>
  </r>
  <r>
    <x v="65"/>
    <n v="30248706"/>
    <x v="1"/>
    <x v="0"/>
  </r>
  <r>
    <x v="65"/>
    <n v="30248740"/>
    <x v="15"/>
    <x v="5"/>
  </r>
  <r>
    <x v="65"/>
    <n v="30255865"/>
    <x v="1"/>
    <x v="2"/>
  </r>
  <r>
    <x v="65"/>
    <n v="30256349"/>
    <x v="15"/>
    <x v="4"/>
  </r>
  <r>
    <x v="65"/>
    <n v="30256730"/>
    <x v="15"/>
    <x v="4"/>
  </r>
  <r>
    <x v="65"/>
    <n v="30256752"/>
    <x v="1"/>
    <x v="1"/>
  </r>
  <r>
    <x v="65"/>
    <n v="30256855"/>
    <x v="1"/>
    <x v="1"/>
  </r>
  <r>
    <x v="65"/>
    <n v="30256899"/>
    <x v="1"/>
    <x v="0"/>
  </r>
  <r>
    <x v="65"/>
    <n v="30256914"/>
    <x v="15"/>
    <x v="4"/>
  </r>
  <r>
    <x v="65"/>
    <n v="30256958"/>
    <x v="1"/>
    <x v="0"/>
  </r>
  <r>
    <x v="65"/>
    <n v="30274734"/>
    <x v="1"/>
    <x v="2"/>
  </r>
  <r>
    <x v="65"/>
    <n v="30274790"/>
    <x v="1"/>
    <x v="1"/>
  </r>
  <r>
    <x v="65"/>
    <n v="30274815"/>
    <x v="1"/>
    <x v="1"/>
  </r>
  <r>
    <x v="65"/>
    <n v="30276367"/>
    <x v="1"/>
    <x v="2"/>
  </r>
  <r>
    <x v="65"/>
    <n v="30285163"/>
    <x v="15"/>
    <x v="5"/>
  </r>
  <r>
    <x v="65"/>
    <n v="30285185"/>
    <x v="1"/>
    <x v="2"/>
  </r>
  <r>
    <x v="65"/>
    <n v="30293647"/>
    <x v="15"/>
    <x v="4"/>
  </r>
  <r>
    <x v="65"/>
    <n v="30313242"/>
    <x v="8"/>
    <x v="6"/>
  </r>
  <r>
    <x v="65"/>
    <n v="30313286"/>
    <x v="1"/>
    <x v="1"/>
  </r>
  <r>
    <x v="65"/>
    <n v="30313323"/>
    <x v="15"/>
    <x v="4"/>
  </r>
  <r>
    <x v="65"/>
    <n v="30313345"/>
    <x v="1"/>
    <x v="1"/>
  </r>
  <r>
    <x v="65"/>
    <n v="30321494"/>
    <x v="12"/>
    <x v="7"/>
  </r>
  <r>
    <x v="65"/>
    <n v="30325960"/>
    <x v="1"/>
    <x v="8"/>
  </r>
  <r>
    <x v="65"/>
    <n v="30334319"/>
    <x v="1"/>
    <x v="3"/>
  </r>
  <r>
    <x v="65"/>
    <n v="30339200"/>
    <x v="1"/>
    <x v="0"/>
  </r>
  <r>
    <x v="65"/>
    <n v="30391576"/>
    <x v="15"/>
    <x v="9"/>
  </r>
  <r>
    <x v="65"/>
    <n v="30432710"/>
    <x v="1"/>
    <x v="1"/>
  </r>
  <r>
    <x v="65"/>
    <n v="30446865"/>
    <x v="1"/>
    <x v="2"/>
  </r>
  <r>
    <x v="66"/>
    <n v="30103742"/>
    <x v="1"/>
    <x v="0"/>
  </r>
  <r>
    <x v="66"/>
    <n v="30103753"/>
    <x v="1"/>
    <x v="1"/>
  </r>
  <r>
    <x v="66"/>
    <n v="30103801"/>
    <x v="1"/>
    <x v="2"/>
  </r>
  <r>
    <x v="66"/>
    <n v="30236147"/>
    <x v="1"/>
    <x v="3"/>
  </r>
  <r>
    <x v="66"/>
    <n v="30238079"/>
    <x v="1"/>
    <x v="3"/>
  </r>
  <r>
    <x v="66"/>
    <n v="30248669"/>
    <x v="18"/>
    <x v="4"/>
  </r>
  <r>
    <x v="66"/>
    <n v="30248706"/>
    <x v="1"/>
    <x v="0"/>
  </r>
  <r>
    <x v="66"/>
    <n v="30248740"/>
    <x v="18"/>
    <x v="5"/>
  </r>
  <r>
    <x v="66"/>
    <n v="30255865"/>
    <x v="1"/>
    <x v="2"/>
  </r>
  <r>
    <x v="66"/>
    <n v="30256349"/>
    <x v="18"/>
    <x v="4"/>
  </r>
  <r>
    <x v="66"/>
    <n v="30256730"/>
    <x v="18"/>
    <x v="4"/>
  </r>
  <r>
    <x v="66"/>
    <n v="30256752"/>
    <x v="1"/>
    <x v="1"/>
  </r>
  <r>
    <x v="66"/>
    <n v="30256855"/>
    <x v="1"/>
    <x v="1"/>
  </r>
  <r>
    <x v="66"/>
    <n v="30256899"/>
    <x v="1"/>
    <x v="0"/>
  </r>
  <r>
    <x v="66"/>
    <n v="30256914"/>
    <x v="18"/>
    <x v="4"/>
  </r>
  <r>
    <x v="66"/>
    <n v="30256958"/>
    <x v="1"/>
    <x v="0"/>
  </r>
  <r>
    <x v="66"/>
    <n v="30274734"/>
    <x v="1"/>
    <x v="2"/>
  </r>
  <r>
    <x v="66"/>
    <n v="30274790"/>
    <x v="1"/>
    <x v="1"/>
  </r>
  <r>
    <x v="66"/>
    <n v="30274815"/>
    <x v="1"/>
    <x v="1"/>
  </r>
  <r>
    <x v="66"/>
    <n v="30276367"/>
    <x v="1"/>
    <x v="2"/>
  </r>
  <r>
    <x v="66"/>
    <n v="30285163"/>
    <x v="18"/>
    <x v="5"/>
  </r>
  <r>
    <x v="66"/>
    <n v="30285185"/>
    <x v="1"/>
    <x v="2"/>
  </r>
  <r>
    <x v="66"/>
    <n v="30293647"/>
    <x v="18"/>
    <x v="4"/>
  </r>
  <r>
    <x v="66"/>
    <n v="30313242"/>
    <x v="3"/>
    <x v="6"/>
  </r>
  <r>
    <x v="66"/>
    <n v="30313286"/>
    <x v="1"/>
    <x v="1"/>
  </r>
  <r>
    <x v="66"/>
    <n v="30313323"/>
    <x v="18"/>
    <x v="4"/>
  </r>
  <r>
    <x v="66"/>
    <n v="30313345"/>
    <x v="1"/>
    <x v="1"/>
  </r>
  <r>
    <x v="66"/>
    <n v="30321494"/>
    <x v="27"/>
    <x v="7"/>
  </r>
  <r>
    <x v="66"/>
    <n v="30325960"/>
    <x v="1"/>
    <x v="8"/>
  </r>
  <r>
    <x v="66"/>
    <n v="30334319"/>
    <x v="1"/>
    <x v="3"/>
  </r>
  <r>
    <x v="66"/>
    <n v="30339200"/>
    <x v="1"/>
    <x v="0"/>
  </r>
  <r>
    <x v="66"/>
    <n v="30391576"/>
    <x v="18"/>
    <x v="9"/>
  </r>
  <r>
    <x v="66"/>
    <n v="30432710"/>
    <x v="1"/>
    <x v="1"/>
  </r>
  <r>
    <x v="66"/>
    <n v="30446865"/>
    <x v="1"/>
    <x v="2"/>
  </r>
  <r>
    <x v="67"/>
    <n v="30103742"/>
    <x v="1"/>
    <x v="0"/>
  </r>
  <r>
    <x v="67"/>
    <n v="30103753"/>
    <x v="1"/>
    <x v="1"/>
  </r>
  <r>
    <x v="67"/>
    <n v="30103801"/>
    <x v="1"/>
    <x v="2"/>
  </r>
  <r>
    <x v="67"/>
    <n v="30236147"/>
    <x v="1"/>
    <x v="3"/>
  </r>
  <r>
    <x v="67"/>
    <n v="30238079"/>
    <x v="1"/>
    <x v="3"/>
  </r>
  <r>
    <x v="67"/>
    <n v="30248669"/>
    <x v="2"/>
    <x v="4"/>
  </r>
  <r>
    <x v="67"/>
    <n v="30248706"/>
    <x v="1"/>
    <x v="0"/>
  </r>
  <r>
    <x v="67"/>
    <n v="30248740"/>
    <x v="2"/>
    <x v="5"/>
  </r>
  <r>
    <x v="67"/>
    <n v="30255865"/>
    <x v="1"/>
    <x v="2"/>
  </r>
  <r>
    <x v="67"/>
    <n v="30256349"/>
    <x v="2"/>
    <x v="4"/>
  </r>
  <r>
    <x v="67"/>
    <n v="30256730"/>
    <x v="2"/>
    <x v="4"/>
  </r>
  <r>
    <x v="67"/>
    <n v="30256752"/>
    <x v="1"/>
    <x v="1"/>
  </r>
  <r>
    <x v="67"/>
    <n v="30256855"/>
    <x v="1"/>
    <x v="1"/>
  </r>
  <r>
    <x v="67"/>
    <n v="30256899"/>
    <x v="1"/>
    <x v="0"/>
  </r>
  <r>
    <x v="67"/>
    <n v="30256914"/>
    <x v="2"/>
    <x v="4"/>
  </r>
  <r>
    <x v="67"/>
    <n v="30256958"/>
    <x v="1"/>
    <x v="0"/>
  </r>
  <r>
    <x v="67"/>
    <n v="30274734"/>
    <x v="1"/>
    <x v="2"/>
  </r>
  <r>
    <x v="67"/>
    <n v="30274790"/>
    <x v="1"/>
    <x v="1"/>
  </r>
  <r>
    <x v="67"/>
    <n v="30274815"/>
    <x v="1"/>
    <x v="1"/>
  </r>
  <r>
    <x v="67"/>
    <n v="30276367"/>
    <x v="1"/>
    <x v="2"/>
  </r>
  <r>
    <x v="67"/>
    <n v="30285163"/>
    <x v="2"/>
    <x v="5"/>
  </r>
  <r>
    <x v="67"/>
    <n v="30285185"/>
    <x v="1"/>
    <x v="2"/>
  </r>
  <r>
    <x v="67"/>
    <n v="30293647"/>
    <x v="2"/>
    <x v="4"/>
  </r>
  <r>
    <x v="67"/>
    <n v="30313242"/>
    <x v="3"/>
    <x v="6"/>
  </r>
  <r>
    <x v="67"/>
    <n v="30313286"/>
    <x v="1"/>
    <x v="1"/>
  </r>
  <r>
    <x v="67"/>
    <n v="30313323"/>
    <x v="2"/>
    <x v="4"/>
  </r>
  <r>
    <x v="67"/>
    <n v="30313345"/>
    <x v="1"/>
    <x v="1"/>
  </r>
  <r>
    <x v="67"/>
    <n v="30321494"/>
    <x v="6"/>
    <x v="7"/>
  </r>
  <r>
    <x v="67"/>
    <n v="30325960"/>
    <x v="1"/>
    <x v="8"/>
  </r>
  <r>
    <x v="67"/>
    <n v="30334319"/>
    <x v="1"/>
    <x v="3"/>
  </r>
  <r>
    <x v="67"/>
    <n v="30339200"/>
    <x v="1"/>
    <x v="0"/>
  </r>
  <r>
    <x v="67"/>
    <n v="30391576"/>
    <x v="2"/>
    <x v="9"/>
  </r>
  <r>
    <x v="67"/>
    <n v="30432710"/>
    <x v="1"/>
    <x v="1"/>
  </r>
  <r>
    <x v="67"/>
    <n v="30446865"/>
    <x v="1"/>
    <x v="2"/>
  </r>
  <r>
    <x v="68"/>
    <n v="30103742"/>
    <x v="14"/>
    <x v="0"/>
  </r>
  <r>
    <x v="68"/>
    <n v="30103753"/>
    <x v="16"/>
    <x v="1"/>
  </r>
  <r>
    <x v="68"/>
    <n v="30103801"/>
    <x v="14"/>
    <x v="2"/>
  </r>
  <r>
    <x v="68"/>
    <n v="30236147"/>
    <x v="14"/>
    <x v="3"/>
  </r>
  <r>
    <x v="68"/>
    <n v="30238079"/>
    <x v="14"/>
    <x v="3"/>
  </r>
  <r>
    <x v="68"/>
    <n v="30248669"/>
    <x v="1"/>
    <x v="4"/>
  </r>
  <r>
    <x v="68"/>
    <n v="30248706"/>
    <x v="14"/>
    <x v="0"/>
  </r>
  <r>
    <x v="68"/>
    <n v="30248740"/>
    <x v="1"/>
    <x v="5"/>
  </r>
  <r>
    <x v="68"/>
    <n v="30255865"/>
    <x v="14"/>
    <x v="2"/>
  </r>
  <r>
    <x v="68"/>
    <n v="30256349"/>
    <x v="1"/>
    <x v="4"/>
  </r>
  <r>
    <x v="68"/>
    <n v="30256730"/>
    <x v="1"/>
    <x v="4"/>
  </r>
  <r>
    <x v="68"/>
    <n v="30256752"/>
    <x v="16"/>
    <x v="1"/>
  </r>
  <r>
    <x v="68"/>
    <n v="30256855"/>
    <x v="16"/>
    <x v="1"/>
  </r>
  <r>
    <x v="68"/>
    <n v="30256899"/>
    <x v="14"/>
    <x v="0"/>
  </r>
  <r>
    <x v="68"/>
    <n v="30256914"/>
    <x v="1"/>
    <x v="4"/>
  </r>
  <r>
    <x v="68"/>
    <n v="30256958"/>
    <x v="14"/>
    <x v="0"/>
  </r>
  <r>
    <x v="68"/>
    <n v="30274734"/>
    <x v="14"/>
    <x v="2"/>
  </r>
  <r>
    <x v="68"/>
    <n v="30274790"/>
    <x v="16"/>
    <x v="1"/>
  </r>
  <r>
    <x v="68"/>
    <n v="30274815"/>
    <x v="16"/>
    <x v="1"/>
  </r>
  <r>
    <x v="68"/>
    <n v="30276367"/>
    <x v="14"/>
    <x v="2"/>
  </r>
  <r>
    <x v="68"/>
    <n v="30285163"/>
    <x v="1"/>
    <x v="5"/>
  </r>
  <r>
    <x v="68"/>
    <n v="30285185"/>
    <x v="14"/>
    <x v="2"/>
  </r>
  <r>
    <x v="68"/>
    <n v="30293647"/>
    <x v="1"/>
    <x v="4"/>
  </r>
  <r>
    <x v="68"/>
    <n v="30313242"/>
    <x v="3"/>
    <x v="6"/>
  </r>
  <r>
    <x v="68"/>
    <n v="30313286"/>
    <x v="16"/>
    <x v="1"/>
  </r>
  <r>
    <x v="68"/>
    <n v="30313323"/>
    <x v="1"/>
    <x v="4"/>
  </r>
  <r>
    <x v="68"/>
    <n v="30313345"/>
    <x v="16"/>
    <x v="1"/>
  </r>
  <r>
    <x v="68"/>
    <n v="30321494"/>
    <x v="19"/>
    <x v="7"/>
  </r>
  <r>
    <x v="68"/>
    <n v="30325960"/>
    <x v="14"/>
    <x v="8"/>
  </r>
  <r>
    <x v="68"/>
    <n v="30334319"/>
    <x v="14"/>
    <x v="3"/>
  </r>
  <r>
    <x v="68"/>
    <n v="30339200"/>
    <x v="14"/>
    <x v="0"/>
  </r>
  <r>
    <x v="68"/>
    <n v="30391576"/>
    <x v="1"/>
    <x v="9"/>
  </r>
  <r>
    <x v="68"/>
    <n v="30432710"/>
    <x v="16"/>
    <x v="1"/>
  </r>
  <r>
    <x v="68"/>
    <n v="30446865"/>
    <x v="14"/>
    <x v="2"/>
  </r>
  <r>
    <x v="69"/>
    <n v="30103742"/>
    <x v="0"/>
    <x v="0"/>
  </r>
  <r>
    <x v="69"/>
    <n v="30103753"/>
    <x v="1"/>
    <x v="1"/>
  </r>
  <r>
    <x v="69"/>
    <n v="30103801"/>
    <x v="0"/>
    <x v="2"/>
  </r>
  <r>
    <x v="69"/>
    <n v="30236147"/>
    <x v="0"/>
    <x v="3"/>
  </r>
  <r>
    <x v="69"/>
    <n v="30238079"/>
    <x v="0"/>
    <x v="3"/>
  </r>
  <r>
    <x v="69"/>
    <n v="30248669"/>
    <x v="2"/>
    <x v="4"/>
  </r>
  <r>
    <x v="69"/>
    <n v="30248706"/>
    <x v="0"/>
    <x v="0"/>
  </r>
  <r>
    <x v="69"/>
    <n v="30248740"/>
    <x v="2"/>
    <x v="5"/>
  </r>
  <r>
    <x v="69"/>
    <n v="30255865"/>
    <x v="0"/>
    <x v="2"/>
  </r>
  <r>
    <x v="69"/>
    <n v="30256349"/>
    <x v="2"/>
    <x v="4"/>
  </r>
  <r>
    <x v="69"/>
    <n v="30256730"/>
    <x v="2"/>
    <x v="4"/>
  </r>
  <r>
    <x v="69"/>
    <n v="30256752"/>
    <x v="1"/>
    <x v="1"/>
  </r>
  <r>
    <x v="69"/>
    <n v="30256855"/>
    <x v="1"/>
    <x v="1"/>
  </r>
  <r>
    <x v="69"/>
    <n v="30256899"/>
    <x v="0"/>
    <x v="0"/>
  </r>
  <r>
    <x v="69"/>
    <n v="30256914"/>
    <x v="2"/>
    <x v="4"/>
  </r>
  <r>
    <x v="69"/>
    <n v="30256958"/>
    <x v="0"/>
    <x v="0"/>
  </r>
  <r>
    <x v="69"/>
    <n v="30274734"/>
    <x v="0"/>
    <x v="2"/>
  </r>
  <r>
    <x v="69"/>
    <n v="30274790"/>
    <x v="1"/>
    <x v="1"/>
  </r>
  <r>
    <x v="69"/>
    <n v="30274815"/>
    <x v="1"/>
    <x v="1"/>
  </r>
  <r>
    <x v="69"/>
    <n v="30276367"/>
    <x v="0"/>
    <x v="2"/>
  </r>
  <r>
    <x v="69"/>
    <n v="30285163"/>
    <x v="2"/>
    <x v="5"/>
  </r>
  <r>
    <x v="69"/>
    <n v="30285185"/>
    <x v="0"/>
    <x v="2"/>
  </r>
  <r>
    <x v="69"/>
    <n v="30293647"/>
    <x v="2"/>
    <x v="4"/>
  </r>
  <r>
    <x v="69"/>
    <n v="30313242"/>
    <x v="3"/>
    <x v="6"/>
  </r>
  <r>
    <x v="69"/>
    <n v="30313286"/>
    <x v="1"/>
    <x v="1"/>
  </r>
  <r>
    <x v="69"/>
    <n v="30313323"/>
    <x v="2"/>
    <x v="4"/>
  </r>
  <r>
    <x v="69"/>
    <n v="30313345"/>
    <x v="1"/>
    <x v="1"/>
  </r>
  <r>
    <x v="69"/>
    <n v="30321494"/>
    <x v="4"/>
    <x v="7"/>
  </r>
  <r>
    <x v="69"/>
    <n v="30325960"/>
    <x v="0"/>
    <x v="8"/>
  </r>
  <r>
    <x v="69"/>
    <n v="30334319"/>
    <x v="0"/>
    <x v="3"/>
  </r>
  <r>
    <x v="69"/>
    <n v="30339200"/>
    <x v="0"/>
    <x v="0"/>
  </r>
  <r>
    <x v="69"/>
    <n v="30391576"/>
    <x v="2"/>
    <x v="9"/>
  </r>
  <r>
    <x v="69"/>
    <n v="30432710"/>
    <x v="1"/>
    <x v="1"/>
  </r>
  <r>
    <x v="69"/>
    <n v="30446865"/>
    <x v="0"/>
    <x v="2"/>
  </r>
  <r>
    <x v="70"/>
    <n v="30103742"/>
    <x v="1"/>
    <x v="0"/>
  </r>
  <r>
    <x v="70"/>
    <n v="30103753"/>
    <x v="14"/>
    <x v="1"/>
  </r>
  <r>
    <x v="70"/>
    <n v="30103801"/>
    <x v="1"/>
    <x v="2"/>
  </r>
  <r>
    <x v="70"/>
    <n v="30236147"/>
    <x v="1"/>
    <x v="3"/>
  </r>
  <r>
    <x v="70"/>
    <n v="30238079"/>
    <x v="1"/>
    <x v="3"/>
  </r>
  <r>
    <x v="70"/>
    <n v="30248669"/>
    <x v="1"/>
    <x v="4"/>
  </r>
  <r>
    <x v="70"/>
    <n v="30248706"/>
    <x v="1"/>
    <x v="0"/>
  </r>
  <r>
    <x v="70"/>
    <n v="30248740"/>
    <x v="1"/>
    <x v="5"/>
  </r>
  <r>
    <x v="70"/>
    <n v="30255865"/>
    <x v="1"/>
    <x v="2"/>
  </r>
  <r>
    <x v="70"/>
    <n v="30256349"/>
    <x v="1"/>
    <x v="4"/>
  </r>
  <r>
    <x v="70"/>
    <n v="30256730"/>
    <x v="1"/>
    <x v="4"/>
  </r>
  <r>
    <x v="70"/>
    <n v="30256752"/>
    <x v="14"/>
    <x v="1"/>
  </r>
  <r>
    <x v="70"/>
    <n v="30256855"/>
    <x v="14"/>
    <x v="1"/>
  </r>
  <r>
    <x v="70"/>
    <n v="30256899"/>
    <x v="1"/>
    <x v="0"/>
  </r>
  <r>
    <x v="70"/>
    <n v="30256914"/>
    <x v="1"/>
    <x v="4"/>
  </r>
  <r>
    <x v="70"/>
    <n v="30256958"/>
    <x v="1"/>
    <x v="0"/>
  </r>
  <r>
    <x v="70"/>
    <n v="30274734"/>
    <x v="1"/>
    <x v="2"/>
  </r>
  <r>
    <x v="70"/>
    <n v="30274790"/>
    <x v="14"/>
    <x v="1"/>
  </r>
  <r>
    <x v="70"/>
    <n v="30274815"/>
    <x v="14"/>
    <x v="1"/>
  </r>
  <r>
    <x v="70"/>
    <n v="30276367"/>
    <x v="1"/>
    <x v="2"/>
  </r>
  <r>
    <x v="70"/>
    <n v="30285163"/>
    <x v="1"/>
    <x v="5"/>
  </r>
  <r>
    <x v="70"/>
    <n v="30285185"/>
    <x v="1"/>
    <x v="2"/>
  </r>
  <r>
    <x v="70"/>
    <n v="30293647"/>
    <x v="1"/>
    <x v="4"/>
  </r>
  <r>
    <x v="70"/>
    <n v="30313242"/>
    <x v="3"/>
    <x v="6"/>
  </r>
  <r>
    <x v="70"/>
    <n v="30313286"/>
    <x v="14"/>
    <x v="1"/>
  </r>
  <r>
    <x v="70"/>
    <n v="30313323"/>
    <x v="1"/>
    <x v="4"/>
  </r>
  <r>
    <x v="70"/>
    <n v="30313345"/>
    <x v="14"/>
    <x v="1"/>
  </r>
  <r>
    <x v="70"/>
    <n v="30321494"/>
    <x v="19"/>
    <x v="7"/>
  </r>
  <r>
    <x v="70"/>
    <n v="30325960"/>
    <x v="1"/>
    <x v="8"/>
  </r>
  <r>
    <x v="70"/>
    <n v="30334319"/>
    <x v="1"/>
    <x v="3"/>
  </r>
  <r>
    <x v="70"/>
    <n v="30339200"/>
    <x v="1"/>
    <x v="0"/>
  </r>
  <r>
    <x v="70"/>
    <n v="30391576"/>
    <x v="1"/>
    <x v="9"/>
  </r>
  <r>
    <x v="70"/>
    <n v="30432710"/>
    <x v="14"/>
    <x v="1"/>
  </r>
  <r>
    <x v="70"/>
    <n v="30446865"/>
    <x v="1"/>
    <x v="2"/>
  </r>
  <r>
    <x v="71"/>
    <n v="30103742"/>
    <x v="14"/>
    <x v="0"/>
  </r>
  <r>
    <x v="71"/>
    <n v="30103753"/>
    <x v="16"/>
    <x v="1"/>
  </r>
  <r>
    <x v="71"/>
    <n v="30103801"/>
    <x v="14"/>
    <x v="2"/>
  </r>
  <r>
    <x v="71"/>
    <n v="30236147"/>
    <x v="14"/>
    <x v="3"/>
  </r>
  <r>
    <x v="71"/>
    <n v="30238079"/>
    <x v="14"/>
    <x v="3"/>
  </r>
  <r>
    <x v="71"/>
    <n v="30248669"/>
    <x v="1"/>
    <x v="4"/>
  </r>
  <r>
    <x v="71"/>
    <n v="30248706"/>
    <x v="14"/>
    <x v="0"/>
  </r>
  <r>
    <x v="71"/>
    <n v="30248740"/>
    <x v="1"/>
    <x v="5"/>
  </r>
  <r>
    <x v="71"/>
    <n v="30255865"/>
    <x v="14"/>
    <x v="2"/>
  </r>
  <r>
    <x v="71"/>
    <n v="30256349"/>
    <x v="1"/>
    <x v="4"/>
  </r>
  <r>
    <x v="71"/>
    <n v="30256730"/>
    <x v="1"/>
    <x v="4"/>
  </r>
  <r>
    <x v="71"/>
    <n v="30256752"/>
    <x v="16"/>
    <x v="1"/>
  </r>
  <r>
    <x v="71"/>
    <n v="30256855"/>
    <x v="16"/>
    <x v="1"/>
  </r>
  <r>
    <x v="71"/>
    <n v="30256899"/>
    <x v="14"/>
    <x v="0"/>
  </r>
  <r>
    <x v="71"/>
    <n v="30256914"/>
    <x v="1"/>
    <x v="4"/>
  </r>
  <r>
    <x v="71"/>
    <n v="30256958"/>
    <x v="14"/>
    <x v="0"/>
  </r>
  <r>
    <x v="71"/>
    <n v="30274734"/>
    <x v="14"/>
    <x v="2"/>
  </r>
  <r>
    <x v="71"/>
    <n v="30274790"/>
    <x v="16"/>
    <x v="1"/>
  </r>
  <r>
    <x v="71"/>
    <n v="30274815"/>
    <x v="16"/>
    <x v="1"/>
  </r>
  <r>
    <x v="71"/>
    <n v="30276367"/>
    <x v="14"/>
    <x v="2"/>
  </r>
  <r>
    <x v="71"/>
    <n v="30285163"/>
    <x v="1"/>
    <x v="5"/>
  </r>
  <r>
    <x v="71"/>
    <n v="30285185"/>
    <x v="14"/>
    <x v="2"/>
  </r>
  <r>
    <x v="71"/>
    <n v="30293647"/>
    <x v="1"/>
    <x v="4"/>
  </r>
  <r>
    <x v="71"/>
    <n v="30313242"/>
    <x v="8"/>
    <x v="6"/>
  </r>
  <r>
    <x v="71"/>
    <n v="30313286"/>
    <x v="16"/>
    <x v="1"/>
  </r>
  <r>
    <x v="71"/>
    <n v="30313323"/>
    <x v="1"/>
    <x v="4"/>
  </r>
  <r>
    <x v="71"/>
    <n v="30313345"/>
    <x v="16"/>
    <x v="1"/>
  </r>
  <r>
    <x v="71"/>
    <n v="30321494"/>
    <x v="6"/>
    <x v="7"/>
  </r>
  <r>
    <x v="71"/>
    <n v="30325960"/>
    <x v="14"/>
    <x v="8"/>
  </r>
  <r>
    <x v="71"/>
    <n v="30334319"/>
    <x v="14"/>
    <x v="3"/>
  </r>
  <r>
    <x v="71"/>
    <n v="30339200"/>
    <x v="14"/>
    <x v="0"/>
  </r>
  <r>
    <x v="71"/>
    <n v="30391576"/>
    <x v="1"/>
    <x v="9"/>
  </r>
  <r>
    <x v="71"/>
    <n v="30432710"/>
    <x v="16"/>
    <x v="1"/>
  </r>
  <r>
    <x v="71"/>
    <n v="30446865"/>
    <x v="14"/>
    <x v="2"/>
  </r>
  <r>
    <x v="72"/>
    <n v="30103742"/>
    <x v="14"/>
    <x v="0"/>
  </r>
  <r>
    <x v="72"/>
    <n v="30103753"/>
    <x v="10"/>
    <x v="1"/>
  </r>
  <r>
    <x v="72"/>
    <n v="30103801"/>
    <x v="14"/>
    <x v="2"/>
  </r>
  <r>
    <x v="72"/>
    <n v="30236147"/>
    <x v="14"/>
    <x v="3"/>
  </r>
  <r>
    <x v="72"/>
    <n v="30238079"/>
    <x v="14"/>
    <x v="3"/>
  </r>
  <r>
    <x v="72"/>
    <n v="30248669"/>
    <x v="1"/>
    <x v="4"/>
  </r>
  <r>
    <x v="72"/>
    <n v="30248706"/>
    <x v="14"/>
    <x v="0"/>
  </r>
  <r>
    <x v="72"/>
    <n v="30248740"/>
    <x v="1"/>
    <x v="5"/>
  </r>
  <r>
    <x v="72"/>
    <n v="30255865"/>
    <x v="14"/>
    <x v="2"/>
  </r>
  <r>
    <x v="72"/>
    <n v="30256349"/>
    <x v="1"/>
    <x v="4"/>
  </r>
  <r>
    <x v="72"/>
    <n v="30256730"/>
    <x v="1"/>
    <x v="4"/>
  </r>
  <r>
    <x v="72"/>
    <n v="30256752"/>
    <x v="10"/>
    <x v="1"/>
  </r>
  <r>
    <x v="72"/>
    <n v="30256855"/>
    <x v="10"/>
    <x v="1"/>
  </r>
  <r>
    <x v="72"/>
    <n v="30256899"/>
    <x v="14"/>
    <x v="0"/>
  </r>
  <r>
    <x v="72"/>
    <n v="30256914"/>
    <x v="1"/>
    <x v="4"/>
  </r>
  <r>
    <x v="72"/>
    <n v="30256958"/>
    <x v="14"/>
    <x v="0"/>
  </r>
  <r>
    <x v="72"/>
    <n v="30274734"/>
    <x v="14"/>
    <x v="2"/>
  </r>
  <r>
    <x v="72"/>
    <n v="30274790"/>
    <x v="10"/>
    <x v="1"/>
  </r>
  <r>
    <x v="72"/>
    <n v="30274815"/>
    <x v="10"/>
    <x v="1"/>
  </r>
  <r>
    <x v="72"/>
    <n v="30276367"/>
    <x v="14"/>
    <x v="2"/>
  </r>
  <r>
    <x v="72"/>
    <n v="30285163"/>
    <x v="1"/>
    <x v="5"/>
  </r>
  <r>
    <x v="72"/>
    <n v="30285185"/>
    <x v="14"/>
    <x v="2"/>
  </r>
  <r>
    <x v="72"/>
    <n v="30293647"/>
    <x v="1"/>
    <x v="4"/>
  </r>
  <r>
    <x v="72"/>
    <n v="30313242"/>
    <x v="8"/>
    <x v="6"/>
  </r>
  <r>
    <x v="72"/>
    <n v="30313286"/>
    <x v="10"/>
    <x v="1"/>
  </r>
  <r>
    <x v="72"/>
    <n v="30313323"/>
    <x v="1"/>
    <x v="4"/>
  </r>
  <r>
    <x v="72"/>
    <n v="30313345"/>
    <x v="10"/>
    <x v="1"/>
  </r>
  <r>
    <x v="72"/>
    <n v="30321494"/>
    <x v="1"/>
    <x v="7"/>
  </r>
  <r>
    <x v="72"/>
    <n v="30325960"/>
    <x v="14"/>
    <x v="8"/>
  </r>
  <r>
    <x v="72"/>
    <n v="30334319"/>
    <x v="14"/>
    <x v="3"/>
  </r>
  <r>
    <x v="72"/>
    <n v="30339200"/>
    <x v="14"/>
    <x v="0"/>
  </r>
  <r>
    <x v="72"/>
    <n v="30391576"/>
    <x v="1"/>
    <x v="9"/>
  </r>
  <r>
    <x v="72"/>
    <n v="30432710"/>
    <x v="10"/>
    <x v="1"/>
  </r>
  <r>
    <x v="72"/>
    <n v="30446865"/>
    <x v="14"/>
    <x v="2"/>
  </r>
  <r>
    <x v="73"/>
    <n v="30103742"/>
    <x v="14"/>
    <x v="0"/>
  </r>
  <r>
    <x v="73"/>
    <n v="30103753"/>
    <x v="16"/>
    <x v="1"/>
  </r>
  <r>
    <x v="73"/>
    <n v="30103801"/>
    <x v="14"/>
    <x v="2"/>
  </r>
  <r>
    <x v="73"/>
    <n v="30236147"/>
    <x v="14"/>
    <x v="3"/>
  </r>
  <r>
    <x v="73"/>
    <n v="30238079"/>
    <x v="14"/>
    <x v="3"/>
  </r>
  <r>
    <x v="73"/>
    <n v="30248669"/>
    <x v="21"/>
    <x v="4"/>
  </r>
  <r>
    <x v="73"/>
    <n v="30248706"/>
    <x v="14"/>
    <x v="0"/>
  </r>
  <r>
    <x v="73"/>
    <n v="30248740"/>
    <x v="21"/>
    <x v="5"/>
  </r>
  <r>
    <x v="73"/>
    <n v="30255865"/>
    <x v="14"/>
    <x v="2"/>
  </r>
  <r>
    <x v="73"/>
    <n v="30256349"/>
    <x v="21"/>
    <x v="4"/>
  </r>
  <r>
    <x v="73"/>
    <n v="30256730"/>
    <x v="21"/>
    <x v="4"/>
  </r>
  <r>
    <x v="73"/>
    <n v="30256752"/>
    <x v="16"/>
    <x v="1"/>
  </r>
  <r>
    <x v="73"/>
    <n v="30256855"/>
    <x v="16"/>
    <x v="1"/>
  </r>
  <r>
    <x v="73"/>
    <n v="30256899"/>
    <x v="14"/>
    <x v="0"/>
  </r>
  <r>
    <x v="73"/>
    <n v="30256914"/>
    <x v="21"/>
    <x v="4"/>
  </r>
  <r>
    <x v="73"/>
    <n v="30256958"/>
    <x v="14"/>
    <x v="0"/>
  </r>
  <r>
    <x v="73"/>
    <n v="30274734"/>
    <x v="14"/>
    <x v="2"/>
  </r>
  <r>
    <x v="73"/>
    <n v="30274790"/>
    <x v="16"/>
    <x v="1"/>
  </r>
  <r>
    <x v="73"/>
    <n v="30274815"/>
    <x v="16"/>
    <x v="1"/>
  </r>
  <r>
    <x v="73"/>
    <n v="30276367"/>
    <x v="14"/>
    <x v="2"/>
  </r>
  <r>
    <x v="73"/>
    <n v="30285163"/>
    <x v="21"/>
    <x v="5"/>
  </r>
  <r>
    <x v="73"/>
    <n v="30285185"/>
    <x v="14"/>
    <x v="2"/>
  </r>
  <r>
    <x v="73"/>
    <n v="30293647"/>
    <x v="21"/>
    <x v="4"/>
  </r>
  <r>
    <x v="73"/>
    <n v="30313242"/>
    <x v="8"/>
    <x v="6"/>
  </r>
  <r>
    <x v="73"/>
    <n v="30313286"/>
    <x v="16"/>
    <x v="1"/>
  </r>
  <r>
    <x v="73"/>
    <n v="30313323"/>
    <x v="21"/>
    <x v="4"/>
  </r>
  <r>
    <x v="73"/>
    <n v="30313345"/>
    <x v="16"/>
    <x v="1"/>
  </r>
  <r>
    <x v="73"/>
    <n v="30321494"/>
    <x v="1"/>
    <x v="7"/>
  </r>
  <r>
    <x v="73"/>
    <n v="30325960"/>
    <x v="14"/>
    <x v="8"/>
  </r>
  <r>
    <x v="73"/>
    <n v="30334319"/>
    <x v="14"/>
    <x v="3"/>
  </r>
  <r>
    <x v="73"/>
    <n v="30339200"/>
    <x v="14"/>
    <x v="0"/>
  </r>
  <r>
    <x v="73"/>
    <n v="30391576"/>
    <x v="21"/>
    <x v="9"/>
  </r>
  <r>
    <x v="73"/>
    <n v="30432710"/>
    <x v="16"/>
    <x v="1"/>
  </r>
  <r>
    <x v="73"/>
    <n v="30446865"/>
    <x v="14"/>
    <x v="2"/>
  </r>
  <r>
    <x v="74"/>
    <n v="30103742"/>
    <x v="1"/>
    <x v="0"/>
  </r>
  <r>
    <x v="74"/>
    <n v="30103753"/>
    <x v="7"/>
    <x v="1"/>
  </r>
  <r>
    <x v="74"/>
    <n v="30103801"/>
    <x v="1"/>
    <x v="2"/>
  </r>
  <r>
    <x v="74"/>
    <n v="30236147"/>
    <x v="1"/>
    <x v="3"/>
  </r>
  <r>
    <x v="74"/>
    <n v="30238079"/>
    <x v="1"/>
    <x v="3"/>
  </r>
  <r>
    <x v="74"/>
    <n v="30248669"/>
    <x v="2"/>
    <x v="4"/>
  </r>
  <r>
    <x v="74"/>
    <n v="30248706"/>
    <x v="1"/>
    <x v="0"/>
  </r>
  <r>
    <x v="74"/>
    <n v="30248740"/>
    <x v="2"/>
    <x v="5"/>
  </r>
  <r>
    <x v="74"/>
    <n v="30255865"/>
    <x v="1"/>
    <x v="2"/>
  </r>
  <r>
    <x v="74"/>
    <n v="30256349"/>
    <x v="2"/>
    <x v="4"/>
  </r>
  <r>
    <x v="74"/>
    <n v="30256730"/>
    <x v="2"/>
    <x v="4"/>
  </r>
  <r>
    <x v="74"/>
    <n v="30256752"/>
    <x v="7"/>
    <x v="1"/>
  </r>
  <r>
    <x v="74"/>
    <n v="30256855"/>
    <x v="7"/>
    <x v="1"/>
  </r>
  <r>
    <x v="74"/>
    <n v="30256899"/>
    <x v="1"/>
    <x v="0"/>
  </r>
  <r>
    <x v="74"/>
    <n v="30256914"/>
    <x v="2"/>
    <x v="4"/>
  </r>
  <r>
    <x v="74"/>
    <n v="30256958"/>
    <x v="1"/>
    <x v="0"/>
  </r>
  <r>
    <x v="74"/>
    <n v="30274734"/>
    <x v="1"/>
    <x v="2"/>
  </r>
  <r>
    <x v="74"/>
    <n v="30274790"/>
    <x v="7"/>
    <x v="1"/>
  </r>
  <r>
    <x v="74"/>
    <n v="30274815"/>
    <x v="7"/>
    <x v="1"/>
  </r>
  <r>
    <x v="74"/>
    <n v="30276367"/>
    <x v="1"/>
    <x v="2"/>
  </r>
  <r>
    <x v="74"/>
    <n v="30285163"/>
    <x v="2"/>
    <x v="5"/>
  </r>
  <r>
    <x v="74"/>
    <n v="30285185"/>
    <x v="1"/>
    <x v="2"/>
  </r>
  <r>
    <x v="74"/>
    <n v="30293647"/>
    <x v="2"/>
    <x v="4"/>
  </r>
  <r>
    <x v="74"/>
    <n v="30313242"/>
    <x v="3"/>
    <x v="6"/>
  </r>
  <r>
    <x v="74"/>
    <n v="30313286"/>
    <x v="7"/>
    <x v="1"/>
  </r>
  <r>
    <x v="74"/>
    <n v="30313323"/>
    <x v="2"/>
    <x v="4"/>
  </r>
  <r>
    <x v="74"/>
    <n v="30313345"/>
    <x v="7"/>
    <x v="1"/>
  </r>
  <r>
    <x v="74"/>
    <n v="30321494"/>
    <x v="1"/>
    <x v="7"/>
  </r>
  <r>
    <x v="74"/>
    <n v="30325960"/>
    <x v="1"/>
    <x v="8"/>
  </r>
  <r>
    <x v="74"/>
    <n v="30334319"/>
    <x v="1"/>
    <x v="3"/>
  </r>
  <r>
    <x v="74"/>
    <n v="30339200"/>
    <x v="1"/>
    <x v="0"/>
  </r>
  <r>
    <x v="74"/>
    <n v="30391576"/>
    <x v="2"/>
    <x v="9"/>
  </r>
  <r>
    <x v="74"/>
    <n v="30432710"/>
    <x v="7"/>
    <x v="1"/>
  </r>
  <r>
    <x v="74"/>
    <n v="30446865"/>
    <x v="1"/>
    <x v="2"/>
  </r>
  <r>
    <x v="75"/>
    <n v="30103742"/>
    <x v="7"/>
    <x v="0"/>
  </r>
  <r>
    <x v="75"/>
    <n v="30103753"/>
    <x v="14"/>
    <x v="1"/>
  </r>
  <r>
    <x v="75"/>
    <n v="30103801"/>
    <x v="7"/>
    <x v="2"/>
  </r>
  <r>
    <x v="75"/>
    <n v="30236147"/>
    <x v="7"/>
    <x v="3"/>
  </r>
  <r>
    <x v="75"/>
    <n v="30238079"/>
    <x v="7"/>
    <x v="3"/>
  </r>
  <r>
    <x v="75"/>
    <n v="30248669"/>
    <x v="21"/>
    <x v="4"/>
  </r>
  <r>
    <x v="75"/>
    <n v="30248706"/>
    <x v="7"/>
    <x v="0"/>
  </r>
  <r>
    <x v="75"/>
    <n v="30248740"/>
    <x v="21"/>
    <x v="5"/>
  </r>
  <r>
    <x v="75"/>
    <n v="30255865"/>
    <x v="7"/>
    <x v="2"/>
  </r>
  <r>
    <x v="75"/>
    <n v="30256349"/>
    <x v="21"/>
    <x v="4"/>
  </r>
  <r>
    <x v="75"/>
    <n v="30256730"/>
    <x v="21"/>
    <x v="4"/>
  </r>
  <r>
    <x v="75"/>
    <n v="30256752"/>
    <x v="14"/>
    <x v="1"/>
  </r>
  <r>
    <x v="75"/>
    <n v="30256855"/>
    <x v="14"/>
    <x v="1"/>
  </r>
  <r>
    <x v="75"/>
    <n v="30256899"/>
    <x v="7"/>
    <x v="0"/>
  </r>
  <r>
    <x v="75"/>
    <n v="30256914"/>
    <x v="21"/>
    <x v="4"/>
  </r>
  <r>
    <x v="75"/>
    <n v="30256958"/>
    <x v="7"/>
    <x v="0"/>
  </r>
  <r>
    <x v="75"/>
    <n v="30274734"/>
    <x v="7"/>
    <x v="2"/>
  </r>
  <r>
    <x v="75"/>
    <n v="30274790"/>
    <x v="14"/>
    <x v="1"/>
  </r>
  <r>
    <x v="75"/>
    <n v="30274815"/>
    <x v="14"/>
    <x v="1"/>
  </r>
  <r>
    <x v="75"/>
    <n v="30276367"/>
    <x v="7"/>
    <x v="2"/>
  </r>
  <r>
    <x v="75"/>
    <n v="30285163"/>
    <x v="21"/>
    <x v="5"/>
  </r>
  <r>
    <x v="75"/>
    <n v="30285185"/>
    <x v="7"/>
    <x v="2"/>
  </r>
  <r>
    <x v="75"/>
    <n v="30293647"/>
    <x v="21"/>
    <x v="4"/>
  </r>
  <r>
    <x v="75"/>
    <n v="30313242"/>
    <x v="8"/>
    <x v="6"/>
  </r>
  <r>
    <x v="75"/>
    <n v="30313286"/>
    <x v="14"/>
    <x v="1"/>
  </r>
  <r>
    <x v="75"/>
    <n v="30313323"/>
    <x v="21"/>
    <x v="4"/>
  </r>
  <r>
    <x v="75"/>
    <n v="30313345"/>
    <x v="14"/>
    <x v="1"/>
  </r>
  <r>
    <x v="75"/>
    <n v="30321494"/>
    <x v="12"/>
    <x v="7"/>
  </r>
  <r>
    <x v="75"/>
    <n v="30325960"/>
    <x v="7"/>
    <x v="8"/>
  </r>
  <r>
    <x v="75"/>
    <n v="30334319"/>
    <x v="7"/>
    <x v="3"/>
  </r>
  <r>
    <x v="75"/>
    <n v="30339200"/>
    <x v="7"/>
    <x v="0"/>
  </r>
  <r>
    <x v="75"/>
    <n v="30391576"/>
    <x v="21"/>
    <x v="9"/>
  </r>
  <r>
    <x v="75"/>
    <n v="30432710"/>
    <x v="14"/>
    <x v="1"/>
  </r>
  <r>
    <x v="75"/>
    <n v="30446865"/>
    <x v="7"/>
    <x v="2"/>
  </r>
  <r>
    <x v="76"/>
    <n v="30103742"/>
    <x v="28"/>
    <x v="0"/>
  </r>
  <r>
    <x v="76"/>
    <n v="30103753"/>
    <x v="1"/>
    <x v="1"/>
  </r>
  <r>
    <x v="76"/>
    <n v="30103801"/>
    <x v="28"/>
    <x v="2"/>
  </r>
  <r>
    <x v="76"/>
    <n v="30236147"/>
    <x v="28"/>
    <x v="3"/>
  </r>
  <r>
    <x v="76"/>
    <n v="30238079"/>
    <x v="28"/>
    <x v="3"/>
  </r>
  <r>
    <x v="76"/>
    <n v="30248669"/>
    <x v="5"/>
    <x v="4"/>
  </r>
  <r>
    <x v="76"/>
    <n v="30248706"/>
    <x v="28"/>
    <x v="0"/>
  </r>
  <r>
    <x v="76"/>
    <n v="30248740"/>
    <x v="5"/>
    <x v="5"/>
  </r>
  <r>
    <x v="76"/>
    <n v="30255865"/>
    <x v="28"/>
    <x v="2"/>
  </r>
  <r>
    <x v="76"/>
    <n v="30256349"/>
    <x v="5"/>
    <x v="4"/>
  </r>
  <r>
    <x v="76"/>
    <n v="30256730"/>
    <x v="5"/>
    <x v="4"/>
  </r>
  <r>
    <x v="76"/>
    <n v="30256752"/>
    <x v="1"/>
    <x v="1"/>
  </r>
  <r>
    <x v="76"/>
    <n v="30256855"/>
    <x v="1"/>
    <x v="1"/>
  </r>
  <r>
    <x v="76"/>
    <n v="30256899"/>
    <x v="28"/>
    <x v="0"/>
  </r>
  <r>
    <x v="76"/>
    <n v="30256914"/>
    <x v="5"/>
    <x v="4"/>
  </r>
  <r>
    <x v="76"/>
    <n v="30256958"/>
    <x v="28"/>
    <x v="0"/>
  </r>
  <r>
    <x v="76"/>
    <n v="30274734"/>
    <x v="28"/>
    <x v="2"/>
  </r>
  <r>
    <x v="76"/>
    <n v="30274790"/>
    <x v="1"/>
    <x v="1"/>
  </r>
  <r>
    <x v="76"/>
    <n v="30274815"/>
    <x v="1"/>
    <x v="1"/>
  </r>
  <r>
    <x v="76"/>
    <n v="30276367"/>
    <x v="28"/>
    <x v="2"/>
  </r>
  <r>
    <x v="76"/>
    <n v="30285163"/>
    <x v="5"/>
    <x v="5"/>
  </r>
  <r>
    <x v="76"/>
    <n v="30285185"/>
    <x v="28"/>
    <x v="2"/>
  </r>
  <r>
    <x v="76"/>
    <n v="30293647"/>
    <x v="5"/>
    <x v="4"/>
  </r>
  <r>
    <x v="76"/>
    <n v="30313242"/>
    <x v="3"/>
    <x v="6"/>
  </r>
  <r>
    <x v="76"/>
    <n v="30313286"/>
    <x v="1"/>
    <x v="1"/>
  </r>
  <r>
    <x v="76"/>
    <n v="30313323"/>
    <x v="5"/>
    <x v="4"/>
  </r>
  <r>
    <x v="76"/>
    <n v="30313345"/>
    <x v="1"/>
    <x v="1"/>
  </r>
  <r>
    <x v="76"/>
    <n v="30321494"/>
    <x v="19"/>
    <x v="7"/>
  </r>
  <r>
    <x v="76"/>
    <n v="30325960"/>
    <x v="28"/>
    <x v="8"/>
  </r>
  <r>
    <x v="76"/>
    <n v="30334319"/>
    <x v="28"/>
    <x v="3"/>
  </r>
  <r>
    <x v="76"/>
    <n v="30339200"/>
    <x v="28"/>
    <x v="0"/>
  </r>
  <r>
    <x v="76"/>
    <n v="30391576"/>
    <x v="5"/>
    <x v="9"/>
  </r>
  <r>
    <x v="76"/>
    <n v="30432710"/>
    <x v="1"/>
    <x v="1"/>
  </r>
  <r>
    <x v="76"/>
    <n v="30446865"/>
    <x v="28"/>
    <x v="2"/>
  </r>
  <r>
    <x v="77"/>
    <n v="30103742"/>
    <x v="0"/>
    <x v="0"/>
  </r>
  <r>
    <x v="77"/>
    <n v="30103753"/>
    <x v="22"/>
    <x v="1"/>
  </r>
  <r>
    <x v="77"/>
    <n v="30103801"/>
    <x v="0"/>
    <x v="2"/>
  </r>
  <r>
    <x v="77"/>
    <n v="30236147"/>
    <x v="0"/>
    <x v="3"/>
  </r>
  <r>
    <x v="77"/>
    <n v="30238079"/>
    <x v="0"/>
    <x v="3"/>
  </r>
  <r>
    <x v="77"/>
    <n v="30248669"/>
    <x v="2"/>
    <x v="4"/>
  </r>
  <r>
    <x v="77"/>
    <n v="30248706"/>
    <x v="0"/>
    <x v="0"/>
  </r>
  <r>
    <x v="77"/>
    <n v="30248740"/>
    <x v="2"/>
    <x v="5"/>
  </r>
  <r>
    <x v="77"/>
    <n v="30255865"/>
    <x v="0"/>
    <x v="2"/>
  </r>
  <r>
    <x v="77"/>
    <n v="30256349"/>
    <x v="2"/>
    <x v="4"/>
  </r>
  <r>
    <x v="77"/>
    <n v="30256730"/>
    <x v="2"/>
    <x v="4"/>
  </r>
  <r>
    <x v="77"/>
    <n v="30256752"/>
    <x v="22"/>
    <x v="1"/>
  </r>
  <r>
    <x v="77"/>
    <n v="30256855"/>
    <x v="22"/>
    <x v="1"/>
  </r>
  <r>
    <x v="77"/>
    <n v="30256899"/>
    <x v="0"/>
    <x v="0"/>
  </r>
  <r>
    <x v="77"/>
    <n v="30256914"/>
    <x v="2"/>
    <x v="4"/>
  </r>
  <r>
    <x v="77"/>
    <n v="30256958"/>
    <x v="0"/>
    <x v="0"/>
  </r>
  <r>
    <x v="77"/>
    <n v="30274734"/>
    <x v="0"/>
    <x v="2"/>
  </r>
  <r>
    <x v="77"/>
    <n v="30274790"/>
    <x v="22"/>
    <x v="1"/>
  </r>
  <r>
    <x v="77"/>
    <n v="30274815"/>
    <x v="22"/>
    <x v="1"/>
  </r>
  <r>
    <x v="77"/>
    <n v="30276367"/>
    <x v="0"/>
    <x v="2"/>
  </r>
  <r>
    <x v="77"/>
    <n v="30285163"/>
    <x v="2"/>
    <x v="5"/>
  </r>
  <r>
    <x v="77"/>
    <n v="30285185"/>
    <x v="0"/>
    <x v="2"/>
  </r>
  <r>
    <x v="77"/>
    <n v="30293647"/>
    <x v="2"/>
    <x v="4"/>
  </r>
  <r>
    <x v="77"/>
    <n v="30313242"/>
    <x v="3"/>
    <x v="6"/>
  </r>
  <r>
    <x v="77"/>
    <n v="30313286"/>
    <x v="22"/>
    <x v="1"/>
  </r>
  <r>
    <x v="77"/>
    <n v="30313323"/>
    <x v="2"/>
    <x v="4"/>
  </r>
  <r>
    <x v="77"/>
    <n v="30313345"/>
    <x v="22"/>
    <x v="1"/>
  </r>
  <r>
    <x v="77"/>
    <n v="30321494"/>
    <x v="1"/>
    <x v="7"/>
  </r>
  <r>
    <x v="77"/>
    <n v="30325960"/>
    <x v="0"/>
    <x v="8"/>
  </r>
  <r>
    <x v="77"/>
    <n v="30334319"/>
    <x v="0"/>
    <x v="3"/>
  </r>
  <r>
    <x v="77"/>
    <n v="30339200"/>
    <x v="0"/>
    <x v="0"/>
  </r>
  <r>
    <x v="77"/>
    <n v="30391576"/>
    <x v="2"/>
    <x v="9"/>
  </r>
  <r>
    <x v="77"/>
    <n v="30432710"/>
    <x v="22"/>
    <x v="1"/>
  </r>
  <r>
    <x v="77"/>
    <n v="30446865"/>
    <x v="0"/>
    <x v="2"/>
  </r>
  <r>
    <x v="78"/>
    <n v="30103742"/>
    <x v="7"/>
    <x v="0"/>
  </r>
  <r>
    <x v="78"/>
    <n v="30103753"/>
    <x v="14"/>
    <x v="1"/>
  </r>
  <r>
    <x v="78"/>
    <n v="30103801"/>
    <x v="7"/>
    <x v="2"/>
  </r>
  <r>
    <x v="78"/>
    <n v="30236147"/>
    <x v="7"/>
    <x v="3"/>
  </r>
  <r>
    <x v="78"/>
    <n v="30238079"/>
    <x v="7"/>
    <x v="3"/>
  </r>
  <r>
    <x v="78"/>
    <n v="30248669"/>
    <x v="17"/>
    <x v="4"/>
  </r>
  <r>
    <x v="78"/>
    <n v="30248706"/>
    <x v="7"/>
    <x v="0"/>
  </r>
  <r>
    <x v="78"/>
    <n v="30248740"/>
    <x v="17"/>
    <x v="5"/>
  </r>
  <r>
    <x v="78"/>
    <n v="30255865"/>
    <x v="7"/>
    <x v="2"/>
  </r>
  <r>
    <x v="78"/>
    <n v="30256349"/>
    <x v="17"/>
    <x v="4"/>
  </r>
  <r>
    <x v="78"/>
    <n v="30256730"/>
    <x v="17"/>
    <x v="4"/>
  </r>
  <r>
    <x v="78"/>
    <n v="30256752"/>
    <x v="14"/>
    <x v="1"/>
  </r>
  <r>
    <x v="78"/>
    <n v="30256855"/>
    <x v="14"/>
    <x v="1"/>
  </r>
  <r>
    <x v="78"/>
    <n v="30256899"/>
    <x v="7"/>
    <x v="0"/>
  </r>
  <r>
    <x v="78"/>
    <n v="30256914"/>
    <x v="17"/>
    <x v="4"/>
  </r>
  <r>
    <x v="78"/>
    <n v="30256958"/>
    <x v="7"/>
    <x v="0"/>
  </r>
  <r>
    <x v="78"/>
    <n v="30274734"/>
    <x v="7"/>
    <x v="2"/>
  </r>
  <r>
    <x v="78"/>
    <n v="30274790"/>
    <x v="14"/>
    <x v="1"/>
  </r>
  <r>
    <x v="78"/>
    <n v="30274815"/>
    <x v="14"/>
    <x v="1"/>
  </r>
  <r>
    <x v="78"/>
    <n v="30276367"/>
    <x v="7"/>
    <x v="2"/>
  </r>
  <r>
    <x v="78"/>
    <n v="30285163"/>
    <x v="17"/>
    <x v="5"/>
  </r>
  <r>
    <x v="78"/>
    <n v="30285185"/>
    <x v="7"/>
    <x v="2"/>
  </r>
  <r>
    <x v="78"/>
    <n v="30293647"/>
    <x v="17"/>
    <x v="4"/>
  </r>
  <r>
    <x v="78"/>
    <n v="30313242"/>
    <x v="3"/>
    <x v="6"/>
  </r>
  <r>
    <x v="78"/>
    <n v="30313286"/>
    <x v="14"/>
    <x v="1"/>
  </r>
  <r>
    <x v="78"/>
    <n v="30313323"/>
    <x v="17"/>
    <x v="4"/>
  </r>
  <r>
    <x v="78"/>
    <n v="30313345"/>
    <x v="14"/>
    <x v="1"/>
  </r>
  <r>
    <x v="78"/>
    <n v="30321494"/>
    <x v="1"/>
    <x v="7"/>
  </r>
  <r>
    <x v="78"/>
    <n v="30325960"/>
    <x v="7"/>
    <x v="8"/>
  </r>
  <r>
    <x v="78"/>
    <n v="30334319"/>
    <x v="7"/>
    <x v="3"/>
  </r>
  <r>
    <x v="78"/>
    <n v="30339200"/>
    <x v="7"/>
    <x v="0"/>
  </r>
  <r>
    <x v="78"/>
    <n v="30391576"/>
    <x v="17"/>
    <x v="9"/>
  </r>
  <r>
    <x v="78"/>
    <n v="30432710"/>
    <x v="14"/>
    <x v="1"/>
  </r>
  <r>
    <x v="78"/>
    <n v="30446865"/>
    <x v="7"/>
    <x v="2"/>
  </r>
  <r>
    <x v="79"/>
    <n v="30103742"/>
    <x v="1"/>
    <x v="0"/>
  </r>
  <r>
    <x v="79"/>
    <n v="30103753"/>
    <x v="7"/>
    <x v="1"/>
  </r>
  <r>
    <x v="79"/>
    <n v="30103801"/>
    <x v="1"/>
    <x v="2"/>
  </r>
  <r>
    <x v="79"/>
    <n v="30236147"/>
    <x v="1"/>
    <x v="3"/>
  </r>
  <r>
    <x v="79"/>
    <n v="30238079"/>
    <x v="1"/>
    <x v="3"/>
  </r>
  <r>
    <x v="79"/>
    <n v="30248669"/>
    <x v="1"/>
    <x v="4"/>
  </r>
  <r>
    <x v="79"/>
    <n v="30248706"/>
    <x v="1"/>
    <x v="0"/>
  </r>
  <r>
    <x v="79"/>
    <n v="30248740"/>
    <x v="1"/>
    <x v="5"/>
  </r>
  <r>
    <x v="79"/>
    <n v="30255865"/>
    <x v="1"/>
    <x v="2"/>
  </r>
  <r>
    <x v="79"/>
    <n v="30256349"/>
    <x v="1"/>
    <x v="4"/>
  </r>
  <r>
    <x v="79"/>
    <n v="30256730"/>
    <x v="1"/>
    <x v="4"/>
  </r>
  <r>
    <x v="79"/>
    <n v="30256752"/>
    <x v="7"/>
    <x v="1"/>
  </r>
  <r>
    <x v="79"/>
    <n v="30256855"/>
    <x v="7"/>
    <x v="1"/>
  </r>
  <r>
    <x v="79"/>
    <n v="30256899"/>
    <x v="1"/>
    <x v="0"/>
  </r>
  <r>
    <x v="79"/>
    <n v="30256914"/>
    <x v="1"/>
    <x v="4"/>
  </r>
  <r>
    <x v="79"/>
    <n v="30256958"/>
    <x v="1"/>
    <x v="0"/>
  </r>
  <r>
    <x v="79"/>
    <n v="30274734"/>
    <x v="1"/>
    <x v="2"/>
  </r>
  <r>
    <x v="79"/>
    <n v="30274790"/>
    <x v="7"/>
    <x v="1"/>
  </r>
  <r>
    <x v="79"/>
    <n v="30274815"/>
    <x v="7"/>
    <x v="1"/>
  </r>
  <r>
    <x v="79"/>
    <n v="30276367"/>
    <x v="1"/>
    <x v="2"/>
  </r>
  <r>
    <x v="79"/>
    <n v="30285163"/>
    <x v="1"/>
    <x v="5"/>
  </r>
  <r>
    <x v="79"/>
    <n v="30285185"/>
    <x v="1"/>
    <x v="2"/>
  </r>
  <r>
    <x v="79"/>
    <n v="30293647"/>
    <x v="1"/>
    <x v="4"/>
  </r>
  <r>
    <x v="79"/>
    <n v="30313242"/>
    <x v="3"/>
    <x v="6"/>
  </r>
  <r>
    <x v="79"/>
    <n v="30313286"/>
    <x v="7"/>
    <x v="1"/>
  </r>
  <r>
    <x v="79"/>
    <n v="30313323"/>
    <x v="1"/>
    <x v="4"/>
  </r>
  <r>
    <x v="79"/>
    <n v="30313345"/>
    <x v="7"/>
    <x v="1"/>
  </r>
  <r>
    <x v="79"/>
    <n v="30321494"/>
    <x v="6"/>
    <x v="7"/>
  </r>
  <r>
    <x v="79"/>
    <n v="30325960"/>
    <x v="1"/>
    <x v="8"/>
  </r>
  <r>
    <x v="79"/>
    <n v="30334319"/>
    <x v="1"/>
    <x v="3"/>
  </r>
  <r>
    <x v="79"/>
    <n v="30339200"/>
    <x v="1"/>
    <x v="0"/>
  </r>
  <r>
    <x v="79"/>
    <n v="30391576"/>
    <x v="1"/>
    <x v="9"/>
  </r>
  <r>
    <x v="79"/>
    <n v="30432710"/>
    <x v="7"/>
    <x v="1"/>
  </r>
  <r>
    <x v="79"/>
    <n v="30446865"/>
    <x v="1"/>
    <x v="2"/>
  </r>
  <r>
    <x v="80"/>
    <n v="30103742"/>
    <x v="0"/>
    <x v="0"/>
  </r>
  <r>
    <x v="80"/>
    <n v="30103753"/>
    <x v="1"/>
    <x v="1"/>
  </r>
  <r>
    <x v="80"/>
    <n v="30103801"/>
    <x v="0"/>
    <x v="2"/>
  </r>
  <r>
    <x v="80"/>
    <n v="30236147"/>
    <x v="0"/>
    <x v="3"/>
  </r>
  <r>
    <x v="80"/>
    <n v="30238079"/>
    <x v="0"/>
    <x v="3"/>
  </r>
  <r>
    <x v="80"/>
    <n v="30248669"/>
    <x v="1"/>
    <x v="4"/>
  </r>
  <r>
    <x v="80"/>
    <n v="30248706"/>
    <x v="0"/>
    <x v="0"/>
  </r>
  <r>
    <x v="80"/>
    <n v="30248740"/>
    <x v="1"/>
    <x v="5"/>
  </r>
  <r>
    <x v="80"/>
    <n v="30255865"/>
    <x v="0"/>
    <x v="2"/>
  </r>
  <r>
    <x v="80"/>
    <n v="30256349"/>
    <x v="1"/>
    <x v="4"/>
  </r>
  <r>
    <x v="80"/>
    <n v="30256730"/>
    <x v="1"/>
    <x v="4"/>
  </r>
  <r>
    <x v="80"/>
    <n v="30256752"/>
    <x v="1"/>
    <x v="1"/>
  </r>
  <r>
    <x v="80"/>
    <n v="30256855"/>
    <x v="1"/>
    <x v="1"/>
  </r>
  <r>
    <x v="80"/>
    <n v="30256899"/>
    <x v="0"/>
    <x v="0"/>
  </r>
  <r>
    <x v="80"/>
    <n v="30256914"/>
    <x v="1"/>
    <x v="4"/>
  </r>
  <r>
    <x v="80"/>
    <n v="30256958"/>
    <x v="0"/>
    <x v="0"/>
  </r>
  <r>
    <x v="80"/>
    <n v="30274734"/>
    <x v="0"/>
    <x v="2"/>
  </r>
  <r>
    <x v="80"/>
    <n v="30274790"/>
    <x v="1"/>
    <x v="1"/>
  </r>
  <r>
    <x v="80"/>
    <n v="30274815"/>
    <x v="1"/>
    <x v="1"/>
  </r>
  <r>
    <x v="80"/>
    <n v="30276367"/>
    <x v="0"/>
    <x v="2"/>
  </r>
  <r>
    <x v="80"/>
    <n v="30285163"/>
    <x v="1"/>
    <x v="5"/>
  </r>
  <r>
    <x v="80"/>
    <n v="30285185"/>
    <x v="0"/>
    <x v="2"/>
  </r>
  <r>
    <x v="80"/>
    <n v="30293647"/>
    <x v="1"/>
    <x v="4"/>
  </r>
  <r>
    <x v="80"/>
    <n v="30313242"/>
    <x v="3"/>
    <x v="6"/>
  </r>
  <r>
    <x v="80"/>
    <n v="30313286"/>
    <x v="1"/>
    <x v="1"/>
  </r>
  <r>
    <x v="80"/>
    <n v="30313323"/>
    <x v="1"/>
    <x v="4"/>
  </r>
  <r>
    <x v="80"/>
    <n v="30313345"/>
    <x v="1"/>
    <x v="1"/>
  </r>
  <r>
    <x v="80"/>
    <n v="30321494"/>
    <x v="6"/>
    <x v="7"/>
  </r>
  <r>
    <x v="80"/>
    <n v="30325960"/>
    <x v="0"/>
    <x v="8"/>
  </r>
  <r>
    <x v="80"/>
    <n v="30334319"/>
    <x v="0"/>
    <x v="3"/>
  </r>
  <r>
    <x v="80"/>
    <n v="30339200"/>
    <x v="0"/>
    <x v="0"/>
  </r>
  <r>
    <x v="80"/>
    <n v="30391576"/>
    <x v="1"/>
    <x v="9"/>
  </r>
  <r>
    <x v="80"/>
    <n v="30432710"/>
    <x v="1"/>
    <x v="1"/>
  </r>
  <r>
    <x v="80"/>
    <n v="30446865"/>
    <x v="0"/>
    <x v="2"/>
  </r>
  <r>
    <x v="81"/>
    <n v="30103742"/>
    <x v="14"/>
    <x v="0"/>
  </r>
  <r>
    <x v="81"/>
    <n v="30103753"/>
    <x v="14"/>
    <x v="1"/>
  </r>
  <r>
    <x v="81"/>
    <n v="30103801"/>
    <x v="14"/>
    <x v="2"/>
  </r>
  <r>
    <x v="81"/>
    <n v="30236147"/>
    <x v="14"/>
    <x v="3"/>
  </r>
  <r>
    <x v="81"/>
    <n v="30238079"/>
    <x v="14"/>
    <x v="3"/>
  </r>
  <r>
    <x v="81"/>
    <n v="30248669"/>
    <x v="2"/>
    <x v="4"/>
  </r>
  <r>
    <x v="81"/>
    <n v="30248706"/>
    <x v="14"/>
    <x v="0"/>
  </r>
  <r>
    <x v="81"/>
    <n v="30248740"/>
    <x v="2"/>
    <x v="5"/>
  </r>
  <r>
    <x v="81"/>
    <n v="30255865"/>
    <x v="14"/>
    <x v="2"/>
  </r>
  <r>
    <x v="81"/>
    <n v="30256349"/>
    <x v="2"/>
    <x v="4"/>
  </r>
  <r>
    <x v="81"/>
    <n v="30256730"/>
    <x v="2"/>
    <x v="4"/>
  </r>
  <r>
    <x v="81"/>
    <n v="30256752"/>
    <x v="14"/>
    <x v="1"/>
  </r>
  <r>
    <x v="81"/>
    <n v="30256855"/>
    <x v="14"/>
    <x v="1"/>
  </r>
  <r>
    <x v="81"/>
    <n v="30256899"/>
    <x v="14"/>
    <x v="0"/>
  </r>
  <r>
    <x v="81"/>
    <n v="30256914"/>
    <x v="2"/>
    <x v="4"/>
  </r>
  <r>
    <x v="81"/>
    <n v="30256958"/>
    <x v="14"/>
    <x v="0"/>
  </r>
  <r>
    <x v="81"/>
    <n v="30274734"/>
    <x v="14"/>
    <x v="2"/>
  </r>
  <r>
    <x v="81"/>
    <n v="30274790"/>
    <x v="14"/>
    <x v="1"/>
  </r>
  <r>
    <x v="81"/>
    <n v="30274815"/>
    <x v="14"/>
    <x v="1"/>
  </r>
  <r>
    <x v="81"/>
    <n v="30276367"/>
    <x v="14"/>
    <x v="2"/>
  </r>
  <r>
    <x v="81"/>
    <n v="30285163"/>
    <x v="2"/>
    <x v="5"/>
  </r>
  <r>
    <x v="81"/>
    <n v="30285185"/>
    <x v="14"/>
    <x v="2"/>
  </r>
  <r>
    <x v="81"/>
    <n v="30293647"/>
    <x v="2"/>
    <x v="4"/>
  </r>
  <r>
    <x v="81"/>
    <n v="30313242"/>
    <x v="8"/>
    <x v="6"/>
  </r>
  <r>
    <x v="81"/>
    <n v="30313286"/>
    <x v="14"/>
    <x v="1"/>
  </r>
  <r>
    <x v="81"/>
    <n v="30313323"/>
    <x v="2"/>
    <x v="4"/>
  </r>
  <r>
    <x v="81"/>
    <n v="30313345"/>
    <x v="14"/>
    <x v="1"/>
  </r>
  <r>
    <x v="81"/>
    <n v="30321494"/>
    <x v="1"/>
    <x v="7"/>
  </r>
  <r>
    <x v="81"/>
    <n v="30325960"/>
    <x v="14"/>
    <x v="8"/>
  </r>
  <r>
    <x v="81"/>
    <n v="30334319"/>
    <x v="14"/>
    <x v="3"/>
  </r>
  <r>
    <x v="81"/>
    <n v="30339200"/>
    <x v="14"/>
    <x v="0"/>
  </r>
  <r>
    <x v="81"/>
    <n v="30391576"/>
    <x v="2"/>
    <x v="9"/>
  </r>
  <r>
    <x v="81"/>
    <n v="30432710"/>
    <x v="14"/>
    <x v="1"/>
  </r>
  <r>
    <x v="81"/>
    <n v="30446865"/>
    <x v="14"/>
    <x v="2"/>
  </r>
  <r>
    <x v="82"/>
    <n v="30103742"/>
    <x v="14"/>
    <x v="0"/>
  </r>
  <r>
    <x v="82"/>
    <n v="30103753"/>
    <x v="10"/>
    <x v="1"/>
  </r>
  <r>
    <x v="82"/>
    <n v="30103801"/>
    <x v="14"/>
    <x v="2"/>
  </r>
  <r>
    <x v="82"/>
    <n v="30236147"/>
    <x v="14"/>
    <x v="3"/>
  </r>
  <r>
    <x v="82"/>
    <n v="30238079"/>
    <x v="14"/>
    <x v="3"/>
  </r>
  <r>
    <x v="82"/>
    <n v="30248669"/>
    <x v="18"/>
    <x v="4"/>
  </r>
  <r>
    <x v="82"/>
    <n v="30248706"/>
    <x v="14"/>
    <x v="0"/>
  </r>
  <r>
    <x v="82"/>
    <n v="30248740"/>
    <x v="18"/>
    <x v="5"/>
  </r>
  <r>
    <x v="82"/>
    <n v="30255865"/>
    <x v="14"/>
    <x v="2"/>
  </r>
  <r>
    <x v="82"/>
    <n v="30256349"/>
    <x v="18"/>
    <x v="4"/>
  </r>
  <r>
    <x v="82"/>
    <n v="30256730"/>
    <x v="18"/>
    <x v="4"/>
  </r>
  <r>
    <x v="82"/>
    <n v="30256752"/>
    <x v="10"/>
    <x v="1"/>
  </r>
  <r>
    <x v="82"/>
    <n v="30256855"/>
    <x v="10"/>
    <x v="1"/>
  </r>
  <r>
    <x v="82"/>
    <n v="30256899"/>
    <x v="14"/>
    <x v="0"/>
  </r>
  <r>
    <x v="82"/>
    <n v="30256914"/>
    <x v="18"/>
    <x v="4"/>
  </r>
  <r>
    <x v="82"/>
    <n v="30256958"/>
    <x v="14"/>
    <x v="0"/>
  </r>
  <r>
    <x v="82"/>
    <n v="30274734"/>
    <x v="14"/>
    <x v="2"/>
  </r>
  <r>
    <x v="82"/>
    <n v="30274790"/>
    <x v="10"/>
    <x v="1"/>
  </r>
  <r>
    <x v="82"/>
    <n v="30274815"/>
    <x v="10"/>
    <x v="1"/>
  </r>
  <r>
    <x v="82"/>
    <n v="30276367"/>
    <x v="14"/>
    <x v="2"/>
  </r>
  <r>
    <x v="82"/>
    <n v="30285163"/>
    <x v="18"/>
    <x v="5"/>
  </r>
  <r>
    <x v="82"/>
    <n v="30285185"/>
    <x v="14"/>
    <x v="2"/>
  </r>
  <r>
    <x v="82"/>
    <n v="30293647"/>
    <x v="18"/>
    <x v="4"/>
  </r>
  <r>
    <x v="82"/>
    <n v="30313242"/>
    <x v="8"/>
    <x v="6"/>
  </r>
  <r>
    <x v="82"/>
    <n v="30313286"/>
    <x v="10"/>
    <x v="1"/>
  </r>
  <r>
    <x v="82"/>
    <n v="30313323"/>
    <x v="18"/>
    <x v="4"/>
  </r>
  <r>
    <x v="82"/>
    <n v="30313345"/>
    <x v="10"/>
    <x v="1"/>
  </r>
  <r>
    <x v="82"/>
    <n v="30321494"/>
    <x v="31"/>
    <x v="7"/>
  </r>
  <r>
    <x v="82"/>
    <n v="30325960"/>
    <x v="14"/>
    <x v="8"/>
  </r>
  <r>
    <x v="82"/>
    <n v="30334319"/>
    <x v="14"/>
    <x v="3"/>
  </r>
  <r>
    <x v="82"/>
    <n v="30339200"/>
    <x v="14"/>
    <x v="0"/>
  </r>
  <r>
    <x v="82"/>
    <n v="30391576"/>
    <x v="18"/>
    <x v="9"/>
  </r>
  <r>
    <x v="82"/>
    <n v="30432710"/>
    <x v="10"/>
    <x v="1"/>
  </r>
  <r>
    <x v="82"/>
    <n v="30446865"/>
    <x v="14"/>
    <x v="2"/>
  </r>
  <r>
    <x v="83"/>
    <n v="30103742"/>
    <x v="1"/>
    <x v="0"/>
  </r>
  <r>
    <x v="83"/>
    <n v="30103753"/>
    <x v="1"/>
    <x v="1"/>
  </r>
  <r>
    <x v="83"/>
    <n v="30103801"/>
    <x v="1"/>
    <x v="2"/>
  </r>
  <r>
    <x v="83"/>
    <n v="30236147"/>
    <x v="1"/>
    <x v="3"/>
  </r>
  <r>
    <x v="83"/>
    <n v="30238079"/>
    <x v="1"/>
    <x v="3"/>
  </r>
  <r>
    <x v="83"/>
    <n v="30248669"/>
    <x v="18"/>
    <x v="4"/>
  </r>
  <r>
    <x v="83"/>
    <n v="30248706"/>
    <x v="1"/>
    <x v="0"/>
  </r>
  <r>
    <x v="83"/>
    <n v="30248740"/>
    <x v="18"/>
    <x v="5"/>
  </r>
  <r>
    <x v="83"/>
    <n v="30255865"/>
    <x v="1"/>
    <x v="2"/>
  </r>
  <r>
    <x v="83"/>
    <n v="30256349"/>
    <x v="18"/>
    <x v="4"/>
  </r>
  <r>
    <x v="83"/>
    <n v="30256730"/>
    <x v="18"/>
    <x v="4"/>
  </r>
  <r>
    <x v="83"/>
    <n v="30256752"/>
    <x v="1"/>
    <x v="1"/>
  </r>
  <r>
    <x v="83"/>
    <n v="30256855"/>
    <x v="1"/>
    <x v="1"/>
  </r>
  <r>
    <x v="83"/>
    <n v="30256899"/>
    <x v="1"/>
    <x v="0"/>
  </r>
  <r>
    <x v="83"/>
    <n v="30256914"/>
    <x v="18"/>
    <x v="4"/>
  </r>
  <r>
    <x v="83"/>
    <n v="30256958"/>
    <x v="1"/>
    <x v="0"/>
  </r>
  <r>
    <x v="83"/>
    <n v="30274734"/>
    <x v="1"/>
    <x v="2"/>
  </r>
  <r>
    <x v="83"/>
    <n v="30274790"/>
    <x v="1"/>
    <x v="1"/>
  </r>
  <r>
    <x v="83"/>
    <n v="30274815"/>
    <x v="1"/>
    <x v="1"/>
  </r>
  <r>
    <x v="83"/>
    <n v="30276367"/>
    <x v="1"/>
    <x v="2"/>
  </r>
  <r>
    <x v="83"/>
    <n v="30285163"/>
    <x v="18"/>
    <x v="5"/>
  </r>
  <r>
    <x v="83"/>
    <n v="30285185"/>
    <x v="1"/>
    <x v="2"/>
  </r>
  <r>
    <x v="83"/>
    <n v="30293647"/>
    <x v="18"/>
    <x v="4"/>
  </r>
  <r>
    <x v="83"/>
    <n v="30313242"/>
    <x v="3"/>
    <x v="6"/>
  </r>
  <r>
    <x v="83"/>
    <n v="30313286"/>
    <x v="1"/>
    <x v="1"/>
  </r>
  <r>
    <x v="83"/>
    <n v="30313323"/>
    <x v="18"/>
    <x v="4"/>
  </r>
  <r>
    <x v="83"/>
    <n v="30313345"/>
    <x v="1"/>
    <x v="1"/>
  </r>
  <r>
    <x v="83"/>
    <n v="30321494"/>
    <x v="27"/>
    <x v="7"/>
  </r>
  <r>
    <x v="83"/>
    <n v="30325960"/>
    <x v="1"/>
    <x v="8"/>
  </r>
  <r>
    <x v="83"/>
    <n v="30334319"/>
    <x v="1"/>
    <x v="3"/>
  </r>
  <r>
    <x v="83"/>
    <n v="30339200"/>
    <x v="1"/>
    <x v="0"/>
  </r>
  <r>
    <x v="83"/>
    <n v="30391576"/>
    <x v="18"/>
    <x v="9"/>
  </r>
  <r>
    <x v="83"/>
    <n v="30432710"/>
    <x v="1"/>
    <x v="1"/>
  </r>
  <r>
    <x v="83"/>
    <n v="30446865"/>
    <x v="1"/>
    <x v="2"/>
  </r>
  <r>
    <x v="84"/>
    <n v="30103742"/>
    <x v="0"/>
    <x v="0"/>
  </r>
  <r>
    <x v="84"/>
    <n v="30103753"/>
    <x v="22"/>
    <x v="1"/>
  </r>
  <r>
    <x v="84"/>
    <n v="30103801"/>
    <x v="0"/>
    <x v="2"/>
  </r>
  <r>
    <x v="84"/>
    <n v="30236147"/>
    <x v="0"/>
    <x v="3"/>
  </r>
  <r>
    <x v="84"/>
    <n v="30238079"/>
    <x v="0"/>
    <x v="3"/>
  </r>
  <r>
    <x v="84"/>
    <n v="30248669"/>
    <x v="2"/>
    <x v="4"/>
  </r>
  <r>
    <x v="84"/>
    <n v="30248706"/>
    <x v="0"/>
    <x v="0"/>
  </r>
  <r>
    <x v="84"/>
    <n v="30248740"/>
    <x v="2"/>
    <x v="5"/>
  </r>
  <r>
    <x v="84"/>
    <n v="30255865"/>
    <x v="0"/>
    <x v="2"/>
  </r>
  <r>
    <x v="84"/>
    <n v="30256349"/>
    <x v="2"/>
    <x v="4"/>
  </r>
  <r>
    <x v="84"/>
    <n v="30256730"/>
    <x v="2"/>
    <x v="4"/>
  </r>
  <r>
    <x v="84"/>
    <n v="30256752"/>
    <x v="22"/>
    <x v="1"/>
  </r>
  <r>
    <x v="84"/>
    <n v="30256855"/>
    <x v="22"/>
    <x v="1"/>
  </r>
  <r>
    <x v="84"/>
    <n v="30256899"/>
    <x v="0"/>
    <x v="0"/>
  </r>
  <r>
    <x v="84"/>
    <n v="30256914"/>
    <x v="2"/>
    <x v="4"/>
  </r>
  <r>
    <x v="84"/>
    <n v="30256958"/>
    <x v="0"/>
    <x v="0"/>
  </r>
  <r>
    <x v="84"/>
    <n v="30274734"/>
    <x v="0"/>
    <x v="2"/>
  </r>
  <r>
    <x v="84"/>
    <n v="30274790"/>
    <x v="22"/>
    <x v="1"/>
  </r>
  <r>
    <x v="84"/>
    <n v="30274815"/>
    <x v="22"/>
    <x v="1"/>
  </r>
  <r>
    <x v="84"/>
    <n v="30276367"/>
    <x v="0"/>
    <x v="2"/>
  </r>
  <r>
    <x v="84"/>
    <n v="30285163"/>
    <x v="2"/>
    <x v="5"/>
  </r>
  <r>
    <x v="84"/>
    <n v="30285185"/>
    <x v="0"/>
    <x v="2"/>
  </r>
  <r>
    <x v="84"/>
    <n v="30293647"/>
    <x v="2"/>
    <x v="4"/>
  </r>
  <r>
    <x v="84"/>
    <n v="30313242"/>
    <x v="3"/>
    <x v="6"/>
  </r>
  <r>
    <x v="84"/>
    <n v="30313286"/>
    <x v="22"/>
    <x v="1"/>
  </r>
  <r>
    <x v="84"/>
    <n v="30313323"/>
    <x v="2"/>
    <x v="4"/>
  </r>
  <r>
    <x v="84"/>
    <n v="30313345"/>
    <x v="22"/>
    <x v="1"/>
  </r>
  <r>
    <x v="84"/>
    <n v="30321494"/>
    <x v="19"/>
    <x v="7"/>
  </r>
  <r>
    <x v="84"/>
    <n v="30325960"/>
    <x v="0"/>
    <x v="8"/>
  </r>
  <r>
    <x v="84"/>
    <n v="30334319"/>
    <x v="0"/>
    <x v="3"/>
  </r>
  <r>
    <x v="84"/>
    <n v="30339200"/>
    <x v="0"/>
    <x v="0"/>
  </r>
  <r>
    <x v="84"/>
    <n v="30391576"/>
    <x v="2"/>
    <x v="9"/>
  </r>
  <r>
    <x v="84"/>
    <n v="30432710"/>
    <x v="22"/>
    <x v="1"/>
  </r>
  <r>
    <x v="84"/>
    <n v="30446865"/>
    <x v="0"/>
    <x v="2"/>
  </r>
  <r>
    <x v="85"/>
    <n v="30103742"/>
    <x v="1"/>
    <x v="0"/>
  </r>
  <r>
    <x v="85"/>
    <n v="30103753"/>
    <x v="14"/>
    <x v="1"/>
  </r>
  <r>
    <x v="85"/>
    <n v="30103801"/>
    <x v="1"/>
    <x v="2"/>
  </r>
  <r>
    <x v="85"/>
    <n v="30236147"/>
    <x v="1"/>
    <x v="3"/>
  </r>
  <r>
    <x v="85"/>
    <n v="30238079"/>
    <x v="1"/>
    <x v="3"/>
  </r>
  <r>
    <x v="85"/>
    <n v="30248669"/>
    <x v="29"/>
    <x v="4"/>
  </r>
  <r>
    <x v="85"/>
    <n v="30248706"/>
    <x v="1"/>
    <x v="0"/>
  </r>
  <r>
    <x v="85"/>
    <n v="30248740"/>
    <x v="29"/>
    <x v="5"/>
  </r>
  <r>
    <x v="85"/>
    <n v="30255865"/>
    <x v="1"/>
    <x v="2"/>
  </r>
  <r>
    <x v="85"/>
    <n v="30256349"/>
    <x v="29"/>
    <x v="4"/>
  </r>
  <r>
    <x v="85"/>
    <n v="30256730"/>
    <x v="29"/>
    <x v="4"/>
  </r>
  <r>
    <x v="85"/>
    <n v="30256752"/>
    <x v="14"/>
    <x v="1"/>
  </r>
  <r>
    <x v="85"/>
    <n v="30256855"/>
    <x v="14"/>
    <x v="1"/>
  </r>
  <r>
    <x v="85"/>
    <n v="30256899"/>
    <x v="1"/>
    <x v="0"/>
  </r>
  <r>
    <x v="85"/>
    <n v="30256914"/>
    <x v="29"/>
    <x v="4"/>
  </r>
  <r>
    <x v="85"/>
    <n v="30256958"/>
    <x v="1"/>
    <x v="0"/>
  </r>
  <r>
    <x v="85"/>
    <n v="30274734"/>
    <x v="1"/>
    <x v="2"/>
  </r>
  <r>
    <x v="85"/>
    <n v="30274790"/>
    <x v="14"/>
    <x v="1"/>
  </r>
  <r>
    <x v="85"/>
    <n v="30274815"/>
    <x v="14"/>
    <x v="1"/>
  </r>
  <r>
    <x v="85"/>
    <n v="30276367"/>
    <x v="1"/>
    <x v="2"/>
  </r>
  <r>
    <x v="85"/>
    <n v="30285163"/>
    <x v="29"/>
    <x v="5"/>
  </r>
  <r>
    <x v="85"/>
    <n v="30285185"/>
    <x v="1"/>
    <x v="2"/>
  </r>
  <r>
    <x v="85"/>
    <n v="30293647"/>
    <x v="29"/>
    <x v="4"/>
  </r>
  <r>
    <x v="85"/>
    <n v="30313242"/>
    <x v="3"/>
    <x v="6"/>
  </r>
  <r>
    <x v="85"/>
    <n v="30313286"/>
    <x v="14"/>
    <x v="1"/>
  </r>
  <r>
    <x v="85"/>
    <n v="30313323"/>
    <x v="29"/>
    <x v="4"/>
  </r>
  <r>
    <x v="85"/>
    <n v="30313345"/>
    <x v="14"/>
    <x v="1"/>
  </r>
  <r>
    <x v="85"/>
    <n v="30321494"/>
    <x v="19"/>
    <x v="7"/>
  </r>
  <r>
    <x v="85"/>
    <n v="30325960"/>
    <x v="1"/>
    <x v="8"/>
  </r>
  <r>
    <x v="85"/>
    <n v="30334319"/>
    <x v="1"/>
    <x v="3"/>
  </r>
  <r>
    <x v="85"/>
    <n v="30339200"/>
    <x v="1"/>
    <x v="0"/>
  </r>
  <r>
    <x v="85"/>
    <n v="30391576"/>
    <x v="29"/>
    <x v="9"/>
  </r>
  <r>
    <x v="85"/>
    <n v="30432710"/>
    <x v="14"/>
    <x v="1"/>
  </r>
  <r>
    <x v="85"/>
    <n v="30446865"/>
    <x v="1"/>
    <x v="2"/>
  </r>
  <r>
    <x v="86"/>
    <n v="30103742"/>
    <x v="1"/>
    <x v="0"/>
  </r>
  <r>
    <x v="86"/>
    <n v="30103753"/>
    <x v="1"/>
    <x v="1"/>
  </r>
  <r>
    <x v="86"/>
    <n v="30103801"/>
    <x v="1"/>
    <x v="2"/>
  </r>
  <r>
    <x v="86"/>
    <n v="30236147"/>
    <x v="1"/>
    <x v="3"/>
  </r>
  <r>
    <x v="86"/>
    <n v="30238079"/>
    <x v="1"/>
    <x v="3"/>
  </r>
  <r>
    <x v="86"/>
    <n v="30248669"/>
    <x v="23"/>
    <x v="4"/>
  </r>
  <r>
    <x v="86"/>
    <n v="30248706"/>
    <x v="1"/>
    <x v="0"/>
  </r>
  <r>
    <x v="86"/>
    <n v="30248740"/>
    <x v="23"/>
    <x v="5"/>
  </r>
  <r>
    <x v="86"/>
    <n v="30255865"/>
    <x v="1"/>
    <x v="2"/>
  </r>
  <r>
    <x v="86"/>
    <n v="30256349"/>
    <x v="23"/>
    <x v="4"/>
  </r>
  <r>
    <x v="86"/>
    <n v="30256730"/>
    <x v="23"/>
    <x v="4"/>
  </r>
  <r>
    <x v="86"/>
    <n v="30256752"/>
    <x v="1"/>
    <x v="1"/>
  </r>
  <r>
    <x v="86"/>
    <n v="30256855"/>
    <x v="1"/>
    <x v="1"/>
  </r>
  <r>
    <x v="86"/>
    <n v="30256899"/>
    <x v="1"/>
    <x v="0"/>
  </r>
  <r>
    <x v="86"/>
    <n v="30256914"/>
    <x v="23"/>
    <x v="4"/>
  </r>
  <r>
    <x v="86"/>
    <n v="30256958"/>
    <x v="1"/>
    <x v="0"/>
  </r>
  <r>
    <x v="86"/>
    <n v="30274734"/>
    <x v="1"/>
    <x v="2"/>
  </r>
  <r>
    <x v="86"/>
    <n v="30274790"/>
    <x v="1"/>
    <x v="1"/>
  </r>
  <r>
    <x v="86"/>
    <n v="30274815"/>
    <x v="1"/>
    <x v="1"/>
  </r>
  <r>
    <x v="86"/>
    <n v="30276367"/>
    <x v="1"/>
    <x v="2"/>
  </r>
  <r>
    <x v="86"/>
    <n v="30285163"/>
    <x v="23"/>
    <x v="5"/>
  </r>
  <r>
    <x v="86"/>
    <n v="30285185"/>
    <x v="1"/>
    <x v="2"/>
  </r>
  <r>
    <x v="86"/>
    <n v="30293647"/>
    <x v="23"/>
    <x v="4"/>
  </r>
  <r>
    <x v="86"/>
    <n v="30313242"/>
    <x v="3"/>
    <x v="6"/>
  </r>
  <r>
    <x v="86"/>
    <n v="30313286"/>
    <x v="1"/>
    <x v="1"/>
  </r>
  <r>
    <x v="86"/>
    <n v="30313323"/>
    <x v="23"/>
    <x v="4"/>
  </r>
  <r>
    <x v="86"/>
    <n v="30313345"/>
    <x v="1"/>
    <x v="1"/>
  </r>
  <r>
    <x v="86"/>
    <n v="30321494"/>
    <x v="19"/>
    <x v="7"/>
  </r>
  <r>
    <x v="86"/>
    <n v="30325960"/>
    <x v="1"/>
    <x v="8"/>
  </r>
  <r>
    <x v="86"/>
    <n v="30334319"/>
    <x v="1"/>
    <x v="3"/>
  </r>
  <r>
    <x v="86"/>
    <n v="30339200"/>
    <x v="1"/>
    <x v="0"/>
  </r>
  <r>
    <x v="86"/>
    <n v="30391576"/>
    <x v="23"/>
    <x v="9"/>
  </r>
  <r>
    <x v="86"/>
    <n v="30432710"/>
    <x v="1"/>
    <x v="1"/>
  </r>
  <r>
    <x v="86"/>
    <n v="30446865"/>
    <x v="1"/>
    <x v="2"/>
  </r>
  <r>
    <x v="87"/>
    <n v="30103742"/>
    <x v="0"/>
    <x v="0"/>
  </r>
  <r>
    <x v="87"/>
    <n v="30103753"/>
    <x v="22"/>
    <x v="1"/>
  </r>
  <r>
    <x v="87"/>
    <n v="30103801"/>
    <x v="0"/>
    <x v="2"/>
  </r>
  <r>
    <x v="87"/>
    <n v="30236147"/>
    <x v="0"/>
    <x v="3"/>
  </r>
  <r>
    <x v="87"/>
    <n v="30238079"/>
    <x v="0"/>
    <x v="3"/>
  </r>
  <r>
    <x v="87"/>
    <n v="30248669"/>
    <x v="18"/>
    <x v="4"/>
  </r>
  <r>
    <x v="87"/>
    <n v="30248706"/>
    <x v="0"/>
    <x v="0"/>
  </r>
  <r>
    <x v="87"/>
    <n v="30248740"/>
    <x v="18"/>
    <x v="5"/>
  </r>
  <r>
    <x v="87"/>
    <n v="30255865"/>
    <x v="0"/>
    <x v="2"/>
  </r>
  <r>
    <x v="87"/>
    <n v="30256349"/>
    <x v="18"/>
    <x v="4"/>
  </r>
  <r>
    <x v="87"/>
    <n v="30256730"/>
    <x v="18"/>
    <x v="4"/>
  </r>
  <r>
    <x v="87"/>
    <n v="30256752"/>
    <x v="22"/>
    <x v="1"/>
  </r>
  <r>
    <x v="87"/>
    <n v="30256855"/>
    <x v="22"/>
    <x v="1"/>
  </r>
  <r>
    <x v="87"/>
    <n v="30256899"/>
    <x v="0"/>
    <x v="0"/>
  </r>
  <r>
    <x v="87"/>
    <n v="30256914"/>
    <x v="18"/>
    <x v="4"/>
  </r>
  <r>
    <x v="87"/>
    <n v="30256958"/>
    <x v="0"/>
    <x v="0"/>
  </r>
  <r>
    <x v="87"/>
    <n v="30274734"/>
    <x v="0"/>
    <x v="2"/>
  </r>
  <r>
    <x v="87"/>
    <n v="30274790"/>
    <x v="22"/>
    <x v="1"/>
  </r>
  <r>
    <x v="87"/>
    <n v="30274815"/>
    <x v="22"/>
    <x v="1"/>
  </r>
  <r>
    <x v="87"/>
    <n v="30276367"/>
    <x v="0"/>
    <x v="2"/>
  </r>
  <r>
    <x v="87"/>
    <n v="30285163"/>
    <x v="18"/>
    <x v="5"/>
  </r>
  <r>
    <x v="87"/>
    <n v="30285185"/>
    <x v="0"/>
    <x v="2"/>
  </r>
  <r>
    <x v="87"/>
    <n v="30293647"/>
    <x v="18"/>
    <x v="4"/>
  </r>
  <r>
    <x v="87"/>
    <n v="30313242"/>
    <x v="3"/>
    <x v="6"/>
  </r>
  <r>
    <x v="87"/>
    <n v="30313286"/>
    <x v="22"/>
    <x v="1"/>
  </r>
  <r>
    <x v="87"/>
    <n v="30313323"/>
    <x v="18"/>
    <x v="4"/>
  </r>
  <r>
    <x v="87"/>
    <n v="30313345"/>
    <x v="22"/>
    <x v="1"/>
  </r>
  <r>
    <x v="87"/>
    <n v="30321494"/>
    <x v="27"/>
    <x v="7"/>
  </r>
  <r>
    <x v="87"/>
    <n v="30325960"/>
    <x v="0"/>
    <x v="8"/>
  </r>
  <r>
    <x v="87"/>
    <n v="30334319"/>
    <x v="0"/>
    <x v="3"/>
  </r>
  <r>
    <x v="87"/>
    <n v="30339200"/>
    <x v="0"/>
    <x v="0"/>
  </r>
  <r>
    <x v="87"/>
    <n v="30391576"/>
    <x v="18"/>
    <x v="9"/>
  </r>
  <r>
    <x v="87"/>
    <n v="30432710"/>
    <x v="22"/>
    <x v="1"/>
  </r>
  <r>
    <x v="87"/>
    <n v="30446865"/>
    <x v="0"/>
    <x v="2"/>
  </r>
  <r>
    <x v="88"/>
    <n v="30103742"/>
    <x v="14"/>
    <x v="0"/>
  </r>
  <r>
    <x v="88"/>
    <n v="30103753"/>
    <x v="14"/>
    <x v="1"/>
  </r>
  <r>
    <x v="88"/>
    <n v="30103801"/>
    <x v="14"/>
    <x v="2"/>
  </r>
  <r>
    <x v="88"/>
    <n v="30236147"/>
    <x v="14"/>
    <x v="3"/>
  </r>
  <r>
    <x v="88"/>
    <n v="30238079"/>
    <x v="14"/>
    <x v="3"/>
  </r>
  <r>
    <x v="88"/>
    <n v="30248669"/>
    <x v="2"/>
    <x v="4"/>
  </r>
  <r>
    <x v="88"/>
    <n v="30248706"/>
    <x v="14"/>
    <x v="0"/>
  </r>
  <r>
    <x v="88"/>
    <n v="30248740"/>
    <x v="2"/>
    <x v="5"/>
  </r>
  <r>
    <x v="88"/>
    <n v="30255865"/>
    <x v="14"/>
    <x v="2"/>
  </r>
  <r>
    <x v="88"/>
    <n v="30256349"/>
    <x v="2"/>
    <x v="4"/>
  </r>
  <r>
    <x v="88"/>
    <n v="30256730"/>
    <x v="2"/>
    <x v="4"/>
  </r>
  <r>
    <x v="88"/>
    <n v="30256752"/>
    <x v="14"/>
    <x v="1"/>
  </r>
  <r>
    <x v="88"/>
    <n v="30256855"/>
    <x v="14"/>
    <x v="1"/>
  </r>
  <r>
    <x v="88"/>
    <n v="30256899"/>
    <x v="14"/>
    <x v="0"/>
  </r>
  <r>
    <x v="88"/>
    <n v="30256914"/>
    <x v="2"/>
    <x v="4"/>
  </r>
  <r>
    <x v="88"/>
    <n v="30256958"/>
    <x v="14"/>
    <x v="0"/>
  </r>
  <r>
    <x v="88"/>
    <n v="30274734"/>
    <x v="14"/>
    <x v="2"/>
  </r>
  <r>
    <x v="88"/>
    <n v="30274790"/>
    <x v="14"/>
    <x v="1"/>
  </r>
  <r>
    <x v="88"/>
    <n v="30274815"/>
    <x v="14"/>
    <x v="1"/>
  </r>
  <r>
    <x v="88"/>
    <n v="30276367"/>
    <x v="14"/>
    <x v="2"/>
  </r>
  <r>
    <x v="88"/>
    <n v="30285163"/>
    <x v="2"/>
    <x v="5"/>
  </r>
  <r>
    <x v="88"/>
    <n v="30285185"/>
    <x v="14"/>
    <x v="2"/>
  </r>
  <r>
    <x v="88"/>
    <n v="30293647"/>
    <x v="2"/>
    <x v="4"/>
  </r>
  <r>
    <x v="88"/>
    <n v="30313242"/>
    <x v="3"/>
    <x v="6"/>
  </r>
  <r>
    <x v="88"/>
    <n v="30313286"/>
    <x v="14"/>
    <x v="1"/>
  </r>
  <r>
    <x v="88"/>
    <n v="30313323"/>
    <x v="2"/>
    <x v="4"/>
  </r>
  <r>
    <x v="88"/>
    <n v="30313345"/>
    <x v="14"/>
    <x v="1"/>
  </r>
  <r>
    <x v="88"/>
    <n v="30321494"/>
    <x v="1"/>
    <x v="7"/>
  </r>
  <r>
    <x v="88"/>
    <n v="30325960"/>
    <x v="14"/>
    <x v="8"/>
  </r>
  <r>
    <x v="88"/>
    <n v="30334319"/>
    <x v="14"/>
    <x v="3"/>
  </r>
  <r>
    <x v="88"/>
    <n v="30339200"/>
    <x v="14"/>
    <x v="0"/>
  </r>
  <r>
    <x v="88"/>
    <n v="30391576"/>
    <x v="2"/>
    <x v="9"/>
  </r>
  <r>
    <x v="88"/>
    <n v="30432710"/>
    <x v="14"/>
    <x v="1"/>
  </r>
  <r>
    <x v="88"/>
    <n v="30446865"/>
    <x v="14"/>
    <x v="2"/>
  </r>
  <r>
    <x v="89"/>
    <n v="30103742"/>
    <x v="14"/>
    <x v="0"/>
  </r>
  <r>
    <x v="89"/>
    <n v="30103753"/>
    <x v="16"/>
    <x v="1"/>
  </r>
  <r>
    <x v="89"/>
    <n v="30103801"/>
    <x v="14"/>
    <x v="2"/>
  </r>
  <r>
    <x v="89"/>
    <n v="30236147"/>
    <x v="14"/>
    <x v="3"/>
  </r>
  <r>
    <x v="89"/>
    <n v="30238079"/>
    <x v="14"/>
    <x v="3"/>
  </r>
  <r>
    <x v="89"/>
    <n v="30248669"/>
    <x v="23"/>
    <x v="4"/>
  </r>
  <r>
    <x v="89"/>
    <n v="30248706"/>
    <x v="14"/>
    <x v="0"/>
  </r>
  <r>
    <x v="89"/>
    <n v="30248740"/>
    <x v="23"/>
    <x v="5"/>
  </r>
  <r>
    <x v="89"/>
    <n v="30255865"/>
    <x v="14"/>
    <x v="2"/>
  </r>
  <r>
    <x v="89"/>
    <n v="30256349"/>
    <x v="23"/>
    <x v="4"/>
  </r>
  <r>
    <x v="89"/>
    <n v="30256730"/>
    <x v="23"/>
    <x v="4"/>
  </r>
  <r>
    <x v="89"/>
    <n v="30256752"/>
    <x v="16"/>
    <x v="1"/>
  </r>
  <r>
    <x v="89"/>
    <n v="30256855"/>
    <x v="16"/>
    <x v="1"/>
  </r>
  <r>
    <x v="89"/>
    <n v="30256899"/>
    <x v="14"/>
    <x v="0"/>
  </r>
  <r>
    <x v="89"/>
    <n v="30256914"/>
    <x v="23"/>
    <x v="4"/>
  </r>
  <r>
    <x v="89"/>
    <n v="30256958"/>
    <x v="14"/>
    <x v="0"/>
  </r>
  <r>
    <x v="89"/>
    <n v="30274734"/>
    <x v="14"/>
    <x v="2"/>
  </r>
  <r>
    <x v="89"/>
    <n v="30274790"/>
    <x v="16"/>
    <x v="1"/>
  </r>
  <r>
    <x v="89"/>
    <n v="30274815"/>
    <x v="16"/>
    <x v="1"/>
  </r>
  <r>
    <x v="89"/>
    <n v="30276367"/>
    <x v="14"/>
    <x v="2"/>
  </r>
  <r>
    <x v="89"/>
    <n v="30285163"/>
    <x v="23"/>
    <x v="5"/>
  </r>
  <r>
    <x v="89"/>
    <n v="30285185"/>
    <x v="14"/>
    <x v="2"/>
  </r>
  <r>
    <x v="89"/>
    <n v="30293647"/>
    <x v="23"/>
    <x v="4"/>
  </r>
  <r>
    <x v="89"/>
    <n v="30313242"/>
    <x v="3"/>
    <x v="6"/>
  </r>
  <r>
    <x v="89"/>
    <n v="30313286"/>
    <x v="16"/>
    <x v="1"/>
  </r>
  <r>
    <x v="89"/>
    <n v="30313323"/>
    <x v="23"/>
    <x v="4"/>
  </r>
  <r>
    <x v="89"/>
    <n v="30313345"/>
    <x v="16"/>
    <x v="1"/>
  </r>
  <r>
    <x v="89"/>
    <n v="30321494"/>
    <x v="1"/>
    <x v="7"/>
  </r>
  <r>
    <x v="89"/>
    <n v="30325960"/>
    <x v="14"/>
    <x v="8"/>
  </r>
  <r>
    <x v="89"/>
    <n v="30334319"/>
    <x v="14"/>
    <x v="3"/>
  </r>
  <r>
    <x v="89"/>
    <n v="30339200"/>
    <x v="14"/>
    <x v="0"/>
  </r>
  <r>
    <x v="89"/>
    <n v="30391576"/>
    <x v="23"/>
    <x v="9"/>
  </r>
  <r>
    <x v="89"/>
    <n v="30432710"/>
    <x v="16"/>
    <x v="1"/>
  </r>
  <r>
    <x v="89"/>
    <n v="30446865"/>
    <x v="14"/>
    <x v="2"/>
  </r>
  <r>
    <x v="90"/>
    <n v="30103742"/>
    <x v="1"/>
    <x v="0"/>
  </r>
  <r>
    <x v="90"/>
    <n v="30103753"/>
    <x v="14"/>
    <x v="1"/>
  </r>
  <r>
    <x v="90"/>
    <n v="30103801"/>
    <x v="1"/>
    <x v="2"/>
  </r>
  <r>
    <x v="90"/>
    <n v="30236147"/>
    <x v="1"/>
    <x v="3"/>
  </r>
  <r>
    <x v="90"/>
    <n v="30238079"/>
    <x v="1"/>
    <x v="3"/>
  </r>
  <r>
    <x v="90"/>
    <n v="30248669"/>
    <x v="18"/>
    <x v="4"/>
  </r>
  <r>
    <x v="90"/>
    <n v="30248706"/>
    <x v="1"/>
    <x v="0"/>
  </r>
  <r>
    <x v="90"/>
    <n v="30248740"/>
    <x v="18"/>
    <x v="5"/>
  </r>
  <r>
    <x v="90"/>
    <n v="30255865"/>
    <x v="1"/>
    <x v="2"/>
  </r>
  <r>
    <x v="90"/>
    <n v="30256349"/>
    <x v="18"/>
    <x v="4"/>
  </r>
  <r>
    <x v="90"/>
    <n v="30256730"/>
    <x v="18"/>
    <x v="4"/>
  </r>
  <r>
    <x v="90"/>
    <n v="30256752"/>
    <x v="14"/>
    <x v="1"/>
  </r>
  <r>
    <x v="90"/>
    <n v="30256855"/>
    <x v="14"/>
    <x v="1"/>
  </r>
  <r>
    <x v="90"/>
    <n v="30256899"/>
    <x v="1"/>
    <x v="0"/>
  </r>
  <r>
    <x v="90"/>
    <n v="30256914"/>
    <x v="18"/>
    <x v="4"/>
  </r>
  <r>
    <x v="90"/>
    <n v="30256958"/>
    <x v="1"/>
    <x v="0"/>
  </r>
  <r>
    <x v="90"/>
    <n v="30274734"/>
    <x v="1"/>
    <x v="2"/>
  </r>
  <r>
    <x v="90"/>
    <n v="30274790"/>
    <x v="14"/>
    <x v="1"/>
  </r>
  <r>
    <x v="90"/>
    <n v="30274815"/>
    <x v="14"/>
    <x v="1"/>
  </r>
  <r>
    <x v="90"/>
    <n v="30276367"/>
    <x v="1"/>
    <x v="2"/>
  </r>
  <r>
    <x v="90"/>
    <n v="30285163"/>
    <x v="18"/>
    <x v="5"/>
  </r>
  <r>
    <x v="90"/>
    <n v="30285185"/>
    <x v="1"/>
    <x v="2"/>
  </r>
  <r>
    <x v="90"/>
    <n v="30293647"/>
    <x v="18"/>
    <x v="4"/>
  </r>
  <r>
    <x v="90"/>
    <n v="30313242"/>
    <x v="3"/>
    <x v="6"/>
  </r>
  <r>
    <x v="90"/>
    <n v="30313286"/>
    <x v="14"/>
    <x v="1"/>
  </r>
  <r>
    <x v="90"/>
    <n v="30313323"/>
    <x v="18"/>
    <x v="4"/>
  </r>
  <r>
    <x v="90"/>
    <n v="30313345"/>
    <x v="14"/>
    <x v="1"/>
  </r>
  <r>
    <x v="90"/>
    <n v="30321494"/>
    <x v="19"/>
    <x v="7"/>
  </r>
  <r>
    <x v="90"/>
    <n v="30325960"/>
    <x v="1"/>
    <x v="8"/>
  </r>
  <r>
    <x v="90"/>
    <n v="30334319"/>
    <x v="1"/>
    <x v="3"/>
  </r>
  <r>
    <x v="90"/>
    <n v="30339200"/>
    <x v="1"/>
    <x v="0"/>
  </r>
  <r>
    <x v="90"/>
    <n v="30391576"/>
    <x v="18"/>
    <x v="9"/>
  </r>
  <r>
    <x v="90"/>
    <n v="30432710"/>
    <x v="14"/>
    <x v="1"/>
  </r>
  <r>
    <x v="90"/>
    <n v="30446865"/>
    <x v="1"/>
    <x v="2"/>
  </r>
  <r>
    <x v="91"/>
    <n v="30103742"/>
    <x v="1"/>
    <x v="0"/>
  </r>
  <r>
    <x v="91"/>
    <n v="30103753"/>
    <x v="1"/>
    <x v="1"/>
  </r>
  <r>
    <x v="91"/>
    <n v="30103801"/>
    <x v="1"/>
    <x v="2"/>
  </r>
  <r>
    <x v="91"/>
    <n v="30236147"/>
    <x v="1"/>
    <x v="3"/>
  </r>
  <r>
    <x v="91"/>
    <n v="30238079"/>
    <x v="1"/>
    <x v="3"/>
  </r>
  <r>
    <x v="91"/>
    <n v="30248669"/>
    <x v="2"/>
    <x v="4"/>
  </r>
  <r>
    <x v="91"/>
    <n v="30248706"/>
    <x v="1"/>
    <x v="0"/>
  </r>
  <r>
    <x v="91"/>
    <n v="30248740"/>
    <x v="2"/>
    <x v="5"/>
  </r>
  <r>
    <x v="91"/>
    <n v="30255865"/>
    <x v="1"/>
    <x v="2"/>
  </r>
  <r>
    <x v="91"/>
    <n v="30256349"/>
    <x v="2"/>
    <x v="4"/>
  </r>
  <r>
    <x v="91"/>
    <n v="30256730"/>
    <x v="2"/>
    <x v="4"/>
  </r>
  <r>
    <x v="91"/>
    <n v="30256752"/>
    <x v="1"/>
    <x v="1"/>
  </r>
  <r>
    <x v="91"/>
    <n v="30256855"/>
    <x v="1"/>
    <x v="1"/>
  </r>
  <r>
    <x v="91"/>
    <n v="30256899"/>
    <x v="1"/>
    <x v="0"/>
  </r>
  <r>
    <x v="91"/>
    <n v="30256914"/>
    <x v="2"/>
    <x v="4"/>
  </r>
  <r>
    <x v="91"/>
    <n v="30256958"/>
    <x v="1"/>
    <x v="0"/>
  </r>
  <r>
    <x v="91"/>
    <n v="30274734"/>
    <x v="1"/>
    <x v="2"/>
  </r>
  <r>
    <x v="91"/>
    <n v="30274790"/>
    <x v="1"/>
    <x v="1"/>
  </r>
  <r>
    <x v="91"/>
    <n v="30274815"/>
    <x v="1"/>
    <x v="1"/>
  </r>
  <r>
    <x v="91"/>
    <n v="30276367"/>
    <x v="1"/>
    <x v="2"/>
  </r>
  <r>
    <x v="91"/>
    <n v="30285163"/>
    <x v="2"/>
    <x v="5"/>
  </r>
  <r>
    <x v="91"/>
    <n v="30285185"/>
    <x v="1"/>
    <x v="2"/>
  </r>
  <r>
    <x v="91"/>
    <n v="30293647"/>
    <x v="2"/>
    <x v="4"/>
  </r>
  <r>
    <x v="91"/>
    <n v="30313242"/>
    <x v="3"/>
    <x v="6"/>
  </r>
  <r>
    <x v="91"/>
    <n v="30313286"/>
    <x v="1"/>
    <x v="1"/>
  </r>
  <r>
    <x v="91"/>
    <n v="30313323"/>
    <x v="2"/>
    <x v="4"/>
  </r>
  <r>
    <x v="91"/>
    <n v="30313345"/>
    <x v="1"/>
    <x v="1"/>
  </r>
  <r>
    <x v="91"/>
    <n v="30321494"/>
    <x v="32"/>
    <x v="7"/>
  </r>
  <r>
    <x v="91"/>
    <n v="30325960"/>
    <x v="1"/>
    <x v="8"/>
  </r>
  <r>
    <x v="91"/>
    <n v="30334319"/>
    <x v="1"/>
    <x v="3"/>
  </r>
  <r>
    <x v="91"/>
    <n v="30339200"/>
    <x v="1"/>
    <x v="0"/>
  </r>
  <r>
    <x v="91"/>
    <n v="30391576"/>
    <x v="2"/>
    <x v="9"/>
  </r>
  <r>
    <x v="91"/>
    <n v="30432710"/>
    <x v="1"/>
    <x v="1"/>
  </r>
  <r>
    <x v="91"/>
    <n v="30446865"/>
    <x v="1"/>
    <x v="2"/>
  </r>
  <r>
    <x v="92"/>
    <n v="30103742"/>
    <x v="1"/>
    <x v="0"/>
  </r>
  <r>
    <x v="92"/>
    <n v="30103753"/>
    <x v="14"/>
    <x v="1"/>
  </r>
  <r>
    <x v="92"/>
    <n v="30103801"/>
    <x v="1"/>
    <x v="2"/>
  </r>
  <r>
    <x v="92"/>
    <n v="30236147"/>
    <x v="1"/>
    <x v="3"/>
  </r>
  <r>
    <x v="92"/>
    <n v="30238079"/>
    <x v="1"/>
    <x v="3"/>
  </r>
  <r>
    <x v="92"/>
    <n v="30248669"/>
    <x v="18"/>
    <x v="4"/>
  </r>
  <r>
    <x v="92"/>
    <n v="30248706"/>
    <x v="1"/>
    <x v="0"/>
  </r>
  <r>
    <x v="92"/>
    <n v="30248740"/>
    <x v="18"/>
    <x v="5"/>
  </r>
  <r>
    <x v="92"/>
    <n v="30255865"/>
    <x v="1"/>
    <x v="2"/>
  </r>
  <r>
    <x v="92"/>
    <n v="30256349"/>
    <x v="18"/>
    <x v="4"/>
  </r>
  <r>
    <x v="92"/>
    <n v="30256730"/>
    <x v="18"/>
    <x v="4"/>
  </r>
  <r>
    <x v="92"/>
    <n v="30256752"/>
    <x v="14"/>
    <x v="1"/>
  </r>
  <r>
    <x v="92"/>
    <n v="30256855"/>
    <x v="14"/>
    <x v="1"/>
  </r>
  <r>
    <x v="92"/>
    <n v="30256899"/>
    <x v="1"/>
    <x v="0"/>
  </r>
  <r>
    <x v="92"/>
    <n v="30256914"/>
    <x v="18"/>
    <x v="4"/>
  </r>
  <r>
    <x v="92"/>
    <n v="30256958"/>
    <x v="1"/>
    <x v="0"/>
  </r>
  <r>
    <x v="92"/>
    <n v="30274734"/>
    <x v="1"/>
    <x v="2"/>
  </r>
  <r>
    <x v="92"/>
    <n v="30274790"/>
    <x v="14"/>
    <x v="1"/>
  </r>
  <r>
    <x v="92"/>
    <n v="30274815"/>
    <x v="14"/>
    <x v="1"/>
  </r>
  <r>
    <x v="92"/>
    <n v="30276367"/>
    <x v="1"/>
    <x v="2"/>
  </r>
  <r>
    <x v="92"/>
    <n v="30285163"/>
    <x v="18"/>
    <x v="5"/>
  </r>
  <r>
    <x v="92"/>
    <n v="30285185"/>
    <x v="1"/>
    <x v="2"/>
  </r>
  <r>
    <x v="92"/>
    <n v="30293647"/>
    <x v="18"/>
    <x v="4"/>
  </r>
  <r>
    <x v="92"/>
    <n v="30313242"/>
    <x v="3"/>
    <x v="6"/>
  </r>
  <r>
    <x v="92"/>
    <n v="30313286"/>
    <x v="14"/>
    <x v="1"/>
  </r>
  <r>
    <x v="92"/>
    <n v="30313323"/>
    <x v="18"/>
    <x v="4"/>
  </r>
  <r>
    <x v="92"/>
    <n v="30313345"/>
    <x v="14"/>
    <x v="1"/>
  </r>
  <r>
    <x v="92"/>
    <n v="30321494"/>
    <x v="6"/>
    <x v="7"/>
  </r>
  <r>
    <x v="92"/>
    <n v="30325960"/>
    <x v="1"/>
    <x v="8"/>
  </r>
  <r>
    <x v="92"/>
    <n v="30334319"/>
    <x v="1"/>
    <x v="3"/>
  </r>
  <r>
    <x v="92"/>
    <n v="30339200"/>
    <x v="1"/>
    <x v="0"/>
  </r>
  <r>
    <x v="92"/>
    <n v="30391576"/>
    <x v="18"/>
    <x v="9"/>
  </r>
  <r>
    <x v="92"/>
    <n v="30432710"/>
    <x v="14"/>
    <x v="1"/>
  </r>
  <r>
    <x v="92"/>
    <n v="30446865"/>
    <x v="1"/>
    <x v="2"/>
  </r>
  <r>
    <x v="93"/>
    <n v="30103742"/>
    <x v="28"/>
    <x v="0"/>
  </r>
  <r>
    <x v="93"/>
    <n v="30103753"/>
    <x v="1"/>
    <x v="1"/>
  </r>
  <r>
    <x v="93"/>
    <n v="30103801"/>
    <x v="28"/>
    <x v="2"/>
  </r>
  <r>
    <x v="93"/>
    <n v="30236147"/>
    <x v="28"/>
    <x v="3"/>
  </r>
  <r>
    <x v="93"/>
    <n v="30238079"/>
    <x v="28"/>
    <x v="3"/>
  </r>
  <r>
    <x v="93"/>
    <n v="30248669"/>
    <x v="29"/>
    <x v="4"/>
  </r>
  <r>
    <x v="93"/>
    <n v="30248706"/>
    <x v="28"/>
    <x v="0"/>
  </r>
  <r>
    <x v="93"/>
    <n v="30248740"/>
    <x v="29"/>
    <x v="5"/>
  </r>
  <r>
    <x v="93"/>
    <n v="30255865"/>
    <x v="28"/>
    <x v="2"/>
  </r>
  <r>
    <x v="93"/>
    <n v="30256349"/>
    <x v="29"/>
    <x v="4"/>
  </r>
  <r>
    <x v="93"/>
    <n v="30256730"/>
    <x v="29"/>
    <x v="4"/>
  </r>
  <r>
    <x v="93"/>
    <n v="30256752"/>
    <x v="1"/>
    <x v="1"/>
  </r>
  <r>
    <x v="93"/>
    <n v="30256855"/>
    <x v="1"/>
    <x v="1"/>
  </r>
  <r>
    <x v="93"/>
    <n v="30256899"/>
    <x v="28"/>
    <x v="0"/>
  </r>
  <r>
    <x v="93"/>
    <n v="30256914"/>
    <x v="29"/>
    <x v="4"/>
  </r>
  <r>
    <x v="93"/>
    <n v="30256958"/>
    <x v="28"/>
    <x v="0"/>
  </r>
  <r>
    <x v="93"/>
    <n v="30274734"/>
    <x v="28"/>
    <x v="2"/>
  </r>
  <r>
    <x v="93"/>
    <n v="30274790"/>
    <x v="1"/>
    <x v="1"/>
  </r>
  <r>
    <x v="93"/>
    <n v="30274815"/>
    <x v="1"/>
    <x v="1"/>
  </r>
  <r>
    <x v="93"/>
    <n v="30276367"/>
    <x v="28"/>
    <x v="2"/>
  </r>
  <r>
    <x v="93"/>
    <n v="30285163"/>
    <x v="29"/>
    <x v="5"/>
  </r>
  <r>
    <x v="93"/>
    <n v="30285185"/>
    <x v="28"/>
    <x v="2"/>
  </r>
  <r>
    <x v="93"/>
    <n v="30293647"/>
    <x v="29"/>
    <x v="4"/>
  </r>
  <r>
    <x v="93"/>
    <n v="30313242"/>
    <x v="3"/>
    <x v="6"/>
  </r>
  <r>
    <x v="93"/>
    <n v="30313286"/>
    <x v="1"/>
    <x v="1"/>
  </r>
  <r>
    <x v="93"/>
    <n v="30313323"/>
    <x v="29"/>
    <x v="4"/>
  </r>
  <r>
    <x v="93"/>
    <n v="30313345"/>
    <x v="1"/>
    <x v="1"/>
  </r>
  <r>
    <x v="93"/>
    <n v="30321494"/>
    <x v="27"/>
    <x v="7"/>
  </r>
  <r>
    <x v="93"/>
    <n v="30325960"/>
    <x v="28"/>
    <x v="8"/>
  </r>
  <r>
    <x v="93"/>
    <n v="30334319"/>
    <x v="28"/>
    <x v="3"/>
  </r>
  <r>
    <x v="93"/>
    <n v="30339200"/>
    <x v="28"/>
    <x v="0"/>
  </r>
  <r>
    <x v="93"/>
    <n v="30391576"/>
    <x v="29"/>
    <x v="9"/>
  </r>
  <r>
    <x v="93"/>
    <n v="30432710"/>
    <x v="1"/>
    <x v="1"/>
  </r>
  <r>
    <x v="93"/>
    <n v="30446865"/>
    <x v="28"/>
    <x v="2"/>
  </r>
  <r>
    <x v="94"/>
    <n v="30103742"/>
    <x v="22"/>
    <x v="0"/>
  </r>
  <r>
    <x v="94"/>
    <n v="30103753"/>
    <x v="1"/>
    <x v="1"/>
  </r>
  <r>
    <x v="94"/>
    <n v="30103801"/>
    <x v="22"/>
    <x v="2"/>
  </r>
  <r>
    <x v="94"/>
    <n v="30236147"/>
    <x v="22"/>
    <x v="3"/>
  </r>
  <r>
    <x v="94"/>
    <n v="30238079"/>
    <x v="22"/>
    <x v="3"/>
  </r>
  <r>
    <x v="94"/>
    <n v="30248669"/>
    <x v="2"/>
    <x v="4"/>
  </r>
  <r>
    <x v="94"/>
    <n v="30248706"/>
    <x v="22"/>
    <x v="0"/>
  </r>
  <r>
    <x v="94"/>
    <n v="30248740"/>
    <x v="2"/>
    <x v="5"/>
  </r>
  <r>
    <x v="94"/>
    <n v="30255865"/>
    <x v="22"/>
    <x v="2"/>
  </r>
  <r>
    <x v="94"/>
    <n v="30256349"/>
    <x v="2"/>
    <x v="4"/>
  </r>
  <r>
    <x v="94"/>
    <n v="30256730"/>
    <x v="2"/>
    <x v="4"/>
  </r>
  <r>
    <x v="94"/>
    <n v="30256752"/>
    <x v="1"/>
    <x v="1"/>
  </r>
  <r>
    <x v="94"/>
    <n v="30256855"/>
    <x v="1"/>
    <x v="1"/>
  </r>
  <r>
    <x v="94"/>
    <n v="30256899"/>
    <x v="22"/>
    <x v="0"/>
  </r>
  <r>
    <x v="94"/>
    <n v="30256914"/>
    <x v="2"/>
    <x v="4"/>
  </r>
  <r>
    <x v="94"/>
    <n v="30256958"/>
    <x v="22"/>
    <x v="0"/>
  </r>
  <r>
    <x v="94"/>
    <n v="30274734"/>
    <x v="22"/>
    <x v="2"/>
  </r>
  <r>
    <x v="94"/>
    <n v="30274790"/>
    <x v="1"/>
    <x v="1"/>
  </r>
  <r>
    <x v="94"/>
    <n v="30274815"/>
    <x v="1"/>
    <x v="1"/>
  </r>
  <r>
    <x v="94"/>
    <n v="30276367"/>
    <x v="22"/>
    <x v="2"/>
  </r>
  <r>
    <x v="94"/>
    <n v="30285163"/>
    <x v="2"/>
    <x v="5"/>
  </r>
  <r>
    <x v="94"/>
    <n v="30285185"/>
    <x v="22"/>
    <x v="2"/>
  </r>
  <r>
    <x v="94"/>
    <n v="30293647"/>
    <x v="2"/>
    <x v="4"/>
  </r>
  <r>
    <x v="94"/>
    <n v="30313242"/>
    <x v="3"/>
    <x v="6"/>
  </r>
  <r>
    <x v="94"/>
    <n v="30313286"/>
    <x v="1"/>
    <x v="1"/>
  </r>
  <r>
    <x v="94"/>
    <n v="30313323"/>
    <x v="2"/>
    <x v="4"/>
  </r>
  <r>
    <x v="94"/>
    <n v="30313345"/>
    <x v="1"/>
    <x v="1"/>
  </r>
  <r>
    <x v="94"/>
    <n v="30321494"/>
    <x v="1"/>
    <x v="7"/>
  </r>
  <r>
    <x v="94"/>
    <n v="30325960"/>
    <x v="22"/>
    <x v="8"/>
  </r>
  <r>
    <x v="94"/>
    <n v="30334319"/>
    <x v="22"/>
    <x v="3"/>
  </r>
  <r>
    <x v="94"/>
    <n v="30339200"/>
    <x v="22"/>
    <x v="0"/>
  </r>
  <r>
    <x v="94"/>
    <n v="30391576"/>
    <x v="2"/>
    <x v="9"/>
  </r>
  <r>
    <x v="94"/>
    <n v="30432710"/>
    <x v="1"/>
    <x v="1"/>
  </r>
  <r>
    <x v="94"/>
    <n v="30446865"/>
    <x v="22"/>
    <x v="2"/>
  </r>
  <r>
    <x v="95"/>
    <n v="30103742"/>
    <x v="1"/>
    <x v="0"/>
  </r>
  <r>
    <x v="95"/>
    <n v="30103753"/>
    <x v="1"/>
    <x v="1"/>
  </r>
  <r>
    <x v="95"/>
    <n v="30103801"/>
    <x v="1"/>
    <x v="2"/>
  </r>
  <r>
    <x v="95"/>
    <n v="30236147"/>
    <x v="1"/>
    <x v="3"/>
  </r>
  <r>
    <x v="95"/>
    <n v="30238079"/>
    <x v="1"/>
    <x v="3"/>
  </r>
  <r>
    <x v="95"/>
    <n v="30248669"/>
    <x v="1"/>
    <x v="4"/>
  </r>
  <r>
    <x v="95"/>
    <n v="30248706"/>
    <x v="1"/>
    <x v="0"/>
  </r>
  <r>
    <x v="95"/>
    <n v="30248740"/>
    <x v="1"/>
    <x v="5"/>
  </r>
  <r>
    <x v="95"/>
    <n v="30255865"/>
    <x v="1"/>
    <x v="2"/>
  </r>
  <r>
    <x v="95"/>
    <n v="30256349"/>
    <x v="1"/>
    <x v="4"/>
  </r>
  <r>
    <x v="95"/>
    <n v="30256730"/>
    <x v="1"/>
    <x v="4"/>
  </r>
  <r>
    <x v="95"/>
    <n v="30256752"/>
    <x v="1"/>
    <x v="1"/>
  </r>
  <r>
    <x v="95"/>
    <n v="30256855"/>
    <x v="1"/>
    <x v="1"/>
  </r>
  <r>
    <x v="95"/>
    <n v="30256899"/>
    <x v="1"/>
    <x v="0"/>
  </r>
  <r>
    <x v="95"/>
    <n v="30256914"/>
    <x v="1"/>
    <x v="4"/>
  </r>
  <r>
    <x v="95"/>
    <n v="30256958"/>
    <x v="1"/>
    <x v="0"/>
  </r>
  <r>
    <x v="95"/>
    <n v="30274734"/>
    <x v="1"/>
    <x v="2"/>
  </r>
  <r>
    <x v="95"/>
    <n v="30274790"/>
    <x v="1"/>
    <x v="1"/>
  </r>
  <r>
    <x v="95"/>
    <n v="30274815"/>
    <x v="1"/>
    <x v="1"/>
  </r>
  <r>
    <x v="95"/>
    <n v="30276367"/>
    <x v="1"/>
    <x v="2"/>
  </r>
  <r>
    <x v="95"/>
    <n v="30285163"/>
    <x v="1"/>
    <x v="5"/>
  </r>
  <r>
    <x v="95"/>
    <n v="30285185"/>
    <x v="1"/>
    <x v="2"/>
  </r>
  <r>
    <x v="95"/>
    <n v="30293647"/>
    <x v="1"/>
    <x v="4"/>
  </r>
  <r>
    <x v="95"/>
    <n v="30313242"/>
    <x v="3"/>
    <x v="6"/>
  </r>
  <r>
    <x v="95"/>
    <n v="30313286"/>
    <x v="1"/>
    <x v="1"/>
  </r>
  <r>
    <x v="95"/>
    <n v="30313323"/>
    <x v="1"/>
    <x v="4"/>
  </r>
  <r>
    <x v="95"/>
    <n v="30313345"/>
    <x v="1"/>
    <x v="1"/>
  </r>
  <r>
    <x v="95"/>
    <n v="30321494"/>
    <x v="27"/>
    <x v="7"/>
  </r>
  <r>
    <x v="95"/>
    <n v="30325960"/>
    <x v="1"/>
    <x v="8"/>
  </r>
  <r>
    <x v="95"/>
    <n v="30334319"/>
    <x v="1"/>
    <x v="3"/>
  </r>
  <r>
    <x v="95"/>
    <n v="30339200"/>
    <x v="1"/>
    <x v="0"/>
  </r>
  <r>
    <x v="95"/>
    <n v="30391576"/>
    <x v="1"/>
    <x v="9"/>
  </r>
  <r>
    <x v="95"/>
    <n v="30432710"/>
    <x v="1"/>
    <x v="1"/>
  </r>
  <r>
    <x v="95"/>
    <n v="30446865"/>
    <x v="1"/>
    <x v="2"/>
  </r>
  <r>
    <x v="96"/>
    <n v="30103742"/>
    <x v="14"/>
    <x v="0"/>
  </r>
  <r>
    <x v="96"/>
    <n v="30103753"/>
    <x v="16"/>
    <x v="1"/>
  </r>
  <r>
    <x v="96"/>
    <n v="30103801"/>
    <x v="14"/>
    <x v="2"/>
  </r>
  <r>
    <x v="96"/>
    <n v="30236147"/>
    <x v="14"/>
    <x v="3"/>
  </r>
  <r>
    <x v="96"/>
    <n v="30238079"/>
    <x v="14"/>
    <x v="3"/>
  </r>
  <r>
    <x v="96"/>
    <n v="30248669"/>
    <x v="5"/>
    <x v="4"/>
  </r>
  <r>
    <x v="96"/>
    <n v="30248706"/>
    <x v="14"/>
    <x v="0"/>
  </r>
  <r>
    <x v="96"/>
    <n v="30248740"/>
    <x v="5"/>
    <x v="5"/>
  </r>
  <r>
    <x v="96"/>
    <n v="30255865"/>
    <x v="14"/>
    <x v="2"/>
  </r>
  <r>
    <x v="96"/>
    <n v="30256349"/>
    <x v="5"/>
    <x v="4"/>
  </r>
  <r>
    <x v="96"/>
    <n v="30256730"/>
    <x v="5"/>
    <x v="4"/>
  </r>
  <r>
    <x v="96"/>
    <n v="30256752"/>
    <x v="16"/>
    <x v="1"/>
  </r>
  <r>
    <x v="96"/>
    <n v="30256855"/>
    <x v="16"/>
    <x v="1"/>
  </r>
  <r>
    <x v="96"/>
    <n v="30256899"/>
    <x v="14"/>
    <x v="0"/>
  </r>
  <r>
    <x v="96"/>
    <n v="30256914"/>
    <x v="5"/>
    <x v="4"/>
  </r>
  <r>
    <x v="96"/>
    <n v="30256958"/>
    <x v="14"/>
    <x v="0"/>
  </r>
  <r>
    <x v="96"/>
    <n v="30274734"/>
    <x v="14"/>
    <x v="2"/>
  </r>
  <r>
    <x v="96"/>
    <n v="30274790"/>
    <x v="16"/>
    <x v="1"/>
  </r>
  <r>
    <x v="96"/>
    <n v="30274815"/>
    <x v="16"/>
    <x v="1"/>
  </r>
  <r>
    <x v="96"/>
    <n v="30276367"/>
    <x v="14"/>
    <x v="2"/>
  </r>
  <r>
    <x v="96"/>
    <n v="30285163"/>
    <x v="5"/>
    <x v="5"/>
  </r>
  <r>
    <x v="96"/>
    <n v="30285185"/>
    <x v="14"/>
    <x v="2"/>
  </r>
  <r>
    <x v="96"/>
    <n v="30293647"/>
    <x v="5"/>
    <x v="4"/>
  </r>
  <r>
    <x v="96"/>
    <n v="30313242"/>
    <x v="8"/>
    <x v="6"/>
  </r>
  <r>
    <x v="96"/>
    <n v="30313286"/>
    <x v="16"/>
    <x v="1"/>
  </r>
  <r>
    <x v="96"/>
    <n v="30313323"/>
    <x v="5"/>
    <x v="4"/>
  </r>
  <r>
    <x v="96"/>
    <n v="30313345"/>
    <x v="16"/>
    <x v="1"/>
  </r>
  <r>
    <x v="96"/>
    <n v="30321494"/>
    <x v="33"/>
    <x v="7"/>
  </r>
  <r>
    <x v="96"/>
    <n v="30325960"/>
    <x v="14"/>
    <x v="8"/>
  </r>
  <r>
    <x v="96"/>
    <n v="30334319"/>
    <x v="14"/>
    <x v="3"/>
  </r>
  <r>
    <x v="96"/>
    <n v="30339200"/>
    <x v="14"/>
    <x v="0"/>
  </r>
  <r>
    <x v="96"/>
    <n v="30391576"/>
    <x v="5"/>
    <x v="9"/>
  </r>
  <r>
    <x v="96"/>
    <n v="30432710"/>
    <x v="16"/>
    <x v="1"/>
  </r>
  <r>
    <x v="96"/>
    <n v="30446865"/>
    <x v="14"/>
    <x v="2"/>
  </r>
  <r>
    <x v="97"/>
    <n v="30103742"/>
    <x v="10"/>
    <x v="0"/>
  </r>
  <r>
    <x v="97"/>
    <n v="30103753"/>
    <x v="10"/>
    <x v="1"/>
  </r>
  <r>
    <x v="97"/>
    <n v="30103801"/>
    <x v="10"/>
    <x v="2"/>
  </r>
  <r>
    <x v="97"/>
    <n v="30236147"/>
    <x v="10"/>
    <x v="3"/>
  </r>
  <r>
    <x v="97"/>
    <n v="30238079"/>
    <x v="10"/>
    <x v="3"/>
  </r>
  <r>
    <x v="97"/>
    <n v="30248669"/>
    <x v="2"/>
    <x v="4"/>
  </r>
  <r>
    <x v="97"/>
    <n v="30248706"/>
    <x v="10"/>
    <x v="0"/>
  </r>
  <r>
    <x v="97"/>
    <n v="30248740"/>
    <x v="2"/>
    <x v="5"/>
  </r>
  <r>
    <x v="97"/>
    <n v="30255865"/>
    <x v="10"/>
    <x v="2"/>
  </r>
  <r>
    <x v="97"/>
    <n v="30256349"/>
    <x v="2"/>
    <x v="4"/>
  </r>
  <r>
    <x v="97"/>
    <n v="30256730"/>
    <x v="2"/>
    <x v="4"/>
  </r>
  <r>
    <x v="97"/>
    <n v="30256752"/>
    <x v="10"/>
    <x v="1"/>
  </r>
  <r>
    <x v="97"/>
    <n v="30256855"/>
    <x v="10"/>
    <x v="1"/>
  </r>
  <r>
    <x v="97"/>
    <n v="30256899"/>
    <x v="10"/>
    <x v="0"/>
  </r>
  <r>
    <x v="97"/>
    <n v="30256914"/>
    <x v="2"/>
    <x v="4"/>
  </r>
  <r>
    <x v="97"/>
    <n v="30256958"/>
    <x v="10"/>
    <x v="0"/>
  </r>
  <r>
    <x v="97"/>
    <n v="30274734"/>
    <x v="10"/>
    <x v="2"/>
  </r>
  <r>
    <x v="97"/>
    <n v="30274790"/>
    <x v="10"/>
    <x v="1"/>
  </r>
  <r>
    <x v="97"/>
    <n v="30274815"/>
    <x v="10"/>
    <x v="1"/>
  </r>
  <r>
    <x v="97"/>
    <n v="30276367"/>
    <x v="10"/>
    <x v="2"/>
  </r>
  <r>
    <x v="97"/>
    <n v="30285163"/>
    <x v="2"/>
    <x v="5"/>
  </r>
  <r>
    <x v="97"/>
    <n v="30285185"/>
    <x v="10"/>
    <x v="2"/>
  </r>
  <r>
    <x v="97"/>
    <n v="30293647"/>
    <x v="2"/>
    <x v="4"/>
  </r>
  <r>
    <x v="97"/>
    <n v="30313242"/>
    <x v="8"/>
    <x v="6"/>
  </r>
  <r>
    <x v="97"/>
    <n v="30313286"/>
    <x v="10"/>
    <x v="1"/>
  </r>
  <r>
    <x v="97"/>
    <n v="30313323"/>
    <x v="2"/>
    <x v="4"/>
  </r>
  <r>
    <x v="97"/>
    <n v="30313345"/>
    <x v="10"/>
    <x v="1"/>
  </r>
  <r>
    <x v="97"/>
    <n v="30321494"/>
    <x v="1"/>
    <x v="7"/>
  </r>
  <r>
    <x v="97"/>
    <n v="30325960"/>
    <x v="10"/>
    <x v="8"/>
  </r>
  <r>
    <x v="97"/>
    <n v="30334319"/>
    <x v="10"/>
    <x v="3"/>
  </r>
  <r>
    <x v="97"/>
    <n v="30339200"/>
    <x v="10"/>
    <x v="0"/>
  </r>
  <r>
    <x v="97"/>
    <n v="30391576"/>
    <x v="2"/>
    <x v="9"/>
  </r>
  <r>
    <x v="97"/>
    <n v="30432710"/>
    <x v="10"/>
    <x v="1"/>
  </r>
  <r>
    <x v="97"/>
    <n v="30446865"/>
    <x v="10"/>
    <x v="2"/>
  </r>
  <r>
    <x v="98"/>
    <n v="30103742"/>
    <x v="1"/>
    <x v="0"/>
  </r>
  <r>
    <x v="98"/>
    <n v="30103753"/>
    <x v="7"/>
    <x v="1"/>
  </r>
  <r>
    <x v="98"/>
    <n v="30103801"/>
    <x v="1"/>
    <x v="2"/>
  </r>
  <r>
    <x v="98"/>
    <n v="30236147"/>
    <x v="1"/>
    <x v="3"/>
  </r>
  <r>
    <x v="98"/>
    <n v="30238079"/>
    <x v="1"/>
    <x v="3"/>
  </r>
  <r>
    <x v="98"/>
    <n v="30248669"/>
    <x v="2"/>
    <x v="4"/>
  </r>
  <r>
    <x v="98"/>
    <n v="30248706"/>
    <x v="1"/>
    <x v="0"/>
  </r>
  <r>
    <x v="98"/>
    <n v="30248740"/>
    <x v="2"/>
    <x v="5"/>
  </r>
  <r>
    <x v="98"/>
    <n v="30255865"/>
    <x v="1"/>
    <x v="2"/>
  </r>
  <r>
    <x v="98"/>
    <n v="30256349"/>
    <x v="2"/>
    <x v="4"/>
  </r>
  <r>
    <x v="98"/>
    <n v="30256730"/>
    <x v="2"/>
    <x v="4"/>
  </r>
  <r>
    <x v="98"/>
    <n v="30256752"/>
    <x v="7"/>
    <x v="1"/>
  </r>
  <r>
    <x v="98"/>
    <n v="30256855"/>
    <x v="7"/>
    <x v="1"/>
  </r>
  <r>
    <x v="98"/>
    <n v="30256899"/>
    <x v="1"/>
    <x v="0"/>
  </r>
  <r>
    <x v="98"/>
    <n v="30256914"/>
    <x v="2"/>
    <x v="4"/>
  </r>
  <r>
    <x v="98"/>
    <n v="30256958"/>
    <x v="1"/>
    <x v="0"/>
  </r>
  <r>
    <x v="98"/>
    <n v="30274734"/>
    <x v="1"/>
    <x v="2"/>
  </r>
  <r>
    <x v="98"/>
    <n v="30274790"/>
    <x v="7"/>
    <x v="1"/>
  </r>
  <r>
    <x v="98"/>
    <n v="30274815"/>
    <x v="7"/>
    <x v="1"/>
  </r>
  <r>
    <x v="98"/>
    <n v="30276367"/>
    <x v="1"/>
    <x v="2"/>
  </r>
  <r>
    <x v="98"/>
    <n v="30285163"/>
    <x v="2"/>
    <x v="5"/>
  </r>
  <r>
    <x v="98"/>
    <n v="30285185"/>
    <x v="1"/>
    <x v="2"/>
  </r>
  <r>
    <x v="98"/>
    <n v="30293647"/>
    <x v="2"/>
    <x v="4"/>
  </r>
  <r>
    <x v="98"/>
    <n v="30313242"/>
    <x v="3"/>
    <x v="6"/>
  </r>
  <r>
    <x v="98"/>
    <n v="30313286"/>
    <x v="7"/>
    <x v="1"/>
  </r>
  <r>
    <x v="98"/>
    <n v="30313323"/>
    <x v="2"/>
    <x v="4"/>
  </r>
  <r>
    <x v="98"/>
    <n v="30313345"/>
    <x v="7"/>
    <x v="1"/>
  </r>
  <r>
    <x v="98"/>
    <n v="30321494"/>
    <x v="1"/>
    <x v="7"/>
  </r>
  <r>
    <x v="98"/>
    <n v="30325960"/>
    <x v="1"/>
    <x v="8"/>
  </r>
  <r>
    <x v="98"/>
    <n v="30334319"/>
    <x v="1"/>
    <x v="3"/>
  </r>
  <r>
    <x v="98"/>
    <n v="30339200"/>
    <x v="1"/>
    <x v="0"/>
  </r>
  <r>
    <x v="98"/>
    <n v="30391576"/>
    <x v="2"/>
    <x v="9"/>
  </r>
  <r>
    <x v="98"/>
    <n v="30432710"/>
    <x v="7"/>
    <x v="1"/>
  </r>
  <r>
    <x v="98"/>
    <n v="30446865"/>
    <x v="1"/>
    <x v="2"/>
  </r>
  <r>
    <x v="99"/>
    <n v="30103742"/>
    <x v="22"/>
    <x v="0"/>
  </r>
  <r>
    <x v="99"/>
    <n v="30103753"/>
    <x v="1"/>
    <x v="1"/>
  </r>
  <r>
    <x v="99"/>
    <n v="30103801"/>
    <x v="22"/>
    <x v="2"/>
  </r>
  <r>
    <x v="99"/>
    <n v="30236147"/>
    <x v="22"/>
    <x v="3"/>
  </r>
  <r>
    <x v="99"/>
    <n v="30238079"/>
    <x v="22"/>
    <x v="3"/>
  </r>
  <r>
    <x v="99"/>
    <n v="30248669"/>
    <x v="2"/>
    <x v="4"/>
  </r>
  <r>
    <x v="99"/>
    <n v="30248706"/>
    <x v="22"/>
    <x v="0"/>
  </r>
  <r>
    <x v="99"/>
    <n v="30248740"/>
    <x v="2"/>
    <x v="5"/>
  </r>
  <r>
    <x v="99"/>
    <n v="30255865"/>
    <x v="22"/>
    <x v="2"/>
  </r>
  <r>
    <x v="99"/>
    <n v="30256349"/>
    <x v="2"/>
    <x v="4"/>
  </r>
  <r>
    <x v="99"/>
    <n v="30256730"/>
    <x v="2"/>
    <x v="4"/>
  </r>
  <r>
    <x v="99"/>
    <n v="30256752"/>
    <x v="1"/>
    <x v="1"/>
  </r>
  <r>
    <x v="99"/>
    <n v="30256855"/>
    <x v="1"/>
    <x v="1"/>
  </r>
  <r>
    <x v="99"/>
    <n v="30256899"/>
    <x v="22"/>
    <x v="0"/>
  </r>
  <r>
    <x v="99"/>
    <n v="30256914"/>
    <x v="2"/>
    <x v="4"/>
  </r>
  <r>
    <x v="99"/>
    <n v="30256958"/>
    <x v="22"/>
    <x v="0"/>
  </r>
  <r>
    <x v="99"/>
    <n v="30274734"/>
    <x v="22"/>
    <x v="2"/>
  </r>
  <r>
    <x v="99"/>
    <n v="30274790"/>
    <x v="1"/>
    <x v="1"/>
  </r>
  <r>
    <x v="99"/>
    <n v="30274815"/>
    <x v="1"/>
    <x v="1"/>
  </r>
  <r>
    <x v="99"/>
    <n v="30276367"/>
    <x v="22"/>
    <x v="2"/>
  </r>
  <r>
    <x v="99"/>
    <n v="30285163"/>
    <x v="2"/>
    <x v="5"/>
  </r>
  <r>
    <x v="99"/>
    <n v="30285185"/>
    <x v="22"/>
    <x v="2"/>
  </r>
  <r>
    <x v="99"/>
    <n v="30293647"/>
    <x v="2"/>
    <x v="4"/>
  </r>
  <r>
    <x v="99"/>
    <n v="30313242"/>
    <x v="3"/>
    <x v="6"/>
  </r>
  <r>
    <x v="99"/>
    <n v="30313286"/>
    <x v="1"/>
    <x v="1"/>
  </r>
  <r>
    <x v="99"/>
    <n v="30313323"/>
    <x v="2"/>
    <x v="4"/>
  </r>
  <r>
    <x v="99"/>
    <n v="30313345"/>
    <x v="1"/>
    <x v="1"/>
  </r>
  <r>
    <x v="99"/>
    <n v="30321494"/>
    <x v="1"/>
    <x v="7"/>
  </r>
  <r>
    <x v="99"/>
    <n v="30325960"/>
    <x v="22"/>
    <x v="8"/>
  </r>
  <r>
    <x v="99"/>
    <n v="30334319"/>
    <x v="22"/>
    <x v="3"/>
  </r>
  <r>
    <x v="99"/>
    <n v="30339200"/>
    <x v="22"/>
    <x v="0"/>
  </r>
  <r>
    <x v="99"/>
    <n v="30391576"/>
    <x v="2"/>
    <x v="9"/>
  </r>
  <r>
    <x v="99"/>
    <n v="30432710"/>
    <x v="1"/>
    <x v="1"/>
  </r>
  <r>
    <x v="99"/>
    <n v="30446865"/>
    <x v="22"/>
    <x v="2"/>
  </r>
  <r>
    <x v="100"/>
    <n v="30103742"/>
    <x v="20"/>
    <x v="0"/>
  </r>
  <r>
    <x v="100"/>
    <n v="30103753"/>
    <x v="7"/>
    <x v="1"/>
  </r>
  <r>
    <x v="100"/>
    <n v="30103801"/>
    <x v="20"/>
    <x v="2"/>
  </r>
  <r>
    <x v="100"/>
    <n v="30236147"/>
    <x v="20"/>
    <x v="3"/>
  </r>
  <r>
    <x v="100"/>
    <n v="30238079"/>
    <x v="20"/>
    <x v="3"/>
  </r>
  <r>
    <x v="100"/>
    <n v="30248669"/>
    <x v="21"/>
    <x v="4"/>
  </r>
  <r>
    <x v="100"/>
    <n v="30248706"/>
    <x v="20"/>
    <x v="0"/>
  </r>
  <r>
    <x v="100"/>
    <n v="30248740"/>
    <x v="21"/>
    <x v="5"/>
  </r>
  <r>
    <x v="100"/>
    <n v="30255865"/>
    <x v="20"/>
    <x v="2"/>
  </r>
  <r>
    <x v="100"/>
    <n v="30256349"/>
    <x v="21"/>
    <x v="4"/>
  </r>
  <r>
    <x v="100"/>
    <n v="30256730"/>
    <x v="21"/>
    <x v="4"/>
  </r>
  <r>
    <x v="100"/>
    <n v="30256752"/>
    <x v="7"/>
    <x v="1"/>
  </r>
  <r>
    <x v="100"/>
    <n v="30256855"/>
    <x v="7"/>
    <x v="1"/>
  </r>
  <r>
    <x v="100"/>
    <n v="30256899"/>
    <x v="20"/>
    <x v="0"/>
  </r>
  <r>
    <x v="100"/>
    <n v="30256914"/>
    <x v="21"/>
    <x v="4"/>
  </r>
  <r>
    <x v="100"/>
    <n v="30256958"/>
    <x v="20"/>
    <x v="0"/>
  </r>
  <r>
    <x v="100"/>
    <n v="30274734"/>
    <x v="20"/>
    <x v="2"/>
  </r>
  <r>
    <x v="100"/>
    <n v="30274790"/>
    <x v="7"/>
    <x v="1"/>
  </r>
  <r>
    <x v="100"/>
    <n v="30274815"/>
    <x v="7"/>
    <x v="1"/>
  </r>
  <r>
    <x v="100"/>
    <n v="30276367"/>
    <x v="20"/>
    <x v="2"/>
  </r>
  <r>
    <x v="100"/>
    <n v="30285163"/>
    <x v="21"/>
    <x v="5"/>
  </r>
  <r>
    <x v="100"/>
    <n v="30285185"/>
    <x v="20"/>
    <x v="2"/>
  </r>
  <r>
    <x v="100"/>
    <n v="30293647"/>
    <x v="21"/>
    <x v="4"/>
  </r>
  <r>
    <x v="100"/>
    <n v="30313242"/>
    <x v="8"/>
    <x v="6"/>
  </r>
  <r>
    <x v="100"/>
    <n v="30313286"/>
    <x v="7"/>
    <x v="1"/>
  </r>
  <r>
    <x v="100"/>
    <n v="30313323"/>
    <x v="21"/>
    <x v="4"/>
  </r>
  <r>
    <x v="100"/>
    <n v="30313345"/>
    <x v="7"/>
    <x v="1"/>
  </r>
  <r>
    <x v="100"/>
    <n v="30321494"/>
    <x v="1"/>
    <x v="7"/>
  </r>
  <r>
    <x v="100"/>
    <n v="30325960"/>
    <x v="20"/>
    <x v="8"/>
  </r>
  <r>
    <x v="100"/>
    <n v="30334319"/>
    <x v="20"/>
    <x v="3"/>
  </r>
  <r>
    <x v="100"/>
    <n v="30339200"/>
    <x v="20"/>
    <x v="0"/>
  </r>
  <r>
    <x v="100"/>
    <n v="30391576"/>
    <x v="21"/>
    <x v="9"/>
  </r>
  <r>
    <x v="100"/>
    <n v="30432710"/>
    <x v="7"/>
    <x v="1"/>
  </r>
  <r>
    <x v="100"/>
    <n v="30446865"/>
    <x v="20"/>
    <x v="2"/>
  </r>
  <r>
    <x v="101"/>
    <n v="30103742"/>
    <x v="1"/>
    <x v="0"/>
  </r>
  <r>
    <x v="101"/>
    <n v="30103753"/>
    <x v="1"/>
    <x v="1"/>
  </r>
  <r>
    <x v="101"/>
    <n v="30103801"/>
    <x v="1"/>
    <x v="2"/>
  </r>
  <r>
    <x v="101"/>
    <n v="30236147"/>
    <x v="1"/>
    <x v="3"/>
  </r>
  <r>
    <x v="101"/>
    <n v="30238079"/>
    <x v="1"/>
    <x v="3"/>
  </r>
  <r>
    <x v="101"/>
    <n v="30248669"/>
    <x v="2"/>
    <x v="4"/>
  </r>
  <r>
    <x v="101"/>
    <n v="30248706"/>
    <x v="1"/>
    <x v="0"/>
  </r>
  <r>
    <x v="101"/>
    <n v="30248740"/>
    <x v="2"/>
    <x v="5"/>
  </r>
  <r>
    <x v="101"/>
    <n v="30255865"/>
    <x v="1"/>
    <x v="2"/>
  </r>
  <r>
    <x v="101"/>
    <n v="30256349"/>
    <x v="2"/>
    <x v="4"/>
  </r>
  <r>
    <x v="101"/>
    <n v="30256730"/>
    <x v="2"/>
    <x v="4"/>
  </r>
  <r>
    <x v="101"/>
    <n v="30256752"/>
    <x v="1"/>
    <x v="1"/>
  </r>
  <r>
    <x v="101"/>
    <n v="30256855"/>
    <x v="1"/>
    <x v="1"/>
  </r>
  <r>
    <x v="101"/>
    <n v="30256899"/>
    <x v="1"/>
    <x v="0"/>
  </r>
  <r>
    <x v="101"/>
    <n v="30256914"/>
    <x v="2"/>
    <x v="4"/>
  </r>
  <r>
    <x v="101"/>
    <n v="30256958"/>
    <x v="1"/>
    <x v="0"/>
  </r>
  <r>
    <x v="101"/>
    <n v="30274734"/>
    <x v="1"/>
    <x v="2"/>
  </r>
  <r>
    <x v="101"/>
    <n v="30274790"/>
    <x v="1"/>
    <x v="1"/>
  </r>
  <r>
    <x v="101"/>
    <n v="30274815"/>
    <x v="1"/>
    <x v="1"/>
  </r>
  <r>
    <x v="101"/>
    <n v="30276367"/>
    <x v="1"/>
    <x v="2"/>
  </r>
  <r>
    <x v="101"/>
    <n v="30285163"/>
    <x v="2"/>
    <x v="5"/>
  </r>
  <r>
    <x v="101"/>
    <n v="30285185"/>
    <x v="1"/>
    <x v="2"/>
  </r>
  <r>
    <x v="101"/>
    <n v="30293647"/>
    <x v="2"/>
    <x v="4"/>
  </r>
  <r>
    <x v="101"/>
    <n v="30313242"/>
    <x v="3"/>
    <x v="6"/>
  </r>
  <r>
    <x v="101"/>
    <n v="30313286"/>
    <x v="1"/>
    <x v="1"/>
  </r>
  <r>
    <x v="101"/>
    <n v="30313323"/>
    <x v="2"/>
    <x v="4"/>
  </r>
  <r>
    <x v="101"/>
    <n v="30313345"/>
    <x v="1"/>
    <x v="1"/>
  </r>
  <r>
    <x v="101"/>
    <n v="30321494"/>
    <x v="27"/>
    <x v="7"/>
  </r>
  <r>
    <x v="101"/>
    <n v="30325960"/>
    <x v="1"/>
    <x v="8"/>
  </r>
  <r>
    <x v="101"/>
    <n v="30334319"/>
    <x v="1"/>
    <x v="3"/>
  </r>
  <r>
    <x v="101"/>
    <n v="30339200"/>
    <x v="1"/>
    <x v="0"/>
  </r>
  <r>
    <x v="101"/>
    <n v="30391576"/>
    <x v="2"/>
    <x v="9"/>
  </r>
  <r>
    <x v="101"/>
    <n v="30432710"/>
    <x v="1"/>
    <x v="1"/>
  </r>
  <r>
    <x v="101"/>
    <n v="30446865"/>
    <x v="1"/>
    <x v="2"/>
  </r>
  <r>
    <x v="102"/>
    <n v="30103742"/>
    <x v="0"/>
    <x v="0"/>
  </r>
  <r>
    <x v="102"/>
    <n v="30103753"/>
    <x v="1"/>
    <x v="1"/>
  </r>
  <r>
    <x v="102"/>
    <n v="30103801"/>
    <x v="0"/>
    <x v="2"/>
  </r>
  <r>
    <x v="102"/>
    <n v="30236147"/>
    <x v="0"/>
    <x v="3"/>
  </r>
  <r>
    <x v="102"/>
    <n v="30238079"/>
    <x v="0"/>
    <x v="3"/>
  </r>
  <r>
    <x v="102"/>
    <n v="30248669"/>
    <x v="2"/>
    <x v="4"/>
  </r>
  <r>
    <x v="102"/>
    <n v="30248706"/>
    <x v="0"/>
    <x v="0"/>
  </r>
  <r>
    <x v="102"/>
    <n v="30248740"/>
    <x v="2"/>
    <x v="5"/>
  </r>
  <r>
    <x v="102"/>
    <n v="30255865"/>
    <x v="0"/>
    <x v="2"/>
  </r>
  <r>
    <x v="102"/>
    <n v="30256349"/>
    <x v="2"/>
    <x v="4"/>
  </r>
  <r>
    <x v="102"/>
    <n v="30256730"/>
    <x v="2"/>
    <x v="4"/>
  </r>
  <r>
    <x v="102"/>
    <n v="30256752"/>
    <x v="1"/>
    <x v="1"/>
  </r>
  <r>
    <x v="102"/>
    <n v="30256855"/>
    <x v="1"/>
    <x v="1"/>
  </r>
  <r>
    <x v="102"/>
    <n v="30256899"/>
    <x v="0"/>
    <x v="0"/>
  </r>
  <r>
    <x v="102"/>
    <n v="30256914"/>
    <x v="2"/>
    <x v="4"/>
  </r>
  <r>
    <x v="102"/>
    <n v="30256958"/>
    <x v="0"/>
    <x v="0"/>
  </r>
  <r>
    <x v="102"/>
    <n v="30274734"/>
    <x v="0"/>
    <x v="2"/>
  </r>
  <r>
    <x v="102"/>
    <n v="30274790"/>
    <x v="1"/>
    <x v="1"/>
  </r>
  <r>
    <x v="102"/>
    <n v="30274815"/>
    <x v="1"/>
    <x v="1"/>
  </r>
  <r>
    <x v="102"/>
    <n v="30276367"/>
    <x v="0"/>
    <x v="2"/>
  </r>
  <r>
    <x v="102"/>
    <n v="30285163"/>
    <x v="2"/>
    <x v="5"/>
  </r>
  <r>
    <x v="102"/>
    <n v="30285185"/>
    <x v="0"/>
    <x v="2"/>
  </r>
  <r>
    <x v="102"/>
    <n v="30293647"/>
    <x v="2"/>
    <x v="4"/>
  </r>
  <r>
    <x v="102"/>
    <n v="30313242"/>
    <x v="3"/>
    <x v="6"/>
  </r>
  <r>
    <x v="102"/>
    <n v="30313286"/>
    <x v="1"/>
    <x v="1"/>
  </r>
  <r>
    <x v="102"/>
    <n v="30313323"/>
    <x v="2"/>
    <x v="4"/>
  </r>
  <r>
    <x v="102"/>
    <n v="30313345"/>
    <x v="1"/>
    <x v="1"/>
  </r>
  <r>
    <x v="102"/>
    <n v="30321494"/>
    <x v="19"/>
    <x v="7"/>
  </r>
  <r>
    <x v="102"/>
    <n v="30325960"/>
    <x v="0"/>
    <x v="8"/>
  </r>
  <r>
    <x v="102"/>
    <n v="30334319"/>
    <x v="0"/>
    <x v="3"/>
  </r>
  <r>
    <x v="102"/>
    <n v="30339200"/>
    <x v="0"/>
    <x v="0"/>
  </r>
  <r>
    <x v="102"/>
    <n v="30391576"/>
    <x v="2"/>
    <x v="9"/>
  </r>
  <r>
    <x v="102"/>
    <n v="30432710"/>
    <x v="1"/>
    <x v="1"/>
  </r>
  <r>
    <x v="102"/>
    <n v="30446865"/>
    <x v="0"/>
    <x v="2"/>
  </r>
  <r>
    <x v="103"/>
    <n v="30103742"/>
    <x v="0"/>
    <x v="0"/>
  </r>
  <r>
    <x v="103"/>
    <n v="30103753"/>
    <x v="1"/>
    <x v="1"/>
  </r>
  <r>
    <x v="103"/>
    <n v="30103801"/>
    <x v="0"/>
    <x v="2"/>
  </r>
  <r>
    <x v="103"/>
    <n v="30236147"/>
    <x v="0"/>
    <x v="3"/>
  </r>
  <r>
    <x v="103"/>
    <n v="30238079"/>
    <x v="0"/>
    <x v="3"/>
  </r>
  <r>
    <x v="103"/>
    <n v="30248669"/>
    <x v="2"/>
    <x v="4"/>
  </r>
  <r>
    <x v="103"/>
    <n v="30248706"/>
    <x v="0"/>
    <x v="0"/>
  </r>
  <r>
    <x v="103"/>
    <n v="30248740"/>
    <x v="2"/>
    <x v="5"/>
  </r>
  <r>
    <x v="103"/>
    <n v="30255865"/>
    <x v="0"/>
    <x v="2"/>
  </r>
  <r>
    <x v="103"/>
    <n v="30256349"/>
    <x v="2"/>
    <x v="4"/>
  </r>
  <r>
    <x v="103"/>
    <n v="30256730"/>
    <x v="2"/>
    <x v="4"/>
  </r>
  <r>
    <x v="103"/>
    <n v="30256752"/>
    <x v="1"/>
    <x v="1"/>
  </r>
  <r>
    <x v="103"/>
    <n v="30256855"/>
    <x v="1"/>
    <x v="1"/>
  </r>
  <r>
    <x v="103"/>
    <n v="30256899"/>
    <x v="0"/>
    <x v="0"/>
  </r>
  <r>
    <x v="103"/>
    <n v="30256914"/>
    <x v="2"/>
    <x v="4"/>
  </r>
  <r>
    <x v="103"/>
    <n v="30256958"/>
    <x v="0"/>
    <x v="0"/>
  </r>
  <r>
    <x v="103"/>
    <n v="30274734"/>
    <x v="0"/>
    <x v="2"/>
  </r>
  <r>
    <x v="103"/>
    <n v="30274790"/>
    <x v="1"/>
    <x v="1"/>
  </r>
  <r>
    <x v="103"/>
    <n v="30274815"/>
    <x v="1"/>
    <x v="1"/>
  </r>
  <r>
    <x v="103"/>
    <n v="30276367"/>
    <x v="0"/>
    <x v="2"/>
  </r>
  <r>
    <x v="103"/>
    <n v="30285163"/>
    <x v="2"/>
    <x v="5"/>
  </r>
  <r>
    <x v="103"/>
    <n v="30285185"/>
    <x v="0"/>
    <x v="2"/>
  </r>
  <r>
    <x v="103"/>
    <n v="30293647"/>
    <x v="2"/>
    <x v="4"/>
  </r>
  <r>
    <x v="103"/>
    <n v="30313242"/>
    <x v="3"/>
    <x v="6"/>
  </r>
  <r>
    <x v="103"/>
    <n v="30313286"/>
    <x v="1"/>
    <x v="1"/>
  </r>
  <r>
    <x v="103"/>
    <n v="30313323"/>
    <x v="2"/>
    <x v="4"/>
  </r>
  <r>
    <x v="103"/>
    <n v="30313345"/>
    <x v="1"/>
    <x v="1"/>
  </r>
  <r>
    <x v="103"/>
    <n v="30321494"/>
    <x v="4"/>
    <x v="7"/>
  </r>
  <r>
    <x v="103"/>
    <n v="30325960"/>
    <x v="0"/>
    <x v="8"/>
  </r>
  <r>
    <x v="103"/>
    <n v="30334319"/>
    <x v="0"/>
    <x v="3"/>
  </r>
  <r>
    <x v="103"/>
    <n v="30339200"/>
    <x v="0"/>
    <x v="0"/>
  </r>
  <r>
    <x v="103"/>
    <n v="30391576"/>
    <x v="2"/>
    <x v="9"/>
  </r>
  <r>
    <x v="103"/>
    <n v="30432710"/>
    <x v="1"/>
    <x v="1"/>
  </r>
  <r>
    <x v="103"/>
    <n v="30446865"/>
    <x v="0"/>
    <x v="2"/>
  </r>
  <r>
    <x v="104"/>
    <n v="30103742"/>
    <x v="14"/>
    <x v="0"/>
  </r>
  <r>
    <x v="104"/>
    <n v="30103753"/>
    <x v="14"/>
    <x v="1"/>
  </r>
  <r>
    <x v="104"/>
    <n v="30103801"/>
    <x v="14"/>
    <x v="2"/>
  </r>
  <r>
    <x v="104"/>
    <n v="30236147"/>
    <x v="14"/>
    <x v="3"/>
  </r>
  <r>
    <x v="104"/>
    <n v="30238079"/>
    <x v="14"/>
    <x v="3"/>
  </r>
  <r>
    <x v="104"/>
    <n v="30248669"/>
    <x v="1"/>
    <x v="4"/>
  </r>
  <r>
    <x v="104"/>
    <n v="30248706"/>
    <x v="14"/>
    <x v="0"/>
  </r>
  <r>
    <x v="104"/>
    <n v="30248740"/>
    <x v="1"/>
    <x v="5"/>
  </r>
  <r>
    <x v="104"/>
    <n v="30255865"/>
    <x v="14"/>
    <x v="2"/>
  </r>
  <r>
    <x v="104"/>
    <n v="30256349"/>
    <x v="1"/>
    <x v="4"/>
  </r>
  <r>
    <x v="104"/>
    <n v="30256730"/>
    <x v="1"/>
    <x v="4"/>
  </r>
  <r>
    <x v="104"/>
    <n v="30256752"/>
    <x v="14"/>
    <x v="1"/>
  </r>
  <r>
    <x v="104"/>
    <n v="30256855"/>
    <x v="14"/>
    <x v="1"/>
  </r>
  <r>
    <x v="104"/>
    <n v="30256899"/>
    <x v="14"/>
    <x v="0"/>
  </r>
  <r>
    <x v="104"/>
    <n v="30256914"/>
    <x v="1"/>
    <x v="4"/>
  </r>
  <r>
    <x v="104"/>
    <n v="30256958"/>
    <x v="14"/>
    <x v="0"/>
  </r>
  <r>
    <x v="104"/>
    <n v="30274734"/>
    <x v="14"/>
    <x v="2"/>
  </r>
  <r>
    <x v="104"/>
    <n v="30274790"/>
    <x v="14"/>
    <x v="1"/>
  </r>
  <r>
    <x v="104"/>
    <n v="30274815"/>
    <x v="14"/>
    <x v="1"/>
  </r>
  <r>
    <x v="104"/>
    <n v="30276367"/>
    <x v="14"/>
    <x v="2"/>
  </r>
  <r>
    <x v="104"/>
    <n v="30285163"/>
    <x v="1"/>
    <x v="5"/>
  </r>
  <r>
    <x v="104"/>
    <n v="30285185"/>
    <x v="14"/>
    <x v="2"/>
  </r>
  <r>
    <x v="104"/>
    <n v="30293647"/>
    <x v="1"/>
    <x v="4"/>
  </r>
  <r>
    <x v="104"/>
    <n v="30313242"/>
    <x v="3"/>
    <x v="6"/>
  </r>
  <r>
    <x v="104"/>
    <n v="30313286"/>
    <x v="14"/>
    <x v="1"/>
  </r>
  <r>
    <x v="104"/>
    <n v="30313323"/>
    <x v="1"/>
    <x v="4"/>
  </r>
  <r>
    <x v="104"/>
    <n v="30313345"/>
    <x v="14"/>
    <x v="1"/>
  </r>
  <r>
    <x v="104"/>
    <n v="30321494"/>
    <x v="19"/>
    <x v="7"/>
  </r>
  <r>
    <x v="104"/>
    <n v="30325960"/>
    <x v="14"/>
    <x v="8"/>
  </r>
  <r>
    <x v="104"/>
    <n v="30334319"/>
    <x v="14"/>
    <x v="3"/>
  </r>
  <r>
    <x v="104"/>
    <n v="30339200"/>
    <x v="14"/>
    <x v="0"/>
  </r>
  <r>
    <x v="104"/>
    <n v="30391576"/>
    <x v="1"/>
    <x v="9"/>
  </r>
  <r>
    <x v="104"/>
    <n v="30432710"/>
    <x v="14"/>
    <x v="1"/>
  </r>
  <r>
    <x v="104"/>
    <n v="30446865"/>
    <x v="14"/>
    <x v="2"/>
  </r>
  <r>
    <x v="105"/>
    <n v="30103742"/>
    <x v="28"/>
    <x v="0"/>
  </r>
  <r>
    <x v="105"/>
    <n v="30103753"/>
    <x v="1"/>
    <x v="1"/>
  </r>
  <r>
    <x v="105"/>
    <n v="30103801"/>
    <x v="28"/>
    <x v="2"/>
  </r>
  <r>
    <x v="105"/>
    <n v="30236147"/>
    <x v="28"/>
    <x v="3"/>
  </r>
  <r>
    <x v="105"/>
    <n v="30238079"/>
    <x v="28"/>
    <x v="3"/>
  </r>
  <r>
    <x v="105"/>
    <n v="30248669"/>
    <x v="2"/>
    <x v="4"/>
  </r>
  <r>
    <x v="105"/>
    <n v="30248706"/>
    <x v="28"/>
    <x v="0"/>
  </r>
  <r>
    <x v="105"/>
    <n v="30248740"/>
    <x v="2"/>
    <x v="5"/>
  </r>
  <r>
    <x v="105"/>
    <n v="30255865"/>
    <x v="28"/>
    <x v="2"/>
  </r>
  <r>
    <x v="105"/>
    <n v="30256349"/>
    <x v="2"/>
    <x v="4"/>
  </r>
  <r>
    <x v="105"/>
    <n v="30256730"/>
    <x v="2"/>
    <x v="4"/>
  </r>
  <r>
    <x v="105"/>
    <n v="30256752"/>
    <x v="1"/>
    <x v="1"/>
  </r>
  <r>
    <x v="105"/>
    <n v="30256855"/>
    <x v="1"/>
    <x v="1"/>
  </r>
  <r>
    <x v="105"/>
    <n v="30256899"/>
    <x v="28"/>
    <x v="0"/>
  </r>
  <r>
    <x v="105"/>
    <n v="30256914"/>
    <x v="2"/>
    <x v="4"/>
  </r>
  <r>
    <x v="105"/>
    <n v="30256958"/>
    <x v="28"/>
    <x v="0"/>
  </r>
  <r>
    <x v="105"/>
    <n v="30274734"/>
    <x v="28"/>
    <x v="2"/>
  </r>
  <r>
    <x v="105"/>
    <n v="30274790"/>
    <x v="1"/>
    <x v="1"/>
  </r>
  <r>
    <x v="105"/>
    <n v="30274815"/>
    <x v="1"/>
    <x v="1"/>
  </r>
  <r>
    <x v="105"/>
    <n v="30276367"/>
    <x v="28"/>
    <x v="2"/>
  </r>
  <r>
    <x v="105"/>
    <n v="30285163"/>
    <x v="2"/>
    <x v="5"/>
  </r>
  <r>
    <x v="105"/>
    <n v="30285185"/>
    <x v="28"/>
    <x v="2"/>
  </r>
  <r>
    <x v="105"/>
    <n v="30293647"/>
    <x v="2"/>
    <x v="4"/>
  </r>
  <r>
    <x v="105"/>
    <n v="30313242"/>
    <x v="3"/>
    <x v="6"/>
  </r>
  <r>
    <x v="105"/>
    <n v="30313286"/>
    <x v="1"/>
    <x v="1"/>
  </r>
  <r>
    <x v="105"/>
    <n v="30313323"/>
    <x v="2"/>
    <x v="4"/>
  </r>
  <r>
    <x v="105"/>
    <n v="30313345"/>
    <x v="1"/>
    <x v="1"/>
  </r>
  <r>
    <x v="105"/>
    <n v="30321494"/>
    <x v="19"/>
    <x v="7"/>
  </r>
  <r>
    <x v="105"/>
    <n v="30325960"/>
    <x v="28"/>
    <x v="8"/>
  </r>
  <r>
    <x v="105"/>
    <n v="30334319"/>
    <x v="28"/>
    <x v="3"/>
  </r>
  <r>
    <x v="105"/>
    <n v="30339200"/>
    <x v="28"/>
    <x v="0"/>
  </r>
  <r>
    <x v="105"/>
    <n v="30391576"/>
    <x v="2"/>
    <x v="9"/>
  </r>
  <r>
    <x v="105"/>
    <n v="30432710"/>
    <x v="1"/>
    <x v="1"/>
  </r>
  <r>
    <x v="105"/>
    <n v="30446865"/>
    <x v="28"/>
    <x v="2"/>
  </r>
  <r>
    <x v="106"/>
    <n v="30103742"/>
    <x v="1"/>
    <x v="0"/>
  </r>
  <r>
    <x v="106"/>
    <n v="30103753"/>
    <x v="14"/>
    <x v="1"/>
  </r>
  <r>
    <x v="106"/>
    <n v="30103801"/>
    <x v="1"/>
    <x v="2"/>
  </r>
  <r>
    <x v="106"/>
    <n v="30236147"/>
    <x v="1"/>
    <x v="3"/>
  </r>
  <r>
    <x v="106"/>
    <n v="30238079"/>
    <x v="1"/>
    <x v="3"/>
  </r>
  <r>
    <x v="106"/>
    <n v="30248669"/>
    <x v="18"/>
    <x v="4"/>
  </r>
  <r>
    <x v="106"/>
    <n v="30248706"/>
    <x v="1"/>
    <x v="0"/>
  </r>
  <r>
    <x v="106"/>
    <n v="30248740"/>
    <x v="18"/>
    <x v="5"/>
  </r>
  <r>
    <x v="106"/>
    <n v="30255865"/>
    <x v="1"/>
    <x v="2"/>
  </r>
  <r>
    <x v="106"/>
    <n v="30256349"/>
    <x v="18"/>
    <x v="4"/>
  </r>
  <r>
    <x v="106"/>
    <n v="30256730"/>
    <x v="18"/>
    <x v="4"/>
  </r>
  <r>
    <x v="106"/>
    <n v="30256752"/>
    <x v="14"/>
    <x v="1"/>
  </r>
  <r>
    <x v="106"/>
    <n v="30256855"/>
    <x v="14"/>
    <x v="1"/>
  </r>
  <r>
    <x v="106"/>
    <n v="30256899"/>
    <x v="1"/>
    <x v="0"/>
  </r>
  <r>
    <x v="106"/>
    <n v="30256914"/>
    <x v="18"/>
    <x v="4"/>
  </r>
  <r>
    <x v="106"/>
    <n v="30256958"/>
    <x v="1"/>
    <x v="0"/>
  </r>
  <r>
    <x v="106"/>
    <n v="30274734"/>
    <x v="1"/>
    <x v="2"/>
  </r>
  <r>
    <x v="106"/>
    <n v="30274790"/>
    <x v="14"/>
    <x v="1"/>
  </r>
  <r>
    <x v="106"/>
    <n v="30274815"/>
    <x v="14"/>
    <x v="1"/>
  </r>
  <r>
    <x v="106"/>
    <n v="30276367"/>
    <x v="1"/>
    <x v="2"/>
  </r>
  <r>
    <x v="106"/>
    <n v="30285163"/>
    <x v="18"/>
    <x v="5"/>
  </r>
  <r>
    <x v="106"/>
    <n v="30285185"/>
    <x v="1"/>
    <x v="2"/>
  </r>
  <r>
    <x v="106"/>
    <n v="30293647"/>
    <x v="18"/>
    <x v="4"/>
  </r>
  <r>
    <x v="106"/>
    <n v="30313242"/>
    <x v="3"/>
    <x v="6"/>
  </r>
  <r>
    <x v="106"/>
    <n v="30313286"/>
    <x v="14"/>
    <x v="1"/>
  </r>
  <r>
    <x v="106"/>
    <n v="30313323"/>
    <x v="18"/>
    <x v="4"/>
  </r>
  <r>
    <x v="106"/>
    <n v="30313345"/>
    <x v="14"/>
    <x v="1"/>
  </r>
  <r>
    <x v="106"/>
    <n v="30321494"/>
    <x v="27"/>
    <x v="7"/>
  </r>
  <r>
    <x v="106"/>
    <n v="30325960"/>
    <x v="1"/>
    <x v="8"/>
  </r>
  <r>
    <x v="106"/>
    <n v="30334319"/>
    <x v="1"/>
    <x v="3"/>
  </r>
  <r>
    <x v="106"/>
    <n v="30339200"/>
    <x v="1"/>
    <x v="0"/>
  </r>
  <r>
    <x v="106"/>
    <n v="30391576"/>
    <x v="18"/>
    <x v="9"/>
  </r>
  <r>
    <x v="106"/>
    <n v="30432710"/>
    <x v="14"/>
    <x v="1"/>
  </r>
  <r>
    <x v="106"/>
    <n v="30446865"/>
    <x v="1"/>
    <x v="2"/>
  </r>
  <r>
    <x v="107"/>
    <n v="30103742"/>
    <x v="7"/>
    <x v="0"/>
  </r>
  <r>
    <x v="107"/>
    <n v="30103753"/>
    <x v="14"/>
    <x v="1"/>
  </r>
  <r>
    <x v="107"/>
    <n v="30103801"/>
    <x v="7"/>
    <x v="2"/>
  </r>
  <r>
    <x v="107"/>
    <n v="30236147"/>
    <x v="7"/>
    <x v="3"/>
  </r>
  <r>
    <x v="107"/>
    <n v="30238079"/>
    <x v="7"/>
    <x v="3"/>
  </r>
  <r>
    <x v="107"/>
    <n v="30248669"/>
    <x v="23"/>
    <x v="4"/>
  </r>
  <r>
    <x v="107"/>
    <n v="30248706"/>
    <x v="7"/>
    <x v="0"/>
  </r>
  <r>
    <x v="107"/>
    <n v="30248740"/>
    <x v="23"/>
    <x v="5"/>
  </r>
  <r>
    <x v="107"/>
    <n v="30255865"/>
    <x v="7"/>
    <x v="2"/>
  </r>
  <r>
    <x v="107"/>
    <n v="30256349"/>
    <x v="23"/>
    <x v="4"/>
  </r>
  <r>
    <x v="107"/>
    <n v="30256730"/>
    <x v="23"/>
    <x v="4"/>
  </r>
  <r>
    <x v="107"/>
    <n v="30256752"/>
    <x v="14"/>
    <x v="1"/>
  </r>
  <r>
    <x v="107"/>
    <n v="30256855"/>
    <x v="14"/>
    <x v="1"/>
  </r>
  <r>
    <x v="107"/>
    <n v="30256899"/>
    <x v="7"/>
    <x v="0"/>
  </r>
  <r>
    <x v="107"/>
    <n v="30256914"/>
    <x v="23"/>
    <x v="4"/>
  </r>
  <r>
    <x v="107"/>
    <n v="30256958"/>
    <x v="7"/>
    <x v="0"/>
  </r>
  <r>
    <x v="107"/>
    <n v="30274734"/>
    <x v="7"/>
    <x v="2"/>
  </r>
  <r>
    <x v="107"/>
    <n v="30274790"/>
    <x v="14"/>
    <x v="1"/>
  </r>
  <r>
    <x v="107"/>
    <n v="30274815"/>
    <x v="14"/>
    <x v="1"/>
  </r>
  <r>
    <x v="107"/>
    <n v="30276367"/>
    <x v="7"/>
    <x v="2"/>
  </r>
  <r>
    <x v="107"/>
    <n v="30285163"/>
    <x v="23"/>
    <x v="5"/>
  </r>
  <r>
    <x v="107"/>
    <n v="30285185"/>
    <x v="7"/>
    <x v="2"/>
  </r>
  <r>
    <x v="107"/>
    <n v="30293647"/>
    <x v="23"/>
    <x v="4"/>
  </r>
  <r>
    <x v="107"/>
    <n v="30313242"/>
    <x v="8"/>
    <x v="6"/>
  </r>
  <r>
    <x v="107"/>
    <n v="30313286"/>
    <x v="14"/>
    <x v="1"/>
  </r>
  <r>
    <x v="107"/>
    <n v="30313323"/>
    <x v="23"/>
    <x v="4"/>
  </r>
  <r>
    <x v="107"/>
    <n v="30313345"/>
    <x v="14"/>
    <x v="1"/>
  </r>
  <r>
    <x v="107"/>
    <n v="30321494"/>
    <x v="1"/>
    <x v="7"/>
  </r>
  <r>
    <x v="107"/>
    <n v="30325960"/>
    <x v="7"/>
    <x v="8"/>
  </r>
  <r>
    <x v="107"/>
    <n v="30334319"/>
    <x v="7"/>
    <x v="3"/>
  </r>
  <r>
    <x v="107"/>
    <n v="30339200"/>
    <x v="7"/>
    <x v="0"/>
  </r>
  <r>
    <x v="107"/>
    <n v="30391576"/>
    <x v="23"/>
    <x v="9"/>
  </r>
  <r>
    <x v="107"/>
    <n v="30432710"/>
    <x v="14"/>
    <x v="1"/>
  </r>
  <r>
    <x v="107"/>
    <n v="30446865"/>
    <x v="7"/>
    <x v="2"/>
  </r>
  <r>
    <x v="108"/>
    <n v="30103742"/>
    <x v="0"/>
    <x v="0"/>
  </r>
  <r>
    <x v="108"/>
    <n v="30103753"/>
    <x v="1"/>
    <x v="1"/>
  </r>
  <r>
    <x v="108"/>
    <n v="30103801"/>
    <x v="0"/>
    <x v="2"/>
  </r>
  <r>
    <x v="108"/>
    <n v="30236147"/>
    <x v="0"/>
    <x v="3"/>
  </r>
  <r>
    <x v="108"/>
    <n v="30238079"/>
    <x v="0"/>
    <x v="3"/>
  </r>
  <r>
    <x v="108"/>
    <n v="30248669"/>
    <x v="2"/>
    <x v="4"/>
  </r>
  <r>
    <x v="108"/>
    <n v="30248706"/>
    <x v="0"/>
    <x v="0"/>
  </r>
  <r>
    <x v="108"/>
    <n v="30248740"/>
    <x v="2"/>
    <x v="5"/>
  </r>
  <r>
    <x v="108"/>
    <n v="30255865"/>
    <x v="0"/>
    <x v="2"/>
  </r>
  <r>
    <x v="108"/>
    <n v="30256349"/>
    <x v="2"/>
    <x v="4"/>
  </r>
  <r>
    <x v="108"/>
    <n v="30256730"/>
    <x v="2"/>
    <x v="4"/>
  </r>
  <r>
    <x v="108"/>
    <n v="30256752"/>
    <x v="1"/>
    <x v="1"/>
  </r>
  <r>
    <x v="108"/>
    <n v="30256855"/>
    <x v="1"/>
    <x v="1"/>
  </r>
  <r>
    <x v="108"/>
    <n v="30256899"/>
    <x v="0"/>
    <x v="0"/>
  </r>
  <r>
    <x v="108"/>
    <n v="30256914"/>
    <x v="2"/>
    <x v="4"/>
  </r>
  <r>
    <x v="108"/>
    <n v="30256958"/>
    <x v="0"/>
    <x v="0"/>
  </r>
  <r>
    <x v="108"/>
    <n v="30274734"/>
    <x v="0"/>
    <x v="2"/>
  </r>
  <r>
    <x v="108"/>
    <n v="30274790"/>
    <x v="1"/>
    <x v="1"/>
  </r>
  <r>
    <x v="108"/>
    <n v="30274815"/>
    <x v="1"/>
    <x v="1"/>
  </r>
  <r>
    <x v="108"/>
    <n v="30276367"/>
    <x v="0"/>
    <x v="2"/>
  </r>
  <r>
    <x v="108"/>
    <n v="30285163"/>
    <x v="2"/>
    <x v="5"/>
  </r>
  <r>
    <x v="108"/>
    <n v="30285185"/>
    <x v="0"/>
    <x v="2"/>
  </r>
  <r>
    <x v="108"/>
    <n v="30293647"/>
    <x v="2"/>
    <x v="4"/>
  </r>
  <r>
    <x v="108"/>
    <n v="30313242"/>
    <x v="3"/>
    <x v="6"/>
  </r>
  <r>
    <x v="108"/>
    <n v="30313286"/>
    <x v="1"/>
    <x v="1"/>
  </r>
  <r>
    <x v="108"/>
    <n v="30313323"/>
    <x v="2"/>
    <x v="4"/>
  </r>
  <r>
    <x v="108"/>
    <n v="30313345"/>
    <x v="1"/>
    <x v="1"/>
  </r>
  <r>
    <x v="108"/>
    <n v="30321494"/>
    <x v="1"/>
    <x v="7"/>
  </r>
  <r>
    <x v="108"/>
    <n v="30325960"/>
    <x v="0"/>
    <x v="8"/>
  </r>
  <r>
    <x v="108"/>
    <n v="30334319"/>
    <x v="0"/>
    <x v="3"/>
  </r>
  <r>
    <x v="108"/>
    <n v="30339200"/>
    <x v="0"/>
    <x v="0"/>
  </r>
  <r>
    <x v="108"/>
    <n v="30391576"/>
    <x v="2"/>
    <x v="9"/>
  </r>
  <r>
    <x v="108"/>
    <n v="30432710"/>
    <x v="1"/>
    <x v="1"/>
  </r>
  <r>
    <x v="108"/>
    <n v="30446865"/>
    <x v="0"/>
    <x v="2"/>
  </r>
  <r>
    <x v="109"/>
    <n v="30103742"/>
    <x v="14"/>
    <x v="0"/>
  </r>
  <r>
    <x v="109"/>
    <n v="30103753"/>
    <x v="14"/>
    <x v="1"/>
  </r>
  <r>
    <x v="109"/>
    <n v="30103801"/>
    <x v="14"/>
    <x v="2"/>
  </r>
  <r>
    <x v="109"/>
    <n v="30236147"/>
    <x v="14"/>
    <x v="3"/>
  </r>
  <r>
    <x v="109"/>
    <n v="30238079"/>
    <x v="14"/>
    <x v="3"/>
  </r>
  <r>
    <x v="109"/>
    <n v="30248669"/>
    <x v="23"/>
    <x v="4"/>
  </r>
  <r>
    <x v="109"/>
    <n v="30248706"/>
    <x v="14"/>
    <x v="0"/>
  </r>
  <r>
    <x v="109"/>
    <n v="30248740"/>
    <x v="23"/>
    <x v="5"/>
  </r>
  <r>
    <x v="109"/>
    <n v="30255865"/>
    <x v="14"/>
    <x v="2"/>
  </r>
  <r>
    <x v="109"/>
    <n v="30256349"/>
    <x v="23"/>
    <x v="4"/>
  </r>
  <r>
    <x v="109"/>
    <n v="30256730"/>
    <x v="23"/>
    <x v="4"/>
  </r>
  <r>
    <x v="109"/>
    <n v="30256752"/>
    <x v="14"/>
    <x v="1"/>
  </r>
  <r>
    <x v="109"/>
    <n v="30256855"/>
    <x v="14"/>
    <x v="1"/>
  </r>
  <r>
    <x v="109"/>
    <n v="30256899"/>
    <x v="14"/>
    <x v="0"/>
  </r>
  <r>
    <x v="109"/>
    <n v="30256914"/>
    <x v="23"/>
    <x v="4"/>
  </r>
  <r>
    <x v="109"/>
    <n v="30256958"/>
    <x v="14"/>
    <x v="0"/>
  </r>
  <r>
    <x v="109"/>
    <n v="30274734"/>
    <x v="14"/>
    <x v="2"/>
  </r>
  <r>
    <x v="109"/>
    <n v="30274790"/>
    <x v="14"/>
    <x v="1"/>
  </r>
  <r>
    <x v="109"/>
    <n v="30274815"/>
    <x v="14"/>
    <x v="1"/>
  </r>
  <r>
    <x v="109"/>
    <n v="30276367"/>
    <x v="14"/>
    <x v="2"/>
  </r>
  <r>
    <x v="109"/>
    <n v="30285163"/>
    <x v="23"/>
    <x v="5"/>
  </r>
  <r>
    <x v="109"/>
    <n v="30285185"/>
    <x v="14"/>
    <x v="2"/>
  </r>
  <r>
    <x v="109"/>
    <n v="30293647"/>
    <x v="23"/>
    <x v="4"/>
  </r>
  <r>
    <x v="109"/>
    <n v="30313242"/>
    <x v="3"/>
    <x v="6"/>
  </r>
  <r>
    <x v="109"/>
    <n v="30313286"/>
    <x v="14"/>
    <x v="1"/>
  </r>
  <r>
    <x v="109"/>
    <n v="30313323"/>
    <x v="23"/>
    <x v="4"/>
  </r>
  <r>
    <x v="109"/>
    <n v="30313345"/>
    <x v="14"/>
    <x v="1"/>
  </r>
  <r>
    <x v="109"/>
    <n v="30321494"/>
    <x v="1"/>
    <x v="7"/>
  </r>
  <r>
    <x v="109"/>
    <n v="30325960"/>
    <x v="14"/>
    <x v="8"/>
  </r>
  <r>
    <x v="109"/>
    <n v="30334319"/>
    <x v="14"/>
    <x v="3"/>
  </r>
  <r>
    <x v="109"/>
    <n v="30339200"/>
    <x v="14"/>
    <x v="0"/>
  </r>
  <r>
    <x v="109"/>
    <n v="30391576"/>
    <x v="23"/>
    <x v="9"/>
  </r>
  <r>
    <x v="109"/>
    <n v="30432710"/>
    <x v="14"/>
    <x v="1"/>
  </r>
  <r>
    <x v="109"/>
    <n v="30446865"/>
    <x v="14"/>
    <x v="2"/>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0"/>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r>
    <x v="110"/>
    <m/>
    <x v="34"/>
    <x v="11"/>
  </r>
</pivotCacheRecords>
</file>

<file path=xl/pivotCache/pivotCacheRecords4.xml><?xml version="1.0" encoding="utf-8"?>
<pivotCacheRecords xmlns="http://schemas.openxmlformats.org/spreadsheetml/2006/main" xmlns:r="http://schemas.openxmlformats.org/officeDocument/2006/relationships" count="5008">
  <r>
    <n v="1"/>
    <n v="30103742"/>
    <x v="0"/>
    <n v="0"/>
    <n v="0"/>
    <x v="0"/>
  </r>
  <r>
    <n v="2"/>
    <n v="30103742"/>
    <x v="1"/>
    <n v="0"/>
    <n v="0"/>
    <x v="0"/>
  </r>
  <r>
    <n v="3"/>
    <n v="30103742"/>
    <x v="2"/>
    <n v="0"/>
    <n v="0"/>
    <x v="0"/>
  </r>
  <r>
    <n v="4"/>
    <n v="30103742"/>
    <x v="3"/>
    <n v="0"/>
    <n v="0"/>
    <x v="0"/>
  </r>
  <r>
    <n v="5"/>
    <n v="30103742"/>
    <x v="4"/>
    <n v="0"/>
    <n v="0"/>
    <x v="0"/>
  </r>
  <r>
    <n v="6"/>
    <n v="30103742"/>
    <x v="5"/>
    <n v="0"/>
    <n v="0"/>
    <x v="0"/>
  </r>
  <r>
    <n v="7"/>
    <n v="30103742"/>
    <x v="6"/>
    <n v="4614"/>
    <n v="0"/>
    <x v="0"/>
  </r>
  <r>
    <n v="8"/>
    <n v="30103742"/>
    <x v="7"/>
    <n v="0"/>
    <n v="0"/>
    <x v="0"/>
  </r>
  <r>
    <n v="9"/>
    <n v="30103742"/>
    <x v="8"/>
    <n v="0"/>
    <n v="0"/>
    <x v="0"/>
  </r>
  <r>
    <n v="10"/>
    <n v="30103742"/>
    <x v="9"/>
    <n v="0"/>
    <n v="0"/>
    <x v="0"/>
  </r>
  <r>
    <n v="11"/>
    <n v="30103742"/>
    <x v="10"/>
    <n v="0"/>
    <n v="0"/>
    <x v="0"/>
  </r>
  <r>
    <n v="12"/>
    <n v="30103742"/>
    <x v="11"/>
    <n v="0"/>
    <n v="0"/>
    <x v="0"/>
  </r>
  <r>
    <n v="13"/>
    <n v="30103742"/>
    <x v="12"/>
    <n v="0"/>
    <n v="0"/>
    <x v="0"/>
  </r>
  <r>
    <n v="14"/>
    <n v="30103742"/>
    <x v="13"/>
    <n v="6700"/>
    <n v="0"/>
    <x v="0"/>
  </r>
  <r>
    <n v="15"/>
    <n v="30103753"/>
    <x v="0"/>
    <n v="0"/>
    <n v="0"/>
    <x v="1"/>
  </r>
  <r>
    <n v="16"/>
    <n v="30103753"/>
    <x v="1"/>
    <n v="0"/>
    <n v="0"/>
    <x v="1"/>
  </r>
  <r>
    <n v="17"/>
    <n v="30103753"/>
    <x v="2"/>
    <n v="0"/>
    <n v="0"/>
    <x v="1"/>
  </r>
  <r>
    <n v="18"/>
    <n v="30103753"/>
    <x v="3"/>
    <n v="0"/>
    <n v="0"/>
    <x v="1"/>
  </r>
  <r>
    <n v="19"/>
    <n v="30103753"/>
    <x v="4"/>
    <n v="0"/>
    <n v="0"/>
    <x v="1"/>
  </r>
  <r>
    <n v="20"/>
    <n v="30103753"/>
    <x v="5"/>
    <n v="0"/>
    <n v="0"/>
    <x v="1"/>
  </r>
  <r>
    <n v="21"/>
    <n v="30103753"/>
    <x v="6"/>
    <n v="43600"/>
    <n v="0"/>
    <x v="1"/>
  </r>
  <r>
    <n v="22"/>
    <n v="30103753"/>
    <x v="7"/>
    <n v="0"/>
    <n v="0"/>
    <x v="1"/>
  </r>
  <r>
    <n v="23"/>
    <n v="30103753"/>
    <x v="8"/>
    <n v="0"/>
    <n v="0"/>
    <x v="1"/>
  </r>
  <r>
    <n v="24"/>
    <n v="30103753"/>
    <x v="9"/>
    <n v="0"/>
    <n v="0"/>
    <x v="1"/>
  </r>
  <r>
    <n v="25"/>
    <n v="30103753"/>
    <x v="10"/>
    <n v="0"/>
    <n v="0"/>
    <x v="1"/>
  </r>
  <r>
    <n v="26"/>
    <n v="30103753"/>
    <x v="11"/>
    <n v="0"/>
    <n v="0"/>
    <x v="1"/>
  </r>
  <r>
    <n v="27"/>
    <n v="30103753"/>
    <x v="12"/>
    <n v="0"/>
    <n v="0"/>
    <x v="1"/>
  </r>
  <r>
    <n v="28"/>
    <n v="30103753"/>
    <x v="13"/>
    <n v="43600"/>
    <n v="0"/>
    <x v="1"/>
  </r>
  <r>
    <n v="29"/>
    <n v="30103801"/>
    <x v="0"/>
    <n v="0"/>
    <n v="0"/>
    <x v="2"/>
  </r>
  <r>
    <n v="30"/>
    <n v="30103801"/>
    <x v="1"/>
    <n v="0"/>
    <n v="0"/>
    <x v="2"/>
  </r>
  <r>
    <n v="31"/>
    <n v="30103801"/>
    <x v="2"/>
    <n v="0"/>
    <n v="0"/>
    <x v="2"/>
  </r>
  <r>
    <n v="32"/>
    <n v="30103801"/>
    <x v="3"/>
    <n v="0"/>
    <n v="0"/>
    <x v="2"/>
  </r>
  <r>
    <n v="33"/>
    <n v="30103801"/>
    <x v="4"/>
    <n v="0"/>
    <n v="0"/>
    <x v="2"/>
  </r>
  <r>
    <n v="34"/>
    <n v="30103801"/>
    <x v="5"/>
    <n v="0"/>
    <n v="0"/>
    <x v="2"/>
  </r>
  <r>
    <n v="35"/>
    <n v="30103801"/>
    <x v="6"/>
    <n v="31300"/>
    <n v="0"/>
    <x v="2"/>
  </r>
  <r>
    <n v="36"/>
    <n v="30103801"/>
    <x v="7"/>
    <n v="0"/>
    <n v="0"/>
    <x v="2"/>
  </r>
  <r>
    <n v="37"/>
    <n v="30103801"/>
    <x v="8"/>
    <n v="0"/>
    <n v="0"/>
    <x v="2"/>
  </r>
  <r>
    <n v="38"/>
    <n v="30103801"/>
    <x v="9"/>
    <n v="0"/>
    <n v="0"/>
    <x v="2"/>
  </r>
  <r>
    <n v="39"/>
    <n v="30103801"/>
    <x v="10"/>
    <n v="0"/>
    <n v="0"/>
    <x v="2"/>
  </r>
  <r>
    <n v="40"/>
    <n v="30103801"/>
    <x v="11"/>
    <n v="0"/>
    <n v="0"/>
    <x v="2"/>
  </r>
  <r>
    <n v="41"/>
    <n v="30103801"/>
    <x v="12"/>
    <n v="0"/>
    <n v="0"/>
    <x v="2"/>
  </r>
  <r>
    <n v="42"/>
    <n v="30103801"/>
    <x v="13"/>
    <n v="31300"/>
    <n v="0"/>
    <x v="2"/>
  </r>
  <r>
    <n v="43"/>
    <n v="30236147"/>
    <x v="0"/>
    <n v="0"/>
    <n v="0"/>
    <x v="3"/>
  </r>
  <r>
    <n v="44"/>
    <n v="30236147"/>
    <x v="1"/>
    <n v="0"/>
    <n v="0"/>
    <x v="3"/>
  </r>
  <r>
    <n v="45"/>
    <n v="30236147"/>
    <x v="2"/>
    <n v="0"/>
    <n v="0"/>
    <x v="3"/>
  </r>
  <r>
    <n v="46"/>
    <n v="30236147"/>
    <x v="3"/>
    <n v="0"/>
    <n v="0"/>
    <x v="3"/>
  </r>
  <r>
    <n v="47"/>
    <n v="30236147"/>
    <x v="4"/>
    <n v="0"/>
    <n v="0"/>
    <x v="3"/>
  </r>
  <r>
    <n v="48"/>
    <n v="30236147"/>
    <x v="5"/>
    <n v="0"/>
    <n v="0"/>
    <x v="3"/>
  </r>
  <r>
    <n v="49"/>
    <n v="30236147"/>
    <x v="6"/>
    <n v="18280"/>
    <n v="0"/>
    <x v="3"/>
  </r>
  <r>
    <n v="50"/>
    <n v="30236147"/>
    <x v="7"/>
    <n v="0"/>
    <n v="0"/>
    <x v="3"/>
  </r>
  <r>
    <n v="51"/>
    <n v="30236147"/>
    <x v="8"/>
    <n v="0"/>
    <n v="0"/>
    <x v="3"/>
  </r>
  <r>
    <n v="52"/>
    <n v="30236147"/>
    <x v="9"/>
    <n v="0"/>
    <n v="0"/>
    <x v="3"/>
  </r>
  <r>
    <n v="53"/>
    <n v="30236147"/>
    <x v="10"/>
    <n v="0"/>
    <n v="0"/>
    <x v="3"/>
  </r>
  <r>
    <n v="54"/>
    <n v="30236147"/>
    <x v="11"/>
    <n v="0"/>
    <n v="0"/>
    <x v="3"/>
  </r>
  <r>
    <n v="55"/>
    <n v="30236147"/>
    <x v="12"/>
    <n v="0"/>
    <n v="0"/>
    <x v="3"/>
  </r>
  <r>
    <n v="56"/>
    <n v="30236147"/>
    <x v="13"/>
    <n v="25000"/>
    <n v="0"/>
    <x v="3"/>
  </r>
  <r>
    <n v="57"/>
    <n v="30238079"/>
    <x v="0"/>
    <n v="0"/>
    <n v="0"/>
    <x v="3"/>
  </r>
  <r>
    <n v="58"/>
    <n v="30238079"/>
    <x v="1"/>
    <n v="0"/>
    <n v="0"/>
    <x v="3"/>
  </r>
  <r>
    <n v="59"/>
    <n v="30238079"/>
    <x v="2"/>
    <n v="0"/>
    <n v="0"/>
    <x v="3"/>
  </r>
  <r>
    <n v="60"/>
    <n v="30238079"/>
    <x v="3"/>
    <n v="0"/>
    <n v="0"/>
    <x v="3"/>
  </r>
  <r>
    <n v="61"/>
    <n v="30238079"/>
    <x v="4"/>
    <n v="0"/>
    <n v="0"/>
    <x v="3"/>
  </r>
  <r>
    <n v="62"/>
    <n v="30238079"/>
    <x v="5"/>
    <n v="0"/>
    <n v="0"/>
    <x v="3"/>
  </r>
  <r>
    <n v="63"/>
    <n v="30238079"/>
    <x v="6"/>
    <n v="37500"/>
    <n v="0"/>
    <x v="3"/>
  </r>
  <r>
    <n v="64"/>
    <n v="30238079"/>
    <x v="7"/>
    <n v="0"/>
    <n v="0"/>
    <x v="3"/>
  </r>
  <r>
    <n v="65"/>
    <n v="30238079"/>
    <x v="8"/>
    <n v="0"/>
    <n v="0"/>
    <x v="3"/>
  </r>
  <r>
    <n v="66"/>
    <n v="30238079"/>
    <x v="9"/>
    <n v="0"/>
    <n v="0"/>
    <x v="3"/>
  </r>
  <r>
    <n v="67"/>
    <n v="30238079"/>
    <x v="10"/>
    <n v="0"/>
    <n v="0"/>
    <x v="3"/>
  </r>
  <r>
    <n v="68"/>
    <n v="30238079"/>
    <x v="11"/>
    <n v="0"/>
    <n v="0"/>
    <x v="3"/>
  </r>
  <r>
    <n v="69"/>
    <n v="30238079"/>
    <x v="12"/>
    <n v="0"/>
    <n v="0"/>
    <x v="3"/>
  </r>
  <r>
    <n v="70"/>
    <n v="30238079"/>
    <x v="13"/>
    <n v="37500"/>
    <n v="0"/>
    <x v="3"/>
  </r>
  <r>
    <n v="71"/>
    <n v="30248669"/>
    <x v="0"/>
    <n v="0"/>
    <n v="0"/>
    <x v="4"/>
  </r>
  <r>
    <n v="72"/>
    <n v="30248669"/>
    <x v="1"/>
    <n v="0"/>
    <n v="0"/>
    <x v="4"/>
  </r>
  <r>
    <n v="73"/>
    <n v="30248669"/>
    <x v="2"/>
    <n v="0"/>
    <n v="0"/>
    <x v="4"/>
  </r>
  <r>
    <n v="74"/>
    <n v="30248669"/>
    <x v="3"/>
    <n v="0"/>
    <n v="0"/>
    <x v="4"/>
  </r>
  <r>
    <n v="75"/>
    <n v="30248669"/>
    <x v="4"/>
    <n v="0"/>
    <n v="0"/>
    <x v="4"/>
  </r>
  <r>
    <n v="76"/>
    <n v="30248669"/>
    <x v="5"/>
    <n v="0"/>
    <n v="0"/>
    <x v="4"/>
  </r>
  <r>
    <n v="77"/>
    <n v="30248669"/>
    <x v="6"/>
    <n v="0"/>
    <n v="0"/>
    <x v="4"/>
  </r>
  <r>
    <n v="78"/>
    <n v="30248669"/>
    <x v="7"/>
    <n v="0"/>
    <n v="0"/>
    <x v="4"/>
  </r>
  <r>
    <n v="79"/>
    <n v="30248669"/>
    <x v="8"/>
    <n v="0"/>
    <n v="0"/>
    <x v="4"/>
  </r>
  <r>
    <n v="80"/>
    <n v="30248669"/>
    <x v="9"/>
    <n v="0"/>
    <n v="0"/>
    <x v="4"/>
  </r>
  <r>
    <n v="81"/>
    <n v="30248669"/>
    <x v="10"/>
    <n v="0"/>
    <n v="0"/>
    <x v="4"/>
  </r>
  <r>
    <n v="82"/>
    <n v="30248669"/>
    <x v="11"/>
    <n v="0"/>
    <n v="0"/>
    <x v="4"/>
  </r>
  <r>
    <n v="83"/>
    <n v="30248669"/>
    <x v="12"/>
    <n v="0"/>
    <n v="0"/>
    <x v="4"/>
  </r>
  <r>
    <n v="84"/>
    <n v="30248669"/>
    <x v="13"/>
    <n v="0"/>
    <n v="0"/>
    <x v="4"/>
  </r>
  <r>
    <n v="85"/>
    <n v="30248706"/>
    <x v="0"/>
    <n v="0"/>
    <n v="0"/>
    <x v="0"/>
  </r>
  <r>
    <n v="86"/>
    <n v="30248706"/>
    <x v="1"/>
    <n v="0"/>
    <n v="0"/>
    <x v="0"/>
  </r>
  <r>
    <n v="87"/>
    <n v="30248706"/>
    <x v="2"/>
    <n v="0"/>
    <n v="0"/>
    <x v="0"/>
  </r>
  <r>
    <n v="88"/>
    <n v="30248706"/>
    <x v="3"/>
    <n v="0"/>
    <n v="0"/>
    <x v="0"/>
  </r>
  <r>
    <n v="89"/>
    <n v="30248706"/>
    <x v="4"/>
    <n v="0"/>
    <n v="0"/>
    <x v="0"/>
  </r>
  <r>
    <n v="90"/>
    <n v="30248706"/>
    <x v="5"/>
    <n v="0"/>
    <n v="0"/>
    <x v="0"/>
  </r>
  <r>
    <n v="91"/>
    <n v="30248706"/>
    <x v="6"/>
    <n v="0"/>
    <n v="0"/>
    <x v="0"/>
  </r>
  <r>
    <n v="92"/>
    <n v="30248706"/>
    <x v="7"/>
    <n v="0"/>
    <n v="0"/>
    <x v="0"/>
  </r>
  <r>
    <n v="93"/>
    <n v="30248706"/>
    <x v="8"/>
    <n v="0"/>
    <n v="0"/>
    <x v="0"/>
  </r>
  <r>
    <n v="94"/>
    <n v="30248706"/>
    <x v="9"/>
    <n v="0"/>
    <n v="0"/>
    <x v="0"/>
  </r>
  <r>
    <n v="95"/>
    <n v="30248706"/>
    <x v="10"/>
    <n v="0"/>
    <n v="0"/>
    <x v="0"/>
  </r>
  <r>
    <n v="96"/>
    <n v="30248706"/>
    <x v="11"/>
    <n v="0"/>
    <n v="0"/>
    <x v="0"/>
  </r>
  <r>
    <n v="97"/>
    <n v="30248706"/>
    <x v="12"/>
    <n v="0"/>
    <n v="0"/>
    <x v="0"/>
  </r>
  <r>
    <n v="98"/>
    <n v="30248706"/>
    <x v="13"/>
    <n v="0"/>
    <n v="0"/>
    <x v="0"/>
  </r>
  <r>
    <n v="99"/>
    <n v="30248740"/>
    <x v="0"/>
    <n v="0"/>
    <n v="0"/>
    <x v="5"/>
  </r>
  <r>
    <n v="100"/>
    <n v="30248740"/>
    <x v="1"/>
    <n v="0"/>
    <n v="0"/>
    <x v="5"/>
  </r>
  <r>
    <n v="101"/>
    <n v="30248740"/>
    <x v="2"/>
    <n v="0"/>
    <n v="0"/>
    <x v="5"/>
  </r>
  <r>
    <n v="102"/>
    <n v="30248740"/>
    <x v="3"/>
    <n v="0"/>
    <n v="0"/>
    <x v="5"/>
  </r>
  <r>
    <n v="103"/>
    <n v="30248740"/>
    <x v="4"/>
    <n v="0"/>
    <n v="0"/>
    <x v="5"/>
  </r>
  <r>
    <n v="104"/>
    <n v="30248740"/>
    <x v="5"/>
    <n v="0"/>
    <n v="0"/>
    <x v="5"/>
  </r>
  <r>
    <n v="105"/>
    <n v="30248740"/>
    <x v="6"/>
    <n v="4017"/>
    <n v="0"/>
    <x v="5"/>
  </r>
  <r>
    <n v="106"/>
    <n v="30248740"/>
    <x v="7"/>
    <n v="0"/>
    <n v="0"/>
    <x v="5"/>
  </r>
  <r>
    <n v="107"/>
    <n v="30248740"/>
    <x v="8"/>
    <n v="0"/>
    <n v="0"/>
    <x v="5"/>
  </r>
  <r>
    <n v="108"/>
    <n v="30248740"/>
    <x v="9"/>
    <n v="0"/>
    <n v="0"/>
    <x v="5"/>
  </r>
  <r>
    <n v="109"/>
    <n v="30248740"/>
    <x v="10"/>
    <n v="0"/>
    <n v="0"/>
    <x v="5"/>
  </r>
  <r>
    <n v="110"/>
    <n v="30248740"/>
    <x v="11"/>
    <n v="0"/>
    <n v="0"/>
    <x v="5"/>
  </r>
  <r>
    <n v="111"/>
    <n v="30248740"/>
    <x v="12"/>
    <n v="0"/>
    <n v="0"/>
    <x v="5"/>
  </r>
  <r>
    <n v="112"/>
    <n v="30248740"/>
    <x v="13"/>
    <n v="6100"/>
    <n v="0"/>
    <x v="5"/>
  </r>
  <r>
    <n v="113"/>
    <n v="30255865"/>
    <x v="0"/>
    <n v="0"/>
    <n v="0"/>
    <x v="2"/>
  </r>
  <r>
    <n v="114"/>
    <n v="30255865"/>
    <x v="1"/>
    <n v="0"/>
    <n v="0"/>
    <x v="2"/>
  </r>
  <r>
    <n v="115"/>
    <n v="30255865"/>
    <x v="2"/>
    <n v="3466"/>
    <n v="0"/>
    <x v="2"/>
  </r>
  <r>
    <n v="116"/>
    <n v="30255865"/>
    <x v="3"/>
    <n v="0"/>
    <n v="0"/>
    <x v="2"/>
  </r>
  <r>
    <n v="117"/>
    <n v="30255865"/>
    <x v="4"/>
    <n v="0"/>
    <n v="0"/>
    <x v="2"/>
  </r>
  <r>
    <n v="118"/>
    <n v="30255865"/>
    <x v="5"/>
    <n v="0"/>
    <n v="0"/>
    <x v="2"/>
  </r>
  <r>
    <n v="119"/>
    <n v="30255865"/>
    <x v="6"/>
    <n v="0"/>
    <n v="0"/>
    <x v="2"/>
  </r>
  <r>
    <n v="120"/>
    <n v="30255865"/>
    <x v="7"/>
    <n v="0"/>
    <n v="0"/>
    <x v="2"/>
  </r>
  <r>
    <n v="121"/>
    <n v="30255865"/>
    <x v="8"/>
    <n v="0"/>
    <n v="0"/>
    <x v="2"/>
  </r>
  <r>
    <n v="122"/>
    <n v="30255865"/>
    <x v="9"/>
    <n v="0"/>
    <n v="0"/>
    <x v="2"/>
  </r>
  <r>
    <n v="123"/>
    <n v="30255865"/>
    <x v="10"/>
    <n v="0"/>
    <n v="0"/>
    <x v="2"/>
  </r>
  <r>
    <n v="124"/>
    <n v="30255865"/>
    <x v="11"/>
    <n v="0"/>
    <n v="0"/>
    <x v="2"/>
  </r>
  <r>
    <n v="125"/>
    <n v="30255865"/>
    <x v="12"/>
    <n v="0"/>
    <n v="0"/>
    <x v="2"/>
  </r>
  <r>
    <n v="126"/>
    <n v="30255865"/>
    <x v="13"/>
    <n v="0"/>
    <n v="0"/>
    <x v="2"/>
  </r>
  <r>
    <n v="127"/>
    <n v="30256349"/>
    <x v="0"/>
    <n v="0"/>
    <n v="0"/>
    <x v="4"/>
  </r>
  <r>
    <n v="128"/>
    <n v="30256349"/>
    <x v="1"/>
    <n v="0"/>
    <n v="0"/>
    <x v="4"/>
  </r>
  <r>
    <n v="129"/>
    <n v="30256349"/>
    <x v="2"/>
    <n v="0"/>
    <n v="0"/>
    <x v="4"/>
  </r>
  <r>
    <n v="130"/>
    <n v="30256349"/>
    <x v="3"/>
    <n v="0"/>
    <n v="0"/>
    <x v="4"/>
  </r>
  <r>
    <n v="131"/>
    <n v="30256349"/>
    <x v="4"/>
    <n v="0"/>
    <n v="0"/>
    <x v="4"/>
  </r>
  <r>
    <n v="132"/>
    <n v="30256349"/>
    <x v="5"/>
    <n v="0"/>
    <n v="0"/>
    <x v="4"/>
  </r>
  <r>
    <n v="133"/>
    <n v="30256349"/>
    <x v="6"/>
    <n v="0"/>
    <n v="0"/>
    <x v="4"/>
  </r>
  <r>
    <n v="134"/>
    <n v="30256349"/>
    <x v="7"/>
    <n v="0"/>
    <n v="0"/>
    <x v="4"/>
  </r>
  <r>
    <n v="135"/>
    <n v="30256349"/>
    <x v="8"/>
    <n v="0"/>
    <n v="0"/>
    <x v="4"/>
  </r>
  <r>
    <n v="136"/>
    <n v="30256349"/>
    <x v="9"/>
    <n v="0"/>
    <n v="0"/>
    <x v="4"/>
  </r>
  <r>
    <n v="137"/>
    <n v="30256349"/>
    <x v="10"/>
    <n v="0"/>
    <n v="0"/>
    <x v="4"/>
  </r>
  <r>
    <n v="138"/>
    <n v="30256349"/>
    <x v="11"/>
    <n v="0"/>
    <n v="0"/>
    <x v="4"/>
  </r>
  <r>
    <n v="139"/>
    <n v="30256349"/>
    <x v="12"/>
    <n v="0"/>
    <n v="0"/>
    <x v="4"/>
  </r>
  <r>
    <n v="140"/>
    <n v="30256349"/>
    <x v="13"/>
    <n v="0"/>
    <n v="0"/>
    <x v="4"/>
  </r>
  <r>
    <n v="141"/>
    <n v="30256730"/>
    <x v="0"/>
    <n v="0"/>
    <n v="0"/>
    <x v="4"/>
  </r>
  <r>
    <n v="142"/>
    <n v="30256730"/>
    <x v="1"/>
    <n v="0"/>
    <n v="0"/>
    <x v="4"/>
  </r>
  <r>
    <n v="143"/>
    <n v="30256730"/>
    <x v="2"/>
    <n v="0"/>
    <n v="0"/>
    <x v="4"/>
  </r>
  <r>
    <n v="144"/>
    <n v="30256730"/>
    <x v="3"/>
    <n v="0"/>
    <n v="0"/>
    <x v="4"/>
  </r>
  <r>
    <n v="145"/>
    <n v="30256730"/>
    <x v="4"/>
    <n v="0"/>
    <n v="0"/>
    <x v="4"/>
  </r>
  <r>
    <n v="146"/>
    <n v="30256730"/>
    <x v="5"/>
    <n v="0"/>
    <n v="0"/>
    <x v="4"/>
  </r>
  <r>
    <n v="147"/>
    <n v="30256730"/>
    <x v="6"/>
    <n v="0"/>
    <n v="0"/>
    <x v="4"/>
  </r>
  <r>
    <n v="148"/>
    <n v="30256730"/>
    <x v="7"/>
    <n v="0"/>
    <n v="0"/>
    <x v="4"/>
  </r>
  <r>
    <n v="149"/>
    <n v="30256730"/>
    <x v="8"/>
    <n v="0"/>
    <n v="0"/>
    <x v="4"/>
  </r>
  <r>
    <n v="150"/>
    <n v="30256730"/>
    <x v="9"/>
    <n v="0"/>
    <n v="0"/>
    <x v="4"/>
  </r>
  <r>
    <n v="151"/>
    <n v="30256730"/>
    <x v="10"/>
    <n v="0"/>
    <n v="0"/>
    <x v="4"/>
  </r>
  <r>
    <n v="152"/>
    <n v="30256730"/>
    <x v="11"/>
    <n v="0"/>
    <n v="0"/>
    <x v="4"/>
  </r>
  <r>
    <n v="153"/>
    <n v="30256730"/>
    <x v="12"/>
    <n v="0"/>
    <n v="0"/>
    <x v="4"/>
  </r>
  <r>
    <n v="154"/>
    <n v="30256730"/>
    <x v="13"/>
    <n v="0"/>
    <n v="0"/>
    <x v="4"/>
  </r>
  <r>
    <n v="154"/>
    <n v="30256752"/>
    <x v="0"/>
    <n v="0"/>
    <n v="0"/>
    <x v="1"/>
  </r>
  <r>
    <n v="154"/>
    <n v="30256752"/>
    <x v="1"/>
    <n v="0"/>
    <n v="0"/>
    <x v="1"/>
  </r>
  <r>
    <n v="154"/>
    <n v="30256752"/>
    <x v="2"/>
    <n v="0"/>
    <n v="0"/>
    <x v="1"/>
  </r>
  <r>
    <n v="154"/>
    <n v="30256752"/>
    <x v="3"/>
    <n v="0"/>
    <n v="0"/>
    <x v="1"/>
  </r>
  <r>
    <n v="154"/>
    <n v="30256752"/>
    <x v="4"/>
    <n v="0"/>
    <n v="0"/>
    <x v="1"/>
  </r>
  <r>
    <n v="154"/>
    <n v="30256752"/>
    <x v="5"/>
    <n v="0"/>
    <n v="0"/>
    <x v="1"/>
  </r>
  <r>
    <n v="154"/>
    <n v="30256752"/>
    <x v="6"/>
    <n v="5700"/>
    <n v="0"/>
    <x v="1"/>
  </r>
  <r>
    <n v="154"/>
    <n v="30256752"/>
    <x v="7"/>
    <n v="0"/>
    <n v="0"/>
    <x v="1"/>
  </r>
  <r>
    <n v="154"/>
    <n v="30256752"/>
    <x v="8"/>
    <n v="0"/>
    <n v="0"/>
    <x v="1"/>
  </r>
  <r>
    <n v="154"/>
    <n v="30256752"/>
    <x v="9"/>
    <n v="0"/>
    <n v="0"/>
    <x v="1"/>
  </r>
  <r>
    <n v="154"/>
    <n v="30256752"/>
    <x v="10"/>
    <n v="0"/>
    <n v="0"/>
    <x v="1"/>
  </r>
  <r>
    <n v="154"/>
    <n v="30256752"/>
    <x v="11"/>
    <n v="0"/>
    <n v="0"/>
    <x v="1"/>
  </r>
  <r>
    <n v="154"/>
    <n v="30256752"/>
    <x v="12"/>
    <n v="0"/>
    <n v="0"/>
    <x v="1"/>
  </r>
  <r>
    <n v="154"/>
    <n v="30256752"/>
    <x v="13"/>
    <n v="0"/>
    <n v="0"/>
    <x v="1"/>
  </r>
  <r>
    <m/>
    <n v="30256855"/>
    <x v="0"/>
    <n v="0"/>
    <m/>
    <x v="1"/>
  </r>
  <r>
    <m/>
    <n v="30256855"/>
    <x v="1"/>
    <n v="0"/>
    <m/>
    <x v="1"/>
  </r>
  <r>
    <m/>
    <n v="30256855"/>
    <x v="2"/>
    <n v="0"/>
    <m/>
    <x v="1"/>
  </r>
  <r>
    <m/>
    <n v="30256855"/>
    <x v="3"/>
    <n v="0"/>
    <m/>
    <x v="1"/>
  </r>
  <r>
    <m/>
    <n v="30256855"/>
    <x v="4"/>
    <n v="0"/>
    <m/>
    <x v="1"/>
  </r>
  <r>
    <m/>
    <n v="30256855"/>
    <x v="5"/>
    <n v="0"/>
    <m/>
    <x v="1"/>
  </r>
  <r>
    <m/>
    <n v="30256855"/>
    <x v="6"/>
    <n v="0"/>
    <m/>
    <x v="1"/>
  </r>
  <r>
    <m/>
    <n v="30256855"/>
    <x v="7"/>
    <n v="0"/>
    <m/>
    <x v="1"/>
  </r>
  <r>
    <m/>
    <n v="30256855"/>
    <x v="8"/>
    <n v="0"/>
    <m/>
    <x v="1"/>
  </r>
  <r>
    <m/>
    <n v="30256855"/>
    <x v="9"/>
    <n v="0"/>
    <m/>
    <x v="1"/>
  </r>
  <r>
    <m/>
    <n v="30256855"/>
    <x v="10"/>
    <n v="0"/>
    <m/>
    <x v="1"/>
  </r>
  <r>
    <m/>
    <n v="30256855"/>
    <x v="11"/>
    <n v="0"/>
    <m/>
    <x v="1"/>
  </r>
  <r>
    <m/>
    <n v="30256855"/>
    <x v="12"/>
    <n v="0"/>
    <m/>
    <x v="1"/>
  </r>
  <r>
    <m/>
    <n v="30256855"/>
    <x v="13"/>
    <n v="0"/>
    <m/>
    <x v="1"/>
  </r>
  <r>
    <m/>
    <n v="30256899"/>
    <x v="0"/>
    <n v="0"/>
    <m/>
    <x v="0"/>
  </r>
  <r>
    <m/>
    <n v="30256899"/>
    <x v="1"/>
    <n v="0"/>
    <m/>
    <x v="0"/>
  </r>
  <r>
    <m/>
    <n v="30256899"/>
    <x v="2"/>
    <n v="0"/>
    <m/>
    <x v="0"/>
  </r>
  <r>
    <m/>
    <n v="30256899"/>
    <x v="3"/>
    <n v="0"/>
    <m/>
    <x v="0"/>
  </r>
  <r>
    <m/>
    <n v="30256899"/>
    <x v="4"/>
    <n v="0"/>
    <m/>
    <x v="0"/>
  </r>
  <r>
    <m/>
    <n v="30256899"/>
    <x v="5"/>
    <n v="0"/>
    <m/>
    <x v="0"/>
  </r>
  <r>
    <m/>
    <n v="30256899"/>
    <x v="6"/>
    <n v="2900"/>
    <m/>
    <x v="0"/>
  </r>
  <r>
    <m/>
    <n v="30256899"/>
    <x v="7"/>
    <n v="0"/>
    <m/>
    <x v="0"/>
  </r>
  <r>
    <m/>
    <n v="30256899"/>
    <x v="8"/>
    <n v="0"/>
    <m/>
    <x v="0"/>
  </r>
  <r>
    <m/>
    <n v="30256899"/>
    <x v="9"/>
    <n v="0"/>
    <m/>
    <x v="0"/>
  </r>
  <r>
    <m/>
    <n v="30256899"/>
    <x v="10"/>
    <n v="0"/>
    <m/>
    <x v="0"/>
  </r>
  <r>
    <m/>
    <n v="30256899"/>
    <x v="11"/>
    <n v="0"/>
    <m/>
    <x v="0"/>
  </r>
  <r>
    <m/>
    <n v="30256899"/>
    <x v="12"/>
    <n v="0"/>
    <m/>
    <x v="0"/>
  </r>
  <r>
    <m/>
    <n v="30256899"/>
    <x v="13"/>
    <n v="0"/>
    <m/>
    <x v="0"/>
  </r>
  <r>
    <m/>
    <n v="30256914"/>
    <x v="0"/>
    <n v="0"/>
    <m/>
    <x v="4"/>
  </r>
  <r>
    <m/>
    <n v="30256914"/>
    <x v="1"/>
    <n v="0"/>
    <m/>
    <x v="4"/>
  </r>
  <r>
    <m/>
    <n v="30256914"/>
    <x v="2"/>
    <n v="0"/>
    <m/>
    <x v="4"/>
  </r>
  <r>
    <m/>
    <n v="30256914"/>
    <x v="3"/>
    <n v="0"/>
    <m/>
    <x v="4"/>
  </r>
  <r>
    <m/>
    <n v="30256914"/>
    <x v="4"/>
    <n v="0"/>
    <m/>
    <x v="4"/>
  </r>
  <r>
    <m/>
    <n v="30256914"/>
    <x v="5"/>
    <n v="0"/>
    <m/>
    <x v="4"/>
  </r>
  <r>
    <m/>
    <n v="30256914"/>
    <x v="6"/>
    <n v="26700"/>
    <m/>
    <x v="4"/>
  </r>
  <r>
    <m/>
    <n v="30256914"/>
    <x v="7"/>
    <n v="0"/>
    <m/>
    <x v="4"/>
  </r>
  <r>
    <m/>
    <n v="30256914"/>
    <x v="8"/>
    <n v="0"/>
    <m/>
    <x v="4"/>
  </r>
  <r>
    <m/>
    <n v="30256914"/>
    <x v="9"/>
    <n v="0"/>
    <m/>
    <x v="4"/>
  </r>
  <r>
    <m/>
    <n v="30256914"/>
    <x v="10"/>
    <n v="0"/>
    <m/>
    <x v="4"/>
  </r>
  <r>
    <m/>
    <n v="30256914"/>
    <x v="11"/>
    <n v="0"/>
    <m/>
    <x v="4"/>
  </r>
  <r>
    <m/>
    <n v="30256914"/>
    <x v="12"/>
    <n v="0"/>
    <m/>
    <x v="4"/>
  </r>
  <r>
    <m/>
    <n v="30256914"/>
    <x v="13"/>
    <n v="0"/>
    <m/>
    <x v="4"/>
  </r>
  <r>
    <m/>
    <n v="30256958"/>
    <x v="0"/>
    <n v="0"/>
    <m/>
    <x v="0"/>
  </r>
  <r>
    <m/>
    <n v="30256958"/>
    <x v="1"/>
    <n v="0"/>
    <m/>
    <x v="0"/>
  </r>
  <r>
    <m/>
    <n v="30256958"/>
    <x v="2"/>
    <n v="0"/>
    <m/>
    <x v="0"/>
  </r>
  <r>
    <m/>
    <n v="30256958"/>
    <x v="3"/>
    <n v="0"/>
    <m/>
    <x v="0"/>
  </r>
  <r>
    <m/>
    <n v="30256958"/>
    <x v="4"/>
    <n v="0"/>
    <m/>
    <x v="0"/>
  </r>
  <r>
    <m/>
    <n v="30256958"/>
    <x v="5"/>
    <n v="0"/>
    <m/>
    <x v="0"/>
  </r>
  <r>
    <m/>
    <n v="30256958"/>
    <x v="6"/>
    <n v="0"/>
    <m/>
    <x v="0"/>
  </r>
  <r>
    <m/>
    <n v="30256958"/>
    <x v="7"/>
    <n v="0"/>
    <m/>
    <x v="0"/>
  </r>
  <r>
    <m/>
    <n v="30256958"/>
    <x v="8"/>
    <n v="0"/>
    <m/>
    <x v="0"/>
  </r>
  <r>
    <m/>
    <n v="30256958"/>
    <x v="9"/>
    <n v="0"/>
    <m/>
    <x v="0"/>
  </r>
  <r>
    <m/>
    <n v="30256958"/>
    <x v="10"/>
    <n v="0"/>
    <m/>
    <x v="0"/>
  </r>
  <r>
    <m/>
    <n v="30256958"/>
    <x v="11"/>
    <n v="0"/>
    <m/>
    <x v="0"/>
  </r>
  <r>
    <m/>
    <n v="30256958"/>
    <x v="12"/>
    <n v="0"/>
    <m/>
    <x v="0"/>
  </r>
  <r>
    <m/>
    <n v="30256958"/>
    <x v="13"/>
    <n v="0"/>
    <m/>
    <x v="0"/>
  </r>
  <r>
    <m/>
    <n v="30274734"/>
    <x v="0"/>
    <n v="0"/>
    <m/>
    <x v="2"/>
  </r>
  <r>
    <m/>
    <n v="30274734"/>
    <x v="1"/>
    <n v="0"/>
    <m/>
    <x v="2"/>
  </r>
  <r>
    <m/>
    <n v="30274734"/>
    <x v="2"/>
    <n v="0"/>
    <m/>
    <x v="2"/>
  </r>
  <r>
    <m/>
    <n v="30274734"/>
    <x v="3"/>
    <n v="0"/>
    <m/>
    <x v="2"/>
  </r>
  <r>
    <m/>
    <n v="30274734"/>
    <x v="4"/>
    <n v="0"/>
    <m/>
    <x v="2"/>
  </r>
  <r>
    <m/>
    <n v="30274734"/>
    <x v="5"/>
    <n v="0"/>
    <m/>
    <x v="2"/>
  </r>
  <r>
    <m/>
    <n v="30274734"/>
    <x v="6"/>
    <n v="0"/>
    <m/>
    <x v="2"/>
  </r>
  <r>
    <m/>
    <n v="30274734"/>
    <x v="7"/>
    <n v="0"/>
    <m/>
    <x v="2"/>
  </r>
  <r>
    <m/>
    <n v="30274734"/>
    <x v="8"/>
    <n v="0"/>
    <m/>
    <x v="2"/>
  </r>
  <r>
    <m/>
    <n v="30274734"/>
    <x v="9"/>
    <n v="0"/>
    <m/>
    <x v="2"/>
  </r>
  <r>
    <m/>
    <n v="30274734"/>
    <x v="10"/>
    <n v="0"/>
    <m/>
    <x v="2"/>
  </r>
  <r>
    <m/>
    <n v="30274734"/>
    <x v="11"/>
    <n v="0"/>
    <m/>
    <x v="2"/>
  </r>
  <r>
    <m/>
    <n v="30274734"/>
    <x v="12"/>
    <n v="0"/>
    <m/>
    <x v="2"/>
  </r>
  <r>
    <m/>
    <n v="30274734"/>
    <x v="13"/>
    <n v="2600"/>
    <m/>
    <x v="2"/>
  </r>
  <r>
    <m/>
    <n v="30274790"/>
    <x v="0"/>
    <n v="0"/>
    <m/>
    <x v="1"/>
  </r>
  <r>
    <m/>
    <n v="30274790"/>
    <x v="1"/>
    <n v="0"/>
    <m/>
    <x v="1"/>
  </r>
  <r>
    <m/>
    <n v="30274790"/>
    <x v="2"/>
    <n v="0"/>
    <m/>
    <x v="1"/>
  </r>
  <r>
    <m/>
    <n v="30274790"/>
    <x v="3"/>
    <n v="0"/>
    <m/>
    <x v="1"/>
  </r>
  <r>
    <m/>
    <n v="30274790"/>
    <x v="4"/>
    <n v="0"/>
    <m/>
    <x v="1"/>
  </r>
  <r>
    <m/>
    <n v="30274790"/>
    <x v="5"/>
    <n v="0"/>
    <m/>
    <x v="1"/>
  </r>
  <r>
    <m/>
    <n v="30274790"/>
    <x v="6"/>
    <n v="4100"/>
    <m/>
    <x v="1"/>
  </r>
  <r>
    <m/>
    <n v="30274790"/>
    <x v="7"/>
    <n v="0"/>
    <m/>
    <x v="1"/>
  </r>
  <r>
    <m/>
    <n v="30274790"/>
    <x v="8"/>
    <n v="0"/>
    <m/>
    <x v="1"/>
  </r>
  <r>
    <m/>
    <n v="30274790"/>
    <x v="9"/>
    <n v="0"/>
    <m/>
    <x v="1"/>
  </r>
  <r>
    <m/>
    <n v="30274790"/>
    <x v="10"/>
    <n v="0"/>
    <m/>
    <x v="1"/>
  </r>
  <r>
    <m/>
    <n v="30274790"/>
    <x v="11"/>
    <n v="0"/>
    <m/>
    <x v="1"/>
  </r>
  <r>
    <m/>
    <n v="30274790"/>
    <x v="12"/>
    <n v="0"/>
    <m/>
    <x v="1"/>
  </r>
  <r>
    <m/>
    <n v="30274790"/>
    <x v="13"/>
    <n v="10300"/>
    <m/>
    <x v="1"/>
  </r>
  <r>
    <m/>
    <n v="30274815"/>
    <x v="0"/>
    <n v="0"/>
    <m/>
    <x v="1"/>
  </r>
  <r>
    <m/>
    <n v="30274815"/>
    <x v="1"/>
    <n v="0"/>
    <m/>
    <x v="1"/>
  </r>
  <r>
    <m/>
    <n v="30274815"/>
    <x v="2"/>
    <n v="0"/>
    <m/>
    <x v="1"/>
  </r>
  <r>
    <m/>
    <n v="30274815"/>
    <x v="3"/>
    <n v="0"/>
    <m/>
    <x v="1"/>
  </r>
  <r>
    <m/>
    <n v="30274815"/>
    <x v="4"/>
    <n v="0"/>
    <m/>
    <x v="1"/>
  </r>
  <r>
    <m/>
    <n v="30274815"/>
    <x v="5"/>
    <n v="0"/>
    <m/>
    <x v="1"/>
  </r>
  <r>
    <m/>
    <n v="30274815"/>
    <x v="6"/>
    <n v="0"/>
    <m/>
    <x v="1"/>
  </r>
  <r>
    <m/>
    <n v="30274815"/>
    <x v="7"/>
    <n v="0"/>
    <m/>
    <x v="1"/>
  </r>
  <r>
    <m/>
    <n v="30274815"/>
    <x v="8"/>
    <n v="0"/>
    <m/>
    <x v="1"/>
  </r>
  <r>
    <m/>
    <n v="30274815"/>
    <x v="9"/>
    <n v="0"/>
    <m/>
    <x v="1"/>
  </r>
  <r>
    <m/>
    <n v="30274815"/>
    <x v="10"/>
    <n v="0"/>
    <m/>
    <x v="1"/>
  </r>
  <r>
    <m/>
    <n v="30274815"/>
    <x v="11"/>
    <n v="0"/>
    <m/>
    <x v="1"/>
  </r>
  <r>
    <m/>
    <n v="30274815"/>
    <x v="12"/>
    <n v="0"/>
    <m/>
    <x v="1"/>
  </r>
  <r>
    <m/>
    <n v="30274815"/>
    <x v="13"/>
    <n v="8200"/>
    <m/>
    <x v="1"/>
  </r>
  <r>
    <m/>
    <n v="30276367"/>
    <x v="0"/>
    <n v="0"/>
    <m/>
    <x v="2"/>
  </r>
  <r>
    <m/>
    <n v="30276367"/>
    <x v="1"/>
    <n v="0"/>
    <m/>
    <x v="2"/>
  </r>
  <r>
    <m/>
    <n v="30276367"/>
    <x v="2"/>
    <n v="0"/>
    <m/>
    <x v="2"/>
  </r>
  <r>
    <m/>
    <n v="30276367"/>
    <x v="3"/>
    <n v="0"/>
    <m/>
    <x v="2"/>
  </r>
  <r>
    <m/>
    <n v="30276367"/>
    <x v="4"/>
    <n v="0"/>
    <m/>
    <x v="2"/>
  </r>
  <r>
    <m/>
    <n v="30276367"/>
    <x v="5"/>
    <n v="0"/>
    <m/>
    <x v="2"/>
  </r>
  <r>
    <m/>
    <n v="30276367"/>
    <x v="6"/>
    <n v="0"/>
    <m/>
    <x v="2"/>
  </r>
  <r>
    <m/>
    <n v="30276367"/>
    <x v="7"/>
    <n v="0"/>
    <m/>
    <x v="2"/>
  </r>
  <r>
    <m/>
    <n v="30276367"/>
    <x v="8"/>
    <n v="0"/>
    <m/>
    <x v="2"/>
  </r>
  <r>
    <m/>
    <n v="30276367"/>
    <x v="9"/>
    <n v="0"/>
    <m/>
    <x v="2"/>
  </r>
  <r>
    <m/>
    <n v="30276367"/>
    <x v="10"/>
    <n v="0"/>
    <m/>
    <x v="2"/>
  </r>
  <r>
    <m/>
    <n v="30276367"/>
    <x v="11"/>
    <n v="0"/>
    <m/>
    <x v="2"/>
  </r>
  <r>
    <m/>
    <n v="30276367"/>
    <x v="12"/>
    <n v="0"/>
    <m/>
    <x v="2"/>
  </r>
  <r>
    <m/>
    <n v="30276367"/>
    <x v="13"/>
    <n v="0"/>
    <m/>
    <x v="2"/>
  </r>
  <r>
    <m/>
    <n v="30285163"/>
    <x v="0"/>
    <n v="0"/>
    <m/>
    <x v="5"/>
  </r>
  <r>
    <m/>
    <n v="30285163"/>
    <x v="1"/>
    <n v="0"/>
    <m/>
    <x v="5"/>
  </r>
  <r>
    <m/>
    <n v="30285163"/>
    <x v="2"/>
    <n v="0"/>
    <m/>
    <x v="5"/>
  </r>
  <r>
    <m/>
    <n v="30285163"/>
    <x v="3"/>
    <n v="0"/>
    <m/>
    <x v="5"/>
  </r>
  <r>
    <m/>
    <n v="30285163"/>
    <x v="4"/>
    <n v="0"/>
    <m/>
    <x v="5"/>
  </r>
  <r>
    <m/>
    <n v="30285163"/>
    <x v="5"/>
    <n v="0"/>
    <m/>
    <x v="5"/>
  </r>
  <r>
    <m/>
    <n v="30285163"/>
    <x v="6"/>
    <n v="6600"/>
    <m/>
    <x v="5"/>
  </r>
  <r>
    <m/>
    <n v="30285163"/>
    <x v="7"/>
    <n v="0"/>
    <m/>
    <x v="5"/>
  </r>
  <r>
    <m/>
    <n v="30285163"/>
    <x v="8"/>
    <n v="0"/>
    <m/>
    <x v="5"/>
  </r>
  <r>
    <m/>
    <n v="30285163"/>
    <x v="9"/>
    <n v="0"/>
    <m/>
    <x v="5"/>
  </r>
  <r>
    <m/>
    <n v="30285163"/>
    <x v="10"/>
    <n v="0"/>
    <m/>
    <x v="5"/>
  </r>
  <r>
    <m/>
    <n v="30285163"/>
    <x v="11"/>
    <n v="0"/>
    <m/>
    <x v="5"/>
  </r>
  <r>
    <m/>
    <n v="30285163"/>
    <x v="12"/>
    <n v="0"/>
    <m/>
    <x v="5"/>
  </r>
  <r>
    <m/>
    <n v="30285163"/>
    <x v="13"/>
    <n v="13200"/>
    <m/>
    <x v="5"/>
  </r>
  <r>
    <m/>
    <n v="30285185"/>
    <x v="0"/>
    <n v="0"/>
    <m/>
    <x v="2"/>
  </r>
  <r>
    <m/>
    <n v="30285185"/>
    <x v="1"/>
    <n v="0"/>
    <m/>
    <x v="2"/>
  </r>
  <r>
    <m/>
    <n v="30285185"/>
    <x v="2"/>
    <n v="0"/>
    <m/>
    <x v="2"/>
  </r>
  <r>
    <m/>
    <n v="30285185"/>
    <x v="3"/>
    <n v="0"/>
    <m/>
    <x v="2"/>
  </r>
  <r>
    <m/>
    <n v="30285185"/>
    <x v="4"/>
    <n v="0"/>
    <m/>
    <x v="2"/>
  </r>
  <r>
    <m/>
    <n v="30285185"/>
    <x v="5"/>
    <n v="0"/>
    <m/>
    <x v="2"/>
  </r>
  <r>
    <m/>
    <n v="30285185"/>
    <x v="6"/>
    <n v="0"/>
    <m/>
    <x v="2"/>
  </r>
  <r>
    <m/>
    <n v="30285185"/>
    <x v="7"/>
    <n v="0"/>
    <m/>
    <x v="2"/>
  </r>
  <r>
    <m/>
    <n v="30285185"/>
    <x v="8"/>
    <n v="0"/>
    <m/>
    <x v="2"/>
  </r>
  <r>
    <m/>
    <n v="30285185"/>
    <x v="9"/>
    <n v="0"/>
    <m/>
    <x v="2"/>
  </r>
  <r>
    <m/>
    <n v="30285185"/>
    <x v="10"/>
    <n v="0"/>
    <m/>
    <x v="2"/>
  </r>
  <r>
    <m/>
    <n v="30285185"/>
    <x v="11"/>
    <n v="0"/>
    <m/>
    <x v="2"/>
  </r>
  <r>
    <m/>
    <n v="30285185"/>
    <x v="12"/>
    <n v="0"/>
    <m/>
    <x v="2"/>
  </r>
  <r>
    <m/>
    <n v="30285185"/>
    <x v="13"/>
    <n v="3800"/>
    <m/>
    <x v="2"/>
  </r>
  <r>
    <m/>
    <n v="30293647"/>
    <x v="0"/>
    <n v="0"/>
    <m/>
    <x v="4"/>
  </r>
  <r>
    <m/>
    <n v="30293647"/>
    <x v="1"/>
    <n v="0"/>
    <m/>
    <x v="4"/>
  </r>
  <r>
    <m/>
    <n v="30293647"/>
    <x v="2"/>
    <n v="0"/>
    <m/>
    <x v="4"/>
  </r>
  <r>
    <m/>
    <n v="30293647"/>
    <x v="3"/>
    <n v="0"/>
    <m/>
    <x v="4"/>
  </r>
  <r>
    <m/>
    <n v="30293647"/>
    <x v="4"/>
    <n v="0"/>
    <m/>
    <x v="4"/>
  </r>
  <r>
    <m/>
    <n v="30293647"/>
    <x v="5"/>
    <n v="0"/>
    <m/>
    <x v="4"/>
  </r>
  <r>
    <m/>
    <n v="30293647"/>
    <x v="6"/>
    <n v="0"/>
    <m/>
    <x v="4"/>
  </r>
  <r>
    <m/>
    <n v="30293647"/>
    <x v="7"/>
    <n v="0"/>
    <m/>
    <x v="4"/>
  </r>
  <r>
    <m/>
    <n v="30293647"/>
    <x v="8"/>
    <n v="0"/>
    <m/>
    <x v="4"/>
  </r>
  <r>
    <m/>
    <n v="30293647"/>
    <x v="9"/>
    <n v="43346"/>
    <m/>
    <x v="4"/>
  </r>
  <r>
    <m/>
    <n v="30293647"/>
    <x v="10"/>
    <n v="0"/>
    <m/>
    <x v="4"/>
  </r>
  <r>
    <m/>
    <n v="30293647"/>
    <x v="11"/>
    <n v="0"/>
    <m/>
    <x v="4"/>
  </r>
  <r>
    <m/>
    <n v="30293647"/>
    <x v="12"/>
    <n v="0"/>
    <m/>
    <x v="4"/>
  </r>
  <r>
    <m/>
    <n v="30293647"/>
    <x v="13"/>
    <n v="0"/>
    <m/>
    <x v="4"/>
  </r>
  <r>
    <m/>
    <n v="30313242"/>
    <x v="0"/>
    <n v="0"/>
    <m/>
    <x v="6"/>
  </r>
  <r>
    <m/>
    <n v="30313242"/>
    <x v="1"/>
    <n v="0"/>
    <m/>
    <x v="6"/>
  </r>
  <r>
    <m/>
    <n v="30313242"/>
    <x v="2"/>
    <n v="0"/>
    <m/>
    <x v="6"/>
  </r>
  <r>
    <m/>
    <n v="30313242"/>
    <x v="3"/>
    <n v="0"/>
    <m/>
    <x v="6"/>
  </r>
  <r>
    <m/>
    <n v="30313242"/>
    <x v="4"/>
    <n v="0"/>
    <m/>
    <x v="6"/>
  </r>
  <r>
    <m/>
    <n v="30313242"/>
    <x v="5"/>
    <n v="0"/>
    <m/>
    <x v="6"/>
  </r>
  <r>
    <m/>
    <n v="30313242"/>
    <x v="6"/>
    <n v="0"/>
    <m/>
    <x v="6"/>
  </r>
  <r>
    <m/>
    <n v="30313242"/>
    <x v="7"/>
    <n v="0"/>
    <m/>
    <x v="6"/>
  </r>
  <r>
    <m/>
    <n v="30313242"/>
    <x v="8"/>
    <n v="0"/>
    <m/>
    <x v="6"/>
  </r>
  <r>
    <m/>
    <n v="30313242"/>
    <x v="9"/>
    <n v="9200"/>
    <m/>
    <x v="6"/>
  </r>
  <r>
    <m/>
    <n v="30313242"/>
    <x v="10"/>
    <n v="0"/>
    <m/>
    <x v="6"/>
  </r>
  <r>
    <m/>
    <n v="30313242"/>
    <x v="11"/>
    <n v="0"/>
    <m/>
    <x v="6"/>
  </r>
  <r>
    <m/>
    <n v="30313242"/>
    <x v="12"/>
    <n v="0"/>
    <m/>
    <x v="6"/>
  </r>
  <r>
    <m/>
    <n v="30313242"/>
    <x v="13"/>
    <n v="0"/>
    <m/>
    <x v="6"/>
  </r>
  <r>
    <m/>
    <n v="30313286"/>
    <x v="0"/>
    <n v="0"/>
    <m/>
    <x v="1"/>
  </r>
  <r>
    <m/>
    <n v="30313286"/>
    <x v="1"/>
    <n v="0"/>
    <m/>
    <x v="1"/>
  </r>
  <r>
    <m/>
    <n v="30313286"/>
    <x v="2"/>
    <n v="0"/>
    <m/>
    <x v="1"/>
  </r>
  <r>
    <m/>
    <n v="30313286"/>
    <x v="3"/>
    <n v="0"/>
    <m/>
    <x v="1"/>
  </r>
  <r>
    <m/>
    <n v="30313286"/>
    <x v="4"/>
    <n v="0"/>
    <m/>
    <x v="1"/>
  </r>
  <r>
    <m/>
    <n v="30313286"/>
    <x v="5"/>
    <n v="0"/>
    <m/>
    <x v="1"/>
  </r>
  <r>
    <m/>
    <n v="30313286"/>
    <x v="6"/>
    <n v="0"/>
    <m/>
    <x v="1"/>
  </r>
  <r>
    <m/>
    <n v="30313286"/>
    <x v="7"/>
    <n v="0"/>
    <m/>
    <x v="1"/>
  </r>
  <r>
    <m/>
    <n v="30313286"/>
    <x v="8"/>
    <n v="0"/>
    <m/>
    <x v="1"/>
  </r>
  <r>
    <m/>
    <n v="30313286"/>
    <x v="9"/>
    <n v="0"/>
    <m/>
    <x v="1"/>
  </r>
  <r>
    <m/>
    <n v="30313286"/>
    <x v="10"/>
    <n v="0"/>
    <m/>
    <x v="1"/>
  </r>
  <r>
    <m/>
    <n v="30313286"/>
    <x v="11"/>
    <n v="0"/>
    <m/>
    <x v="1"/>
  </r>
  <r>
    <m/>
    <n v="30313286"/>
    <x v="12"/>
    <n v="0"/>
    <m/>
    <x v="1"/>
  </r>
  <r>
    <m/>
    <n v="30313286"/>
    <x v="13"/>
    <n v="0"/>
    <m/>
    <x v="1"/>
  </r>
  <r>
    <m/>
    <n v="30313323"/>
    <x v="0"/>
    <n v="0"/>
    <m/>
    <x v="4"/>
  </r>
  <r>
    <m/>
    <n v="30313323"/>
    <x v="1"/>
    <n v="0"/>
    <m/>
    <x v="4"/>
  </r>
  <r>
    <m/>
    <n v="30313323"/>
    <x v="2"/>
    <n v="0"/>
    <m/>
    <x v="4"/>
  </r>
  <r>
    <m/>
    <n v="30313323"/>
    <x v="3"/>
    <n v="0"/>
    <m/>
    <x v="4"/>
  </r>
  <r>
    <m/>
    <n v="30313323"/>
    <x v="4"/>
    <n v="0"/>
    <m/>
    <x v="4"/>
  </r>
  <r>
    <m/>
    <n v="30313323"/>
    <x v="5"/>
    <n v="0"/>
    <m/>
    <x v="4"/>
  </r>
  <r>
    <m/>
    <n v="30313323"/>
    <x v="6"/>
    <n v="0"/>
    <m/>
    <x v="4"/>
  </r>
  <r>
    <m/>
    <n v="30313323"/>
    <x v="7"/>
    <n v="0"/>
    <m/>
    <x v="4"/>
  </r>
  <r>
    <m/>
    <n v="30313323"/>
    <x v="8"/>
    <n v="0"/>
    <m/>
    <x v="4"/>
  </r>
  <r>
    <m/>
    <n v="30313323"/>
    <x v="9"/>
    <n v="0"/>
    <m/>
    <x v="4"/>
  </r>
  <r>
    <m/>
    <n v="30313323"/>
    <x v="10"/>
    <n v="0"/>
    <m/>
    <x v="4"/>
  </r>
  <r>
    <m/>
    <n v="30313323"/>
    <x v="11"/>
    <n v="0"/>
    <m/>
    <x v="4"/>
  </r>
  <r>
    <m/>
    <n v="30313323"/>
    <x v="12"/>
    <n v="0"/>
    <m/>
    <x v="4"/>
  </r>
  <r>
    <m/>
    <n v="30313323"/>
    <x v="13"/>
    <n v="0"/>
    <m/>
    <x v="4"/>
  </r>
  <r>
    <m/>
    <n v="30313345"/>
    <x v="0"/>
    <n v="0"/>
    <m/>
    <x v="1"/>
  </r>
  <r>
    <m/>
    <n v="30313345"/>
    <x v="1"/>
    <n v="0"/>
    <m/>
    <x v="1"/>
  </r>
  <r>
    <m/>
    <n v="30313345"/>
    <x v="2"/>
    <n v="0"/>
    <m/>
    <x v="1"/>
  </r>
  <r>
    <m/>
    <n v="30313345"/>
    <x v="3"/>
    <n v="0"/>
    <m/>
    <x v="1"/>
  </r>
  <r>
    <m/>
    <n v="30313345"/>
    <x v="4"/>
    <n v="0"/>
    <m/>
    <x v="1"/>
  </r>
  <r>
    <m/>
    <n v="30313345"/>
    <x v="5"/>
    <n v="0"/>
    <m/>
    <x v="1"/>
  </r>
  <r>
    <m/>
    <n v="30313345"/>
    <x v="6"/>
    <n v="0"/>
    <m/>
    <x v="1"/>
  </r>
  <r>
    <m/>
    <n v="30313345"/>
    <x v="7"/>
    <n v="0"/>
    <m/>
    <x v="1"/>
  </r>
  <r>
    <m/>
    <n v="30313345"/>
    <x v="8"/>
    <n v="0"/>
    <m/>
    <x v="1"/>
  </r>
  <r>
    <m/>
    <n v="30313345"/>
    <x v="9"/>
    <n v="19300"/>
    <m/>
    <x v="1"/>
  </r>
  <r>
    <m/>
    <n v="30313345"/>
    <x v="10"/>
    <n v="0"/>
    <m/>
    <x v="1"/>
  </r>
  <r>
    <m/>
    <n v="30313345"/>
    <x v="11"/>
    <n v="0"/>
    <m/>
    <x v="1"/>
  </r>
  <r>
    <m/>
    <n v="30313345"/>
    <x v="12"/>
    <n v="0"/>
    <m/>
    <x v="1"/>
  </r>
  <r>
    <m/>
    <n v="30313345"/>
    <x v="13"/>
    <n v="0"/>
    <m/>
    <x v="1"/>
  </r>
  <r>
    <m/>
    <n v="30321494"/>
    <x v="0"/>
    <n v="0"/>
    <m/>
    <x v="7"/>
  </r>
  <r>
    <m/>
    <n v="30321494"/>
    <x v="1"/>
    <n v="0"/>
    <m/>
    <x v="7"/>
  </r>
  <r>
    <m/>
    <n v="30321494"/>
    <x v="2"/>
    <n v="0"/>
    <m/>
    <x v="7"/>
  </r>
  <r>
    <m/>
    <n v="30321494"/>
    <x v="3"/>
    <n v="0"/>
    <m/>
    <x v="7"/>
  </r>
  <r>
    <m/>
    <n v="30321494"/>
    <x v="4"/>
    <n v="0"/>
    <m/>
    <x v="7"/>
  </r>
  <r>
    <m/>
    <n v="30321494"/>
    <x v="5"/>
    <n v="0"/>
    <m/>
    <x v="7"/>
  </r>
  <r>
    <m/>
    <n v="30321494"/>
    <x v="6"/>
    <n v="21200"/>
    <m/>
    <x v="7"/>
  </r>
  <r>
    <m/>
    <n v="30321494"/>
    <x v="7"/>
    <n v="0"/>
    <m/>
    <x v="7"/>
  </r>
  <r>
    <m/>
    <n v="30321494"/>
    <x v="8"/>
    <n v="0"/>
    <m/>
    <x v="7"/>
  </r>
  <r>
    <m/>
    <n v="30321494"/>
    <x v="9"/>
    <n v="0"/>
    <m/>
    <x v="7"/>
  </r>
  <r>
    <m/>
    <n v="30321494"/>
    <x v="10"/>
    <n v="0"/>
    <m/>
    <x v="7"/>
  </r>
  <r>
    <m/>
    <n v="30321494"/>
    <x v="11"/>
    <n v="0"/>
    <m/>
    <x v="7"/>
  </r>
  <r>
    <m/>
    <n v="30321494"/>
    <x v="12"/>
    <n v="0"/>
    <m/>
    <x v="7"/>
  </r>
  <r>
    <m/>
    <n v="30321494"/>
    <x v="13"/>
    <n v="20000"/>
    <m/>
    <x v="7"/>
  </r>
  <r>
    <m/>
    <n v="30325960"/>
    <x v="0"/>
    <n v="0"/>
    <m/>
    <x v="8"/>
  </r>
  <r>
    <m/>
    <n v="30325960"/>
    <x v="1"/>
    <n v="0"/>
    <m/>
    <x v="8"/>
  </r>
  <r>
    <m/>
    <n v="30325960"/>
    <x v="2"/>
    <n v="0"/>
    <m/>
    <x v="8"/>
  </r>
  <r>
    <m/>
    <n v="30325960"/>
    <x v="3"/>
    <n v="0"/>
    <m/>
    <x v="8"/>
  </r>
  <r>
    <m/>
    <n v="30325960"/>
    <x v="4"/>
    <n v="0"/>
    <m/>
    <x v="8"/>
  </r>
  <r>
    <m/>
    <n v="30325960"/>
    <x v="5"/>
    <n v="0"/>
    <m/>
    <x v="8"/>
  </r>
  <r>
    <m/>
    <n v="30325960"/>
    <x v="6"/>
    <n v="6900"/>
    <m/>
    <x v="8"/>
  </r>
  <r>
    <m/>
    <n v="30325960"/>
    <x v="7"/>
    <n v="0"/>
    <m/>
    <x v="8"/>
  </r>
  <r>
    <m/>
    <n v="30325960"/>
    <x v="8"/>
    <n v="0"/>
    <m/>
    <x v="8"/>
  </r>
  <r>
    <m/>
    <n v="30325960"/>
    <x v="9"/>
    <n v="0"/>
    <m/>
    <x v="8"/>
  </r>
  <r>
    <m/>
    <n v="30325960"/>
    <x v="10"/>
    <n v="0"/>
    <m/>
    <x v="8"/>
  </r>
  <r>
    <m/>
    <n v="30325960"/>
    <x v="11"/>
    <n v="0"/>
    <m/>
    <x v="8"/>
  </r>
  <r>
    <m/>
    <n v="30325960"/>
    <x v="12"/>
    <n v="0"/>
    <m/>
    <x v="8"/>
  </r>
  <r>
    <m/>
    <n v="30325960"/>
    <x v="13"/>
    <n v="0"/>
    <m/>
    <x v="8"/>
  </r>
  <r>
    <m/>
    <n v="30334319"/>
    <x v="0"/>
    <n v="0"/>
    <m/>
    <x v="3"/>
  </r>
  <r>
    <m/>
    <n v="30334319"/>
    <x v="1"/>
    <n v="0"/>
    <m/>
    <x v="3"/>
  </r>
  <r>
    <m/>
    <n v="30334319"/>
    <x v="2"/>
    <n v="0"/>
    <m/>
    <x v="3"/>
  </r>
  <r>
    <m/>
    <n v="30334319"/>
    <x v="3"/>
    <n v="0"/>
    <m/>
    <x v="3"/>
  </r>
  <r>
    <m/>
    <n v="30334319"/>
    <x v="4"/>
    <n v="0"/>
    <m/>
    <x v="3"/>
  </r>
  <r>
    <m/>
    <n v="30334319"/>
    <x v="5"/>
    <n v="0"/>
    <m/>
    <x v="3"/>
  </r>
  <r>
    <m/>
    <n v="30334319"/>
    <x v="6"/>
    <n v="0"/>
    <m/>
    <x v="3"/>
  </r>
  <r>
    <m/>
    <n v="30334319"/>
    <x v="7"/>
    <n v="0"/>
    <m/>
    <x v="3"/>
  </r>
  <r>
    <m/>
    <n v="30334319"/>
    <x v="8"/>
    <n v="0"/>
    <m/>
    <x v="3"/>
  </r>
  <r>
    <m/>
    <n v="30334319"/>
    <x v="9"/>
    <n v="0"/>
    <m/>
    <x v="3"/>
  </r>
  <r>
    <m/>
    <n v="30334319"/>
    <x v="10"/>
    <n v="0"/>
    <m/>
    <x v="3"/>
  </r>
  <r>
    <m/>
    <n v="30334319"/>
    <x v="11"/>
    <n v="0"/>
    <m/>
    <x v="3"/>
  </r>
  <r>
    <m/>
    <n v="30334319"/>
    <x v="12"/>
    <n v="0"/>
    <m/>
    <x v="3"/>
  </r>
  <r>
    <m/>
    <n v="30334319"/>
    <x v="13"/>
    <n v="0"/>
    <m/>
    <x v="3"/>
  </r>
  <r>
    <m/>
    <n v="30339200"/>
    <x v="0"/>
    <n v="0"/>
    <m/>
    <x v="0"/>
  </r>
  <r>
    <m/>
    <n v="30339200"/>
    <x v="1"/>
    <n v="0"/>
    <m/>
    <x v="0"/>
  </r>
  <r>
    <m/>
    <n v="30339200"/>
    <x v="2"/>
    <n v="0"/>
    <m/>
    <x v="0"/>
  </r>
  <r>
    <m/>
    <n v="30339200"/>
    <x v="3"/>
    <n v="0"/>
    <m/>
    <x v="0"/>
  </r>
  <r>
    <m/>
    <n v="30339200"/>
    <x v="4"/>
    <n v="0"/>
    <m/>
    <x v="0"/>
  </r>
  <r>
    <m/>
    <n v="30339200"/>
    <x v="5"/>
    <n v="0"/>
    <m/>
    <x v="0"/>
  </r>
  <r>
    <m/>
    <n v="30339200"/>
    <x v="6"/>
    <n v="0"/>
    <m/>
    <x v="0"/>
  </r>
  <r>
    <m/>
    <n v="30339200"/>
    <x v="7"/>
    <n v="0"/>
    <m/>
    <x v="0"/>
  </r>
  <r>
    <m/>
    <n v="30339200"/>
    <x v="8"/>
    <n v="0"/>
    <m/>
    <x v="0"/>
  </r>
  <r>
    <m/>
    <n v="30339200"/>
    <x v="9"/>
    <n v="0"/>
    <m/>
    <x v="0"/>
  </r>
  <r>
    <m/>
    <n v="30339200"/>
    <x v="10"/>
    <n v="0"/>
    <m/>
    <x v="0"/>
  </r>
  <r>
    <m/>
    <n v="30339200"/>
    <x v="11"/>
    <n v="0"/>
    <m/>
    <x v="0"/>
  </r>
  <r>
    <m/>
    <n v="30339200"/>
    <x v="12"/>
    <n v="0"/>
    <m/>
    <x v="0"/>
  </r>
  <r>
    <m/>
    <n v="30339200"/>
    <x v="13"/>
    <n v="0"/>
    <m/>
    <x v="0"/>
  </r>
  <r>
    <m/>
    <n v="30391576"/>
    <x v="0"/>
    <n v="0"/>
    <m/>
    <x v="9"/>
  </r>
  <r>
    <m/>
    <n v="30391576"/>
    <x v="1"/>
    <n v="0"/>
    <m/>
    <x v="9"/>
  </r>
  <r>
    <m/>
    <n v="30391576"/>
    <x v="2"/>
    <n v="0"/>
    <m/>
    <x v="9"/>
  </r>
  <r>
    <m/>
    <n v="30391576"/>
    <x v="3"/>
    <n v="0"/>
    <m/>
    <x v="9"/>
  </r>
  <r>
    <m/>
    <n v="30391576"/>
    <x v="4"/>
    <n v="0"/>
    <m/>
    <x v="9"/>
  </r>
  <r>
    <m/>
    <n v="30391576"/>
    <x v="5"/>
    <n v="0"/>
    <m/>
    <x v="9"/>
  </r>
  <r>
    <m/>
    <n v="30391576"/>
    <x v="6"/>
    <n v="3000"/>
    <m/>
    <x v="9"/>
  </r>
  <r>
    <m/>
    <n v="30391576"/>
    <x v="7"/>
    <n v="0"/>
    <m/>
    <x v="9"/>
  </r>
  <r>
    <m/>
    <n v="30391576"/>
    <x v="8"/>
    <n v="0"/>
    <m/>
    <x v="9"/>
  </r>
  <r>
    <m/>
    <n v="30391576"/>
    <x v="9"/>
    <n v="0"/>
    <m/>
    <x v="9"/>
  </r>
  <r>
    <m/>
    <n v="30391576"/>
    <x v="10"/>
    <n v="0"/>
    <m/>
    <x v="9"/>
  </r>
  <r>
    <m/>
    <n v="30391576"/>
    <x v="11"/>
    <n v="0"/>
    <m/>
    <x v="9"/>
  </r>
  <r>
    <m/>
    <n v="30391576"/>
    <x v="12"/>
    <n v="0"/>
    <m/>
    <x v="9"/>
  </r>
  <r>
    <m/>
    <n v="30391576"/>
    <x v="13"/>
    <n v="0"/>
    <m/>
    <x v="9"/>
  </r>
  <r>
    <m/>
    <n v="30432710"/>
    <x v="0"/>
    <n v="0"/>
    <m/>
    <x v="1"/>
  </r>
  <r>
    <m/>
    <n v="30432710"/>
    <x v="1"/>
    <n v="0"/>
    <m/>
    <x v="1"/>
  </r>
  <r>
    <m/>
    <n v="30432710"/>
    <x v="2"/>
    <n v="0"/>
    <m/>
    <x v="1"/>
  </r>
  <r>
    <m/>
    <n v="30432710"/>
    <x v="3"/>
    <n v="0"/>
    <m/>
    <x v="1"/>
  </r>
  <r>
    <m/>
    <n v="30432710"/>
    <x v="4"/>
    <n v="0"/>
    <m/>
    <x v="1"/>
  </r>
  <r>
    <m/>
    <n v="30432710"/>
    <x v="5"/>
    <n v="0"/>
    <m/>
    <x v="1"/>
  </r>
  <r>
    <m/>
    <n v="30432710"/>
    <x v="6"/>
    <n v="0"/>
    <m/>
    <x v="1"/>
  </r>
  <r>
    <m/>
    <n v="30432710"/>
    <x v="7"/>
    <n v="0"/>
    <m/>
    <x v="1"/>
  </r>
  <r>
    <m/>
    <n v="30432710"/>
    <x v="8"/>
    <n v="0"/>
    <m/>
    <x v="1"/>
  </r>
  <r>
    <m/>
    <n v="30432710"/>
    <x v="9"/>
    <n v="0"/>
    <m/>
    <x v="1"/>
  </r>
  <r>
    <m/>
    <n v="30432710"/>
    <x v="10"/>
    <n v="0"/>
    <m/>
    <x v="1"/>
  </r>
  <r>
    <m/>
    <n v="30432710"/>
    <x v="11"/>
    <n v="0"/>
    <m/>
    <x v="1"/>
  </r>
  <r>
    <m/>
    <n v="30432710"/>
    <x v="12"/>
    <n v="0"/>
    <m/>
    <x v="1"/>
  </r>
  <r>
    <m/>
    <n v="30432710"/>
    <x v="13"/>
    <n v="0"/>
    <m/>
    <x v="1"/>
  </r>
  <r>
    <m/>
    <n v="30446865"/>
    <x v="0"/>
    <n v="0"/>
    <m/>
    <x v="2"/>
  </r>
  <r>
    <m/>
    <n v="30446865"/>
    <x v="1"/>
    <n v="0"/>
    <m/>
    <x v="2"/>
  </r>
  <r>
    <m/>
    <n v="30446865"/>
    <x v="2"/>
    <n v="0"/>
    <m/>
    <x v="2"/>
  </r>
  <r>
    <m/>
    <n v="30446865"/>
    <x v="3"/>
    <n v="0"/>
    <m/>
    <x v="2"/>
  </r>
  <r>
    <m/>
    <n v="30446865"/>
    <x v="4"/>
    <n v="0"/>
    <m/>
    <x v="2"/>
  </r>
  <r>
    <m/>
    <n v="30446865"/>
    <x v="5"/>
    <n v="0"/>
    <m/>
    <x v="2"/>
  </r>
  <r>
    <m/>
    <n v="30446865"/>
    <x v="6"/>
    <n v="1600"/>
    <m/>
    <x v="2"/>
  </r>
  <r>
    <m/>
    <n v="30446865"/>
    <x v="7"/>
    <n v="0"/>
    <m/>
    <x v="2"/>
  </r>
  <r>
    <m/>
    <n v="30446865"/>
    <x v="8"/>
    <n v="0"/>
    <m/>
    <x v="2"/>
  </r>
  <r>
    <m/>
    <n v="30446865"/>
    <x v="9"/>
    <n v="0"/>
    <m/>
    <x v="2"/>
  </r>
  <r>
    <m/>
    <n v="30446865"/>
    <x v="10"/>
    <n v="0"/>
    <m/>
    <x v="2"/>
  </r>
  <r>
    <m/>
    <n v="30446865"/>
    <x v="11"/>
    <n v="0"/>
    <m/>
    <x v="2"/>
  </r>
  <r>
    <m/>
    <n v="30446865"/>
    <x v="12"/>
    <n v="0"/>
    <m/>
    <x v="2"/>
  </r>
  <r>
    <m/>
    <n v="30446865"/>
    <x v="13"/>
    <n v="0"/>
    <m/>
    <x v="2"/>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0"/>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r>
    <m/>
    <m/>
    <x v="14"/>
    <m/>
    <m/>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2" cacheId="147" applyNumberFormats="0" applyBorderFormats="0" applyFontFormats="0" applyPatternFormats="0" applyAlignmentFormats="0" applyWidthHeightFormats="1" dataCaption="Values" updatedVersion="4" minRefreshableVersion="3" useAutoFormatting="1" itemPrintTitles="1" createdVersion="4" indent="0" compact="0" compactData="0" multipleFieldFilters="0">
  <location ref="R1:T1104" firstHeaderRow="1" firstDataRow="1" firstDataCol="3"/>
  <pivotFields count="4">
    <pivotField axis="axisRow" compact="0" outline="0" showAll="0" sortType="ascending" defaultSubtotal="0">
      <items count="1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m="1" x="124"/>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m="1" x="127"/>
        <item m="1" x="130"/>
        <item m="1" x="142"/>
        <item m="1" x="111"/>
        <item m="1" x="138"/>
        <item m="1" x="131"/>
        <item m="1" x="128"/>
        <item m="1" x="139"/>
        <item m="1" x="115"/>
        <item m="1" x="146"/>
        <item m="1" x="129"/>
        <item m="1" x="140"/>
        <item m="1" x="152"/>
        <item m="1" x="117"/>
        <item m="1" x="132"/>
        <item m="1" x="141"/>
        <item m="1" x="119"/>
        <item m="1" x="112"/>
        <item m="1" x="153"/>
        <item m="1" x="120"/>
        <item m="1" x="134"/>
        <item m="1" x="143"/>
        <item m="1" x="156"/>
        <item m="1" x="121"/>
        <item m="1" x="113"/>
        <item m="1" x="144"/>
        <item m="1" x="154"/>
        <item m="1" x="122"/>
        <item m="1" x="149"/>
        <item m="1" x="145"/>
        <item m="1" x="157"/>
        <item m="1" x="136"/>
        <item m="1" x="114"/>
        <item m="1" x="147"/>
        <item m="1" x="158"/>
        <item m="1" x="125"/>
        <item m="1" x="137"/>
        <item m="1" x="150"/>
        <item m="1" x="116"/>
        <item m="1" x="118"/>
        <item m="1" x="133"/>
        <item m="1" x="155"/>
        <item m="1" x="159"/>
        <item m="1" x="135"/>
        <item m="1" x="148"/>
        <item m="1" x="126"/>
        <item m="1" x="151"/>
        <item m="1" x="123"/>
        <item m="1" x="160"/>
        <item x="11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93">
        <item m="1" x="79"/>
        <item m="1" x="85"/>
        <item m="1" x="68"/>
        <item m="1" x="62"/>
        <item m="1" x="47"/>
        <item m="1" x="48"/>
        <item m="1" x="51"/>
        <item x="26"/>
        <item m="1" x="38"/>
        <item m="1" x="58"/>
        <item m="1" x="78"/>
        <item m="1" x="61"/>
        <item m="1" x="82"/>
        <item m="1" x="37"/>
        <item m="1" x="80"/>
        <item x="3"/>
        <item m="1" x="69"/>
        <item x="15"/>
        <item x="13"/>
        <item m="1" x="88"/>
        <item m="1" x="67"/>
        <item m="1" x="81"/>
        <item m="1" x="59"/>
        <item x="21"/>
        <item m="1" x="53"/>
        <item m="1" x="74"/>
        <item m="1" x="39"/>
        <item x="2"/>
        <item m="1" x="84"/>
        <item m="1" x="45"/>
        <item m="1" x="54"/>
        <item m="1" x="77"/>
        <item m="1" x="64"/>
        <item m="1" x="72"/>
        <item m="1" x="49"/>
        <item x="10"/>
        <item m="1" x="57"/>
        <item m="1" x="41"/>
        <item x="11"/>
        <item m="1" x="60"/>
        <item m="1" x="75"/>
        <item x="9"/>
        <item m="1" x="65"/>
        <item x="5"/>
        <item m="1" x="90"/>
        <item x="14"/>
        <item m="1" x="50"/>
        <item m="1" x="46"/>
        <item m="1" x="36"/>
        <item m="1" x="92"/>
        <item m="1" x="42"/>
        <item m="1" x="44"/>
        <item x="23"/>
        <item x="7"/>
        <item m="1" x="40"/>
        <item m="1" x="55"/>
        <item x="20"/>
        <item x="1"/>
        <item m="1" x="89"/>
        <item m="1" x="56"/>
        <item m="1" x="70"/>
        <item x="29"/>
        <item m="1" x="71"/>
        <item x="28"/>
        <item x="18"/>
        <item m="1" x="83"/>
        <item m="1" x="63"/>
        <item m="1" x="86"/>
        <item m="1" x="87"/>
        <item x="0"/>
        <item m="1" x="66"/>
        <item m="1" x="76"/>
        <item m="1" x="52"/>
        <item m="1" x="91"/>
        <item x="4"/>
        <item x="30"/>
        <item x="19"/>
        <item x="32"/>
        <item m="1" x="43"/>
        <item x="34"/>
        <item x="24"/>
        <item x="6"/>
        <item x="8"/>
        <item x="12"/>
        <item x="16"/>
        <item x="17"/>
        <item x="22"/>
        <item x="25"/>
        <item m="1" x="73"/>
        <item x="27"/>
        <item x="31"/>
        <item m="1" x="35"/>
        <item x="33"/>
      </items>
      <extLst>
        <ext xmlns:x14="http://schemas.microsoft.com/office/spreadsheetml/2009/9/main" uri="{2946ED86-A175-432a-8AC1-64E0C546D7DE}">
          <x14:pivotField fillDownLabels="1"/>
        </ext>
      </extLst>
    </pivotField>
    <pivotField axis="axisRow" compact="0" outline="0" showAll="0" defaultSubtotal="0">
      <items count="24">
        <item m="1" x="16"/>
        <item m="1" x="20"/>
        <item m="1" x="17"/>
        <item x="1"/>
        <item m="1" x="21"/>
        <item x="2"/>
        <item x="3"/>
        <item m="1" x="22"/>
        <item x="8"/>
        <item x="0"/>
        <item m="1" x="23"/>
        <item m="1" x="14"/>
        <item x="4"/>
        <item m="1" x="12"/>
        <item m="1" x="19"/>
        <item x="5"/>
        <item x="9"/>
        <item m="1" x="18"/>
        <item x="11"/>
        <item x="7"/>
        <item x="10"/>
        <item m="1" x="13"/>
        <item m="1" x="15"/>
        <item x="6"/>
      </items>
      <extLst>
        <ext xmlns:x14="http://schemas.microsoft.com/office/spreadsheetml/2009/9/main" uri="{2946ED86-A175-432a-8AC1-64E0C546D7DE}">
          <x14:pivotField fillDownLabels="1"/>
        </ext>
      </extLst>
    </pivotField>
  </pivotFields>
  <rowFields count="3">
    <field x="0"/>
    <field x="3"/>
    <field x="2"/>
  </rowFields>
  <rowItems count="1103">
    <i>
      <x/>
      <x v="3"/>
      <x v="57"/>
    </i>
    <i r="1">
      <x v="5"/>
      <x v="69"/>
    </i>
    <i r="1">
      <x v="6"/>
      <x v="69"/>
    </i>
    <i r="1">
      <x v="8"/>
      <x v="69"/>
    </i>
    <i r="1">
      <x v="9"/>
      <x v="69"/>
    </i>
    <i r="1">
      <x v="12"/>
      <x v="27"/>
    </i>
    <i r="1">
      <x v="15"/>
      <x v="27"/>
    </i>
    <i r="1">
      <x v="16"/>
      <x v="27"/>
    </i>
    <i r="1">
      <x v="19"/>
      <x v="74"/>
    </i>
    <i r="1">
      <x v="23"/>
      <x v="15"/>
    </i>
    <i>
      <x v="1"/>
      <x v="3"/>
      <x v="57"/>
    </i>
    <i r="1">
      <x v="5"/>
      <x v="57"/>
    </i>
    <i r="1">
      <x v="6"/>
      <x v="57"/>
    </i>
    <i r="1">
      <x v="8"/>
      <x v="57"/>
    </i>
    <i r="1">
      <x v="9"/>
      <x v="57"/>
    </i>
    <i r="1">
      <x v="12"/>
      <x v="43"/>
    </i>
    <i r="1">
      <x v="15"/>
      <x v="43"/>
    </i>
    <i r="1">
      <x v="16"/>
      <x v="43"/>
    </i>
    <i r="1">
      <x v="19"/>
      <x v="81"/>
    </i>
    <i r="1">
      <x v="23"/>
      <x v="15"/>
    </i>
    <i>
      <x v="2"/>
      <x v="3"/>
      <x v="53"/>
    </i>
    <i r="1">
      <x v="5"/>
      <x v="57"/>
    </i>
    <i r="1">
      <x v="6"/>
      <x v="57"/>
    </i>
    <i r="1">
      <x v="8"/>
      <x v="57"/>
    </i>
    <i r="1">
      <x v="9"/>
      <x v="57"/>
    </i>
    <i r="1">
      <x v="12"/>
      <x v="27"/>
    </i>
    <i r="1">
      <x v="15"/>
      <x v="27"/>
    </i>
    <i r="1">
      <x v="16"/>
      <x v="27"/>
    </i>
    <i r="1">
      <x v="19"/>
      <x v="57"/>
    </i>
    <i r="1">
      <x v="23"/>
      <x v="82"/>
    </i>
    <i>
      <x v="3"/>
      <x v="3"/>
      <x v="35"/>
    </i>
    <i r="1">
      <x v="5"/>
      <x v="41"/>
    </i>
    <i r="1">
      <x v="6"/>
      <x v="41"/>
    </i>
    <i r="1">
      <x v="8"/>
      <x v="41"/>
    </i>
    <i r="1">
      <x v="9"/>
      <x v="41"/>
    </i>
    <i r="1">
      <x v="12"/>
      <x v="38"/>
    </i>
    <i r="1">
      <x v="15"/>
      <x v="38"/>
    </i>
    <i r="1">
      <x v="16"/>
      <x v="38"/>
    </i>
    <i r="1">
      <x v="19"/>
      <x v="83"/>
    </i>
    <i r="1">
      <x v="23"/>
      <x v="82"/>
    </i>
    <i>
      <x v="4"/>
      <x v="3"/>
      <x v="57"/>
    </i>
    <i r="1">
      <x v="5"/>
      <x v="57"/>
    </i>
    <i r="1">
      <x v="6"/>
      <x v="57"/>
    </i>
    <i r="1">
      <x v="8"/>
      <x v="57"/>
    </i>
    <i r="1">
      <x v="9"/>
      <x v="57"/>
    </i>
    <i r="1">
      <x v="12"/>
      <x v="57"/>
    </i>
    <i r="1">
      <x v="15"/>
      <x v="57"/>
    </i>
    <i r="1">
      <x v="16"/>
      <x v="57"/>
    </i>
    <i r="1">
      <x v="19"/>
      <x v="74"/>
    </i>
    <i r="1">
      <x v="23"/>
      <x v="18"/>
    </i>
    <i>
      <x v="5"/>
      <x v="3"/>
      <x v="45"/>
    </i>
    <i r="1">
      <x v="5"/>
      <x v="45"/>
    </i>
    <i r="1">
      <x v="6"/>
      <x v="45"/>
    </i>
    <i r="1">
      <x v="8"/>
      <x v="45"/>
    </i>
    <i r="1">
      <x v="9"/>
      <x v="45"/>
    </i>
    <i r="1">
      <x v="12"/>
      <x v="17"/>
    </i>
    <i r="1">
      <x v="15"/>
      <x v="17"/>
    </i>
    <i r="1">
      <x v="16"/>
      <x v="17"/>
    </i>
    <i r="1">
      <x v="19"/>
      <x v="83"/>
    </i>
    <i r="1">
      <x v="23"/>
      <x v="82"/>
    </i>
    <i>
      <x v="6"/>
      <x v="3"/>
      <x v="84"/>
    </i>
    <i r="1">
      <x v="5"/>
      <x v="45"/>
    </i>
    <i r="1">
      <x v="6"/>
      <x v="45"/>
    </i>
    <i r="1">
      <x v="8"/>
      <x v="45"/>
    </i>
    <i r="1">
      <x v="9"/>
      <x v="45"/>
    </i>
    <i r="1">
      <x v="12"/>
      <x v="85"/>
    </i>
    <i r="1">
      <x v="15"/>
      <x v="85"/>
    </i>
    <i r="1">
      <x v="16"/>
      <x v="85"/>
    </i>
    <i r="1">
      <x v="19"/>
      <x v="57"/>
    </i>
    <i r="1">
      <x v="23"/>
      <x v="82"/>
    </i>
    <i>
      <x v="7"/>
      <x v="3"/>
      <x v="45"/>
    </i>
    <i r="1">
      <x v="5"/>
      <x v="53"/>
    </i>
    <i r="1">
      <x v="6"/>
      <x v="53"/>
    </i>
    <i r="1">
      <x v="8"/>
      <x v="53"/>
    </i>
    <i r="1">
      <x v="9"/>
      <x v="53"/>
    </i>
    <i r="1">
      <x v="12"/>
      <x v="64"/>
    </i>
    <i r="1">
      <x v="15"/>
      <x v="64"/>
    </i>
    <i r="1">
      <x v="16"/>
      <x v="64"/>
    </i>
    <i r="1">
      <x v="19"/>
      <x v="76"/>
    </i>
    <i r="1">
      <x v="23"/>
      <x v="15"/>
    </i>
    <i>
      <x v="8"/>
      <x v="3"/>
      <x v="41"/>
    </i>
    <i r="1">
      <x v="5"/>
      <x v="41"/>
    </i>
    <i r="1">
      <x v="6"/>
      <x v="41"/>
    </i>
    <i r="1">
      <x v="8"/>
      <x v="41"/>
    </i>
    <i r="1">
      <x v="9"/>
      <x v="41"/>
    </i>
    <i r="1">
      <x v="12"/>
      <x v="35"/>
    </i>
    <i r="1">
      <x v="15"/>
      <x v="35"/>
    </i>
    <i r="1">
      <x v="16"/>
      <x v="35"/>
    </i>
    <i r="1">
      <x v="19"/>
      <x v="83"/>
    </i>
    <i r="1">
      <x v="23"/>
      <x v="82"/>
    </i>
    <i>
      <x v="9"/>
      <x v="3"/>
      <x v="56"/>
    </i>
    <i r="1">
      <x v="5"/>
      <x v="57"/>
    </i>
    <i r="1">
      <x v="6"/>
      <x v="57"/>
    </i>
    <i r="1">
      <x v="8"/>
      <x v="57"/>
    </i>
    <i r="1">
      <x v="9"/>
      <x v="57"/>
    </i>
    <i r="1">
      <x v="12"/>
      <x v="27"/>
    </i>
    <i r="1">
      <x v="15"/>
      <x v="27"/>
    </i>
    <i r="1">
      <x v="16"/>
      <x v="27"/>
    </i>
    <i r="1">
      <x v="19"/>
      <x v="57"/>
    </i>
    <i r="1">
      <x v="23"/>
      <x v="82"/>
    </i>
    <i>
      <x v="10"/>
      <x v="3"/>
      <x v="45"/>
    </i>
    <i r="1">
      <x v="5"/>
      <x v="57"/>
    </i>
    <i r="1">
      <x v="6"/>
      <x v="57"/>
    </i>
    <i r="1">
      <x v="8"/>
      <x v="57"/>
    </i>
    <i r="1">
      <x v="9"/>
      <x v="57"/>
    </i>
    <i r="1">
      <x v="12"/>
      <x v="23"/>
    </i>
    <i r="1">
      <x v="15"/>
      <x v="23"/>
    </i>
    <i r="1">
      <x v="16"/>
      <x v="23"/>
    </i>
    <i r="1">
      <x v="19"/>
      <x v="57"/>
    </i>
    <i r="1">
      <x v="23"/>
      <x v="82"/>
    </i>
    <i>
      <x v="11"/>
      <x v="3"/>
      <x v="45"/>
    </i>
    <i r="1">
      <x v="5"/>
      <x v="45"/>
    </i>
    <i r="1">
      <x v="6"/>
      <x v="45"/>
    </i>
    <i r="1">
      <x v="8"/>
      <x v="45"/>
    </i>
    <i r="1">
      <x v="9"/>
      <x v="45"/>
    </i>
    <i r="1">
      <x v="12"/>
      <x v="27"/>
    </i>
    <i r="1">
      <x v="15"/>
      <x v="27"/>
    </i>
    <i r="1">
      <x v="16"/>
      <x v="27"/>
    </i>
    <i r="1">
      <x v="19"/>
      <x v="83"/>
    </i>
    <i r="1">
      <x v="23"/>
      <x v="82"/>
    </i>
    <i>
      <x v="12"/>
      <x v="3"/>
      <x v="57"/>
    </i>
    <i r="1">
      <x v="5"/>
      <x v="86"/>
    </i>
    <i r="1">
      <x v="6"/>
      <x v="86"/>
    </i>
    <i r="1">
      <x v="8"/>
      <x v="86"/>
    </i>
    <i r="1">
      <x v="9"/>
      <x v="86"/>
    </i>
    <i r="1">
      <x v="12"/>
      <x v="27"/>
    </i>
    <i r="1">
      <x v="15"/>
      <x v="27"/>
    </i>
    <i r="1">
      <x v="16"/>
      <x v="27"/>
    </i>
    <i r="1">
      <x v="19"/>
      <x v="57"/>
    </i>
    <i r="1">
      <x v="23"/>
      <x v="15"/>
    </i>
    <i>
      <x v="13"/>
      <x v="3"/>
      <x v="45"/>
    </i>
    <i r="1">
      <x v="5"/>
      <x v="53"/>
    </i>
    <i r="1">
      <x v="6"/>
      <x v="53"/>
    </i>
    <i r="1">
      <x v="8"/>
      <x v="53"/>
    </i>
    <i r="1">
      <x v="9"/>
      <x v="53"/>
    </i>
    <i r="1">
      <x v="12"/>
      <x v="52"/>
    </i>
    <i r="1">
      <x v="15"/>
      <x v="52"/>
    </i>
    <i r="1">
      <x v="16"/>
      <x v="52"/>
    </i>
    <i r="1">
      <x v="19"/>
      <x v="74"/>
    </i>
    <i r="1">
      <x v="23"/>
      <x v="82"/>
    </i>
    <i>
      <x v="14"/>
      <x v="3"/>
      <x v="45"/>
    </i>
    <i r="1">
      <x v="5"/>
      <x v="57"/>
    </i>
    <i r="1">
      <x v="6"/>
      <x v="57"/>
    </i>
    <i r="1">
      <x v="8"/>
      <x v="57"/>
    </i>
    <i r="1">
      <x v="9"/>
      <x v="57"/>
    </i>
    <i r="1">
      <x v="12"/>
      <x v="64"/>
    </i>
    <i r="1">
      <x v="15"/>
      <x v="64"/>
    </i>
    <i r="1">
      <x v="16"/>
      <x v="64"/>
    </i>
    <i r="1">
      <x v="19"/>
      <x v="76"/>
    </i>
    <i r="1">
      <x v="23"/>
      <x v="15"/>
    </i>
    <i>
      <x v="15"/>
      <x v="3"/>
      <x v="84"/>
    </i>
    <i r="1">
      <x v="5"/>
      <x v="84"/>
    </i>
    <i r="1">
      <x v="6"/>
      <x v="84"/>
    </i>
    <i r="1">
      <x v="8"/>
      <x v="84"/>
    </i>
    <i r="1">
      <x v="9"/>
      <x v="84"/>
    </i>
    <i r="1">
      <x v="12"/>
      <x v="80"/>
    </i>
    <i r="1">
      <x v="15"/>
      <x v="80"/>
    </i>
    <i r="1">
      <x v="16"/>
      <x v="80"/>
    </i>
    <i r="1">
      <x v="19"/>
      <x v="83"/>
    </i>
    <i r="1">
      <x v="23"/>
      <x v="82"/>
    </i>
    <i>
      <x v="16"/>
      <x v="3"/>
      <x v="45"/>
    </i>
    <i r="1">
      <x v="5"/>
      <x v="57"/>
    </i>
    <i r="1">
      <x v="6"/>
      <x v="57"/>
    </i>
    <i r="1">
      <x v="8"/>
      <x v="57"/>
    </i>
    <i r="1">
      <x v="9"/>
      <x v="57"/>
    </i>
    <i r="1">
      <x v="12"/>
      <x v="57"/>
    </i>
    <i r="1">
      <x v="15"/>
      <x v="57"/>
    </i>
    <i r="1">
      <x v="16"/>
      <x v="57"/>
    </i>
    <i r="1">
      <x v="19"/>
      <x v="76"/>
    </i>
    <i r="1">
      <x v="23"/>
      <x v="15"/>
    </i>
    <i>
      <x v="17"/>
      <x v="3"/>
      <x v="41"/>
    </i>
    <i r="1">
      <x v="5"/>
      <x v="41"/>
    </i>
    <i r="1">
      <x v="6"/>
      <x v="41"/>
    </i>
    <i r="1">
      <x v="8"/>
      <x v="41"/>
    </i>
    <i r="1">
      <x v="9"/>
      <x v="41"/>
    </i>
    <i r="1">
      <x v="12"/>
      <x v="80"/>
    </i>
    <i r="1">
      <x v="15"/>
      <x v="80"/>
    </i>
    <i r="1">
      <x v="16"/>
      <x v="80"/>
    </i>
    <i r="1">
      <x v="19"/>
      <x v="83"/>
    </i>
    <i r="1">
      <x v="23"/>
      <x v="82"/>
    </i>
    <i>
      <x v="18"/>
      <x v="3"/>
      <x v="57"/>
    </i>
    <i r="1">
      <x v="5"/>
      <x v="86"/>
    </i>
    <i r="1">
      <x v="6"/>
      <x v="86"/>
    </i>
    <i r="1">
      <x v="8"/>
      <x v="86"/>
    </i>
    <i r="1">
      <x v="9"/>
      <x v="86"/>
    </i>
    <i r="1">
      <x v="12"/>
      <x v="27"/>
    </i>
    <i r="1">
      <x v="15"/>
      <x v="27"/>
    </i>
    <i r="1">
      <x v="16"/>
      <x v="27"/>
    </i>
    <i r="1">
      <x v="19"/>
      <x v="57"/>
    </i>
    <i r="1">
      <x v="23"/>
      <x v="15"/>
    </i>
    <i>
      <x v="19"/>
      <x v="3"/>
      <x v="57"/>
    </i>
    <i r="1">
      <x v="5"/>
      <x v="69"/>
    </i>
    <i r="1">
      <x v="6"/>
      <x v="69"/>
    </i>
    <i r="1">
      <x v="8"/>
      <x v="69"/>
    </i>
    <i r="1">
      <x v="9"/>
      <x v="69"/>
    </i>
    <i r="1">
      <x v="12"/>
      <x v="64"/>
    </i>
    <i r="1">
      <x v="15"/>
      <x v="64"/>
    </i>
    <i r="1">
      <x v="16"/>
      <x v="64"/>
    </i>
    <i r="1">
      <x v="19"/>
      <x v="87"/>
    </i>
    <i r="1">
      <x v="23"/>
      <x v="15"/>
    </i>
    <i>
      <x v="20"/>
      <x v="3"/>
      <x v="41"/>
    </i>
    <i r="1">
      <x v="5"/>
      <x v="84"/>
    </i>
    <i r="1">
      <x v="6"/>
      <x v="84"/>
    </i>
    <i r="1">
      <x v="8"/>
      <x v="84"/>
    </i>
    <i r="1">
      <x v="9"/>
      <x v="84"/>
    </i>
    <i r="1">
      <x v="12"/>
      <x v="35"/>
    </i>
    <i r="1">
      <x v="15"/>
      <x v="35"/>
    </i>
    <i r="1">
      <x v="16"/>
      <x v="35"/>
    </i>
    <i r="1">
      <x v="19"/>
      <x v="83"/>
    </i>
    <i r="1">
      <x v="23"/>
      <x v="7"/>
    </i>
    <i>
      <x v="21"/>
      <x v="3"/>
      <x v="57"/>
    </i>
    <i r="1">
      <x v="5"/>
      <x v="57"/>
    </i>
    <i r="1">
      <x v="6"/>
      <x v="57"/>
    </i>
    <i r="1">
      <x v="8"/>
      <x v="57"/>
    </i>
    <i r="1">
      <x v="9"/>
      <x v="57"/>
    </i>
    <i r="1">
      <x v="12"/>
      <x v="27"/>
    </i>
    <i r="1">
      <x v="15"/>
      <x v="27"/>
    </i>
    <i r="1">
      <x v="16"/>
      <x v="27"/>
    </i>
    <i r="1">
      <x v="19"/>
      <x v="57"/>
    </i>
    <i r="1">
      <x v="23"/>
      <x v="15"/>
    </i>
    <i>
      <x v="22"/>
      <x v="3"/>
      <x v="53"/>
    </i>
    <i r="1">
      <x v="5"/>
      <x v="57"/>
    </i>
    <i r="1">
      <x v="6"/>
      <x v="57"/>
    </i>
    <i r="1">
      <x v="8"/>
      <x v="57"/>
    </i>
    <i r="1">
      <x v="9"/>
      <x v="57"/>
    </i>
    <i r="1">
      <x v="12"/>
      <x v="57"/>
    </i>
    <i r="1">
      <x v="15"/>
      <x v="57"/>
    </i>
    <i r="1">
      <x v="16"/>
      <x v="57"/>
    </i>
    <i r="1">
      <x v="19"/>
      <x v="89"/>
    </i>
    <i r="1">
      <x v="23"/>
      <x v="15"/>
    </i>
    <i>
      <x v="23"/>
      <x v="3"/>
      <x v="45"/>
    </i>
    <i r="1">
      <x v="5"/>
      <x v="45"/>
    </i>
    <i r="1">
      <x v="6"/>
      <x v="45"/>
    </i>
    <i r="1">
      <x v="8"/>
      <x v="45"/>
    </i>
    <i r="1">
      <x v="9"/>
      <x v="45"/>
    </i>
    <i r="1">
      <x v="12"/>
      <x v="27"/>
    </i>
    <i r="1">
      <x v="15"/>
      <x v="27"/>
    </i>
    <i r="1">
      <x v="16"/>
      <x v="27"/>
    </i>
    <i r="1">
      <x v="19"/>
      <x v="83"/>
    </i>
    <i r="1">
      <x v="23"/>
      <x v="82"/>
    </i>
    <i>
      <x v="24"/>
      <x v="3"/>
      <x v="57"/>
    </i>
    <i r="1">
      <x v="5"/>
      <x v="57"/>
    </i>
    <i r="1">
      <x v="6"/>
      <x v="57"/>
    </i>
    <i r="1">
      <x v="8"/>
      <x v="57"/>
    </i>
    <i r="1">
      <x v="9"/>
      <x v="57"/>
    </i>
    <i r="1">
      <x v="12"/>
      <x v="57"/>
    </i>
    <i r="1">
      <x v="15"/>
      <x v="57"/>
    </i>
    <i r="1">
      <x v="16"/>
      <x v="57"/>
    </i>
    <i r="1">
      <x v="19"/>
      <x v="76"/>
    </i>
    <i r="1">
      <x v="23"/>
      <x v="15"/>
    </i>
    <i>
      <x v="25"/>
      <x v="3"/>
      <x v="57"/>
    </i>
    <i r="1">
      <x v="5"/>
      <x v="57"/>
    </i>
    <i r="1">
      <x v="6"/>
      <x v="57"/>
    </i>
    <i r="1">
      <x v="8"/>
      <x v="57"/>
    </i>
    <i r="1">
      <x v="9"/>
      <x v="57"/>
    </i>
    <i r="1">
      <x v="12"/>
      <x v="57"/>
    </i>
    <i r="1">
      <x v="15"/>
      <x v="57"/>
    </i>
    <i r="1">
      <x v="16"/>
      <x v="57"/>
    </i>
    <i r="1">
      <x v="19"/>
      <x v="89"/>
    </i>
    <i r="1">
      <x v="23"/>
      <x v="18"/>
    </i>
    <i>
      <x v="26"/>
      <x v="3"/>
      <x v="45"/>
    </i>
    <i r="1">
      <x v="5"/>
      <x v="57"/>
    </i>
    <i r="1">
      <x v="6"/>
      <x v="57"/>
    </i>
    <i r="1">
      <x v="8"/>
      <x v="57"/>
    </i>
    <i r="1">
      <x v="9"/>
      <x v="57"/>
    </i>
    <i r="1">
      <x v="12"/>
      <x v="57"/>
    </i>
    <i r="1">
      <x v="15"/>
      <x v="57"/>
    </i>
    <i r="1">
      <x v="16"/>
      <x v="57"/>
    </i>
    <i r="1">
      <x v="19"/>
      <x v="81"/>
    </i>
    <i r="1">
      <x v="23"/>
      <x v="15"/>
    </i>
    <i>
      <x v="27"/>
      <x v="3"/>
      <x v="41"/>
    </i>
    <i r="1">
      <x v="5"/>
      <x v="41"/>
    </i>
    <i r="1">
      <x v="6"/>
      <x v="41"/>
    </i>
    <i r="1">
      <x v="8"/>
      <x v="41"/>
    </i>
    <i r="1">
      <x v="9"/>
      <x v="41"/>
    </i>
    <i r="1">
      <x v="12"/>
      <x v="17"/>
    </i>
    <i r="1">
      <x v="15"/>
      <x v="17"/>
    </i>
    <i r="1">
      <x v="16"/>
      <x v="17"/>
    </i>
    <i r="1">
      <x v="19"/>
      <x v="83"/>
    </i>
    <i r="1">
      <x v="23"/>
      <x v="82"/>
    </i>
    <i>
      <x v="28"/>
      <x v="3"/>
      <x v="53"/>
    </i>
    <i r="1">
      <x v="5"/>
      <x v="53"/>
    </i>
    <i r="1">
      <x v="6"/>
      <x v="53"/>
    </i>
    <i r="1">
      <x v="8"/>
      <x v="53"/>
    </i>
    <i r="1">
      <x v="9"/>
      <x v="53"/>
    </i>
    <i r="1">
      <x v="12"/>
      <x v="27"/>
    </i>
    <i r="1">
      <x v="15"/>
      <x v="27"/>
    </i>
    <i r="1">
      <x v="16"/>
      <x v="27"/>
    </i>
    <i r="1">
      <x v="19"/>
      <x v="57"/>
    </i>
    <i r="1">
      <x v="23"/>
      <x v="15"/>
    </i>
    <i>
      <x v="29"/>
      <x v="3"/>
      <x v="45"/>
    </i>
    <i r="1">
      <x v="5"/>
      <x v="57"/>
    </i>
    <i r="1">
      <x v="6"/>
      <x v="57"/>
    </i>
    <i r="1">
      <x v="8"/>
      <x v="57"/>
    </i>
    <i r="1">
      <x v="9"/>
      <x v="57"/>
    </i>
    <i r="1">
      <x v="12"/>
      <x v="23"/>
    </i>
    <i r="1">
      <x v="15"/>
      <x v="23"/>
    </i>
    <i r="1">
      <x v="16"/>
      <x v="23"/>
    </i>
    <i r="1">
      <x v="19"/>
      <x v="57"/>
    </i>
    <i r="1">
      <x v="23"/>
      <x v="82"/>
    </i>
    <i>
      <x v="30"/>
      <x v="3"/>
      <x v="41"/>
    </i>
    <i r="1">
      <x v="5"/>
      <x v="41"/>
    </i>
    <i r="1">
      <x v="6"/>
      <x v="41"/>
    </i>
    <i r="1">
      <x v="8"/>
      <x v="41"/>
    </i>
    <i r="1">
      <x v="9"/>
      <x v="41"/>
    </i>
    <i r="1">
      <x v="12"/>
      <x v="17"/>
    </i>
    <i r="1">
      <x v="15"/>
      <x v="17"/>
    </i>
    <i r="1">
      <x v="16"/>
      <x v="17"/>
    </i>
    <i r="1">
      <x v="19"/>
      <x v="83"/>
    </i>
    <i r="1">
      <x v="23"/>
      <x v="82"/>
    </i>
    <i>
      <x v="31"/>
      <x v="3"/>
      <x v="84"/>
    </i>
    <i r="1">
      <x v="5"/>
      <x v="45"/>
    </i>
    <i r="1">
      <x v="6"/>
      <x v="45"/>
    </i>
    <i r="1">
      <x v="8"/>
      <x v="45"/>
    </i>
    <i r="1">
      <x v="9"/>
      <x v="45"/>
    </i>
    <i r="1">
      <x v="12"/>
      <x v="27"/>
    </i>
    <i r="1">
      <x v="15"/>
      <x v="27"/>
    </i>
    <i r="1">
      <x v="16"/>
      <x v="27"/>
    </i>
    <i r="1">
      <x v="19"/>
      <x v="57"/>
    </i>
    <i r="1">
      <x v="23"/>
      <x v="15"/>
    </i>
    <i>
      <x v="32"/>
      <x v="3"/>
      <x v="45"/>
    </i>
    <i r="1">
      <x v="5"/>
      <x v="45"/>
    </i>
    <i r="1">
      <x v="6"/>
      <x v="45"/>
    </i>
    <i r="1">
      <x v="8"/>
      <x v="45"/>
    </i>
    <i r="1">
      <x v="9"/>
      <x v="45"/>
    </i>
    <i r="1">
      <x v="12"/>
      <x v="17"/>
    </i>
    <i r="1">
      <x v="15"/>
      <x v="17"/>
    </i>
    <i r="1">
      <x v="16"/>
      <x v="17"/>
    </i>
    <i r="1">
      <x v="19"/>
      <x v="57"/>
    </i>
    <i r="1">
      <x v="23"/>
      <x v="82"/>
    </i>
    <i>
      <x v="33"/>
      <x v="3"/>
      <x v="35"/>
    </i>
    <i r="1">
      <x v="5"/>
      <x v="35"/>
    </i>
    <i r="1">
      <x v="6"/>
      <x v="35"/>
    </i>
    <i r="1">
      <x v="8"/>
      <x v="35"/>
    </i>
    <i r="1">
      <x v="9"/>
      <x v="35"/>
    </i>
    <i r="1">
      <x v="12"/>
      <x v="43"/>
    </i>
    <i r="1">
      <x v="15"/>
      <x v="43"/>
    </i>
    <i r="1">
      <x v="16"/>
      <x v="43"/>
    </i>
    <i r="1">
      <x v="19"/>
      <x v="57"/>
    </i>
    <i r="1">
      <x v="23"/>
      <x v="82"/>
    </i>
    <i>
      <x v="34"/>
      <x v="3"/>
      <x v="57"/>
    </i>
    <i r="1">
      <x v="5"/>
      <x v="57"/>
    </i>
    <i r="1">
      <x v="6"/>
      <x v="57"/>
    </i>
    <i r="1">
      <x v="8"/>
      <x v="57"/>
    </i>
    <i r="1">
      <x v="9"/>
      <x v="57"/>
    </i>
    <i r="1">
      <x v="12"/>
      <x v="57"/>
    </i>
    <i r="1">
      <x v="15"/>
      <x v="57"/>
    </i>
    <i r="1">
      <x v="16"/>
      <x v="57"/>
    </i>
    <i r="1">
      <x v="19"/>
      <x v="74"/>
    </i>
    <i r="1">
      <x v="23"/>
      <x v="15"/>
    </i>
    <i>
      <x v="35"/>
      <x v="3"/>
      <x v="45"/>
    </i>
    <i r="1">
      <x v="5"/>
      <x v="45"/>
    </i>
    <i r="1">
      <x v="6"/>
      <x v="45"/>
    </i>
    <i r="1">
      <x v="8"/>
      <x v="45"/>
    </i>
    <i r="1">
      <x v="9"/>
      <x v="45"/>
    </i>
    <i r="1">
      <x v="12"/>
      <x v="52"/>
    </i>
    <i r="1">
      <x v="15"/>
      <x v="52"/>
    </i>
    <i r="1">
      <x v="16"/>
      <x v="52"/>
    </i>
    <i r="1">
      <x v="19"/>
      <x v="57"/>
    </i>
    <i r="1">
      <x v="23"/>
      <x v="15"/>
    </i>
    <i>
      <x v="36"/>
      <x v="3"/>
      <x v="57"/>
    </i>
    <i r="1">
      <x v="5"/>
      <x v="86"/>
    </i>
    <i r="1">
      <x v="6"/>
      <x v="86"/>
    </i>
    <i r="1">
      <x v="8"/>
      <x v="86"/>
    </i>
    <i r="1">
      <x v="9"/>
      <x v="86"/>
    </i>
    <i r="1">
      <x v="12"/>
      <x v="27"/>
    </i>
    <i r="1">
      <x v="15"/>
      <x v="27"/>
    </i>
    <i r="1">
      <x v="16"/>
      <x v="27"/>
    </i>
    <i r="1">
      <x v="19"/>
      <x v="57"/>
    </i>
    <i r="1">
      <x v="23"/>
      <x v="15"/>
    </i>
    <i>
      <x v="37"/>
      <x v="3"/>
      <x v="84"/>
    </i>
    <i r="1">
      <x v="5"/>
      <x v="45"/>
    </i>
    <i r="1">
      <x v="6"/>
      <x v="45"/>
    </i>
    <i r="1">
      <x v="8"/>
      <x v="45"/>
    </i>
    <i r="1">
      <x v="9"/>
      <x v="45"/>
    </i>
    <i r="1">
      <x v="12"/>
      <x v="23"/>
    </i>
    <i r="1">
      <x v="15"/>
      <x v="23"/>
    </i>
    <i r="1">
      <x v="16"/>
      <x v="23"/>
    </i>
    <i r="1">
      <x v="19"/>
      <x v="57"/>
    </i>
    <i r="1">
      <x v="23"/>
      <x v="82"/>
    </i>
    <i>
      <x v="38"/>
      <x v="3"/>
      <x v="45"/>
    </i>
    <i r="1">
      <x v="5"/>
      <x v="53"/>
    </i>
    <i r="1">
      <x v="6"/>
      <x v="53"/>
    </i>
    <i r="1">
      <x v="8"/>
      <x v="53"/>
    </i>
    <i r="1">
      <x v="9"/>
      <x v="53"/>
    </i>
    <i r="1">
      <x v="12"/>
      <x v="38"/>
    </i>
    <i r="1">
      <x v="15"/>
      <x v="38"/>
    </i>
    <i r="1">
      <x v="16"/>
      <x v="38"/>
    </i>
    <i r="1">
      <x v="19"/>
      <x v="57"/>
    </i>
    <i r="1">
      <x v="23"/>
      <x v="82"/>
    </i>
    <i>
      <x v="39"/>
      <x v="3"/>
      <x v="53"/>
    </i>
    <i r="1">
      <x v="5"/>
      <x v="57"/>
    </i>
    <i r="1">
      <x v="6"/>
      <x v="57"/>
    </i>
    <i r="1">
      <x v="8"/>
      <x v="57"/>
    </i>
    <i r="1">
      <x v="9"/>
      <x v="57"/>
    </i>
    <i r="1">
      <x v="12"/>
      <x v="57"/>
    </i>
    <i r="1">
      <x v="15"/>
      <x v="57"/>
    </i>
    <i r="1">
      <x v="16"/>
      <x v="57"/>
    </i>
    <i r="1">
      <x v="19"/>
      <x v="57"/>
    </i>
    <i r="1">
      <x v="23"/>
      <x v="82"/>
    </i>
    <i>
      <x v="41"/>
      <x v="3"/>
      <x v="57"/>
    </i>
    <i r="1">
      <x v="5"/>
      <x v="57"/>
    </i>
    <i r="1">
      <x v="6"/>
      <x v="57"/>
    </i>
    <i r="1">
      <x v="8"/>
      <x v="57"/>
    </i>
    <i r="1">
      <x v="9"/>
      <x v="57"/>
    </i>
    <i r="1">
      <x v="12"/>
      <x v="52"/>
    </i>
    <i r="1">
      <x v="15"/>
      <x v="52"/>
    </i>
    <i r="1">
      <x v="16"/>
      <x v="52"/>
    </i>
    <i r="1">
      <x v="19"/>
      <x v="81"/>
    </i>
    <i r="1">
      <x v="23"/>
      <x v="15"/>
    </i>
    <i>
      <x v="42"/>
      <x v="3"/>
      <x v="35"/>
    </i>
    <i r="1">
      <x v="5"/>
      <x v="35"/>
    </i>
    <i r="1">
      <x v="6"/>
      <x v="35"/>
    </i>
    <i r="1">
      <x v="8"/>
      <x v="35"/>
    </i>
    <i r="1">
      <x v="9"/>
      <x v="35"/>
    </i>
    <i r="1">
      <x v="12"/>
      <x v="52"/>
    </i>
    <i r="1">
      <x v="15"/>
      <x v="52"/>
    </i>
    <i r="1">
      <x v="16"/>
      <x v="52"/>
    </i>
    <i r="1">
      <x v="19"/>
      <x v="57"/>
    </i>
    <i r="1">
      <x v="23"/>
      <x v="82"/>
    </i>
    <i>
      <x v="43"/>
      <x v="3"/>
      <x v="41"/>
    </i>
    <i r="1">
      <x v="5"/>
      <x v="45"/>
    </i>
    <i r="1">
      <x v="6"/>
      <x v="45"/>
    </i>
    <i r="1">
      <x v="8"/>
      <x v="45"/>
    </i>
    <i r="1">
      <x v="9"/>
      <x v="45"/>
    </i>
    <i r="1">
      <x v="12"/>
      <x v="38"/>
    </i>
    <i r="1">
      <x v="15"/>
      <x v="38"/>
    </i>
    <i r="1">
      <x v="16"/>
      <x v="38"/>
    </i>
    <i r="1">
      <x v="19"/>
      <x v="57"/>
    </i>
    <i r="1">
      <x v="23"/>
      <x v="82"/>
    </i>
    <i>
      <x v="44"/>
      <x v="3"/>
      <x v="57"/>
    </i>
    <i r="1">
      <x v="5"/>
      <x v="57"/>
    </i>
    <i r="1">
      <x v="6"/>
      <x v="57"/>
    </i>
    <i r="1">
      <x v="8"/>
      <x v="57"/>
    </i>
    <i r="1">
      <x v="9"/>
      <x v="57"/>
    </i>
    <i r="1">
      <x v="12"/>
      <x v="17"/>
    </i>
    <i r="1">
      <x v="15"/>
      <x v="17"/>
    </i>
    <i r="1">
      <x v="16"/>
      <x v="17"/>
    </i>
    <i r="1">
      <x v="19"/>
      <x v="83"/>
    </i>
    <i r="1">
      <x v="23"/>
      <x v="82"/>
    </i>
    <i>
      <x v="45"/>
      <x v="3"/>
      <x v="84"/>
    </i>
    <i r="1">
      <x v="5"/>
      <x v="45"/>
    </i>
    <i r="1">
      <x v="6"/>
      <x v="45"/>
    </i>
    <i r="1">
      <x v="8"/>
      <x v="45"/>
    </i>
    <i r="1">
      <x v="9"/>
      <x v="45"/>
    </i>
    <i r="1">
      <x v="12"/>
      <x v="52"/>
    </i>
    <i r="1">
      <x v="15"/>
      <x v="52"/>
    </i>
    <i r="1">
      <x v="16"/>
      <x v="52"/>
    </i>
    <i r="1">
      <x v="19"/>
      <x v="76"/>
    </i>
    <i r="1">
      <x v="23"/>
      <x v="82"/>
    </i>
    <i>
      <x v="46"/>
      <x v="3"/>
      <x v="57"/>
    </i>
    <i r="1">
      <x v="5"/>
      <x v="57"/>
    </i>
    <i r="1">
      <x v="6"/>
      <x v="57"/>
    </i>
    <i r="1">
      <x v="8"/>
      <x v="57"/>
    </i>
    <i r="1">
      <x v="9"/>
      <x v="57"/>
    </i>
    <i r="1">
      <x v="12"/>
      <x v="57"/>
    </i>
    <i r="1">
      <x v="15"/>
      <x v="57"/>
    </i>
    <i r="1">
      <x v="16"/>
      <x v="57"/>
    </i>
    <i r="1">
      <x v="19"/>
      <x v="57"/>
    </i>
    <i r="1">
      <x v="23"/>
      <x v="15"/>
    </i>
    <i>
      <x v="47"/>
      <x v="3"/>
      <x v="57"/>
    </i>
    <i r="1">
      <x v="5"/>
      <x v="63"/>
    </i>
    <i r="1">
      <x v="6"/>
      <x v="63"/>
    </i>
    <i r="1">
      <x v="8"/>
      <x v="63"/>
    </i>
    <i r="1">
      <x v="9"/>
      <x v="63"/>
    </i>
    <i r="1">
      <x v="12"/>
      <x v="27"/>
    </i>
    <i r="1">
      <x v="15"/>
      <x v="27"/>
    </i>
    <i r="1">
      <x v="16"/>
      <x v="27"/>
    </i>
    <i r="1">
      <x v="19"/>
      <x v="57"/>
    </i>
    <i r="1">
      <x v="23"/>
      <x v="15"/>
    </i>
    <i>
      <x v="48"/>
      <x v="3"/>
      <x v="53"/>
    </i>
    <i r="1">
      <x v="5"/>
      <x v="57"/>
    </i>
    <i r="1">
      <x v="6"/>
      <x v="57"/>
    </i>
    <i r="1">
      <x v="8"/>
      <x v="57"/>
    </i>
    <i r="1">
      <x v="9"/>
      <x v="57"/>
    </i>
    <i r="1">
      <x v="12"/>
      <x v="27"/>
    </i>
    <i r="1">
      <x v="15"/>
      <x v="27"/>
    </i>
    <i r="1">
      <x v="16"/>
      <x v="27"/>
    </i>
    <i r="1">
      <x v="19"/>
      <x v="57"/>
    </i>
    <i r="1">
      <x v="23"/>
      <x v="15"/>
    </i>
    <i>
      <x v="49"/>
      <x v="3"/>
      <x v="57"/>
    </i>
    <i r="1">
      <x v="5"/>
      <x v="69"/>
    </i>
    <i r="1">
      <x v="6"/>
      <x v="69"/>
    </i>
    <i r="1">
      <x v="8"/>
      <x v="69"/>
    </i>
    <i r="1">
      <x v="9"/>
      <x v="69"/>
    </i>
    <i r="1">
      <x v="12"/>
      <x v="61"/>
    </i>
    <i r="1">
      <x v="15"/>
      <x v="61"/>
    </i>
    <i r="1">
      <x v="16"/>
      <x v="61"/>
    </i>
    <i r="1">
      <x v="19"/>
      <x v="76"/>
    </i>
    <i r="1">
      <x v="23"/>
      <x v="15"/>
    </i>
    <i>
      <x v="50"/>
      <x v="3"/>
      <x v="53"/>
    </i>
    <i r="1">
      <x v="5"/>
      <x v="57"/>
    </i>
    <i r="1">
      <x v="6"/>
      <x v="57"/>
    </i>
    <i r="1">
      <x v="8"/>
      <x v="57"/>
    </i>
    <i r="1">
      <x v="9"/>
      <x v="57"/>
    </i>
    <i r="1">
      <x v="12"/>
      <x v="52"/>
    </i>
    <i r="1">
      <x v="15"/>
      <x v="52"/>
    </i>
    <i r="1">
      <x v="16"/>
      <x v="52"/>
    </i>
    <i r="1">
      <x v="19"/>
      <x v="57"/>
    </i>
    <i r="1">
      <x v="23"/>
      <x v="15"/>
    </i>
    <i>
      <x v="51"/>
      <x v="3"/>
      <x v="57"/>
    </i>
    <i r="1">
      <x v="5"/>
      <x v="57"/>
    </i>
    <i r="1">
      <x v="6"/>
      <x v="57"/>
    </i>
    <i r="1">
      <x v="8"/>
      <x v="57"/>
    </i>
    <i r="1">
      <x v="9"/>
      <x v="57"/>
    </i>
    <i r="1">
      <x v="12"/>
      <x v="27"/>
    </i>
    <i r="1">
      <x v="15"/>
      <x v="27"/>
    </i>
    <i r="1">
      <x v="16"/>
      <x v="27"/>
    </i>
    <i r="1">
      <x v="19"/>
      <x v="57"/>
    </i>
    <i r="1">
      <x v="23"/>
      <x v="15"/>
    </i>
    <i>
      <x v="52"/>
      <x v="3"/>
      <x v="57"/>
    </i>
    <i r="1">
      <x v="5"/>
      <x v="57"/>
    </i>
    <i r="1">
      <x v="6"/>
      <x v="57"/>
    </i>
    <i r="1">
      <x v="8"/>
      <x v="57"/>
    </i>
    <i r="1">
      <x v="9"/>
      <x v="57"/>
    </i>
    <i r="1">
      <x v="12"/>
      <x v="64"/>
    </i>
    <i r="1">
      <x v="15"/>
      <x v="64"/>
    </i>
    <i r="1">
      <x v="16"/>
      <x v="64"/>
    </i>
    <i r="1">
      <x v="19"/>
      <x v="76"/>
    </i>
    <i r="1">
      <x v="23"/>
      <x v="35"/>
    </i>
    <i>
      <x v="53"/>
      <x v="3"/>
      <x v="84"/>
    </i>
    <i r="1">
      <x v="5"/>
      <x v="84"/>
    </i>
    <i r="1">
      <x v="6"/>
      <x v="84"/>
    </i>
    <i r="1">
      <x v="8"/>
      <x v="84"/>
    </i>
    <i r="1">
      <x v="9"/>
      <x v="84"/>
    </i>
    <i r="1">
      <x v="12"/>
      <x v="17"/>
    </i>
    <i r="1">
      <x v="15"/>
      <x v="17"/>
    </i>
    <i r="1">
      <x v="16"/>
      <x v="17"/>
    </i>
    <i r="1">
      <x v="19"/>
      <x v="83"/>
    </i>
    <i r="1">
      <x v="23"/>
      <x v="7"/>
    </i>
    <i>
      <x v="54"/>
      <x v="3"/>
      <x v="84"/>
    </i>
    <i r="1">
      <x v="5"/>
      <x v="45"/>
    </i>
    <i r="1">
      <x v="6"/>
      <x v="45"/>
    </i>
    <i r="1">
      <x v="8"/>
      <x v="45"/>
    </i>
    <i r="1">
      <x v="9"/>
      <x v="45"/>
    </i>
    <i r="1">
      <x v="12"/>
      <x v="52"/>
    </i>
    <i r="1">
      <x v="15"/>
      <x v="52"/>
    </i>
    <i r="1">
      <x v="16"/>
      <x v="52"/>
    </i>
    <i r="1">
      <x v="19"/>
      <x v="57"/>
    </i>
    <i r="1">
      <x v="23"/>
      <x v="82"/>
    </i>
    <i>
      <x v="55"/>
      <x v="3"/>
      <x v="45"/>
    </i>
    <i r="1">
      <x v="5"/>
      <x v="45"/>
    </i>
    <i r="1">
      <x v="6"/>
      <x v="45"/>
    </i>
    <i r="1">
      <x v="8"/>
      <x v="45"/>
    </i>
    <i r="1">
      <x v="9"/>
      <x v="45"/>
    </i>
    <i r="1">
      <x v="12"/>
      <x v="27"/>
    </i>
    <i r="1">
      <x v="15"/>
      <x v="27"/>
    </i>
    <i r="1">
      <x v="16"/>
      <x v="27"/>
    </i>
    <i r="1">
      <x v="19"/>
      <x v="57"/>
    </i>
    <i r="1">
      <x v="23"/>
      <x v="15"/>
    </i>
    <i>
      <x v="56"/>
      <x v="3"/>
      <x v="86"/>
    </i>
    <i r="1">
      <x v="5"/>
      <x v="69"/>
    </i>
    <i r="1">
      <x v="6"/>
      <x v="69"/>
    </i>
    <i r="1">
      <x v="8"/>
      <x v="69"/>
    </i>
    <i r="1">
      <x v="9"/>
      <x v="69"/>
    </i>
    <i r="1">
      <x v="12"/>
      <x v="27"/>
    </i>
    <i r="1">
      <x v="15"/>
      <x v="27"/>
    </i>
    <i r="1">
      <x v="16"/>
      <x v="27"/>
    </i>
    <i r="1">
      <x v="19"/>
      <x v="57"/>
    </i>
    <i r="1">
      <x v="23"/>
      <x v="15"/>
    </i>
    <i>
      <x v="57"/>
      <x v="3"/>
      <x v="45"/>
    </i>
    <i r="1">
      <x v="5"/>
      <x v="45"/>
    </i>
    <i r="1">
      <x v="6"/>
      <x v="45"/>
    </i>
    <i r="1">
      <x v="8"/>
      <x v="45"/>
    </i>
    <i r="1">
      <x v="9"/>
      <x v="45"/>
    </i>
    <i r="1">
      <x v="12"/>
      <x v="57"/>
    </i>
    <i r="1">
      <x v="15"/>
      <x v="57"/>
    </i>
    <i r="1">
      <x v="16"/>
      <x v="57"/>
    </i>
    <i r="1">
      <x v="19"/>
      <x v="76"/>
    </i>
    <i r="1">
      <x v="23"/>
      <x v="15"/>
    </i>
    <i>
      <x v="58"/>
      <x v="3"/>
      <x v="45"/>
    </i>
    <i r="1">
      <x v="5"/>
      <x v="53"/>
    </i>
    <i r="1">
      <x v="6"/>
      <x v="53"/>
    </i>
    <i r="1">
      <x v="8"/>
      <x v="53"/>
    </i>
    <i r="1">
      <x v="9"/>
      <x v="53"/>
    </i>
    <i r="1">
      <x v="12"/>
      <x v="23"/>
    </i>
    <i r="1">
      <x v="15"/>
      <x v="23"/>
    </i>
    <i r="1">
      <x v="16"/>
      <x v="23"/>
    </i>
    <i r="1">
      <x v="19"/>
      <x v="57"/>
    </i>
    <i r="1">
      <x v="23"/>
      <x v="82"/>
    </i>
    <i>
      <x v="59"/>
      <x v="3"/>
      <x v="45"/>
    </i>
    <i r="1">
      <x v="5"/>
      <x v="45"/>
    </i>
    <i r="1">
      <x v="6"/>
      <x v="45"/>
    </i>
    <i r="1">
      <x v="8"/>
      <x v="45"/>
    </i>
    <i r="1">
      <x v="9"/>
      <x v="45"/>
    </i>
    <i r="1">
      <x v="12"/>
      <x v="52"/>
    </i>
    <i r="1">
      <x v="15"/>
      <x v="52"/>
    </i>
    <i r="1">
      <x v="16"/>
      <x v="52"/>
    </i>
    <i r="1">
      <x v="19"/>
      <x v="57"/>
    </i>
    <i r="1">
      <x v="23"/>
      <x v="15"/>
    </i>
    <i>
      <x v="60"/>
      <x v="3"/>
      <x v="69"/>
    </i>
    <i r="1">
      <x v="5"/>
      <x v="75"/>
    </i>
    <i r="1">
      <x v="6"/>
      <x v="75"/>
    </i>
    <i r="1">
      <x v="8"/>
      <x v="75"/>
    </i>
    <i r="1">
      <x v="9"/>
      <x v="75"/>
    </i>
    <i r="1">
      <x v="12"/>
      <x v="64"/>
    </i>
    <i r="1">
      <x v="15"/>
      <x v="64"/>
    </i>
    <i r="1">
      <x v="16"/>
      <x v="64"/>
    </i>
    <i r="1">
      <x v="19"/>
      <x v="89"/>
    </i>
    <i r="1">
      <x v="23"/>
      <x v="23"/>
    </i>
    <i>
      <x v="61"/>
      <x v="3"/>
      <x v="45"/>
    </i>
    <i r="1">
      <x v="5"/>
      <x v="53"/>
    </i>
    <i r="1">
      <x v="6"/>
      <x v="53"/>
    </i>
    <i r="1">
      <x v="8"/>
      <x v="53"/>
    </i>
    <i r="1">
      <x v="9"/>
      <x v="53"/>
    </i>
    <i r="1">
      <x v="12"/>
      <x v="17"/>
    </i>
    <i r="1">
      <x v="15"/>
      <x v="17"/>
    </i>
    <i r="1">
      <x v="16"/>
      <x v="17"/>
    </i>
    <i r="1">
      <x v="19"/>
      <x v="83"/>
    </i>
    <i r="1">
      <x v="23"/>
      <x v="7"/>
    </i>
    <i>
      <x v="62"/>
      <x v="3"/>
      <x v="57"/>
    </i>
    <i r="1">
      <x v="5"/>
      <x v="57"/>
    </i>
    <i r="1">
      <x v="6"/>
      <x v="57"/>
    </i>
    <i r="1">
      <x v="8"/>
      <x v="57"/>
    </i>
    <i r="1">
      <x v="9"/>
      <x v="57"/>
    </i>
    <i r="1">
      <x v="12"/>
      <x v="64"/>
    </i>
    <i r="1">
      <x v="15"/>
      <x v="64"/>
    </i>
    <i r="1">
      <x v="16"/>
      <x v="64"/>
    </i>
    <i r="1">
      <x v="19"/>
      <x v="89"/>
    </i>
    <i r="1">
      <x v="23"/>
      <x v="23"/>
    </i>
    <i>
      <x v="63"/>
      <x v="3"/>
      <x v="57"/>
    </i>
    <i r="1">
      <x v="5"/>
      <x v="57"/>
    </i>
    <i r="1">
      <x v="6"/>
      <x v="57"/>
    </i>
    <i r="1">
      <x v="8"/>
      <x v="57"/>
    </i>
    <i r="1">
      <x v="9"/>
      <x v="57"/>
    </i>
    <i r="1">
      <x v="12"/>
      <x v="27"/>
    </i>
    <i r="1">
      <x v="15"/>
      <x v="27"/>
    </i>
    <i r="1">
      <x v="16"/>
      <x v="27"/>
    </i>
    <i r="1">
      <x v="19"/>
      <x v="57"/>
    </i>
    <i r="1">
      <x v="23"/>
      <x v="15"/>
    </i>
    <i>
      <x v="64"/>
      <x v="3"/>
      <x v="45"/>
    </i>
    <i r="1">
      <x v="5"/>
      <x v="57"/>
    </i>
    <i r="1">
      <x v="6"/>
      <x v="57"/>
    </i>
    <i r="1">
      <x v="8"/>
      <x v="57"/>
    </i>
    <i r="1">
      <x v="9"/>
      <x v="57"/>
    </i>
    <i r="1">
      <x v="12"/>
      <x v="57"/>
    </i>
    <i r="1">
      <x v="15"/>
      <x v="57"/>
    </i>
    <i r="1">
      <x v="16"/>
      <x v="57"/>
    </i>
    <i r="1">
      <x v="19"/>
      <x v="81"/>
    </i>
    <i r="1">
      <x v="23"/>
      <x v="15"/>
    </i>
    <i>
      <x v="65"/>
      <x v="3"/>
      <x v="45"/>
    </i>
    <i r="1">
      <x v="5"/>
      <x v="45"/>
    </i>
    <i r="1">
      <x v="6"/>
      <x v="45"/>
    </i>
    <i r="1">
      <x v="8"/>
      <x v="45"/>
    </i>
    <i r="1">
      <x v="9"/>
      <x v="45"/>
    </i>
    <i r="1">
      <x v="12"/>
      <x v="57"/>
    </i>
    <i r="1">
      <x v="15"/>
      <x v="57"/>
    </i>
    <i r="1">
      <x v="16"/>
      <x v="57"/>
    </i>
    <i r="1">
      <x v="19"/>
      <x v="57"/>
    </i>
    <i r="1">
      <x v="23"/>
      <x v="15"/>
    </i>
    <i>
      <x v="66"/>
      <x v="3"/>
      <x v="57"/>
    </i>
    <i r="1">
      <x v="5"/>
      <x v="57"/>
    </i>
    <i r="1">
      <x v="6"/>
      <x v="57"/>
    </i>
    <i r="1">
      <x v="8"/>
      <x v="57"/>
    </i>
    <i r="1">
      <x v="9"/>
      <x v="57"/>
    </i>
    <i r="1">
      <x v="12"/>
      <x v="17"/>
    </i>
    <i r="1">
      <x v="15"/>
      <x v="17"/>
    </i>
    <i r="1">
      <x v="16"/>
      <x v="17"/>
    </i>
    <i r="1">
      <x v="19"/>
      <x v="83"/>
    </i>
    <i r="1">
      <x v="23"/>
      <x v="82"/>
    </i>
    <i>
      <x v="67"/>
      <x v="3"/>
      <x v="57"/>
    </i>
    <i r="1">
      <x v="5"/>
      <x v="57"/>
    </i>
    <i r="1">
      <x v="6"/>
      <x v="57"/>
    </i>
    <i r="1">
      <x v="8"/>
      <x v="57"/>
    </i>
    <i r="1">
      <x v="9"/>
      <x v="57"/>
    </i>
    <i r="1">
      <x v="12"/>
      <x v="64"/>
    </i>
    <i r="1">
      <x v="15"/>
      <x v="64"/>
    </i>
    <i r="1">
      <x v="16"/>
      <x v="64"/>
    </i>
    <i r="1">
      <x v="19"/>
      <x v="89"/>
    </i>
    <i r="1">
      <x v="23"/>
      <x v="15"/>
    </i>
    <i>
      <x v="68"/>
      <x v="3"/>
      <x v="57"/>
    </i>
    <i r="1">
      <x v="5"/>
      <x v="57"/>
    </i>
    <i r="1">
      <x v="6"/>
      <x v="57"/>
    </i>
    <i r="1">
      <x v="8"/>
      <x v="57"/>
    </i>
    <i r="1">
      <x v="9"/>
      <x v="57"/>
    </i>
    <i r="1">
      <x v="12"/>
      <x v="27"/>
    </i>
    <i r="1">
      <x v="15"/>
      <x v="27"/>
    </i>
    <i r="1">
      <x v="16"/>
      <x v="27"/>
    </i>
    <i r="1">
      <x v="19"/>
      <x v="81"/>
    </i>
    <i r="1">
      <x v="23"/>
      <x v="15"/>
    </i>
    <i>
      <x v="69"/>
      <x v="3"/>
      <x v="84"/>
    </i>
    <i r="1">
      <x v="5"/>
      <x v="45"/>
    </i>
    <i r="1">
      <x v="6"/>
      <x v="45"/>
    </i>
    <i r="1">
      <x v="8"/>
      <x v="45"/>
    </i>
    <i r="1">
      <x v="9"/>
      <x v="45"/>
    </i>
    <i r="1">
      <x v="12"/>
      <x v="57"/>
    </i>
    <i r="1">
      <x v="15"/>
      <x v="57"/>
    </i>
    <i r="1">
      <x v="16"/>
      <x v="57"/>
    </i>
    <i r="1">
      <x v="19"/>
      <x v="76"/>
    </i>
    <i r="1">
      <x v="23"/>
      <x v="15"/>
    </i>
    <i>
      <x v="70"/>
      <x v="3"/>
      <x v="57"/>
    </i>
    <i r="1">
      <x v="5"/>
      <x v="69"/>
    </i>
    <i r="1">
      <x v="6"/>
      <x v="69"/>
    </i>
    <i r="1">
      <x v="8"/>
      <x v="69"/>
    </i>
    <i r="1">
      <x v="9"/>
      <x v="69"/>
    </i>
    <i r="1">
      <x v="12"/>
      <x v="27"/>
    </i>
    <i r="1">
      <x v="15"/>
      <x v="27"/>
    </i>
    <i r="1">
      <x v="16"/>
      <x v="27"/>
    </i>
    <i r="1">
      <x v="19"/>
      <x v="74"/>
    </i>
    <i r="1">
      <x v="23"/>
      <x v="15"/>
    </i>
    <i>
      <x v="71"/>
      <x v="3"/>
      <x v="45"/>
    </i>
    <i r="1">
      <x v="5"/>
      <x v="57"/>
    </i>
    <i r="1">
      <x v="6"/>
      <x v="57"/>
    </i>
    <i r="1">
      <x v="8"/>
      <x v="57"/>
    </i>
    <i r="1">
      <x v="9"/>
      <x v="57"/>
    </i>
    <i r="1">
      <x v="12"/>
      <x v="57"/>
    </i>
    <i r="1">
      <x v="15"/>
      <x v="57"/>
    </i>
    <i r="1">
      <x v="16"/>
      <x v="57"/>
    </i>
    <i r="1">
      <x v="19"/>
      <x v="76"/>
    </i>
    <i r="1">
      <x v="23"/>
      <x v="15"/>
    </i>
    <i>
      <x v="72"/>
      <x v="3"/>
      <x v="84"/>
    </i>
    <i r="1">
      <x v="5"/>
      <x v="45"/>
    </i>
    <i r="1">
      <x v="6"/>
      <x v="45"/>
    </i>
    <i r="1">
      <x v="8"/>
      <x v="45"/>
    </i>
    <i r="1">
      <x v="9"/>
      <x v="45"/>
    </i>
    <i r="1">
      <x v="12"/>
      <x v="57"/>
    </i>
    <i r="1">
      <x v="15"/>
      <x v="57"/>
    </i>
    <i r="1">
      <x v="16"/>
      <x v="57"/>
    </i>
    <i r="1">
      <x v="19"/>
      <x v="81"/>
    </i>
    <i r="1">
      <x v="23"/>
      <x v="82"/>
    </i>
    <i>
      <x v="73"/>
      <x v="3"/>
      <x v="35"/>
    </i>
    <i r="1">
      <x v="5"/>
      <x v="45"/>
    </i>
    <i r="1">
      <x v="6"/>
      <x v="45"/>
    </i>
    <i r="1">
      <x v="8"/>
      <x v="45"/>
    </i>
    <i r="1">
      <x v="9"/>
      <x v="45"/>
    </i>
    <i r="1">
      <x v="12"/>
      <x v="57"/>
    </i>
    <i r="1">
      <x v="15"/>
      <x v="57"/>
    </i>
    <i r="1">
      <x v="16"/>
      <x v="57"/>
    </i>
    <i r="1">
      <x v="19"/>
      <x v="57"/>
    </i>
    <i r="1">
      <x v="23"/>
      <x v="82"/>
    </i>
    <i>
      <x v="74"/>
      <x v="3"/>
      <x v="84"/>
    </i>
    <i r="1">
      <x v="5"/>
      <x v="45"/>
    </i>
    <i r="1">
      <x v="6"/>
      <x v="45"/>
    </i>
    <i r="1">
      <x v="8"/>
      <x v="45"/>
    </i>
    <i r="1">
      <x v="9"/>
      <x v="45"/>
    </i>
    <i r="1">
      <x v="12"/>
      <x v="23"/>
    </i>
    <i r="1">
      <x v="15"/>
      <x v="23"/>
    </i>
    <i r="1">
      <x v="16"/>
      <x v="23"/>
    </i>
    <i r="1">
      <x v="19"/>
      <x v="57"/>
    </i>
    <i r="1">
      <x v="23"/>
      <x v="82"/>
    </i>
    <i>
      <x v="75"/>
      <x v="3"/>
      <x v="53"/>
    </i>
    <i r="1">
      <x v="5"/>
      <x v="57"/>
    </i>
    <i r="1">
      <x v="6"/>
      <x v="57"/>
    </i>
    <i r="1">
      <x v="8"/>
      <x v="57"/>
    </i>
    <i r="1">
      <x v="9"/>
      <x v="57"/>
    </i>
    <i r="1">
      <x v="12"/>
      <x v="27"/>
    </i>
    <i r="1">
      <x v="15"/>
      <x v="27"/>
    </i>
    <i r="1">
      <x v="16"/>
      <x v="27"/>
    </i>
    <i r="1">
      <x v="19"/>
      <x v="57"/>
    </i>
    <i r="1">
      <x v="23"/>
      <x v="15"/>
    </i>
    <i>
      <x v="76"/>
      <x v="3"/>
      <x v="45"/>
    </i>
    <i r="1">
      <x v="5"/>
      <x v="53"/>
    </i>
    <i r="1">
      <x v="6"/>
      <x v="53"/>
    </i>
    <i r="1">
      <x v="8"/>
      <x v="53"/>
    </i>
    <i r="1">
      <x v="9"/>
      <x v="53"/>
    </i>
    <i r="1">
      <x v="12"/>
      <x v="23"/>
    </i>
    <i r="1">
      <x v="15"/>
      <x v="23"/>
    </i>
    <i r="1">
      <x v="16"/>
      <x v="23"/>
    </i>
    <i r="1">
      <x v="19"/>
      <x v="83"/>
    </i>
    <i r="1">
      <x v="23"/>
      <x v="82"/>
    </i>
    <i>
      <x v="77"/>
      <x v="3"/>
      <x v="57"/>
    </i>
    <i r="1">
      <x v="5"/>
      <x v="63"/>
    </i>
    <i r="1">
      <x v="6"/>
      <x v="63"/>
    </i>
    <i r="1">
      <x v="8"/>
      <x v="63"/>
    </i>
    <i r="1">
      <x v="9"/>
      <x v="63"/>
    </i>
    <i r="1">
      <x v="12"/>
      <x v="43"/>
    </i>
    <i r="1">
      <x v="15"/>
      <x v="43"/>
    </i>
    <i r="1">
      <x v="16"/>
      <x v="43"/>
    </i>
    <i r="1">
      <x v="19"/>
      <x v="76"/>
    </i>
    <i r="1">
      <x v="23"/>
      <x v="15"/>
    </i>
    <i>
      <x v="78"/>
      <x v="3"/>
      <x v="86"/>
    </i>
    <i r="1">
      <x v="5"/>
      <x v="69"/>
    </i>
    <i r="1">
      <x v="6"/>
      <x v="69"/>
    </i>
    <i r="1">
      <x v="8"/>
      <x v="69"/>
    </i>
    <i r="1">
      <x v="9"/>
      <x v="69"/>
    </i>
    <i r="1">
      <x v="12"/>
      <x v="27"/>
    </i>
    <i r="1">
      <x v="15"/>
      <x v="27"/>
    </i>
    <i r="1">
      <x v="16"/>
      <x v="27"/>
    </i>
    <i r="1">
      <x v="19"/>
      <x v="57"/>
    </i>
    <i r="1">
      <x v="23"/>
      <x v="15"/>
    </i>
    <i>
      <x v="79"/>
      <x v="3"/>
      <x v="45"/>
    </i>
    <i r="1">
      <x v="5"/>
      <x v="53"/>
    </i>
    <i r="1">
      <x v="6"/>
      <x v="53"/>
    </i>
    <i r="1">
      <x v="8"/>
      <x v="53"/>
    </i>
    <i r="1">
      <x v="9"/>
      <x v="53"/>
    </i>
    <i r="1">
      <x v="12"/>
      <x v="85"/>
    </i>
    <i r="1">
      <x v="15"/>
      <x v="85"/>
    </i>
    <i r="1">
      <x v="16"/>
      <x v="85"/>
    </i>
    <i r="1">
      <x v="19"/>
      <x v="57"/>
    </i>
    <i r="1">
      <x v="23"/>
      <x v="15"/>
    </i>
    <i>
      <x v="80"/>
      <x v="3"/>
      <x v="53"/>
    </i>
    <i r="1">
      <x v="5"/>
      <x v="57"/>
    </i>
    <i r="1">
      <x v="6"/>
      <x v="57"/>
    </i>
    <i r="1">
      <x v="8"/>
      <x v="57"/>
    </i>
    <i r="1">
      <x v="9"/>
      <x v="57"/>
    </i>
    <i r="1">
      <x v="12"/>
      <x v="57"/>
    </i>
    <i r="1">
      <x v="15"/>
      <x v="57"/>
    </i>
    <i r="1">
      <x v="16"/>
      <x v="57"/>
    </i>
    <i r="1">
      <x v="19"/>
      <x v="81"/>
    </i>
    <i r="1">
      <x v="23"/>
      <x v="15"/>
    </i>
    <i>
      <x v="81"/>
      <x v="3"/>
      <x v="57"/>
    </i>
    <i r="1">
      <x v="5"/>
      <x v="69"/>
    </i>
    <i r="1">
      <x v="6"/>
      <x v="69"/>
    </i>
    <i r="1">
      <x v="8"/>
      <x v="69"/>
    </i>
    <i r="1">
      <x v="9"/>
      <x v="69"/>
    </i>
    <i r="1">
      <x v="12"/>
      <x v="57"/>
    </i>
    <i r="1">
      <x v="15"/>
      <x v="57"/>
    </i>
    <i r="1">
      <x v="16"/>
      <x v="57"/>
    </i>
    <i r="1">
      <x v="19"/>
      <x v="81"/>
    </i>
    <i r="1">
      <x v="23"/>
      <x v="15"/>
    </i>
    <i>
      <x v="82"/>
      <x v="3"/>
      <x v="45"/>
    </i>
    <i r="1">
      <x v="5"/>
      <x v="45"/>
    </i>
    <i r="1">
      <x v="6"/>
      <x v="45"/>
    </i>
    <i r="1">
      <x v="8"/>
      <x v="45"/>
    </i>
    <i r="1">
      <x v="9"/>
      <x v="45"/>
    </i>
    <i r="1">
      <x v="12"/>
      <x v="27"/>
    </i>
    <i r="1">
      <x v="15"/>
      <x v="27"/>
    </i>
    <i r="1">
      <x v="16"/>
      <x v="27"/>
    </i>
    <i r="1">
      <x v="19"/>
      <x v="57"/>
    </i>
    <i r="1">
      <x v="23"/>
      <x v="82"/>
    </i>
    <i>
      <x v="83"/>
      <x v="3"/>
      <x v="35"/>
    </i>
    <i r="1">
      <x v="5"/>
      <x v="45"/>
    </i>
    <i r="1">
      <x v="6"/>
      <x v="45"/>
    </i>
    <i r="1">
      <x v="8"/>
      <x v="45"/>
    </i>
    <i r="1">
      <x v="9"/>
      <x v="45"/>
    </i>
    <i r="1">
      <x v="12"/>
      <x v="64"/>
    </i>
    <i r="1">
      <x v="15"/>
      <x v="64"/>
    </i>
    <i r="1">
      <x v="16"/>
      <x v="64"/>
    </i>
    <i r="1">
      <x v="19"/>
      <x v="90"/>
    </i>
    <i r="1">
      <x v="23"/>
      <x v="82"/>
    </i>
    <i>
      <x v="84"/>
      <x v="3"/>
      <x v="57"/>
    </i>
    <i r="1">
      <x v="5"/>
      <x v="57"/>
    </i>
    <i r="1">
      <x v="6"/>
      <x v="57"/>
    </i>
    <i r="1">
      <x v="8"/>
      <x v="57"/>
    </i>
    <i r="1">
      <x v="9"/>
      <x v="57"/>
    </i>
    <i r="1">
      <x v="12"/>
      <x v="64"/>
    </i>
    <i r="1">
      <x v="15"/>
      <x v="64"/>
    </i>
    <i r="1">
      <x v="16"/>
      <x v="64"/>
    </i>
    <i r="1">
      <x v="19"/>
      <x v="89"/>
    </i>
    <i r="1">
      <x v="23"/>
      <x v="15"/>
    </i>
    <i>
      <x v="85"/>
      <x v="3"/>
      <x v="86"/>
    </i>
    <i r="1">
      <x v="5"/>
      <x v="69"/>
    </i>
    <i r="1">
      <x v="6"/>
      <x v="69"/>
    </i>
    <i r="1">
      <x v="8"/>
      <x v="69"/>
    </i>
    <i r="1">
      <x v="9"/>
      <x v="69"/>
    </i>
    <i r="1">
      <x v="12"/>
      <x v="27"/>
    </i>
    <i r="1">
      <x v="15"/>
      <x v="27"/>
    </i>
    <i r="1">
      <x v="16"/>
      <x v="27"/>
    </i>
    <i r="1">
      <x v="19"/>
      <x v="76"/>
    </i>
    <i r="1">
      <x v="23"/>
      <x v="15"/>
    </i>
    <i>
      <x v="86"/>
      <x v="3"/>
      <x v="45"/>
    </i>
    <i r="1">
      <x v="5"/>
      <x v="57"/>
    </i>
    <i r="1">
      <x v="6"/>
      <x v="57"/>
    </i>
    <i r="1">
      <x v="8"/>
      <x v="57"/>
    </i>
    <i r="1">
      <x v="9"/>
      <x v="57"/>
    </i>
    <i r="1">
      <x v="12"/>
      <x v="61"/>
    </i>
    <i r="1">
      <x v="15"/>
      <x v="61"/>
    </i>
    <i r="1">
      <x v="16"/>
      <x v="61"/>
    </i>
    <i r="1">
      <x v="19"/>
      <x v="76"/>
    </i>
    <i r="1">
      <x v="23"/>
      <x v="15"/>
    </i>
    <i>
      <x v="87"/>
      <x v="3"/>
      <x v="57"/>
    </i>
    <i r="1">
      <x v="5"/>
      <x v="57"/>
    </i>
    <i r="1">
      <x v="6"/>
      <x v="57"/>
    </i>
    <i r="1">
      <x v="8"/>
      <x v="57"/>
    </i>
    <i r="1">
      <x v="9"/>
      <x v="57"/>
    </i>
    <i r="1">
      <x v="12"/>
      <x v="52"/>
    </i>
    <i r="1">
      <x v="15"/>
      <x v="52"/>
    </i>
    <i r="1">
      <x v="16"/>
      <x v="52"/>
    </i>
    <i r="1">
      <x v="19"/>
      <x v="76"/>
    </i>
    <i r="1">
      <x v="23"/>
      <x v="15"/>
    </i>
    <i>
      <x v="88"/>
      <x v="3"/>
      <x v="86"/>
    </i>
    <i r="1">
      <x v="5"/>
      <x v="69"/>
    </i>
    <i r="1">
      <x v="6"/>
      <x v="69"/>
    </i>
    <i r="1">
      <x v="8"/>
      <x v="69"/>
    </i>
    <i r="1">
      <x v="9"/>
      <x v="69"/>
    </i>
    <i r="1">
      <x v="12"/>
      <x v="64"/>
    </i>
    <i r="1">
      <x v="15"/>
      <x v="64"/>
    </i>
    <i r="1">
      <x v="16"/>
      <x v="64"/>
    </i>
    <i r="1">
      <x v="19"/>
      <x v="89"/>
    </i>
    <i r="1">
      <x v="23"/>
      <x v="15"/>
    </i>
    <i>
      <x v="89"/>
      <x v="3"/>
      <x v="45"/>
    </i>
    <i r="1">
      <x v="5"/>
      <x v="45"/>
    </i>
    <i r="1">
      <x v="6"/>
      <x v="45"/>
    </i>
    <i r="1">
      <x v="8"/>
      <x v="45"/>
    </i>
    <i r="1">
      <x v="9"/>
      <x v="45"/>
    </i>
    <i r="1">
      <x v="12"/>
      <x v="27"/>
    </i>
    <i r="1">
      <x v="15"/>
      <x v="27"/>
    </i>
    <i r="1">
      <x v="16"/>
      <x v="27"/>
    </i>
    <i r="1">
      <x v="19"/>
      <x v="57"/>
    </i>
    <i r="1">
      <x v="23"/>
      <x v="15"/>
    </i>
    <i>
      <x v="90"/>
      <x v="3"/>
      <x v="84"/>
    </i>
    <i r="1">
      <x v="5"/>
      <x v="45"/>
    </i>
    <i r="1">
      <x v="6"/>
      <x v="45"/>
    </i>
    <i r="1">
      <x v="8"/>
      <x v="45"/>
    </i>
    <i r="1">
      <x v="9"/>
      <x v="45"/>
    </i>
    <i r="1">
      <x v="12"/>
      <x v="52"/>
    </i>
    <i r="1">
      <x v="15"/>
      <x v="52"/>
    </i>
    <i r="1">
      <x v="16"/>
      <x v="52"/>
    </i>
    <i r="1">
      <x v="19"/>
      <x v="57"/>
    </i>
    <i r="1">
      <x v="23"/>
      <x v="15"/>
    </i>
    <i>
      <x v="91"/>
      <x v="3"/>
      <x v="45"/>
    </i>
    <i r="1">
      <x v="5"/>
      <x v="57"/>
    </i>
    <i r="1">
      <x v="6"/>
      <x v="57"/>
    </i>
    <i r="1">
      <x v="8"/>
      <x v="57"/>
    </i>
    <i r="1">
      <x v="9"/>
      <x v="57"/>
    </i>
    <i r="1">
      <x v="12"/>
      <x v="64"/>
    </i>
    <i r="1">
      <x v="15"/>
      <x v="64"/>
    </i>
    <i r="1">
      <x v="16"/>
      <x v="64"/>
    </i>
    <i r="1">
      <x v="19"/>
      <x v="76"/>
    </i>
    <i r="1">
      <x v="23"/>
      <x v="15"/>
    </i>
    <i>
      <x v="92"/>
      <x v="3"/>
      <x v="57"/>
    </i>
    <i r="1">
      <x v="5"/>
      <x v="57"/>
    </i>
    <i r="1">
      <x v="6"/>
      <x v="57"/>
    </i>
    <i r="1">
      <x v="8"/>
      <x v="57"/>
    </i>
    <i r="1">
      <x v="9"/>
      <x v="57"/>
    </i>
    <i r="1">
      <x v="12"/>
      <x v="27"/>
    </i>
    <i r="1">
      <x v="15"/>
      <x v="27"/>
    </i>
    <i r="1">
      <x v="16"/>
      <x v="27"/>
    </i>
    <i r="1">
      <x v="19"/>
      <x v="77"/>
    </i>
    <i r="1">
      <x v="23"/>
      <x v="15"/>
    </i>
    <i>
      <x v="93"/>
      <x v="3"/>
      <x v="45"/>
    </i>
    <i r="1">
      <x v="5"/>
      <x v="57"/>
    </i>
    <i r="1">
      <x v="6"/>
      <x v="57"/>
    </i>
    <i r="1">
      <x v="8"/>
      <x v="57"/>
    </i>
    <i r="1">
      <x v="9"/>
      <x v="57"/>
    </i>
    <i r="1">
      <x v="12"/>
      <x v="64"/>
    </i>
    <i r="1">
      <x v="15"/>
      <x v="64"/>
    </i>
    <i r="1">
      <x v="16"/>
      <x v="64"/>
    </i>
    <i r="1">
      <x v="19"/>
      <x v="81"/>
    </i>
    <i r="1">
      <x v="23"/>
      <x v="15"/>
    </i>
    <i>
      <x v="94"/>
      <x v="3"/>
      <x v="57"/>
    </i>
    <i r="1">
      <x v="5"/>
      <x v="63"/>
    </i>
    <i r="1">
      <x v="6"/>
      <x v="63"/>
    </i>
    <i r="1">
      <x v="8"/>
      <x v="63"/>
    </i>
    <i r="1">
      <x v="9"/>
      <x v="63"/>
    </i>
    <i r="1">
      <x v="12"/>
      <x v="61"/>
    </i>
    <i r="1">
      <x v="15"/>
      <x v="61"/>
    </i>
    <i r="1">
      <x v="16"/>
      <x v="61"/>
    </i>
    <i r="1">
      <x v="19"/>
      <x v="89"/>
    </i>
    <i r="1">
      <x v="23"/>
      <x v="15"/>
    </i>
    <i>
      <x v="95"/>
      <x v="3"/>
      <x v="57"/>
    </i>
    <i r="1">
      <x v="5"/>
      <x v="86"/>
    </i>
    <i r="1">
      <x v="6"/>
      <x v="86"/>
    </i>
    <i r="1">
      <x v="8"/>
      <x v="86"/>
    </i>
    <i r="1">
      <x v="9"/>
      <x v="86"/>
    </i>
    <i r="1">
      <x v="12"/>
      <x v="27"/>
    </i>
    <i r="1">
      <x v="15"/>
      <x v="27"/>
    </i>
    <i r="1">
      <x v="16"/>
      <x v="27"/>
    </i>
    <i r="1">
      <x v="19"/>
      <x v="57"/>
    </i>
    <i r="1">
      <x v="23"/>
      <x v="15"/>
    </i>
    <i>
      <x v="96"/>
      <x v="3"/>
      <x v="57"/>
    </i>
    <i r="1">
      <x v="5"/>
      <x v="57"/>
    </i>
    <i r="1">
      <x v="6"/>
      <x v="57"/>
    </i>
    <i r="1">
      <x v="8"/>
      <x v="57"/>
    </i>
    <i r="1">
      <x v="9"/>
      <x v="57"/>
    </i>
    <i r="1">
      <x v="12"/>
      <x v="57"/>
    </i>
    <i r="1">
      <x v="15"/>
      <x v="57"/>
    </i>
    <i r="1">
      <x v="16"/>
      <x v="57"/>
    </i>
    <i r="1">
      <x v="19"/>
      <x v="89"/>
    </i>
    <i r="1">
      <x v="23"/>
      <x v="15"/>
    </i>
    <i>
      <x v="97"/>
      <x v="3"/>
      <x v="84"/>
    </i>
    <i r="1">
      <x v="5"/>
      <x v="45"/>
    </i>
    <i r="1">
      <x v="6"/>
      <x v="45"/>
    </i>
    <i r="1">
      <x v="8"/>
      <x v="45"/>
    </i>
    <i r="1">
      <x v="9"/>
      <x v="45"/>
    </i>
    <i r="1">
      <x v="12"/>
      <x v="43"/>
    </i>
    <i r="1">
      <x v="15"/>
      <x v="43"/>
    </i>
    <i r="1">
      <x v="16"/>
      <x v="43"/>
    </i>
    <i r="1">
      <x v="19"/>
      <x v="92"/>
    </i>
    <i r="1">
      <x v="23"/>
      <x v="82"/>
    </i>
    <i>
      <x v="98"/>
      <x v="3"/>
      <x v="35"/>
    </i>
    <i r="1">
      <x v="5"/>
      <x v="35"/>
    </i>
    <i r="1">
      <x v="6"/>
      <x v="35"/>
    </i>
    <i r="1">
      <x v="8"/>
      <x v="35"/>
    </i>
    <i r="1">
      <x v="9"/>
      <x v="35"/>
    </i>
    <i r="1">
      <x v="12"/>
      <x v="27"/>
    </i>
    <i r="1">
      <x v="15"/>
      <x v="27"/>
    </i>
    <i r="1">
      <x v="16"/>
      <x v="27"/>
    </i>
    <i r="1">
      <x v="19"/>
      <x v="57"/>
    </i>
    <i r="1">
      <x v="23"/>
      <x v="82"/>
    </i>
    <i>
      <x v="99"/>
      <x v="3"/>
      <x v="53"/>
    </i>
    <i r="1">
      <x v="5"/>
      <x v="57"/>
    </i>
    <i r="1">
      <x v="6"/>
      <x v="57"/>
    </i>
    <i r="1">
      <x v="8"/>
      <x v="57"/>
    </i>
    <i r="1">
      <x v="9"/>
      <x v="57"/>
    </i>
    <i r="1">
      <x v="12"/>
      <x v="27"/>
    </i>
    <i r="1">
      <x v="15"/>
      <x v="27"/>
    </i>
    <i r="1">
      <x v="16"/>
      <x v="27"/>
    </i>
    <i r="1">
      <x v="19"/>
      <x v="57"/>
    </i>
    <i r="1">
      <x v="23"/>
      <x v="15"/>
    </i>
    <i>
      <x v="100"/>
      <x v="3"/>
      <x v="57"/>
    </i>
    <i r="1">
      <x v="5"/>
      <x v="86"/>
    </i>
    <i r="1">
      <x v="6"/>
      <x v="86"/>
    </i>
    <i r="1">
      <x v="8"/>
      <x v="86"/>
    </i>
    <i r="1">
      <x v="9"/>
      <x v="86"/>
    </i>
    <i r="1">
      <x v="12"/>
      <x v="27"/>
    </i>
    <i r="1">
      <x v="15"/>
      <x v="27"/>
    </i>
    <i r="1">
      <x v="16"/>
      <x v="27"/>
    </i>
    <i r="1">
      <x v="19"/>
      <x v="57"/>
    </i>
    <i r="1">
      <x v="23"/>
      <x v="15"/>
    </i>
    <i>
      <x v="101"/>
      <x v="3"/>
      <x v="53"/>
    </i>
    <i r="1">
      <x v="5"/>
      <x v="56"/>
    </i>
    <i r="1">
      <x v="6"/>
      <x v="56"/>
    </i>
    <i r="1">
      <x v="8"/>
      <x v="56"/>
    </i>
    <i r="1">
      <x v="9"/>
      <x v="56"/>
    </i>
    <i r="1">
      <x v="12"/>
      <x v="23"/>
    </i>
    <i r="1">
      <x v="15"/>
      <x v="23"/>
    </i>
    <i r="1">
      <x v="16"/>
      <x v="23"/>
    </i>
    <i r="1">
      <x v="19"/>
      <x v="57"/>
    </i>
    <i r="1">
      <x v="23"/>
      <x v="82"/>
    </i>
    <i>
      <x v="102"/>
      <x v="3"/>
      <x v="57"/>
    </i>
    <i r="1">
      <x v="5"/>
      <x v="57"/>
    </i>
    <i r="1">
      <x v="6"/>
      <x v="57"/>
    </i>
    <i r="1">
      <x v="8"/>
      <x v="57"/>
    </i>
    <i r="1">
      <x v="9"/>
      <x v="57"/>
    </i>
    <i r="1">
      <x v="12"/>
      <x v="27"/>
    </i>
    <i r="1">
      <x v="15"/>
      <x v="27"/>
    </i>
    <i r="1">
      <x v="16"/>
      <x v="27"/>
    </i>
    <i r="1">
      <x v="19"/>
      <x v="89"/>
    </i>
    <i r="1">
      <x v="23"/>
      <x v="15"/>
    </i>
    <i>
      <x v="103"/>
      <x v="3"/>
      <x v="57"/>
    </i>
    <i r="1">
      <x v="5"/>
      <x v="69"/>
    </i>
    <i r="1">
      <x v="6"/>
      <x v="69"/>
    </i>
    <i r="1">
      <x v="8"/>
      <x v="69"/>
    </i>
    <i r="1">
      <x v="9"/>
      <x v="69"/>
    </i>
    <i r="1">
      <x v="12"/>
      <x v="27"/>
    </i>
    <i r="1">
      <x v="15"/>
      <x v="27"/>
    </i>
    <i r="1">
      <x v="16"/>
      <x v="27"/>
    </i>
    <i r="1">
      <x v="19"/>
      <x v="76"/>
    </i>
    <i r="1">
      <x v="23"/>
      <x v="15"/>
    </i>
    <i>
      <x v="104"/>
      <x v="3"/>
      <x v="57"/>
    </i>
    <i r="1">
      <x v="5"/>
      <x v="69"/>
    </i>
    <i r="1">
      <x v="6"/>
      <x v="69"/>
    </i>
    <i r="1">
      <x v="8"/>
      <x v="69"/>
    </i>
    <i r="1">
      <x v="9"/>
      <x v="69"/>
    </i>
    <i r="1">
      <x v="12"/>
      <x v="27"/>
    </i>
    <i r="1">
      <x v="15"/>
      <x v="27"/>
    </i>
    <i r="1">
      <x v="16"/>
      <x v="27"/>
    </i>
    <i r="1">
      <x v="19"/>
      <x v="74"/>
    </i>
    <i r="1">
      <x v="23"/>
      <x v="15"/>
    </i>
    <i>
      <x v="105"/>
      <x v="3"/>
      <x v="45"/>
    </i>
    <i r="1">
      <x v="5"/>
      <x v="45"/>
    </i>
    <i r="1">
      <x v="6"/>
      <x v="45"/>
    </i>
    <i r="1">
      <x v="8"/>
      <x v="45"/>
    </i>
    <i r="1">
      <x v="9"/>
      <x v="45"/>
    </i>
    <i r="1">
      <x v="12"/>
      <x v="57"/>
    </i>
    <i r="1">
      <x v="15"/>
      <x v="57"/>
    </i>
    <i r="1">
      <x v="16"/>
      <x v="57"/>
    </i>
    <i r="1">
      <x v="19"/>
      <x v="76"/>
    </i>
    <i r="1">
      <x v="23"/>
      <x v="15"/>
    </i>
    <i>
      <x v="106"/>
      <x v="3"/>
      <x v="57"/>
    </i>
    <i r="1">
      <x v="5"/>
      <x v="63"/>
    </i>
    <i r="1">
      <x v="6"/>
      <x v="63"/>
    </i>
    <i r="1">
      <x v="8"/>
      <x v="63"/>
    </i>
    <i r="1">
      <x v="9"/>
      <x v="63"/>
    </i>
    <i r="1">
      <x v="12"/>
      <x v="27"/>
    </i>
    <i r="1">
      <x v="15"/>
      <x v="27"/>
    </i>
    <i r="1">
      <x v="16"/>
      <x v="27"/>
    </i>
    <i r="1">
      <x v="19"/>
      <x v="76"/>
    </i>
    <i r="1">
      <x v="23"/>
      <x v="15"/>
    </i>
    <i>
      <x v="107"/>
      <x v="3"/>
      <x v="45"/>
    </i>
    <i r="1">
      <x v="5"/>
      <x v="57"/>
    </i>
    <i r="1">
      <x v="6"/>
      <x v="57"/>
    </i>
    <i r="1">
      <x v="8"/>
      <x v="57"/>
    </i>
    <i r="1">
      <x v="9"/>
      <x v="57"/>
    </i>
    <i r="1">
      <x v="12"/>
      <x v="64"/>
    </i>
    <i r="1">
      <x v="15"/>
      <x v="64"/>
    </i>
    <i r="1">
      <x v="16"/>
      <x v="64"/>
    </i>
    <i r="1">
      <x v="19"/>
      <x v="89"/>
    </i>
    <i r="1">
      <x v="23"/>
      <x v="15"/>
    </i>
    <i>
      <x v="108"/>
      <x v="3"/>
      <x v="45"/>
    </i>
    <i r="1">
      <x v="5"/>
      <x v="53"/>
    </i>
    <i r="1">
      <x v="6"/>
      <x v="53"/>
    </i>
    <i r="1">
      <x v="8"/>
      <x v="53"/>
    </i>
    <i r="1">
      <x v="9"/>
      <x v="53"/>
    </i>
    <i r="1">
      <x v="12"/>
      <x v="52"/>
    </i>
    <i r="1">
      <x v="15"/>
      <x v="52"/>
    </i>
    <i r="1">
      <x v="16"/>
      <x v="52"/>
    </i>
    <i r="1">
      <x v="19"/>
      <x v="57"/>
    </i>
    <i r="1">
      <x v="23"/>
      <x v="82"/>
    </i>
    <i>
      <x v="109"/>
      <x v="3"/>
      <x v="57"/>
    </i>
    <i r="1">
      <x v="5"/>
      <x v="69"/>
    </i>
    <i r="1">
      <x v="6"/>
      <x v="69"/>
    </i>
    <i r="1">
      <x v="8"/>
      <x v="69"/>
    </i>
    <i r="1">
      <x v="9"/>
      <x v="69"/>
    </i>
    <i r="1">
      <x v="12"/>
      <x v="27"/>
    </i>
    <i r="1">
      <x v="15"/>
      <x v="27"/>
    </i>
    <i r="1">
      <x v="16"/>
      <x v="27"/>
    </i>
    <i r="1">
      <x v="19"/>
      <x v="57"/>
    </i>
    <i r="1">
      <x v="23"/>
      <x v="15"/>
    </i>
    <i>
      <x v="110"/>
      <x v="3"/>
      <x v="45"/>
    </i>
    <i r="1">
      <x v="5"/>
      <x v="45"/>
    </i>
    <i r="1">
      <x v="6"/>
      <x v="45"/>
    </i>
    <i r="1">
      <x v="8"/>
      <x v="45"/>
    </i>
    <i r="1">
      <x v="9"/>
      <x v="45"/>
    </i>
    <i r="1">
      <x v="12"/>
      <x v="52"/>
    </i>
    <i r="1">
      <x v="15"/>
      <x v="52"/>
    </i>
    <i r="1">
      <x v="16"/>
      <x v="52"/>
    </i>
    <i r="1">
      <x v="19"/>
      <x v="57"/>
    </i>
    <i r="1">
      <x v="23"/>
      <x v="15"/>
    </i>
    <i>
      <x v="160"/>
      <x v="18"/>
      <x v="79"/>
    </i>
    <i r="1">
      <x v="20"/>
      <x v="79"/>
    </i>
    <i t="grand">
      <x/>
    </i>
  </rowItems>
  <colItems count="1">
    <i/>
  </colItems>
  <formats count="6">
    <format dxfId="67">
      <pivotArea dataOnly="0" labelOnly="1" outline="0" fieldPosition="0">
        <references count="1">
          <reference field="0" count="1">
            <x v="160"/>
          </reference>
        </references>
      </pivotArea>
    </format>
    <format dxfId="66">
      <pivotArea dataOnly="0" labelOnly="1" grandRow="1" outline="0" fieldPosition="0"/>
    </format>
    <format dxfId="65">
      <pivotArea dataOnly="0" labelOnly="1" outline="0" fieldPosition="0">
        <references count="2">
          <reference field="0" count="1" selected="0">
            <x v="160"/>
          </reference>
          <reference field="3" count="1">
            <x v="18"/>
          </reference>
        </references>
      </pivotArea>
    </format>
    <format dxfId="64">
      <pivotArea type="all" dataOnly="0" outline="0" fieldPosition="0"/>
    </format>
    <format dxfId="63">
      <pivotArea type="all" dataOnly="0" outline="0" fieldPosition="0"/>
    </format>
    <format dxfId="62">
      <pivotArea type="all" dataOnly="0" outline="0"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2.xml><?xml version="1.0" encoding="utf-8"?>
<pivotTableDefinition xmlns="http://schemas.openxmlformats.org/spreadsheetml/2006/main" name="PivotTable1" cacheId="151" applyNumberFormats="0" applyBorderFormats="0" applyFontFormats="0" applyPatternFormats="0" applyAlignmentFormats="0" applyWidthHeightFormats="1" dataCaption="Values" updatedVersion="4" minRefreshableVersion="3" useAutoFormatting="1" itemPrintTitles="1" createdVersion="4" indent="0" compact="0" compactData="0" multipleFieldFilters="0">
  <location ref="M1:P144" firstHeaderRow="0" firstDataRow="1" firstDataCol="2"/>
  <pivotFields count="6">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41">
        <item x="0"/>
        <item x="1"/>
        <item x="2"/>
        <item x="3"/>
        <item x="4"/>
        <item x="5"/>
        <item x="6"/>
        <item x="7"/>
        <item x="8"/>
        <item x="9"/>
        <item x="10"/>
        <item x="11"/>
        <item x="12"/>
        <item x="13"/>
        <item m="1" x="19"/>
        <item m="1" x="20"/>
        <item m="1" x="21"/>
        <item m="1" x="22"/>
        <item m="1" x="23"/>
        <item m="1" x="24"/>
        <item m="1" x="26"/>
        <item m="1" x="28"/>
        <item m="1" x="30"/>
        <item m="1" x="32"/>
        <item m="1" x="33"/>
        <item m="1" x="34"/>
        <item m="1" x="35"/>
        <item m="1" x="36"/>
        <item m="1" x="37"/>
        <item m="1" x="38"/>
        <item m="1" x="39"/>
        <item m="1" x="40"/>
        <item m="1" x="25"/>
        <item m="1" x="15"/>
        <item m="1" x="27"/>
        <item m="1" x="16"/>
        <item m="1" x="29"/>
        <item m="1" x="17"/>
        <item m="1" x="31"/>
        <item m="1" x="18"/>
        <item x="14"/>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axis="axisRow" compact="0" outline="0" showAll="0" sortType="ascending" defaultSubtotal="0">
      <items count="24">
        <item x="7"/>
        <item m="1" x="16"/>
        <item m="1" x="20"/>
        <item x="6"/>
        <item m="1" x="17"/>
        <item x="1"/>
        <item m="1" x="21"/>
        <item m="1" x="15"/>
        <item m="1" x="13"/>
        <item x="2"/>
        <item x="3"/>
        <item m="1" x="22"/>
        <item x="8"/>
        <item x="0"/>
        <item m="1" x="23"/>
        <item m="1" x="14"/>
        <item x="4"/>
        <item m="1" x="12"/>
        <item m="1" x="19"/>
        <item x="5"/>
        <item x="9"/>
        <item m="1" x="18"/>
        <item x="10"/>
        <item x="11"/>
      </items>
      <extLst>
        <ext xmlns:x14="http://schemas.microsoft.com/office/spreadsheetml/2009/9/main" uri="{2946ED86-A175-432a-8AC1-64E0C546D7DE}">
          <x14:pivotField fillDownLabels="1"/>
        </ext>
      </extLst>
    </pivotField>
  </pivotFields>
  <rowFields count="2">
    <field x="5"/>
    <field x="2"/>
  </rowFields>
  <rowItems count="143">
    <i>
      <x/>
      <x/>
    </i>
    <i r="1">
      <x v="1"/>
    </i>
    <i r="1">
      <x v="2"/>
    </i>
    <i r="1">
      <x v="3"/>
    </i>
    <i r="1">
      <x v="4"/>
    </i>
    <i r="1">
      <x v="5"/>
    </i>
    <i r="1">
      <x v="6"/>
    </i>
    <i r="1">
      <x v="7"/>
    </i>
    <i r="1">
      <x v="8"/>
    </i>
    <i r="1">
      <x v="9"/>
    </i>
    <i r="1">
      <x v="10"/>
    </i>
    <i r="1">
      <x v="11"/>
    </i>
    <i r="1">
      <x v="12"/>
    </i>
    <i r="1">
      <x v="13"/>
    </i>
    <i>
      <x v="3"/>
      <x/>
    </i>
    <i r="1">
      <x v="1"/>
    </i>
    <i r="1">
      <x v="2"/>
    </i>
    <i r="1">
      <x v="3"/>
    </i>
    <i r="1">
      <x v="4"/>
    </i>
    <i r="1">
      <x v="5"/>
    </i>
    <i r="1">
      <x v="6"/>
    </i>
    <i r="1">
      <x v="7"/>
    </i>
    <i r="1">
      <x v="8"/>
    </i>
    <i r="1">
      <x v="9"/>
    </i>
    <i r="1">
      <x v="10"/>
    </i>
    <i r="1">
      <x v="11"/>
    </i>
    <i r="1">
      <x v="12"/>
    </i>
    <i r="1">
      <x v="13"/>
    </i>
    <i>
      <x v="5"/>
      <x/>
    </i>
    <i r="1">
      <x v="1"/>
    </i>
    <i r="1">
      <x v="2"/>
    </i>
    <i r="1">
      <x v="3"/>
    </i>
    <i r="1">
      <x v="4"/>
    </i>
    <i r="1">
      <x v="5"/>
    </i>
    <i r="1">
      <x v="6"/>
    </i>
    <i r="1">
      <x v="7"/>
    </i>
    <i r="1">
      <x v="8"/>
    </i>
    <i r="1">
      <x v="9"/>
    </i>
    <i r="1">
      <x v="10"/>
    </i>
    <i r="1">
      <x v="11"/>
    </i>
    <i r="1">
      <x v="12"/>
    </i>
    <i r="1">
      <x v="13"/>
    </i>
    <i>
      <x v="9"/>
      <x/>
    </i>
    <i r="1">
      <x v="1"/>
    </i>
    <i r="1">
      <x v="2"/>
    </i>
    <i r="1">
      <x v="3"/>
    </i>
    <i r="1">
      <x v="4"/>
    </i>
    <i r="1">
      <x v="5"/>
    </i>
    <i r="1">
      <x v="6"/>
    </i>
    <i r="1">
      <x v="7"/>
    </i>
    <i r="1">
      <x v="8"/>
    </i>
    <i r="1">
      <x v="9"/>
    </i>
    <i r="1">
      <x v="10"/>
    </i>
    <i r="1">
      <x v="11"/>
    </i>
    <i r="1">
      <x v="12"/>
    </i>
    <i r="1">
      <x v="13"/>
    </i>
    <i>
      <x v="10"/>
      <x/>
    </i>
    <i r="1">
      <x v="1"/>
    </i>
    <i r="1">
      <x v="2"/>
    </i>
    <i r="1">
      <x v="3"/>
    </i>
    <i r="1">
      <x v="4"/>
    </i>
    <i r="1">
      <x v="5"/>
    </i>
    <i r="1">
      <x v="6"/>
    </i>
    <i r="1">
      <x v="7"/>
    </i>
    <i r="1">
      <x v="8"/>
    </i>
    <i r="1">
      <x v="9"/>
    </i>
    <i r="1">
      <x v="10"/>
    </i>
    <i r="1">
      <x v="11"/>
    </i>
    <i r="1">
      <x v="12"/>
    </i>
    <i r="1">
      <x v="13"/>
    </i>
    <i>
      <x v="12"/>
      <x/>
    </i>
    <i r="1">
      <x v="1"/>
    </i>
    <i r="1">
      <x v="2"/>
    </i>
    <i r="1">
      <x v="3"/>
    </i>
    <i r="1">
      <x v="4"/>
    </i>
    <i r="1">
      <x v="5"/>
    </i>
    <i r="1">
      <x v="6"/>
    </i>
    <i r="1">
      <x v="7"/>
    </i>
    <i r="1">
      <x v="8"/>
    </i>
    <i r="1">
      <x v="9"/>
    </i>
    <i r="1">
      <x v="10"/>
    </i>
    <i r="1">
      <x v="11"/>
    </i>
    <i r="1">
      <x v="12"/>
    </i>
    <i r="1">
      <x v="13"/>
    </i>
    <i>
      <x v="13"/>
      <x/>
    </i>
    <i r="1">
      <x v="1"/>
    </i>
    <i r="1">
      <x v="2"/>
    </i>
    <i r="1">
      <x v="3"/>
    </i>
    <i r="1">
      <x v="4"/>
    </i>
    <i r="1">
      <x v="5"/>
    </i>
    <i r="1">
      <x v="6"/>
    </i>
    <i r="1">
      <x v="7"/>
    </i>
    <i r="1">
      <x v="8"/>
    </i>
    <i r="1">
      <x v="9"/>
    </i>
    <i r="1">
      <x v="10"/>
    </i>
    <i r="1">
      <x v="11"/>
    </i>
    <i r="1">
      <x v="12"/>
    </i>
    <i r="1">
      <x v="13"/>
    </i>
    <i>
      <x v="16"/>
      <x/>
    </i>
    <i r="1">
      <x v="1"/>
    </i>
    <i r="1">
      <x v="2"/>
    </i>
    <i r="1">
      <x v="3"/>
    </i>
    <i r="1">
      <x v="4"/>
    </i>
    <i r="1">
      <x v="5"/>
    </i>
    <i r="1">
      <x v="6"/>
    </i>
    <i r="1">
      <x v="7"/>
    </i>
    <i r="1">
      <x v="8"/>
    </i>
    <i r="1">
      <x v="9"/>
    </i>
    <i r="1">
      <x v="10"/>
    </i>
    <i r="1">
      <x v="11"/>
    </i>
    <i r="1">
      <x v="12"/>
    </i>
    <i r="1">
      <x v="13"/>
    </i>
    <i>
      <x v="19"/>
      <x/>
    </i>
    <i r="1">
      <x v="1"/>
    </i>
    <i r="1">
      <x v="2"/>
    </i>
    <i r="1">
      <x v="3"/>
    </i>
    <i r="1">
      <x v="4"/>
    </i>
    <i r="1">
      <x v="5"/>
    </i>
    <i r="1">
      <x v="6"/>
    </i>
    <i r="1">
      <x v="7"/>
    </i>
    <i r="1">
      <x v="8"/>
    </i>
    <i r="1">
      <x v="9"/>
    </i>
    <i r="1">
      <x v="10"/>
    </i>
    <i r="1">
      <x v="11"/>
    </i>
    <i r="1">
      <x v="12"/>
    </i>
    <i r="1">
      <x v="13"/>
    </i>
    <i>
      <x v="20"/>
      <x/>
    </i>
    <i r="1">
      <x v="1"/>
    </i>
    <i r="1">
      <x v="2"/>
    </i>
    <i r="1">
      <x v="3"/>
    </i>
    <i r="1">
      <x v="4"/>
    </i>
    <i r="1">
      <x v="5"/>
    </i>
    <i r="1">
      <x v="6"/>
    </i>
    <i r="1">
      <x v="7"/>
    </i>
    <i r="1">
      <x v="8"/>
    </i>
    <i r="1">
      <x v="9"/>
    </i>
    <i r="1">
      <x v="10"/>
    </i>
    <i r="1">
      <x v="11"/>
    </i>
    <i r="1">
      <x v="12"/>
    </i>
    <i r="1">
      <x v="13"/>
    </i>
    <i>
      <x v="22"/>
      <x v="40"/>
    </i>
    <i>
      <x v="23"/>
      <x v="40"/>
    </i>
    <i t="grand">
      <x/>
    </i>
  </rowItems>
  <colFields count="1">
    <field x="-2"/>
  </colFields>
  <colItems count="2">
    <i>
      <x/>
    </i>
    <i i="1">
      <x v="1"/>
    </i>
  </colItems>
  <dataFields count="2">
    <dataField name="Sum of Qty" fld="3" baseField="2" baseItem="7"/>
    <dataField name="Sum of Pty" fld="4" baseField="2" baseItem="7"/>
  </dataFields>
  <formats count="35">
    <format dxfId="102">
      <pivotArea field="5" type="button" dataOnly="0" labelOnly="1" outline="0" axis="axisRow" fieldPosition="0"/>
    </format>
    <format dxfId="101">
      <pivotArea field="2" type="button" dataOnly="0" labelOnly="1" outline="0" axis="axisRow" fieldPosition="1"/>
    </format>
    <format dxfId="100">
      <pivotArea dataOnly="0" labelOnly="1" outline="0" fieldPosition="0">
        <references count="1">
          <reference field="5" count="1">
            <x v="1"/>
          </reference>
        </references>
      </pivotArea>
    </format>
    <format dxfId="99">
      <pivotArea dataOnly="0" labelOnly="1" outline="0" fieldPosition="0">
        <references count="2">
          <reference field="2" count="20">
            <x v="0"/>
            <x v="1"/>
            <x v="2"/>
            <x v="3"/>
            <x v="4"/>
            <x v="5"/>
            <x v="6"/>
            <x v="7"/>
            <x v="8"/>
            <x v="9"/>
            <x v="10"/>
            <x v="11"/>
            <x v="12"/>
            <x v="13"/>
            <x v="14"/>
            <x v="15"/>
            <x v="16"/>
            <x v="17"/>
            <x v="18"/>
            <x v="19"/>
          </reference>
          <reference field="5" count="1" selected="0">
            <x v="1"/>
          </reference>
        </references>
      </pivotArea>
    </format>
    <format dxfId="98">
      <pivotArea type="all" dataOnly="0" outline="0" fieldPosition="0"/>
    </format>
    <format dxfId="97">
      <pivotArea type="all" dataOnly="0" outline="0" fieldPosition="0"/>
    </format>
    <format dxfId="96">
      <pivotArea field="5" type="button" dataOnly="0" labelOnly="1" outline="0" axis="axisRow" fieldPosition="0"/>
    </format>
    <format dxfId="95">
      <pivotArea outline="0" collapsedLevelsAreSubtotals="1" fieldPosition="0">
        <references count="2">
          <reference field="2" count="1" selected="0">
            <x v="40"/>
          </reference>
          <reference field="5" count="1" selected="0">
            <x v="23"/>
          </reference>
        </references>
      </pivotArea>
    </format>
    <format dxfId="94">
      <pivotArea grandRow="1" outline="0" collapsedLevelsAreSubtotals="1" fieldPosition="0"/>
    </format>
    <format dxfId="93">
      <pivotArea dataOnly="0" labelOnly="1" outline="0" fieldPosition="0">
        <references count="1">
          <reference field="5" count="1">
            <x v="23"/>
          </reference>
        </references>
      </pivotArea>
    </format>
    <format dxfId="92">
      <pivotArea dataOnly="0" labelOnly="1" grandRow="1" outline="0" fieldPosition="0"/>
    </format>
    <format dxfId="91">
      <pivotArea dataOnly="0" labelOnly="1" outline="0" fieldPosition="0">
        <references count="2">
          <reference field="2" count="1">
            <x v="40"/>
          </reference>
          <reference field="5" count="1" selected="0">
            <x v="23"/>
          </reference>
        </references>
      </pivotArea>
    </format>
    <format dxfId="90">
      <pivotArea outline="0" collapsedLevelsAreSubtotals="1" fieldPosition="0">
        <references count="2">
          <reference field="2" count="11" selected="0">
            <x v="0"/>
            <x v="1"/>
            <x v="2"/>
            <x v="3"/>
            <x v="4"/>
            <x v="5"/>
            <x v="6"/>
            <x v="7"/>
            <x v="8"/>
            <x v="9"/>
            <x v="10"/>
          </reference>
          <reference field="5" count="12" selected="0">
            <x v="1"/>
            <x v="5"/>
            <x v="9"/>
            <x v="10"/>
            <x v="11"/>
            <x v="12"/>
            <x v="13"/>
            <x v="16"/>
            <x v="18"/>
            <x v="19"/>
            <x v="20"/>
            <x v="21"/>
          </reference>
        </references>
      </pivotArea>
    </format>
    <format dxfId="89">
      <pivotArea field="5" type="button" dataOnly="0" labelOnly="1" outline="0" axis="axisRow" fieldPosition="0"/>
    </format>
    <format dxfId="88">
      <pivotArea field="2" type="button" dataOnly="0" labelOnly="1" outline="0" axis="axisRow" fieldPosition="1"/>
    </format>
    <format dxfId="87">
      <pivotArea dataOnly="0" labelOnly="1" outline="0" fieldPosition="0">
        <references count="1">
          <reference field="5" count="12">
            <x v="1"/>
            <x v="5"/>
            <x v="9"/>
            <x v="10"/>
            <x v="11"/>
            <x v="12"/>
            <x v="13"/>
            <x v="16"/>
            <x v="18"/>
            <x v="19"/>
            <x v="20"/>
            <x v="21"/>
          </reference>
        </references>
      </pivotArea>
    </format>
    <format dxfId="86">
      <pivotArea dataOnly="0" labelOnly="1" outline="0" fieldPosition="0">
        <references count="2">
          <reference field="2" count="11">
            <x v="0"/>
            <x v="1"/>
            <x v="2"/>
            <x v="3"/>
            <x v="4"/>
            <x v="5"/>
            <x v="6"/>
            <x v="7"/>
            <x v="8"/>
            <x v="9"/>
            <x v="10"/>
          </reference>
          <reference field="5" count="1" selected="0">
            <x v="1"/>
          </reference>
        </references>
      </pivotArea>
    </format>
    <format dxfId="85">
      <pivotArea dataOnly="0" labelOnly="1" outline="0" fieldPosition="0">
        <references count="2">
          <reference field="2" count="11">
            <x v="0"/>
            <x v="1"/>
            <x v="2"/>
            <x v="3"/>
            <x v="4"/>
            <x v="5"/>
            <x v="6"/>
            <x v="7"/>
            <x v="8"/>
            <x v="9"/>
            <x v="10"/>
          </reference>
          <reference field="5" count="1" selected="0">
            <x v="5"/>
          </reference>
        </references>
      </pivotArea>
    </format>
    <format dxfId="84">
      <pivotArea dataOnly="0" labelOnly="1" outline="0" fieldPosition="0">
        <references count="2">
          <reference field="2" count="11">
            <x v="0"/>
            <x v="1"/>
            <x v="2"/>
            <x v="3"/>
            <x v="4"/>
            <x v="5"/>
            <x v="6"/>
            <x v="7"/>
            <x v="8"/>
            <x v="9"/>
            <x v="10"/>
          </reference>
          <reference field="5" count="1" selected="0">
            <x v="9"/>
          </reference>
        </references>
      </pivotArea>
    </format>
    <format dxfId="83">
      <pivotArea dataOnly="0" labelOnly="1" outline="0" fieldPosition="0">
        <references count="2">
          <reference field="2" count="11">
            <x v="0"/>
            <x v="1"/>
            <x v="2"/>
            <x v="3"/>
            <x v="4"/>
            <x v="5"/>
            <x v="6"/>
            <x v="7"/>
            <x v="8"/>
            <x v="9"/>
            <x v="10"/>
          </reference>
          <reference field="5" count="1" selected="0">
            <x v="10"/>
          </reference>
        </references>
      </pivotArea>
    </format>
    <format dxfId="82">
      <pivotArea dataOnly="0" labelOnly="1" outline="0" fieldPosition="0">
        <references count="2">
          <reference field="2" count="11">
            <x v="0"/>
            <x v="1"/>
            <x v="2"/>
            <x v="3"/>
            <x v="4"/>
            <x v="5"/>
            <x v="6"/>
            <x v="7"/>
            <x v="8"/>
            <x v="9"/>
            <x v="10"/>
          </reference>
          <reference field="5" count="1" selected="0">
            <x v="11"/>
          </reference>
        </references>
      </pivotArea>
    </format>
    <format dxfId="81">
      <pivotArea dataOnly="0" labelOnly="1" outline="0" fieldPosition="0">
        <references count="2">
          <reference field="2" count="11">
            <x v="0"/>
            <x v="1"/>
            <x v="2"/>
            <x v="3"/>
            <x v="4"/>
            <x v="5"/>
            <x v="6"/>
            <x v="7"/>
            <x v="8"/>
            <x v="9"/>
            <x v="10"/>
          </reference>
          <reference field="5" count="1" selected="0">
            <x v="12"/>
          </reference>
        </references>
      </pivotArea>
    </format>
    <format dxfId="80">
      <pivotArea dataOnly="0" labelOnly="1" outline="0" fieldPosition="0">
        <references count="2">
          <reference field="2" count="11">
            <x v="0"/>
            <x v="1"/>
            <x v="2"/>
            <x v="3"/>
            <x v="4"/>
            <x v="5"/>
            <x v="6"/>
            <x v="7"/>
            <x v="8"/>
            <x v="9"/>
            <x v="10"/>
          </reference>
          <reference field="5" count="1" selected="0">
            <x v="13"/>
          </reference>
        </references>
      </pivotArea>
    </format>
    <format dxfId="79">
      <pivotArea dataOnly="0" labelOnly="1" outline="0" fieldPosition="0">
        <references count="2">
          <reference field="2" count="11">
            <x v="0"/>
            <x v="1"/>
            <x v="2"/>
            <x v="3"/>
            <x v="4"/>
            <x v="5"/>
            <x v="6"/>
            <x v="7"/>
            <x v="8"/>
            <x v="9"/>
            <x v="10"/>
          </reference>
          <reference field="5" count="1" selected="0">
            <x v="16"/>
          </reference>
        </references>
      </pivotArea>
    </format>
    <format dxfId="78">
      <pivotArea dataOnly="0" labelOnly="1" outline="0" fieldPosition="0">
        <references count="2">
          <reference field="2" count="11">
            <x v="0"/>
            <x v="1"/>
            <x v="2"/>
            <x v="3"/>
            <x v="4"/>
            <x v="5"/>
            <x v="6"/>
            <x v="7"/>
            <x v="8"/>
            <x v="9"/>
            <x v="10"/>
          </reference>
          <reference field="5" count="1" selected="0">
            <x v="18"/>
          </reference>
        </references>
      </pivotArea>
    </format>
    <format dxfId="77">
      <pivotArea dataOnly="0" labelOnly="1" outline="0" fieldPosition="0">
        <references count="2">
          <reference field="2" count="11">
            <x v="0"/>
            <x v="1"/>
            <x v="2"/>
            <x v="3"/>
            <x v="4"/>
            <x v="5"/>
            <x v="6"/>
            <x v="7"/>
            <x v="8"/>
            <x v="9"/>
            <x v="10"/>
          </reference>
          <reference field="5" count="1" selected="0">
            <x v="19"/>
          </reference>
        </references>
      </pivotArea>
    </format>
    <format dxfId="76">
      <pivotArea dataOnly="0" labelOnly="1" outline="0" fieldPosition="0">
        <references count="2">
          <reference field="2" count="11">
            <x v="0"/>
            <x v="1"/>
            <x v="2"/>
            <x v="3"/>
            <x v="4"/>
            <x v="5"/>
            <x v="6"/>
            <x v="7"/>
            <x v="8"/>
            <x v="9"/>
            <x v="10"/>
          </reference>
          <reference field="5" count="1" selected="0">
            <x v="20"/>
          </reference>
        </references>
      </pivotArea>
    </format>
    <format dxfId="75">
      <pivotArea dataOnly="0" labelOnly="1" outline="0" fieldPosition="0">
        <references count="2">
          <reference field="2" count="11">
            <x v="0"/>
            <x v="1"/>
            <x v="2"/>
            <x v="3"/>
            <x v="4"/>
            <x v="5"/>
            <x v="6"/>
            <x v="7"/>
            <x v="8"/>
            <x v="9"/>
            <x v="10"/>
          </reference>
          <reference field="5" count="1" selected="0">
            <x v="21"/>
          </reference>
        </references>
      </pivotArea>
    </format>
    <format dxfId="74">
      <pivotArea dataOnly="0" labelOnly="1" outline="0" fieldPosition="0">
        <references count="1">
          <reference field="4294967294" count="2">
            <x v="0"/>
            <x v="1"/>
          </reference>
        </references>
      </pivotArea>
    </format>
    <format dxfId="73">
      <pivotArea type="all" dataOnly="0" outline="0" fieldPosition="0"/>
    </format>
    <format dxfId="72">
      <pivotArea field="5" type="button" dataOnly="0" labelOnly="1" outline="0" axis="axisRow" fieldPosition="0"/>
    </format>
    <format dxfId="71">
      <pivotArea field="2" type="button" dataOnly="0" labelOnly="1" outline="0" axis="axisRow" fieldPosition="1"/>
    </format>
    <format dxfId="70">
      <pivotArea dataOnly="0" labelOnly="1" outline="0" fieldPosition="0">
        <references count="1">
          <reference field="4294967294" count="2">
            <x v="0"/>
            <x v="1"/>
          </reference>
        </references>
      </pivotArea>
    </format>
    <format dxfId="69">
      <pivotArea type="all" dataOnly="0" outline="0" fieldPosition="0"/>
    </format>
    <format dxfId="68">
      <pivotArea type="all" dataOnly="0" outline="0" fieldPosition="0"/>
    </format>
  </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3.xml><?xml version="1.0" encoding="utf-8"?>
<pivotTableDefinition xmlns="http://schemas.openxmlformats.org/spreadsheetml/2006/main" name="PivotTable3" cacheId="144"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N706" firstHeaderRow="1" firstDataRow="2" firstDataCol="1"/>
  <pivotFields count="5">
    <pivotField axis="axisRow" showAll="0">
      <items count="145">
        <item x="0"/>
        <item x="1"/>
        <item x="3"/>
        <item x="4"/>
        <item x="5"/>
        <item x="6"/>
        <item x="8"/>
        <item x="10"/>
        <item x="12"/>
        <item x="14"/>
        <item x="15"/>
        <item x="17"/>
        <item x="18"/>
        <item x="19"/>
        <item x="21"/>
        <item x="22"/>
        <item x="24"/>
        <item x="25"/>
        <item x="26"/>
        <item x="29"/>
        <item x="30"/>
        <item x="32"/>
        <item x="33"/>
        <item x="34"/>
        <item x="35"/>
        <item x="36"/>
        <item x="38"/>
        <item x="39"/>
        <item x="40"/>
        <item x="41"/>
        <item x="42"/>
        <item x="43"/>
        <item x="44"/>
        <item x="45"/>
        <item x="46"/>
        <item x="47"/>
        <item x="49"/>
        <item x="50"/>
        <item x="52"/>
        <item x="53"/>
        <item x="54"/>
        <item x="55"/>
        <item x="58"/>
        <item x="59"/>
        <item x="60"/>
        <item x="62"/>
        <item x="63"/>
        <item x="64"/>
        <item x="65"/>
        <item x="66"/>
        <item x="68"/>
        <item x="69"/>
        <item x="70"/>
        <item x="71"/>
        <item x="72"/>
        <item x="74"/>
        <item x="75"/>
        <item x="76"/>
        <item x="77"/>
        <item x="79"/>
        <item x="80"/>
        <item x="81"/>
        <item x="82"/>
        <item x="83"/>
        <item x="85"/>
        <item x="86"/>
        <item x="87"/>
        <item x="89"/>
        <item x="90"/>
        <item x="91"/>
        <item x="92"/>
        <item x="94"/>
        <item x="95"/>
        <item x="96"/>
        <item x="97"/>
        <item x="98"/>
        <item x="99"/>
        <item x="100"/>
        <item x="102"/>
        <item x="103"/>
        <item x="104"/>
        <item x="107"/>
        <item x="108"/>
        <item x="109"/>
        <item x="110"/>
        <item x="111"/>
        <item x="112"/>
        <item x="114"/>
        <item x="116"/>
        <item x="117"/>
        <item x="118"/>
        <item x="119"/>
        <item x="120"/>
        <item x="121"/>
        <item x="122"/>
        <item x="123"/>
        <item x="124"/>
        <item x="126"/>
        <item x="127"/>
        <item x="128"/>
        <item x="129"/>
        <item x="130"/>
        <item x="131"/>
        <item x="132"/>
        <item x="133"/>
        <item x="134"/>
        <item x="136"/>
        <item x="137"/>
        <item x="139"/>
        <item x="140"/>
        <item x="142"/>
        <item x="143"/>
        <item x="20"/>
        <item x="61"/>
        <item x="51"/>
        <item x="78"/>
        <item x="67"/>
        <item x="88"/>
        <item x="93"/>
        <item x="2"/>
        <item x="7"/>
        <item x="56"/>
        <item x="28"/>
        <item x="23"/>
        <item x="73"/>
        <item x="48"/>
        <item x="84"/>
        <item x="31"/>
        <item x="57"/>
        <item x="37"/>
        <item x="27"/>
        <item x="9"/>
        <item x="11"/>
        <item x="13"/>
        <item x="16"/>
        <item x="125"/>
        <item x="138"/>
        <item x="105"/>
        <item x="101"/>
        <item x="141"/>
        <item x="106"/>
        <item x="113"/>
        <item x="135"/>
        <item x="115"/>
        <item t="default"/>
      </items>
    </pivotField>
    <pivotField axis="axisRow" showAll="0">
      <items count="20">
        <item x="16"/>
        <item x="0"/>
        <item x="2"/>
        <item x="4"/>
        <item x="1"/>
        <item x="5"/>
        <item x="6"/>
        <item x="14"/>
        <item x="7"/>
        <item x="8"/>
        <item x="10"/>
        <item x="11"/>
        <item x="12"/>
        <item x="13"/>
        <item m="1" x="17"/>
        <item m="1" x="18"/>
        <item x="3"/>
        <item x="9"/>
        <item x="15"/>
        <item t="default"/>
      </items>
    </pivotField>
    <pivotField axis="axisCol" showAll="0">
      <items count="42">
        <item x="3"/>
        <item x="5"/>
        <item x="0"/>
        <item x="9"/>
        <item x="1"/>
        <item x="10"/>
        <item x="2"/>
        <item x="7"/>
        <item x="8"/>
        <item x="4"/>
        <item x="6"/>
        <item m="1" x="39"/>
        <item m="1" x="13"/>
        <item m="1" x="16"/>
        <item m="1" x="18"/>
        <item m="1" x="19"/>
        <item m="1" x="20"/>
        <item m="1" x="21"/>
        <item m="1" x="22"/>
        <item m="1" x="23"/>
        <item m="1" x="25"/>
        <item m="1" x="27"/>
        <item m="1" x="29"/>
        <item m="1" x="31"/>
        <item m="1" x="32"/>
        <item m="1" x="33"/>
        <item m="1" x="34"/>
        <item m="1" x="35"/>
        <item m="1" x="36"/>
        <item m="1" x="37"/>
        <item m="1" x="38"/>
        <item x="11"/>
        <item m="1" x="24"/>
        <item m="1" x="12"/>
        <item m="1" x="26"/>
        <item m="1" x="28"/>
        <item m="1" x="15"/>
        <item m="1" x="30"/>
        <item m="1" x="17"/>
        <item m="1" x="40"/>
        <item m="1" x="14"/>
        <item t="default"/>
      </items>
    </pivotField>
    <pivotField showAll="0"/>
    <pivotField dataField="1" showAll="0"/>
  </pivotFields>
  <rowFields count="2">
    <field x="0"/>
    <field x="1"/>
  </rowFields>
  <rowItems count="702">
    <i>
      <x/>
    </i>
    <i r="1">
      <x v="1"/>
    </i>
    <i r="1">
      <x v="2"/>
    </i>
    <i r="1">
      <x v="3"/>
    </i>
    <i r="1">
      <x v="4"/>
    </i>
    <i r="1">
      <x v="16"/>
    </i>
    <i>
      <x v="1"/>
    </i>
    <i r="1">
      <x v="1"/>
    </i>
    <i r="1">
      <x v="2"/>
    </i>
    <i r="1">
      <x v="3"/>
    </i>
    <i r="1">
      <x v="4"/>
    </i>
    <i r="1">
      <x v="5"/>
    </i>
    <i>
      <x v="2"/>
    </i>
    <i r="1">
      <x v="5"/>
    </i>
    <i r="1">
      <x v="6"/>
    </i>
    <i r="1">
      <x v="8"/>
    </i>
    <i>
      <x v="3"/>
    </i>
    <i r="1">
      <x v="5"/>
    </i>
    <i r="1">
      <x v="6"/>
    </i>
    <i>
      <x v="4"/>
    </i>
    <i r="1">
      <x v="1"/>
    </i>
    <i r="1">
      <x v="2"/>
    </i>
    <i r="1">
      <x v="3"/>
    </i>
    <i r="1">
      <x v="4"/>
    </i>
    <i r="1">
      <x v="16"/>
    </i>
    <i>
      <x v="5"/>
    </i>
    <i r="1">
      <x v="5"/>
    </i>
    <i r="1">
      <x v="6"/>
    </i>
    <i r="1">
      <x v="8"/>
    </i>
    <i>
      <x v="6"/>
    </i>
    <i r="1">
      <x v="1"/>
    </i>
    <i r="1">
      <x v="2"/>
    </i>
    <i r="1">
      <x v="3"/>
    </i>
    <i r="1">
      <x v="4"/>
    </i>
    <i r="1">
      <x v="9"/>
    </i>
    <i>
      <x v="7"/>
    </i>
    <i r="1">
      <x v="1"/>
    </i>
    <i r="1">
      <x v="2"/>
    </i>
    <i r="1">
      <x v="3"/>
    </i>
    <i r="1">
      <x v="4"/>
    </i>
    <i>
      <x v="8"/>
    </i>
    <i r="1">
      <x v="5"/>
    </i>
    <i r="1">
      <x v="10"/>
    </i>
    <i r="1">
      <x v="17"/>
    </i>
    <i>
      <x v="9"/>
    </i>
    <i r="1">
      <x v="1"/>
    </i>
    <i r="1">
      <x v="2"/>
    </i>
    <i r="1">
      <x v="3"/>
    </i>
    <i r="1">
      <x v="4"/>
    </i>
    <i>
      <x v="10"/>
    </i>
    <i r="1">
      <x v="5"/>
    </i>
    <i r="1">
      <x v="10"/>
    </i>
    <i r="1">
      <x v="17"/>
    </i>
    <i>
      <x v="11"/>
    </i>
    <i r="1">
      <x v="2"/>
    </i>
    <i r="1">
      <x v="3"/>
    </i>
    <i r="1">
      <x v="4"/>
    </i>
    <i r="1">
      <x v="9"/>
    </i>
    <i>
      <x v="12"/>
    </i>
    <i r="1">
      <x v="11"/>
    </i>
    <i>
      <x v="13"/>
    </i>
    <i r="1">
      <x v="1"/>
    </i>
    <i r="1">
      <x v="2"/>
    </i>
    <i r="1">
      <x v="3"/>
    </i>
    <i r="1">
      <x v="4"/>
    </i>
    <i r="1">
      <x v="16"/>
    </i>
    <i>
      <x v="14"/>
    </i>
    <i r="1">
      <x v="1"/>
    </i>
    <i r="1">
      <x v="2"/>
    </i>
    <i r="1">
      <x v="3"/>
    </i>
    <i r="1">
      <x v="4"/>
    </i>
    <i r="1">
      <x v="5"/>
    </i>
    <i r="1">
      <x v="6"/>
    </i>
    <i>
      <x v="15"/>
    </i>
    <i r="1">
      <x v="5"/>
    </i>
    <i r="1">
      <x v="8"/>
    </i>
    <i r="1">
      <x v="10"/>
    </i>
    <i r="1">
      <x v="17"/>
    </i>
    <i>
      <x v="16"/>
    </i>
    <i r="1">
      <x v="1"/>
    </i>
    <i r="1">
      <x v="2"/>
    </i>
    <i r="1">
      <x v="3"/>
    </i>
    <i r="1">
      <x v="4"/>
    </i>
    <i r="1">
      <x v="9"/>
    </i>
    <i>
      <x v="17"/>
    </i>
    <i r="1">
      <x v="1"/>
    </i>
    <i r="1">
      <x v="2"/>
    </i>
    <i r="1">
      <x v="3"/>
    </i>
    <i r="1">
      <x v="4"/>
    </i>
    <i>
      <x v="18"/>
    </i>
    <i r="1">
      <x v="5"/>
    </i>
    <i r="1">
      <x v="6"/>
    </i>
    <i r="1">
      <x v="8"/>
    </i>
    <i>
      <x v="19"/>
    </i>
    <i r="1">
      <x v="1"/>
    </i>
    <i r="1">
      <x v="2"/>
    </i>
    <i r="1">
      <x v="3"/>
    </i>
    <i r="1">
      <x v="4"/>
    </i>
    <i r="1">
      <x v="7"/>
    </i>
    <i r="1">
      <x v="12"/>
    </i>
    <i>
      <x v="20"/>
    </i>
    <i r="1">
      <x v="1"/>
    </i>
    <i r="1">
      <x v="2"/>
    </i>
    <i r="1">
      <x v="3"/>
    </i>
    <i r="1">
      <x v="4"/>
    </i>
    <i r="1">
      <x v="16"/>
    </i>
    <i>
      <x v="21"/>
    </i>
    <i r="1">
      <x v="5"/>
    </i>
    <i r="1">
      <x v="8"/>
    </i>
    <i>
      <x v="22"/>
    </i>
    <i r="1">
      <x v="5"/>
    </i>
    <i r="1">
      <x v="6"/>
    </i>
    <i>
      <x v="23"/>
    </i>
    <i r="1">
      <x v="5"/>
    </i>
    <i r="1">
      <x v="6"/>
    </i>
    <i r="1">
      <x v="8"/>
    </i>
    <i r="1">
      <x v="17"/>
    </i>
    <i>
      <x v="24"/>
    </i>
    <i r="1">
      <x v="5"/>
    </i>
    <i r="1">
      <x v="6"/>
    </i>
    <i r="1">
      <x v="8"/>
    </i>
    <i>
      <x v="25"/>
    </i>
    <i r="1">
      <x v="5"/>
    </i>
    <i r="1">
      <x v="6"/>
    </i>
    <i>
      <x v="26"/>
    </i>
    <i r="1">
      <x v="5"/>
    </i>
    <i r="1">
      <x v="6"/>
    </i>
    <i r="1">
      <x v="8"/>
    </i>
    <i>
      <x v="27"/>
    </i>
    <i r="1">
      <x v="5"/>
    </i>
    <i r="1">
      <x v="6"/>
    </i>
    <i r="1">
      <x v="8"/>
    </i>
    <i>
      <x v="28"/>
    </i>
    <i r="1">
      <x v="1"/>
    </i>
    <i r="1">
      <x v="2"/>
    </i>
    <i r="1">
      <x v="3"/>
    </i>
    <i r="1">
      <x v="12"/>
    </i>
    <i r="1">
      <x v="13"/>
    </i>
    <i r="1">
      <x v="16"/>
    </i>
    <i>
      <x v="29"/>
    </i>
    <i r="1">
      <x v="1"/>
    </i>
    <i r="1">
      <x v="2"/>
    </i>
    <i r="1">
      <x v="3"/>
    </i>
    <i r="1">
      <x v="4"/>
    </i>
    <i r="1">
      <x v="16"/>
    </i>
    <i>
      <x v="30"/>
    </i>
    <i r="1">
      <x v="2"/>
    </i>
    <i r="1">
      <x v="3"/>
    </i>
    <i r="1">
      <x v="4"/>
    </i>
    <i r="1">
      <x v="5"/>
    </i>
    <i r="1">
      <x v="8"/>
    </i>
    <i r="1">
      <x v="16"/>
    </i>
    <i>
      <x v="31"/>
    </i>
    <i r="1">
      <x v="2"/>
    </i>
    <i r="1">
      <x v="3"/>
    </i>
    <i r="1">
      <x v="4"/>
    </i>
    <i r="1">
      <x v="5"/>
    </i>
    <i>
      <x v="32"/>
    </i>
    <i r="1">
      <x v="1"/>
    </i>
    <i r="1">
      <x v="2"/>
    </i>
    <i r="1">
      <x v="3"/>
    </i>
    <i r="1">
      <x v="4"/>
    </i>
    <i>
      <x v="33"/>
    </i>
    <i r="1">
      <x v="5"/>
    </i>
    <i r="1">
      <x v="6"/>
    </i>
    <i r="1">
      <x v="10"/>
    </i>
    <i r="1">
      <x v="17"/>
    </i>
    <i>
      <x v="34"/>
    </i>
    <i r="1">
      <x v="1"/>
    </i>
    <i r="1">
      <x v="2"/>
    </i>
    <i r="1">
      <x v="3"/>
    </i>
    <i r="1">
      <x v="16"/>
    </i>
    <i>
      <x v="35"/>
    </i>
    <i r="1">
      <x v="5"/>
    </i>
    <i r="1">
      <x v="6"/>
    </i>
    <i r="1">
      <x v="8"/>
    </i>
    <i>
      <x v="36"/>
    </i>
    <i r="1">
      <x v="5"/>
    </i>
    <i r="1">
      <x v="6"/>
    </i>
    <i r="1">
      <x v="8"/>
    </i>
    <i>
      <x v="37"/>
    </i>
    <i r="1">
      <x v="1"/>
    </i>
    <i r="1">
      <x v="2"/>
    </i>
    <i r="1">
      <x v="3"/>
    </i>
    <i r="1">
      <x v="4"/>
    </i>
    <i r="1">
      <x v="16"/>
    </i>
    <i>
      <x v="38"/>
    </i>
    <i r="1">
      <x v="1"/>
    </i>
    <i r="1">
      <x v="2"/>
    </i>
    <i r="1">
      <x v="3"/>
    </i>
    <i r="1">
      <x v="4"/>
    </i>
    <i r="1">
      <x v="16"/>
    </i>
    <i>
      <x v="39"/>
    </i>
    <i r="1">
      <x v="1"/>
    </i>
    <i r="1">
      <x v="2"/>
    </i>
    <i r="1">
      <x v="3"/>
    </i>
    <i r="1">
      <x v="4"/>
    </i>
    <i>
      <x v="40"/>
    </i>
    <i r="1">
      <x v="5"/>
    </i>
    <i r="1">
      <x v="6"/>
    </i>
    <i r="1">
      <x v="10"/>
    </i>
    <i r="1">
      <x v="17"/>
    </i>
    <i>
      <x v="41"/>
    </i>
    <i r="1">
      <x v="1"/>
    </i>
    <i r="1">
      <x v="2"/>
    </i>
    <i r="1">
      <x v="3"/>
    </i>
    <i r="1">
      <x v="4"/>
    </i>
    <i>
      <x v="42"/>
    </i>
    <i r="1">
      <x v="2"/>
    </i>
    <i r="1">
      <x v="3"/>
    </i>
    <i r="1">
      <x v="4"/>
    </i>
    <i r="1">
      <x v="5"/>
    </i>
    <i>
      <x v="43"/>
    </i>
    <i r="1">
      <x v="11"/>
    </i>
    <i r="1">
      <x v="18"/>
    </i>
    <i>
      <x v="44"/>
    </i>
    <i r="1">
      <x v="1"/>
    </i>
    <i r="1">
      <x v="2"/>
    </i>
    <i r="1">
      <x v="3"/>
    </i>
    <i r="1">
      <x v="4"/>
    </i>
    <i r="1">
      <x v="16"/>
    </i>
    <i>
      <x v="45"/>
    </i>
    <i r="1">
      <x v="1"/>
    </i>
    <i r="1">
      <x v="2"/>
    </i>
    <i r="1">
      <x v="3"/>
    </i>
    <i r="1">
      <x v="4"/>
    </i>
    <i>
      <x v="46"/>
    </i>
    <i r="1">
      <x v="1"/>
    </i>
    <i r="1">
      <x v="2"/>
    </i>
    <i r="1">
      <x v="3"/>
    </i>
    <i r="1">
      <x v="4"/>
    </i>
    <i r="1">
      <x v="16"/>
    </i>
    <i>
      <x v="47"/>
    </i>
    <i r="1">
      <x v="1"/>
    </i>
    <i r="1">
      <x v="2"/>
    </i>
    <i r="1">
      <x v="3"/>
    </i>
    <i r="1">
      <x v="4"/>
    </i>
    <i r="1">
      <x v="5"/>
    </i>
    <i r="1">
      <x v="7"/>
    </i>
    <i>
      <x v="48"/>
    </i>
    <i r="1">
      <x v="1"/>
    </i>
    <i r="1">
      <x v="2"/>
    </i>
    <i r="1">
      <x v="3"/>
    </i>
    <i r="1">
      <x v="4"/>
    </i>
    <i r="1">
      <x v="16"/>
    </i>
    <i>
      <x v="49"/>
    </i>
    <i r="1">
      <x v="5"/>
    </i>
    <i r="1">
      <x v="6"/>
    </i>
    <i r="1">
      <x v="8"/>
    </i>
    <i>
      <x v="50"/>
    </i>
    <i r="1">
      <x v="5"/>
    </i>
    <i r="1">
      <x v="6"/>
    </i>
    <i r="1">
      <x v="8"/>
    </i>
    <i>
      <x v="51"/>
    </i>
    <i r="1">
      <x v="5"/>
    </i>
    <i r="1">
      <x v="6"/>
    </i>
    <i r="1">
      <x v="10"/>
    </i>
    <i r="1">
      <x v="17"/>
    </i>
    <i>
      <x v="52"/>
    </i>
    <i r="1">
      <x v="5"/>
    </i>
    <i r="1">
      <x v="8"/>
    </i>
    <i r="1">
      <x v="10"/>
    </i>
    <i r="1">
      <x v="12"/>
    </i>
    <i r="1">
      <x v="13"/>
    </i>
    <i>
      <x v="53"/>
    </i>
    <i r="1">
      <x v="1"/>
    </i>
    <i r="1">
      <x v="2"/>
    </i>
    <i r="1">
      <x v="3"/>
    </i>
    <i r="1">
      <x v="4"/>
    </i>
    <i r="1">
      <x v="16"/>
    </i>
    <i>
      <x v="54"/>
    </i>
    <i r="1">
      <x v="5"/>
    </i>
    <i r="1">
      <x v="6"/>
    </i>
    <i>
      <x v="55"/>
    </i>
    <i r="1">
      <x v="1"/>
    </i>
    <i r="1">
      <x v="2"/>
    </i>
    <i r="1">
      <x v="3"/>
    </i>
    <i r="1">
      <x v="4"/>
    </i>
    <i>
      <x v="56"/>
    </i>
    <i r="1">
      <x v="5"/>
    </i>
    <i r="1">
      <x v="6"/>
    </i>
    <i r="1">
      <x v="8"/>
    </i>
    <i>
      <x v="57"/>
    </i>
    <i r="1">
      <x v="11"/>
    </i>
    <i>
      <x v="58"/>
    </i>
    <i r="1">
      <x v="5"/>
    </i>
    <i r="1">
      <x v="6"/>
    </i>
    <i r="1">
      <x v="8"/>
    </i>
    <i>
      <x v="59"/>
    </i>
    <i r="1">
      <x v="1"/>
    </i>
    <i r="1">
      <x v="2"/>
    </i>
    <i r="1">
      <x v="3"/>
    </i>
    <i r="1">
      <x v="4"/>
    </i>
    <i r="1">
      <x v="12"/>
    </i>
    <i r="1">
      <x v="13"/>
    </i>
    <i r="1">
      <x v="16"/>
    </i>
    <i>
      <x v="60"/>
    </i>
    <i r="1">
      <x v="11"/>
    </i>
    <i r="1">
      <x v="18"/>
    </i>
    <i>
      <x v="61"/>
    </i>
    <i r="1">
      <x v="5"/>
    </i>
    <i r="1">
      <x v="6"/>
    </i>
    <i r="1">
      <x v="8"/>
    </i>
    <i>
      <x v="62"/>
    </i>
    <i r="1">
      <x v="1"/>
    </i>
    <i r="1">
      <x v="2"/>
    </i>
    <i r="1">
      <x v="3"/>
    </i>
    <i r="1">
      <x v="4"/>
    </i>
    <i r="1">
      <x v="16"/>
    </i>
    <i>
      <x v="63"/>
    </i>
    <i r="1">
      <x v="1"/>
    </i>
    <i r="1">
      <x v="2"/>
    </i>
    <i r="1">
      <x v="3"/>
    </i>
    <i r="1">
      <x v="4"/>
    </i>
    <i r="1">
      <x v="16"/>
    </i>
    <i>
      <x v="64"/>
    </i>
    <i r="1">
      <x v="5"/>
    </i>
    <i r="1">
      <x v="6"/>
    </i>
    <i r="1">
      <x v="8"/>
    </i>
    <i>
      <x v="65"/>
    </i>
    <i r="1">
      <x v="1"/>
    </i>
    <i r="1">
      <x v="2"/>
    </i>
    <i r="1">
      <x v="3"/>
    </i>
    <i r="1">
      <x v="4"/>
    </i>
    <i r="1">
      <x v="5"/>
    </i>
    <i>
      <x v="66"/>
    </i>
    <i r="1">
      <x v="1"/>
    </i>
    <i r="1">
      <x v="2"/>
    </i>
    <i r="1">
      <x v="3"/>
    </i>
    <i r="1">
      <x v="4"/>
    </i>
    <i r="1">
      <x v="7"/>
    </i>
    <i r="1">
      <x v="16"/>
    </i>
    <i>
      <x v="67"/>
    </i>
    <i r="1">
      <x v="2"/>
    </i>
    <i r="1">
      <x v="3"/>
    </i>
    <i r="1">
      <x v="4"/>
    </i>
    <i r="1">
      <x v="12"/>
    </i>
    <i r="1">
      <x v="13"/>
    </i>
    <i r="1">
      <x v="16"/>
    </i>
    <i>
      <x v="68"/>
    </i>
    <i r="1">
      <x v="5"/>
    </i>
    <i r="1">
      <x v="6"/>
    </i>
    <i r="1">
      <x v="8"/>
    </i>
    <i r="1">
      <x v="10"/>
    </i>
    <i r="1">
      <x v="17"/>
    </i>
    <i>
      <x v="69"/>
    </i>
    <i r="1">
      <x v="1"/>
    </i>
    <i r="1">
      <x v="2"/>
    </i>
    <i r="1">
      <x v="3"/>
    </i>
    <i r="1">
      <x v="4"/>
    </i>
    <i r="1">
      <x v="5"/>
    </i>
    <i r="1">
      <x v="8"/>
    </i>
    <i r="1">
      <x v="16"/>
    </i>
    <i>
      <x v="70"/>
    </i>
    <i r="1">
      <x v="2"/>
    </i>
    <i r="1">
      <x v="3"/>
    </i>
    <i r="1">
      <x v="4"/>
    </i>
    <i>
      <x v="71"/>
    </i>
    <i r="1">
      <x v="1"/>
    </i>
    <i r="1">
      <x v="2"/>
    </i>
    <i r="1">
      <x v="3"/>
    </i>
    <i r="1">
      <x v="4"/>
    </i>
    <i r="1">
      <x v="5"/>
    </i>
    <i r="1">
      <x v="16"/>
    </i>
    <i>
      <x v="72"/>
    </i>
    <i r="1">
      <x v="1"/>
    </i>
    <i r="1">
      <x v="2"/>
    </i>
    <i r="1">
      <x v="3"/>
    </i>
    <i r="1">
      <x v="4"/>
    </i>
    <i>
      <x v="73"/>
    </i>
    <i r="1">
      <x v="5"/>
    </i>
    <i r="1">
      <x v="6"/>
    </i>
    <i>
      <x v="74"/>
    </i>
    <i r="1">
      <x v="2"/>
    </i>
    <i r="1">
      <x v="3"/>
    </i>
    <i r="1">
      <x v="4"/>
    </i>
    <i r="1">
      <x v="7"/>
    </i>
    <i r="1">
      <x v="16"/>
    </i>
    <i>
      <x v="75"/>
    </i>
    <i r="1">
      <x v="1"/>
    </i>
    <i r="1">
      <x v="2"/>
    </i>
    <i r="1">
      <x v="3"/>
    </i>
    <i r="1">
      <x v="4"/>
    </i>
    <i>
      <x v="76"/>
    </i>
    <i r="1">
      <x v="5"/>
    </i>
    <i r="1">
      <x v="6"/>
    </i>
    <i r="1">
      <x v="8"/>
    </i>
    <i>
      <x v="77"/>
    </i>
    <i r="1">
      <x v="1"/>
    </i>
    <i r="1">
      <x v="2"/>
    </i>
    <i r="1">
      <x v="3"/>
    </i>
    <i r="1">
      <x v="4"/>
    </i>
    <i r="1">
      <x v="5"/>
    </i>
    <i r="1">
      <x v="6"/>
    </i>
    <i r="1">
      <x v="16"/>
    </i>
    <i>
      <x v="78"/>
    </i>
    <i r="1">
      <x v="5"/>
    </i>
    <i r="1">
      <x v="6"/>
    </i>
    <i r="1">
      <x v="8"/>
    </i>
    <i>
      <x v="79"/>
    </i>
    <i r="1">
      <x v="5"/>
    </i>
    <i r="1">
      <x v="6"/>
    </i>
    <i r="1">
      <x v="8"/>
    </i>
    <i>
      <x v="80"/>
    </i>
    <i r="1">
      <x v="1"/>
    </i>
    <i r="1">
      <x v="2"/>
    </i>
    <i r="1">
      <x v="3"/>
    </i>
    <i r="1">
      <x v="4"/>
    </i>
    <i>
      <x v="81"/>
    </i>
    <i r="1">
      <x v="5"/>
    </i>
    <i r="1">
      <x v="6"/>
    </i>
    <i r="1">
      <x v="8"/>
    </i>
    <i>
      <x v="82"/>
    </i>
    <i r="1">
      <x v="1"/>
    </i>
    <i r="1">
      <x v="2"/>
    </i>
    <i r="1">
      <x v="3"/>
    </i>
    <i r="1">
      <x v="4"/>
    </i>
    <i>
      <x v="83"/>
    </i>
    <i r="1">
      <x v="1"/>
    </i>
    <i r="1">
      <x v="2"/>
    </i>
    <i r="1">
      <x v="3"/>
    </i>
    <i r="1">
      <x v="4"/>
    </i>
    <i>
      <x v="84"/>
    </i>
    <i r="1">
      <x v="1"/>
    </i>
    <i r="1">
      <x v="2"/>
    </i>
    <i r="1">
      <x v="3"/>
    </i>
    <i r="1">
      <x v="4"/>
    </i>
    <i r="1">
      <x v="9"/>
    </i>
    <i r="1">
      <x v="16"/>
    </i>
    <i>
      <x v="85"/>
    </i>
    <i r="1">
      <x v="5"/>
    </i>
    <i r="1">
      <x v="6"/>
    </i>
    <i r="1">
      <x v="8"/>
    </i>
    <i>
      <x v="86"/>
    </i>
    <i r="1">
      <x v="5"/>
    </i>
    <i r="1">
      <x v="6"/>
    </i>
    <i r="1">
      <x v="8"/>
    </i>
    <i>
      <x v="87"/>
    </i>
    <i r="1">
      <x v="1"/>
    </i>
    <i r="1">
      <x v="2"/>
    </i>
    <i r="1">
      <x v="3"/>
    </i>
    <i r="1">
      <x v="4"/>
    </i>
    <i>
      <x v="88"/>
    </i>
    <i r="1">
      <x v="5"/>
    </i>
    <i r="1">
      <x v="6"/>
    </i>
    <i r="1">
      <x v="8"/>
    </i>
    <i>
      <x v="89"/>
    </i>
    <i r="1">
      <x v="5"/>
    </i>
    <i r="1">
      <x v="6"/>
    </i>
    <i r="1">
      <x v="8"/>
    </i>
    <i>
      <x v="90"/>
    </i>
    <i r="1">
      <x v="1"/>
    </i>
    <i r="1">
      <x v="2"/>
    </i>
    <i r="1">
      <x v="3"/>
    </i>
    <i r="1">
      <x v="4"/>
    </i>
    <i r="1">
      <x v="9"/>
    </i>
    <i r="1">
      <x v="16"/>
    </i>
    <i>
      <x v="91"/>
    </i>
    <i r="1">
      <x v="1"/>
    </i>
    <i r="1">
      <x v="2"/>
    </i>
    <i r="1">
      <x v="3"/>
    </i>
    <i r="1">
      <x v="4"/>
    </i>
    <i r="1">
      <x v="16"/>
    </i>
    <i>
      <x v="92"/>
    </i>
    <i r="1">
      <x v="5"/>
    </i>
    <i r="1">
      <x v="6"/>
    </i>
    <i r="1">
      <x v="8"/>
    </i>
    <i>
      <x v="93"/>
    </i>
    <i r="1">
      <x v="5"/>
    </i>
    <i r="1">
      <x v="6"/>
    </i>
    <i>
      <x v="94"/>
    </i>
    <i r="1">
      <x v="5"/>
    </i>
    <i r="1">
      <x v="6"/>
    </i>
    <i r="1">
      <x v="8"/>
    </i>
    <i>
      <x v="95"/>
    </i>
    <i r="1">
      <x v="5"/>
    </i>
    <i r="1">
      <x v="6"/>
    </i>
    <i r="1">
      <x v="8"/>
    </i>
    <i>
      <x v="96"/>
    </i>
    <i r="1">
      <x v="1"/>
    </i>
    <i r="1">
      <x v="2"/>
    </i>
    <i r="1">
      <x v="3"/>
    </i>
    <i r="1">
      <x v="4"/>
    </i>
    <i>
      <x v="97"/>
    </i>
    <i r="1">
      <x v="1"/>
    </i>
    <i r="1">
      <x v="2"/>
    </i>
    <i r="1">
      <x v="3"/>
    </i>
    <i r="1">
      <x v="4"/>
    </i>
    <i>
      <x v="98"/>
    </i>
    <i r="1">
      <x v="1"/>
    </i>
    <i r="1">
      <x v="2"/>
    </i>
    <i r="1">
      <x v="3"/>
    </i>
    <i r="1">
      <x v="4"/>
    </i>
    <i r="1">
      <x v="16"/>
    </i>
    <i>
      <x v="99"/>
    </i>
    <i r="1">
      <x v="1"/>
    </i>
    <i r="1">
      <x v="2"/>
    </i>
    <i r="1">
      <x v="3"/>
    </i>
    <i r="1">
      <x v="4"/>
    </i>
    <i r="1">
      <x v="16"/>
    </i>
    <i>
      <x v="100"/>
    </i>
    <i r="1">
      <x v="1"/>
    </i>
    <i r="1">
      <x v="2"/>
    </i>
    <i r="1">
      <x v="3"/>
    </i>
    <i r="1">
      <x v="4"/>
    </i>
    <i r="1">
      <x v="9"/>
    </i>
    <i r="1">
      <x v="16"/>
    </i>
    <i>
      <x v="101"/>
    </i>
    <i r="1">
      <x v="2"/>
    </i>
    <i r="1">
      <x v="3"/>
    </i>
    <i r="1">
      <x v="4"/>
    </i>
    <i r="1">
      <x v="7"/>
    </i>
    <i r="1">
      <x v="16"/>
    </i>
    <i>
      <x v="102"/>
    </i>
    <i r="1">
      <x v="1"/>
    </i>
    <i r="1">
      <x v="2"/>
    </i>
    <i r="1">
      <x v="3"/>
    </i>
    <i r="1">
      <x v="4"/>
    </i>
    <i>
      <x v="103"/>
    </i>
    <i r="1">
      <x v="1"/>
    </i>
    <i r="1">
      <x v="2"/>
    </i>
    <i r="1">
      <x v="3"/>
    </i>
    <i r="1">
      <x v="4"/>
    </i>
    <i r="1">
      <x v="16"/>
    </i>
    <i>
      <x v="104"/>
    </i>
    <i r="1">
      <x v="5"/>
    </i>
    <i r="1">
      <x v="6"/>
    </i>
    <i r="1">
      <x v="8"/>
    </i>
    <i>
      <x v="105"/>
    </i>
    <i r="1">
      <x v="5"/>
    </i>
    <i r="1">
      <x v="6"/>
    </i>
    <i r="1">
      <x v="8"/>
    </i>
    <i>
      <x v="106"/>
    </i>
    <i r="1">
      <x v="1"/>
    </i>
    <i r="1">
      <x v="2"/>
    </i>
    <i r="1">
      <x v="3"/>
    </i>
    <i r="1">
      <x v="4"/>
    </i>
    <i>
      <x v="107"/>
    </i>
    <i r="1">
      <x v="5"/>
    </i>
    <i r="1">
      <x v="6"/>
    </i>
    <i r="1">
      <x v="8"/>
    </i>
    <i>
      <x v="108"/>
    </i>
    <i r="1">
      <x v="5"/>
    </i>
    <i r="1">
      <x v="6"/>
    </i>
    <i>
      <x v="109"/>
    </i>
    <i r="1">
      <x v="1"/>
    </i>
    <i r="1">
      <x v="2"/>
    </i>
    <i r="1">
      <x v="3"/>
    </i>
    <i r="1">
      <x v="4"/>
    </i>
    <i>
      <x v="110"/>
    </i>
    <i r="1">
      <x v="1"/>
    </i>
    <i r="1">
      <x v="2"/>
    </i>
    <i r="1">
      <x v="3"/>
    </i>
    <i r="1">
      <x v="4"/>
    </i>
    <i>
      <x v="111"/>
    </i>
    <i r="1">
      <x/>
    </i>
    <i>
      <x v="112"/>
    </i>
    <i r="1">
      <x v="5"/>
    </i>
    <i r="1">
      <x v="6"/>
    </i>
    <i>
      <x v="113"/>
    </i>
    <i r="1">
      <x v="5"/>
    </i>
    <i r="1">
      <x v="6"/>
    </i>
    <i r="1">
      <x v="8"/>
    </i>
    <i>
      <x v="114"/>
    </i>
    <i r="1">
      <x v="5"/>
    </i>
    <i r="1">
      <x v="6"/>
    </i>
    <i r="1">
      <x v="8"/>
    </i>
    <i>
      <x v="115"/>
    </i>
    <i r="1">
      <x v="1"/>
    </i>
    <i r="1">
      <x v="2"/>
    </i>
    <i r="1">
      <x v="3"/>
    </i>
    <i r="1">
      <x v="4"/>
    </i>
    <i r="1">
      <x v="5"/>
    </i>
    <i r="1">
      <x v="16"/>
    </i>
    <i>
      <x v="116"/>
    </i>
    <i r="1">
      <x v="5"/>
    </i>
    <i r="1">
      <x v="6"/>
    </i>
    <i>
      <x v="117"/>
    </i>
    <i r="1">
      <x v="18"/>
    </i>
    <i>
      <x v="118"/>
    </i>
    <i r="1">
      <x v="5"/>
    </i>
    <i r="1">
      <x v="6"/>
    </i>
    <i>
      <x v="119"/>
    </i>
    <i r="1">
      <x v="5"/>
    </i>
    <i r="1">
      <x v="6"/>
    </i>
    <i r="1">
      <x v="8"/>
    </i>
    <i>
      <x v="120"/>
    </i>
    <i r="1">
      <x v="1"/>
    </i>
    <i r="1">
      <x v="2"/>
    </i>
    <i r="1">
      <x v="3"/>
    </i>
    <i r="1">
      <x v="4"/>
    </i>
    <i>
      <x v="121"/>
    </i>
    <i r="1">
      <x v="5"/>
    </i>
    <i r="1">
      <x v="8"/>
    </i>
    <i r="1">
      <x v="10"/>
    </i>
    <i r="1">
      <x v="17"/>
    </i>
    <i>
      <x v="122"/>
    </i>
    <i r="1">
      <x v="5"/>
    </i>
    <i r="1">
      <x v="6"/>
    </i>
    <i r="1">
      <x v="8"/>
    </i>
    <i r="1">
      <x v="10"/>
    </i>
    <i r="1">
      <x v="17"/>
    </i>
    <i>
      <x v="123"/>
    </i>
    <i r="1">
      <x v="2"/>
    </i>
    <i r="1">
      <x v="3"/>
    </i>
    <i r="1">
      <x v="4"/>
    </i>
    <i r="1">
      <x v="12"/>
    </i>
    <i r="1">
      <x v="13"/>
    </i>
    <i>
      <x v="124"/>
    </i>
    <i r="1">
      <x v="5"/>
    </i>
    <i r="1">
      <x v="6"/>
    </i>
    <i r="1">
      <x v="8"/>
    </i>
    <i>
      <x v="125"/>
    </i>
    <i r="1">
      <x v="1"/>
    </i>
    <i r="1">
      <x v="2"/>
    </i>
    <i r="1">
      <x v="3"/>
    </i>
    <i r="1">
      <x v="4"/>
    </i>
    <i>
      <x v="126"/>
    </i>
    <i r="1">
      <x v="1"/>
    </i>
    <i r="1">
      <x v="2"/>
    </i>
    <i r="1">
      <x v="3"/>
    </i>
    <i r="1">
      <x v="4"/>
    </i>
    <i>
      <x v="127"/>
    </i>
    <i r="1">
      <x v="5"/>
    </i>
    <i r="1">
      <x v="6"/>
    </i>
    <i r="1">
      <x v="8"/>
    </i>
    <i>
      <x v="128"/>
    </i>
    <i r="1">
      <x v="1"/>
    </i>
    <i r="1">
      <x v="2"/>
    </i>
    <i r="1">
      <x v="3"/>
    </i>
    <i r="1">
      <x v="4"/>
    </i>
    <i>
      <x v="129"/>
    </i>
    <i r="1">
      <x v="1"/>
    </i>
    <i r="1">
      <x v="2"/>
    </i>
    <i r="1">
      <x v="3"/>
    </i>
    <i r="1">
      <x v="4"/>
    </i>
    <i r="1">
      <x v="7"/>
    </i>
    <i r="1">
      <x v="16"/>
    </i>
    <i>
      <x v="130"/>
    </i>
    <i r="1">
      <x v="5"/>
    </i>
    <i r="1">
      <x v="6"/>
    </i>
    <i r="1">
      <x v="10"/>
    </i>
    <i r="1">
      <x v="17"/>
    </i>
    <i>
      <x v="131"/>
    </i>
    <i r="1">
      <x v="1"/>
    </i>
    <i r="1">
      <x v="2"/>
    </i>
    <i r="1">
      <x v="3"/>
    </i>
    <i r="1">
      <x v="4"/>
    </i>
    <i>
      <x v="132"/>
    </i>
    <i r="1">
      <x v="5"/>
    </i>
    <i r="1">
      <x v="6"/>
    </i>
    <i r="1">
      <x v="8"/>
    </i>
    <i>
      <x v="133"/>
    </i>
    <i r="1">
      <x v="5"/>
    </i>
    <i r="1">
      <x v="6"/>
    </i>
    <i r="1">
      <x v="8"/>
    </i>
    <i>
      <x v="134"/>
    </i>
    <i r="1">
      <x v="5"/>
    </i>
    <i r="1">
      <x v="6"/>
    </i>
    <i>
      <x v="135"/>
    </i>
    <i r="1">
      <x v="1"/>
    </i>
    <i r="1">
      <x v="2"/>
    </i>
    <i r="1">
      <x v="3"/>
    </i>
    <i r="1">
      <x v="4"/>
    </i>
    <i>
      <x v="136"/>
    </i>
    <i r="1">
      <x v="5"/>
    </i>
    <i r="1">
      <x v="6"/>
    </i>
    <i r="1">
      <x v="8"/>
    </i>
    <i>
      <x v="137"/>
    </i>
    <i r="1">
      <x v="5"/>
    </i>
    <i r="1">
      <x v="6"/>
    </i>
    <i r="1">
      <x v="8"/>
    </i>
    <i>
      <x v="138"/>
    </i>
    <i r="1">
      <x v="1"/>
    </i>
    <i r="1">
      <x v="2"/>
    </i>
    <i r="1">
      <x v="3"/>
    </i>
    <i r="1">
      <x v="4"/>
    </i>
    <i>
      <x v="139"/>
    </i>
    <i r="1">
      <x v="1"/>
    </i>
    <i r="1">
      <x v="2"/>
    </i>
    <i r="1">
      <x v="3"/>
    </i>
    <i r="1">
      <x v="4"/>
    </i>
    <i r="1">
      <x v="9"/>
    </i>
    <i r="1">
      <x v="16"/>
    </i>
    <i>
      <x v="140"/>
    </i>
    <i r="1">
      <x v="5"/>
    </i>
    <i r="1">
      <x v="6"/>
    </i>
    <i r="1">
      <x v="8"/>
    </i>
    <i>
      <x v="141"/>
    </i>
    <i r="1">
      <x v="1"/>
    </i>
    <i r="1">
      <x v="2"/>
    </i>
    <i r="1">
      <x v="3"/>
    </i>
    <i r="1">
      <x v="4"/>
    </i>
    <i>
      <x v="142"/>
    </i>
    <i r="1">
      <x v="5"/>
    </i>
    <i r="1">
      <x v="6"/>
    </i>
    <i r="1">
      <x v="8"/>
    </i>
    <i>
      <x v="143"/>
    </i>
    <i r="1">
      <x v="5"/>
    </i>
    <i r="1">
      <x v="6"/>
    </i>
    <i r="1">
      <x v="8"/>
    </i>
    <i t="grand">
      <x/>
    </i>
  </rowItems>
  <colFields count="1">
    <field x="2"/>
  </colFields>
  <colItems count="13">
    <i>
      <x/>
    </i>
    <i>
      <x v="1"/>
    </i>
    <i>
      <x v="2"/>
    </i>
    <i>
      <x v="3"/>
    </i>
    <i>
      <x v="4"/>
    </i>
    <i>
      <x v="5"/>
    </i>
    <i>
      <x v="6"/>
    </i>
    <i>
      <x v="7"/>
    </i>
    <i>
      <x v="8"/>
    </i>
    <i>
      <x v="9"/>
    </i>
    <i>
      <x v="10"/>
    </i>
    <i>
      <x v="31"/>
    </i>
    <i t="grand">
      <x/>
    </i>
  </colItems>
  <dataFields count="1">
    <dataField name="Sum of outputTarget" fld="4" baseField="0" baseItem="11"/>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8" cacheId="145" applyNumberFormats="0" applyBorderFormats="0" applyFontFormats="0" applyPatternFormats="0" applyAlignmentFormats="0" applyWidthHeightFormats="1" dataCaption="Values" updatedVersion="4" minRefreshableVersion="3" useAutoFormatting="1" itemPrintTitles="1" createdVersion="4" indent="0" compact="0" compactData="0" multipleFieldFilters="0">
  <location ref="AK4:AM3745" firstHeaderRow="1" firstDataRow="1" firstDataCol="2"/>
  <pivotFields count="3">
    <pivotField axis="axisRow" compact="0" outline="0" showAll="0" defaultSubtotal="0">
      <items count="110">
        <item x="71"/>
        <item x="44"/>
        <item x="41"/>
        <item x="99"/>
        <item x="15"/>
        <item x="106"/>
        <item x="93"/>
        <item x="16"/>
        <item x="102"/>
        <item x="43"/>
        <item x="85"/>
        <item x="100"/>
        <item x="79"/>
        <item x="26"/>
        <item x="3"/>
        <item x="101"/>
        <item x="17"/>
        <item x="103"/>
        <item x="73"/>
        <item x="2"/>
        <item x="107"/>
        <item x="80"/>
        <item x="18"/>
        <item x="104"/>
        <item x="6"/>
        <item x="9"/>
        <item x="25"/>
        <item x="98"/>
        <item x="55"/>
        <item x="88"/>
        <item x="97"/>
        <item x="75"/>
        <item x="49"/>
        <item x="19"/>
        <item x="96"/>
        <item x="53"/>
        <item x="65"/>
        <item x="84"/>
        <item x="90"/>
        <item x="42"/>
        <item x="45"/>
        <item x="10"/>
        <item x="83"/>
        <item x="95"/>
        <item x="38"/>
        <item x="47"/>
        <item x="67"/>
        <item x="70"/>
        <item x="5"/>
        <item x="54"/>
        <item x="50"/>
        <item x="13"/>
        <item x="105"/>
        <item x="86"/>
        <item x="77"/>
        <item x="63"/>
        <item x="4"/>
        <item x="87"/>
        <item x="14"/>
        <item x="0"/>
        <item x="108"/>
        <item x="11"/>
        <item x="74"/>
        <item x="36"/>
        <item x="52"/>
        <item x="94"/>
        <item x="37"/>
        <item x="69"/>
        <item x="22"/>
        <item x="57"/>
        <item x="1"/>
        <item x="35"/>
        <item x="12"/>
        <item x="82"/>
        <item x="81"/>
        <item x="91"/>
        <item x="29"/>
        <item x="62"/>
        <item x="59"/>
        <item x="23"/>
        <item x="30"/>
        <item x="46"/>
        <item x="8"/>
        <item x="58"/>
        <item x="61"/>
        <item x="24"/>
        <item x="60"/>
        <item x="109"/>
        <item x="78"/>
        <item x="76"/>
        <item x="7"/>
        <item x="40"/>
        <item x="20"/>
        <item x="27"/>
        <item x="66"/>
        <item x="28"/>
        <item x="92"/>
        <item x="48"/>
        <item x="56"/>
        <item x="72"/>
        <item x="89"/>
        <item x="31"/>
        <item x="39"/>
        <item x="68"/>
        <item x="33"/>
        <item x="32"/>
        <item x="21"/>
        <item x="64"/>
        <item x="51"/>
        <item x="34"/>
      </items>
      <extLst>
        <ext xmlns:x14="http://schemas.microsoft.com/office/spreadsheetml/2009/9/main" uri="{2946ED86-A175-432a-8AC1-64E0C546D7DE}">
          <x14:pivotField fillDownLabels="1"/>
        </ext>
      </extLst>
    </pivotField>
    <pivotField axis="axisRow" compact="0" outline="0" showAll="0" defaultSubtota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s>
  <rowFields count="2">
    <field x="0"/>
    <field x="1"/>
  </rowFields>
  <rowItems count="3741">
    <i>
      <x/>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2"/>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3"/>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4"/>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5"/>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6"/>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7"/>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8"/>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9"/>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10"/>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1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12"/>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13"/>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14"/>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15"/>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16"/>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17"/>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18"/>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19"/>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20"/>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2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22"/>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23"/>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24"/>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25"/>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26"/>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27"/>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28"/>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29"/>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30"/>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3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32"/>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33"/>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34"/>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35"/>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36"/>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37"/>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38"/>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39"/>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40"/>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4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42"/>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43"/>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44"/>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45"/>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46"/>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47"/>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48"/>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49"/>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50"/>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5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52"/>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53"/>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54"/>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55"/>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56"/>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57"/>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58"/>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59"/>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60"/>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6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62"/>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63"/>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64"/>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65"/>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66"/>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67"/>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68"/>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69"/>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70"/>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7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72"/>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73"/>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74"/>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75"/>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76"/>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77"/>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78"/>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79"/>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80"/>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8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82"/>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83"/>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84"/>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85"/>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86"/>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87"/>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88"/>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89"/>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90"/>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9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92"/>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93"/>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94"/>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95"/>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96"/>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97"/>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98"/>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99"/>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100"/>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10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102"/>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103"/>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104"/>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105"/>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106"/>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107"/>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108"/>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x v="109"/>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t="grand">
      <x/>
    </i>
  </rowItems>
  <colItems count="1">
    <i/>
  </colItems>
  <dataFields count="1">
    <dataField name="Sum of Value" fld="2" baseField="0" baseItem="0"/>
  </dataFields>
  <pivotTableStyleInfo name="PivotTable Style 2"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tables/table1.xml><?xml version="1.0" encoding="utf-8"?>
<table xmlns="http://schemas.openxmlformats.org/spreadsheetml/2006/main" id="1" name="tblparts" displayName="tblparts" ref="E3:K200" totalsRowShown="0" headerRowDxfId="143" dataDxfId="141" headerRowBorderDxfId="142" tableBorderDxfId="140" totalsRowBorderDxfId="139">
  <autoFilter ref="E3:K200"/>
  <tableColumns count="7">
    <tableColumn id="1" name="partnum" dataDxfId="138"/>
    <tableColumn id="2" name="Diameter" dataDxfId="137">
      <calculatedColumnFormula>IFERROR(VLOOKUP($E4,Raw!$A:$K,7,FALSE),"")</calculatedColumnFormula>
    </tableColumn>
    <tableColumn id="3" name="ProdStd" dataDxfId="136">
      <calculatedColumnFormula>IFERROR(VLOOKUP($E4,Raw!$A:$K,10,FALSE),"")</calculatedColumnFormula>
    </tableColumn>
    <tableColumn id="4" name="Spindle" dataDxfId="135">
      <calculatedColumnFormula>IF(tblparts[[#This Row],[partnum]]&lt;&gt;"",20,"")</calculatedColumnFormula>
    </tableColumn>
    <tableColumn id="5" name="Part Group" dataDxfId="134">
      <calculatedColumnFormula>IFERROR(VLOOKUP(E4,Raw!A:K,11,FALSE),"")</calculatedColumnFormula>
    </tableColumn>
    <tableColumn id="6" name="Initial inventory" dataDxfId="133" dataCellStyle="Comma"/>
    <tableColumn id="7" name="Initial Backorder" dataDxfId="132" dataCellStyle="Comma">
      <calculatedColumnFormula>IFERROR(VLOOKUP(tblparts[[#This Row],[partnum]],$A$22:$C$31,3,FALSE),0)</calculatedColumnFormula>
    </tableColumn>
  </tableColumns>
  <tableStyleInfo name="TableStyleMedium16" showFirstColumn="0" showLastColumn="0" showRowStripes="1" showColumnStripes="0"/>
</table>
</file>

<file path=xl/tables/table2.xml><?xml version="1.0" encoding="utf-8"?>
<table xmlns="http://schemas.openxmlformats.org/spreadsheetml/2006/main" id="2" name="tblmain" displayName="tblmain" ref="A3:C13" totalsRowShown="0" headerRowBorderDxfId="131" tableBorderDxfId="130" totalsRowBorderDxfId="129">
  <autoFilter ref="A3:C13"/>
  <tableColumns count="3">
    <tableColumn id="1" name="Criteria" dataDxfId="128"/>
    <tableColumn id="2" name="U/M" dataDxfId="127"/>
    <tableColumn id="3" name="Amount" dataDxfId="126"/>
  </tableColumns>
  <tableStyleInfo name="TableStyleMedium2" showFirstColumn="0" showLastColumn="0" showRowStripes="1" showColumnStripes="0"/>
</table>
</file>

<file path=xl/tables/table3.xml><?xml version="1.0" encoding="utf-8"?>
<table xmlns="http://schemas.openxmlformats.org/spreadsheetml/2006/main" id="3" name="tblworkers" displayName="tblworkers" ref="M3:M200" totalsRowShown="0" headerRowDxfId="125" dataDxfId="123" headerRowBorderDxfId="124" tableBorderDxfId="122" totalsRowBorderDxfId="121">
  <autoFilter ref="M3:M200"/>
  <tableColumns count="1">
    <tableColumn id="1" name="Worker" dataDxfId="120"/>
  </tableColumns>
  <tableStyleInfo name="TableStyleMedium2" showFirstColumn="0" showLastColumn="0" showRowStripes="1" showColumnStripes="0"/>
</table>
</file>

<file path=xl/tables/table4.xml><?xml version="1.0" encoding="utf-8"?>
<table xmlns="http://schemas.openxmlformats.org/spreadsheetml/2006/main" id="4" name="tblperiods" displayName="tblperiods" ref="O3:O50" totalsRowShown="0" headerRowDxfId="119" dataDxfId="117" headerRowBorderDxfId="118" tableBorderDxfId="116">
  <autoFilter ref="O3:O50"/>
  <tableColumns count="1">
    <tableColumn id="1" name="Period" dataDxfId="115"/>
  </tableColumns>
  <tableStyleInfo name="TableStyleMedium2" showFirstColumn="0" showLastColumn="0" showRowStripes="1" showColumnStripes="0"/>
</table>
</file>

<file path=xl/tables/table5.xml><?xml version="1.0" encoding="utf-8"?>
<table xmlns="http://schemas.openxmlformats.org/spreadsheetml/2006/main" id="5" name="tblgroups" displayName="tblgroups" ref="Q3:W50" totalsRowShown="0" headerRowDxfId="114" dataDxfId="112" headerRowBorderDxfId="113" tableBorderDxfId="111" totalsRowBorderDxfId="110">
  <autoFilter ref="Q3:W50"/>
  <sortState ref="Q4:W50">
    <sortCondition ref="Q3:Q50"/>
  </sortState>
  <tableColumns count="7">
    <tableColumn id="1" name="Group" dataDxfId="109">
      <calculatedColumnFormula array="1">IFERROR(INDEX(tblparts[Part Group],MATCH(0,COUNTIF($Q$3:Q3,tblparts[Part Group]),0)),"")</calculatedColumnFormula>
    </tableColumn>
    <tableColumn id="2" name="Diameter" dataDxfId="108">
      <calculatedColumnFormula>IFERROR(INDEX($E$4:$K$200,MATCH($Q4,$I$4:$I$200,0),2),"""")</calculatedColumnFormula>
    </tableColumn>
    <tableColumn id="3" name="ProdStd" dataDxfId="107">
      <calculatedColumnFormula>IFERROR(INDEX($E$4:$K$200,MATCH($Q4,$I$4:$I$200,0),3),"")</calculatedColumnFormula>
    </tableColumn>
    <tableColumn id="4" name="Spindle" dataDxfId="106">
      <calculatedColumnFormula>IFERROR(INDEX($E$4:$K$200,MATCH($Q4,$I$4:$I$200,0),4),"")</calculatedColumnFormula>
    </tableColumn>
    <tableColumn id="5" name="Part Group" dataDxfId="105"/>
    <tableColumn id="6" name="Initial inventory" dataDxfId="104"/>
    <tableColumn id="7" name="Initial Backorder" dataDxfId="103"/>
  </tableColumns>
  <tableStyleInfo name="TableStyleMedium2" showFirstColumn="0" showLastColumn="0" showRowStripes="1" showColumnStripes="0"/>
</table>
</file>

<file path=xl/tables/table6.xml><?xml version="1.0" encoding="utf-8"?>
<table xmlns="http://schemas.openxmlformats.org/spreadsheetml/2006/main" id="6" name="tblpartdemand" displayName="tblpartdemand" ref="A1:F5000" totalsRowShown="0" headerRowDxfId="61" dataDxfId="59" headerRowBorderDxfId="60" tableBorderDxfId="58" totalsRowBorderDxfId="57">
  <autoFilter ref="A1:F5000"/>
  <tableColumns count="6">
    <tableColumn id="1" name="Job #" dataDxfId="56"/>
    <tableColumn id="2" name="Part" dataDxfId="55"/>
    <tableColumn id="3" name="Leadtime" dataDxfId="54"/>
    <tableColumn id="4" name="Qty" dataDxfId="53"/>
    <tableColumn id="5" name="Pty" dataDxfId="52"/>
    <tableColumn id="6" name="Part Group" dataDxfId="51"/>
  </tableColumns>
  <tableStyleInfo name="TableStyleMedium12" showFirstColumn="0" showLastColumn="0" showRowStripes="1" showColumnStripes="0"/>
</table>
</file>

<file path=xl/tables/table7.xml><?xml version="1.0" encoding="utf-8"?>
<table xmlns="http://schemas.openxmlformats.org/spreadsheetml/2006/main" id="7" name="tblworkerpartskill" displayName="tblworkerpartskill" ref="H1:K5299" totalsRowShown="0" headerRowDxfId="50" dataDxfId="48" headerRowBorderDxfId="49" tableBorderDxfId="47" totalsRowBorderDxfId="46">
  <autoFilter ref="H1:K5299"/>
  <tableColumns count="4">
    <tableColumn id="1" name="Worker" dataDxfId="45"/>
    <tableColumn id="2" name="Part" dataDxfId="44"/>
    <tableColumn id="3" name="Skill Level" dataDxfId="43" dataCellStyle="Comma"/>
    <tableColumn id="4" name="Part Group" dataDxfId="42"/>
  </tableColumns>
  <tableStyleInfo name="TableStyleMedium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table" Target="../tables/table7.xml"/><Relationship Id="rId4"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W200"/>
  <sheetViews>
    <sheetView showGridLines="0" topLeftCell="A25" zoomScale="85" zoomScaleNormal="85" workbookViewId="0">
      <selection activeCell="K4" sqref="K4"/>
    </sheetView>
  </sheetViews>
  <sheetFormatPr defaultRowHeight="15" x14ac:dyDescent="0.25"/>
  <cols>
    <col min="1" max="1" width="14.125" style="48" customWidth="1"/>
    <col min="2" max="2" width="12.375" style="48" bestFit="1" customWidth="1"/>
    <col min="3" max="3" width="9" style="48"/>
    <col min="4" max="4" width="14.125" style="48" bestFit="1" customWidth="1"/>
    <col min="5" max="5" width="15.375" style="84" bestFit="1" customWidth="1"/>
    <col min="6" max="6" width="10.25" style="48" bestFit="1" customWidth="1"/>
    <col min="7" max="7" width="9" style="48" bestFit="1" customWidth="1"/>
    <col min="8" max="8" width="8.75" style="48" bestFit="1" customWidth="1"/>
    <col min="9" max="9" width="14.125" style="48" bestFit="1" customWidth="1"/>
    <col min="10" max="10" width="16.625" style="71" bestFit="1" customWidth="1"/>
    <col min="11" max="11" width="15.625" style="48" bestFit="1" customWidth="1"/>
    <col min="12" max="12" width="9" style="48"/>
    <col min="13" max="13" width="14.25" style="48" customWidth="1"/>
    <col min="14" max="14" width="9" style="48"/>
    <col min="15" max="15" width="7.875" style="48" bestFit="1" customWidth="1"/>
    <col min="16" max="16" width="9" style="48"/>
    <col min="17" max="17" width="14.125" style="48" customWidth="1"/>
    <col min="18" max="18" width="9.5" style="48" customWidth="1"/>
    <col min="19" max="19" width="9.75" style="48" bestFit="1" customWidth="1"/>
    <col min="20" max="20" width="8.125" style="48" customWidth="1"/>
    <col min="21" max="21" width="14.375" style="48" bestFit="1" customWidth="1"/>
    <col min="22" max="22" width="14.875" style="48" customWidth="1"/>
    <col min="23" max="23" width="14.5" style="48" customWidth="1"/>
    <col min="24" max="16384" width="9" style="48"/>
  </cols>
  <sheetData>
    <row r="1" spans="1:23" x14ac:dyDescent="0.25">
      <c r="A1" s="69" t="s">
        <v>8</v>
      </c>
      <c r="E1" s="70" t="s">
        <v>330</v>
      </c>
      <c r="M1" s="70" t="s">
        <v>331</v>
      </c>
      <c r="O1" s="70" t="s">
        <v>333</v>
      </c>
      <c r="Q1" s="70" t="s">
        <v>351</v>
      </c>
    </row>
    <row r="2" spans="1:23" x14ac:dyDescent="0.25">
      <c r="A2" s="69"/>
      <c r="E2" s="70"/>
      <c r="M2" s="70"/>
    </row>
    <row r="3" spans="1:23" x14ac:dyDescent="0.25">
      <c r="A3" s="88" t="s">
        <v>13</v>
      </c>
      <c r="B3" s="89" t="s">
        <v>12</v>
      </c>
      <c r="C3" s="90" t="s">
        <v>11</v>
      </c>
      <c r="E3" s="72" t="s">
        <v>4</v>
      </c>
      <c r="F3" s="73" t="s">
        <v>5</v>
      </c>
      <c r="G3" s="73" t="s">
        <v>20</v>
      </c>
      <c r="H3" s="74" t="s">
        <v>23</v>
      </c>
      <c r="I3" s="74" t="s">
        <v>176</v>
      </c>
      <c r="J3" s="75" t="s">
        <v>21</v>
      </c>
      <c r="K3" s="76" t="s">
        <v>22</v>
      </c>
      <c r="M3" s="98" t="s">
        <v>325</v>
      </c>
      <c r="O3" s="104" t="s">
        <v>24</v>
      </c>
      <c r="Q3" s="73" t="s">
        <v>34</v>
      </c>
      <c r="R3" s="73" t="s">
        <v>5</v>
      </c>
      <c r="S3" s="73" t="s">
        <v>20</v>
      </c>
      <c r="T3" s="74" t="s">
        <v>23</v>
      </c>
      <c r="U3" s="74" t="s">
        <v>176</v>
      </c>
      <c r="V3" s="75" t="s">
        <v>21</v>
      </c>
      <c r="W3" s="76" t="s">
        <v>22</v>
      </c>
    </row>
    <row r="4" spans="1:23" x14ac:dyDescent="0.25">
      <c r="A4" s="85" t="s">
        <v>3</v>
      </c>
      <c r="B4" s="66" t="s">
        <v>14</v>
      </c>
      <c r="C4" s="87">
        <f>COUNTA('Order and Skill'!A:A)-1</f>
        <v>168</v>
      </c>
      <c r="E4" s="77">
        <v>30103742</v>
      </c>
      <c r="F4" s="63">
        <f>IFERROR(VLOOKUP($E4,Raw!$A:$K,7,FALSE),"")</f>
        <v>1.8</v>
      </c>
      <c r="G4" s="63">
        <f>IFERROR(VLOOKUP($E4,Raw!$A:$K,10,FALSE),"")</f>
        <v>1.434E-2</v>
      </c>
      <c r="H4" s="63">
        <f>IF(tblparts[[#This Row],[partnum]]&lt;&gt;"",20,"")</f>
        <v>20</v>
      </c>
      <c r="I4" s="63" t="str">
        <f>IFERROR(VLOOKUP(E4,Raw!A:K,11,FALSE),"")</f>
        <v>N-SF11/1.8/23.5</v>
      </c>
      <c r="J4" s="78">
        <v>0</v>
      </c>
      <c r="K4" s="79">
        <f>IFERROR(VLOOKUP(tblparts[[#This Row],[partnum]],$A$22:$C$31,3,FALSE),0)</f>
        <v>0</v>
      </c>
      <c r="M4" s="97">
        <v>10023964</v>
      </c>
      <c r="N4" s="52"/>
      <c r="O4" s="1">
        <v>1</v>
      </c>
      <c r="P4" s="52"/>
      <c r="Q4" s="95" t="str">
        <f t="array" ref="Q4">IFERROR(INDEX(tblparts[Part Group],MATCH(0,COUNTIF($Q$3:Q3,tblparts[Part Group]),0)),"")</f>
        <v>N-SF11/1.8/23.5</v>
      </c>
      <c r="R4" s="63">
        <f t="shared" ref="R4:R50" si="0">IFERROR(INDEX($E$4:$K$200,MATCH($Q4,$I$4:$I$200,0),2),"""")</f>
        <v>1.8</v>
      </c>
      <c r="S4" s="63">
        <f t="shared" ref="S4:S50" si="1">IFERROR(INDEX($E$4:$K$200,MATCH($Q4,$I$4:$I$200,0),3),"")</f>
        <v>1.434E-2</v>
      </c>
      <c r="T4" s="63">
        <f t="shared" ref="T4:T50" si="2">IFERROR(INDEX($E$4:$K$200,MATCH($Q4,$I$4:$I$200,0),4),"")</f>
        <v>20</v>
      </c>
      <c r="U4" s="63" t="str">
        <f t="shared" ref="U4:U50" si="3">INDEX($E$4:$K$200,MATCH($Q4,$I$4:$I$200,0),5)</f>
        <v>N-SF11/1.8/23.5</v>
      </c>
      <c r="V4" s="63">
        <f t="shared" ref="V4:V50" si="4">SUMIF($I$4:$I$200,Q4,$J$4:$J$200)</f>
        <v>0</v>
      </c>
      <c r="W4" s="86">
        <f t="shared" ref="W4:W50" si="5">SUMIF($I$4:$I$200,Q4,$K$4:$K$200)</f>
        <v>2409</v>
      </c>
    </row>
    <row r="5" spans="1:23" x14ac:dyDescent="0.25">
      <c r="A5" s="85"/>
      <c r="B5" s="66"/>
      <c r="C5" s="87"/>
      <c r="E5" s="77">
        <v>30103753</v>
      </c>
      <c r="F5" s="63">
        <f>IFERROR(VLOOKUP($E5,Raw!$A:$K,7,FALSE),"")</f>
        <v>1.8</v>
      </c>
      <c r="G5" s="63">
        <f>IFERROR(VLOOKUP($E5,Raw!$A:$K,10,FALSE),"")</f>
        <v>1.434E-2</v>
      </c>
      <c r="H5" s="63">
        <f>IF(tblparts[[#This Row],[partnum]]&lt;&gt;"",20,"")</f>
        <v>20</v>
      </c>
      <c r="I5" s="63" t="str">
        <f>IFERROR(VLOOKUP(E5,Raw!A:K,11,FALSE),"")</f>
        <v>N-SF11/1.8/14.5</v>
      </c>
      <c r="J5" s="78">
        <v>0</v>
      </c>
      <c r="K5" s="79">
        <f>IFERROR(VLOOKUP(tblparts[[#This Row],[partnum]],$A$22:$C$31,3,FALSE),0)</f>
        <v>0</v>
      </c>
      <c r="M5" s="97">
        <v>10024203</v>
      </c>
      <c r="N5" s="52"/>
      <c r="O5" s="1">
        <v>2</v>
      </c>
      <c r="P5" s="52"/>
      <c r="Q5" s="95" t="str">
        <f t="array" ref="Q5">IFERROR(INDEX(tblparts[Part Group],MATCH(0,COUNTIF($Q$3:Q4,tblparts[Part Group]),0)),"")</f>
        <v>N-SF11/1.8/14.5</v>
      </c>
      <c r="R5" s="63">
        <f t="shared" si="0"/>
        <v>1.8</v>
      </c>
      <c r="S5" s="63">
        <f t="shared" si="1"/>
        <v>1.434E-2</v>
      </c>
      <c r="T5" s="63">
        <f t="shared" si="2"/>
        <v>20</v>
      </c>
      <c r="U5" s="63" t="str">
        <f t="shared" si="3"/>
        <v>N-SF11/1.8/14.5</v>
      </c>
      <c r="V5" s="63">
        <f t="shared" si="4"/>
        <v>0</v>
      </c>
      <c r="W5" s="86">
        <f t="shared" si="5"/>
        <v>1400</v>
      </c>
    </row>
    <row r="6" spans="1:23" x14ac:dyDescent="0.25">
      <c r="A6" s="85" t="s">
        <v>2</v>
      </c>
      <c r="B6" s="66" t="s">
        <v>14</v>
      </c>
      <c r="C6" s="87">
        <f>COUNTA(tblparts[partnum])</f>
        <v>34</v>
      </c>
      <c r="E6" s="77">
        <v>30103801</v>
      </c>
      <c r="F6" s="63">
        <f>IFERROR(VLOOKUP($E6,Raw!$A:$K,7,FALSE),"")</f>
        <v>1.8</v>
      </c>
      <c r="G6" s="63">
        <f>IFERROR(VLOOKUP($E6,Raw!$A:$K,10,FALSE),"")</f>
        <v>1.434E-2</v>
      </c>
      <c r="H6" s="63">
        <f>IF(tblparts[[#This Row],[partnum]]&lt;&gt;"",20,"")</f>
        <v>20</v>
      </c>
      <c r="I6" s="63" t="str">
        <f>IFERROR(VLOOKUP(E6,Raw!A:K,11,FALSE),"")</f>
        <v>N-SF11/1.8/17</v>
      </c>
      <c r="J6" s="78">
        <v>0</v>
      </c>
      <c r="K6" s="79">
        <f>IFERROR(VLOOKUP(tblparts[[#This Row],[partnum]],$A$22:$C$31,3,FALSE),0)</f>
        <v>4295</v>
      </c>
      <c r="M6" s="97">
        <v>10023543</v>
      </c>
      <c r="N6" s="52"/>
      <c r="O6" s="1">
        <v>3</v>
      </c>
      <c r="P6" s="52"/>
      <c r="Q6" s="95" t="str">
        <f t="array" ref="Q6">IFERROR(INDEX(tblparts[Part Group],MATCH(0,COUNTIF($Q$3:Q5,tblparts[Part Group]),0)),"")</f>
        <v>N-SF11/1.8/17</v>
      </c>
      <c r="R6" s="63">
        <f t="shared" si="0"/>
        <v>1.8</v>
      </c>
      <c r="S6" s="63">
        <f t="shared" si="1"/>
        <v>1.434E-2</v>
      </c>
      <c r="T6" s="63">
        <f t="shared" si="2"/>
        <v>20</v>
      </c>
      <c r="U6" s="63" t="str">
        <f t="shared" si="3"/>
        <v>N-SF11/1.8/17</v>
      </c>
      <c r="V6" s="63">
        <f t="shared" si="4"/>
        <v>0</v>
      </c>
      <c r="W6" s="86">
        <f t="shared" si="5"/>
        <v>5683</v>
      </c>
    </row>
    <row r="7" spans="1:23" x14ac:dyDescent="0.25">
      <c r="A7" s="85" t="s">
        <v>1</v>
      </c>
      <c r="B7" s="66" t="s">
        <v>14</v>
      </c>
      <c r="C7" s="87">
        <f>COUNTA(tblworkers[Worker])</f>
        <v>110</v>
      </c>
      <c r="E7" s="77">
        <v>30236147</v>
      </c>
      <c r="F7" s="63">
        <f>IFERROR(VLOOKUP($E7,Raw!$A:$K,7,FALSE),"")</f>
        <v>1.8</v>
      </c>
      <c r="G7" s="63">
        <f>IFERROR(VLOOKUP($E7,Raw!$A:$K,10,FALSE),"")</f>
        <v>1.434E-2</v>
      </c>
      <c r="H7" s="63">
        <f>IF(tblparts[[#This Row],[partnum]]&lt;&gt;"",20,"")</f>
        <v>20</v>
      </c>
      <c r="I7" s="63" t="str">
        <f>IFERROR(VLOOKUP(E7,Raw!A:K,11,FALSE),"")</f>
        <v>N-SF11/1.8/17.5</v>
      </c>
      <c r="J7" s="78">
        <v>0</v>
      </c>
      <c r="K7" s="79">
        <f>IFERROR(VLOOKUP(tblparts[[#This Row],[partnum]],$A$22:$C$31,3,FALSE),0)</f>
        <v>0</v>
      </c>
      <c r="M7" s="97">
        <v>10023498</v>
      </c>
      <c r="N7" s="52"/>
      <c r="O7" s="1">
        <v>4</v>
      </c>
      <c r="P7" s="52"/>
      <c r="Q7" s="95" t="str">
        <f t="array" ref="Q7">IFERROR(INDEX(tblparts[Part Group],MATCH(0,COUNTIF($Q$3:Q6,tblparts[Part Group]),0)),"")</f>
        <v>N-SF11/1.8/17.5</v>
      </c>
      <c r="R7" s="63">
        <f t="shared" si="0"/>
        <v>1.8</v>
      </c>
      <c r="S7" s="63">
        <f t="shared" si="1"/>
        <v>1.434E-2</v>
      </c>
      <c r="T7" s="63">
        <f t="shared" si="2"/>
        <v>20</v>
      </c>
      <c r="U7" s="63" t="str">
        <f t="shared" si="3"/>
        <v>N-SF11/1.8/17.5</v>
      </c>
      <c r="V7" s="63">
        <f t="shared" si="4"/>
        <v>0</v>
      </c>
      <c r="W7" s="86">
        <f t="shared" si="5"/>
        <v>12375</v>
      </c>
    </row>
    <row r="8" spans="1:23" x14ac:dyDescent="0.25">
      <c r="A8" s="85" t="s">
        <v>19</v>
      </c>
      <c r="B8" s="66" t="s">
        <v>14</v>
      </c>
      <c r="C8" s="87">
        <f>56*20</f>
        <v>1120</v>
      </c>
      <c r="E8" s="77">
        <v>30238079</v>
      </c>
      <c r="F8" s="63">
        <f>IFERROR(VLOOKUP($E8,Raw!$A:$K,7,FALSE),"")</f>
        <v>1.8</v>
      </c>
      <c r="G8" s="63">
        <f>IFERROR(VLOOKUP($E8,Raw!$A:$K,10,FALSE),"")</f>
        <v>1.434E-2</v>
      </c>
      <c r="H8" s="63">
        <f>IF(tblparts[[#This Row],[partnum]]&lt;&gt;"",20,"")</f>
        <v>20</v>
      </c>
      <c r="I8" s="63" t="str">
        <f>IFERROR(VLOOKUP(E8,Raw!A:K,11,FALSE),"")</f>
        <v>N-SF11/1.8/17.5</v>
      </c>
      <c r="J8" s="78">
        <v>0</v>
      </c>
      <c r="K8" s="79">
        <f>IFERROR(VLOOKUP(tblparts[[#This Row],[partnum]],$A$22:$C$31,3,FALSE),0)</f>
        <v>12375</v>
      </c>
      <c r="M8" s="97">
        <v>10023956</v>
      </c>
      <c r="N8" s="52"/>
      <c r="O8" s="1">
        <v>5</v>
      </c>
      <c r="P8" s="52"/>
      <c r="Q8" s="95" t="str">
        <f t="array" ref="Q8">IFERROR(INDEX(tblparts[Part Group],MATCH(0,COUNTIF($Q$3:Q7,tblparts[Part Group]),0)),"")</f>
        <v>N-SF11/1/10.5</v>
      </c>
      <c r="R8" s="63">
        <f t="shared" si="0"/>
        <v>1</v>
      </c>
      <c r="S8" s="63">
        <f t="shared" si="1"/>
        <v>1.7925E-2</v>
      </c>
      <c r="T8" s="63">
        <f t="shared" si="2"/>
        <v>20</v>
      </c>
      <c r="U8" s="63" t="str">
        <f t="shared" si="3"/>
        <v>N-SF11/1/10.5</v>
      </c>
      <c r="V8" s="63">
        <f t="shared" si="4"/>
        <v>0</v>
      </c>
      <c r="W8" s="86">
        <f t="shared" si="5"/>
        <v>15000</v>
      </c>
    </row>
    <row r="9" spans="1:23" x14ac:dyDescent="0.25">
      <c r="A9" s="85"/>
      <c r="B9" s="66"/>
      <c r="C9" s="87"/>
      <c r="E9" s="77">
        <v>30248669</v>
      </c>
      <c r="F9" s="63">
        <f>IFERROR(VLOOKUP($E9,Raw!$A:$K,7,FALSE),"")</f>
        <v>1</v>
      </c>
      <c r="G9" s="63">
        <f>IFERROR(VLOOKUP($E9,Raw!$A:$K,10,FALSE),"")</f>
        <v>1.7925E-2</v>
      </c>
      <c r="H9" s="63">
        <f>IF(tblparts[[#This Row],[partnum]]&lt;&gt;"",20,"")</f>
        <v>20</v>
      </c>
      <c r="I9" s="63" t="str">
        <f>IFERROR(VLOOKUP(E9,Raw!A:K,11,FALSE),"")</f>
        <v>N-SF11/1/10.5</v>
      </c>
      <c r="J9" s="78">
        <v>0</v>
      </c>
      <c r="K9" s="79">
        <f>IFERROR(VLOOKUP(tblparts[[#This Row],[partnum]],$A$22:$C$31,3,FALSE),0)</f>
        <v>3600</v>
      </c>
      <c r="M9" s="97">
        <v>10023882</v>
      </c>
      <c r="N9" s="52"/>
      <c r="O9" s="1">
        <v>6</v>
      </c>
      <c r="P9" s="52"/>
      <c r="Q9" s="95" t="str">
        <f t="array" ref="Q9">IFERROR(INDEX(tblparts[Part Group],MATCH(0,COUNTIF($Q$3:Q8,tblparts[Part Group]),0)),"")</f>
        <v>N-SF11/1/7.5</v>
      </c>
      <c r="R9" s="63">
        <f t="shared" si="0"/>
        <v>1</v>
      </c>
      <c r="S9" s="63">
        <f t="shared" si="1"/>
        <v>1.7925E-2</v>
      </c>
      <c r="T9" s="63">
        <f t="shared" si="2"/>
        <v>20</v>
      </c>
      <c r="U9" s="63" t="str">
        <f t="shared" si="3"/>
        <v>N-SF11/1/7.5</v>
      </c>
      <c r="V9" s="63">
        <f t="shared" si="4"/>
        <v>0</v>
      </c>
      <c r="W9" s="86">
        <f t="shared" si="5"/>
        <v>4564</v>
      </c>
    </row>
    <row r="10" spans="1:23" x14ac:dyDescent="0.25">
      <c r="A10" s="85" t="s">
        <v>9</v>
      </c>
      <c r="B10" s="66" t="s">
        <v>15</v>
      </c>
      <c r="C10" s="87">
        <v>50</v>
      </c>
      <c r="E10" s="77">
        <v>30248706</v>
      </c>
      <c r="F10" s="63">
        <f>IFERROR(VLOOKUP($E10,Raw!$A:$K,7,FALSE),"")</f>
        <v>1.8</v>
      </c>
      <c r="G10" s="63">
        <f>IFERROR(VLOOKUP($E10,Raw!$A:$K,10,FALSE),"")</f>
        <v>1.434E-2</v>
      </c>
      <c r="H10" s="63">
        <f>IF(tblparts[[#This Row],[partnum]]&lt;&gt;"",20,"")</f>
        <v>20</v>
      </c>
      <c r="I10" s="63" t="str">
        <f>IFERROR(VLOOKUP(E10,Raw!A:K,11,FALSE),"")</f>
        <v>N-SF11/1.8/23.5</v>
      </c>
      <c r="J10" s="78">
        <v>0</v>
      </c>
      <c r="K10" s="79">
        <f>IFERROR(VLOOKUP(tblparts[[#This Row],[partnum]],$A$22:$C$31,3,FALSE),0)</f>
        <v>0</v>
      </c>
      <c r="M10" s="97">
        <v>10023591</v>
      </c>
      <c r="N10" s="52"/>
      <c r="O10" s="1">
        <v>7</v>
      </c>
      <c r="P10" s="52"/>
      <c r="Q10" s="95" t="str">
        <f t="array" ref="Q10">IFERROR(INDEX(tblparts[Part Group],MATCH(0,COUNTIF($Q$3:Q9,tblparts[Part Group]),0)),"")</f>
        <v>N-SF11/1.8/10.5</v>
      </c>
      <c r="R10" s="63">
        <f t="shared" si="0"/>
        <v>1.8</v>
      </c>
      <c r="S10" s="63">
        <f t="shared" si="1"/>
        <v>1.434E-2</v>
      </c>
      <c r="T10" s="63">
        <f t="shared" si="2"/>
        <v>20</v>
      </c>
      <c r="U10" s="63" t="str">
        <f t="shared" si="3"/>
        <v>N-SF11/1.8/10.5</v>
      </c>
      <c r="V10" s="63">
        <f t="shared" si="4"/>
        <v>0</v>
      </c>
      <c r="W10" s="86">
        <f t="shared" si="5"/>
        <v>0</v>
      </c>
    </row>
    <row r="11" spans="1:23" x14ac:dyDescent="0.25">
      <c r="A11" s="85" t="s">
        <v>10</v>
      </c>
      <c r="B11" s="66" t="s">
        <v>16</v>
      </c>
      <c r="C11" s="87">
        <v>3.0000000000000001E-3</v>
      </c>
      <c r="E11" s="77">
        <v>30248740</v>
      </c>
      <c r="F11" s="63">
        <f>IFERROR(VLOOKUP($E11,Raw!$A:$K,7,FALSE),"")</f>
        <v>1</v>
      </c>
      <c r="G11" s="63">
        <f>IFERROR(VLOOKUP($E11,Raw!$A:$K,10,FALSE),"")</f>
        <v>1.7925E-2</v>
      </c>
      <c r="H11" s="63">
        <f>IF(tblparts[[#This Row],[partnum]]&lt;&gt;"",20,"")</f>
        <v>20</v>
      </c>
      <c r="I11" s="63" t="str">
        <f>IFERROR(VLOOKUP(E11,Raw!A:K,11,FALSE),"")</f>
        <v>N-SF11/1/7.5</v>
      </c>
      <c r="J11" s="78">
        <v>0</v>
      </c>
      <c r="K11" s="79">
        <f>IFERROR(VLOOKUP(tblparts[[#This Row],[partnum]],$A$22:$C$31,3,FALSE),0)</f>
        <v>0</v>
      </c>
      <c r="M11" s="97">
        <v>10024419</v>
      </c>
      <c r="N11" s="52"/>
      <c r="O11" s="1">
        <v>8</v>
      </c>
      <c r="P11" s="52"/>
      <c r="Q11" s="95" t="str">
        <f t="array" ref="Q11">IFERROR(INDEX(tblparts[Part Group],MATCH(0,COUNTIF($Q$3:Q10,tblparts[Part Group]),0)),"")</f>
        <v>N-BK7/1.1/19</v>
      </c>
      <c r="R11" s="63">
        <f t="shared" si="0"/>
        <v>1.1000000000000001</v>
      </c>
      <c r="S11" s="63">
        <f t="shared" si="1"/>
        <v>2.3900000000000001E-2</v>
      </c>
      <c r="T11" s="63">
        <f t="shared" si="2"/>
        <v>20</v>
      </c>
      <c r="U11" s="63" t="str">
        <f t="shared" si="3"/>
        <v>N-BK7/1.1/19</v>
      </c>
      <c r="V11" s="63">
        <f t="shared" si="4"/>
        <v>0</v>
      </c>
      <c r="W11" s="86">
        <f t="shared" si="5"/>
        <v>7372</v>
      </c>
    </row>
    <row r="12" spans="1:23" x14ac:dyDescent="0.25">
      <c r="A12" s="85" t="s">
        <v>17</v>
      </c>
      <c r="B12" s="66" t="s">
        <v>18</v>
      </c>
      <c r="C12" s="87">
        <v>15</v>
      </c>
      <c r="E12" s="77">
        <v>30255865</v>
      </c>
      <c r="F12" s="63">
        <f>IFERROR(VLOOKUP($E12,Raw!$A:$K,7,FALSE),"")</f>
        <v>1.8</v>
      </c>
      <c r="G12" s="63">
        <f>IFERROR(VLOOKUP($E12,Raw!$A:$K,10,FALSE),"")</f>
        <v>1.434E-2</v>
      </c>
      <c r="H12" s="63">
        <f>IF(tblparts[[#This Row],[partnum]]&lt;&gt;"",20,"")</f>
        <v>20</v>
      </c>
      <c r="I12" s="63" t="str">
        <f>IFERROR(VLOOKUP(E12,Raw!A:K,11,FALSE),"")</f>
        <v>N-SF11/1.8/17</v>
      </c>
      <c r="J12" s="78">
        <v>0</v>
      </c>
      <c r="K12" s="79">
        <f>IFERROR(VLOOKUP(tblparts[[#This Row],[partnum]],$A$22:$C$31,3,FALSE),0)</f>
        <v>0</v>
      </c>
      <c r="M12" s="97">
        <v>10024325</v>
      </c>
      <c r="N12" s="52"/>
      <c r="O12" s="1">
        <v>9</v>
      </c>
      <c r="P12" s="52"/>
      <c r="Q12" s="95" t="str">
        <f t="array" ref="Q12">IFERROR(INDEX(tblparts[Part Group],MATCH(0,COUNTIF($Q$3:Q11,tblparts[Part Group]),0)),"")</f>
        <v>N-SF11/1.8/23</v>
      </c>
      <c r="R12" s="63">
        <f t="shared" si="0"/>
        <v>1.8</v>
      </c>
      <c r="S12" s="63">
        <f t="shared" si="1"/>
        <v>1.434E-2</v>
      </c>
      <c r="T12" s="63">
        <f t="shared" si="2"/>
        <v>20</v>
      </c>
      <c r="U12" s="63" t="str">
        <f t="shared" si="3"/>
        <v>N-SF11/1.8/23</v>
      </c>
      <c r="V12" s="63">
        <f t="shared" si="4"/>
        <v>0</v>
      </c>
      <c r="W12" s="86">
        <f t="shared" si="5"/>
        <v>0</v>
      </c>
    </row>
    <row r="13" spans="1:23" x14ac:dyDescent="0.25">
      <c r="A13" s="91" t="s">
        <v>24</v>
      </c>
      <c r="B13" s="92" t="s">
        <v>25</v>
      </c>
      <c r="C13" s="93">
        <f>MAX('Order and Skill'!C:C)</f>
        <v>14</v>
      </c>
      <c r="E13" s="77">
        <v>30256349</v>
      </c>
      <c r="F13" s="63">
        <f>IFERROR(VLOOKUP($E13,Raw!$A:$K,7,FALSE),"")</f>
        <v>1</v>
      </c>
      <c r="G13" s="63">
        <f>IFERROR(VLOOKUP($E13,Raw!$A:$K,10,FALSE),"")</f>
        <v>1.7925E-2</v>
      </c>
      <c r="H13" s="63">
        <f>IF(tblparts[[#This Row],[partnum]]&lt;&gt;"",20,"")</f>
        <v>20</v>
      </c>
      <c r="I13" s="63" t="str">
        <f>IFERROR(VLOOKUP(E13,Raw!A:K,11,FALSE),"")</f>
        <v>N-SF11/1/10.5</v>
      </c>
      <c r="J13" s="78">
        <v>0</v>
      </c>
      <c r="K13" s="79">
        <f>IFERROR(VLOOKUP(tblparts[[#This Row],[partnum]],$A$22:$C$31,3,FALSE),0)</f>
        <v>6700</v>
      </c>
      <c r="M13" s="97">
        <v>10023602</v>
      </c>
      <c r="N13" s="52"/>
      <c r="O13" s="1">
        <v>10</v>
      </c>
      <c r="P13" s="52"/>
      <c r="Q13" s="95" t="str">
        <f t="array" ref="Q13">IFERROR(INDEX(tblparts[Part Group],MATCH(0,COUNTIF($Q$3:Q12,tblparts[Part Group]),0)),"")</f>
        <v>N-SF11/1/8.5</v>
      </c>
      <c r="R13" s="63">
        <f t="shared" si="0"/>
        <v>1</v>
      </c>
      <c r="S13" s="63">
        <f t="shared" si="1"/>
        <v>1.7925E-2</v>
      </c>
      <c r="T13" s="63">
        <f t="shared" si="2"/>
        <v>20</v>
      </c>
      <c r="U13" s="63" t="str">
        <f t="shared" si="3"/>
        <v>N-SF11/1/8.5</v>
      </c>
      <c r="V13" s="63">
        <f t="shared" si="4"/>
        <v>0</v>
      </c>
      <c r="W13" s="86">
        <f t="shared" si="5"/>
        <v>0</v>
      </c>
    </row>
    <row r="14" spans="1:23" x14ac:dyDescent="0.25">
      <c r="E14" s="77">
        <v>30256730</v>
      </c>
      <c r="F14" s="63">
        <f>IFERROR(VLOOKUP($E14,Raw!$A:$K,7,FALSE),"")</f>
        <v>1</v>
      </c>
      <c r="G14" s="63">
        <f>IFERROR(VLOOKUP($E14,Raw!$A:$K,10,FALSE),"")</f>
        <v>1.7925E-2</v>
      </c>
      <c r="H14" s="63">
        <f>IF(tblparts[[#This Row],[partnum]]&lt;&gt;"",20,"")</f>
        <v>20</v>
      </c>
      <c r="I14" s="63" t="str">
        <f>IFERROR(VLOOKUP(E14,Raw!A:K,11,FALSE),"")</f>
        <v>N-SF11/1/10.5</v>
      </c>
      <c r="J14" s="78">
        <v>0</v>
      </c>
      <c r="K14" s="79">
        <f>IFERROR(VLOOKUP(tblparts[[#This Row],[partnum]],$A$22:$C$31,3,FALSE),0)</f>
        <v>4700</v>
      </c>
      <c r="M14" s="97">
        <v>10023805</v>
      </c>
      <c r="N14" s="52"/>
      <c r="O14" s="1">
        <v>11</v>
      </c>
      <c r="P14" s="52"/>
      <c r="Q14" s="95" t="str">
        <f t="array" ref="Q14">IFERROR(INDEX(tblparts[Part Group],MATCH(0,COUNTIF($Q$3:Q13,tblparts[Part Group]),0)),"")</f>
        <v/>
      </c>
      <c r="R14" s="63" t="str">
        <f t="shared" si="0"/>
        <v/>
      </c>
      <c r="S14" s="63" t="str">
        <f t="shared" si="1"/>
        <v/>
      </c>
      <c r="T14" s="63" t="str">
        <f t="shared" si="2"/>
        <v/>
      </c>
      <c r="U14" s="63" t="str">
        <f t="shared" si="3"/>
        <v/>
      </c>
      <c r="V14" s="63">
        <f t="shared" si="4"/>
        <v>0</v>
      </c>
      <c r="W14" s="86">
        <f t="shared" si="5"/>
        <v>0</v>
      </c>
    </row>
    <row r="15" spans="1:23" x14ac:dyDescent="0.25">
      <c r="E15" s="77">
        <v>30256752</v>
      </c>
      <c r="F15" s="63">
        <f>IFERROR(VLOOKUP($E15,Raw!$A:$K,7,FALSE),"")</f>
        <v>1.8</v>
      </c>
      <c r="G15" s="63">
        <f>IFERROR(VLOOKUP($E15,Raw!$A:$K,10,FALSE),"")</f>
        <v>1.434E-2</v>
      </c>
      <c r="H15" s="63">
        <f>IF(tblparts[[#This Row],[partnum]]&lt;&gt;"",20,"")</f>
        <v>20</v>
      </c>
      <c r="I15" s="63" t="str">
        <f>IFERROR(VLOOKUP(E15,Raw!A:K,11,FALSE),"")</f>
        <v>N-SF11/1.8/14.5</v>
      </c>
      <c r="J15" s="78">
        <v>0</v>
      </c>
      <c r="K15" s="79">
        <f>IFERROR(VLOOKUP(tblparts[[#This Row],[partnum]],$A$22:$C$31,3,FALSE),0)</f>
        <v>0</v>
      </c>
      <c r="M15" s="97">
        <v>10023999</v>
      </c>
      <c r="N15" s="52"/>
      <c r="O15" s="1">
        <v>12</v>
      </c>
      <c r="P15" s="52"/>
      <c r="Q15" s="95" t="str">
        <f t="array" ref="Q15">IFERROR(INDEX(tblparts[Part Group],MATCH(0,COUNTIF($Q$3:Q14,tblparts[Part Group]),0)),"")</f>
        <v/>
      </c>
      <c r="R15" s="63" t="str">
        <f t="shared" si="0"/>
        <v/>
      </c>
      <c r="S15" s="63" t="str">
        <f t="shared" si="1"/>
        <v/>
      </c>
      <c r="T15" s="63" t="str">
        <f t="shared" si="2"/>
        <v/>
      </c>
      <c r="U15" s="63" t="str">
        <f t="shared" si="3"/>
        <v/>
      </c>
      <c r="V15" s="63">
        <f t="shared" si="4"/>
        <v>0</v>
      </c>
      <c r="W15" s="86">
        <f t="shared" si="5"/>
        <v>0</v>
      </c>
    </row>
    <row r="16" spans="1:23" x14ac:dyDescent="0.25">
      <c r="E16" s="77">
        <v>30256855</v>
      </c>
      <c r="F16" s="63">
        <f>IFERROR(VLOOKUP($E16,Raw!$A:$K,7,FALSE),"")</f>
        <v>1.8</v>
      </c>
      <c r="G16" s="63">
        <f>IFERROR(VLOOKUP($E16,Raw!$A:$K,10,FALSE),"")</f>
        <v>1.434E-2</v>
      </c>
      <c r="H16" s="63">
        <f>IF(tblparts[[#This Row],[partnum]]&lt;&gt;"",20,"")</f>
        <v>20</v>
      </c>
      <c r="I16" s="63" t="str">
        <f>IFERROR(VLOOKUP(E16,Raw!A:K,11,FALSE),"")</f>
        <v>N-SF11/1.8/14.5</v>
      </c>
      <c r="J16" s="78">
        <v>0</v>
      </c>
      <c r="K16" s="79">
        <f>IFERROR(VLOOKUP(tblparts[[#This Row],[partnum]],$A$22:$C$31,3,FALSE),0)</f>
        <v>1400</v>
      </c>
      <c r="M16" s="97">
        <v>10024214</v>
      </c>
      <c r="N16" s="52"/>
      <c r="O16" s="1">
        <v>13</v>
      </c>
      <c r="P16" s="52"/>
      <c r="Q16" s="95" t="str">
        <f t="array" ref="Q16">IFERROR(INDEX(tblparts[Part Group],MATCH(0,COUNTIF($Q$3:Q15,tblparts[Part Group]),0)),"")</f>
        <v/>
      </c>
      <c r="R16" s="63" t="str">
        <f t="shared" si="0"/>
        <v/>
      </c>
      <c r="S16" s="63" t="str">
        <f t="shared" si="1"/>
        <v/>
      </c>
      <c r="T16" s="63" t="str">
        <f t="shared" si="2"/>
        <v/>
      </c>
      <c r="U16" s="63" t="str">
        <f t="shared" si="3"/>
        <v/>
      </c>
      <c r="V16" s="63">
        <f t="shared" si="4"/>
        <v>0</v>
      </c>
      <c r="W16" s="86">
        <f t="shared" si="5"/>
        <v>0</v>
      </c>
    </row>
    <row r="17" spans="1:23" x14ac:dyDescent="0.25">
      <c r="E17" s="77">
        <v>30256899</v>
      </c>
      <c r="F17" s="63">
        <f>IFERROR(VLOOKUP($E17,Raw!$A:$K,7,FALSE),"")</f>
        <v>1.8</v>
      </c>
      <c r="G17" s="63">
        <f>IFERROR(VLOOKUP($E17,Raw!$A:$K,10,FALSE),"")</f>
        <v>1.434E-2</v>
      </c>
      <c r="H17" s="63">
        <f>IF(tblparts[[#This Row],[partnum]]&lt;&gt;"",20,"")</f>
        <v>20</v>
      </c>
      <c r="I17" s="63" t="str">
        <f>IFERROR(VLOOKUP(E17,Raw!A:K,11,FALSE),"")</f>
        <v>N-SF11/1.8/23.5</v>
      </c>
      <c r="J17" s="78">
        <v>0</v>
      </c>
      <c r="K17" s="79">
        <f>IFERROR(VLOOKUP(tblparts[[#This Row],[partnum]],$A$22:$C$31,3,FALSE),0)</f>
        <v>0</v>
      </c>
      <c r="M17" s="97">
        <v>10023912</v>
      </c>
      <c r="N17" s="52"/>
      <c r="O17" s="1">
        <v>14</v>
      </c>
      <c r="P17" s="52"/>
      <c r="Q17" s="95" t="str">
        <f t="array" ref="Q17">IFERROR(INDEX(tblparts[Part Group],MATCH(0,COUNTIF($Q$3:Q16,tblparts[Part Group]),0)),"")</f>
        <v/>
      </c>
      <c r="R17" s="63" t="str">
        <f t="shared" si="0"/>
        <v/>
      </c>
      <c r="S17" s="63" t="str">
        <f t="shared" si="1"/>
        <v/>
      </c>
      <c r="T17" s="63" t="str">
        <f t="shared" si="2"/>
        <v/>
      </c>
      <c r="U17" s="63" t="str">
        <f t="shared" si="3"/>
        <v/>
      </c>
      <c r="V17" s="63">
        <f t="shared" si="4"/>
        <v>0</v>
      </c>
      <c r="W17" s="86">
        <f t="shared" si="5"/>
        <v>0</v>
      </c>
    </row>
    <row r="18" spans="1:23" x14ac:dyDescent="0.25">
      <c r="E18" s="77">
        <v>30256914</v>
      </c>
      <c r="F18" s="63">
        <f>IFERROR(VLOOKUP($E18,Raw!$A:$K,7,FALSE),"")</f>
        <v>1</v>
      </c>
      <c r="G18" s="63">
        <f>IFERROR(VLOOKUP($E18,Raw!$A:$K,10,FALSE),"")</f>
        <v>1.7925E-2</v>
      </c>
      <c r="H18" s="63">
        <f>IF(tblparts[[#This Row],[partnum]]&lt;&gt;"",20,"")</f>
        <v>20</v>
      </c>
      <c r="I18" s="63" t="str">
        <f>IFERROR(VLOOKUP(E18,Raw!A:K,11,FALSE),"")</f>
        <v>N-SF11/1/10.5</v>
      </c>
      <c r="J18" s="78">
        <v>0</v>
      </c>
      <c r="K18" s="79">
        <f>IFERROR(VLOOKUP(tblparts[[#This Row],[partnum]],$A$22:$C$31,3,FALSE),0)</f>
        <v>0</v>
      </c>
      <c r="M18" s="97">
        <v>10023961</v>
      </c>
      <c r="N18" s="52"/>
      <c r="O18" s="1"/>
      <c r="P18" s="52"/>
      <c r="Q18" s="95" t="str">
        <f t="array" ref="Q18">IFERROR(INDEX(tblparts[Part Group],MATCH(0,COUNTIF($Q$3:Q17,tblparts[Part Group]),0)),"")</f>
        <v/>
      </c>
      <c r="R18" s="63" t="str">
        <f t="shared" si="0"/>
        <v/>
      </c>
      <c r="S18" s="63" t="str">
        <f t="shared" si="1"/>
        <v/>
      </c>
      <c r="T18" s="63" t="str">
        <f t="shared" si="2"/>
        <v/>
      </c>
      <c r="U18" s="63" t="str">
        <f t="shared" si="3"/>
        <v/>
      </c>
      <c r="V18" s="63">
        <f t="shared" si="4"/>
        <v>0</v>
      </c>
      <c r="W18" s="86">
        <f t="shared" si="5"/>
        <v>0</v>
      </c>
    </row>
    <row r="19" spans="1:23" x14ac:dyDescent="0.25">
      <c r="E19" s="77">
        <v>30256958</v>
      </c>
      <c r="F19" s="63">
        <f>IFERROR(VLOOKUP($E19,Raw!$A:$K,7,FALSE),"")</f>
        <v>1.8</v>
      </c>
      <c r="G19" s="63">
        <f>IFERROR(VLOOKUP($E19,Raw!$A:$K,10,FALSE),"")</f>
        <v>1.434E-2</v>
      </c>
      <c r="H19" s="63">
        <f>IF(tblparts[[#This Row],[partnum]]&lt;&gt;"",20,"")</f>
        <v>20</v>
      </c>
      <c r="I19" s="63" t="str">
        <f>IFERROR(VLOOKUP(E19,Raw!A:K,11,FALSE),"")</f>
        <v>N-SF11/1.8/23.5</v>
      </c>
      <c r="J19" s="78">
        <v>0</v>
      </c>
      <c r="K19" s="79">
        <f>IFERROR(VLOOKUP(tblparts[[#This Row],[partnum]],$A$22:$C$31,3,FALSE),0)</f>
        <v>2409</v>
      </c>
      <c r="M19" s="97">
        <v>10023391</v>
      </c>
      <c r="N19" s="52"/>
      <c r="O19" s="1"/>
      <c r="P19" s="52"/>
      <c r="Q19" s="95" t="str">
        <f t="array" ref="Q19">IFERROR(INDEX(tblparts[Part Group],MATCH(0,COUNTIF($Q$3:Q18,tblparts[Part Group]),0)),"")</f>
        <v/>
      </c>
      <c r="R19" s="63" t="str">
        <f t="shared" si="0"/>
        <v/>
      </c>
      <c r="S19" s="63" t="str">
        <f t="shared" si="1"/>
        <v/>
      </c>
      <c r="T19" s="63" t="str">
        <f t="shared" si="2"/>
        <v/>
      </c>
      <c r="U19" s="63" t="str">
        <f t="shared" si="3"/>
        <v/>
      </c>
      <c r="V19" s="63">
        <f t="shared" si="4"/>
        <v>0</v>
      </c>
      <c r="W19" s="86">
        <f t="shared" si="5"/>
        <v>0</v>
      </c>
    </row>
    <row r="20" spans="1:23" x14ac:dyDescent="0.25">
      <c r="E20" s="77">
        <v>30274734</v>
      </c>
      <c r="F20" s="63">
        <f>IFERROR(VLOOKUP($E20,Raw!$A:$K,7,FALSE),"")</f>
        <v>1.8</v>
      </c>
      <c r="G20" s="63">
        <f>IFERROR(VLOOKUP($E20,Raw!$A:$K,10,FALSE),"")</f>
        <v>1.434E-2</v>
      </c>
      <c r="H20" s="63">
        <f>IF(tblparts[[#This Row],[partnum]]&lt;&gt;"",20,"")</f>
        <v>20</v>
      </c>
      <c r="I20" s="63" t="str">
        <f>IFERROR(VLOOKUP(E20,Raw!A:K,11,FALSE),"")</f>
        <v>N-SF11/1.8/17</v>
      </c>
      <c r="J20" s="78">
        <v>0</v>
      </c>
      <c r="K20" s="79">
        <f>IFERROR(VLOOKUP(tblparts[[#This Row],[partnum]],$A$22:$C$31,3,FALSE),0)</f>
        <v>0</v>
      </c>
      <c r="M20" s="97">
        <v>10023416</v>
      </c>
      <c r="N20" s="52"/>
      <c r="O20" s="1"/>
      <c r="P20" s="52"/>
      <c r="Q20" s="95" t="str">
        <f t="array" ref="Q20">IFERROR(INDEX(tblparts[Part Group],MATCH(0,COUNTIF($Q$3:Q19,tblparts[Part Group]),0)),"")</f>
        <v/>
      </c>
      <c r="R20" s="63" t="str">
        <f t="shared" si="0"/>
        <v/>
      </c>
      <c r="S20" s="63" t="str">
        <f t="shared" si="1"/>
        <v/>
      </c>
      <c r="T20" s="63" t="str">
        <f t="shared" si="2"/>
        <v/>
      </c>
      <c r="U20" s="63" t="str">
        <f t="shared" si="3"/>
        <v/>
      </c>
      <c r="V20" s="63">
        <f t="shared" si="4"/>
        <v>0</v>
      </c>
      <c r="W20" s="86">
        <f t="shared" si="5"/>
        <v>0</v>
      </c>
    </row>
    <row r="21" spans="1:23" x14ac:dyDescent="0.25">
      <c r="E21" s="77">
        <v>30274790</v>
      </c>
      <c r="F21" s="63">
        <f>IFERROR(VLOOKUP($E21,Raw!$A:$K,7,FALSE),"")</f>
        <v>1.8</v>
      </c>
      <c r="G21" s="63">
        <f>IFERROR(VLOOKUP($E21,Raw!$A:$K,10,FALSE),"")</f>
        <v>1.434E-2</v>
      </c>
      <c r="H21" s="63">
        <f>IF(tblparts[[#This Row],[partnum]]&lt;&gt;"",20,"")</f>
        <v>20</v>
      </c>
      <c r="I21" s="63" t="str">
        <f>IFERROR(VLOOKUP(E21,Raw!A:K,11,FALSE),"")</f>
        <v>N-SF11/1.8/14.5</v>
      </c>
      <c r="J21" s="78">
        <v>0</v>
      </c>
      <c r="K21" s="79">
        <f>IFERROR(VLOOKUP(tblparts[[#This Row],[partnum]],$A$22:$C$31,3,FALSE),0)</f>
        <v>0</v>
      </c>
      <c r="M21" s="97">
        <v>10023517</v>
      </c>
      <c r="N21" s="52"/>
      <c r="O21" s="1"/>
      <c r="P21" s="52"/>
      <c r="Q21" s="95" t="str">
        <f t="array" ref="Q21">IFERROR(INDEX(tblparts[Part Group],MATCH(0,COUNTIF($Q$3:Q20,tblparts[Part Group]),0)),"")</f>
        <v/>
      </c>
      <c r="R21" s="63" t="str">
        <f t="shared" si="0"/>
        <v/>
      </c>
      <c r="S21" s="63" t="str">
        <f t="shared" si="1"/>
        <v/>
      </c>
      <c r="T21" s="63" t="str">
        <f t="shared" si="2"/>
        <v/>
      </c>
      <c r="U21" s="63" t="str">
        <f t="shared" si="3"/>
        <v/>
      </c>
      <c r="V21" s="63">
        <f t="shared" si="4"/>
        <v>0</v>
      </c>
      <c r="W21" s="86">
        <f t="shared" si="5"/>
        <v>0</v>
      </c>
    </row>
    <row r="22" spans="1:23" x14ac:dyDescent="0.25">
      <c r="A22" s="48">
        <v>30256958</v>
      </c>
      <c r="B22" s="48">
        <v>-6</v>
      </c>
      <c r="C22" s="48">
        <v>2409</v>
      </c>
      <c r="E22" s="77">
        <v>30274815</v>
      </c>
      <c r="F22" s="63">
        <f>IFERROR(VLOOKUP($E22,Raw!$A:$K,7,FALSE),"")</f>
        <v>1.8</v>
      </c>
      <c r="G22" s="63">
        <f>IFERROR(VLOOKUP($E22,Raw!$A:$K,10,FALSE),"")</f>
        <v>1.434E-2</v>
      </c>
      <c r="H22" s="63">
        <f>IF(tblparts[[#This Row],[partnum]]&lt;&gt;"",20,"")</f>
        <v>20</v>
      </c>
      <c r="I22" s="63" t="str">
        <f>IFERROR(VLOOKUP(E22,Raw!A:K,11,FALSE),"")</f>
        <v>N-SF11/1.8/14.5</v>
      </c>
      <c r="J22" s="78">
        <v>0</v>
      </c>
      <c r="K22" s="79">
        <f>IFERROR(VLOOKUP(tblparts[[#This Row],[partnum]],$A$22:$C$31,3,FALSE),0)</f>
        <v>0</v>
      </c>
      <c r="M22" s="97">
        <v>10023570</v>
      </c>
      <c r="N22" s="52"/>
      <c r="O22" s="1"/>
      <c r="P22" s="52"/>
      <c r="Q22" s="95" t="str">
        <f t="array" ref="Q22">IFERROR(INDEX(tblparts[Part Group],MATCH(0,COUNTIF($Q$3:Q21,tblparts[Part Group]),0)),"")</f>
        <v/>
      </c>
      <c r="R22" s="63" t="str">
        <f t="shared" si="0"/>
        <v/>
      </c>
      <c r="S22" s="63" t="str">
        <f t="shared" si="1"/>
        <v/>
      </c>
      <c r="T22" s="63" t="str">
        <f t="shared" si="2"/>
        <v/>
      </c>
      <c r="U22" s="63" t="str">
        <f t="shared" si="3"/>
        <v/>
      </c>
      <c r="V22" s="63">
        <f t="shared" si="4"/>
        <v>0</v>
      </c>
      <c r="W22" s="86">
        <f t="shared" si="5"/>
        <v>0</v>
      </c>
    </row>
    <row r="23" spans="1:23" x14ac:dyDescent="0.25">
      <c r="A23" s="48">
        <v>30256730</v>
      </c>
      <c r="B23" s="48">
        <v>-6</v>
      </c>
      <c r="C23" s="48">
        <v>4700</v>
      </c>
      <c r="E23" s="77">
        <v>30276367</v>
      </c>
      <c r="F23" s="63">
        <f>IFERROR(VLOOKUP($E23,Raw!$A:$K,7,FALSE),"")</f>
        <v>1.8</v>
      </c>
      <c r="G23" s="63">
        <f>IFERROR(VLOOKUP($E23,Raw!$A:$K,10,FALSE),"")</f>
        <v>1.434E-2</v>
      </c>
      <c r="H23" s="63">
        <f>IF(tblparts[[#This Row],[partnum]]&lt;&gt;"",20,"")</f>
        <v>20</v>
      </c>
      <c r="I23" s="63" t="str">
        <f>IFERROR(VLOOKUP(E23,Raw!A:K,11,FALSE),"")</f>
        <v>N-SF11/1.8/17</v>
      </c>
      <c r="J23" s="78">
        <v>0</v>
      </c>
      <c r="K23" s="79">
        <f>IFERROR(VLOOKUP(tblparts[[#This Row],[partnum]],$A$22:$C$31,3,FALSE),0)</f>
        <v>0</v>
      </c>
      <c r="M23" s="97">
        <v>10023687</v>
      </c>
      <c r="N23" s="52"/>
      <c r="O23" s="1"/>
      <c r="P23" s="52"/>
      <c r="Q23" s="95" t="str">
        <f t="array" ref="Q23">IFERROR(INDEX(tblparts[Part Group],MATCH(0,COUNTIF($Q$3:Q22,tblparts[Part Group]),0)),"")</f>
        <v/>
      </c>
      <c r="R23" s="63" t="str">
        <f t="shared" si="0"/>
        <v/>
      </c>
      <c r="S23" s="63" t="str">
        <f t="shared" si="1"/>
        <v/>
      </c>
      <c r="T23" s="63" t="str">
        <f t="shared" si="2"/>
        <v/>
      </c>
      <c r="U23" s="63" t="str">
        <f t="shared" si="3"/>
        <v/>
      </c>
      <c r="V23" s="63">
        <f t="shared" si="4"/>
        <v>0</v>
      </c>
      <c r="W23" s="86">
        <f t="shared" si="5"/>
        <v>0</v>
      </c>
    </row>
    <row r="24" spans="1:23" x14ac:dyDescent="0.25">
      <c r="A24" s="48">
        <v>30285185</v>
      </c>
      <c r="B24" s="48">
        <v>-6</v>
      </c>
      <c r="C24" s="48">
        <v>1388</v>
      </c>
      <c r="E24" s="77">
        <v>30285163</v>
      </c>
      <c r="F24" s="63">
        <f>IFERROR(VLOOKUP($E24,Raw!$A:$K,7,FALSE),"")</f>
        <v>1</v>
      </c>
      <c r="G24" s="63">
        <f>IFERROR(VLOOKUP($E24,Raw!$A:$K,10,FALSE),"")</f>
        <v>1.7925E-2</v>
      </c>
      <c r="H24" s="63">
        <f>IF(tblparts[[#This Row],[partnum]]&lt;&gt;"",20,"")</f>
        <v>20</v>
      </c>
      <c r="I24" s="63" t="str">
        <f>IFERROR(VLOOKUP(E24,Raw!A:K,11,FALSE),"")</f>
        <v>N-SF11/1/7.5</v>
      </c>
      <c r="J24" s="78">
        <v>0</v>
      </c>
      <c r="K24" s="79">
        <f>IFERROR(VLOOKUP(tblparts[[#This Row],[partnum]],$A$22:$C$31,3,FALSE),0)</f>
        <v>4564</v>
      </c>
      <c r="M24" s="97">
        <v>10024440</v>
      </c>
      <c r="N24" s="52"/>
      <c r="O24" s="1"/>
      <c r="P24" s="52"/>
      <c r="Q24" s="95" t="str">
        <f t="array" ref="Q24">IFERROR(INDEX(tblparts[Part Group],MATCH(0,COUNTIF($Q$3:Q23,tblparts[Part Group]),0)),"")</f>
        <v/>
      </c>
      <c r="R24" s="63" t="str">
        <f t="shared" si="0"/>
        <v/>
      </c>
      <c r="S24" s="63" t="str">
        <f t="shared" si="1"/>
        <v/>
      </c>
      <c r="T24" s="63" t="str">
        <f t="shared" si="2"/>
        <v/>
      </c>
      <c r="U24" s="63" t="str">
        <f t="shared" si="3"/>
        <v/>
      </c>
      <c r="V24" s="63">
        <f t="shared" si="4"/>
        <v>0</v>
      </c>
      <c r="W24" s="86">
        <f t="shared" si="5"/>
        <v>0</v>
      </c>
    </row>
    <row r="25" spans="1:23" x14ac:dyDescent="0.25">
      <c r="A25" s="48">
        <v>30248669</v>
      </c>
      <c r="B25" s="48">
        <v>0</v>
      </c>
      <c r="C25" s="48">
        <v>3600</v>
      </c>
      <c r="E25" s="77">
        <v>30285185</v>
      </c>
      <c r="F25" s="63">
        <f>IFERROR(VLOOKUP($E25,Raw!$A:$K,7,FALSE),"")</f>
        <v>1.8</v>
      </c>
      <c r="G25" s="63">
        <f>IFERROR(VLOOKUP($E25,Raw!$A:$K,10,FALSE),"")</f>
        <v>1.434E-2</v>
      </c>
      <c r="H25" s="63">
        <f>IF(tblparts[[#This Row],[partnum]]&lt;&gt;"",20,"")</f>
        <v>20</v>
      </c>
      <c r="I25" s="63" t="str">
        <f>IFERROR(VLOOKUP(E25,Raw!A:K,11,FALSE),"")</f>
        <v>N-SF11/1.8/17</v>
      </c>
      <c r="J25" s="78">
        <v>0</v>
      </c>
      <c r="K25" s="79">
        <f>IFERROR(VLOOKUP(tblparts[[#This Row],[partnum]],$A$22:$C$31,3,FALSE),0)</f>
        <v>1388</v>
      </c>
      <c r="M25" s="97">
        <v>10024534</v>
      </c>
      <c r="N25" s="52"/>
      <c r="O25" s="1"/>
      <c r="P25" s="52"/>
      <c r="Q25" s="95" t="str">
        <f t="array" ref="Q25">IFERROR(INDEX(tblparts[Part Group],MATCH(0,COUNTIF($Q$3:Q24,tblparts[Part Group]),0)),"")</f>
        <v/>
      </c>
      <c r="R25" s="63" t="str">
        <f t="shared" si="0"/>
        <v/>
      </c>
      <c r="S25" s="63" t="str">
        <f t="shared" si="1"/>
        <v/>
      </c>
      <c r="T25" s="63" t="str">
        <f t="shared" si="2"/>
        <v/>
      </c>
      <c r="U25" s="63" t="str">
        <f t="shared" si="3"/>
        <v/>
      </c>
      <c r="V25" s="63">
        <f t="shared" si="4"/>
        <v>0</v>
      </c>
      <c r="W25" s="86">
        <f t="shared" si="5"/>
        <v>0</v>
      </c>
    </row>
    <row r="26" spans="1:23" x14ac:dyDescent="0.25">
      <c r="A26" s="48">
        <v>30256349</v>
      </c>
      <c r="B26" s="48">
        <v>0</v>
      </c>
      <c r="C26" s="48">
        <v>6700</v>
      </c>
      <c r="E26" s="77">
        <v>30293647</v>
      </c>
      <c r="F26" s="63">
        <f>IFERROR(VLOOKUP($E26,Raw!$A:$K,7,FALSE),"")</f>
        <v>1</v>
      </c>
      <c r="G26" s="63">
        <f>IFERROR(VLOOKUP($E26,Raw!$A:$K,10,FALSE),"")</f>
        <v>1.7925E-2</v>
      </c>
      <c r="H26" s="63">
        <f>IF(tblparts[[#This Row],[partnum]]&lt;&gt;"",20,"")</f>
        <v>20</v>
      </c>
      <c r="I26" s="63" t="str">
        <f>IFERROR(VLOOKUP(E26,Raw!A:K,11,FALSE),"")</f>
        <v>N-SF11/1/10.5</v>
      </c>
      <c r="J26" s="78">
        <v>0</v>
      </c>
      <c r="K26" s="79">
        <f>IFERROR(VLOOKUP(tblparts[[#This Row],[partnum]],$A$22:$C$31,3,FALSE),0)</f>
        <v>0</v>
      </c>
      <c r="M26" s="97">
        <v>10024157</v>
      </c>
      <c r="N26" s="52"/>
      <c r="O26" s="1"/>
      <c r="P26" s="52"/>
      <c r="Q26" s="95" t="str">
        <f t="array" ref="Q26">IFERROR(INDEX(tblparts[Part Group],MATCH(0,COUNTIF($Q$3:Q25,tblparts[Part Group]),0)),"")</f>
        <v/>
      </c>
      <c r="R26" s="63" t="str">
        <f t="shared" si="0"/>
        <v/>
      </c>
      <c r="S26" s="63" t="str">
        <f t="shared" si="1"/>
        <v/>
      </c>
      <c r="T26" s="63" t="str">
        <f t="shared" si="2"/>
        <v/>
      </c>
      <c r="U26" s="63" t="str">
        <f t="shared" si="3"/>
        <v/>
      </c>
      <c r="V26" s="63">
        <f t="shared" si="4"/>
        <v>0</v>
      </c>
      <c r="W26" s="86">
        <f t="shared" si="5"/>
        <v>0</v>
      </c>
    </row>
    <row r="27" spans="1:23" x14ac:dyDescent="0.25">
      <c r="A27" s="48">
        <v>30256855</v>
      </c>
      <c r="B27" s="48">
        <v>0</v>
      </c>
      <c r="C27" s="48">
        <v>1400</v>
      </c>
      <c r="E27" s="77">
        <v>30313242</v>
      </c>
      <c r="F27" s="63">
        <f>IFERROR(VLOOKUP($E27,Raw!$A:$K,7,FALSE),"")</f>
        <v>1.8</v>
      </c>
      <c r="G27" s="63">
        <f>IFERROR(VLOOKUP($E27,Raw!$A:$K,10,FALSE),"")</f>
        <v>1.434E-2</v>
      </c>
      <c r="H27" s="63">
        <f>IF(tblparts[[#This Row],[partnum]]&lt;&gt;"",20,"")</f>
        <v>20</v>
      </c>
      <c r="I27" s="63" t="str">
        <f>IFERROR(VLOOKUP(E27,Raw!A:K,11,FALSE),"")</f>
        <v>N-SF11/1.8/10.5</v>
      </c>
      <c r="J27" s="78">
        <v>0</v>
      </c>
      <c r="K27" s="79">
        <f>IFERROR(VLOOKUP(tblparts[[#This Row],[partnum]],$A$22:$C$31,3,FALSE),0)</f>
        <v>0</v>
      </c>
      <c r="M27" s="97">
        <v>10024273</v>
      </c>
      <c r="N27" s="52"/>
      <c r="O27" s="1"/>
      <c r="P27" s="52"/>
      <c r="Q27" s="85" t="str">
        <f t="array" ref="Q27">IFERROR(INDEX(tblparts[Part Group],MATCH(0,COUNTIF($Q$3:Q26,tblparts[Part Group]),0)),"")</f>
        <v/>
      </c>
      <c r="R27" s="63" t="str">
        <f t="shared" si="0"/>
        <v/>
      </c>
      <c r="S27" s="63" t="str">
        <f t="shared" si="1"/>
        <v/>
      </c>
      <c r="T27" s="63" t="str">
        <f t="shared" si="2"/>
        <v/>
      </c>
      <c r="U27" s="63" t="str">
        <f t="shared" si="3"/>
        <v/>
      </c>
      <c r="V27" s="63">
        <f t="shared" si="4"/>
        <v>0</v>
      </c>
      <c r="W27" s="86">
        <f t="shared" si="5"/>
        <v>0</v>
      </c>
    </row>
    <row r="28" spans="1:23" x14ac:dyDescent="0.25">
      <c r="A28" s="48">
        <v>30103801</v>
      </c>
      <c r="B28" s="48">
        <v>0</v>
      </c>
      <c r="C28" s="48">
        <v>4295</v>
      </c>
      <c r="E28" s="77">
        <v>30313286</v>
      </c>
      <c r="F28" s="63">
        <f>IFERROR(VLOOKUP($E28,Raw!$A:$K,7,FALSE),"")</f>
        <v>1.8</v>
      </c>
      <c r="G28" s="63">
        <f>IFERROR(VLOOKUP($E28,Raw!$A:$K,10,FALSE),"")</f>
        <v>1.434E-2</v>
      </c>
      <c r="H28" s="63">
        <f>IF(tblparts[[#This Row],[partnum]]&lt;&gt;"",20,"")</f>
        <v>20</v>
      </c>
      <c r="I28" s="63" t="str">
        <f>IFERROR(VLOOKUP(E28,Raw!A:K,11,FALSE),"")</f>
        <v>N-SF11/1.8/14.5</v>
      </c>
      <c r="J28" s="78">
        <v>0</v>
      </c>
      <c r="K28" s="79">
        <f>IFERROR(VLOOKUP(tblparts[[#This Row],[partnum]],$A$22:$C$31,3,FALSE),0)</f>
        <v>0</v>
      </c>
      <c r="M28" s="97">
        <v>10024366</v>
      </c>
      <c r="N28" s="52"/>
      <c r="O28" s="1"/>
      <c r="P28" s="52"/>
      <c r="Q28" s="85" t="str">
        <f t="array" ref="Q28">IFERROR(INDEX(tblparts[Part Group],MATCH(0,COUNTIF($Q$3:Q27,tblparts[Part Group]),0)),"")</f>
        <v/>
      </c>
      <c r="R28" s="63" t="str">
        <f t="shared" si="0"/>
        <v/>
      </c>
      <c r="S28" s="63" t="str">
        <f t="shared" si="1"/>
        <v/>
      </c>
      <c r="T28" s="63" t="str">
        <f t="shared" si="2"/>
        <v/>
      </c>
      <c r="U28" s="63" t="str">
        <f t="shared" si="3"/>
        <v/>
      </c>
      <c r="V28" s="63">
        <f t="shared" si="4"/>
        <v>0</v>
      </c>
      <c r="W28" s="86">
        <f t="shared" si="5"/>
        <v>0</v>
      </c>
    </row>
    <row r="29" spans="1:23" x14ac:dyDescent="0.25">
      <c r="A29" s="48">
        <v>30238079</v>
      </c>
      <c r="B29" s="48">
        <v>0</v>
      </c>
      <c r="C29" s="48">
        <v>12375</v>
      </c>
      <c r="E29" s="77">
        <v>30313323</v>
      </c>
      <c r="F29" s="63">
        <f>IFERROR(VLOOKUP($E29,Raw!$A:$K,7,FALSE),"")</f>
        <v>1</v>
      </c>
      <c r="G29" s="63">
        <f>IFERROR(VLOOKUP($E29,Raw!$A:$K,10,FALSE),"")</f>
        <v>1.7925E-2</v>
      </c>
      <c r="H29" s="63">
        <f>IF(tblparts[[#This Row],[partnum]]&lt;&gt;"",20,"")</f>
        <v>20</v>
      </c>
      <c r="I29" s="63" t="str">
        <f>IFERROR(VLOOKUP(E29,Raw!A:K,11,FALSE),"")</f>
        <v>N-SF11/1/10.5</v>
      </c>
      <c r="J29" s="78">
        <v>0</v>
      </c>
      <c r="K29" s="79">
        <f>IFERROR(VLOOKUP(tblparts[[#This Row],[partnum]],$A$22:$C$31,3,FALSE),0)</f>
        <v>0</v>
      </c>
      <c r="M29" s="97">
        <v>10023608</v>
      </c>
      <c r="N29" s="52"/>
      <c r="O29" s="1"/>
      <c r="P29" s="52"/>
      <c r="Q29" s="85" t="str">
        <f t="array" ref="Q29">IFERROR(INDEX(tblparts[Part Group],MATCH(0,COUNTIF($Q$3:Q28,tblparts[Part Group]),0)),"")</f>
        <v/>
      </c>
      <c r="R29" s="63" t="str">
        <f t="shared" si="0"/>
        <v/>
      </c>
      <c r="S29" s="63" t="str">
        <f t="shared" si="1"/>
        <v/>
      </c>
      <c r="T29" s="63" t="str">
        <f t="shared" si="2"/>
        <v/>
      </c>
      <c r="U29" s="63" t="str">
        <f t="shared" si="3"/>
        <v/>
      </c>
      <c r="V29" s="63">
        <f t="shared" si="4"/>
        <v>0</v>
      </c>
      <c r="W29" s="86">
        <f t="shared" si="5"/>
        <v>0</v>
      </c>
    </row>
    <row r="30" spans="1:23" x14ac:dyDescent="0.25">
      <c r="A30" s="48">
        <v>30285163</v>
      </c>
      <c r="B30" s="48">
        <v>0</v>
      </c>
      <c r="C30" s="48">
        <v>4564</v>
      </c>
      <c r="E30" s="77">
        <v>30313345</v>
      </c>
      <c r="F30" s="63">
        <f>IFERROR(VLOOKUP($E30,Raw!$A:$K,7,FALSE),"")</f>
        <v>1.8</v>
      </c>
      <c r="G30" s="63">
        <f>IFERROR(VLOOKUP($E30,Raw!$A:$K,10,FALSE),"")</f>
        <v>1.434E-2</v>
      </c>
      <c r="H30" s="63">
        <f>IF(tblparts[[#This Row],[partnum]]&lt;&gt;"",20,"")</f>
        <v>20</v>
      </c>
      <c r="I30" s="63" t="str">
        <f>IFERROR(VLOOKUP(E30,Raw!A:K,11,FALSE),"")</f>
        <v>N-SF11/1.8/14.5</v>
      </c>
      <c r="J30" s="78">
        <v>0</v>
      </c>
      <c r="K30" s="79">
        <f>IFERROR(VLOOKUP(tblparts[[#This Row],[partnum]],$A$22:$C$31,3,FALSE),0)</f>
        <v>0</v>
      </c>
      <c r="M30" s="97">
        <v>10023490</v>
      </c>
      <c r="N30" s="52"/>
      <c r="O30" s="1"/>
      <c r="P30" s="52"/>
      <c r="Q30" s="85" t="str">
        <f t="array" ref="Q30">IFERROR(INDEX(tblparts[Part Group],MATCH(0,COUNTIF($Q$3:Q29,tblparts[Part Group]),0)),"")</f>
        <v/>
      </c>
      <c r="R30" s="63" t="str">
        <f t="shared" si="0"/>
        <v/>
      </c>
      <c r="S30" s="63" t="str">
        <f t="shared" si="1"/>
        <v/>
      </c>
      <c r="T30" s="63" t="str">
        <f t="shared" si="2"/>
        <v/>
      </c>
      <c r="U30" s="63" t="str">
        <f t="shared" si="3"/>
        <v/>
      </c>
      <c r="V30" s="63">
        <f t="shared" si="4"/>
        <v>0</v>
      </c>
      <c r="W30" s="86">
        <f t="shared" si="5"/>
        <v>0</v>
      </c>
    </row>
    <row r="31" spans="1:23" x14ac:dyDescent="0.25">
      <c r="A31" s="48">
        <v>30321494</v>
      </c>
      <c r="B31" s="48">
        <v>0</v>
      </c>
      <c r="C31" s="48">
        <v>7372</v>
      </c>
      <c r="E31" s="77">
        <v>30321494</v>
      </c>
      <c r="F31" s="63">
        <f>IFERROR(VLOOKUP($E31,Raw!$A:$K,7,FALSE),"")</f>
        <v>1.1000000000000001</v>
      </c>
      <c r="G31" s="63">
        <f>IFERROR(VLOOKUP($E31,Raw!$A:$K,10,FALSE),"")</f>
        <v>2.3900000000000001E-2</v>
      </c>
      <c r="H31" s="63">
        <f>IF(tblparts[[#This Row],[partnum]]&lt;&gt;"",20,"")</f>
        <v>20</v>
      </c>
      <c r="I31" s="63" t="str">
        <f>IFERROR(VLOOKUP(E31,Raw!A:K,11,FALSE),"")</f>
        <v>N-BK7/1.1/19</v>
      </c>
      <c r="J31" s="78">
        <v>0</v>
      </c>
      <c r="K31" s="79">
        <f>IFERROR(VLOOKUP(tblparts[[#This Row],[partnum]],$A$22:$C$31,3,FALSE),0)</f>
        <v>7372</v>
      </c>
      <c r="M31" s="97">
        <v>10024450</v>
      </c>
      <c r="N31" s="52"/>
      <c r="O31" s="1"/>
      <c r="P31" s="52"/>
      <c r="Q31" s="85" t="str">
        <f t="array" ref="Q31">IFERROR(INDEX(tblparts[Part Group],MATCH(0,COUNTIF($Q$3:Q30,tblparts[Part Group]),0)),"")</f>
        <v/>
      </c>
      <c r="R31" s="63" t="str">
        <f t="shared" si="0"/>
        <v/>
      </c>
      <c r="S31" s="63" t="str">
        <f t="shared" si="1"/>
        <v/>
      </c>
      <c r="T31" s="63" t="str">
        <f t="shared" si="2"/>
        <v/>
      </c>
      <c r="U31" s="63" t="str">
        <f t="shared" si="3"/>
        <v/>
      </c>
      <c r="V31" s="63">
        <f t="shared" si="4"/>
        <v>0</v>
      </c>
      <c r="W31" s="86">
        <f t="shared" si="5"/>
        <v>0</v>
      </c>
    </row>
    <row r="32" spans="1:23" x14ac:dyDescent="0.25">
      <c r="E32" s="77">
        <v>30325960</v>
      </c>
      <c r="F32" s="63">
        <f>IFERROR(VLOOKUP($E32,Raw!$A:$K,7,FALSE),"")</f>
        <v>1.8</v>
      </c>
      <c r="G32" s="63">
        <f>IFERROR(VLOOKUP($E32,Raw!$A:$K,10,FALSE),"")</f>
        <v>1.434E-2</v>
      </c>
      <c r="H32" s="63">
        <f>IF(tblparts[[#This Row],[partnum]]&lt;&gt;"",20,"")</f>
        <v>20</v>
      </c>
      <c r="I32" s="63" t="str">
        <f>IFERROR(VLOOKUP(E32,Raw!A:K,11,FALSE),"")</f>
        <v>N-SF11/1.8/23</v>
      </c>
      <c r="J32" s="78">
        <v>0</v>
      </c>
      <c r="K32" s="79">
        <f>IFERROR(VLOOKUP(tblparts[[#This Row],[partnum]],$A$22:$C$31,3,FALSE),0)</f>
        <v>0</v>
      </c>
      <c r="M32" s="97">
        <v>10024455</v>
      </c>
      <c r="N32" s="52"/>
      <c r="O32" s="1"/>
      <c r="P32" s="52"/>
      <c r="Q32" s="85" t="str">
        <f t="array" ref="Q32">IFERROR(INDEX(tblparts[Part Group],MATCH(0,COUNTIF($Q$3:Q31,tblparts[Part Group]),0)),"")</f>
        <v/>
      </c>
      <c r="R32" s="63" t="str">
        <f t="shared" si="0"/>
        <v/>
      </c>
      <c r="S32" s="63" t="str">
        <f t="shared" si="1"/>
        <v/>
      </c>
      <c r="T32" s="63" t="str">
        <f t="shared" si="2"/>
        <v/>
      </c>
      <c r="U32" s="63" t="str">
        <f t="shared" si="3"/>
        <v/>
      </c>
      <c r="V32" s="63">
        <f t="shared" si="4"/>
        <v>0</v>
      </c>
      <c r="W32" s="86">
        <f t="shared" si="5"/>
        <v>0</v>
      </c>
    </row>
    <row r="33" spans="5:23" x14ac:dyDescent="0.25">
      <c r="E33" s="77">
        <v>30334319</v>
      </c>
      <c r="F33" s="63">
        <f>IFERROR(VLOOKUP($E33,Raw!$A:$K,7,FALSE),"")</f>
        <v>1.8</v>
      </c>
      <c r="G33" s="63">
        <f>IFERROR(VLOOKUP($E33,Raw!$A:$K,10,FALSE),"")</f>
        <v>1.434E-2</v>
      </c>
      <c r="H33" s="63">
        <f>IF(tblparts[[#This Row],[partnum]]&lt;&gt;"",20,"")</f>
        <v>20</v>
      </c>
      <c r="I33" s="63" t="str">
        <f>IFERROR(VLOOKUP(E33,Raw!A:K,11,FALSE),"")</f>
        <v>N-SF11/1.8/17.5</v>
      </c>
      <c r="J33" s="78">
        <v>0</v>
      </c>
      <c r="K33" s="79">
        <f>IFERROR(VLOOKUP(tblparts[[#This Row],[partnum]],$A$22:$C$31,3,FALSE),0)</f>
        <v>0</v>
      </c>
      <c r="M33" s="97">
        <v>10024251</v>
      </c>
      <c r="N33" s="52"/>
      <c r="O33" s="1"/>
      <c r="P33" s="52"/>
      <c r="Q33" s="85" t="str">
        <f t="array" ref="Q33">IFERROR(INDEX(tblparts[Part Group],MATCH(0,COUNTIF($Q$3:Q32,tblparts[Part Group]),0)),"")</f>
        <v/>
      </c>
      <c r="R33" s="63" t="str">
        <f t="shared" si="0"/>
        <v/>
      </c>
      <c r="S33" s="63" t="str">
        <f t="shared" si="1"/>
        <v/>
      </c>
      <c r="T33" s="63" t="str">
        <f t="shared" si="2"/>
        <v/>
      </c>
      <c r="U33" s="63" t="str">
        <f t="shared" si="3"/>
        <v/>
      </c>
      <c r="V33" s="63">
        <f t="shared" si="4"/>
        <v>0</v>
      </c>
      <c r="W33" s="86">
        <f t="shared" si="5"/>
        <v>0</v>
      </c>
    </row>
    <row r="34" spans="5:23" x14ac:dyDescent="0.25">
      <c r="E34" s="77">
        <v>30339200</v>
      </c>
      <c r="F34" s="63">
        <f>IFERROR(VLOOKUP($E34,Raw!$A:$K,7,FALSE),"")</f>
        <v>1.8</v>
      </c>
      <c r="G34" s="63">
        <f>IFERROR(VLOOKUP($E34,Raw!$A:$K,10,FALSE),"")</f>
        <v>1.434E-2</v>
      </c>
      <c r="H34" s="63">
        <f>IF(tblparts[[#This Row],[partnum]]&lt;&gt;"",20,"")</f>
        <v>20</v>
      </c>
      <c r="I34" s="63" t="str">
        <f>IFERROR(VLOOKUP(E34,Raw!A:K,11,FALSE),"")</f>
        <v>N-SF11/1.8/23.5</v>
      </c>
      <c r="J34" s="78">
        <v>0</v>
      </c>
      <c r="K34" s="79">
        <f>IFERROR(VLOOKUP(tblparts[[#This Row],[partnum]],$A$22:$C$31,3,FALSE),0)</f>
        <v>0</v>
      </c>
      <c r="M34" s="97">
        <v>10024275</v>
      </c>
      <c r="N34" s="52"/>
      <c r="O34" s="1"/>
      <c r="P34" s="52"/>
      <c r="Q34" s="95" t="str">
        <f t="array" ref="Q34">IFERROR(INDEX(tblparts[Part Group],MATCH(0,COUNTIF($Q$3:Q33,tblparts[Part Group]),0)),"")</f>
        <v/>
      </c>
      <c r="R34" s="63" t="str">
        <f t="shared" si="0"/>
        <v/>
      </c>
      <c r="S34" s="63" t="str">
        <f t="shared" si="1"/>
        <v/>
      </c>
      <c r="T34" s="63" t="str">
        <f t="shared" si="2"/>
        <v/>
      </c>
      <c r="U34" s="63" t="str">
        <f t="shared" si="3"/>
        <v/>
      </c>
      <c r="V34" s="63">
        <f t="shared" si="4"/>
        <v>0</v>
      </c>
      <c r="W34" s="86">
        <f t="shared" si="5"/>
        <v>0</v>
      </c>
    </row>
    <row r="35" spans="5:23" x14ac:dyDescent="0.25">
      <c r="E35" s="77">
        <v>30391576</v>
      </c>
      <c r="F35" s="63">
        <f>IFERROR(VLOOKUP($E35,Raw!$A:$K,7,FALSE),"")</f>
        <v>1</v>
      </c>
      <c r="G35" s="63">
        <f>IFERROR(VLOOKUP($E35,Raw!$A:$K,10,FALSE),"")</f>
        <v>1.7925E-2</v>
      </c>
      <c r="H35" s="63">
        <f>IF(tblparts[[#This Row],[partnum]]&lt;&gt;"",20,"")</f>
        <v>20</v>
      </c>
      <c r="I35" s="63" t="str">
        <f>IFERROR(VLOOKUP(E35,Raw!A:K,11,FALSE),"")</f>
        <v>N-SF11/1/8.5</v>
      </c>
      <c r="J35" s="78">
        <v>0</v>
      </c>
      <c r="K35" s="79">
        <f>IFERROR(VLOOKUP(tblparts[[#This Row],[partnum]],$A$22:$C$31,3,FALSE),0)</f>
        <v>0</v>
      </c>
      <c r="M35" s="97">
        <v>10024480</v>
      </c>
      <c r="N35" s="52"/>
      <c r="O35" s="1"/>
      <c r="P35" s="52"/>
      <c r="Q35" s="95" t="str">
        <f t="array" ref="Q35">IFERROR(INDEX(tblparts[Part Group],MATCH(0,COUNTIF($Q$3:Q34,tblparts[Part Group]),0)),"")</f>
        <v/>
      </c>
      <c r="R35" s="63" t="str">
        <f t="shared" si="0"/>
        <v/>
      </c>
      <c r="S35" s="63" t="str">
        <f t="shared" si="1"/>
        <v/>
      </c>
      <c r="T35" s="63" t="str">
        <f t="shared" si="2"/>
        <v/>
      </c>
      <c r="U35" s="63" t="str">
        <f t="shared" si="3"/>
        <v/>
      </c>
      <c r="V35" s="63">
        <f t="shared" si="4"/>
        <v>0</v>
      </c>
      <c r="W35" s="86">
        <f t="shared" si="5"/>
        <v>0</v>
      </c>
    </row>
    <row r="36" spans="5:23" x14ac:dyDescent="0.25">
      <c r="E36" s="77">
        <v>30432710</v>
      </c>
      <c r="F36" s="63">
        <f>IFERROR(VLOOKUP($E36,Raw!$A:$K,7,FALSE),"")</f>
        <v>1.8</v>
      </c>
      <c r="G36" s="63">
        <f>IFERROR(VLOOKUP($E36,Raw!$A:$K,10,FALSE),"")</f>
        <v>1.434E-2</v>
      </c>
      <c r="H36" s="63">
        <f>IF(tblparts[[#This Row],[partnum]]&lt;&gt;"",20,"")</f>
        <v>20</v>
      </c>
      <c r="I36" s="63" t="str">
        <f>IFERROR(VLOOKUP(E36,Raw!A:K,11,FALSE),"")</f>
        <v>N-SF11/1.8/14.5</v>
      </c>
      <c r="J36" s="78">
        <v>0</v>
      </c>
      <c r="K36" s="79">
        <f>IFERROR(VLOOKUP(tblparts[[#This Row],[partnum]],$A$22:$C$31,3,FALSE),0)</f>
        <v>0</v>
      </c>
      <c r="M36" s="97">
        <v>10024531</v>
      </c>
      <c r="N36" s="52"/>
      <c r="P36" s="52"/>
      <c r="Q36" s="95" t="str">
        <f t="array" ref="Q36">IFERROR(INDEX(tblparts[Part Group],MATCH(0,COUNTIF($Q$3:Q35,tblparts[Part Group]),0)),"")</f>
        <v/>
      </c>
      <c r="R36" s="63" t="str">
        <f t="shared" si="0"/>
        <v/>
      </c>
      <c r="S36" s="63" t="str">
        <f t="shared" si="1"/>
        <v/>
      </c>
      <c r="T36" s="63" t="str">
        <f t="shared" si="2"/>
        <v/>
      </c>
      <c r="U36" s="63" t="str">
        <f t="shared" si="3"/>
        <v/>
      </c>
      <c r="V36" s="63">
        <f t="shared" si="4"/>
        <v>0</v>
      </c>
      <c r="W36" s="86">
        <f t="shared" si="5"/>
        <v>0</v>
      </c>
    </row>
    <row r="37" spans="5:23" x14ac:dyDescent="0.25">
      <c r="E37" s="77">
        <v>30446865</v>
      </c>
      <c r="F37" s="63">
        <f>IFERROR(VLOOKUP($E37,Raw!$A:$K,7,FALSE),"")</f>
        <v>1.8</v>
      </c>
      <c r="G37" s="63">
        <f>IFERROR(VLOOKUP($E37,Raw!$A:$K,10,FALSE),"")</f>
        <v>1.434E-2</v>
      </c>
      <c r="H37" s="63">
        <f>IF(tblparts[[#This Row],[partnum]]&lt;&gt;"",20,"")</f>
        <v>20</v>
      </c>
      <c r="I37" s="63" t="str">
        <f>IFERROR(VLOOKUP(E37,Raw!A:K,11,FALSE),"")</f>
        <v>N-SF11/1.8/17</v>
      </c>
      <c r="J37" s="78">
        <v>0</v>
      </c>
      <c r="K37" s="79">
        <f>IFERROR(VLOOKUP(tblparts[[#This Row],[partnum]],$A$22:$C$31,3,FALSE),0)</f>
        <v>0</v>
      </c>
      <c r="M37" s="97">
        <v>10024529</v>
      </c>
      <c r="N37" s="52"/>
      <c r="P37" s="52"/>
      <c r="Q37" s="95" t="str">
        <f t="array" ref="Q37">IFERROR(INDEX(tblparts[Part Group],MATCH(0,COUNTIF($Q$3:Q36,tblparts[Part Group]),0)),"")</f>
        <v/>
      </c>
      <c r="R37" s="63" t="str">
        <f t="shared" si="0"/>
        <v/>
      </c>
      <c r="S37" s="63" t="str">
        <f t="shared" si="1"/>
        <v/>
      </c>
      <c r="T37" s="63" t="str">
        <f t="shared" si="2"/>
        <v/>
      </c>
      <c r="U37" s="63" t="str">
        <f t="shared" si="3"/>
        <v/>
      </c>
      <c r="V37" s="63">
        <f t="shared" si="4"/>
        <v>0</v>
      </c>
      <c r="W37" s="86">
        <f t="shared" si="5"/>
        <v>0</v>
      </c>
    </row>
    <row r="38" spans="5:23" x14ac:dyDescent="0.25">
      <c r="E38" s="77"/>
      <c r="F38" s="63" t="str">
        <f>IFERROR(VLOOKUP($E38,Raw!$A:$K,7,FALSE),"")</f>
        <v/>
      </c>
      <c r="G38" s="63" t="str">
        <f>IFERROR(VLOOKUP($E38,Raw!$A:$K,10,FALSE),"")</f>
        <v/>
      </c>
      <c r="H38" s="63" t="str">
        <f>IF(tblparts[[#This Row],[partnum]]&lt;&gt;"",20,"")</f>
        <v/>
      </c>
      <c r="I38" s="63" t="str">
        <f>IFERROR(VLOOKUP(E38,Raw!A:K,11,FALSE),"")</f>
        <v/>
      </c>
      <c r="J38" s="78">
        <v>0</v>
      </c>
      <c r="K38" s="79">
        <f>IFERROR(VLOOKUP(tblparts[[#This Row],[partnum]],$A$22:$C$31,3,FALSE),0)</f>
        <v>0</v>
      </c>
      <c r="M38" s="97">
        <v>10024548</v>
      </c>
      <c r="N38" s="52"/>
      <c r="P38" s="52"/>
      <c r="Q38" s="95" t="str">
        <f t="array" ref="Q38">IFERROR(INDEX(tblparts[Part Group],MATCH(0,COUNTIF($Q$3:Q37,tblparts[Part Group]),0)),"")</f>
        <v/>
      </c>
      <c r="R38" s="63" t="str">
        <f t="shared" si="0"/>
        <v/>
      </c>
      <c r="S38" s="63" t="str">
        <f t="shared" si="1"/>
        <v/>
      </c>
      <c r="T38" s="63" t="str">
        <f t="shared" si="2"/>
        <v/>
      </c>
      <c r="U38" s="63" t="str">
        <f t="shared" si="3"/>
        <v/>
      </c>
      <c r="V38" s="63">
        <f t="shared" si="4"/>
        <v>0</v>
      </c>
      <c r="W38" s="86">
        <f t="shared" si="5"/>
        <v>0</v>
      </c>
    </row>
    <row r="39" spans="5:23" x14ac:dyDescent="0.25">
      <c r="E39" s="80"/>
      <c r="F39" s="81" t="str">
        <f>IFERROR(VLOOKUP($E39,Raw!$A:$K,7,FALSE),"")</f>
        <v/>
      </c>
      <c r="G39" s="81" t="str">
        <f>IFERROR(VLOOKUP($E39,Raw!$A:$K,10,FALSE),"")</f>
        <v/>
      </c>
      <c r="H39" s="81" t="str">
        <f>IF(tblparts[[#This Row],[partnum]]&lt;&gt;"",20,"")</f>
        <v/>
      </c>
      <c r="I39" s="81" t="str">
        <f>IFERROR(VLOOKUP(E39,Raw!A:K,11,FALSE),"")</f>
        <v/>
      </c>
      <c r="J39" s="82">
        <v>0</v>
      </c>
      <c r="K39" s="83">
        <f>IFERROR(VLOOKUP(tblparts[[#This Row],[partnum]],$A$22:$C$31,3,FALSE),0)</f>
        <v>0</v>
      </c>
      <c r="M39" s="97">
        <v>10024208</v>
      </c>
      <c r="N39" s="52"/>
      <c r="P39" s="52"/>
      <c r="Q39" s="95" t="str">
        <f t="array" ref="Q39">IFERROR(INDEX(tblparts[Part Group],MATCH(0,COUNTIF($Q$3:Q38,tblparts[Part Group]),0)),"")</f>
        <v/>
      </c>
      <c r="R39" s="63" t="str">
        <f t="shared" si="0"/>
        <v/>
      </c>
      <c r="S39" s="63" t="str">
        <f t="shared" si="1"/>
        <v/>
      </c>
      <c r="T39" s="63" t="str">
        <f t="shared" si="2"/>
        <v/>
      </c>
      <c r="U39" s="63" t="str">
        <f t="shared" si="3"/>
        <v/>
      </c>
      <c r="V39" s="63">
        <f t="shared" si="4"/>
        <v>0</v>
      </c>
      <c r="W39" s="86">
        <f t="shared" si="5"/>
        <v>0</v>
      </c>
    </row>
    <row r="40" spans="5:23" x14ac:dyDescent="0.25">
      <c r="E40" s="77"/>
      <c r="F40" s="63" t="str">
        <f>IFERROR(VLOOKUP($E40,Raw!$A:$K,7,FALSE),"")</f>
        <v/>
      </c>
      <c r="G40" s="63" t="str">
        <f>IFERROR(VLOOKUP($E40,Raw!$A:$K,10,FALSE),"")</f>
        <v/>
      </c>
      <c r="H40" s="63" t="str">
        <f>IF(tblparts[[#This Row],[partnum]]&lt;&gt;"",20,"")</f>
        <v/>
      </c>
      <c r="I40" s="63" t="str">
        <f>IFERROR(VLOOKUP(E40,Raw!A:K,11,FALSE),"")</f>
        <v/>
      </c>
      <c r="J40" s="78"/>
      <c r="K40" s="79">
        <f>IFERROR(VLOOKUP(tblparts[[#This Row],[partnum]],$A$22:$C$31,3,FALSE),0)</f>
        <v>0</v>
      </c>
      <c r="M40" s="97">
        <v>10024042</v>
      </c>
      <c r="N40" s="52"/>
      <c r="P40" s="52"/>
      <c r="Q40" s="95" t="str">
        <f t="array" ref="Q40">IFERROR(INDEX(tblparts[Part Group],MATCH(0,COUNTIF($Q$3:Q39,tblparts[Part Group]),0)),"")</f>
        <v/>
      </c>
      <c r="R40" s="63" t="str">
        <f t="shared" si="0"/>
        <v/>
      </c>
      <c r="S40" s="63" t="str">
        <f t="shared" si="1"/>
        <v/>
      </c>
      <c r="T40" s="63" t="str">
        <f t="shared" si="2"/>
        <v/>
      </c>
      <c r="U40" s="63" t="str">
        <f t="shared" si="3"/>
        <v/>
      </c>
      <c r="V40" s="63">
        <f t="shared" si="4"/>
        <v>0</v>
      </c>
      <c r="W40" s="86">
        <f t="shared" si="5"/>
        <v>0</v>
      </c>
    </row>
    <row r="41" spans="5:23" x14ac:dyDescent="0.25">
      <c r="E41" s="77"/>
      <c r="F41" s="63" t="str">
        <f>IFERROR(VLOOKUP($E41,Raw!$A:$K,7,FALSE),"")</f>
        <v/>
      </c>
      <c r="G41" s="63" t="str">
        <f>IFERROR(VLOOKUP($E41,Raw!$A:$K,10,FALSE),"")</f>
        <v/>
      </c>
      <c r="H41" s="63" t="str">
        <f>IF(tblparts[[#This Row],[partnum]]&lt;&gt;"",20,"")</f>
        <v/>
      </c>
      <c r="I41" s="63" t="str">
        <f>IFERROR(VLOOKUP(E41,Raw!A:K,11,FALSE),"")</f>
        <v/>
      </c>
      <c r="J41" s="78"/>
      <c r="K41" s="79">
        <f>IFERROR(VLOOKUP(tblparts[[#This Row],[partnum]],$A$22:$C$31,3,FALSE),0)</f>
        <v>0</v>
      </c>
      <c r="M41" s="97">
        <v>10024126</v>
      </c>
      <c r="N41" s="52"/>
      <c r="P41" s="52"/>
      <c r="Q41" s="95" t="str">
        <f t="array" ref="Q41">IFERROR(INDEX(tblparts[Part Group],MATCH(0,COUNTIF($Q$3:Q40,tblparts[Part Group]),0)),"")</f>
        <v/>
      </c>
      <c r="R41" s="63" t="str">
        <f t="shared" si="0"/>
        <v/>
      </c>
      <c r="S41" s="63" t="str">
        <f t="shared" si="1"/>
        <v/>
      </c>
      <c r="T41" s="63" t="str">
        <f t="shared" si="2"/>
        <v/>
      </c>
      <c r="U41" s="63" t="str">
        <f t="shared" si="3"/>
        <v/>
      </c>
      <c r="V41" s="63">
        <f t="shared" si="4"/>
        <v>0</v>
      </c>
      <c r="W41" s="86">
        <f t="shared" si="5"/>
        <v>0</v>
      </c>
    </row>
    <row r="42" spans="5:23" x14ac:dyDescent="0.25">
      <c r="E42" s="77"/>
      <c r="F42" s="63" t="str">
        <f>IFERROR(VLOOKUP($E42,Raw!$A:$K,7,FALSE),"")</f>
        <v/>
      </c>
      <c r="G42" s="63" t="str">
        <f>IFERROR(VLOOKUP($E42,Raw!$A:$K,10,FALSE),"")</f>
        <v/>
      </c>
      <c r="H42" s="63" t="str">
        <f>IF(tblparts[[#This Row],[partnum]]&lt;&gt;"",20,"")</f>
        <v/>
      </c>
      <c r="I42" s="63" t="str">
        <f>IFERROR(VLOOKUP(E42,Raw!A:K,11,FALSE),"")</f>
        <v/>
      </c>
      <c r="J42" s="78"/>
      <c r="K42" s="79">
        <f>IFERROR(VLOOKUP(tblparts[[#This Row],[partnum]],$A$22:$C$31,3,FALSE),0)</f>
        <v>0</v>
      </c>
      <c r="M42" s="97">
        <v>10023826</v>
      </c>
      <c r="N42" s="52"/>
      <c r="P42" s="52"/>
      <c r="Q42" s="95" t="str">
        <f t="array" ref="Q42">IFERROR(INDEX(tblparts[Part Group],MATCH(0,COUNTIF($Q$3:Q41,tblparts[Part Group]),0)),"")</f>
        <v/>
      </c>
      <c r="R42" s="63" t="str">
        <f t="shared" si="0"/>
        <v/>
      </c>
      <c r="S42" s="63" t="str">
        <f t="shared" si="1"/>
        <v/>
      </c>
      <c r="T42" s="63" t="str">
        <f t="shared" si="2"/>
        <v/>
      </c>
      <c r="U42" s="63" t="str">
        <f t="shared" si="3"/>
        <v/>
      </c>
      <c r="V42" s="63">
        <f t="shared" si="4"/>
        <v>0</v>
      </c>
      <c r="W42" s="86">
        <f t="shared" si="5"/>
        <v>0</v>
      </c>
    </row>
    <row r="43" spans="5:23" x14ac:dyDescent="0.25">
      <c r="E43" s="77"/>
      <c r="F43" s="63" t="str">
        <f>IFERROR(VLOOKUP($E43,Raw!$A:$K,7,FALSE),"")</f>
        <v/>
      </c>
      <c r="G43" s="63" t="str">
        <f>IFERROR(VLOOKUP($E43,Raw!$A:$K,10,FALSE),"")</f>
        <v/>
      </c>
      <c r="H43" s="63" t="str">
        <f>IF(tblparts[[#This Row],[partnum]]&lt;&gt;"",20,"")</f>
        <v/>
      </c>
      <c r="I43" s="63" t="str">
        <f>IFERROR(VLOOKUP(E43,Raw!A:K,11,FALSE),"")</f>
        <v/>
      </c>
      <c r="J43" s="78"/>
      <c r="K43" s="79">
        <f>IFERROR(VLOOKUP(tblparts[[#This Row],[partnum]],$A$22:$C$31,3,FALSE),0)</f>
        <v>0</v>
      </c>
      <c r="M43" s="97">
        <v>10024494</v>
      </c>
      <c r="N43" s="52"/>
      <c r="P43" s="52"/>
      <c r="Q43" s="95" t="str">
        <f t="array" ref="Q43">IFERROR(INDEX(tblparts[Part Group],MATCH(0,COUNTIF($Q$3:Q42,tblparts[Part Group]),0)),"")</f>
        <v/>
      </c>
      <c r="R43" s="63" t="str">
        <f t="shared" si="0"/>
        <v/>
      </c>
      <c r="S43" s="63" t="str">
        <f t="shared" si="1"/>
        <v/>
      </c>
      <c r="T43" s="63" t="str">
        <f t="shared" si="2"/>
        <v/>
      </c>
      <c r="U43" s="63" t="str">
        <f t="shared" si="3"/>
        <v/>
      </c>
      <c r="V43" s="63">
        <f t="shared" si="4"/>
        <v>0</v>
      </c>
      <c r="W43" s="86">
        <f t="shared" si="5"/>
        <v>0</v>
      </c>
    </row>
    <row r="44" spans="5:23" x14ac:dyDescent="0.25">
      <c r="E44" s="77"/>
      <c r="F44" s="63" t="str">
        <f>IFERROR(VLOOKUP($E44,Raw!$A:$K,7,FALSE),"")</f>
        <v/>
      </c>
      <c r="G44" s="63" t="str">
        <f>IFERROR(VLOOKUP($E44,Raw!$A:$K,10,FALSE),"")</f>
        <v/>
      </c>
      <c r="H44" s="63" t="str">
        <f>IF(tblparts[[#This Row],[partnum]]&lt;&gt;"",20,"")</f>
        <v/>
      </c>
      <c r="I44" s="63" t="str">
        <f>IFERROR(VLOOKUP(E44,Raw!A:K,11,FALSE),"")</f>
        <v/>
      </c>
      <c r="J44" s="78"/>
      <c r="K44" s="79">
        <f>IFERROR(VLOOKUP(tblparts[[#This Row],[partnum]],$A$22:$C$31,3,FALSE),0)</f>
        <v>0</v>
      </c>
      <c r="M44" s="97">
        <v>10024425</v>
      </c>
      <c r="Q44" s="95" t="str">
        <f t="array" ref="Q44">IFERROR(INDEX(tblparts[Part Group],MATCH(0,COUNTIF($Q$3:Q43,tblparts[Part Group]),0)),"")</f>
        <v/>
      </c>
      <c r="R44" s="63" t="str">
        <f t="shared" si="0"/>
        <v/>
      </c>
      <c r="S44" s="63" t="str">
        <f t="shared" si="1"/>
        <v/>
      </c>
      <c r="T44" s="63" t="str">
        <f t="shared" si="2"/>
        <v/>
      </c>
      <c r="U44" s="63" t="str">
        <f t="shared" si="3"/>
        <v/>
      </c>
      <c r="V44" s="63">
        <f t="shared" si="4"/>
        <v>0</v>
      </c>
      <c r="W44" s="86">
        <f t="shared" si="5"/>
        <v>0</v>
      </c>
    </row>
    <row r="45" spans="5:23" x14ac:dyDescent="0.25">
      <c r="E45" s="77"/>
      <c r="F45" s="63" t="str">
        <f>IFERROR(VLOOKUP($E45,Raw!$A:$K,7,FALSE),"")</f>
        <v/>
      </c>
      <c r="G45" s="63" t="str">
        <f>IFERROR(VLOOKUP($E45,Raw!$A:$K,10,FALSE),"")</f>
        <v/>
      </c>
      <c r="H45" s="63" t="str">
        <f>IF(tblparts[[#This Row],[partnum]]&lt;&gt;"",20,"")</f>
        <v/>
      </c>
      <c r="I45" s="63" t="str">
        <f>IFERROR(VLOOKUP(E45,Raw!A:K,11,FALSE),"")</f>
        <v/>
      </c>
      <c r="J45" s="78"/>
      <c r="K45" s="79">
        <f>IFERROR(VLOOKUP(tblparts[[#This Row],[partnum]],$A$22:$C$31,3,FALSE),0)</f>
        <v>0</v>
      </c>
      <c r="M45" s="97">
        <v>10023358</v>
      </c>
      <c r="Q45" s="95" t="str">
        <f t="array" ref="Q45">IFERROR(INDEX(tblparts[Part Group],MATCH(0,COUNTIF($Q$3:Q44,tblparts[Part Group]),0)),"")</f>
        <v/>
      </c>
      <c r="R45" s="63" t="str">
        <f t="shared" si="0"/>
        <v/>
      </c>
      <c r="S45" s="63" t="str">
        <f t="shared" si="1"/>
        <v/>
      </c>
      <c r="T45" s="63" t="str">
        <f t="shared" si="2"/>
        <v/>
      </c>
      <c r="U45" s="63" t="str">
        <f t="shared" si="3"/>
        <v/>
      </c>
      <c r="V45" s="63">
        <f t="shared" si="4"/>
        <v>0</v>
      </c>
      <c r="W45" s="86">
        <f t="shared" si="5"/>
        <v>0</v>
      </c>
    </row>
    <row r="46" spans="5:23" x14ac:dyDescent="0.25">
      <c r="E46" s="77"/>
      <c r="F46" s="63" t="str">
        <f>IFERROR(VLOOKUP($E46,Raw!$A:$K,7,FALSE),"")</f>
        <v/>
      </c>
      <c r="G46" s="63" t="str">
        <f>IFERROR(VLOOKUP($E46,Raw!$A:$K,10,FALSE),"")</f>
        <v/>
      </c>
      <c r="H46" s="63" t="str">
        <f>IF(tblparts[[#This Row],[partnum]]&lt;&gt;"",20,"")</f>
        <v/>
      </c>
      <c r="I46" s="63" t="str">
        <f>IFERROR(VLOOKUP(E46,Raw!A:K,11,FALSE),"")</f>
        <v/>
      </c>
      <c r="J46" s="78"/>
      <c r="K46" s="79">
        <f>IFERROR(VLOOKUP(tblparts[[#This Row],[partnum]],$A$22:$C$31,3,FALSE),0)</f>
        <v>0</v>
      </c>
      <c r="M46" s="97">
        <v>10023768</v>
      </c>
      <c r="Q46" s="95" t="str">
        <f t="array" ref="Q46">IFERROR(INDEX(tblparts[Part Group],MATCH(0,COUNTIF($Q$3:Q45,tblparts[Part Group]),0)),"")</f>
        <v/>
      </c>
      <c r="R46" s="63" t="str">
        <f t="shared" si="0"/>
        <v/>
      </c>
      <c r="S46" s="63" t="str">
        <f t="shared" si="1"/>
        <v/>
      </c>
      <c r="T46" s="63" t="str">
        <f t="shared" si="2"/>
        <v/>
      </c>
      <c r="U46" s="63" t="str">
        <f t="shared" si="3"/>
        <v/>
      </c>
      <c r="V46" s="63">
        <f t="shared" si="4"/>
        <v>0</v>
      </c>
      <c r="W46" s="86">
        <f t="shared" si="5"/>
        <v>0</v>
      </c>
    </row>
    <row r="47" spans="5:23" x14ac:dyDescent="0.25">
      <c r="E47" s="77"/>
      <c r="F47" s="63" t="str">
        <f>IFERROR(VLOOKUP($E47,Raw!$A:$K,7,FALSE),"")</f>
        <v/>
      </c>
      <c r="G47" s="63" t="str">
        <f>IFERROR(VLOOKUP($E47,Raw!$A:$K,10,FALSE),"")</f>
        <v/>
      </c>
      <c r="H47" s="63" t="str">
        <f>IF(tblparts[[#This Row],[partnum]]&lt;&gt;"",20,"")</f>
        <v/>
      </c>
      <c r="I47" s="63" t="str">
        <f>IFERROR(VLOOKUP(E47,Raw!A:K,11,FALSE),"")</f>
        <v/>
      </c>
      <c r="J47" s="78"/>
      <c r="K47" s="79">
        <f>IFERROR(VLOOKUP(tblparts[[#This Row],[partnum]],$A$22:$C$31,3,FALSE),0)</f>
        <v>0</v>
      </c>
      <c r="M47" s="97">
        <v>10023446</v>
      </c>
      <c r="Q47" s="95" t="str">
        <f t="array" ref="Q47">IFERROR(INDEX(tblparts[Part Group],MATCH(0,COUNTIF($Q$3:Q46,tblparts[Part Group]),0)),"")</f>
        <v/>
      </c>
      <c r="R47" s="63" t="str">
        <f t="shared" si="0"/>
        <v/>
      </c>
      <c r="S47" s="63" t="str">
        <f t="shared" si="1"/>
        <v/>
      </c>
      <c r="T47" s="63" t="str">
        <f t="shared" si="2"/>
        <v/>
      </c>
      <c r="U47" s="63" t="str">
        <f t="shared" si="3"/>
        <v/>
      </c>
      <c r="V47" s="63">
        <f t="shared" si="4"/>
        <v>0</v>
      </c>
      <c r="W47" s="86">
        <f t="shared" si="5"/>
        <v>0</v>
      </c>
    </row>
    <row r="48" spans="5:23" x14ac:dyDescent="0.25">
      <c r="E48" s="77"/>
      <c r="F48" s="63" t="str">
        <f>IFERROR(VLOOKUP($E48,Raw!$A:$K,7,FALSE),"")</f>
        <v/>
      </c>
      <c r="G48" s="63" t="str">
        <f>IFERROR(VLOOKUP($E48,Raw!$A:$K,10,FALSE),"")</f>
        <v/>
      </c>
      <c r="H48" s="63" t="str">
        <f>IF(tblparts[[#This Row],[partnum]]&lt;&gt;"",20,"")</f>
        <v/>
      </c>
      <c r="I48" s="63" t="str">
        <f>IFERROR(VLOOKUP(E48,Raw!A:K,11,FALSE),"")</f>
        <v/>
      </c>
      <c r="J48" s="78"/>
      <c r="K48" s="79">
        <f>IFERROR(VLOOKUP(tblparts[[#This Row],[partnum]],$A$22:$C$31,3,FALSE),0)</f>
        <v>0</v>
      </c>
      <c r="M48" s="97">
        <v>10023356</v>
      </c>
      <c r="Q48" s="95" t="str">
        <f t="array" ref="Q48">IFERROR(INDEX(tblparts[Part Group],MATCH(0,COUNTIF($Q$3:Q47,tblparts[Part Group]),0)),"")</f>
        <v/>
      </c>
      <c r="R48" s="63" t="str">
        <f t="shared" si="0"/>
        <v/>
      </c>
      <c r="S48" s="63" t="str">
        <f t="shared" si="1"/>
        <v/>
      </c>
      <c r="T48" s="63" t="str">
        <f t="shared" si="2"/>
        <v/>
      </c>
      <c r="U48" s="63" t="str">
        <f t="shared" si="3"/>
        <v/>
      </c>
      <c r="V48" s="63">
        <f t="shared" si="4"/>
        <v>0</v>
      </c>
      <c r="W48" s="86">
        <f t="shared" si="5"/>
        <v>0</v>
      </c>
    </row>
    <row r="49" spans="4:23" x14ac:dyDescent="0.25">
      <c r="E49" s="77"/>
      <c r="F49" s="63" t="str">
        <f>IFERROR(VLOOKUP($E49,Raw!$A:$K,7,FALSE),"")</f>
        <v/>
      </c>
      <c r="G49" s="63" t="str">
        <f>IFERROR(VLOOKUP($E49,Raw!$A:$K,10,FALSE),"")</f>
        <v/>
      </c>
      <c r="H49" s="63" t="str">
        <f>IF(tblparts[[#This Row],[partnum]]&lt;&gt;"",20,"")</f>
        <v/>
      </c>
      <c r="I49" s="63" t="str">
        <f>IFERROR(VLOOKUP(E49,Raw!A:K,11,FALSE),"")</f>
        <v/>
      </c>
      <c r="J49" s="78"/>
      <c r="K49" s="79">
        <f>IFERROR(VLOOKUP(tblparts[[#This Row],[partnum]],$A$22:$C$31,3,FALSE),0)</f>
        <v>0</v>
      </c>
      <c r="M49" s="97">
        <v>10023794</v>
      </c>
      <c r="Q49" s="95" t="str">
        <f t="array" ref="Q49">IFERROR(INDEX(tblparts[Part Group],MATCH(0,COUNTIF($Q$3:Q48,tblparts[Part Group]),0)),"")</f>
        <v/>
      </c>
      <c r="R49" s="63" t="str">
        <f t="shared" si="0"/>
        <v/>
      </c>
      <c r="S49" s="63" t="str">
        <f t="shared" si="1"/>
        <v/>
      </c>
      <c r="T49" s="63" t="str">
        <f t="shared" si="2"/>
        <v/>
      </c>
      <c r="U49" s="63" t="str">
        <f t="shared" si="3"/>
        <v/>
      </c>
      <c r="V49" s="63">
        <f t="shared" si="4"/>
        <v>0</v>
      </c>
      <c r="W49" s="86">
        <f t="shared" si="5"/>
        <v>0</v>
      </c>
    </row>
    <row r="50" spans="4:23" x14ac:dyDescent="0.25">
      <c r="E50" s="77"/>
      <c r="F50" s="63" t="str">
        <f>IFERROR(VLOOKUP($E50,Raw!$A:$K,7,FALSE),"")</f>
        <v/>
      </c>
      <c r="G50" s="63" t="str">
        <f>IFERROR(VLOOKUP($E50,Raw!$A:$K,10,FALSE),"")</f>
        <v/>
      </c>
      <c r="H50" s="63" t="str">
        <f>IF(tblparts[[#This Row],[partnum]]&lt;&gt;"",20,"")</f>
        <v/>
      </c>
      <c r="I50" s="63" t="str">
        <f>IFERROR(VLOOKUP(E50,Raw!A:K,11,FALSE),"")</f>
        <v/>
      </c>
      <c r="J50" s="78"/>
      <c r="K50" s="79">
        <f>IFERROR(VLOOKUP(tblparts[[#This Row],[partnum]],$A$22:$C$31,3,FALSE),0)</f>
        <v>0</v>
      </c>
      <c r="M50" s="97">
        <v>10024324</v>
      </c>
      <c r="Q50" s="123" t="str">
        <f t="array" ref="Q50">IFERROR(INDEX(tblparts[Part Group],MATCH(0,COUNTIF($Q$3:Q49,tblparts[Part Group]),0)),"")</f>
        <v/>
      </c>
      <c r="R50" s="81" t="str">
        <f t="shared" si="0"/>
        <v/>
      </c>
      <c r="S50" s="81" t="str">
        <f t="shared" si="1"/>
        <v/>
      </c>
      <c r="T50" s="81" t="str">
        <f t="shared" si="2"/>
        <v/>
      </c>
      <c r="U50" s="63" t="str">
        <f t="shared" si="3"/>
        <v/>
      </c>
      <c r="V50" s="81">
        <f t="shared" si="4"/>
        <v>0</v>
      </c>
      <c r="W50" s="105">
        <f t="shared" si="5"/>
        <v>0</v>
      </c>
    </row>
    <row r="51" spans="4:23" x14ac:dyDescent="0.25">
      <c r="E51" s="77"/>
      <c r="F51" s="63" t="str">
        <f>IFERROR(VLOOKUP($E51,Raw!$A:$K,7,FALSE),"")</f>
        <v/>
      </c>
      <c r="G51" s="63" t="str">
        <f>IFERROR(VLOOKUP($E51,Raw!$A:$K,10,FALSE),"")</f>
        <v/>
      </c>
      <c r="H51" s="63" t="str">
        <f>IF(tblparts[[#This Row],[partnum]]&lt;&gt;"",20,"")</f>
        <v/>
      </c>
      <c r="I51" s="63" t="str">
        <f>IFERROR(VLOOKUP(E51,Raw!A:K,11,FALSE),"")</f>
        <v/>
      </c>
      <c r="J51" s="78"/>
      <c r="K51" s="79">
        <f>IFERROR(VLOOKUP(tblparts[[#This Row],[partnum]],$A$22:$C$31,3,FALSE),0)</f>
        <v>0</v>
      </c>
      <c r="M51" s="97">
        <v>10023828</v>
      </c>
    </row>
    <row r="52" spans="4:23" x14ac:dyDescent="0.25">
      <c r="E52" s="77"/>
      <c r="F52" s="63" t="str">
        <f>IFERROR(VLOOKUP($E52,Raw!$A:$K,7,FALSE),"")</f>
        <v/>
      </c>
      <c r="G52" s="63" t="str">
        <f>IFERROR(VLOOKUP($E52,Raw!$A:$K,10,FALSE),"")</f>
        <v/>
      </c>
      <c r="H52" s="63" t="str">
        <f>IF(tblparts[[#This Row],[partnum]]&lt;&gt;"",20,"")</f>
        <v/>
      </c>
      <c r="I52" s="63" t="str">
        <f>IFERROR(VLOOKUP(E52,Raw!A:K,11,FALSE),"")</f>
        <v/>
      </c>
      <c r="J52" s="78"/>
      <c r="K52" s="79">
        <f>IFERROR(VLOOKUP(tblparts[[#This Row],[partnum]],$A$22:$C$31,3,FALSE),0)</f>
        <v>0</v>
      </c>
      <c r="M52" s="97">
        <v>10024460</v>
      </c>
    </row>
    <row r="53" spans="4:23" x14ac:dyDescent="0.25">
      <c r="E53" s="77"/>
      <c r="F53" s="63" t="str">
        <f>IFERROR(VLOOKUP($E53,Raw!$A:$K,7,FALSE),"")</f>
        <v/>
      </c>
      <c r="G53" s="63" t="str">
        <f>IFERROR(VLOOKUP($E53,Raw!$A:$K,10,FALSE),"")</f>
        <v/>
      </c>
      <c r="H53" s="63" t="str">
        <f>IF(tblparts[[#This Row],[partnum]]&lt;&gt;"",20,"")</f>
        <v/>
      </c>
      <c r="I53" s="63" t="str">
        <f>IFERROR(VLOOKUP(E53,Raw!A:K,11,FALSE),"")</f>
        <v/>
      </c>
      <c r="J53" s="78"/>
      <c r="K53" s="79">
        <f>IFERROR(VLOOKUP(tblparts[[#This Row],[partnum]],$A$22:$C$31,3,FALSE),0)</f>
        <v>0</v>
      </c>
      <c r="M53" s="97">
        <v>10023686</v>
      </c>
    </row>
    <row r="54" spans="4:23" x14ac:dyDescent="0.25">
      <c r="D54" s="84"/>
      <c r="E54" s="77"/>
      <c r="F54" s="63" t="str">
        <f>IFERROR(VLOOKUP($E54,Raw!$A:$K,7,FALSE),"")</f>
        <v/>
      </c>
      <c r="G54" s="63" t="str">
        <f>IFERROR(VLOOKUP($E54,Raw!$A:$K,10,FALSE),"")</f>
        <v/>
      </c>
      <c r="H54" s="63" t="str">
        <f>IF(tblparts[[#This Row],[partnum]]&lt;&gt;"",20,"")</f>
        <v/>
      </c>
      <c r="I54" s="63" t="str">
        <f>IFERROR(VLOOKUP(E54,Raw!A:K,11,FALSE),"")</f>
        <v/>
      </c>
      <c r="J54" s="78"/>
      <c r="K54" s="79">
        <f>IFERROR(VLOOKUP(tblparts[[#This Row],[partnum]],$A$22:$C$31,3,FALSE),0)</f>
        <v>0</v>
      </c>
      <c r="M54" s="97">
        <v>10023906</v>
      </c>
    </row>
    <row r="55" spans="4:23" x14ac:dyDescent="0.25">
      <c r="E55" s="77"/>
      <c r="F55" s="63" t="str">
        <f>IFERROR(VLOOKUP($E55,Raw!$A:$K,7,FALSE),"")</f>
        <v/>
      </c>
      <c r="G55" s="63" t="str">
        <f>IFERROR(VLOOKUP($E55,Raw!$A:$K,10,FALSE),"")</f>
        <v/>
      </c>
      <c r="H55" s="63" t="str">
        <f>IF(tblparts[[#This Row],[partnum]]&lt;&gt;"",20,"")</f>
        <v/>
      </c>
      <c r="I55" s="63" t="str">
        <f>IFERROR(VLOOKUP(E55,Raw!A:K,11,FALSE),"")</f>
        <v/>
      </c>
      <c r="J55" s="78"/>
      <c r="K55" s="79">
        <f>IFERROR(VLOOKUP(tblparts[[#This Row],[partnum]],$A$22:$C$31,3,FALSE),0)</f>
        <v>0</v>
      </c>
      <c r="M55" s="97">
        <v>10024540</v>
      </c>
    </row>
    <row r="56" spans="4:23" x14ac:dyDescent="0.25">
      <c r="E56" s="77"/>
      <c r="F56" s="63" t="str">
        <f>IFERROR(VLOOKUP($E56,Raw!$A:$K,7,FALSE),"")</f>
        <v/>
      </c>
      <c r="G56" s="63" t="str">
        <f>IFERROR(VLOOKUP($E56,Raw!$A:$K,10,FALSE),"")</f>
        <v/>
      </c>
      <c r="H56" s="63" t="str">
        <f>IF(tblparts[[#This Row],[partnum]]&lt;&gt;"",20,"")</f>
        <v/>
      </c>
      <c r="I56" s="63" t="str">
        <f>IFERROR(VLOOKUP(E56,Raw!A:K,11,FALSE),"")</f>
        <v/>
      </c>
      <c r="J56" s="78"/>
      <c r="K56" s="79">
        <f>IFERROR(VLOOKUP(tblparts[[#This Row],[partnum]],$A$22:$C$31,3,FALSE),0)</f>
        <v>0</v>
      </c>
      <c r="M56" s="97">
        <v>10024065</v>
      </c>
    </row>
    <row r="57" spans="4:23" x14ac:dyDescent="0.25">
      <c r="E57" s="77"/>
      <c r="F57" s="63" t="str">
        <f>IFERROR(VLOOKUP($E57,Raw!$A:$K,7,FALSE),"")</f>
        <v/>
      </c>
      <c r="G57" s="63" t="str">
        <f>IFERROR(VLOOKUP($E57,Raw!$A:$K,10,FALSE),"")</f>
        <v/>
      </c>
      <c r="H57" s="63" t="str">
        <f>IF(tblparts[[#This Row],[partnum]]&lt;&gt;"",20,"")</f>
        <v/>
      </c>
      <c r="I57" s="63" t="str">
        <f>IFERROR(VLOOKUP(E57,Raw!A:K,11,FALSE),"")</f>
        <v/>
      </c>
      <c r="J57" s="78"/>
      <c r="K57" s="79">
        <f>IFERROR(VLOOKUP(tblparts[[#This Row],[partnum]],$A$22:$C$31,3,FALSE),0)</f>
        <v>0</v>
      </c>
      <c r="M57" s="97">
        <v>10023739</v>
      </c>
    </row>
    <row r="58" spans="4:23" x14ac:dyDescent="0.25">
      <c r="E58" s="77"/>
      <c r="F58" s="63" t="str">
        <f>IFERROR(VLOOKUP($E58,Raw!$A:$K,7,FALSE),"")</f>
        <v/>
      </c>
      <c r="G58" s="63" t="str">
        <f>IFERROR(VLOOKUP($E58,Raw!$A:$K,10,FALSE),"")</f>
        <v/>
      </c>
      <c r="H58" s="63" t="str">
        <f>IF(tblparts[[#This Row],[partnum]]&lt;&gt;"",20,"")</f>
        <v/>
      </c>
      <c r="I58" s="63" t="str">
        <f>IFERROR(VLOOKUP(E58,Raw!A:K,11,FALSE),"")</f>
        <v/>
      </c>
      <c r="J58" s="78"/>
      <c r="K58" s="79">
        <f>IFERROR(VLOOKUP(tblparts[[#This Row],[partnum]],$A$22:$C$31,3,FALSE),0)</f>
        <v>0</v>
      </c>
      <c r="M58" s="97">
        <v>10023891</v>
      </c>
    </row>
    <row r="59" spans="4:23" x14ac:dyDescent="0.25">
      <c r="E59" s="77"/>
      <c r="F59" s="63" t="str">
        <f>IFERROR(VLOOKUP($E59,Raw!$A:$K,7,FALSE),"")</f>
        <v/>
      </c>
      <c r="G59" s="63" t="str">
        <f>IFERROR(VLOOKUP($E59,Raw!$A:$K,10,FALSE),"")</f>
        <v/>
      </c>
      <c r="H59" s="63" t="str">
        <f>IF(tblparts[[#This Row],[partnum]]&lt;&gt;"",20,"")</f>
        <v/>
      </c>
      <c r="I59" s="63" t="str">
        <f>IFERROR(VLOOKUP(E59,Raw!A:K,11,FALSE),"")</f>
        <v/>
      </c>
      <c r="J59" s="78"/>
      <c r="K59" s="79">
        <f>IFERROR(VLOOKUP(tblparts[[#This Row],[partnum]],$A$22:$C$31,3,FALSE),0)</f>
        <v>0</v>
      </c>
      <c r="M59" s="97">
        <v>10023651</v>
      </c>
    </row>
    <row r="60" spans="4:23" x14ac:dyDescent="0.25">
      <c r="E60" s="77"/>
      <c r="F60" s="63" t="str">
        <f>IFERROR(VLOOKUP($E60,Raw!$A:$K,7,FALSE),"")</f>
        <v/>
      </c>
      <c r="G60" s="63" t="str">
        <f>IFERROR(VLOOKUP($E60,Raw!$A:$K,10,FALSE),"")</f>
        <v/>
      </c>
      <c r="H60" s="63" t="str">
        <f>IF(tblparts[[#This Row],[partnum]]&lt;&gt;"",20,"")</f>
        <v/>
      </c>
      <c r="I60" s="63" t="str">
        <f>IFERROR(VLOOKUP(E60,Raw!A:K,11,FALSE),"")</f>
        <v/>
      </c>
      <c r="J60" s="78"/>
      <c r="K60" s="79">
        <f>IFERROR(VLOOKUP(tblparts[[#This Row],[partnum]],$A$22:$C$31,3,FALSE),0)</f>
        <v>0</v>
      </c>
      <c r="M60" s="97">
        <v>10024468</v>
      </c>
    </row>
    <row r="61" spans="4:23" x14ac:dyDescent="0.25">
      <c r="E61" s="77"/>
      <c r="F61" s="63" t="str">
        <f>IFERROR(VLOOKUP($E61,Raw!$A:$K,7,FALSE),"")</f>
        <v/>
      </c>
      <c r="G61" s="63" t="str">
        <f>IFERROR(VLOOKUP($E61,Raw!$A:$K,10,FALSE),"")</f>
        <v/>
      </c>
      <c r="H61" s="63" t="str">
        <f>IF(tblparts[[#This Row],[partnum]]&lt;&gt;"",20,"")</f>
        <v/>
      </c>
      <c r="I61" s="63" t="str">
        <f>IFERROR(VLOOKUP(E61,Raw!A:K,11,FALSE),"")</f>
        <v/>
      </c>
      <c r="J61" s="78"/>
      <c r="K61" s="79">
        <f>IFERROR(VLOOKUP(tblparts[[#This Row],[partnum]],$A$22:$C$31,3,FALSE),0)</f>
        <v>0</v>
      </c>
      <c r="M61" s="97">
        <v>10024174</v>
      </c>
    </row>
    <row r="62" spans="4:23" x14ac:dyDescent="0.25">
      <c r="E62" s="80"/>
      <c r="F62" s="81" t="str">
        <f>IFERROR(VLOOKUP($E62,Raw!$A:$K,7,FALSE),"")</f>
        <v/>
      </c>
      <c r="G62" s="81" t="str">
        <f>IFERROR(VLOOKUP($E62,Raw!$A:$K,10,FALSE),"")</f>
        <v/>
      </c>
      <c r="H62" s="81" t="str">
        <f>IF(tblparts[[#This Row],[partnum]]&lt;&gt;"",20,"")</f>
        <v/>
      </c>
      <c r="I62" s="81" t="str">
        <f>IFERROR(VLOOKUP(E62,Raw!A:K,11,FALSE),"")</f>
        <v/>
      </c>
      <c r="J62" s="82"/>
      <c r="K62" s="83">
        <f>IFERROR(VLOOKUP(tblparts[[#This Row],[partnum]],$A$22:$C$31,3,FALSE),0)</f>
        <v>0</v>
      </c>
      <c r="M62" s="97">
        <v>10024334</v>
      </c>
    </row>
    <row r="63" spans="4:23" x14ac:dyDescent="0.25">
      <c r="E63" s="77"/>
      <c r="F63" s="101" t="str">
        <f>IFERROR(VLOOKUP($E63,Raw!$A:$K,7,FALSE),"")</f>
        <v/>
      </c>
      <c r="G63" s="101" t="str">
        <f>IFERROR(VLOOKUP($E63,Raw!$A:$K,10,FALSE),"")</f>
        <v/>
      </c>
      <c r="H63" s="63" t="str">
        <f>IF(tblparts[[#This Row],[partnum]]&lt;&gt;"",20,"")</f>
        <v/>
      </c>
      <c r="I63" s="101" t="str">
        <f>IFERROR(VLOOKUP(E63,Raw!A:K,11,FALSE),"")</f>
        <v/>
      </c>
      <c r="J63" s="78"/>
      <c r="K63" s="79">
        <f>IFERROR(VLOOKUP(tblparts[[#This Row],[partnum]],$A$22:$C$31,3,FALSE),0)</f>
        <v>0</v>
      </c>
      <c r="M63" s="97">
        <v>10024272</v>
      </c>
    </row>
    <row r="64" spans="4:23" x14ac:dyDescent="0.25">
      <c r="E64" s="77"/>
      <c r="F64" s="101" t="str">
        <f>IFERROR(VLOOKUP($E64,Raw!$A:$K,7,FALSE),"")</f>
        <v/>
      </c>
      <c r="G64" s="101" t="str">
        <f>IFERROR(VLOOKUP($E64,Raw!$A:$K,10,FALSE),"")</f>
        <v/>
      </c>
      <c r="H64" s="63" t="str">
        <f>IF(tblparts[[#This Row],[partnum]]&lt;&gt;"",20,"")</f>
        <v/>
      </c>
      <c r="I64" s="102" t="str">
        <f>IFERROR(VLOOKUP(E64,Raw!A:K,11,FALSE),"")</f>
        <v/>
      </c>
      <c r="J64" s="78"/>
      <c r="K64" s="79">
        <f>IFERROR(VLOOKUP(tblparts[[#This Row],[partnum]],$A$22:$C$31,3,FALSE),0)</f>
        <v>0</v>
      </c>
      <c r="M64" s="97">
        <v>10024370</v>
      </c>
    </row>
    <row r="65" spans="5:13" x14ac:dyDescent="0.25">
      <c r="E65" s="77"/>
      <c r="F65" s="101" t="str">
        <f>IFERROR(VLOOKUP($E65,Raw!$A:$K,7,FALSE),"")</f>
        <v/>
      </c>
      <c r="G65" s="101" t="str">
        <f>IFERROR(VLOOKUP($E65,Raw!$A:$K,10,FALSE),"")</f>
        <v/>
      </c>
      <c r="H65" s="63" t="str">
        <f>IF(tblparts[[#This Row],[partnum]]&lt;&gt;"",20,"")</f>
        <v/>
      </c>
      <c r="I65" s="101" t="str">
        <f>IFERROR(VLOOKUP(E65,Raw!A:K,11,FALSE),"")</f>
        <v/>
      </c>
      <c r="J65" s="78"/>
      <c r="K65" s="79">
        <f>IFERROR(VLOOKUP(tblparts[[#This Row],[partnum]],$A$22:$C$31,3,FALSE),0)</f>
        <v>0</v>
      </c>
      <c r="M65" s="97">
        <v>10024356</v>
      </c>
    </row>
    <row r="66" spans="5:13" x14ac:dyDescent="0.25">
      <c r="E66" s="77"/>
      <c r="F66" s="101" t="str">
        <f>IFERROR(VLOOKUP($E66,Raw!$A:$K,7,FALSE),"")</f>
        <v/>
      </c>
      <c r="G66" s="101" t="str">
        <f>IFERROR(VLOOKUP($E66,Raw!$A:$K,10,FALSE),"")</f>
        <v/>
      </c>
      <c r="H66" s="63" t="str">
        <f>IF(tblparts[[#This Row],[partnum]]&lt;&gt;"",20,"")</f>
        <v/>
      </c>
      <c r="I66" s="101" t="str">
        <f>IFERROR(VLOOKUP(E66,Raw!A:K,11,FALSE),"")</f>
        <v/>
      </c>
      <c r="J66" s="78"/>
      <c r="K66" s="79">
        <f>IFERROR(VLOOKUP(tblparts[[#This Row],[partnum]],$A$22:$C$31,3,FALSE),0)</f>
        <v>0</v>
      </c>
      <c r="M66" s="97">
        <v>10024252</v>
      </c>
    </row>
    <row r="67" spans="5:13" x14ac:dyDescent="0.25">
      <c r="E67" s="77"/>
      <c r="F67" s="101" t="str">
        <f>IFERROR(VLOOKUP($E67,Raw!$A:$K,7,FALSE),"")</f>
        <v/>
      </c>
      <c r="G67" s="101" t="str">
        <f>IFERROR(VLOOKUP($E67,Raw!$A:$K,10,FALSE),"")</f>
        <v/>
      </c>
      <c r="H67" s="63" t="str">
        <f>IF(tblparts[[#This Row],[partnum]]&lt;&gt;"",20,"")</f>
        <v/>
      </c>
      <c r="I67" s="101" t="str">
        <f>IFERROR(VLOOKUP(E67,Raw!A:K,11,FALSE),"")</f>
        <v/>
      </c>
      <c r="J67" s="78"/>
      <c r="K67" s="79">
        <f>IFERROR(VLOOKUP(tblparts[[#This Row],[partnum]],$A$22:$C$31,3,FALSE),0)</f>
        <v>0</v>
      </c>
      <c r="M67" s="97">
        <v>10023931</v>
      </c>
    </row>
    <row r="68" spans="5:13" x14ac:dyDescent="0.25">
      <c r="E68" s="77"/>
      <c r="F68" s="101" t="str">
        <f>IFERROR(VLOOKUP($E68,Raw!$A:$K,7,FALSE),"")</f>
        <v/>
      </c>
      <c r="G68" s="101" t="str">
        <f>IFERROR(VLOOKUP($E68,Raw!$A:$K,10,FALSE),"")</f>
        <v/>
      </c>
      <c r="H68" s="63" t="str">
        <f>IF(tblparts[[#This Row],[partnum]]&lt;&gt;"",20,"")</f>
        <v/>
      </c>
      <c r="I68" s="101" t="str">
        <f>IFERROR(VLOOKUP(E68,Raw!A:K,11,FALSE),"")</f>
        <v/>
      </c>
      <c r="J68" s="78"/>
      <c r="K68" s="79">
        <f>IFERROR(VLOOKUP(tblparts[[#This Row],[partnum]],$A$22:$C$31,3,FALSE),0)</f>
        <v>0</v>
      </c>
      <c r="M68" s="97">
        <v>10024539</v>
      </c>
    </row>
    <row r="69" spans="5:13" x14ac:dyDescent="0.25">
      <c r="E69" s="77"/>
      <c r="F69" s="101" t="str">
        <f>IFERROR(VLOOKUP($E69,Raw!$A:$K,7,FALSE),"")</f>
        <v/>
      </c>
      <c r="G69" s="101" t="str">
        <f>IFERROR(VLOOKUP($E69,Raw!$A:$K,10,FALSE),"")</f>
        <v/>
      </c>
      <c r="H69" s="63" t="str">
        <f>IF(tblparts[[#This Row],[partnum]]&lt;&gt;"",20,"")</f>
        <v/>
      </c>
      <c r="I69" s="101" t="str">
        <f>IFERROR(VLOOKUP(E69,Raw!A:K,11,FALSE),"")</f>
        <v/>
      </c>
      <c r="J69" s="78"/>
      <c r="K69" s="79">
        <f>IFERROR(VLOOKUP(tblparts[[#This Row],[partnum]],$A$22:$C$31,3,FALSE),0)</f>
        <v>0</v>
      </c>
      <c r="M69" s="97">
        <v>10023746</v>
      </c>
    </row>
    <row r="70" spans="5:13" x14ac:dyDescent="0.25">
      <c r="E70" s="77"/>
      <c r="F70" s="101" t="str">
        <f>IFERROR(VLOOKUP($E70,Raw!$A:$K,7,FALSE),"")</f>
        <v/>
      </c>
      <c r="G70" s="101" t="str">
        <f>IFERROR(VLOOKUP($E70,Raw!$A:$K,10,FALSE),"")</f>
        <v/>
      </c>
      <c r="H70" s="63" t="str">
        <f>IF(tblparts[[#This Row],[partnum]]&lt;&gt;"",20,"")</f>
        <v/>
      </c>
      <c r="I70" s="101" t="str">
        <f>IFERROR(VLOOKUP(E70,Raw!A:K,11,FALSE),"")</f>
        <v/>
      </c>
      <c r="J70" s="78"/>
      <c r="K70" s="79">
        <f>IFERROR(VLOOKUP(tblparts[[#This Row],[partnum]],$A$22:$C$31,3,FALSE),0)</f>
        <v>0</v>
      </c>
      <c r="M70" s="97">
        <v>10024454</v>
      </c>
    </row>
    <row r="71" spans="5:13" x14ac:dyDescent="0.25">
      <c r="E71" s="77"/>
      <c r="F71" s="101" t="str">
        <f>IFERROR(VLOOKUP($E71,Raw!$A:$K,7,FALSE),"")</f>
        <v/>
      </c>
      <c r="G71" s="101" t="str">
        <f>IFERROR(VLOOKUP($E71,Raw!$A:$K,10,FALSE),"")</f>
        <v/>
      </c>
      <c r="H71" s="63" t="str">
        <f>IF(tblparts[[#This Row],[partnum]]&lt;&gt;"",20,"")</f>
        <v/>
      </c>
      <c r="I71" s="101" t="str">
        <f>IFERROR(VLOOKUP(E71,Raw!A:K,11,FALSE),"")</f>
        <v/>
      </c>
      <c r="J71" s="78"/>
      <c r="K71" s="79">
        <f>IFERROR(VLOOKUP(tblparts[[#This Row],[partnum]],$A$22:$C$31,3,FALSE),0)</f>
        <v>0</v>
      </c>
      <c r="M71" s="97">
        <v>10023871</v>
      </c>
    </row>
    <row r="72" spans="5:13" x14ac:dyDescent="0.25">
      <c r="E72" s="77"/>
      <c r="F72" s="101" t="str">
        <f>IFERROR(VLOOKUP($E72,Raw!$A:$K,7,FALSE),"")</f>
        <v/>
      </c>
      <c r="G72" s="101" t="str">
        <f>IFERROR(VLOOKUP($E72,Raw!$A:$K,10,FALSE),"")</f>
        <v/>
      </c>
      <c r="H72" s="63" t="str">
        <f>IF(tblparts[[#This Row],[partnum]]&lt;&gt;"",20,"")</f>
        <v/>
      </c>
      <c r="I72" s="101" t="str">
        <f>IFERROR(VLOOKUP(E72,Raw!A:K,11,FALSE),"")</f>
        <v/>
      </c>
      <c r="J72" s="78"/>
      <c r="K72" s="79">
        <f>IFERROR(VLOOKUP(tblparts[[#This Row],[partnum]],$A$22:$C$31,3,FALSE),0)</f>
        <v>0</v>
      </c>
      <c r="M72" s="97">
        <v>10024503</v>
      </c>
    </row>
    <row r="73" spans="5:13" x14ac:dyDescent="0.25">
      <c r="E73" s="77"/>
      <c r="F73" s="101" t="str">
        <f>IFERROR(VLOOKUP($E73,Raw!$A:$K,7,FALSE),"")</f>
        <v/>
      </c>
      <c r="G73" s="101" t="str">
        <f>IFERROR(VLOOKUP($E73,Raw!$A:$K,10,FALSE),"")</f>
        <v/>
      </c>
      <c r="H73" s="63" t="str">
        <f>IF(tblparts[[#This Row],[partnum]]&lt;&gt;"",20,"")</f>
        <v/>
      </c>
      <c r="I73" s="101" t="str">
        <f>IFERROR(VLOOKUP(E73,Raw!A:K,11,FALSE),"")</f>
        <v/>
      </c>
      <c r="J73" s="78"/>
      <c r="K73" s="79">
        <f>IFERROR(VLOOKUP(tblparts[[#This Row],[partnum]],$A$22:$C$31,3,FALSE),0)</f>
        <v>0</v>
      </c>
      <c r="M73" s="97">
        <v>10024152</v>
      </c>
    </row>
    <row r="74" spans="5:13" x14ac:dyDescent="0.25">
      <c r="E74" s="77"/>
      <c r="F74" s="101" t="str">
        <f>IFERROR(VLOOKUP($E74,Raw!$A:$K,7,FALSE),"")</f>
        <v/>
      </c>
      <c r="G74" s="101" t="str">
        <f>IFERROR(VLOOKUP($E74,Raw!$A:$K,10,FALSE),"")</f>
        <v/>
      </c>
      <c r="H74" s="63" t="str">
        <f>IF(tblparts[[#This Row],[partnum]]&lt;&gt;"",20,"")</f>
        <v/>
      </c>
      <c r="I74" s="101" t="str">
        <f>IFERROR(VLOOKUP(E74,Raw!A:K,11,FALSE),"")</f>
        <v/>
      </c>
      <c r="J74" s="78"/>
      <c r="K74" s="79">
        <f>IFERROR(VLOOKUP(tblparts[[#This Row],[partnum]],$A$22:$C$31,3,FALSE),0)</f>
        <v>0</v>
      </c>
      <c r="M74" s="97">
        <v>10023879</v>
      </c>
    </row>
    <row r="75" spans="5:13" x14ac:dyDescent="0.25">
      <c r="E75" s="77"/>
      <c r="F75" s="101" t="str">
        <f>IFERROR(VLOOKUP($E75,Raw!$A:$K,7,FALSE),"")</f>
        <v/>
      </c>
      <c r="G75" s="101" t="str">
        <f>IFERROR(VLOOKUP($E75,Raw!$A:$K,10,FALSE),"")</f>
        <v/>
      </c>
      <c r="H75" s="63" t="str">
        <f>IF(tblparts[[#This Row],[partnum]]&lt;&gt;"",20,"")</f>
        <v/>
      </c>
      <c r="I75" s="101" t="str">
        <f>IFERROR(VLOOKUP(E75,Raw!A:K,11,FALSE),"")</f>
        <v/>
      </c>
      <c r="J75" s="78"/>
      <c r="K75" s="79">
        <f>IFERROR(VLOOKUP(tblparts[[#This Row],[partnum]],$A$22:$C$31,3,FALSE),0)</f>
        <v>0</v>
      </c>
      <c r="M75" s="97">
        <v>10023350</v>
      </c>
    </row>
    <row r="76" spans="5:13" x14ac:dyDescent="0.25">
      <c r="E76" s="77"/>
      <c r="F76" s="101" t="str">
        <f>IFERROR(VLOOKUP($E76,Raw!$A:$K,7,FALSE),"")</f>
        <v/>
      </c>
      <c r="G76" s="101" t="str">
        <f>IFERROR(VLOOKUP($E76,Raw!$A:$K,10,FALSE),"")</f>
        <v/>
      </c>
      <c r="H76" s="63" t="str">
        <f>IF(tblparts[[#This Row],[partnum]]&lt;&gt;"",20,"")</f>
        <v/>
      </c>
      <c r="I76" s="101" t="str">
        <f>IFERROR(VLOOKUP(E76,Raw!A:K,11,FALSE),"")</f>
        <v/>
      </c>
      <c r="J76" s="78"/>
      <c r="K76" s="79">
        <f>IFERROR(VLOOKUP(tblparts[[#This Row],[partnum]],$A$22:$C$31,3,FALSE),0)</f>
        <v>0</v>
      </c>
      <c r="M76" s="97">
        <v>10024470</v>
      </c>
    </row>
    <row r="77" spans="5:13" x14ac:dyDescent="0.25">
      <c r="E77" s="77"/>
      <c r="F77" s="101" t="str">
        <f>IFERROR(VLOOKUP($E77,Raw!$A:$K,7,FALSE),"")</f>
        <v/>
      </c>
      <c r="G77" s="101" t="str">
        <f>IFERROR(VLOOKUP($E77,Raw!$A:$K,10,FALSE),"")</f>
        <v/>
      </c>
      <c r="H77" s="63" t="str">
        <f>IF(tblparts[[#This Row],[partnum]]&lt;&gt;"",20,"")</f>
        <v/>
      </c>
      <c r="I77" s="101" t="str">
        <f>IFERROR(VLOOKUP(E77,Raw!A:K,11,FALSE),"")</f>
        <v/>
      </c>
      <c r="J77" s="78"/>
      <c r="K77" s="79">
        <f>IFERROR(VLOOKUP(tblparts[[#This Row],[partnum]],$A$22:$C$31,3,FALSE),0)</f>
        <v>0</v>
      </c>
      <c r="M77" s="97">
        <v>10023529</v>
      </c>
    </row>
    <row r="78" spans="5:13" x14ac:dyDescent="0.25">
      <c r="E78" s="77"/>
      <c r="F78" s="101" t="str">
        <f>IFERROR(VLOOKUP($E78,Raw!$A:$K,7,FALSE),"")</f>
        <v/>
      </c>
      <c r="G78" s="101" t="str">
        <f>IFERROR(VLOOKUP($E78,Raw!$A:$K,10,FALSE),"")</f>
        <v/>
      </c>
      <c r="H78" s="63" t="str">
        <f>IF(tblparts[[#This Row],[partnum]]&lt;&gt;"",20,"")</f>
        <v/>
      </c>
      <c r="I78" s="101" t="str">
        <f>IFERROR(VLOOKUP(E78,Raw!A:K,11,FALSE),"")</f>
        <v/>
      </c>
      <c r="J78" s="78"/>
      <c r="K78" s="79">
        <f>IFERROR(VLOOKUP(tblparts[[#This Row],[partnum]],$A$22:$C$31,3,FALSE),0)</f>
        <v>0</v>
      </c>
      <c r="M78" s="97">
        <v>10024010</v>
      </c>
    </row>
    <row r="79" spans="5:13" x14ac:dyDescent="0.25">
      <c r="E79" s="77"/>
      <c r="F79" s="101" t="str">
        <f>IFERROR(VLOOKUP($E79,Raw!$A:$K,7,FALSE),"")</f>
        <v/>
      </c>
      <c r="G79" s="101" t="str">
        <f>IFERROR(VLOOKUP($E79,Raw!$A:$K,10,FALSE),"")</f>
        <v/>
      </c>
      <c r="H79" s="63" t="str">
        <f>IF(tblparts[[#This Row],[partnum]]&lt;&gt;"",20,"")</f>
        <v/>
      </c>
      <c r="I79" s="101" t="str">
        <f>IFERROR(VLOOKUP(E79,Raw!A:K,11,FALSE),"")</f>
        <v/>
      </c>
      <c r="J79" s="78"/>
      <c r="K79" s="79">
        <f>IFERROR(VLOOKUP(tblparts[[#This Row],[partnum]],$A$22:$C$31,3,FALSE),0)</f>
        <v>0</v>
      </c>
      <c r="M79" s="97">
        <v>10023664</v>
      </c>
    </row>
    <row r="80" spans="5:13" x14ac:dyDescent="0.25">
      <c r="E80" s="77"/>
      <c r="F80" s="101" t="str">
        <f>IFERROR(VLOOKUP($E80,Raw!$A:$K,7,FALSE),"")</f>
        <v/>
      </c>
      <c r="G80" s="101" t="str">
        <f>IFERROR(VLOOKUP($E80,Raw!$A:$K,10,FALSE),"")</f>
        <v/>
      </c>
      <c r="H80" s="63" t="str">
        <f>IF(tblparts[[#This Row],[partnum]]&lt;&gt;"",20,"")</f>
        <v/>
      </c>
      <c r="I80" s="101" t="str">
        <f>IFERROR(VLOOKUP(E80,Raw!A:K,11,FALSE),"")</f>
        <v/>
      </c>
      <c r="J80" s="78"/>
      <c r="K80" s="79">
        <f>IFERROR(VLOOKUP(tblparts[[#This Row],[partnum]],$A$22:$C$31,3,FALSE),0)</f>
        <v>0</v>
      </c>
      <c r="M80" s="97">
        <v>10024393</v>
      </c>
    </row>
    <row r="81" spans="5:13" x14ac:dyDescent="0.25">
      <c r="E81" s="77"/>
      <c r="F81" s="101" t="str">
        <f>IFERROR(VLOOKUP($E81,Raw!$A:$K,7,FALSE),"")</f>
        <v/>
      </c>
      <c r="G81" s="101" t="str">
        <f>IFERROR(VLOOKUP($E81,Raw!$A:$K,10,FALSE),"")</f>
        <v/>
      </c>
      <c r="H81" s="63" t="str">
        <f>IF(tblparts[[#This Row],[partnum]]&lt;&gt;"",20,"")</f>
        <v/>
      </c>
      <c r="I81" s="101" t="str">
        <f>IFERROR(VLOOKUP(E81,Raw!A:K,11,FALSE),"")</f>
        <v/>
      </c>
      <c r="J81" s="78"/>
      <c r="K81" s="79">
        <f>IFERROR(VLOOKUP(tblparts[[#This Row],[partnum]],$A$22:$C$31,3,FALSE),0)</f>
        <v>0</v>
      </c>
      <c r="M81" s="97">
        <v>10023929</v>
      </c>
    </row>
    <row r="82" spans="5:13" x14ac:dyDescent="0.25">
      <c r="E82" s="77"/>
      <c r="F82" s="101" t="str">
        <f>IFERROR(VLOOKUP($E82,Raw!$A:$K,7,FALSE),"")</f>
        <v/>
      </c>
      <c r="G82" s="101" t="str">
        <f>IFERROR(VLOOKUP($E82,Raw!$A:$K,10,FALSE),"")</f>
        <v/>
      </c>
      <c r="H82" s="63" t="str">
        <f>IF(tblparts[[#This Row],[partnum]]&lt;&gt;"",20,"")</f>
        <v/>
      </c>
      <c r="I82" s="101" t="str">
        <f>IFERROR(VLOOKUP(E82,Raw!A:K,11,FALSE),"")</f>
        <v/>
      </c>
      <c r="J82" s="78"/>
      <c r="K82" s="79">
        <f>IFERROR(VLOOKUP(tblparts[[#This Row],[partnum]],$A$22:$C$31,3,FALSE),0)</f>
        <v>0</v>
      </c>
      <c r="M82" s="97">
        <v>10024376</v>
      </c>
    </row>
    <row r="83" spans="5:13" x14ac:dyDescent="0.25">
      <c r="E83" s="77"/>
      <c r="F83" s="101" t="str">
        <f>IFERROR(VLOOKUP($E83,Raw!$A:$K,7,FALSE),"")</f>
        <v/>
      </c>
      <c r="G83" s="101" t="str">
        <f>IFERROR(VLOOKUP($E83,Raw!$A:$K,10,FALSE),"")</f>
        <v/>
      </c>
      <c r="H83" s="63" t="str">
        <f>IF(tblparts[[#This Row],[partnum]]&lt;&gt;"",20,"")</f>
        <v/>
      </c>
      <c r="I83" s="101" t="str">
        <f>IFERROR(VLOOKUP(E83,Raw!A:K,11,FALSE),"")</f>
        <v/>
      </c>
      <c r="J83" s="78"/>
      <c r="K83" s="79">
        <f>IFERROR(VLOOKUP(tblparts[[#This Row],[partnum]],$A$22:$C$31,3,FALSE),0)</f>
        <v>0</v>
      </c>
      <c r="M83" s="97">
        <v>10023476</v>
      </c>
    </row>
    <row r="84" spans="5:13" x14ac:dyDescent="0.25">
      <c r="E84" s="77"/>
      <c r="F84" s="101" t="str">
        <f>IFERROR(VLOOKUP($E84,Raw!$A:$K,7,FALSE),"")</f>
        <v/>
      </c>
      <c r="G84" s="101" t="str">
        <f>IFERROR(VLOOKUP($E84,Raw!$A:$K,10,FALSE),"")</f>
        <v/>
      </c>
      <c r="H84" s="63" t="str">
        <f>IF(tblparts[[#This Row],[partnum]]&lt;&gt;"",20,"")</f>
        <v/>
      </c>
      <c r="I84" s="101" t="str">
        <f>IFERROR(VLOOKUP(E84,Raw!A:K,11,FALSE),"")</f>
        <v/>
      </c>
      <c r="J84" s="78"/>
      <c r="K84" s="79">
        <f>IFERROR(VLOOKUP(tblparts[[#This Row],[partnum]],$A$22:$C$31,3,FALSE),0)</f>
        <v>0</v>
      </c>
      <c r="M84" s="97">
        <v>10023563</v>
      </c>
    </row>
    <row r="85" spans="5:13" x14ac:dyDescent="0.25">
      <c r="E85" s="77"/>
      <c r="F85" s="101" t="str">
        <f>IFERROR(VLOOKUP($E85,Raw!$A:$K,7,FALSE),"")</f>
        <v/>
      </c>
      <c r="G85" s="101" t="str">
        <f>IFERROR(VLOOKUP($E85,Raw!$A:$K,10,FALSE),"")</f>
        <v/>
      </c>
      <c r="H85" s="63" t="str">
        <f>IF(tblparts[[#This Row],[partnum]]&lt;&gt;"",20,"")</f>
        <v/>
      </c>
      <c r="I85" s="101" t="str">
        <f>IFERROR(VLOOKUP(E85,Raw!A:K,11,FALSE),"")</f>
        <v/>
      </c>
      <c r="J85" s="78"/>
      <c r="K85" s="79">
        <f>IFERROR(VLOOKUP(tblparts[[#This Row],[partnum]],$A$22:$C$31,3,FALSE),0)</f>
        <v>0</v>
      </c>
      <c r="M85" s="97">
        <v>10024223</v>
      </c>
    </row>
    <row r="86" spans="5:13" x14ac:dyDescent="0.25">
      <c r="E86" s="77"/>
      <c r="F86" s="101" t="str">
        <f>IFERROR(VLOOKUP($E86,Raw!$A:$K,7,FALSE),"")</f>
        <v/>
      </c>
      <c r="G86" s="101" t="str">
        <f>IFERROR(VLOOKUP($E86,Raw!$A:$K,10,FALSE),"")</f>
        <v/>
      </c>
      <c r="H86" s="63" t="str">
        <f>IF(tblparts[[#This Row],[partnum]]&lt;&gt;"",20,"")</f>
        <v/>
      </c>
      <c r="I86" s="101" t="str">
        <f>IFERROR(VLOOKUP(E86,Raw!A:K,11,FALSE),"")</f>
        <v/>
      </c>
      <c r="J86" s="78"/>
      <c r="K86" s="79">
        <f>IFERROR(VLOOKUP(tblparts[[#This Row],[partnum]],$A$22:$C$31,3,FALSE),0)</f>
        <v>0</v>
      </c>
      <c r="M86" s="97">
        <v>10024221</v>
      </c>
    </row>
    <row r="87" spans="5:13" x14ac:dyDescent="0.25">
      <c r="E87" s="77"/>
      <c r="F87" s="101" t="str">
        <f>IFERROR(VLOOKUP($E87,Raw!$A:$K,7,FALSE),"")</f>
        <v/>
      </c>
      <c r="G87" s="101" t="str">
        <f>IFERROR(VLOOKUP($E87,Raw!$A:$K,10,FALSE),"")</f>
        <v/>
      </c>
      <c r="H87" s="63" t="str">
        <f>IF(tblparts[[#This Row],[partnum]]&lt;&gt;"",20,"")</f>
        <v/>
      </c>
      <c r="I87" s="101" t="str">
        <f>IFERROR(VLOOKUP(E87,Raw!A:K,11,FALSE),"")</f>
        <v/>
      </c>
      <c r="J87" s="78"/>
      <c r="K87" s="79">
        <f>IFERROR(VLOOKUP(tblparts[[#This Row],[partnum]],$A$22:$C$31,3,FALSE),0)</f>
        <v>0</v>
      </c>
      <c r="M87" s="97">
        <v>10023806</v>
      </c>
    </row>
    <row r="88" spans="5:13" x14ac:dyDescent="0.25">
      <c r="E88" s="77"/>
      <c r="F88" s="101" t="str">
        <f>IFERROR(VLOOKUP($E88,Raw!$A:$K,7,FALSE),"")</f>
        <v/>
      </c>
      <c r="G88" s="101" t="str">
        <f>IFERROR(VLOOKUP($E88,Raw!$A:$K,10,FALSE),"")</f>
        <v/>
      </c>
      <c r="H88" s="63" t="str">
        <f>IF(tblparts[[#This Row],[partnum]]&lt;&gt;"",20,"")</f>
        <v/>
      </c>
      <c r="I88" s="101" t="str">
        <f>IFERROR(VLOOKUP(E88,Raw!A:K,11,FALSE),"")</f>
        <v/>
      </c>
      <c r="J88" s="78"/>
      <c r="K88" s="79">
        <f>IFERROR(VLOOKUP(tblparts[[#This Row],[partnum]],$A$22:$C$31,3,FALSE),0)</f>
        <v>0</v>
      </c>
      <c r="M88" s="97">
        <v>10023759</v>
      </c>
    </row>
    <row r="89" spans="5:13" x14ac:dyDescent="0.25">
      <c r="E89" s="77"/>
      <c r="F89" s="101" t="str">
        <f>IFERROR(VLOOKUP($E89,Raw!$A:$K,7,FALSE),"")</f>
        <v/>
      </c>
      <c r="G89" s="101" t="str">
        <f>IFERROR(VLOOKUP($E89,Raw!$A:$K,10,FALSE),"")</f>
        <v/>
      </c>
      <c r="H89" s="63" t="str">
        <f>IF(tblparts[[#This Row],[partnum]]&lt;&gt;"",20,"")</f>
        <v/>
      </c>
      <c r="I89" s="101" t="str">
        <f>IFERROR(VLOOKUP(E89,Raw!A:K,11,FALSE),"")</f>
        <v/>
      </c>
      <c r="J89" s="78"/>
      <c r="K89" s="79">
        <f>IFERROR(VLOOKUP(tblparts[[#This Row],[partnum]],$A$22:$C$31,3,FALSE),0)</f>
        <v>0</v>
      </c>
      <c r="M89" s="97">
        <v>10023467</v>
      </c>
    </row>
    <row r="90" spans="5:13" x14ac:dyDescent="0.25">
      <c r="E90" s="77"/>
      <c r="F90" s="101" t="str">
        <f>IFERROR(VLOOKUP($E90,Raw!$A:$K,7,FALSE),"")</f>
        <v/>
      </c>
      <c r="G90" s="101" t="str">
        <f>IFERROR(VLOOKUP($E90,Raw!$A:$K,10,FALSE),"")</f>
        <v/>
      </c>
      <c r="H90" s="63" t="str">
        <f>IF(tblparts[[#This Row],[partnum]]&lt;&gt;"",20,"")</f>
        <v/>
      </c>
      <c r="I90" s="101" t="str">
        <f>IFERROR(VLOOKUP(E90,Raw!A:K,11,FALSE),"")</f>
        <v/>
      </c>
      <c r="J90" s="78"/>
      <c r="K90" s="79">
        <f>IFERROR(VLOOKUP(tblparts[[#This Row],[partnum]],$A$22:$C$31,3,FALSE),0)</f>
        <v>0</v>
      </c>
      <c r="M90" s="97">
        <v>10023923</v>
      </c>
    </row>
    <row r="91" spans="5:13" x14ac:dyDescent="0.25">
      <c r="E91" s="77"/>
      <c r="F91" s="101" t="str">
        <f>IFERROR(VLOOKUP($E91,Raw!$A:$K,7,FALSE),"")</f>
        <v/>
      </c>
      <c r="G91" s="101" t="str">
        <f>IFERROR(VLOOKUP($E91,Raw!$A:$K,10,FALSE),"")</f>
        <v/>
      </c>
      <c r="H91" s="63" t="str">
        <f>IF(tblparts[[#This Row],[partnum]]&lt;&gt;"",20,"")</f>
        <v/>
      </c>
      <c r="I91" s="101" t="str">
        <f>IFERROR(VLOOKUP(E91,Raw!A:K,11,FALSE),"")</f>
        <v/>
      </c>
      <c r="J91" s="78"/>
      <c r="K91" s="79">
        <f>IFERROR(VLOOKUP(tblparts[[#This Row],[partnum]],$A$22:$C$31,3,FALSE),0)</f>
        <v>0</v>
      </c>
      <c r="M91" s="97">
        <v>10023959</v>
      </c>
    </row>
    <row r="92" spans="5:13" x14ac:dyDescent="0.25">
      <c r="E92" s="77"/>
      <c r="F92" s="101" t="str">
        <f>IFERROR(VLOOKUP($E92,Raw!$A:$K,7,FALSE),"")</f>
        <v/>
      </c>
      <c r="G92" s="101" t="str">
        <f>IFERROR(VLOOKUP($E92,Raw!$A:$K,10,FALSE),"")</f>
        <v/>
      </c>
      <c r="H92" s="63" t="str">
        <f>IF(tblparts[[#This Row],[partnum]]&lt;&gt;"",20,"")</f>
        <v/>
      </c>
      <c r="I92" s="101" t="str">
        <f>IFERROR(VLOOKUP(E92,Raw!A:K,11,FALSE),"")</f>
        <v/>
      </c>
      <c r="J92" s="78"/>
      <c r="K92" s="79">
        <f>IFERROR(VLOOKUP(tblparts[[#This Row],[partnum]],$A$22:$C$31,3,FALSE),0)</f>
        <v>0</v>
      </c>
      <c r="M92" s="97">
        <v>10023654</v>
      </c>
    </row>
    <row r="93" spans="5:13" x14ac:dyDescent="0.25">
      <c r="E93" s="77"/>
      <c r="F93" s="101" t="str">
        <f>IFERROR(VLOOKUP($E93,Raw!$A:$K,7,FALSE),"")</f>
        <v/>
      </c>
      <c r="G93" s="101" t="str">
        <f>IFERROR(VLOOKUP($E93,Raw!$A:$K,10,FALSE),"")</f>
        <v/>
      </c>
      <c r="H93" s="63" t="str">
        <f>IF(tblparts[[#This Row],[partnum]]&lt;&gt;"",20,"")</f>
        <v/>
      </c>
      <c r="I93" s="101" t="str">
        <f>IFERROR(VLOOKUP(E93,Raw!A:K,11,FALSE),"")</f>
        <v/>
      </c>
      <c r="J93" s="78"/>
      <c r="K93" s="79">
        <f>IFERROR(VLOOKUP(tblparts[[#This Row],[partnum]],$A$22:$C$31,3,FALSE),0)</f>
        <v>0</v>
      </c>
      <c r="M93" s="97">
        <v>10024477</v>
      </c>
    </row>
    <row r="94" spans="5:13" x14ac:dyDescent="0.25">
      <c r="E94" s="77"/>
      <c r="F94" s="101" t="str">
        <f>IFERROR(VLOOKUP($E94,Raw!$A:$K,7,FALSE),"")</f>
        <v/>
      </c>
      <c r="G94" s="101" t="str">
        <f>IFERROR(VLOOKUP($E94,Raw!$A:$K,10,FALSE),"")</f>
        <v/>
      </c>
      <c r="H94" s="63" t="str">
        <f>IF(tblparts[[#This Row],[partnum]]&lt;&gt;"",20,"")</f>
        <v/>
      </c>
      <c r="I94" s="101" t="str">
        <f>IFERROR(VLOOKUP(E94,Raw!A:K,11,FALSE),"")</f>
        <v/>
      </c>
      <c r="J94" s="78"/>
      <c r="K94" s="79">
        <f>IFERROR(VLOOKUP(tblparts[[#This Row],[partnum]],$A$22:$C$31,3,FALSE),0)</f>
        <v>0</v>
      </c>
      <c r="M94" s="97">
        <v>10023762</v>
      </c>
    </row>
    <row r="95" spans="5:13" x14ac:dyDescent="0.25">
      <c r="E95" s="77"/>
      <c r="F95" s="101" t="str">
        <f>IFERROR(VLOOKUP($E95,Raw!$A:$K,7,FALSE),"")</f>
        <v/>
      </c>
      <c r="G95" s="101" t="str">
        <f>IFERROR(VLOOKUP($E95,Raw!$A:$K,10,FALSE),"")</f>
        <v/>
      </c>
      <c r="H95" s="63" t="str">
        <f>IF(tblparts[[#This Row],[partnum]]&lt;&gt;"",20,"")</f>
        <v/>
      </c>
      <c r="I95" s="101" t="str">
        <f>IFERROR(VLOOKUP(E95,Raw!A:K,11,FALSE),"")</f>
        <v/>
      </c>
      <c r="J95" s="78"/>
      <c r="K95" s="79">
        <f>IFERROR(VLOOKUP(tblparts[[#This Row],[partnum]],$A$22:$C$31,3,FALSE),0)</f>
        <v>0</v>
      </c>
      <c r="M95" s="97">
        <v>10024227</v>
      </c>
    </row>
    <row r="96" spans="5:13" x14ac:dyDescent="0.25">
      <c r="E96" s="77"/>
      <c r="F96" s="101" t="str">
        <f>IFERROR(VLOOKUP($E96,Raw!$A:$K,7,FALSE),"")</f>
        <v/>
      </c>
      <c r="G96" s="101" t="str">
        <f>IFERROR(VLOOKUP($E96,Raw!$A:$K,10,FALSE),"")</f>
        <v/>
      </c>
      <c r="H96" s="63" t="str">
        <f>IF(tblparts[[#This Row],[partnum]]&lt;&gt;"",20,"")</f>
        <v/>
      </c>
      <c r="I96" s="101" t="str">
        <f>IFERROR(VLOOKUP(E96,Raw!A:K,11,FALSE),"")</f>
        <v/>
      </c>
      <c r="J96" s="78"/>
      <c r="K96" s="79">
        <f>IFERROR(VLOOKUP(tblparts[[#This Row],[partnum]],$A$22:$C$31,3,FALSE),0)</f>
        <v>0</v>
      </c>
      <c r="M96" s="97">
        <v>10024456</v>
      </c>
    </row>
    <row r="97" spans="5:13" x14ac:dyDescent="0.25">
      <c r="E97" s="77"/>
      <c r="F97" s="101" t="str">
        <f>IFERROR(VLOOKUP($E97,Raw!$A:$K,7,FALSE),"")</f>
        <v/>
      </c>
      <c r="G97" s="101" t="str">
        <f>IFERROR(VLOOKUP($E97,Raw!$A:$K,10,FALSE),"")</f>
        <v/>
      </c>
      <c r="H97" s="63" t="str">
        <f>IF(tblparts[[#This Row],[partnum]]&lt;&gt;"",20,"")</f>
        <v/>
      </c>
      <c r="I97" s="101" t="str">
        <f>IFERROR(VLOOKUP(E97,Raw!A:K,11,FALSE),"")</f>
        <v/>
      </c>
      <c r="J97" s="78"/>
      <c r="K97" s="79">
        <f>IFERROR(VLOOKUP(tblparts[[#This Row],[partnum]],$A$22:$C$31,3,FALSE),0)</f>
        <v>0</v>
      </c>
      <c r="M97" s="97">
        <v>10023412</v>
      </c>
    </row>
    <row r="98" spans="5:13" x14ac:dyDescent="0.25">
      <c r="E98" s="77"/>
      <c r="F98" s="101" t="str">
        <f>IFERROR(VLOOKUP($E98,Raw!$A:$K,7,FALSE),"")</f>
        <v/>
      </c>
      <c r="G98" s="101" t="str">
        <f>IFERROR(VLOOKUP($E98,Raw!$A:$K,10,FALSE),"")</f>
        <v/>
      </c>
      <c r="H98" s="63" t="str">
        <f>IF(tblparts[[#This Row],[partnum]]&lt;&gt;"",20,"")</f>
        <v/>
      </c>
      <c r="I98" s="101" t="str">
        <f>IFERROR(VLOOKUP(E98,Raw!A:K,11,FALSE),"")</f>
        <v/>
      </c>
      <c r="J98" s="78"/>
      <c r="K98" s="79">
        <f>IFERROR(VLOOKUP(tblparts[[#This Row],[partnum]],$A$22:$C$31,3,FALSE),0)</f>
        <v>0</v>
      </c>
      <c r="M98" s="97">
        <v>10024073</v>
      </c>
    </row>
    <row r="99" spans="5:13" x14ac:dyDescent="0.25">
      <c r="E99" s="77"/>
      <c r="F99" s="101" t="str">
        <f>IFERROR(VLOOKUP($E99,Raw!$A:$K,7,FALSE),"")</f>
        <v/>
      </c>
      <c r="G99" s="101" t="str">
        <f>IFERROR(VLOOKUP($E99,Raw!$A:$K,10,FALSE),"")</f>
        <v/>
      </c>
      <c r="H99" s="63" t="str">
        <f>IF(tblparts[[#This Row],[partnum]]&lt;&gt;"",20,"")</f>
        <v/>
      </c>
      <c r="I99" s="101" t="str">
        <f>IFERROR(VLOOKUP(E99,Raw!A:K,11,FALSE),"")</f>
        <v/>
      </c>
      <c r="J99" s="78"/>
      <c r="K99" s="79">
        <f>IFERROR(VLOOKUP(tblparts[[#This Row],[partnum]],$A$22:$C$31,3,FALSE),0)</f>
        <v>0</v>
      </c>
      <c r="M99" s="97">
        <v>10023815</v>
      </c>
    </row>
    <row r="100" spans="5:13" x14ac:dyDescent="0.25">
      <c r="E100" s="77"/>
      <c r="F100" s="101" t="str">
        <f>IFERROR(VLOOKUP($E100,Raw!$A:$K,7,FALSE),"")</f>
        <v/>
      </c>
      <c r="G100" s="101" t="str">
        <f>IFERROR(VLOOKUP($E100,Raw!$A:$K,10,FALSE),"")</f>
        <v/>
      </c>
      <c r="H100" s="63" t="str">
        <f>IF(tblparts[[#This Row],[partnum]]&lt;&gt;"",20,"")</f>
        <v/>
      </c>
      <c r="I100" s="101" t="str">
        <f>IFERROR(VLOOKUP(E100,Raw!A:K,11,FALSE),"")</f>
        <v/>
      </c>
      <c r="J100" s="78"/>
      <c r="K100" s="79">
        <f>IFERROR(VLOOKUP(tblparts[[#This Row],[partnum]],$A$22:$C$31,3,FALSE),0)</f>
        <v>0</v>
      </c>
      <c r="M100" s="97">
        <v>10023730</v>
      </c>
    </row>
    <row r="101" spans="5:13" x14ac:dyDescent="0.25">
      <c r="E101" s="77"/>
      <c r="F101" s="101" t="str">
        <f>IFERROR(VLOOKUP($E101,Raw!$A:$K,7,FALSE),"")</f>
        <v/>
      </c>
      <c r="G101" s="101" t="str">
        <f>IFERROR(VLOOKUP($E101,Raw!$A:$K,10,FALSE),"")</f>
        <v/>
      </c>
      <c r="H101" s="63" t="str">
        <f>IF(tblparts[[#This Row],[partnum]]&lt;&gt;"",20,"")</f>
        <v/>
      </c>
      <c r="I101" s="101" t="str">
        <f>IFERROR(VLOOKUP(E101,Raw!A:K,11,FALSE),"")</f>
        <v/>
      </c>
      <c r="J101" s="78"/>
      <c r="K101" s="79">
        <f>IFERROR(VLOOKUP(tblparts[[#This Row],[partnum]],$A$22:$C$31,3,FALSE),0)</f>
        <v>0</v>
      </c>
      <c r="M101" s="97">
        <v>10023655</v>
      </c>
    </row>
    <row r="102" spans="5:13" x14ac:dyDescent="0.25">
      <c r="E102" s="77"/>
      <c r="F102" s="101" t="str">
        <f>IFERROR(VLOOKUP($E102,Raw!$A:$K,7,FALSE),"")</f>
        <v/>
      </c>
      <c r="G102" s="101" t="str">
        <f>IFERROR(VLOOKUP($E102,Raw!$A:$K,10,FALSE),"")</f>
        <v/>
      </c>
      <c r="H102" s="63" t="str">
        <f>IF(tblparts[[#This Row],[partnum]]&lt;&gt;"",20,"")</f>
        <v/>
      </c>
      <c r="I102" s="101" t="str">
        <f>IFERROR(VLOOKUP(E102,Raw!A:K,11,FALSE),"")</f>
        <v/>
      </c>
      <c r="J102" s="78"/>
      <c r="K102" s="79">
        <f>IFERROR(VLOOKUP(tblparts[[#This Row],[partnum]],$A$22:$C$31,3,FALSE),0)</f>
        <v>0</v>
      </c>
      <c r="M102" s="97">
        <v>10023609</v>
      </c>
    </row>
    <row r="103" spans="5:13" x14ac:dyDescent="0.25">
      <c r="E103" s="77"/>
      <c r="F103" s="101" t="str">
        <f>IFERROR(VLOOKUP($E103,Raw!$A:$K,7,FALSE),"")</f>
        <v/>
      </c>
      <c r="G103" s="101" t="str">
        <f>IFERROR(VLOOKUP($E103,Raw!$A:$K,10,FALSE),"")</f>
        <v/>
      </c>
      <c r="H103" s="63" t="str">
        <f>IF(tblparts[[#This Row],[partnum]]&lt;&gt;"",20,"")</f>
        <v/>
      </c>
      <c r="I103" s="101" t="str">
        <f>IFERROR(VLOOKUP(E103,Raw!A:K,11,FALSE),"")</f>
        <v/>
      </c>
      <c r="J103" s="78"/>
      <c r="K103" s="79">
        <f>IFERROR(VLOOKUP(tblparts[[#This Row],[partnum]],$A$22:$C$31,3,FALSE),0)</f>
        <v>0</v>
      </c>
      <c r="M103" s="97">
        <v>10023387</v>
      </c>
    </row>
    <row r="104" spans="5:13" x14ac:dyDescent="0.25">
      <c r="E104" s="77"/>
      <c r="F104" s="101" t="str">
        <f>IFERROR(VLOOKUP($E104,Raw!$A:$K,7,FALSE),"")</f>
        <v/>
      </c>
      <c r="G104" s="101" t="str">
        <f>IFERROR(VLOOKUP($E104,Raw!$A:$K,10,FALSE),"")</f>
        <v/>
      </c>
      <c r="H104" s="63" t="str">
        <f>IF(tblparts[[#This Row],[partnum]]&lt;&gt;"",20,"")</f>
        <v/>
      </c>
      <c r="I104" s="101" t="str">
        <f>IFERROR(VLOOKUP(E104,Raw!A:K,11,FALSE),"")</f>
        <v/>
      </c>
      <c r="J104" s="78"/>
      <c r="K104" s="79">
        <f>IFERROR(VLOOKUP(tblparts[[#This Row],[partnum]],$A$22:$C$31,3,FALSE),0)</f>
        <v>0</v>
      </c>
      <c r="M104" s="97">
        <v>10023468</v>
      </c>
    </row>
    <row r="105" spans="5:13" x14ac:dyDescent="0.25">
      <c r="E105" s="77"/>
      <c r="F105" s="101" t="str">
        <f>IFERROR(VLOOKUP($E105,Raw!$A:$K,7,FALSE),"")</f>
        <v/>
      </c>
      <c r="G105" s="101" t="str">
        <f>IFERROR(VLOOKUP($E105,Raw!$A:$K,10,FALSE),"")</f>
        <v/>
      </c>
      <c r="H105" s="63" t="str">
        <f>IF(tblparts[[#This Row],[partnum]]&lt;&gt;"",20,"")</f>
        <v/>
      </c>
      <c r="I105" s="101" t="str">
        <f>IFERROR(VLOOKUP(E105,Raw!A:K,11,FALSE),"")</f>
        <v/>
      </c>
      <c r="J105" s="78"/>
      <c r="K105" s="79">
        <f>IFERROR(VLOOKUP(tblparts[[#This Row],[partnum]],$A$22:$C$31,3,FALSE),0)</f>
        <v>0</v>
      </c>
      <c r="M105" s="97">
        <v>10023499</v>
      </c>
    </row>
    <row r="106" spans="5:13" x14ac:dyDescent="0.25">
      <c r="E106" s="77"/>
      <c r="F106" s="101" t="str">
        <f>IFERROR(VLOOKUP($E106,Raw!$A:$K,7,FALSE),"")</f>
        <v/>
      </c>
      <c r="G106" s="101" t="str">
        <f>IFERROR(VLOOKUP($E106,Raw!$A:$K,10,FALSE),"")</f>
        <v/>
      </c>
      <c r="H106" s="63" t="str">
        <f>IF(tblparts[[#This Row],[partnum]]&lt;&gt;"",20,"")</f>
        <v/>
      </c>
      <c r="I106" s="101" t="str">
        <f>IFERROR(VLOOKUP(E106,Raw!A:K,11,FALSE),"")</f>
        <v/>
      </c>
      <c r="J106" s="78"/>
      <c r="K106" s="79">
        <f>IFERROR(VLOOKUP(tblparts[[#This Row],[partnum]],$A$22:$C$31,3,FALSE),0)</f>
        <v>0</v>
      </c>
      <c r="M106" s="97">
        <v>10023444</v>
      </c>
    </row>
    <row r="107" spans="5:13" x14ac:dyDescent="0.25">
      <c r="E107" s="77"/>
      <c r="F107" s="101" t="str">
        <f>IFERROR(VLOOKUP($E107,Raw!$A:$K,7,FALSE),"")</f>
        <v/>
      </c>
      <c r="G107" s="101" t="str">
        <f>IFERROR(VLOOKUP($E107,Raw!$A:$K,10,FALSE),"")</f>
        <v/>
      </c>
      <c r="H107" s="63" t="str">
        <f>IF(tblparts[[#This Row],[partnum]]&lt;&gt;"",20,"")</f>
        <v/>
      </c>
      <c r="I107" s="101" t="str">
        <f>IFERROR(VLOOKUP(E107,Raw!A:K,11,FALSE),"")</f>
        <v/>
      </c>
      <c r="J107" s="78"/>
      <c r="K107" s="79">
        <f>IFERROR(VLOOKUP(tblparts[[#This Row],[partnum]],$A$22:$C$31,3,FALSE),0)</f>
        <v>0</v>
      </c>
      <c r="M107" s="97">
        <v>10023518</v>
      </c>
    </row>
    <row r="108" spans="5:13" x14ac:dyDescent="0.25">
      <c r="E108" s="77"/>
      <c r="F108" s="101" t="str">
        <f>IFERROR(VLOOKUP($E108,Raw!$A:$K,7,FALSE),"")</f>
        <v/>
      </c>
      <c r="G108" s="101" t="str">
        <f>IFERROR(VLOOKUP($E108,Raw!$A:$K,10,FALSE),"")</f>
        <v/>
      </c>
      <c r="H108" s="63" t="str">
        <f>IF(tblparts[[#This Row],[partnum]]&lt;&gt;"",20,"")</f>
        <v/>
      </c>
      <c r="I108" s="101" t="str">
        <f>IFERROR(VLOOKUP(E108,Raw!A:K,11,FALSE),"")</f>
        <v/>
      </c>
      <c r="J108" s="78"/>
      <c r="K108" s="79">
        <f>IFERROR(VLOOKUP(tblparts[[#This Row],[partnum]],$A$22:$C$31,3,FALSE),0)</f>
        <v>0</v>
      </c>
      <c r="M108" s="97">
        <v>10023580</v>
      </c>
    </row>
    <row r="109" spans="5:13" x14ac:dyDescent="0.25">
      <c r="E109" s="77"/>
      <c r="F109" s="101" t="str">
        <f>IFERROR(VLOOKUP($E109,Raw!$A:$K,7,FALSE),"")</f>
        <v/>
      </c>
      <c r="G109" s="101" t="str">
        <f>IFERROR(VLOOKUP($E109,Raw!$A:$K,10,FALSE),"")</f>
        <v/>
      </c>
      <c r="H109" s="63" t="str">
        <f>IF(tblparts[[#This Row],[partnum]]&lt;&gt;"",20,"")</f>
        <v/>
      </c>
      <c r="I109" s="101" t="str">
        <f>IFERROR(VLOOKUP(E109,Raw!A:K,11,FALSE),"")</f>
        <v/>
      </c>
      <c r="J109" s="78"/>
      <c r="K109" s="79">
        <f>IFERROR(VLOOKUP(tblparts[[#This Row],[partnum]],$A$22:$C$31,3,FALSE),0)</f>
        <v>0</v>
      </c>
      <c r="M109" s="97">
        <v>10023921</v>
      </c>
    </row>
    <row r="110" spans="5:13" x14ac:dyDescent="0.25">
      <c r="E110" s="77"/>
      <c r="F110" s="101" t="str">
        <f>IFERROR(VLOOKUP($E110,Raw!$A:$K,7,FALSE),"")</f>
        <v/>
      </c>
      <c r="G110" s="101" t="str">
        <f>IFERROR(VLOOKUP($E110,Raw!$A:$K,10,FALSE),"")</f>
        <v/>
      </c>
      <c r="H110" s="63" t="str">
        <f>IF(tblparts[[#This Row],[partnum]]&lt;&gt;"",20,"")</f>
        <v/>
      </c>
      <c r="I110" s="101" t="str">
        <f>IFERROR(VLOOKUP(E110,Raw!A:K,11,FALSE),"")</f>
        <v/>
      </c>
      <c r="J110" s="78"/>
      <c r="K110" s="79">
        <f>IFERROR(VLOOKUP(tblparts[[#This Row],[partnum]],$A$22:$C$31,3,FALSE),0)</f>
        <v>0</v>
      </c>
      <c r="M110" s="97">
        <v>10023408</v>
      </c>
    </row>
    <row r="111" spans="5:13" x14ac:dyDescent="0.25">
      <c r="E111" s="77"/>
      <c r="F111" s="101" t="str">
        <f>IFERROR(VLOOKUP($E111,Raw!$A:$K,7,FALSE),"")</f>
        <v/>
      </c>
      <c r="G111" s="101" t="str">
        <f>IFERROR(VLOOKUP($E111,Raw!$A:$K,10,FALSE),"")</f>
        <v/>
      </c>
      <c r="H111" s="63" t="str">
        <f>IF(tblparts[[#This Row],[partnum]]&lt;&gt;"",20,"")</f>
        <v/>
      </c>
      <c r="I111" s="101" t="str">
        <f>IFERROR(VLOOKUP(E111,Raw!A:K,11,FALSE),"")</f>
        <v/>
      </c>
      <c r="J111" s="78"/>
      <c r="K111" s="79">
        <f>IFERROR(VLOOKUP(tblparts[[#This Row],[partnum]],$A$22:$C$31,3,FALSE),0)</f>
        <v>0</v>
      </c>
      <c r="M111" s="97">
        <v>10023558</v>
      </c>
    </row>
    <row r="112" spans="5:13" x14ac:dyDescent="0.25">
      <c r="E112" s="77"/>
      <c r="F112" s="101" t="str">
        <f>IFERROR(VLOOKUP($E112,Raw!$A:$K,7,FALSE),"")</f>
        <v/>
      </c>
      <c r="G112" s="101" t="str">
        <f>IFERROR(VLOOKUP($E112,Raw!$A:$K,10,FALSE),"")</f>
        <v/>
      </c>
      <c r="H112" s="63" t="str">
        <f>IF(tblparts[[#This Row],[partnum]]&lt;&gt;"",20,"")</f>
        <v/>
      </c>
      <c r="I112" s="101" t="str">
        <f>IFERROR(VLOOKUP(E112,Raw!A:K,11,FALSE),"")</f>
        <v/>
      </c>
      <c r="J112" s="78"/>
      <c r="K112" s="79">
        <f>IFERROR(VLOOKUP(tblparts[[#This Row],[partnum]],$A$22:$C$31,3,FALSE),0)</f>
        <v>0</v>
      </c>
      <c r="M112" s="97">
        <v>10023981</v>
      </c>
    </row>
    <row r="113" spans="5:13" x14ac:dyDescent="0.25">
      <c r="E113" s="77"/>
      <c r="F113" s="101" t="str">
        <f>IFERROR(VLOOKUP($E113,Raw!$A:$K,7,FALSE),"")</f>
        <v/>
      </c>
      <c r="G113" s="101" t="str">
        <f>IFERROR(VLOOKUP($E113,Raw!$A:$K,10,FALSE),"")</f>
        <v/>
      </c>
      <c r="H113" s="63" t="str">
        <f>IF(tblparts[[#This Row],[partnum]]&lt;&gt;"",20,"")</f>
        <v/>
      </c>
      <c r="I113" s="101" t="str">
        <f>IFERROR(VLOOKUP(E113,Raw!A:K,11,FALSE),"")</f>
        <v/>
      </c>
      <c r="J113" s="78"/>
      <c r="K113" s="79">
        <f>IFERROR(VLOOKUP(tblparts[[#This Row],[partnum]],$A$22:$C$31,3,FALSE),0)</f>
        <v>0</v>
      </c>
      <c r="M113" s="97">
        <v>10024373</v>
      </c>
    </row>
    <row r="114" spans="5:13" x14ac:dyDescent="0.25">
      <c r="E114" s="77"/>
      <c r="F114" s="101" t="str">
        <f>IFERROR(VLOOKUP($E114,Raw!$A:$K,7,FALSE),"")</f>
        <v/>
      </c>
      <c r="G114" s="101" t="str">
        <f>IFERROR(VLOOKUP($E114,Raw!$A:$K,10,FALSE),"")</f>
        <v/>
      </c>
      <c r="H114" s="63" t="str">
        <f>IF(tblparts[[#This Row],[partnum]]&lt;&gt;"",20,"")</f>
        <v/>
      </c>
      <c r="I114" s="101" t="str">
        <f>IFERROR(VLOOKUP(E114,Raw!A:K,11,FALSE),"")</f>
        <v/>
      </c>
      <c r="J114" s="78"/>
      <c r="K114" s="79">
        <f>IFERROR(VLOOKUP(tblparts[[#This Row],[partnum]],$A$22:$C$31,3,FALSE),0)</f>
        <v>0</v>
      </c>
      <c r="M114" s="97"/>
    </row>
    <row r="115" spans="5:13" x14ac:dyDescent="0.25">
      <c r="E115" s="77"/>
      <c r="F115" s="101" t="str">
        <f>IFERROR(VLOOKUP($E115,Raw!$A:$K,7,FALSE),"")</f>
        <v/>
      </c>
      <c r="G115" s="101" t="str">
        <f>IFERROR(VLOOKUP($E115,Raw!$A:$K,10,FALSE),"")</f>
        <v/>
      </c>
      <c r="H115" s="63" t="str">
        <f>IF(tblparts[[#This Row],[partnum]]&lt;&gt;"",20,"")</f>
        <v/>
      </c>
      <c r="I115" s="101" t="str">
        <f>IFERROR(VLOOKUP(E115,Raw!A:K,11,FALSE),"")</f>
        <v/>
      </c>
      <c r="J115" s="78"/>
      <c r="K115" s="79">
        <f>IFERROR(VLOOKUP(tblparts[[#This Row],[partnum]],$A$22:$C$31,3,FALSE),0)</f>
        <v>0</v>
      </c>
      <c r="M115" s="97"/>
    </row>
    <row r="116" spans="5:13" x14ac:dyDescent="0.25">
      <c r="E116" s="77"/>
      <c r="F116" s="101" t="str">
        <f>IFERROR(VLOOKUP($E116,Raw!$A:$K,7,FALSE),"")</f>
        <v/>
      </c>
      <c r="G116" s="101" t="str">
        <f>IFERROR(VLOOKUP($E116,Raw!$A:$K,10,FALSE),"")</f>
        <v/>
      </c>
      <c r="H116" s="63" t="str">
        <f>IF(tblparts[[#This Row],[partnum]]&lt;&gt;"",20,"")</f>
        <v/>
      </c>
      <c r="I116" s="101" t="str">
        <f>IFERROR(VLOOKUP(E116,Raw!A:K,11,FALSE),"")</f>
        <v/>
      </c>
      <c r="J116" s="78"/>
      <c r="K116" s="79">
        <f>IFERROR(VLOOKUP(tblparts[[#This Row],[partnum]],$A$22:$C$31,3,FALSE),0)</f>
        <v>0</v>
      </c>
      <c r="M116" s="97"/>
    </row>
    <row r="117" spans="5:13" x14ac:dyDescent="0.25">
      <c r="E117" s="77"/>
      <c r="F117" s="101" t="str">
        <f>IFERROR(VLOOKUP($E117,Raw!$A:$K,7,FALSE),"")</f>
        <v/>
      </c>
      <c r="G117" s="101" t="str">
        <f>IFERROR(VLOOKUP($E117,Raw!$A:$K,10,FALSE),"")</f>
        <v/>
      </c>
      <c r="H117" s="63" t="str">
        <f>IF(tblparts[[#This Row],[partnum]]&lt;&gt;"",20,"")</f>
        <v/>
      </c>
      <c r="I117" s="101" t="str">
        <f>IFERROR(VLOOKUP(E117,Raw!A:K,11,FALSE),"")</f>
        <v/>
      </c>
      <c r="J117" s="78"/>
      <c r="K117" s="79">
        <f>IFERROR(VLOOKUP(tblparts[[#This Row],[partnum]],$A$22:$C$31,3,FALSE),0)</f>
        <v>0</v>
      </c>
      <c r="M117" s="97"/>
    </row>
    <row r="118" spans="5:13" x14ac:dyDescent="0.25">
      <c r="E118" s="77"/>
      <c r="F118" s="101" t="str">
        <f>IFERROR(VLOOKUP($E118,Raw!$A:$K,7,FALSE),"")</f>
        <v/>
      </c>
      <c r="G118" s="101" t="str">
        <f>IFERROR(VLOOKUP($E118,Raw!$A:$K,10,FALSE),"")</f>
        <v/>
      </c>
      <c r="H118" s="63" t="str">
        <f>IF(tblparts[[#This Row],[partnum]]&lt;&gt;"",20,"")</f>
        <v/>
      </c>
      <c r="I118" s="101" t="str">
        <f>IFERROR(VLOOKUP(E118,Raw!A:K,11,FALSE),"")</f>
        <v/>
      </c>
      <c r="J118" s="78"/>
      <c r="K118" s="79">
        <f>IFERROR(VLOOKUP(tblparts[[#This Row],[partnum]],$A$22:$C$31,3,FALSE),0)</f>
        <v>0</v>
      </c>
      <c r="M118" s="97"/>
    </row>
    <row r="119" spans="5:13" x14ac:dyDescent="0.25">
      <c r="E119" s="77"/>
      <c r="F119" s="101" t="str">
        <f>IFERROR(VLOOKUP($E119,Raw!$A:$K,7,FALSE),"")</f>
        <v/>
      </c>
      <c r="G119" s="101" t="str">
        <f>IFERROR(VLOOKUP($E119,Raw!$A:$K,10,FALSE),"")</f>
        <v/>
      </c>
      <c r="H119" s="63" t="str">
        <f>IF(tblparts[[#This Row],[partnum]]&lt;&gt;"",20,"")</f>
        <v/>
      </c>
      <c r="I119" s="101" t="str">
        <f>IFERROR(VLOOKUP(E119,Raw!A:K,11,FALSE),"")</f>
        <v/>
      </c>
      <c r="J119" s="78"/>
      <c r="K119" s="79">
        <f>IFERROR(VLOOKUP(tblparts[[#This Row],[partnum]],$A$22:$C$31,3,FALSE),0)</f>
        <v>0</v>
      </c>
      <c r="M119" s="97"/>
    </row>
    <row r="120" spans="5:13" x14ac:dyDescent="0.25">
      <c r="E120" s="77"/>
      <c r="F120" s="101" t="str">
        <f>IFERROR(VLOOKUP($E120,Raw!$A:$K,7,FALSE),"")</f>
        <v/>
      </c>
      <c r="G120" s="101" t="str">
        <f>IFERROR(VLOOKUP($E120,Raw!$A:$K,10,FALSE),"")</f>
        <v/>
      </c>
      <c r="H120" s="63" t="str">
        <f>IF(tblparts[[#This Row],[partnum]]&lt;&gt;"",20,"")</f>
        <v/>
      </c>
      <c r="I120" s="101" t="str">
        <f>IFERROR(VLOOKUP(E120,Raw!A:K,11,FALSE),"")</f>
        <v/>
      </c>
      <c r="J120" s="78"/>
      <c r="K120" s="79">
        <f>IFERROR(VLOOKUP(tblparts[[#This Row],[partnum]],$A$22:$C$31,3,FALSE),0)</f>
        <v>0</v>
      </c>
      <c r="M120" s="97"/>
    </row>
    <row r="121" spans="5:13" x14ac:dyDescent="0.25">
      <c r="E121" s="77"/>
      <c r="F121" s="101" t="str">
        <f>IFERROR(VLOOKUP($E121,Raw!$A:$K,7,FALSE),"")</f>
        <v/>
      </c>
      <c r="G121" s="101" t="str">
        <f>IFERROR(VLOOKUP($E121,Raw!$A:$K,10,FALSE),"")</f>
        <v/>
      </c>
      <c r="H121" s="63" t="str">
        <f>IF(tblparts[[#This Row],[partnum]]&lt;&gt;"",20,"")</f>
        <v/>
      </c>
      <c r="I121" s="101" t="str">
        <f>IFERROR(VLOOKUP(E121,Raw!A:K,11,FALSE),"")</f>
        <v/>
      </c>
      <c r="J121" s="78"/>
      <c r="K121" s="79">
        <f>IFERROR(VLOOKUP(tblparts[[#This Row],[partnum]],$A$22:$C$31,3,FALSE),0)</f>
        <v>0</v>
      </c>
      <c r="M121" s="97"/>
    </row>
    <row r="122" spans="5:13" x14ac:dyDescent="0.25">
      <c r="E122" s="77"/>
      <c r="F122" s="101" t="str">
        <f>IFERROR(VLOOKUP($E122,Raw!$A:$K,7,FALSE),"")</f>
        <v/>
      </c>
      <c r="G122" s="101" t="str">
        <f>IFERROR(VLOOKUP($E122,Raw!$A:$K,10,FALSE),"")</f>
        <v/>
      </c>
      <c r="H122" s="63" t="str">
        <f>IF(tblparts[[#This Row],[partnum]]&lt;&gt;"",20,"")</f>
        <v/>
      </c>
      <c r="I122" s="101" t="str">
        <f>IFERROR(VLOOKUP(E122,Raw!A:K,11,FALSE),"")</f>
        <v/>
      </c>
      <c r="J122" s="78"/>
      <c r="K122" s="79">
        <f>IFERROR(VLOOKUP(tblparts[[#This Row],[partnum]],$A$22:$C$31,3,FALSE),0)</f>
        <v>0</v>
      </c>
      <c r="M122" s="97"/>
    </row>
    <row r="123" spans="5:13" x14ac:dyDescent="0.25">
      <c r="E123" s="77"/>
      <c r="F123" s="101" t="str">
        <f>IFERROR(VLOOKUP($E123,Raw!$A:$K,7,FALSE),"")</f>
        <v/>
      </c>
      <c r="G123" s="101" t="str">
        <f>IFERROR(VLOOKUP($E123,Raw!$A:$K,10,FALSE),"")</f>
        <v/>
      </c>
      <c r="H123" s="63" t="str">
        <f>IF(tblparts[[#This Row],[partnum]]&lt;&gt;"",20,"")</f>
        <v/>
      </c>
      <c r="I123" s="101" t="str">
        <f>IFERROR(VLOOKUP(E123,Raw!A:K,11,FALSE),"")</f>
        <v/>
      </c>
      <c r="J123" s="78"/>
      <c r="K123" s="79">
        <f>IFERROR(VLOOKUP(tblparts[[#This Row],[partnum]],$A$22:$C$31,3,FALSE),0)</f>
        <v>0</v>
      </c>
      <c r="M123" s="97"/>
    </row>
    <row r="124" spans="5:13" x14ac:dyDescent="0.25">
      <c r="E124" s="77"/>
      <c r="F124" s="101" t="str">
        <f>IFERROR(VLOOKUP($E124,Raw!$A:$K,7,FALSE),"")</f>
        <v/>
      </c>
      <c r="G124" s="101" t="str">
        <f>IFERROR(VLOOKUP($E124,Raw!$A:$K,10,FALSE),"")</f>
        <v/>
      </c>
      <c r="H124" s="63" t="str">
        <f>IF(tblparts[[#This Row],[partnum]]&lt;&gt;"",20,"")</f>
        <v/>
      </c>
      <c r="I124" s="101" t="str">
        <f>IFERROR(VLOOKUP(E124,Raw!A:K,11,FALSE),"")</f>
        <v/>
      </c>
      <c r="J124" s="78"/>
      <c r="K124" s="79">
        <f>IFERROR(VLOOKUP(tblparts[[#This Row],[partnum]],$A$22:$C$31,3,FALSE),0)</f>
        <v>0</v>
      </c>
      <c r="M124" s="97"/>
    </row>
    <row r="125" spans="5:13" x14ac:dyDescent="0.25">
      <c r="E125" s="77"/>
      <c r="F125" s="101" t="str">
        <f>IFERROR(VLOOKUP($E125,Raw!$A:$K,7,FALSE),"")</f>
        <v/>
      </c>
      <c r="G125" s="101" t="str">
        <f>IFERROR(VLOOKUP($E125,Raw!$A:$K,10,FALSE),"")</f>
        <v/>
      </c>
      <c r="H125" s="63" t="str">
        <f>IF(tblparts[[#This Row],[partnum]]&lt;&gt;"",20,"")</f>
        <v/>
      </c>
      <c r="I125" s="101" t="str">
        <f>IFERROR(VLOOKUP(E125,Raw!A:K,11,FALSE),"")</f>
        <v/>
      </c>
      <c r="J125" s="78"/>
      <c r="K125" s="79">
        <f>IFERROR(VLOOKUP(tblparts[[#This Row],[partnum]],$A$22:$C$31,3,FALSE),0)</f>
        <v>0</v>
      </c>
      <c r="M125" s="97"/>
    </row>
    <row r="126" spans="5:13" x14ac:dyDescent="0.25">
      <c r="E126" s="77"/>
      <c r="F126" s="101" t="str">
        <f>IFERROR(VLOOKUP($E126,Raw!$A:$K,7,FALSE),"")</f>
        <v/>
      </c>
      <c r="G126" s="101" t="str">
        <f>IFERROR(VLOOKUP($E126,Raw!$A:$K,10,FALSE),"")</f>
        <v/>
      </c>
      <c r="H126" s="63" t="str">
        <f>IF(tblparts[[#This Row],[partnum]]&lt;&gt;"",20,"")</f>
        <v/>
      </c>
      <c r="I126" s="101" t="str">
        <f>IFERROR(VLOOKUP(E126,Raw!A:K,11,FALSE),"")</f>
        <v/>
      </c>
      <c r="J126" s="78"/>
      <c r="K126" s="79">
        <f>IFERROR(VLOOKUP(tblparts[[#This Row],[partnum]],$A$22:$C$31,3,FALSE),0)</f>
        <v>0</v>
      </c>
      <c r="M126" s="97"/>
    </row>
    <row r="127" spans="5:13" x14ac:dyDescent="0.25">
      <c r="E127" s="77"/>
      <c r="F127" s="101" t="str">
        <f>IFERROR(VLOOKUP($E127,Raw!$A:$K,7,FALSE),"")</f>
        <v/>
      </c>
      <c r="G127" s="101" t="str">
        <f>IFERROR(VLOOKUP($E127,Raw!$A:$K,10,FALSE),"")</f>
        <v/>
      </c>
      <c r="H127" s="63" t="str">
        <f>IF(tblparts[[#This Row],[partnum]]&lt;&gt;"",20,"")</f>
        <v/>
      </c>
      <c r="I127" s="101" t="str">
        <f>IFERROR(VLOOKUP(E127,Raw!A:K,11,FALSE),"")</f>
        <v/>
      </c>
      <c r="J127" s="78"/>
      <c r="K127" s="79">
        <f>IFERROR(VLOOKUP(tblparts[[#This Row],[partnum]],$A$22:$C$31,3,FALSE),0)</f>
        <v>0</v>
      </c>
      <c r="M127" s="97"/>
    </row>
    <row r="128" spans="5:13" x14ac:dyDescent="0.25">
      <c r="E128" s="77"/>
      <c r="F128" s="101" t="str">
        <f>IFERROR(VLOOKUP($E128,Raw!$A:$K,7,FALSE),"")</f>
        <v/>
      </c>
      <c r="G128" s="101" t="str">
        <f>IFERROR(VLOOKUP($E128,Raw!$A:$K,10,FALSE),"")</f>
        <v/>
      </c>
      <c r="H128" s="63" t="str">
        <f>IF(tblparts[[#This Row],[partnum]]&lt;&gt;"",20,"")</f>
        <v/>
      </c>
      <c r="I128" s="101" t="str">
        <f>IFERROR(VLOOKUP(E128,Raw!A:K,11,FALSE),"")</f>
        <v/>
      </c>
      <c r="J128" s="78"/>
      <c r="K128" s="79">
        <f>IFERROR(VLOOKUP(tblparts[[#This Row],[partnum]],$A$22:$C$31,3,FALSE),0)</f>
        <v>0</v>
      </c>
      <c r="M128" s="97"/>
    </row>
    <row r="129" spans="5:13" x14ac:dyDescent="0.25">
      <c r="E129" s="77"/>
      <c r="F129" s="101" t="str">
        <f>IFERROR(VLOOKUP($E129,Raw!$A:$K,7,FALSE),"")</f>
        <v/>
      </c>
      <c r="G129" s="101" t="str">
        <f>IFERROR(VLOOKUP($E129,Raw!$A:$K,10,FALSE),"")</f>
        <v/>
      </c>
      <c r="H129" s="63" t="str">
        <f>IF(tblparts[[#This Row],[partnum]]&lt;&gt;"",20,"")</f>
        <v/>
      </c>
      <c r="I129" s="101" t="str">
        <f>IFERROR(VLOOKUP(E129,Raw!A:K,11,FALSE),"")</f>
        <v/>
      </c>
      <c r="J129" s="78"/>
      <c r="K129" s="79">
        <f>IFERROR(VLOOKUP(tblparts[[#This Row],[partnum]],$A$22:$C$31,3,FALSE),0)</f>
        <v>0</v>
      </c>
      <c r="M129" s="97"/>
    </row>
    <row r="130" spans="5:13" x14ac:dyDescent="0.25">
      <c r="E130" s="77"/>
      <c r="F130" s="101" t="str">
        <f>IFERROR(VLOOKUP($E130,Raw!$A:$K,7,FALSE),"")</f>
        <v/>
      </c>
      <c r="G130" s="101" t="str">
        <f>IFERROR(VLOOKUP($E130,Raw!$A:$K,10,FALSE),"")</f>
        <v/>
      </c>
      <c r="H130" s="63" t="str">
        <f>IF(tblparts[[#This Row],[partnum]]&lt;&gt;"",20,"")</f>
        <v/>
      </c>
      <c r="I130" s="101" t="str">
        <f>IFERROR(VLOOKUP(E130,Raw!A:K,11,FALSE),"")</f>
        <v/>
      </c>
      <c r="J130" s="78"/>
      <c r="K130" s="79">
        <f>IFERROR(VLOOKUP(tblparts[[#This Row],[partnum]],$A$22:$C$31,3,FALSE),0)</f>
        <v>0</v>
      </c>
      <c r="M130" s="97"/>
    </row>
    <row r="131" spans="5:13" x14ac:dyDescent="0.25">
      <c r="E131" s="77"/>
      <c r="F131" s="101" t="str">
        <f>IFERROR(VLOOKUP($E131,Raw!$A:$K,7,FALSE),"")</f>
        <v/>
      </c>
      <c r="G131" s="101" t="str">
        <f>IFERROR(VLOOKUP($E131,Raw!$A:$K,10,FALSE),"")</f>
        <v/>
      </c>
      <c r="H131" s="63" t="str">
        <f>IF(tblparts[[#This Row],[partnum]]&lt;&gt;"",20,"")</f>
        <v/>
      </c>
      <c r="I131" s="101" t="str">
        <f>IFERROR(VLOOKUP(E131,Raw!A:K,11,FALSE),"")</f>
        <v/>
      </c>
      <c r="J131" s="78"/>
      <c r="K131" s="79">
        <f>IFERROR(VLOOKUP(tblparts[[#This Row],[partnum]],$A$22:$C$31,3,FALSE),0)</f>
        <v>0</v>
      </c>
      <c r="M131" s="97"/>
    </row>
    <row r="132" spans="5:13" x14ac:dyDescent="0.25">
      <c r="E132" s="77"/>
      <c r="F132" s="101" t="str">
        <f>IFERROR(VLOOKUP($E132,Raw!$A:$K,7,FALSE),"")</f>
        <v/>
      </c>
      <c r="G132" s="101" t="str">
        <f>IFERROR(VLOOKUP($E132,Raw!$A:$K,10,FALSE),"")</f>
        <v/>
      </c>
      <c r="H132" s="63" t="str">
        <f>IF(tblparts[[#This Row],[partnum]]&lt;&gt;"",20,"")</f>
        <v/>
      </c>
      <c r="I132" s="101" t="str">
        <f>IFERROR(VLOOKUP(E132,Raw!A:K,11,FALSE),"")</f>
        <v/>
      </c>
      <c r="J132" s="78"/>
      <c r="K132" s="79">
        <f>IFERROR(VLOOKUP(tblparts[[#This Row],[partnum]],$A$22:$C$31,3,FALSE),0)</f>
        <v>0</v>
      </c>
      <c r="M132" s="97"/>
    </row>
    <row r="133" spans="5:13" x14ac:dyDescent="0.25">
      <c r="E133" s="77"/>
      <c r="F133" s="101" t="str">
        <f>IFERROR(VLOOKUP($E133,Raw!$A:$K,7,FALSE),"")</f>
        <v/>
      </c>
      <c r="G133" s="101" t="str">
        <f>IFERROR(VLOOKUP($E133,Raw!$A:$K,10,FALSE),"")</f>
        <v/>
      </c>
      <c r="H133" s="63" t="str">
        <f>IF(tblparts[[#This Row],[partnum]]&lt;&gt;"",20,"")</f>
        <v/>
      </c>
      <c r="I133" s="101" t="str">
        <f>IFERROR(VLOOKUP(E133,Raw!A:K,11,FALSE),"")</f>
        <v/>
      </c>
      <c r="J133" s="78"/>
      <c r="K133" s="79">
        <f>IFERROR(VLOOKUP(tblparts[[#This Row],[partnum]],$A$22:$C$31,3,FALSE),0)</f>
        <v>0</v>
      </c>
      <c r="M133" s="97"/>
    </row>
    <row r="134" spans="5:13" x14ac:dyDescent="0.25">
      <c r="E134" s="77"/>
      <c r="F134" s="101" t="str">
        <f>IFERROR(VLOOKUP($E134,Raw!$A:$K,7,FALSE),"")</f>
        <v/>
      </c>
      <c r="G134" s="101" t="str">
        <f>IFERROR(VLOOKUP($E134,Raw!$A:$K,10,FALSE),"")</f>
        <v/>
      </c>
      <c r="H134" s="63" t="str">
        <f>IF(tblparts[[#This Row],[partnum]]&lt;&gt;"",20,"")</f>
        <v/>
      </c>
      <c r="I134" s="101" t="str">
        <f>IFERROR(VLOOKUP(E134,Raw!A:K,11,FALSE),"")</f>
        <v/>
      </c>
      <c r="J134" s="78"/>
      <c r="K134" s="79">
        <f>IFERROR(VLOOKUP(tblparts[[#This Row],[partnum]],$A$22:$C$31,3,FALSE),0)</f>
        <v>0</v>
      </c>
      <c r="M134" s="97"/>
    </row>
    <row r="135" spans="5:13" x14ac:dyDescent="0.25">
      <c r="E135" s="77"/>
      <c r="F135" s="101" t="str">
        <f>IFERROR(VLOOKUP($E135,Raw!$A:$K,7,FALSE),"")</f>
        <v/>
      </c>
      <c r="G135" s="101" t="str">
        <f>IFERROR(VLOOKUP($E135,Raw!$A:$K,10,FALSE),"")</f>
        <v/>
      </c>
      <c r="H135" s="63" t="str">
        <f>IF(tblparts[[#This Row],[partnum]]&lt;&gt;"",20,"")</f>
        <v/>
      </c>
      <c r="I135" s="101" t="str">
        <f>IFERROR(VLOOKUP(E135,Raw!A:K,11,FALSE),"")</f>
        <v/>
      </c>
      <c r="J135" s="78"/>
      <c r="K135" s="79">
        <f>IFERROR(VLOOKUP(tblparts[[#This Row],[partnum]],$A$22:$C$31,3,FALSE),0)</f>
        <v>0</v>
      </c>
      <c r="M135" s="97"/>
    </row>
    <row r="136" spans="5:13" x14ac:dyDescent="0.25">
      <c r="E136" s="77"/>
      <c r="F136" s="101" t="str">
        <f>IFERROR(VLOOKUP($E136,Raw!$A:$K,7,FALSE),"")</f>
        <v/>
      </c>
      <c r="G136" s="101" t="str">
        <f>IFERROR(VLOOKUP($E136,Raw!$A:$K,10,FALSE),"")</f>
        <v/>
      </c>
      <c r="H136" s="63" t="str">
        <f>IF(tblparts[[#This Row],[partnum]]&lt;&gt;"",20,"")</f>
        <v/>
      </c>
      <c r="I136" s="101" t="str">
        <f>IFERROR(VLOOKUP(E136,Raw!A:K,11,FALSE),"")</f>
        <v/>
      </c>
      <c r="J136" s="78"/>
      <c r="K136" s="79">
        <f>IFERROR(VLOOKUP(tblparts[[#This Row],[partnum]],$A$22:$C$31,3,FALSE),0)</f>
        <v>0</v>
      </c>
      <c r="M136" s="97"/>
    </row>
    <row r="137" spans="5:13" x14ac:dyDescent="0.25">
      <c r="E137" s="77"/>
      <c r="F137" s="101" t="str">
        <f>IFERROR(VLOOKUP($E137,Raw!$A:$K,7,FALSE),"")</f>
        <v/>
      </c>
      <c r="G137" s="101" t="str">
        <f>IFERROR(VLOOKUP($E137,Raw!$A:$K,10,FALSE),"")</f>
        <v/>
      </c>
      <c r="H137" s="63" t="str">
        <f>IF(tblparts[[#This Row],[partnum]]&lt;&gt;"",20,"")</f>
        <v/>
      </c>
      <c r="I137" s="101" t="str">
        <f>IFERROR(VLOOKUP(E137,Raw!A:K,11,FALSE),"")</f>
        <v/>
      </c>
      <c r="J137" s="78"/>
      <c r="K137" s="79">
        <f>IFERROR(VLOOKUP(tblparts[[#This Row],[partnum]],$A$22:$C$31,3,FALSE),0)</f>
        <v>0</v>
      </c>
      <c r="M137" s="97"/>
    </row>
    <row r="138" spans="5:13" x14ac:dyDescent="0.25">
      <c r="E138" s="77"/>
      <c r="F138" s="101" t="str">
        <f>IFERROR(VLOOKUP($E138,Raw!$A:$K,7,FALSE),"")</f>
        <v/>
      </c>
      <c r="G138" s="101" t="str">
        <f>IFERROR(VLOOKUP($E138,Raw!$A:$K,10,FALSE),"")</f>
        <v/>
      </c>
      <c r="H138" s="63" t="str">
        <f>IF(tblparts[[#This Row],[partnum]]&lt;&gt;"",20,"")</f>
        <v/>
      </c>
      <c r="I138" s="101" t="str">
        <f>IFERROR(VLOOKUP(E138,Raw!A:K,11,FALSE),"")</f>
        <v/>
      </c>
      <c r="J138" s="78"/>
      <c r="K138" s="79">
        <f>IFERROR(VLOOKUP(tblparts[[#This Row],[partnum]],$A$22:$C$31,3,FALSE),0)</f>
        <v>0</v>
      </c>
      <c r="M138" s="97"/>
    </row>
    <row r="139" spans="5:13" x14ac:dyDescent="0.25">
      <c r="E139" s="77"/>
      <c r="F139" s="101" t="str">
        <f>IFERROR(VLOOKUP($E139,Raw!$A:$K,7,FALSE),"")</f>
        <v/>
      </c>
      <c r="G139" s="101" t="str">
        <f>IFERROR(VLOOKUP($E139,Raw!$A:$K,10,FALSE),"")</f>
        <v/>
      </c>
      <c r="H139" s="63" t="str">
        <f>IF(tblparts[[#This Row],[partnum]]&lt;&gt;"",20,"")</f>
        <v/>
      </c>
      <c r="I139" s="101" t="str">
        <f>IFERROR(VLOOKUP(E139,Raw!A:K,11,FALSE),"")</f>
        <v/>
      </c>
      <c r="J139" s="78"/>
      <c r="K139" s="79">
        <f>IFERROR(VLOOKUP(tblparts[[#This Row],[partnum]],$A$22:$C$31,3,FALSE),0)</f>
        <v>0</v>
      </c>
      <c r="M139" s="97"/>
    </row>
    <row r="140" spans="5:13" x14ac:dyDescent="0.25">
      <c r="E140" s="77"/>
      <c r="F140" s="101" t="str">
        <f>IFERROR(VLOOKUP($E140,Raw!$A:$K,7,FALSE),"")</f>
        <v/>
      </c>
      <c r="G140" s="101" t="str">
        <f>IFERROR(VLOOKUP($E140,Raw!$A:$K,10,FALSE),"")</f>
        <v/>
      </c>
      <c r="H140" s="63" t="str">
        <f>IF(tblparts[[#This Row],[partnum]]&lt;&gt;"",20,"")</f>
        <v/>
      </c>
      <c r="I140" s="101" t="str">
        <f>IFERROR(VLOOKUP(E140,Raw!A:K,11,FALSE),"")</f>
        <v/>
      </c>
      <c r="J140" s="78"/>
      <c r="K140" s="79">
        <f>IFERROR(VLOOKUP(tblparts[[#This Row],[partnum]],$A$22:$C$31,3,FALSE),0)</f>
        <v>0</v>
      </c>
      <c r="M140" s="97"/>
    </row>
    <row r="141" spans="5:13" x14ac:dyDescent="0.25">
      <c r="E141" s="77"/>
      <c r="F141" s="101" t="str">
        <f>IFERROR(VLOOKUP($E141,Raw!$A:$K,7,FALSE),"")</f>
        <v/>
      </c>
      <c r="G141" s="101" t="str">
        <f>IFERROR(VLOOKUP($E141,Raw!$A:$K,10,FALSE),"")</f>
        <v/>
      </c>
      <c r="H141" s="63" t="str">
        <f>IF(tblparts[[#This Row],[partnum]]&lt;&gt;"",20,"")</f>
        <v/>
      </c>
      <c r="I141" s="101" t="str">
        <f>IFERROR(VLOOKUP(E141,Raw!A:K,11,FALSE),"")</f>
        <v/>
      </c>
      <c r="J141" s="78"/>
      <c r="K141" s="79">
        <f>IFERROR(VLOOKUP(tblparts[[#This Row],[partnum]],$A$22:$C$31,3,FALSE),0)</f>
        <v>0</v>
      </c>
      <c r="M141" s="97"/>
    </row>
    <row r="142" spans="5:13" x14ac:dyDescent="0.25">
      <c r="E142" s="77"/>
      <c r="F142" s="101" t="str">
        <f>IFERROR(VLOOKUP($E142,Raw!$A:$K,7,FALSE),"")</f>
        <v/>
      </c>
      <c r="G142" s="101" t="str">
        <f>IFERROR(VLOOKUP($E142,Raw!$A:$K,10,FALSE),"")</f>
        <v/>
      </c>
      <c r="H142" s="63" t="str">
        <f>IF(tblparts[[#This Row],[partnum]]&lt;&gt;"",20,"")</f>
        <v/>
      </c>
      <c r="I142" s="101" t="str">
        <f>IFERROR(VLOOKUP(E142,Raw!A:K,11,FALSE),"")</f>
        <v/>
      </c>
      <c r="J142" s="78"/>
      <c r="K142" s="79">
        <f>IFERROR(VLOOKUP(tblparts[[#This Row],[partnum]],$A$22:$C$31,3,FALSE),0)</f>
        <v>0</v>
      </c>
      <c r="M142" s="97"/>
    </row>
    <row r="143" spans="5:13" x14ac:dyDescent="0.25">
      <c r="E143" s="77"/>
      <c r="F143" s="101" t="str">
        <f>IFERROR(VLOOKUP($E143,Raw!$A:$K,7,FALSE),"")</f>
        <v/>
      </c>
      <c r="G143" s="101" t="str">
        <f>IFERROR(VLOOKUP($E143,Raw!$A:$K,10,FALSE),"")</f>
        <v/>
      </c>
      <c r="H143" s="63" t="str">
        <f>IF(tblparts[[#This Row],[partnum]]&lt;&gt;"",20,"")</f>
        <v/>
      </c>
      <c r="I143" s="101" t="str">
        <f>IFERROR(VLOOKUP(E143,Raw!A:K,11,FALSE),"")</f>
        <v/>
      </c>
      <c r="J143" s="78"/>
      <c r="K143" s="79">
        <f>IFERROR(VLOOKUP(tblparts[[#This Row],[partnum]],$A$22:$C$31,3,FALSE),0)</f>
        <v>0</v>
      </c>
      <c r="M143" s="97"/>
    </row>
    <row r="144" spans="5:13" x14ac:dyDescent="0.25">
      <c r="E144" s="77"/>
      <c r="F144" s="101" t="str">
        <f>IFERROR(VLOOKUP($E144,Raw!$A:$K,7,FALSE),"")</f>
        <v/>
      </c>
      <c r="G144" s="101" t="str">
        <f>IFERROR(VLOOKUP($E144,Raw!$A:$K,10,FALSE),"")</f>
        <v/>
      </c>
      <c r="H144" s="63" t="str">
        <f>IF(tblparts[[#This Row],[partnum]]&lt;&gt;"",20,"")</f>
        <v/>
      </c>
      <c r="I144" s="101" t="str">
        <f>IFERROR(VLOOKUP(E144,Raw!A:K,11,FALSE),"")</f>
        <v/>
      </c>
      <c r="J144" s="78"/>
      <c r="K144" s="79">
        <f>IFERROR(VLOOKUP(tblparts[[#This Row],[partnum]],$A$22:$C$31,3,FALSE),0)</f>
        <v>0</v>
      </c>
      <c r="M144" s="97"/>
    </row>
    <row r="145" spans="5:13" x14ac:dyDescent="0.25">
      <c r="E145" s="77"/>
      <c r="F145" s="101" t="str">
        <f>IFERROR(VLOOKUP($E145,Raw!$A:$K,7,FALSE),"")</f>
        <v/>
      </c>
      <c r="G145" s="101" t="str">
        <f>IFERROR(VLOOKUP($E145,Raw!$A:$K,10,FALSE),"")</f>
        <v/>
      </c>
      <c r="H145" s="63" t="str">
        <f>IF(tblparts[[#This Row],[partnum]]&lt;&gt;"",20,"")</f>
        <v/>
      </c>
      <c r="I145" s="101" t="str">
        <f>IFERROR(VLOOKUP(E145,Raw!A:K,11,FALSE),"")</f>
        <v/>
      </c>
      <c r="J145" s="78"/>
      <c r="K145" s="79">
        <f>IFERROR(VLOOKUP(tblparts[[#This Row],[partnum]],$A$22:$C$31,3,FALSE),0)</f>
        <v>0</v>
      </c>
      <c r="M145" s="97"/>
    </row>
    <row r="146" spans="5:13" x14ac:dyDescent="0.25">
      <c r="E146" s="77"/>
      <c r="F146" s="101" t="str">
        <f>IFERROR(VLOOKUP($E146,Raw!$A:$K,7,FALSE),"")</f>
        <v/>
      </c>
      <c r="G146" s="101" t="str">
        <f>IFERROR(VLOOKUP($E146,Raw!$A:$K,10,FALSE),"")</f>
        <v/>
      </c>
      <c r="H146" s="63" t="str">
        <f>IF(tblparts[[#This Row],[partnum]]&lt;&gt;"",20,"")</f>
        <v/>
      </c>
      <c r="I146" s="101" t="str">
        <f>IFERROR(VLOOKUP(E146,Raw!A:K,11,FALSE),"")</f>
        <v/>
      </c>
      <c r="J146" s="78"/>
      <c r="K146" s="79">
        <f>IFERROR(VLOOKUP(tblparts[[#This Row],[partnum]],$A$22:$C$31,3,FALSE),0)</f>
        <v>0</v>
      </c>
      <c r="M146" s="99"/>
    </row>
    <row r="147" spans="5:13" x14ac:dyDescent="0.25">
      <c r="E147" s="77"/>
      <c r="F147" s="101" t="str">
        <f>IFERROR(VLOOKUP($E147,Raw!$A:$K,7,FALSE),"")</f>
        <v/>
      </c>
      <c r="G147" s="101" t="str">
        <f>IFERROR(VLOOKUP($E147,Raw!$A:$K,10,FALSE),"")</f>
        <v/>
      </c>
      <c r="H147" s="63" t="str">
        <f>IF(tblparts[[#This Row],[partnum]]&lt;&gt;"",20,"")</f>
        <v/>
      </c>
      <c r="I147" s="101" t="str">
        <f>IFERROR(VLOOKUP(E147,Raw!A:K,11,FALSE),"")</f>
        <v/>
      </c>
      <c r="J147" s="78"/>
      <c r="K147" s="79">
        <f>IFERROR(VLOOKUP(tblparts[[#This Row],[partnum]],$A$22:$C$31,3,FALSE),0)</f>
        <v>0</v>
      </c>
      <c r="M147" s="99"/>
    </row>
    <row r="148" spans="5:13" x14ac:dyDescent="0.25">
      <c r="E148" s="77"/>
      <c r="F148" s="101" t="str">
        <f>IFERROR(VLOOKUP($E148,Raw!$A:$K,7,FALSE),"")</f>
        <v/>
      </c>
      <c r="G148" s="101" t="str">
        <f>IFERROR(VLOOKUP($E148,Raw!$A:$K,10,FALSE),"")</f>
        <v/>
      </c>
      <c r="H148" s="63" t="str">
        <f>IF(tblparts[[#This Row],[partnum]]&lt;&gt;"",20,"")</f>
        <v/>
      </c>
      <c r="I148" s="101" t="str">
        <f>IFERROR(VLOOKUP(E148,Raw!A:K,11,FALSE),"")</f>
        <v/>
      </c>
      <c r="J148" s="78"/>
      <c r="K148" s="79">
        <f>IFERROR(VLOOKUP(tblparts[[#This Row],[partnum]],$A$22:$C$31,3,FALSE),0)</f>
        <v>0</v>
      </c>
      <c r="M148" s="99"/>
    </row>
    <row r="149" spans="5:13" x14ac:dyDescent="0.25">
      <c r="E149" s="77"/>
      <c r="F149" s="101" t="str">
        <f>IFERROR(VLOOKUP($E149,Raw!$A:$K,7,FALSE),"")</f>
        <v/>
      </c>
      <c r="G149" s="101" t="str">
        <f>IFERROR(VLOOKUP($E149,Raw!$A:$K,10,FALSE),"")</f>
        <v/>
      </c>
      <c r="H149" s="63" t="str">
        <f>IF(tblparts[[#This Row],[partnum]]&lt;&gt;"",20,"")</f>
        <v/>
      </c>
      <c r="I149" s="101" t="str">
        <f>IFERROR(VLOOKUP(E149,Raw!A:K,11,FALSE),"")</f>
        <v/>
      </c>
      <c r="J149" s="78"/>
      <c r="K149" s="79">
        <f>IFERROR(VLOOKUP(tblparts[[#This Row],[partnum]],$A$22:$C$31,3,FALSE),0)</f>
        <v>0</v>
      </c>
      <c r="M149" s="99"/>
    </row>
    <row r="150" spans="5:13" x14ac:dyDescent="0.25">
      <c r="E150" s="77"/>
      <c r="F150" s="101" t="str">
        <f>IFERROR(VLOOKUP($E150,Raw!$A:$K,7,FALSE),"")</f>
        <v/>
      </c>
      <c r="G150" s="101" t="str">
        <f>IFERROR(VLOOKUP($E150,Raw!$A:$K,10,FALSE),"")</f>
        <v/>
      </c>
      <c r="H150" s="63" t="str">
        <f>IF(tblparts[[#This Row],[partnum]]&lt;&gt;"",20,"")</f>
        <v/>
      </c>
      <c r="I150" s="101" t="str">
        <f>IFERROR(VLOOKUP(E150,Raw!A:K,11,FALSE),"")</f>
        <v/>
      </c>
      <c r="J150" s="78"/>
      <c r="K150" s="79">
        <f>IFERROR(VLOOKUP(tblparts[[#This Row],[partnum]],$A$22:$C$31,3,FALSE),0)</f>
        <v>0</v>
      </c>
      <c r="M150" s="99"/>
    </row>
    <row r="151" spans="5:13" x14ac:dyDescent="0.25">
      <c r="E151" s="77"/>
      <c r="F151" s="101" t="str">
        <f>IFERROR(VLOOKUP($E151,Raw!$A:$K,7,FALSE),"")</f>
        <v/>
      </c>
      <c r="G151" s="101" t="str">
        <f>IFERROR(VLOOKUP($E151,Raw!$A:$K,10,FALSE),"")</f>
        <v/>
      </c>
      <c r="H151" s="63" t="str">
        <f>IF(tblparts[[#This Row],[partnum]]&lt;&gt;"",20,"")</f>
        <v/>
      </c>
      <c r="I151" s="101" t="str">
        <f>IFERROR(VLOOKUP(E151,Raw!A:K,11,FALSE),"")</f>
        <v/>
      </c>
      <c r="J151" s="78"/>
      <c r="K151" s="79">
        <f>IFERROR(VLOOKUP(tblparts[[#This Row],[partnum]],$A$22:$C$31,3,FALSE),0)</f>
        <v>0</v>
      </c>
      <c r="M151" s="99"/>
    </row>
    <row r="152" spans="5:13" x14ac:dyDescent="0.25">
      <c r="E152" s="77"/>
      <c r="F152" s="101" t="str">
        <f>IFERROR(VLOOKUP($E152,Raw!$A:$K,7,FALSE),"")</f>
        <v/>
      </c>
      <c r="G152" s="101" t="str">
        <f>IFERROR(VLOOKUP($E152,Raw!$A:$K,10,FALSE),"")</f>
        <v/>
      </c>
      <c r="H152" s="63" t="str">
        <f>IF(tblparts[[#This Row],[partnum]]&lt;&gt;"",20,"")</f>
        <v/>
      </c>
      <c r="I152" s="101" t="str">
        <f>IFERROR(VLOOKUP(E152,Raw!A:K,11,FALSE),"")</f>
        <v/>
      </c>
      <c r="J152" s="78"/>
      <c r="K152" s="79">
        <f>IFERROR(VLOOKUP(tblparts[[#This Row],[partnum]],$A$22:$C$31,3,FALSE),0)</f>
        <v>0</v>
      </c>
      <c r="M152" s="99"/>
    </row>
    <row r="153" spans="5:13" x14ac:dyDescent="0.25">
      <c r="E153" s="77"/>
      <c r="F153" s="101" t="str">
        <f>IFERROR(VLOOKUP($E153,Raw!$A:$K,7,FALSE),"")</f>
        <v/>
      </c>
      <c r="G153" s="101" t="str">
        <f>IFERROR(VLOOKUP($E153,Raw!$A:$K,10,FALSE),"")</f>
        <v/>
      </c>
      <c r="H153" s="63" t="str">
        <f>IF(tblparts[[#This Row],[partnum]]&lt;&gt;"",20,"")</f>
        <v/>
      </c>
      <c r="I153" s="101" t="str">
        <f>IFERROR(VLOOKUP(E153,Raw!A:K,11,FALSE),"")</f>
        <v/>
      </c>
      <c r="J153" s="78"/>
      <c r="K153" s="79">
        <f>IFERROR(VLOOKUP(tblparts[[#This Row],[partnum]],$A$22:$C$31,3,FALSE),0)</f>
        <v>0</v>
      </c>
      <c r="M153" s="99"/>
    </row>
    <row r="154" spans="5:13" x14ac:dyDescent="0.25">
      <c r="E154" s="77"/>
      <c r="F154" s="101" t="str">
        <f>IFERROR(VLOOKUP($E154,Raw!$A:$K,7,FALSE),"")</f>
        <v/>
      </c>
      <c r="G154" s="101" t="str">
        <f>IFERROR(VLOOKUP($E154,Raw!$A:$K,10,FALSE),"")</f>
        <v/>
      </c>
      <c r="H154" s="63" t="str">
        <f>IF(tblparts[[#This Row],[partnum]]&lt;&gt;"",20,"")</f>
        <v/>
      </c>
      <c r="I154" s="101" t="str">
        <f>IFERROR(VLOOKUP(E154,Raw!A:K,11,FALSE),"")</f>
        <v/>
      </c>
      <c r="J154" s="78"/>
      <c r="K154" s="79">
        <f>IFERROR(VLOOKUP(tblparts[[#This Row],[partnum]],$A$22:$C$31,3,FALSE),0)</f>
        <v>0</v>
      </c>
      <c r="M154" s="99"/>
    </row>
    <row r="155" spans="5:13" x14ac:dyDescent="0.25">
      <c r="E155" s="77"/>
      <c r="F155" s="101" t="str">
        <f>IFERROR(VLOOKUP($E155,Raw!$A:$K,7,FALSE),"")</f>
        <v/>
      </c>
      <c r="G155" s="101" t="str">
        <f>IFERROR(VLOOKUP($E155,Raw!$A:$K,10,FALSE),"")</f>
        <v/>
      </c>
      <c r="H155" s="63" t="str">
        <f>IF(tblparts[[#This Row],[partnum]]&lt;&gt;"",20,"")</f>
        <v/>
      </c>
      <c r="I155" s="101" t="str">
        <f>IFERROR(VLOOKUP(E155,Raw!A:K,11,FALSE),"")</f>
        <v/>
      </c>
      <c r="J155" s="78"/>
      <c r="K155" s="79">
        <f>IFERROR(VLOOKUP(tblparts[[#This Row],[partnum]],$A$22:$C$31,3,FALSE),0)</f>
        <v>0</v>
      </c>
      <c r="M155" s="99"/>
    </row>
    <row r="156" spans="5:13" x14ac:dyDescent="0.25">
      <c r="E156" s="77"/>
      <c r="F156" s="101" t="str">
        <f>IFERROR(VLOOKUP($E156,Raw!$A:$K,7,FALSE),"")</f>
        <v/>
      </c>
      <c r="G156" s="101" t="str">
        <f>IFERROR(VLOOKUP($E156,Raw!$A:$K,10,FALSE),"")</f>
        <v/>
      </c>
      <c r="H156" s="63" t="str">
        <f>IF(tblparts[[#This Row],[partnum]]&lt;&gt;"",20,"")</f>
        <v/>
      </c>
      <c r="I156" s="101" t="str">
        <f>IFERROR(VLOOKUP(E156,Raw!A:K,11,FALSE),"")</f>
        <v/>
      </c>
      <c r="J156" s="78"/>
      <c r="K156" s="79">
        <f>IFERROR(VLOOKUP(tblparts[[#This Row],[partnum]],$A$22:$C$31,3,FALSE),0)</f>
        <v>0</v>
      </c>
      <c r="M156" s="99"/>
    </row>
    <row r="157" spans="5:13" x14ac:dyDescent="0.25">
      <c r="E157" s="77"/>
      <c r="F157" s="101" t="str">
        <f>IFERROR(VLOOKUP($E157,Raw!$A:$K,7,FALSE),"")</f>
        <v/>
      </c>
      <c r="G157" s="101" t="str">
        <f>IFERROR(VLOOKUP($E157,Raw!$A:$K,10,FALSE),"")</f>
        <v/>
      </c>
      <c r="H157" s="63" t="str">
        <f>IF(tblparts[[#This Row],[partnum]]&lt;&gt;"",20,"")</f>
        <v/>
      </c>
      <c r="I157" s="101" t="str">
        <f>IFERROR(VLOOKUP(E157,Raw!A:K,11,FALSE),"")</f>
        <v/>
      </c>
      <c r="J157" s="78"/>
      <c r="K157" s="79">
        <f>IFERROR(VLOOKUP(tblparts[[#This Row],[partnum]],$A$22:$C$31,3,FALSE),0)</f>
        <v>0</v>
      </c>
      <c r="M157" s="99"/>
    </row>
    <row r="158" spans="5:13" x14ac:dyDescent="0.25">
      <c r="E158" s="77"/>
      <c r="F158" s="101" t="str">
        <f>IFERROR(VLOOKUP($E158,Raw!$A:$K,7,FALSE),"")</f>
        <v/>
      </c>
      <c r="G158" s="101" t="str">
        <f>IFERROR(VLOOKUP($E158,Raw!$A:$K,10,FALSE),"")</f>
        <v/>
      </c>
      <c r="H158" s="63" t="str">
        <f>IF(tblparts[[#This Row],[partnum]]&lt;&gt;"",20,"")</f>
        <v/>
      </c>
      <c r="I158" s="101" t="str">
        <f>IFERROR(VLOOKUP(E158,Raw!A:K,11,FALSE),"")</f>
        <v/>
      </c>
      <c r="J158" s="78"/>
      <c r="K158" s="79">
        <f>IFERROR(VLOOKUP(tblparts[[#This Row],[partnum]],$A$22:$C$31,3,FALSE),0)</f>
        <v>0</v>
      </c>
      <c r="M158" s="99"/>
    </row>
    <row r="159" spans="5:13" x14ac:dyDescent="0.25">
      <c r="E159" s="77"/>
      <c r="F159" s="101" t="str">
        <f>IFERROR(VLOOKUP($E159,Raw!$A:$K,7,FALSE),"")</f>
        <v/>
      </c>
      <c r="G159" s="101" t="str">
        <f>IFERROR(VLOOKUP($E159,Raw!$A:$K,10,FALSE),"")</f>
        <v/>
      </c>
      <c r="H159" s="63" t="str">
        <f>IF(tblparts[[#This Row],[partnum]]&lt;&gt;"",20,"")</f>
        <v/>
      </c>
      <c r="I159" s="101" t="str">
        <f>IFERROR(VLOOKUP(E159,Raw!A:K,11,FALSE),"")</f>
        <v/>
      </c>
      <c r="J159" s="78"/>
      <c r="K159" s="79">
        <f>IFERROR(VLOOKUP(tblparts[[#This Row],[partnum]],$A$22:$C$31,3,FALSE),0)</f>
        <v>0</v>
      </c>
      <c r="M159" s="99"/>
    </row>
    <row r="160" spans="5:13" x14ac:dyDescent="0.25">
      <c r="E160" s="77"/>
      <c r="F160" s="101" t="str">
        <f>IFERROR(VLOOKUP($E160,Raw!$A:$K,7,FALSE),"")</f>
        <v/>
      </c>
      <c r="G160" s="101" t="str">
        <f>IFERROR(VLOOKUP($E160,Raw!$A:$K,10,FALSE),"")</f>
        <v/>
      </c>
      <c r="H160" s="63" t="str">
        <f>IF(tblparts[[#This Row],[partnum]]&lt;&gt;"",20,"")</f>
        <v/>
      </c>
      <c r="I160" s="101" t="str">
        <f>IFERROR(VLOOKUP(E160,Raw!A:K,11,FALSE),"")</f>
        <v/>
      </c>
      <c r="J160" s="78"/>
      <c r="K160" s="79">
        <f>IFERROR(VLOOKUP(tblparts[[#This Row],[partnum]],$A$22:$C$31,3,FALSE),0)</f>
        <v>0</v>
      </c>
      <c r="M160" s="99"/>
    </row>
    <row r="161" spans="5:13" x14ac:dyDescent="0.25">
      <c r="E161" s="77"/>
      <c r="F161" s="101" t="str">
        <f>IFERROR(VLOOKUP($E161,Raw!$A:$K,7,FALSE),"")</f>
        <v/>
      </c>
      <c r="G161" s="101" t="str">
        <f>IFERROR(VLOOKUP($E161,Raw!$A:$K,10,FALSE),"")</f>
        <v/>
      </c>
      <c r="H161" s="63" t="str">
        <f>IF(tblparts[[#This Row],[partnum]]&lt;&gt;"",20,"")</f>
        <v/>
      </c>
      <c r="I161" s="101" t="str">
        <f>IFERROR(VLOOKUP(E161,Raw!A:K,11,FALSE),"")</f>
        <v/>
      </c>
      <c r="J161" s="78"/>
      <c r="K161" s="79">
        <f>IFERROR(VLOOKUP(tblparts[[#This Row],[partnum]],$A$22:$C$31,3,FALSE),0)</f>
        <v>0</v>
      </c>
      <c r="M161" s="99"/>
    </row>
    <row r="162" spans="5:13" x14ac:dyDescent="0.25">
      <c r="E162" s="77"/>
      <c r="F162" s="101" t="str">
        <f>IFERROR(VLOOKUP($E162,Raw!$A:$K,7,FALSE),"")</f>
        <v/>
      </c>
      <c r="G162" s="101" t="str">
        <f>IFERROR(VLOOKUP($E162,Raw!$A:$K,10,FALSE),"")</f>
        <v/>
      </c>
      <c r="H162" s="63" t="str">
        <f>IF(tblparts[[#This Row],[partnum]]&lt;&gt;"",20,"")</f>
        <v/>
      </c>
      <c r="I162" s="101" t="str">
        <f>IFERROR(VLOOKUP(E162,Raw!A:K,11,FALSE),"")</f>
        <v/>
      </c>
      <c r="J162" s="78"/>
      <c r="K162" s="79">
        <f>IFERROR(VLOOKUP(tblparts[[#This Row],[partnum]],$A$22:$C$31,3,FALSE),0)</f>
        <v>0</v>
      </c>
      <c r="M162" s="99"/>
    </row>
    <row r="163" spans="5:13" x14ac:dyDescent="0.25">
      <c r="E163" s="77"/>
      <c r="F163" s="101" t="str">
        <f>IFERROR(VLOOKUP($E163,Raw!$A:$K,7,FALSE),"")</f>
        <v/>
      </c>
      <c r="G163" s="101" t="str">
        <f>IFERROR(VLOOKUP($E163,Raw!$A:$K,10,FALSE),"")</f>
        <v/>
      </c>
      <c r="H163" s="63" t="str">
        <f>IF(tblparts[[#This Row],[partnum]]&lt;&gt;"",20,"")</f>
        <v/>
      </c>
      <c r="I163" s="101" t="str">
        <f>IFERROR(VLOOKUP(E163,Raw!A:K,11,FALSE),"")</f>
        <v/>
      </c>
      <c r="J163" s="78"/>
      <c r="K163" s="79">
        <f>IFERROR(VLOOKUP(tblparts[[#This Row],[partnum]],$A$22:$C$31,3,FALSE),0)</f>
        <v>0</v>
      </c>
      <c r="M163" s="99"/>
    </row>
    <row r="164" spans="5:13" x14ac:dyDescent="0.25">
      <c r="E164" s="77"/>
      <c r="F164" s="101" t="str">
        <f>IFERROR(VLOOKUP($E164,Raw!$A:$K,7,FALSE),"")</f>
        <v/>
      </c>
      <c r="G164" s="101" t="str">
        <f>IFERROR(VLOOKUP($E164,Raw!$A:$K,10,FALSE),"")</f>
        <v/>
      </c>
      <c r="H164" s="63" t="str">
        <f>IF(tblparts[[#This Row],[partnum]]&lt;&gt;"",20,"")</f>
        <v/>
      </c>
      <c r="I164" s="101" t="str">
        <f>IFERROR(VLOOKUP(E164,Raw!A:K,11,FALSE),"")</f>
        <v/>
      </c>
      <c r="J164" s="78"/>
      <c r="K164" s="79">
        <f>IFERROR(VLOOKUP(tblparts[[#This Row],[partnum]],$A$22:$C$31,3,FALSE),0)</f>
        <v>0</v>
      </c>
      <c r="M164" s="99"/>
    </row>
    <row r="165" spans="5:13" x14ac:dyDescent="0.25">
      <c r="E165" s="77"/>
      <c r="F165" s="101" t="str">
        <f>IFERROR(VLOOKUP($E165,Raw!$A:$K,7,FALSE),"")</f>
        <v/>
      </c>
      <c r="G165" s="101" t="str">
        <f>IFERROR(VLOOKUP($E165,Raw!$A:$K,10,FALSE),"")</f>
        <v/>
      </c>
      <c r="H165" s="63" t="str">
        <f>IF(tblparts[[#This Row],[partnum]]&lt;&gt;"",20,"")</f>
        <v/>
      </c>
      <c r="I165" s="101" t="str">
        <f>IFERROR(VLOOKUP(E165,Raw!A:K,11,FALSE),"")</f>
        <v/>
      </c>
      <c r="J165" s="78"/>
      <c r="K165" s="79">
        <f>IFERROR(VLOOKUP(tblparts[[#This Row],[partnum]],$A$22:$C$31,3,FALSE),0)</f>
        <v>0</v>
      </c>
      <c r="M165" s="99"/>
    </row>
    <row r="166" spans="5:13" x14ac:dyDescent="0.25">
      <c r="E166" s="77"/>
      <c r="F166" s="101" t="str">
        <f>IFERROR(VLOOKUP($E166,Raw!$A:$K,7,FALSE),"")</f>
        <v/>
      </c>
      <c r="G166" s="101" t="str">
        <f>IFERROR(VLOOKUP($E166,Raw!$A:$K,10,FALSE),"")</f>
        <v/>
      </c>
      <c r="H166" s="63" t="str">
        <f>IF(tblparts[[#This Row],[partnum]]&lt;&gt;"",20,"")</f>
        <v/>
      </c>
      <c r="I166" s="101" t="str">
        <f>IFERROR(VLOOKUP(E166,Raw!A:K,11,FALSE),"")</f>
        <v/>
      </c>
      <c r="J166" s="78"/>
      <c r="K166" s="79">
        <f>IFERROR(VLOOKUP(tblparts[[#This Row],[partnum]],$A$22:$C$31,3,FALSE),0)</f>
        <v>0</v>
      </c>
      <c r="M166" s="99"/>
    </row>
    <row r="167" spans="5:13" x14ac:dyDescent="0.25">
      <c r="E167" s="77"/>
      <c r="F167" s="101" t="str">
        <f>IFERROR(VLOOKUP($E167,Raw!$A:$K,7,FALSE),"")</f>
        <v/>
      </c>
      <c r="G167" s="101" t="str">
        <f>IFERROR(VLOOKUP($E167,Raw!$A:$K,10,FALSE),"")</f>
        <v/>
      </c>
      <c r="H167" s="63" t="str">
        <f>IF(tblparts[[#This Row],[partnum]]&lt;&gt;"",20,"")</f>
        <v/>
      </c>
      <c r="I167" s="101" t="str">
        <f>IFERROR(VLOOKUP(E167,Raw!A:K,11,FALSE),"")</f>
        <v/>
      </c>
      <c r="J167" s="78"/>
      <c r="K167" s="79">
        <f>IFERROR(VLOOKUP(tblparts[[#This Row],[partnum]],$A$22:$C$31,3,FALSE),0)</f>
        <v>0</v>
      </c>
      <c r="M167" s="99"/>
    </row>
    <row r="168" spans="5:13" x14ac:dyDescent="0.25">
      <c r="E168" s="77"/>
      <c r="F168" s="101" t="str">
        <f>IFERROR(VLOOKUP($E168,Raw!$A:$K,7,FALSE),"")</f>
        <v/>
      </c>
      <c r="G168" s="101" t="str">
        <f>IFERROR(VLOOKUP($E168,Raw!$A:$K,10,FALSE),"")</f>
        <v/>
      </c>
      <c r="H168" s="63" t="str">
        <f>IF(tblparts[[#This Row],[partnum]]&lt;&gt;"",20,"")</f>
        <v/>
      </c>
      <c r="I168" s="101" t="str">
        <f>IFERROR(VLOOKUP(E168,Raw!A:K,11,FALSE),"")</f>
        <v/>
      </c>
      <c r="J168" s="78"/>
      <c r="K168" s="79">
        <f>IFERROR(VLOOKUP(tblparts[[#This Row],[partnum]],$A$22:$C$31,3,FALSE),0)</f>
        <v>0</v>
      </c>
      <c r="M168" s="99"/>
    </row>
    <row r="169" spans="5:13" x14ac:dyDescent="0.25">
      <c r="E169" s="77"/>
      <c r="F169" s="101" t="str">
        <f>IFERROR(VLOOKUP($E169,Raw!$A:$K,7,FALSE),"")</f>
        <v/>
      </c>
      <c r="G169" s="101" t="str">
        <f>IFERROR(VLOOKUP($E169,Raw!$A:$K,10,FALSE),"")</f>
        <v/>
      </c>
      <c r="H169" s="63" t="str">
        <f>IF(tblparts[[#This Row],[partnum]]&lt;&gt;"",20,"")</f>
        <v/>
      </c>
      <c r="I169" s="101" t="str">
        <f>IFERROR(VLOOKUP(E169,Raw!A:K,11,FALSE),"")</f>
        <v/>
      </c>
      <c r="J169" s="78"/>
      <c r="K169" s="79">
        <f>IFERROR(VLOOKUP(tblparts[[#This Row],[partnum]],$A$22:$C$31,3,FALSE),0)</f>
        <v>0</v>
      </c>
      <c r="M169" s="99"/>
    </row>
    <row r="170" spans="5:13" x14ac:dyDescent="0.25">
      <c r="E170" s="77"/>
      <c r="F170" s="101" t="str">
        <f>IFERROR(VLOOKUP($E170,Raw!$A:$K,7,FALSE),"")</f>
        <v/>
      </c>
      <c r="G170" s="101" t="str">
        <f>IFERROR(VLOOKUP($E170,Raw!$A:$K,10,FALSE),"")</f>
        <v/>
      </c>
      <c r="H170" s="63" t="str">
        <f>IF(tblparts[[#This Row],[partnum]]&lt;&gt;"",20,"")</f>
        <v/>
      </c>
      <c r="I170" s="101" t="str">
        <f>IFERROR(VLOOKUP(E170,Raw!A:K,11,FALSE),"")</f>
        <v/>
      </c>
      <c r="J170" s="78"/>
      <c r="K170" s="79">
        <f>IFERROR(VLOOKUP(tblparts[[#This Row],[partnum]],$A$22:$C$31,3,FALSE),0)</f>
        <v>0</v>
      </c>
      <c r="M170" s="99"/>
    </row>
    <row r="171" spans="5:13" x14ac:dyDescent="0.25">
      <c r="E171" s="77"/>
      <c r="F171" s="101" t="str">
        <f>IFERROR(VLOOKUP($E171,Raw!$A:$K,7,FALSE),"")</f>
        <v/>
      </c>
      <c r="G171" s="101" t="str">
        <f>IFERROR(VLOOKUP($E171,Raw!$A:$K,10,FALSE),"")</f>
        <v/>
      </c>
      <c r="H171" s="63" t="str">
        <f>IF(tblparts[[#This Row],[partnum]]&lt;&gt;"",20,"")</f>
        <v/>
      </c>
      <c r="I171" s="101" t="str">
        <f>IFERROR(VLOOKUP(E171,Raw!A:K,11,FALSE),"")</f>
        <v/>
      </c>
      <c r="J171" s="78"/>
      <c r="K171" s="79">
        <f>IFERROR(VLOOKUP(tblparts[[#This Row],[partnum]],$A$22:$C$31,3,FALSE),0)</f>
        <v>0</v>
      </c>
      <c r="M171" s="99"/>
    </row>
    <row r="172" spans="5:13" x14ac:dyDescent="0.25">
      <c r="E172" s="77"/>
      <c r="F172" s="101" t="str">
        <f>IFERROR(VLOOKUP($E172,Raw!$A:$K,7,FALSE),"")</f>
        <v/>
      </c>
      <c r="G172" s="101" t="str">
        <f>IFERROR(VLOOKUP($E172,Raw!$A:$K,10,FALSE),"")</f>
        <v/>
      </c>
      <c r="H172" s="63" t="str">
        <f>IF(tblparts[[#This Row],[partnum]]&lt;&gt;"",20,"")</f>
        <v/>
      </c>
      <c r="I172" s="101" t="str">
        <f>IFERROR(VLOOKUP(E172,Raw!A:K,11,FALSE),"")</f>
        <v/>
      </c>
      <c r="J172" s="78"/>
      <c r="K172" s="79">
        <f>IFERROR(VLOOKUP(tblparts[[#This Row],[partnum]],$A$22:$C$31,3,FALSE),0)</f>
        <v>0</v>
      </c>
      <c r="M172" s="99"/>
    </row>
    <row r="173" spans="5:13" x14ac:dyDescent="0.25">
      <c r="E173" s="77"/>
      <c r="F173" s="101" t="str">
        <f>IFERROR(VLOOKUP($E173,Raw!$A:$K,7,FALSE),"")</f>
        <v/>
      </c>
      <c r="G173" s="101" t="str">
        <f>IFERROR(VLOOKUP($E173,Raw!$A:$K,10,FALSE),"")</f>
        <v/>
      </c>
      <c r="H173" s="63" t="str">
        <f>IF(tblparts[[#This Row],[partnum]]&lt;&gt;"",20,"")</f>
        <v/>
      </c>
      <c r="I173" s="101" t="str">
        <f>IFERROR(VLOOKUP(E173,Raw!A:K,11,FALSE),"")</f>
        <v/>
      </c>
      <c r="J173" s="78"/>
      <c r="K173" s="79">
        <f>IFERROR(VLOOKUP(tblparts[[#This Row],[partnum]],$A$22:$C$31,3,FALSE),0)</f>
        <v>0</v>
      </c>
      <c r="M173" s="99"/>
    </row>
    <row r="174" spans="5:13" x14ac:dyDescent="0.25">
      <c r="E174" s="77"/>
      <c r="F174" s="101" t="str">
        <f>IFERROR(VLOOKUP($E174,Raw!$A:$K,7,FALSE),"")</f>
        <v/>
      </c>
      <c r="G174" s="101" t="str">
        <f>IFERROR(VLOOKUP($E174,Raw!$A:$K,10,FALSE),"")</f>
        <v/>
      </c>
      <c r="H174" s="63" t="str">
        <f>IF(tblparts[[#This Row],[partnum]]&lt;&gt;"",20,"")</f>
        <v/>
      </c>
      <c r="I174" s="101" t="str">
        <f>IFERROR(VLOOKUP(E174,Raw!A:K,11,FALSE),"")</f>
        <v/>
      </c>
      <c r="J174" s="78"/>
      <c r="K174" s="79">
        <f>IFERROR(VLOOKUP(tblparts[[#This Row],[partnum]],$A$22:$C$31,3,FALSE),0)</f>
        <v>0</v>
      </c>
      <c r="M174" s="99"/>
    </row>
    <row r="175" spans="5:13" x14ac:dyDescent="0.25">
      <c r="E175" s="77"/>
      <c r="F175" s="101" t="str">
        <f>IFERROR(VLOOKUP($E175,Raw!$A:$K,7,FALSE),"")</f>
        <v/>
      </c>
      <c r="G175" s="101" t="str">
        <f>IFERROR(VLOOKUP($E175,Raw!$A:$K,10,FALSE),"")</f>
        <v/>
      </c>
      <c r="H175" s="63" t="str">
        <f>IF(tblparts[[#This Row],[partnum]]&lt;&gt;"",20,"")</f>
        <v/>
      </c>
      <c r="I175" s="101" t="str">
        <f>IFERROR(VLOOKUP(E175,Raw!A:K,11,FALSE),"")</f>
        <v/>
      </c>
      <c r="J175" s="78"/>
      <c r="K175" s="79">
        <f>IFERROR(VLOOKUP(tblparts[[#This Row],[partnum]],$A$22:$C$31,3,FALSE),0)</f>
        <v>0</v>
      </c>
      <c r="M175" s="99"/>
    </row>
    <row r="176" spans="5:13" x14ac:dyDescent="0.25">
      <c r="E176" s="77"/>
      <c r="F176" s="101" t="str">
        <f>IFERROR(VLOOKUP($E176,Raw!$A:$K,7,FALSE),"")</f>
        <v/>
      </c>
      <c r="G176" s="101" t="str">
        <f>IFERROR(VLOOKUP($E176,Raw!$A:$K,10,FALSE),"")</f>
        <v/>
      </c>
      <c r="H176" s="63" t="str">
        <f>IF(tblparts[[#This Row],[partnum]]&lt;&gt;"",20,"")</f>
        <v/>
      </c>
      <c r="I176" s="101" t="str">
        <f>IFERROR(VLOOKUP(E176,Raw!A:K,11,FALSE),"")</f>
        <v/>
      </c>
      <c r="J176" s="78"/>
      <c r="K176" s="79">
        <f>IFERROR(VLOOKUP(tblparts[[#This Row],[partnum]],$A$22:$C$31,3,FALSE),0)</f>
        <v>0</v>
      </c>
      <c r="M176" s="99"/>
    </row>
    <row r="177" spans="5:13" x14ac:dyDescent="0.25">
      <c r="E177" s="77"/>
      <c r="F177" s="101" t="str">
        <f>IFERROR(VLOOKUP($E177,Raw!$A:$K,7,FALSE),"")</f>
        <v/>
      </c>
      <c r="G177" s="101" t="str">
        <f>IFERROR(VLOOKUP($E177,Raw!$A:$K,10,FALSE),"")</f>
        <v/>
      </c>
      <c r="H177" s="63" t="str">
        <f>IF(tblparts[[#This Row],[partnum]]&lt;&gt;"",20,"")</f>
        <v/>
      </c>
      <c r="I177" s="101" t="str">
        <f>IFERROR(VLOOKUP(E177,Raw!A:K,11,FALSE),"")</f>
        <v/>
      </c>
      <c r="J177" s="78"/>
      <c r="K177" s="79">
        <f>IFERROR(VLOOKUP(tblparts[[#This Row],[partnum]],$A$22:$C$31,3,FALSE),0)</f>
        <v>0</v>
      </c>
      <c r="M177" s="99"/>
    </row>
    <row r="178" spans="5:13" x14ac:dyDescent="0.25">
      <c r="E178" s="77"/>
      <c r="F178" s="101" t="str">
        <f>IFERROR(VLOOKUP($E178,Raw!$A:$K,7,FALSE),"")</f>
        <v/>
      </c>
      <c r="G178" s="101" t="str">
        <f>IFERROR(VLOOKUP($E178,Raw!$A:$K,10,FALSE),"")</f>
        <v/>
      </c>
      <c r="H178" s="63" t="str">
        <f>IF(tblparts[[#This Row],[partnum]]&lt;&gt;"",20,"")</f>
        <v/>
      </c>
      <c r="I178" s="101" t="str">
        <f>IFERROR(VLOOKUP(E178,Raw!A:K,11,FALSE),"")</f>
        <v/>
      </c>
      <c r="J178" s="78"/>
      <c r="K178" s="79">
        <f>IFERROR(VLOOKUP(tblparts[[#This Row],[partnum]],$A$22:$C$31,3,FALSE),0)</f>
        <v>0</v>
      </c>
      <c r="M178" s="99"/>
    </row>
    <row r="179" spans="5:13" x14ac:dyDescent="0.25">
      <c r="E179" s="77"/>
      <c r="F179" s="101" t="str">
        <f>IFERROR(VLOOKUP($E179,Raw!$A:$K,7,FALSE),"")</f>
        <v/>
      </c>
      <c r="G179" s="101" t="str">
        <f>IFERROR(VLOOKUP($E179,Raw!$A:$K,10,FALSE),"")</f>
        <v/>
      </c>
      <c r="H179" s="63" t="str">
        <f>IF(tblparts[[#This Row],[partnum]]&lt;&gt;"",20,"")</f>
        <v/>
      </c>
      <c r="I179" s="101" t="str">
        <f>IFERROR(VLOOKUP(E179,Raw!A:K,11,FALSE),"")</f>
        <v/>
      </c>
      <c r="J179" s="78"/>
      <c r="K179" s="79">
        <f>IFERROR(VLOOKUP(tblparts[[#This Row],[partnum]],$A$22:$C$31,3,FALSE),0)</f>
        <v>0</v>
      </c>
      <c r="M179" s="99"/>
    </row>
    <row r="180" spans="5:13" x14ac:dyDescent="0.25">
      <c r="E180" s="77"/>
      <c r="F180" s="101" t="str">
        <f>IFERROR(VLOOKUP($E180,Raw!$A:$K,7,FALSE),"")</f>
        <v/>
      </c>
      <c r="G180" s="101" t="str">
        <f>IFERROR(VLOOKUP($E180,Raw!$A:$K,10,FALSE),"")</f>
        <v/>
      </c>
      <c r="H180" s="63" t="str">
        <f>IF(tblparts[[#This Row],[partnum]]&lt;&gt;"",20,"")</f>
        <v/>
      </c>
      <c r="I180" s="101" t="str">
        <f>IFERROR(VLOOKUP(E180,Raw!A:K,11,FALSE),"")</f>
        <v/>
      </c>
      <c r="J180" s="78"/>
      <c r="K180" s="79">
        <f>IFERROR(VLOOKUP(tblparts[[#This Row],[partnum]],$A$22:$C$31,3,FALSE),0)</f>
        <v>0</v>
      </c>
      <c r="M180" s="99"/>
    </row>
    <row r="181" spans="5:13" x14ac:dyDescent="0.25">
      <c r="E181" s="77"/>
      <c r="F181" s="101" t="str">
        <f>IFERROR(VLOOKUP($E181,Raw!$A:$K,7,FALSE),"")</f>
        <v/>
      </c>
      <c r="G181" s="101" t="str">
        <f>IFERROR(VLOOKUP($E181,Raw!$A:$K,10,FALSE),"")</f>
        <v/>
      </c>
      <c r="H181" s="63" t="str">
        <f>IF(tblparts[[#This Row],[partnum]]&lt;&gt;"",20,"")</f>
        <v/>
      </c>
      <c r="I181" s="101" t="str">
        <f>IFERROR(VLOOKUP(E181,Raw!A:K,11,FALSE),"")</f>
        <v/>
      </c>
      <c r="J181" s="78"/>
      <c r="K181" s="79">
        <f>IFERROR(VLOOKUP(tblparts[[#This Row],[partnum]],$A$22:$C$31,3,FALSE),0)</f>
        <v>0</v>
      </c>
      <c r="M181" s="99"/>
    </row>
    <row r="182" spans="5:13" x14ac:dyDescent="0.25">
      <c r="E182" s="77"/>
      <c r="F182" s="101" t="str">
        <f>IFERROR(VLOOKUP($E182,Raw!$A:$K,7,FALSE),"")</f>
        <v/>
      </c>
      <c r="G182" s="101" t="str">
        <f>IFERROR(VLOOKUP($E182,Raw!$A:$K,10,FALSE),"")</f>
        <v/>
      </c>
      <c r="H182" s="63" t="str">
        <f>IF(tblparts[[#This Row],[partnum]]&lt;&gt;"",20,"")</f>
        <v/>
      </c>
      <c r="I182" s="101" t="str">
        <f>IFERROR(VLOOKUP(E182,Raw!A:K,11,FALSE),"")</f>
        <v/>
      </c>
      <c r="J182" s="78"/>
      <c r="K182" s="79">
        <f>IFERROR(VLOOKUP(tblparts[[#This Row],[partnum]],$A$22:$C$31,3,FALSE),0)</f>
        <v>0</v>
      </c>
      <c r="M182" s="99"/>
    </row>
    <row r="183" spans="5:13" x14ac:dyDescent="0.25">
      <c r="E183" s="77"/>
      <c r="F183" s="101" t="str">
        <f>IFERROR(VLOOKUP($E183,Raw!$A:$K,7,FALSE),"")</f>
        <v/>
      </c>
      <c r="G183" s="101" t="str">
        <f>IFERROR(VLOOKUP($E183,Raw!$A:$K,10,FALSE),"")</f>
        <v/>
      </c>
      <c r="H183" s="63" t="str">
        <f>IF(tblparts[[#This Row],[partnum]]&lt;&gt;"",20,"")</f>
        <v/>
      </c>
      <c r="I183" s="101" t="str">
        <f>IFERROR(VLOOKUP(E183,Raw!A:K,11,FALSE),"")</f>
        <v/>
      </c>
      <c r="J183" s="78"/>
      <c r="K183" s="79">
        <f>IFERROR(VLOOKUP(tblparts[[#This Row],[partnum]],$A$22:$C$31,3,FALSE),0)</f>
        <v>0</v>
      </c>
      <c r="M183" s="99"/>
    </row>
    <row r="184" spans="5:13" x14ac:dyDescent="0.25">
      <c r="E184" s="77"/>
      <c r="F184" s="101" t="str">
        <f>IFERROR(VLOOKUP($E184,Raw!$A:$K,7,FALSE),"")</f>
        <v/>
      </c>
      <c r="G184" s="101" t="str">
        <f>IFERROR(VLOOKUP($E184,Raw!$A:$K,10,FALSE),"")</f>
        <v/>
      </c>
      <c r="H184" s="63" t="str">
        <f>IF(tblparts[[#This Row],[partnum]]&lt;&gt;"",20,"")</f>
        <v/>
      </c>
      <c r="I184" s="101" t="str">
        <f>IFERROR(VLOOKUP(E184,Raw!A:K,11,FALSE),"")</f>
        <v/>
      </c>
      <c r="J184" s="78"/>
      <c r="K184" s="79">
        <f>IFERROR(VLOOKUP(tblparts[[#This Row],[partnum]],$A$22:$C$31,3,FALSE),0)</f>
        <v>0</v>
      </c>
      <c r="M184" s="99"/>
    </row>
    <row r="185" spans="5:13" x14ac:dyDescent="0.25">
      <c r="E185" s="77"/>
      <c r="F185" s="101" t="str">
        <f>IFERROR(VLOOKUP($E185,Raw!$A:$K,7,FALSE),"")</f>
        <v/>
      </c>
      <c r="G185" s="101" t="str">
        <f>IFERROR(VLOOKUP($E185,Raw!$A:$K,10,FALSE),"")</f>
        <v/>
      </c>
      <c r="H185" s="63" t="str">
        <f>IF(tblparts[[#This Row],[partnum]]&lt;&gt;"",20,"")</f>
        <v/>
      </c>
      <c r="I185" s="101" t="str">
        <f>IFERROR(VLOOKUP(E185,Raw!A:K,11,FALSE),"")</f>
        <v/>
      </c>
      <c r="J185" s="78"/>
      <c r="K185" s="79">
        <f>IFERROR(VLOOKUP(tblparts[[#This Row],[partnum]],$A$22:$C$31,3,FALSE),0)</f>
        <v>0</v>
      </c>
      <c r="M185" s="99"/>
    </row>
    <row r="186" spans="5:13" x14ac:dyDescent="0.25">
      <c r="E186" s="77"/>
      <c r="F186" s="101" t="str">
        <f>IFERROR(VLOOKUP($E186,Raw!$A:$K,7,FALSE),"")</f>
        <v/>
      </c>
      <c r="G186" s="101" t="str">
        <f>IFERROR(VLOOKUP($E186,Raw!$A:$K,10,FALSE),"")</f>
        <v/>
      </c>
      <c r="H186" s="63" t="str">
        <f>IF(tblparts[[#This Row],[partnum]]&lt;&gt;"",20,"")</f>
        <v/>
      </c>
      <c r="I186" s="101" t="str">
        <f>IFERROR(VLOOKUP(E186,Raw!A:K,11,FALSE),"")</f>
        <v/>
      </c>
      <c r="J186" s="78"/>
      <c r="K186" s="79">
        <f>IFERROR(VLOOKUP(tblparts[[#This Row],[partnum]],$A$22:$C$31,3,FALSE),0)</f>
        <v>0</v>
      </c>
      <c r="M186" s="99"/>
    </row>
    <row r="187" spans="5:13" x14ac:dyDescent="0.25">
      <c r="E187" s="77"/>
      <c r="F187" s="101" t="str">
        <f>IFERROR(VLOOKUP($E187,Raw!$A:$K,7,FALSE),"")</f>
        <v/>
      </c>
      <c r="G187" s="101" t="str">
        <f>IFERROR(VLOOKUP($E187,Raw!$A:$K,10,FALSE),"")</f>
        <v/>
      </c>
      <c r="H187" s="63" t="str">
        <f>IF(tblparts[[#This Row],[partnum]]&lt;&gt;"",20,"")</f>
        <v/>
      </c>
      <c r="I187" s="101" t="str">
        <f>IFERROR(VLOOKUP(E187,Raw!A:K,11,FALSE),"")</f>
        <v/>
      </c>
      <c r="J187" s="78"/>
      <c r="K187" s="79">
        <f>IFERROR(VLOOKUP(tblparts[[#This Row],[partnum]],$A$22:$C$31,3,FALSE),0)</f>
        <v>0</v>
      </c>
      <c r="M187" s="99"/>
    </row>
    <row r="188" spans="5:13" x14ac:dyDescent="0.25">
      <c r="E188" s="77"/>
      <c r="F188" s="101" t="str">
        <f>IFERROR(VLOOKUP($E188,Raw!$A:$K,7,FALSE),"")</f>
        <v/>
      </c>
      <c r="G188" s="101" t="str">
        <f>IFERROR(VLOOKUP($E188,Raw!$A:$K,10,FALSE),"")</f>
        <v/>
      </c>
      <c r="H188" s="63" t="str">
        <f>IF(tblparts[[#This Row],[partnum]]&lt;&gt;"",20,"")</f>
        <v/>
      </c>
      <c r="I188" s="101" t="str">
        <f>IFERROR(VLOOKUP(E188,Raw!A:K,11,FALSE),"")</f>
        <v/>
      </c>
      <c r="J188" s="78"/>
      <c r="K188" s="79">
        <f>IFERROR(VLOOKUP(tblparts[[#This Row],[partnum]],$A$22:$C$31,3,FALSE),0)</f>
        <v>0</v>
      </c>
      <c r="M188" s="99"/>
    </row>
    <row r="189" spans="5:13" x14ac:dyDescent="0.25">
      <c r="E189" s="77"/>
      <c r="F189" s="101" t="str">
        <f>IFERROR(VLOOKUP($E189,Raw!$A:$K,7,FALSE),"")</f>
        <v/>
      </c>
      <c r="G189" s="101" t="str">
        <f>IFERROR(VLOOKUP($E189,Raw!$A:$K,10,FALSE),"")</f>
        <v/>
      </c>
      <c r="H189" s="63" t="str">
        <f>IF(tblparts[[#This Row],[partnum]]&lt;&gt;"",20,"")</f>
        <v/>
      </c>
      <c r="I189" s="101" t="str">
        <f>IFERROR(VLOOKUP(E189,Raw!A:K,11,FALSE),"")</f>
        <v/>
      </c>
      <c r="J189" s="78"/>
      <c r="K189" s="79">
        <f>IFERROR(VLOOKUP(tblparts[[#This Row],[partnum]],$A$22:$C$31,3,FALSE),0)</f>
        <v>0</v>
      </c>
      <c r="M189" s="99"/>
    </row>
    <row r="190" spans="5:13" x14ac:dyDescent="0.25">
      <c r="E190" s="77"/>
      <c r="F190" s="101" t="str">
        <f>IFERROR(VLOOKUP($E190,Raw!$A:$K,7,FALSE),"")</f>
        <v/>
      </c>
      <c r="G190" s="101" t="str">
        <f>IFERROR(VLOOKUP($E190,Raw!$A:$K,10,FALSE),"")</f>
        <v/>
      </c>
      <c r="H190" s="63" t="str">
        <f>IF(tblparts[[#This Row],[partnum]]&lt;&gt;"",20,"")</f>
        <v/>
      </c>
      <c r="I190" s="101" t="str">
        <f>IFERROR(VLOOKUP(E190,Raw!A:K,11,FALSE),"")</f>
        <v/>
      </c>
      <c r="J190" s="78"/>
      <c r="K190" s="79">
        <f>IFERROR(VLOOKUP(tblparts[[#This Row],[partnum]],$A$22:$C$31,3,FALSE),0)</f>
        <v>0</v>
      </c>
      <c r="M190" s="99"/>
    </row>
    <row r="191" spans="5:13" x14ac:dyDescent="0.25">
      <c r="E191" s="77"/>
      <c r="F191" s="101" t="str">
        <f>IFERROR(VLOOKUP($E191,Raw!$A:$K,7,FALSE),"")</f>
        <v/>
      </c>
      <c r="G191" s="101" t="str">
        <f>IFERROR(VLOOKUP($E191,Raw!$A:$K,10,FALSE),"")</f>
        <v/>
      </c>
      <c r="H191" s="63" t="str">
        <f>IF(tblparts[[#This Row],[partnum]]&lt;&gt;"",20,"")</f>
        <v/>
      </c>
      <c r="I191" s="101" t="str">
        <f>IFERROR(VLOOKUP(E191,Raw!A:K,11,FALSE),"")</f>
        <v/>
      </c>
      <c r="J191" s="78"/>
      <c r="K191" s="79">
        <f>IFERROR(VLOOKUP(tblparts[[#This Row],[partnum]],$A$22:$C$31,3,FALSE),0)</f>
        <v>0</v>
      </c>
      <c r="M191" s="99"/>
    </row>
    <row r="192" spans="5:13" x14ac:dyDescent="0.25">
      <c r="E192" s="77"/>
      <c r="F192" s="101" t="str">
        <f>IFERROR(VLOOKUP($E192,Raw!$A:$K,7,FALSE),"")</f>
        <v/>
      </c>
      <c r="G192" s="101" t="str">
        <f>IFERROR(VLOOKUP($E192,Raw!$A:$K,10,FALSE),"")</f>
        <v/>
      </c>
      <c r="H192" s="63" t="str">
        <f>IF(tblparts[[#This Row],[partnum]]&lt;&gt;"",20,"")</f>
        <v/>
      </c>
      <c r="I192" s="101" t="str">
        <f>IFERROR(VLOOKUP(E192,Raw!A:K,11,FALSE),"")</f>
        <v/>
      </c>
      <c r="J192" s="78"/>
      <c r="K192" s="79">
        <f>IFERROR(VLOOKUP(tblparts[[#This Row],[partnum]],$A$22:$C$31,3,FALSE),0)</f>
        <v>0</v>
      </c>
      <c r="M192" s="99"/>
    </row>
    <row r="193" spans="5:13" x14ac:dyDescent="0.25">
      <c r="E193" s="77"/>
      <c r="F193" s="101" t="str">
        <f>IFERROR(VLOOKUP($E193,Raw!$A:$K,7,FALSE),"")</f>
        <v/>
      </c>
      <c r="G193" s="101" t="str">
        <f>IFERROR(VLOOKUP($E193,Raw!$A:$K,10,FALSE),"")</f>
        <v/>
      </c>
      <c r="H193" s="63" t="str">
        <f>IF(tblparts[[#This Row],[partnum]]&lt;&gt;"",20,"")</f>
        <v/>
      </c>
      <c r="I193" s="101" t="str">
        <f>IFERROR(VLOOKUP(E193,Raw!A:K,11,FALSE),"")</f>
        <v/>
      </c>
      <c r="J193" s="78"/>
      <c r="K193" s="79">
        <f>IFERROR(VLOOKUP(tblparts[[#This Row],[partnum]],$A$22:$C$31,3,FALSE),0)</f>
        <v>0</v>
      </c>
      <c r="M193" s="99"/>
    </row>
    <row r="194" spans="5:13" x14ac:dyDescent="0.25">
      <c r="E194" s="77"/>
      <c r="F194" s="101" t="str">
        <f>IFERROR(VLOOKUP($E194,Raw!$A:$K,7,FALSE),"")</f>
        <v/>
      </c>
      <c r="G194" s="101" t="str">
        <f>IFERROR(VLOOKUP($E194,Raw!$A:$K,10,FALSE),"")</f>
        <v/>
      </c>
      <c r="H194" s="63" t="str">
        <f>IF(tblparts[[#This Row],[partnum]]&lt;&gt;"",20,"")</f>
        <v/>
      </c>
      <c r="I194" s="101" t="str">
        <f>IFERROR(VLOOKUP(E194,Raw!A:K,11,FALSE),"")</f>
        <v/>
      </c>
      <c r="J194" s="78"/>
      <c r="K194" s="79">
        <f>IFERROR(VLOOKUP(tblparts[[#This Row],[partnum]],$A$22:$C$31,3,FALSE),0)</f>
        <v>0</v>
      </c>
      <c r="M194" s="99"/>
    </row>
    <row r="195" spans="5:13" x14ac:dyDescent="0.25">
      <c r="E195" s="77"/>
      <c r="F195" s="101" t="str">
        <f>IFERROR(VLOOKUP($E195,Raw!$A:$K,7,FALSE),"")</f>
        <v/>
      </c>
      <c r="G195" s="101" t="str">
        <f>IFERROR(VLOOKUP($E195,Raw!$A:$K,10,FALSE),"")</f>
        <v/>
      </c>
      <c r="H195" s="63" t="str">
        <f>IF(tblparts[[#This Row],[partnum]]&lt;&gt;"",20,"")</f>
        <v/>
      </c>
      <c r="I195" s="101" t="str">
        <f>IFERROR(VLOOKUP(E195,Raw!A:K,11,FALSE),"")</f>
        <v/>
      </c>
      <c r="J195" s="78"/>
      <c r="K195" s="79">
        <f>IFERROR(VLOOKUP(tblparts[[#This Row],[partnum]],$A$22:$C$31,3,FALSE),0)</f>
        <v>0</v>
      </c>
      <c r="M195" s="99"/>
    </row>
    <row r="196" spans="5:13" x14ac:dyDescent="0.25">
      <c r="E196" s="77"/>
      <c r="F196" s="101" t="str">
        <f>IFERROR(VLOOKUP($E196,Raw!$A:$K,7,FALSE),"")</f>
        <v/>
      </c>
      <c r="G196" s="101" t="str">
        <f>IFERROR(VLOOKUP($E196,Raw!$A:$K,10,FALSE),"")</f>
        <v/>
      </c>
      <c r="H196" s="63" t="str">
        <f>IF(tblparts[[#This Row],[partnum]]&lt;&gt;"",20,"")</f>
        <v/>
      </c>
      <c r="I196" s="101" t="str">
        <f>IFERROR(VLOOKUP(E196,Raw!A:K,11,FALSE),"")</f>
        <v/>
      </c>
      <c r="J196" s="78"/>
      <c r="K196" s="79">
        <f>IFERROR(VLOOKUP(tblparts[[#This Row],[partnum]],$A$22:$C$31,3,FALSE),0)</f>
        <v>0</v>
      </c>
      <c r="M196" s="99"/>
    </row>
    <row r="197" spans="5:13" x14ac:dyDescent="0.25">
      <c r="E197" s="77"/>
      <c r="F197" s="101" t="str">
        <f>IFERROR(VLOOKUP($E197,Raw!$A:$K,7,FALSE),"")</f>
        <v/>
      </c>
      <c r="G197" s="101" t="str">
        <f>IFERROR(VLOOKUP($E197,Raw!$A:$K,10,FALSE),"")</f>
        <v/>
      </c>
      <c r="H197" s="63" t="str">
        <f>IF(tblparts[[#This Row],[partnum]]&lt;&gt;"",20,"")</f>
        <v/>
      </c>
      <c r="I197" s="101" t="str">
        <f>IFERROR(VLOOKUP(E197,Raw!A:K,11,FALSE),"")</f>
        <v/>
      </c>
      <c r="J197" s="78"/>
      <c r="K197" s="79">
        <f>IFERROR(VLOOKUP(tblparts[[#This Row],[partnum]],$A$22:$C$31,3,FALSE),0)</f>
        <v>0</v>
      </c>
      <c r="M197" s="99"/>
    </row>
    <row r="198" spans="5:13" x14ac:dyDescent="0.25">
      <c r="E198" s="77"/>
      <c r="F198" s="101" t="str">
        <f>IFERROR(VLOOKUP($E198,Raw!$A:$K,7,FALSE),"")</f>
        <v/>
      </c>
      <c r="G198" s="101" t="str">
        <f>IFERROR(VLOOKUP($E198,Raw!$A:$K,10,FALSE),"")</f>
        <v/>
      </c>
      <c r="H198" s="63" t="str">
        <f>IF(tblparts[[#This Row],[partnum]]&lt;&gt;"",20,"")</f>
        <v/>
      </c>
      <c r="I198" s="101" t="str">
        <f>IFERROR(VLOOKUP(E198,Raw!A:K,11,FALSE),"")</f>
        <v/>
      </c>
      <c r="J198" s="78"/>
      <c r="K198" s="79">
        <f>IFERROR(VLOOKUP(tblparts[[#This Row],[partnum]],$A$22:$C$31,3,FALSE),0)</f>
        <v>0</v>
      </c>
      <c r="M198" s="99"/>
    </row>
    <row r="199" spans="5:13" x14ac:dyDescent="0.25">
      <c r="E199" s="77"/>
      <c r="F199" s="101" t="str">
        <f>IFERROR(VLOOKUP($E199,Raw!$A:$K,7,FALSE),"")</f>
        <v/>
      </c>
      <c r="G199" s="101" t="str">
        <f>IFERROR(VLOOKUP($E199,Raw!$A:$K,10,FALSE),"")</f>
        <v/>
      </c>
      <c r="H199" s="63" t="str">
        <f>IF(tblparts[[#This Row],[partnum]]&lt;&gt;"",20,"")</f>
        <v/>
      </c>
      <c r="I199" s="101" t="str">
        <f>IFERROR(VLOOKUP(E199,Raw!A:K,11,FALSE),"")</f>
        <v/>
      </c>
      <c r="J199" s="78"/>
      <c r="K199" s="79">
        <f>IFERROR(VLOOKUP(tblparts[[#This Row],[partnum]],$A$22:$C$31,3,FALSE),0)</f>
        <v>0</v>
      </c>
      <c r="M199" s="99"/>
    </row>
    <row r="200" spans="5:13" x14ac:dyDescent="0.25">
      <c r="E200" s="80"/>
      <c r="F200" s="103" t="str">
        <f>IFERROR(VLOOKUP($E200,Raw!$A:$K,7,FALSE),"")</f>
        <v/>
      </c>
      <c r="G200" s="103" t="str">
        <f>IFERROR(VLOOKUP($E200,Raw!$A:$K,10,FALSE),"")</f>
        <v/>
      </c>
      <c r="H200" s="81" t="str">
        <f>IF(tblparts[[#This Row],[partnum]]&lt;&gt;"",20,"")</f>
        <v/>
      </c>
      <c r="I200" s="103" t="str">
        <f>IFERROR(VLOOKUP(E200,Raw!A:K,11,FALSE),"")</f>
        <v/>
      </c>
      <c r="J200" s="82"/>
      <c r="K200" s="83">
        <f>IFERROR(VLOOKUP(tblparts[[#This Row],[partnum]],$A$22:$C$31,3,FALSE),0)</f>
        <v>0</v>
      </c>
      <c r="M200" s="99"/>
    </row>
  </sheetData>
  <conditionalFormatting sqref="E1:E1048576">
    <cfRule type="duplicateValues" dxfId="145" priority="2"/>
  </conditionalFormatting>
  <conditionalFormatting sqref="M1:M1048576">
    <cfRule type="duplicateValues" dxfId="144" priority="1"/>
  </conditionalFormatting>
  <pageMargins left="0.7" right="0.7" top="0.75" bottom="0.75" header="0.3" footer="0.3"/>
  <pageSetup orientation="portrait" r:id="rId1"/>
  <tableParts count="5">
    <tablePart r:id="rId2"/>
    <tablePart r:id="rId3"/>
    <tablePart r:id="rId4"/>
    <tablePart r:id="rId5"/>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U5299"/>
  <sheetViews>
    <sheetView showGridLines="0" tabSelected="1" topLeftCell="K128" zoomScale="85" zoomScaleNormal="85" workbookViewId="0">
      <selection activeCell="Q144" sqref="Q144"/>
    </sheetView>
  </sheetViews>
  <sheetFormatPr defaultRowHeight="15" x14ac:dyDescent="0.25"/>
  <cols>
    <col min="1" max="1" width="8.25" style="48" bestFit="1" customWidth="1"/>
    <col min="2" max="2" width="8.5" style="48" bestFit="1" customWidth="1"/>
    <col min="3" max="3" width="10.25" style="48" bestFit="1" customWidth="1"/>
    <col min="4" max="5" width="7.25" style="48" bestFit="1" customWidth="1"/>
    <col min="6" max="6" width="13.375" style="48" bestFit="1" customWidth="1"/>
    <col min="7" max="7" width="9.125" style="48" customWidth="1"/>
    <col min="8" max="9" width="9.875" style="48" bestFit="1" customWidth="1"/>
    <col min="10" max="10" width="11.875" style="100" bestFit="1" customWidth="1"/>
    <col min="11" max="11" width="14.125" style="48" bestFit="1" customWidth="1"/>
    <col min="12" max="12" width="9" style="109"/>
    <col min="13" max="13" width="20.375" style="114" bestFit="1" customWidth="1"/>
    <col min="14" max="14" width="13.125" style="115" customWidth="1"/>
    <col min="15" max="15" width="8.5" style="116" customWidth="1"/>
    <col min="16" max="16" width="8.25" style="116" customWidth="1"/>
    <col min="17" max="17" width="9" style="109"/>
    <col min="18" max="18" width="21" style="48" customWidth="1"/>
    <col min="19" max="19" width="15.75" style="48" bestFit="1" customWidth="1"/>
    <col min="20" max="20" width="11.875" style="48" customWidth="1"/>
    <col min="21" max="23" width="9" style="48"/>
    <col min="24" max="24" width="10.625" style="48" bestFit="1" customWidth="1"/>
    <col min="25" max="25" width="14.5" style="48" bestFit="1" customWidth="1"/>
    <col min="26" max="26" width="7.125" style="48" bestFit="1" customWidth="1"/>
    <col min="27" max="16384" width="9" style="48"/>
  </cols>
  <sheetData>
    <row r="1" spans="1:20" x14ac:dyDescent="0.25">
      <c r="A1" s="118" t="s">
        <v>326</v>
      </c>
      <c r="B1" s="107" t="s">
        <v>0</v>
      </c>
      <c r="C1" s="108" t="s">
        <v>327</v>
      </c>
      <c r="D1" s="106" t="s">
        <v>328</v>
      </c>
      <c r="E1" s="108" t="s">
        <v>329</v>
      </c>
      <c r="F1" s="119" t="s">
        <v>176</v>
      </c>
      <c r="H1" s="118" t="s">
        <v>325</v>
      </c>
      <c r="I1" s="108" t="s">
        <v>0</v>
      </c>
      <c r="J1" s="117" t="s">
        <v>352</v>
      </c>
      <c r="K1" s="119" t="s">
        <v>176</v>
      </c>
      <c r="M1" s="124" t="s">
        <v>176</v>
      </c>
      <c r="N1" s="125" t="s">
        <v>327</v>
      </c>
      <c r="O1" s="126" t="s">
        <v>347</v>
      </c>
      <c r="P1" s="126" t="s">
        <v>348</v>
      </c>
      <c r="R1" s="110" t="s">
        <v>325</v>
      </c>
      <c r="S1" s="110" t="s">
        <v>176</v>
      </c>
      <c r="T1" s="110" t="s">
        <v>352</v>
      </c>
    </row>
    <row r="2" spans="1:20" x14ac:dyDescent="0.25">
      <c r="A2" s="96">
        <v>1</v>
      </c>
      <c r="B2" s="2">
        <v>30103742</v>
      </c>
      <c r="C2" s="4">
        <v>1</v>
      </c>
      <c r="D2" s="3">
        <v>0</v>
      </c>
      <c r="E2" s="5">
        <v>0</v>
      </c>
      <c r="F2" s="120" t="str">
        <f>VLOOKUP(B2,Main!E:I,5,FALSE)</f>
        <v>N-SF11/1.8/23.5</v>
      </c>
      <c r="G2" s="111"/>
      <c r="H2" s="121">
        <v>10023350</v>
      </c>
      <c r="I2" s="65">
        <v>30103742</v>
      </c>
      <c r="J2" s="64">
        <v>1.1000000000000001</v>
      </c>
      <c r="K2" s="120" t="str">
        <f>VLOOKUP(I2,Raw!A:K,11,FALSE)</f>
        <v>N-SF11/1.8/23.5</v>
      </c>
      <c r="M2" s="127" t="s">
        <v>350</v>
      </c>
      <c r="N2" s="128">
        <v>1</v>
      </c>
      <c r="O2" s="129">
        <v>0</v>
      </c>
      <c r="P2" s="130"/>
      <c r="R2" s="110">
        <v>10023350</v>
      </c>
      <c r="S2" s="110" t="s">
        <v>95</v>
      </c>
      <c r="T2" s="110">
        <v>1</v>
      </c>
    </row>
    <row r="3" spans="1:20" x14ac:dyDescent="0.25">
      <c r="A3" s="96">
        <v>2</v>
      </c>
      <c r="B3" s="2">
        <v>30103742</v>
      </c>
      <c r="C3" s="4">
        <v>2</v>
      </c>
      <c r="D3" s="3">
        <v>0</v>
      </c>
      <c r="E3" s="5">
        <v>0</v>
      </c>
      <c r="F3" s="120" t="str">
        <f>VLOOKUP(B3,Main!E:I,5,FALSE)</f>
        <v>N-SF11/1.8/23.5</v>
      </c>
      <c r="G3" s="111"/>
      <c r="H3" s="121">
        <v>10023350</v>
      </c>
      <c r="I3" s="65">
        <v>30103753</v>
      </c>
      <c r="J3" s="64">
        <v>1</v>
      </c>
      <c r="K3" s="120" t="str">
        <f>VLOOKUP(I3,Raw!A:K,11,FALSE)</f>
        <v>N-SF11/1.8/14.5</v>
      </c>
      <c r="M3" s="127" t="s">
        <v>350</v>
      </c>
      <c r="N3" s="128">
        <v>2</v>
      </c>
      <c r="O3" s="129">
        <v>0</v>
      </c>
      <c r="P3" s="130"/>
      <c r="R3" s="110">
        <v>10023350</v>
      </c>
      <c r="S3" s="110" t="s">
        <v>127</v>
      </c>
      <c r="T3" s="110">
        <v>1.1000000000000001</v>
      </c>
    </row>
    <row r="4" spans="1:20" x14ac:dyDescent="0.25">
      <c r="A4" s="96">
        <v>3</v>
      </c>
      <c r="B4" s="2">
        <v>30103742</v>
      </c>
      <c r="C4" s="4">
        <v>3</v>
      </c>
      <c r="D4" s="3">
        <v>0</v>
      </c>
      <c r="E4" s="5">
        <v>0</v>
      </c>
      <c r="F4" s="120" t="str">
        <f>VLOOKUP(B4,Main!E:I,5,FALSE)</f>
        <v>N-SF11/1.8/23.5</v>
      </c>
      <c r="G4" s="111"/>
      <c r="H4" s="121">
        <v>10023350</v>
      </c>
      <c r="I4" s="65">
        <v>30103801</v>
      </c>
      <c r="J4" s="64">
        <v>1.1000000000000001</v>
      </c>
      <c r="K4" s="120" t="str">
        <f>VLOOKUP(I4,Raw!A:K,11,FALSE)</f>
        <v>N-SF11/1.8/17</v>
      </c>
      <c r="M4" s="127" t="s">
        <v>350</v>
      </c>
      <c r="N4" s="128">
        <v>3</v>
      </c>
      <c r="O4" s="129">
        <v>0</v>
      </c>
      <c r="P4" s="130"/>
      <c r="R4" s="110">
        <v>10023350</v>
      </c>
      <c r="S4" s="110" t="s">
        <v>138</v>
      </c>
      <c r="T4" s="110">
        <v>1.1000000000000001</v>
      </c>
    </row>
    <row r="5" spans="1:20" x14ac:dyDescent="0.25">
      <c r="A5" s="96">
        <v>4</v>
      </c>
      <c r="B5" s="2">
        <v>30103742</v>
      </c>
      <c r="C5" s="4">
        <v>4</v>
      </c>
      <c r="D5" s="3">
        <v>0</v>
      </c>
      <c r="E5" s="5">
        <v>0</v>
      </c>
      <c r="F5" s="120" t="str">
        <f>VLOOKUP(B5,Main!E:I,5,FALSE)</f>
        <v>N-SF11/1.8/23.5</v>
      </c>
      <c r="G5" s="111"/>
      <c r="H5" s="121">
        <v>10023350</v>
      </c>
      <c r="I5" s="65">
        <v>30236147</v>
      </c>
      <c r="J5" s="64">
        <v>1.1000000000000001</v>
      </c>
      <c r="K5" s="120" t="str">
        <f>VLOOKUP(I5,Raw!A:K,11,FALSE)</f>
        <v>N-SF11/1.8/17.5</v>
      </c>
      <c r="M5" s="127" t="s">
        <v>350</v>
      </c>
      <c r="N5" s="128">
        <v>4</v>
      </c>
      <c r="O5" s="129">
        <v>0</v>
      </c>
      <c r="P5" s="130"/>
      <c r="R5" s="110">
        <v>10023350</v>
      </c>
      <c r="S5" s="110" t="s">
        <v>165</v>
      </c>
      <c r="T5" s="110">
        <v>1.1000000000000001</v>
      </c>
    </row>
    <row r="6" spans="1:20" x14ac:dyDescent="0.25">
      <c r="A6" s="96">
        <v>5</v>
      </c>
      <c r="B6" s="2">
        <v>30103742</v>
      </c>
      <c r="C6" s="4">
        <v>5</v>
      </c>
      <c r="D6" s="3">
        <v>0</v>
      </c>
      <c r="E6" s="5">
        <v>0</v>
      </c>
      <c r="F6" s="120" t="str">
        <f>VLOOKUP(B6,Main!E:I,5,FALSE)</f>
        <v>N-SF11/1.8/23.5</v>
      </c>
      <c r="G6" s="111"/>
      <c r="H6" s="121">
        <v>10023350</v>
      </c>
      <c r="I6" s="65">
        <v>30238079</v>
      </c>
      <c r="J6" s="64">
        <v>1.1000000000000001</v>
      </c>
      <c r="K6" s="120" t="str">
        <f>VLOOKUP(I6,Raw!A:K,11,FALSE)</f>
        <v>N-SF11/1.8/17.5</v>
      </c>
      <c r="M6" s="127" t="s">
        <v>350</v>
      </c>
      <c r="N6" s="128">
        <v>5</v>
      </c>
      <c r="O6" s="129">
        <v>0</v>
      </c>
      <c r="P6" s="130"/>
      <c r="R6" s="110">
        <v>10023350</v>
      </c>
      <c r="S6" s="110" t="s">
        <v>167</v>
      </c>
      <c r="T6" s="110">
        <v>1.1000000000000001</v>
      </c>
    </row>
    <row r="7" spans="1:20" x14ac:dyDescent="0.25">
      <c r="A7" s="96">
        <v>6</v>
      </c>
      <c r="B7" s="2">
        <v>30103742</v>
      </c>
      <c r="C7" s="4">
        <v>6</v>
      </c>
      <c r="D7" s="3">
        <v>0</v>
      </c>
      <c r="E7" s="5">
        <v>0</v>
      </c>
      <c r="F7" s="120" t="str">
        <f>VLOOKUP(B7,Main!E:I,5,FALSE)</f>
        <v>N-SF11/1.8/23.5</v>
      </c>
      <c r="G7" s="111"/>
      <c r="H7" s="121">
        <v>10023350</v>
      </c>
      <c r="I7" s="65">
        <v>30248669</v>
      </c>
      <c r="J7" s="64">
        <v>0.75</v>
      </c>
      <c r="K7" s="120" t="str">
        <f>VLOOKUP(I7,Raw!A:K,11,FALSE)</f>
        <v>N-SF11/1/10.5</v>
      </c>
      <c r="M7" s="127" t="s">
        <v>350</v>
      </c>
      <c r="N7" s="128">
        <v>6</v>
      </c>
      <c r="O7" s="129">
        <v>0</v>
      </c>
      <c r="P7" s="130"/>
      <c r="R7" s="110">
        <v>10023350</v>
      </c>
      <c r="S7" s="110" t="s">
        <v>69</v>
      </c>
      <c r="T7" s="110">
        <v>0.75</v>
      </c>
    </row>
    <row r="8" spans="1:20" x14ac:dyDescent="0.25">
      <c r="A8" s="96">
        <v>7</v>
      </c>
      <c r="B8" s="2">
        <v>30103742</v>
      </c>
      <c r="C8" s="4">
        <v>7</v>
      </c>
      <c r="D8" s="3">
        <v>4614</v>
      </c>
      <c r="E8" s="5">
        <v>0</v>
      </c>
      <c r="F8" s="120" t="str">
        <f>VLOOKUP(B8,Main!E:I,5,FALSE)</f>
        <v>N-SF11/1.8/23.5</v>
      </c>
      <c r="G8" s="111"/>
      <c r="H8" s="121">
        <v>10023350</v>
      </c>
      <c r="I8" s="65">
        <v>30248706</v>
      </c>
      <c r="J8" s="64">
        <v>1.1000000000000001</v>
      </c>
      <c r="K8" s="120" t="str">
        <f>VLOOKUP(I8,Raw!A:K,11,FALSE)</f>
        <v>N-SF11/1.8/23.5</v>
      </c>
      <c r="M8" s="127" t="s">
        <v>350</v>
      </c>
      <c r="N8" s="128">
        <v>7</v>
      </c>
      <c r="O8" s="129">
        <v>21200</v>
      </c>
      <c r="P8" s="130"/>
      <c r="R8" s="110">
        <v>10023350</v>
      </c>
      <c r="S8" s="110" t="s">
        <v>54</v>
      </c>
      <c r="T8" s="110">
        <v>0.75</v>
      </c>
    </row>
    <row r="9" spans="1:20" x14ac:dyDescent="0.25">
      <c r="A9" s="96">
        <v>8</v>
      </c>
      <c r="B9" s="2">
        <v>30103742</v>
      </c>
      <c r="C9" s="4">
        <v>8</v>
      </c>
      <c r="D9" s="3">
        <v>0</v>
      </c>
      <c r="E9" s="5">
        <v>0</v>
      </c>
      <c r="F9" s="120" t="str">
        <f>VLOOKUP(B9,Main!E:I,5,FALSE)</f>
        <v>N-SF11/1.8/23.5</v>
      </c>
      <c r="G9" s="111"/>
      <c r="H9" s="121">
        <v>10023350</v>
      </c>
      <c r="I9" s="65">
        <v>30248740</v>
      </c>
      <c r="J9" s="64">
        <v>0.75</v>
      </c>
      <c r="K9" s="120" t="str">
        <f>VLOOKUP(I9,Raw!A:K,11,FALSE)</f>
        <v>N-SF11/1/7.5</v>
      </c>
      <c r="M9" s="127" t="s">
        <v>350</v>
      </c>
      <c r="N9" s="128">
        <v>8</v>
      </c>
      <c r="O9" s="129">
        <v>0</v>
      </c>
      <c r="P9" s="130"/>
      <c r="R9" s="110">
        <v>10023350</v>
      </c>
      <c r="S9" s="110" t="s">
        <v>62</v>
      </c>
      <c r="T9" s="110">
        <v>0.75</v>
      </c>
    </row>
    <row r="10" spans="1:20" x14ac:dyDescent="0.25">
      <c r="A10" s="96">
        <v>9</v>
      </c>
      <c r="B10" s="2">
        <v>30103742</v>
      </c>
      <c r="C10" s="4">
        <v>9</v>
      </c>
      <c r="D10" s="3">
        <v>0</v>
      </c>
      <c r="E10" s="5">
        <v>0</v>
      </c>
      <c r="F10" s="120" t="str">
        <f>VLOOKUP(B10,Main!E:I,5,FALSE)</f>
        <v>N-SF11/1.8/23.5</v>
      </c>
      <c r="G10" s="111"/>
      <c r="H10" s="121">
        <v>10023350</v>
      </c>
      <c r="I10" s="65">
        <v>30255865</v>
      </c>
      <c r="J10" s="64">
        <v>1.1000000000000001</v>
      </c>
      <c r="K10" s="120" t="str">
        <f>VLOOKUP(I10,Raw!A:K,11,FALSE)</f>
        <v>N-SF11/1.8/17</v>
      </c>
      <c r="M10" s="127" t="s">
        <v>350</v>
      </c>
      <c r="N10" s="128">
        <v>9</v>
      </c>
      <c r="O10" s="129">
        <v>0</v>
      </c>
      <c r="P10" s="130"/>
      <c r="R10" s="110">
        <v>10023350</v>
      </c>
      <c r="S10" s="110" t="s">
        <v>350</v>
      </c>
      <c r="T10" s="110">
        <v>1.1666666666666667</v>
      </c>
    </row>
    <row r="11" spans="1:20" x14ac:dyDescent="0.25">
      <c r="A11" s="96">
        <v>10</v>
      </c>
      <c r="B11" s="2">
        <v>30103742</v>
      </c>
      <c r="C11" s="4">
        <v>10</v>
      </c>
      <c r="D11" s="3">
        <v>0</v>
      </c>
      <c r="E11" s="5">
        <v>0</v>
      </c>
      <c r="F11" s="120" t="str">
        <f>VLOOKUP(B11,Main!E:I,5,FALSE)</f>
        <v>N-SF11/1.8/23.5</v>
      </c>
      <c r="G11" s="111"/>
      <c r="H11" s="121">
        <v>10023350</v>
      </c>
      <c r="I11" s="65">
        <v>30256349</v>
      </c>
      <c r="J11" s="64">
        <v>0.75</v>
      </c>
      <c r="K11" s="120" t="str">
        <f>VLOOKUP(I11,Raw!A:K,11,FALSE)</f>
        <v>N-SF11/1/10.5</v>
      </c>
      <c r="M11" s="127" t="s">
        <v>350</v>
      </c>
      <c r="N11" s="128">
        <v>10</v>
      </c>
      <c r="O11" s="129">
        <v>0</v>
      </c>
      <c r="P11" s="130"/>
      <c r="R11" s="110">
        <v>10023350</v>
      </c>
      <c r="S11" s="110" t="s">
        <v>88</v>
      </c>
      <c r="T11" s="110">
        <v>0.6</v>
      </c>
    </row>
    <row r="12" spans="1:20" x14ac:dyDescent="0.25">
      <c r="A12" s="96">
        <v>11</v>
      </c>
      <c r="B12" s="2">
        <v>30103742</v>
      </c>
      <c r="C12" s="4">
        <v>11</v>
      </c>
      <c r="D12" s="3">
        <v>0</v>
      </c>
      <c r="E12" s="5">
        <v>0</v>
      </c>
      <c r="F12" s="120" t="str">
        <f>VLOOKUP(B12,Main!E:I,5,FALSE)</f>
        <v>N-SF11/1.8/23.5</v>
      </c>
      <c r="G12" s="111"/>
      <c r="H12" s="121">
        <v>10023350</v>
      </c>
      <c r="I12" s="65">
        <v>30256730</v>
      </c>
      <c r="J12" s="64">
        <v>0.75</v>
      </c>
      <c r="K12" s="120" t="str">
        <f>VLOOKUP(I12,Raw!A:K,11,FALSE)</f>
        <v>N-SF11/1/10.5</v>
      </c>
      <c r="M12" s="127" t="s">
        <v>350</v>
      </c>
      <c r="N12" s="128">
        <v>11</v>
      </c>
      <c r="O12" s="129">
        <v>0</v>
      </c>
      <c r="P12" s="130"/>
      <c r="R12" s="110">
        <v>10023356</v>
      </c>
      <c r="S12" s="110" t="s">
        <v>95</v>
      </c>
      <c r="T12" s="110">
        <v>1</v>
      </c>
    </row>
    <row r="13" spans="1:20" x14ac:dyDescent="0.25">
      <c r="A13" s="96">
        <v>12</v>
      </c>
      <c r="B13" s="2">
        <v>30103742</v>
      </c>
      <c r="C13" s="4">
        <v>12</v>
      </c>
      <c r="D13" s="3">
        <v>0</v>
      </c>
      <c r="E13" s="5">
        <v>0</v>
      </c>
      <c r="F13" s="120" t="str">
        <f>VLOOKUP(B13,Main!E:I,5,FALSE)</f>
        <v>N-SF11/1.8/23.5</v>
      </c>
      <c r="G13" s="111"/>
      <c r="H13" s="121">
        <v>10023350</v>
      </c>
      <c r="I13" s="65">
        <v>30256752</v>
      </c>
      <c r="J13" s="64">
        <v>1</v>
      </c>
      <c r="K13" s="120" t="str">
        <f>VLOOKUP(I13,Raw!A:K,11,FALSE)</f>
        <v>N-SF11/1.8/14.5</v>
      </c>
      <c r="M13" s="127" t="s">
        <v>350</v>
      </c>
      <c r="N13" s="128">
        <v>12</v>
      </c>
      <c r="O13" s="129">
        <v>0</v>
      </c>
      <c r="P13" s="130"/>
      <c r="R13" s="110">
        <v>10023356</v>
      </c>
      <c r="S13" s="110" t="s">
        <v>127</v>
      </c>
      <c r="T13" s="110">
        <v>1</v>
      </c>
    </row>
    <row r="14" spans="1:20" x14ac:dyDescent="0.25">
      <c r="A14" s="96">
        <v>13</v>
      </c>
      <c r="B14" s="2">
        <v>30103742</v>
      </c>
      <c r="C14" s="4">
        <v>13</v>
      </c>
      <c r="D14" s="3">
        <v>0</v>
      </c>
      <c r="E14" s="5">
        <v>0</v>
      </c>
      <c r="F14" s="120" t="str">
        <f>VLOOKUP(B14,Main!E:I,5,FALSE)</f>
        <v>N-SF11/1.8/23.5</v>
      </c>
      <c r="G14" s="111"/>
      <c r="H14" s="121">
        <v>10023350</v>
      </c>
      <c r="I14" s="65">
        <v>30256855</v>
      </c>
      <c r="J14" s="64">
        <v>1</v>
      </c>
      <c r="K14" s="120" t="str">
        <f>VLOOKUP(I14,Raw!A:K,11,FALSE)</f>
        <v>N-SF11/1.8/14.5</v>
      </c>
      <c r="M14" s="127" t="s">
        <v>350</v>
      </c>
      <c r="N14" s="128">
        <v>13</v>
      </c>
      <c r="O14" s="129">
        <v>0</v>
      </c>
      <c r="P14" s="130"/>
      <c r="R14" s="110">
        <v>10023356</v>
      </c>
      <c r="S14" s="110" t="s">
        <v>138</v>
      </c>
      <c r="T14" s="110">
        <v>1</v>
      </c>
    </row>
    <row r="15" spans="1:20" x14ac:dyDescent="0.25">
      <c r="A15" s="96">
        <v>14</v>
      </c>
      <c r="B15" s="2">
        <v>30103742</v>
      </c>
      <c r="C15" s="4">
        <v>14</v>
      </c>
      <c r="D15" s="3">
        <v>6700</v>
      </c>
      <c r="E15" s="5">
        <v>0</v>
      </c>
      <c r="F15" s="120" t="str">
        <f>VLOOKUP(B15,Main!E:I,5,FALSE)</f>
        <v>N-SF11/1.8/23.5</v>
      </c>
      <c r="G15" s="111"/>
      <c r="H15" s="121">
        <v>10023350</v>
      </c>
      <c r="I15" s="65">
        <v>30256899</v>
      </c>
      <c r="J15" s="64">
        <v>1.1000000000000001</v>
      </c>
      <c r="K15" s="120" t="str">
        <f>VLOOKUP(I15,Raw!A:K,11,FALSE)</f>
        <v>N-SF11/1.8/23.5</v>
      </c>
      <c r="M15" s="127" t="s">
        <v>350</v>
      </c>
      <c r="N15" s="128">
        <v>14</v>
      </c>
      <c r="O15" s="129">
        <v>20000</v>
      </c>
      <c r="P15" s="130"/>
      <c r="R15" s="110">
        <v>10023356</v>
      </c>
      <c r="S15" s="110" t="s">
        <v>165</v>
      </c>
      <c r="T15" s="110">
        <v>1</v>
      </c>
    </row>
    <row r="16" spans="1:20" x14ac:dyDescent="0.25">
      <c r="A16" s="96">
        <v>15</v>
      </c>
      <c r="B16" s="2">
        <v>30103753</v>
      </c>
      <c r="C16" s="4">
        <v>1</v>
      </c>
      <c r="D16" s="3">
        <v>0</v>
      </c>
      <c r="E16" s="5">
        <v>0</v>
      </c>
      <c r="F16" s="120" t="str">
        <f>VLOOKUP(B16,Main!E:I,5,FALSE)</f>
        <v>N-SF11/1.8/14.5</v>
      </c>
      <c r="G16" s="111"/>
      <c r="H16" s="121">
        <v>10023350</v>
      </c>
      <c r="I16" s="65">
        <v>30256914</v>
      </c>
      <c r="J16" s="64">
        <v>0.75</v>
      </c>
      <c r="K16" s="120" t="str">
        <f>VLOOKUP(I16,Raw!A:K,11,FALSE)</f>
        <v>N-SF11/1/10.5</v>
      </c>
      <c r="M16" s="127" t="s">
        <v>88</v>
      </c>
      <c r="N16" s="128">
        <v>1</v>
      </c>
      <c r="O16" s="129">
        <v>0</v>
      </c>
      <c r="P16" s="130"/>
      <c r="R16" s="110">
        <v>10023356</v>
      </c>
      <c r="S16" s="110" t="s">
        <v>167</v>
      </c>
      <c r="T16" s="110">
        <v>1</v>
      </c>
    </row>
    <row r="17" spans="1:20" x14ac:dyDescent="0.25">
      <c r="A17" s="96">
        <v>16</v>
      </c>
      <c r="B17" s="2">
        <v>30103753</v>
      </c>
      <c r="C17" s="4">
        <v>2</v>
      </c>
      <c r="D17" s="3">
        <v>0</v>
      </c>
      <c r="E17" s="5">
        <v>0</v>
      </c>
      <c r="F17" s="120" t="str">
        <f>VLOOKUP(B17,Main!E:I,5,FALSE)</f>
        <v>N-SF11/1.8/14.5</v>
      </c>
      <c r="G17" s="111"/>
      <c r="H17" s="121">
        <v>10023350</v>
      </c>
      <c r="I17" s="65">
        <v>30256958</v>
      </c>
      <c r="J17" s="64">
        <v>1.1000000000000001</v>
      </c>
      <c r="K17" s="120" t="str">
        <f>VLOOKUP(I17,Raw!A:K,11,FALSE)</f>
        <v>N-SF11/1.8/23.5</v>
      </c>
      <c r="M17" s="127" t="s">
        <v>88</v>
      </c>
      <c r="N17" s="128">
        <v>2</v>
      </c>
      <c r="O17" s="129">
        <v>0</v>
      </c>
      <c r="P17" s="130"/>
      <c r="R17" s="110">
        <v>10023356</v>
      </c>
      <c r="S17" s="110" t="s">
        <v>69</v>
      </c>
      <c r="T17" s="110">
        <v>0.875</v>
      </c>
    </row>
    <row r="18" spans="1:20" x14ac:dyDescent="0.25">
      <c r="A18" s="96">
        <v>17</v>
      </c>
      <c r="B18" s="2">
        <v>30103753</v>
      </c>
      <c r="C18" s="4">
        <v>3</v>
      </c>
      <c r="D18" s="3">
        <v>0</v>
      </c>
      <c r="E18" s="5">
        <v>0</v>
      </c>
      <c r="F18" s="120" t="str">
        <f>VLOOKUP(B18,Main!E:I,5,FALSE)</f>
        <v>N-SF11/1.8/14.5</v>
      </c>
      <c r="G18" s="111"/>
      <c r="H18" s="121">
        <v>10023350</v>
      </c>
      <c r="I18" s="65">
        <v>30274734</v>
      </c>
      <c r="J18" s="64">
        <v>1.1000000000000001</v>
      </c>
      <c r="K18" s="120" t="str">
        <f>VLOOKUP(I18,Raw!A:K,11,FALSE)</f>
        <v>N-SF11/1.8/17</v>
      </c>
      <c r="M18" s="127" t="s">
        <v>88</v>
      </c>
      <c r="N18" s="128">
        <v>3</v>
      </c>
      <c r="O18" s="129">
        <v>0</v>
      </c>
      <c r="P18" s="130"/>
      <c r="R18" s="110">
        <v>10023356</v>
      </c>
      <c r="S18" s="110" t="s">
        <v>54</v>
      </c>
      <c r="T18" s="110">
        <v>0.875</v>
      </c>
    </row>
    <row r="19" spans="1:20" x14ac:dyDescent="0.25">
      <c r="A19" s="96">
        <v>18</v>
      </c>
      <c r="B19" s="2">
        <v>30103753</v>
      </c>
      <c r="C19" s="4">
        <v>4</v>
      </c>
      <c r="D19" s="3">
        <v>0</v>
      </c>
      <c r="E19" s="5">
        <v>0</v>
      </c>
      <c r="F19" s="120" t="str">
        <f>VLOOKUP(B19,Main!E:I,5,FALSE)</f>
        <v>N-SF11/1.8/14.5</v>
      </c>
      <c r="G19" s="111"/>
      <c r="H19" s="121">
        <v>10023350</v>
      </c>
      <c r="I19" s="65">
        <v>30274790</v>
      </c>
      <c r="J19" s="64">
        <v>1</v>
      </c>
      <c r="K19" s="120" t="str">
        <f>VLOOKUP(I19,Raw!A:K,11,FALSE)</f>
        <v>N-SF11/1.8/14.5</v>
      </c>
      <c r="M19" s="127" t="s">
        <v>88</v>
      </c>
      <c r="N19" s="128">
        <v>4</v>
      </c>
      <c r="O19" s="129">
        <v>0</v>
      </c>
      <c r="P19" s="130"/>
      <c r="R19" s="110">
        <v>10023356</v>
      </c>
      <c r="S19" s="110" t="s">
        <v>62</v>
      </c>
      <c r="T19" s="110">
        <v>0.875</v>
      </c>
    </row>
    <row r="20" spans="1:20" x14ac:dyDescent="0.25">
      <c r="A20" s="96">
        <v>19</v>
      </c>
      <c r="B20" s="2">
        <v>30103753</v>
      </c>
      <c r="C20" s="4">
        <v>5</v>
      </c>
      <c r="D20" s="3">
        <v>0</v>
      </c>
      <c r="E20" s="5">
        <v>0</v>
      </c>
      <c r="F20" s="120" t="str">
        <f>VLOOKUP(B20,Main!E:I,5,FALSE)</f>
        <v>N-SF11/1.8/14.5</v>
      </c>
      <c r="G20" s="111"/>
      <c r="H20" s="121">
        <v>10023350</v>
      </c>
      <c r="I20" s="65">
        <v>30274815</v>
      </c>
      <c r="J20" s="64">
        <v>1</v>
      </c>
      <c r="K20" s="120" t="str">
        <f>VLOOKUP(I20,Raw!A:K,11,FALSE)</f>
        <v>N-SF11/1.8/14.5</v>
      </c>
      <c r="M20" s="127" t="s">
        <v>88</v>
      </c>
      <c r="N20" s="128">
        <v>5</v>
      </c>
      <c r="O20" s="129">
        <v>0</v>
      </c>
      <c r="P20" s="130"/>
      <c r="R20" s="110">
        <v>10023356</v>
      </c>
      <c r="S20" s="110" t="s">
        <v>350</v>
      </c>
      <c r="T20" s="110">
        <v>1.4</v>
      </c>
    </row>
    <row r="21" spans="1:20" x14ac:dyDescent="0.25">
      <c r="A21" s="96">
        <v>20</v>
      </c>
      <c r="B21" s="2">
        <v>30103753</v>
      </c>
      <c r="C21" s="4">
        <v>6</v>
      </c>
      <c r="D21" s="3">
        <v>0</v>
      </c>
      <c r="E21" s="5">
        <v>0</v>
      </c>
      <c r="F21" s="120" t="str">
        <f>VLOOKUP(B21,Main!E:I,5,FALSE)</f>
        <v>N-SF11/1.8/14.5</v>
      </c>
      <c r="G21" s="111"/>
      <c r="H21" s="121">
        <v>10023350</v>
      </c>
      <c r="I21" s="65">
        <v>30276367</v>
      </c>
      <c r="J21" s="64">
        <v>1.1000000000000001</v>
      </c>
      <c r="K21" s="120" t="str">
        <f>VLOOKUP(I21,Raw!A:K,11,FALSE)</f>
        <v>N-SF11/1.8/17</v>
      </c>
      <c r="M21" s="127" t="s">
        <v>88</v>
      </c>
      <c r="N21" s="128">
        <v>6</v>
      </c>
      <c r="O21" s="129">
        <v>0</v>
      </c>
      <c r="P21" s="130"/>
      <c r="R21" s="110">
        <v>10023356</v>
      </c>
      <c r="S21" s="110" t="s">
        <v>88</v>
      </c>
      <c r="T21" s="110">
        <v>0.6</v>
      </c>
    </row>
    <row r="22" spans="1:20" x14ac:dyDescent="0.25">
      <c r="A22" s="96">
        <v>21</v>
      </c>
      <c r="B22" s="2">
        <v>30103753</v>
      </c>
      <c r="C22" s="4">
        <v>7</v>
      </c>
      <c r="D22" s="3">
        <v>43600</v>
      </c>
      <c r="E22" s="5">
        <v>0</v>
      </c>
      <c r="F22" s="120" t="str">
        <f>VLOOKUP(B22,Main!E:I,5,FALSE)</f>
        <v>N-SF11/1.8/14.5</v>
      </c>
      <c r="G22" s="111"/>
      <c r="H22" s="121">
        <v>10023350</v>
      </c>
      <c r="I22" s="65">
        <v>30285163</v>
      </c>
      <c r="J22" s="64">
        <v>0.75</v>
      </c>
      <c r="K22" s="120" t="str">
        <f>VLOOKUP(I22,Raw!A:K,11,FALSE)</f>
        <v>N-SF11/1/7.5</v>
      </c>
      <c r="M22" s="127" t="s">
        <v>88</v>
      </c>
      <c r="N22" s="128">
        <v>7</v>
      </c>
      <c r="O22" s="129">
        <v>0</v>
      </c>
      <c r="P22" s="130"/>
      <c r="R22" s="110">
        <v>10023358</v>
      </c>
      <c r="S22" s="110" t="s">
        <v>95</v>
      </c>
      <c r="T22" s="110">
        <v>0.96</v>
      </c>
    </row>
    <row r="23" spans="1:20" x14ac:dyDescent="0.25">
      <c r="A23" s="96">
        <v>22</v>
      </c>
      <c r="B23" s="2">
        <v>30103753</v>
      </c>
      <c r="C23" s="4">
        <v>8</v>
      </c>
      <c r="D23" s="3">
        <v>0</v>
      </c>
      <c r="E23" s="5">
        <v>0</v>
      </c>
      <c r="F23" s="120" t="str">
        <f>VLOOKUP(B23,Main!E:I,5,FALSE)</f>
        <v>N-SF11/1.8/14.5</v>
      </c>
      <c r="G23" s="111"/>
      <c r="H23" s="121">
        <v>10023350</v>
      </c>
      <c r="I23" s="65">
        <v>30285185</v>
      </c>
      <c r="J23" s="64">
        <v>1.1000000000000001</v>
      </c>
      <c r="K23" s="120" t="str">
        <f>VLOOKUP(I23,Raw!A:K,11,FALSE)</f>
        <v>N-SF11/1.8/17</v>
      </c>
      <c r="M23" s="127" t="s">
        <v>88</v>
      </c>
      <c r="N23" s="128">
        <v>8</v>
      </c>
      <c r="O23" s="129">
        <v>0</v>
      </c>
      <c r="P23" s="130"/>
      <c r="R23" s="110">
        <v>10023358</v>
      </c>
      <c r="S23" s="110" t="s">
        <v>127</v>
      </c>
      <c r="T23" s="110">
        <v>1</v>
      </c>
    </row>
    <row r="24" spans="1:20" x14ac:dyDescent="0.25">
      <c r="A24" s="96">
        <v>23</v>
      </c>
      <c r="B24" s="2">
        <v>30103753</v>
      </c>
      <c r="C24" s="4">
        <v>9</v>
      </c>
      <c r="D24" s="3">
        <v>0</v>
      </c>
      <c r="E24" s="5">
        <v>0</v>
      </c>
      <c r="F24" s="120" t="str">
        <f>VLOOKUP(B24,Main!E:I,5,FALSE)</f>
        <v>N-SF11/1.8/14.5</v>
      </c>
      <c r="G24" s="111"/>
      <c r="H24" s="121">
        <v>10023350</v>
      </c>
      <c r="I24" s="65">
        <v>30293647</v>
      </c>
      <c r="J24" s="64">
        <v>0.75</v>
      </c>
      <c r="K24" s="120" t="str">
        <f>VLOOKUP(I24,Raw!A:K,11,FALSE)</f>
        <v>N-SF11/1/10.5</v>
      </c>
      <c r="M24" s="127" t="s">
        <v>88</v>
      </c>
      <c r="N24" s="128">
        <v>9</v>
      </c>
      <c r="O24" s="129">
        <v>0</v>
      </c>
      <c r="P24" s="130"/>
      <c r="R24" s="110">
        <v>10023358</v>
      </c>
      <c r="S24" s="110" t="s">
        <v>138</v>
      </c>
      <c r="T24" s="110">
        <v>1</v>
      </c>
    </row>
    <row r="25" spans="1:20" x14ac:dyDescent="0.25">
      <c r="A25" s="96">
        <v>24</v>
      </c>
      <c r="B25" s="2">
        <v>30103753</v>
      </c>
      <c r="C25" s="4">
        <v>10</v>
      </c>
      <c r="D25" s="3">
        <v>0</v>
      </c>
      <c r="E25" s="5">
        <v>0</v>
      </c>
      <c r="F25" s="120" t="str">
        <f>VLOOKUP(B25,Main!E:I,5,FALSE)</f>
        <v>N-SF11/1.8/14.5</v>
      </c>
      <c r="G25" s="111"/>
      <c r="H25" s="121">
        <v>10023350</v>
      </c>
      <c r="I25" s="65">
        <v>30313242</v>
      </c>
      <c r="J25" s="64">
        <v>0.6</v>
      </c>
      <c r="K25" s="120" t="str">
        <f>VLOOKUP(I25,Raw!A:K,11,FALSE)</f>
        <v>N-SF11/1.8/10.5</v>
      </c>
      <c r="M25" s="127" t="s">
        <v>88</v>
      </c>
      <c r="N25" s="128">
        <v>10</v>
      </c>
      <c r="O25" s="129">
        <v>9200</v>
      </c>
      <c r="P25" s="130"/>
      <c r="R25" s="110">
        <v>10023358</v>
      </c>
      <c r="S25" s="110" t="s">
        <v>165</v>
      </c>
      <c r="T25" s="110">
        <v>1</v>
      </c>
    </row>
    <row r="26" spans="1:20" x14ac:dyDescent="0.25">
      <c r="A26" s="96">
        <v>25</v>
      </c>
      <c r="B26" s="2">
        <v>30103753</v>
      </c>
      <c r="C26" s="4">
        <v>11</v>
      </c>
      <c r="D26" s="3">
        <v>0</v>
      </c>
      <c r="E26" s="5">
        <v>0</v>
      </c>
      <c r="F26" s="120" t="str">
        <f>VLOOKUP(B26,Main!E:I,5,FALSE)</f>
        <v>N-SF11/1.8/14.5</v>
      </c>
      <c r="G26" s="111"/>
      <c r="H26" s="121">
        <v>10023350</v>
      </c>
      <c r="I26" s="65">
        <v>30313286</v>
      </c>
      <c r="J26" s="64">
        <v>1</v>
      </c>
      <c r="K26" s="120" t="str">
        <f>VLOOKUP(I26,Raw!A:K,11,FALSE)</f>
        <v>N-SF11/1.8/14.5</v>
      </c>
      <c r="M26" s="127" t="s">
        <v>88</v>
      </c>
      <c r="N26" s="128">
        <v>11</v>
      </c>
      <c r="O26" s="129">
        <v>0</v>
      </c>
      <c r="P26" s="130"/>
      <c r="R26" s="110">
        <v>10023358</v>
      </c>
      <c r="S26" s="110" t="s">
        <v>167</v>
      </c>
      <c r="T26" s="110">
        <v>1</v>
      </c>
    </row>
    <row r="27" spans="1:20" x14ac:dyDescent="0.25">
      <c r="A27" s="96">
        <v>26</v>
      </c>
      <c r="B27" s="2">
        <v>30103753</v>
      </c>
      <c r="C27" s="4">
        <v>12</v>
      </c>
      <c r="D27" s="3">
        <v>0</v>
      </c>
      <c r="E27" s="5">
        <v>0</v>
      </c>
      <c r="F27" s="120" t="str">
        <f>VLOOKUP(B27,Main!E:I,5,FALSE)</f>
        <v>N-SF11/1.8/14.5</v>
      </c>
      <c r="G27" s="111"/>
      <c r="H27" s="121">
        <v>10023350</v>
      </c>
      <c r="I27" s="65">
        <v>30313323</v>
      </c>
      <c r="J27" s="64">
        <v>0.75</v>
      </c>
      <c r="K27" s="120" t="str">
        <f>VLOOKUP(I27,Raw!A:K,11,FALSE)</f>
        <v>N-SF11/1/10.5</v>
      </c>
      <c r="M27" s="127" t="s">
        <v>88</v>
      </c>
      <c r="N27" s="128">
        <v>12</v>
      </c>
      <c r="O27" s="129">
        <v>0</v>
      </c>
      <c r="P27" s="130"/>
      <c r="R27" s="110">
        <v>10023358</v>
      </c>
      <c r="S27" s="110" t="s">
        <v>69</v>
      </c>
      <c r="T27" s="110">
        <v>0.75</v>
      </c>
    </row>
    <row r="28" spans="1:20" x14ac:dyDescent="0.25">
      <c r="A28" s="96">
        <v>27</v>
      </c>
      <c r="B28" s="2">
        <v>30103753</v>
      </c>
      <c r="C28" s="4">
        <v>13</v>
      </c>
      <c r="D28" s="3">
        <v>0</v>
      </c>
      <c r="E28" s="5">
        <v>0</v>
      </c>
      <c r="F28" s="120" t="str">
        <f>VLOOKUP(B28,Main!E:I,5,FALSE)</f>
        <v>N-SF11/1.8/14.5</v>
      </c>
      <c r="H28" s="121">
        <v>10023350</v>
      </c>
      <c r="I28" s="65">
        <v>30313345</v>
      </c>
      <c r="J28" s="64">
        <v>1</v>
      </c>
      <c r="K28" s="120" t="str">
        <f>VLOOKUP(I28,Raw!A:K,11,FALSE)</f>
        <v>N-SF11/1.8/14.5</v>
      </c>
      <c r="M28" s="127" t="s">
        <v>88</v>
      </c>
      <c r="N28" s="128">
        <v>13</v>
      </c>
      <c r="O28" s="129">
        <v>0</v>
      </c>
      <c r="P28" s="130"/>
      <c r="R28" s="110">
        <v>10023358</v>
      </c>
      <c r="S28" s="110" t="s">
        <v>54</v>
      </c>
      <c r="T28" s="110">
        <v>0.75</v>
      </c>
    </row>
    <row r="29" spans="1:20" x14ac:dyDescent="0.25">
      <c r="A29" s="96">
        <v>28</v>
      </c>
      <c r="B29" s="2">
        <v>30103753</v>
      </c>
      <c r="C29" s="4">
        <v>14</v>
      </c>
      <c r="D29" s="3">
        <v>43600</v>
      </c>
      <c r="E29" s="5">
        <v>0</v>
      </c>
      <c r="F29" s="120" t="str">
        <f>VLOOKUP(B29,Main!E:I,5,FALSE)</f>
        <v>N-SF11/1.8/14.5</v>
      </c>
      <c r="H29" s="121">
        <v>10023350</v>
      </c>
      <c r="I29" s="65">
        <v>30321494</v>
      </c>
      <c r="J29" s="64">
        <v>1.1666666666666667</v>
      </c>
      <c r="K29" s="120" t="str">
        <f>VLOOKUP(I29,Raw!A:K,11,FALSE)</f>
        <v>N-BK7/1.1/19</v>
      </c>
      <c r="M29" s="127" t="s">
        <v>88</v>
      </c>
      <c r="N29" s="128">
        <v>14</v>
      </c>
      <c r="O29" s="129">
        <v>0</v>
      </c>
      <c r="P29" s="130"/>
      <c r="R29" s="110">
        <v>10023358</v>
      </c>
      <c r="S29" s="110" t="s">
        <v>62</v>
      </c>
      <c r="T29" s="110">
        <v>0.75</v>
      </c>
    </row>
    <row r="30" spans="1:20" x14ac:dyDescent="0.25">
      <c r="A30" s="96">
        <v>29</v>
      </c>
      <c r="B30" s="2">
        <v>30103801</v>
      </c>
      <c r="C30" s="4">
        <v>1</v>
      </c>
      <c r="D30" s="3">
        <v>0</v>
      </c>
      <c r="E30" s="5">
        <v>0</v>
      </c>
      <c r="F30" s="120" t="str">
        <f>VLOOKUP(B30,Main!E:I,5,FALSE)</f>
        <v>N-SF11/1.8/17</v>
      </c>
      <c r="H30" s="121">
        <v>10023350</v>
      </c>
      <c r="I30" s="65">
        <v>30325960</v>
      </c>
      <c r="J30" s="64">
        <v>1.1000000000000001</v>
      </c>
      <c r="K30" s="120" t="str">
        <f>VLOOKUP(I30,Raw!A:K,11,FALSE)</f>
        <v>N-SF11/1.8/23</v>
      </c>
      <c r="M30" s="112" t="s">
        <v>95</v>
      </c>
      <c r="N30" s="112">
        <v>1</v>
      </c>
      <c r="O30" s="113">
        <v>0</v>
      </c>
      <c r="P30" s="113">
        <v>0</v>
      </c>
      <c r="R30" s="110">
        <v>10023358</v>
      </c>
      <c r="S30" s="110" t="s">
        <v>350</v>
      </c>
      <c r="T30" s="110">
        <v>1</v>
      </c>
    </row>
    <row r="31" spans="1:20" x14ac:dyDescent="0.25">
      <c r="A31" s="96">
        <v>30</v>
      </c>
      <c r="B31" s="2">
        <v>30103801</v>
      </c>
      <c r="C31" s="4">
        <v>2</v>
      </c>
      <c r="D31" s="3">
        <v>0</v>
      </c>
      <c r="E31" s="5">
        <v>0</v>
      </c>
      <c r="F31" s="120" t="str">
        <f>VLOOKUP(B31,Main!E:I,5,FALSE)</f>
        <v>N-SF11/1.8/17</v>
      </c>
      <c r="H31" s="121">
        <v>10023350</v>
      </c>
      <c r="I31" s="65">
        <v>30334319</v>
      </c>
      <c r="J31" s="64">
        <v>1.1000000000000001</v>
      </c>
      <c r="K31" s="120" t="str">
        <f>VLOOKUP(I31,Raw!A:K,11,FALSE)</f>
        <v>N-SF11/1.8/17.5</v>
      </c>
      <c r="M31" s="112" t="s">
        <v>95</v>
      </c>
      <c r="N31" s="112">
        <v>2</v>
      </c>
      <c r="O31" s="113">
        <v>0</v>
      </c>
      <c r="P31" s="113">
        <v>0</v>
      </c>
      <c r="R31" s="110">
        <v>10023358</v>
      </c>
      <c r="S31" s="110" t="s">
        <v>88</v>
      </c>
      <c r="T31" s="110">
        <v>0.56000000000000005</v>
      </c>
    </row>
    <row r="32" spans="1:20" x14ac:dyDescent="0.25">
      <c r="A32" s="96">
        <v>31</v>
      </c>
      <c r="B32" s="2">
        <v>30103801</v>
      </c>
      <c r="C32" s="4">
        <v>3</v>
      </c>
      <c r="D32" s="3">
        <v>0</v>
      </c>
      <c r="E32" s="5">
        <v>0</v>
      </c>
      <c r="F32" s="120" t="str">
        <f>VLOOKUP(B32,Main!E:I,5,FALSE)</f>
        <v>N-SF11/1.8/17</v>
      </c>
      <c r="H32" s="121">
        <v>10023350</v>
      </c>
      <c r="I32" s="65">
        <v>30339200</v>
      </c>
      <c r="J32" s="64">
        <v>1.1000000000000001</v>
      </c>
      <c r="K32" s="120" t="str">
        <f>VLOOKUP(I32,Raw!A:K,11,FALSE)</f>
        <v>N-SF11/1.8/23.5</v>
      </c>
      <c r="M32" s="112" t="s">
        <v>95</v>
      </c>
      <c r="N32" s="112">
        <v>3</v>
      </c>
      <c r="O32" s="113">
        <v>0</v>
      </c>
      <c r="P32" s="113">
        <v>0</v>
      </c>
      <c r="R32" s="110">
        <v>10023387</v>
      </c>
      <c r="S32" s="110" t="s">
        <v>95</v>
      </c>
      <c r="T32" s="110">
        <v>0.8</v>
      </c>
    </row>
    <row r="33" spans="1:20" x14ac:dyDescent="0.25">
      <c r="A33" s="96">
        <v>32</v>
      </c>
      <c r="B33" s="2">
        <v>30103801</v>
      </c>
      <c r="C33" s="4">
        <v>4</v>
      </c>
      <c r="D33" s="3">
        <v>0</v>
      </c>
      <c r="E33" s="5">
        <v>0</v>
      </c>
      <c r="F33" s="120" t="str">
        <f>VLOOKUP(B33,Main!E:I,5,FALSE)</f>
        <v>N-SF11/1.8/17</v>
      </c>
      <c r="H33" s="121">
        <v>10023350</v>
      </c>
      <c r="I33" s="65">
        <v>30391576</v>
      </c>
      <c r="J33" s="64">
        <v>0.75</v>
      </c>
      <c r="K33" s="120" t="str">
        <f>VLOOKUP(I33,Raw!A:K,11,FALSE)</f>
        <v>N-SF11/1/8.5</v>
      </c>
      <c r="M33" s="112" t="s">
        <v>95</v>
      </c>
      <c r="N33" s="112">
        <v>4</v>
      </c>
      <c r="O33" s="113">
        <v>0</v>
      </c>
      <c r="P33" s="113">
        <v>0</v>
      </c>
      <c r="R33" s="110">
        <v>10023387</v>
      </c>
      <c r="S33" s="110" t="s">
        <v>127</v>
      </c>
      <c r="T33" s="110">
        <v>0.84</v>
      </c>
    </row>
    <row r="34" spans="1:20" x14ac:dyDescent="0.25">
      <c r="A34" s="96">
        <v>33</v>
      </c>
      <c r="B34" s="2">
        <v>30103801</v>
      </c>
      <c r="C34" s="4">
        <v>5</v>
      </c>
      <c r="D34" s="3">
        <v>0</v>
      </c>
      <c r="E34" s="5">
        <v>0</v>
      </c>
      <c r="F34" s="120" t="str">
        <f>VLOOKUP(B34,Main!E:I,5,FALSE)</f>
        <v>N-SF11/1.8/17</v>
      </c>
      <c r="H34" s="121">
        <v>10023350</v>
      </c>
      <c r="I34" s="65">
        <v>30432710</v>
      </c>
      <c r="J34" s="64">
        <v>1</v>
      </c>
      <c r="K34" s="120" t="str">
        <f>VLOOKUP(I34,Raw!A:K,11,FALSE)</f>
        <v>N-SF11/1.8/14.5</v>
      </c>
      <c r="M34" s="112" t="s">
        <v>95</v>
      </c>
      <c r="N34" s="112">
        <v>5</v>
      </c>
      <c r="O34" s="113">
        <v>0</v>
      </c>
      <c r="P34" s="113">
        <v>0</v>
      </c>
      <c r="R34" s="110">
        <v>10023387</v>
      </c>
      <c r="S34" s="110" t="s">
        <v>138</v>
      </c>
      <c r="T34" s="110">
        <v>0.84</v>
      </c>
    </row>
    <row r="35" spans="1:20" x14ac:dyDescent="0.25">
      <c r="A35" s="96">
        <v>34</v>
      </c>
      <c r="B35" s="2">
        <v>30103801</v>
      </c>
      <c r="C35" s="4">
        <v>6</v>
      </c>
      <c r="D35" s="3">
        <v>0</v>
      </c>
      <c r="E35" s="5">
        <v>0</v>
      </c>
      <c r="F35" s="120" t="str">
        <f>VLOOKUP(B35,Main!E:I,5,FALSE)</f>
        <v>N-SF11/1.8/17</v>
      </c>
      <c r="H35" s="121">
        <v>10023350</v>
      </c>
      <c r="I35" s="65">
        <v>30446865</v>
      </c>
      <c r="J35" s="64">
        <v>1.1000000000000001</v>
      </c>
      <c r="K35" s="120" t="str">
        <f>VLOOKUP(I35,Raw!A:K,11,FALSE)</f>
        <v>N-SF11/1.8/17</v>
      </c>
      <c r="M35" s="112" t="s">
        <v>95</v>
      </c>
      <c r="N35" s="112">
        <v>6</v>
      </c>
      <c r="O35" s="113">
        <v>0</v>
      </c>
      <c r="P35" s="113">
        <v>0</v>
      </c>
      <c r="R35" s="110">
        <v>10023387</v>
      </c>
      <c r="S35" s="110" t="s">
        <v>165</v>
      </c>
      <c r="T35" s="110">
        <v>0.84</v>
      </c>
    </row>
    <row r="36" spans="1:20" x14ac:dyDescent="0.25">
      <c r="A36" s="96">
        <v>35</v>
      </c>
      <c r="B36" s="2">
        <v>30103801</v>
      </c>
      <c r="C36" s="4">
        <v>7</v>
      </c>
      <c r="D36" s="3">
        <v>31300</v>
      </c>
      <c r="E36" s="5">
        <v>0</v>
      </c>
      <c r="F36" s="120" t="str">
        <f>VLOOKUP(B36,Main!E:I,5,FALSE)</f>
        <v>N-SF11/1.8/17</v>
      </c>
      <c r="H36" s="121">
        <v>10023356</v>
      </c>
      <c r="I36" s="65">
        <v>30103742</v>
      </c>
      <c r="J36" s="64">
        <v>1</v>
      </c>
      <c r="K36" s="120" t="str">
        <f>VLOOKUP(I36,Raw!A:K,11,FALSE)</f>
        <v>N-SF11/1.8/23.5</v>
      </c>
      <c r="M36" s="112" t="s">
        <v>95</v>
      </c>
      <c r="N36" s="112">
        <v>7</v>
      </c>
      <c r="O36" s="113">
        <v>53400</v>
      </c>
      <c r="P36" s="113">
        <v>0</v>
      </c>
      <c r="R36" s="110">
        <v>10023387</v>
      </c>
      <c r="S36" s="110" t="s">
        <v>167</v>
      </c>
      <c r="T36" s="110">
        <v>0.84</v>
      </c>
    </row>
    <row r="37" spans="1:20" x14ac:dyDescent="0.25">
      <c r="A37" s="96">
        <v>36</v>
      </c>
      <c r="B37" s="2">
        <v>30103801</v>
      </c>
      <c r="C37" s="4">
        <v>8</v>
      </c>
      <c r="D37" s="3">
        <v>0</v>
      </c>
      <c r="E37" s="5">
        <v>0</v>
      </c>
      <c r="F37" s="120" t="str">
        <f>VLOOKUP(B37,Main!E:I,5,FALSE)</f>
        <v>N-SF11/1.8/17</v>
      </c>
      <c r="H37" s="121">
        <v>10023356</v>
      </c>
      <c r="I37" s="65">
        <v>30103753</v>
      </c>
      <c r="J37" s="64">
        <v>1</v>
      </c>
      <c r="K37" s="120" t="str">
        <f>VLOOKUP(I37,Raw!A:K,11,FALSE)</f>
        <v>N-SF11/1.8/14.5</v>
      </c>
      <c r="M37" s="112" t="s">
        <v>95</v>
      </c>
      <c r="N37" s="112">
        <v>8</v>
      </c>
      <c r="O37" s="113">
        <v>0</v>
      </c>
      <c r="P37" s="113">
        <v>0</v>
      </c>
      <c r="R37" s="110">
        <v>10023387</v>
      </c>
      <c r="S37" s="110" t="s">
        <v>69</v>
      </c>
      <c r="T37" s="110">
        <v>0.82499999999999996</v>
      </c>
    </row>
    <row r="38" spans="1:20" x14ac:dyDescent="0.25">
      <c r="A38" s="96">
        <v>37</v>
      </c>
      <c r="B38" s="2">
        <v>30103801</v>
      </c>
      <c r="C38" s="4">
        <v>9</v>
      </c>
      <c r="D38" s="3">
        <v>0</v>
      </c>
      <c r="E38" s="5">
        <v>0</v>
      </c>
      <c r="F38" s="120" t="str">
        <f>VLOOKUP(B38,Main!E:I,5,FALSE)</f>
        <v>N-SF11/1.8/17</v>
      </c>
      <c r="H38" s="121">
        <v>10023356</v>
      </c>
      <c r="I38" s="65">
        <v>30103801</v>
      </c>
      <c r="J38" s="64">
        <v>1</v>
      </c>
      <c r="K38" s="120" t="str">
        <f>VLOOKUP(I38,Raw!A:K,11,FALSE)</f>
        <v>N-SF11/1.8/17</v>
      </c>
      <c r="M38" s="112" t="s">
        <v>95</v>
      </c>
      <c r="N38" s="112">
        <v>9</v>
      </c>
      <c r="O38" s="113">
        <v>0</v>
      </c>
      <c r="P38" s="113">
        <v>0</v>
      </c>
      <c r="R38" s="110">
        <v>10023387</v>
      </c>
      <c r="S38" s="110" t="s">
        <v>54</v>
      </c>
      <c r="T38" s="110">
        <v>0.82499999999999996</v>
      </c>
    </row>
    <row r="39" spans="1:20" x14ac:dyDescent="0.25">
      <c r="A39" s="96">
        <v>38</v>
      </c>
      <c r="B39" s="2">
        <v>30103801</v>
      </c>
      <c r="C39" s="4">
        <v>10</v>
      </c>
      <c r="D39" s="3">
        <v>0</v>
      </c>
      <c r="E39" s="5">
        <v>0</v>
      </c>
      <c r="F39" s="120" t="str">
        <f>VLOOKUP(B39,Main!E:I,5,FALSE)</f>
        <v>N-SF11/1.8/17</v>
      </c>
      <c r="H39" s="121">
        <v>10023356</v>
      </c>
      <c r="I39" s="65">
        <v>30236147</v>
      </c>
      <c r="J39" s="64">
        <v>1</v>
      </c>
      <c r="K39" s="120" t="str">
        <f>VLOOKUP(I39,Raw!A:K,11,FALSE)</f>
        <v>N-SF11/1.8/17.5</v>
      </c>
      <c r="M39" s="112" t="s">
        <v>95</v>
      </c>
      <c r="N39" s="112">
        <v>10</v>
      </c>
      <c r="O39" s="113">
        <v>19300</v>
      </c>
      <c r="P39" s="113">
        <v>0</v>
      </c>
      <c r="R39" s="110">
        <v>10023387</v>
      </c>
      <c r="S39" s="110" t="s">
        <v>62</v>
      </c>
      <c r="T39" s="110">
        <v>0.82499999999999996</v>
      </c>
    </row>
    <row r="40" spans="1:20" x14ac:dyDescent="0.25">
      <c r="A40" s="96">
        <v>39</v>
      </c>
      <c r="B40" s="2">
        <v>30103801</v>
      </c>
      <c r="C40" s="4">
        <v>11</v>
      </c>
      <c r="D40" s="3">
        <v>0</v>
      </c>
      <c r="E40" s="5">
        <v>0</v>
      </c>
      <c r="F40" s="120" t="str">
        <f>VLOOKUP(B40,Main!E:I,5,FALSE)</f>
        <v>N-SF11/1.8/17</v>
      </c>
      <c r="H40" s="121">
        <v>10023356</v>
      </c>
      <c r="I40" s="65">
        <v>30238079</v>
      </c>
      <c r="J40" s="64">
        <v>1</v>
      </c>
      <c r="K40" s="120" t="str">
        <f>VLOOKUP(I40,Raw!A:K,11,FALSE)</f>
        <v>N-SF11/1.8/17.5</v>
      </c>
      <c r="M40" s="112" t="s">
        <v>95</v>
      </c>
      <c r="N40" s="112">
        <v>11</v>
      </c>
      <c r="O40" s="113">
        <v>0</v>
      </c>
      <c r="P40" s="113">
        <v>0</v>
      </c>
      <c r="R40" s="110">
        <v>10023387</v>
      </c>
      <c r="S40" s="110" t="s">
        <v>350</v>
      </c>
      <c r="T40" s="110">
        <v>0.83333333333333337</v>
      </c>
    </row>
    <row r="41" spans="1:20" x14ac:dyDescent="0.25">
      <c r="A41" s="96">
        <v>40</v>
      </c>
      <c r="B41" s="2">
        <v>30103801</v>
      </c>
      <c r="C41" s="4">
        <v>12</v>
      </c>
      <c r="D41" s="3">
        <v>0</v>
      </c>
      <c r="E41" s="5">
        <v>0</v>
      </c>
      <c r="F41" s="120" t="str">
        <f>VLOOKUP(B41,Main!E:I,5,FALSE)</f>
        <v>N-SF11/1.8/17</v>
      </c>
      <c r="H41" s="121">
        <v>10023356</v>
      </c>
      <c r="I41" s="65">
        <v>30248669</v>
      </c>
      <c r="J41" s="64">
        <v>0.875</v>
      </c>
      <c r="K41" s="120" t="str">
        <f>VLOOKUP(I41,Raw!A:K,11,FALSE)</f>
        <v>N-SF11/1/10.5</v>
      </c>
      <c r="M41" s="112" t="s">
        <v>95</v>
      </c>
      <c r="N41" s="128">
        <v>12</v>
      </c>
      <c r="O41" s="129">
        <v>0</v>
      </c>
      <c r="P41" s="130">
        <v>0</v>
      </c>
      <c r="R41" s="110">
        <v>10023387</v>
      </c>
      <c r="S41" s="110" t="s">
        <v>88</v>
      </c>
      <c r="T41" s="110">
        <v>0.56000000000000005</v>
      </c>
    </row>
    <row r="42" spans="1:20" x14ac:dyDescent="0.25">
      <c r="A42" s="96">
        <v>41</v>
      </c>
      <c r="B42" s="2">
        <v>30103801</v>
      </c>
      <c r="C42" s="4">
        <v>13</v>
      </c>
      <c r="D42" s="3">
        <v>0</v>
      </c>
      <c r="E42" s="5">
        <v>0</v>
      </c>
      <c r="F42" s="120" t="str">
        <f>VLOOKUP(B42,Main!E:I,5,FALSE)</f>
        <v>N-SF11/1.8/17</v>
      </c>
      <c r="H42" s="121">
        <v>10023356</v>
      </c>
      <c r="I42" s="65">
        <v>30248706</v>
      </c>
      <c r="J42" s="64">
        <v>1</v>
      </c>
      <c r="K42" s="120" t="str">
        <f>VLOOKUP(I42,Raw!A:K,11,FALSE)</f>
        <v>N-SF11/1.8/23.5</v>
      </c>
      <c r="M42" s="112" t="s">
        <v>95</v>
      </c>
      <c r="N42" s="128">
        <v>13</v>
      </c>
      <c r="O42" s="129">
        <v>0</v>
      </c>
      <c r="P42" s="130">
        <v>0</v>
      </c>
      <c r="R42" s="110">
        <v>10023391</v>
      </c>
      <c r="S42" s="110" t="s">
        <v>95</v>
      </c>
      <c r="T42" s="110">
        <v>1</v>
      </c>
    </row>
    <row r="43" spans="1:20" x14ac:dyDescent="0.25">
      <c r="A43" s="96">
        <v>42</v>
      </c>
      <c r="B43" s="2">
        <v>30103801</v>
      </c>
      <c r="C43" s="4">
        <v>14</v>
      </c>
      <c r="D43" s="3">
        <v>31300</v>
      </c>
      <c r="E43" s="5">
        <v>0</v>
      </c>
      <c r="F43" s="120" t="str">
        <f>VLOOKUP(B43,Main!E:I,5,FALSE)</f>
        <v>N-SF11/1.8/17</v>
      </c>
      <c r="H43" s="121">
        <v>10023356</v>
      </c>
      <c r="I43" s="65">
        <v>30248740</v>
      </c>
      <c r="J43" s="64">
        <v>0.875</v>
      </c>
      <c r="K43" s="120" t="str">
        <f>VLOOKUP(I43,Raw!A:K,11,FALSE)</f>
        <v>N-SF11/1/7.5</v>
      </c>
      <c r="M43" s="112" t="s">
        <v>95</v>
      </c>
      <c r="N43" s="128">
        <v>14</v>
      </c>
      <c r="O43" s="129">
        <v>62100</v>
      </c>
      <c r="P43" s="130">
        <v>0</v>
      </c>
      <c r="R43" s="110">
        <v>10023391</v>
      </c>
      <c r="S43" s="110" t="s">
        <v>127</v>
      </c>
      <c r="T43" s="110">
        <v>1</v>
      </c>
    </row>
    <row r="44" spans="1:20" x14ac:dyDescent="0.25">
      <c r="A44" s="96">
        <v>43</v>
      </c>
      <c r="B44" s="2">
        <v>30236147</v>
      </c>
      <c r="C44" s="4">
        <v>1</v>
      </c>
      <c r="D44" s="3">
        <v>0</v>
      </c>
      <c r="E44" s="5">
        <v>0</v>
      </c>
      <c r="F44" s="120" t="str">
        <f>VLOOKUP(B44,Main!E:I,5,FALSE)</f>
        <v>N-SF11/1.8/17.5</v>
      </c>
      <c r="H44" s="121">
        <v>10023356</v>
      </c>
      <c r="I44" s="65">
        <v>30255865</v>
      </c>
      <c r="J44" s="64">
        <v>1</v>
      </c>
      <c r="K44" s="120" t="str">
        <f>VLOOKUP(I44,Raw!A:K,11,FALSE)</f>
        <v>N-SF11/1.8/17</v>
      </c>
      <c r="M44" s="112" t="s">
        <v>127</v>
      </c>
      <c r="N44" s="112">
        <v>1</v>
      </c>
      <c r="O44" s="113">
        <v>0</v>
      </c>
      <c r="P44" s="113">
        <v>0</v>
      </c>
      <c r="R44" s="110">
        <v>10023391</v>
      </c>
      <c r="S44" s="110" t="s">
        <v>138</v>
      </c>
      <c r="T44" s="110">
        <v>1</v>
      </c>
    </row>
    <row r="45" spans="1:20" x14ac:dyDescent="0.25">
      <c r="A45" s="96">
        <v>44</v>
      </c>
      <c r="B45" s="2">
        <v>30236147</v>
      </c>
      <c r="C45" s="4">
        <v>2</v>
      </c>
      <c r="D45" s="3">
        <v>0</v>
      </c>
      <c r="E45" s="5">
        <v>0</v>
      </c>
      <c r="F45" s="120" t="str">
        <f>VLOOKUP(B45,Main!E:I,5,FALSE)</f>
        <v>N-SF11/1.8/17.5</v>
      </c>
      <c r="H45" s="121">
        <v>10023356</v>
      </c>
      <c r="I45" s="65">
        <v>30256349</v>
      </c>
      <c r="J45" s="64">
        <v>0.875</v>
      </c>
      <c r="K45" s="120" t="str">
        <f>VLOOKUP(I45,Raw!A:K,11,FALSE)</f>
        <v>N-SF11/1/10.5</v>
      </c>
      <c r="M45" s="112" t="s">
        <v>127</v>
      </c>
      <c r="N45" s="112">
        <v>2</v>
      </c>
      <c r="O45" s="113">
        <v>0</v>
      </c>
      <c r="P45" s="113">
        <v>0</v>
      </c>
      <c r="R45" s="110">
        <v>10023391</v>
      </c>
      <c r="S45" s="110" t="s">
        <v>165</v>
      </c>
      <c r="T45" s="110">
        <v>1</v>
      </c>
    </row>
    <row r="46" spans="1:20" x14ac:dyDescent="0.25">
      <c r="A46" s="96">
        <v>45</v>
      </c>
      <c r="B46" s="2">
        <v>30236147</v>
      </c>
      <c r="C46" s="4">
        <v>3</v>
      </c>
      <c r="D46" s="3">
        <v>0</v>
      </c>
      <c r="E46" s="5">
        <v>0</v>
      </c>
      <c r="F46" s="120" t="str">
        <f>VLOOKUP(B46,Main!E:I,5,FALSE)</f>
        <v>N-SF11/1.8/17.5</v>
      </c>
      <c r="H46" s="121">
        <v>10023356</v>
      </c>
      <c r="I46" s="65">
        <v>30256730</v>
      </c>
      <c r="J46" s="64">
        <v>0.875</v>
      </c>
      <c r="K46" s="120" t="str">
        <f>VLOOKUP(I46,Raw!A:K,11,FALSE)</f>
        <v>N-SF11/1/10.5</v>
      </c>
      <c r="M46" s="112" t="s">
        <v>127</v>
      </c>
      <c r="N46" s="112">
        <v>3</v>
      </c>
      <c r="O46" s="113">
        <v>3466</v>
      </c>
      <c r="P46" s="113">
        <v>0</v>
      </c>
      <c r="R46" s="110">
        <v>10023391</v>
      </c>
      <c r="S46" s="110" t="s">
        <v>167</v>
      </c>
      <c r="T46" s="110">
        <v>1</v>
      </c>
    </row>
    <row r="47" spans="1:20" x14ac:dyDescent="0.25">
      <c r="A47" s="96">
        <v>46</v>
      </c>
      <c r="B47" s="2">
        <v>30236147</v>
      </c>
      <c r="C47" s="4">
        <v>4</v>
      </c>
      <c r="D47" s="3">
        <v>0</v>
      </c>
      <c r="E47" s="5">
        <v>0</v>
      </c>
      <c r="F47" s="120" t="str">
        <f>VLOOKUP(B47,Main!E:I,5,FALSE)</f>
        <v>N-SF11/1.8/17.5</v>
      </c>
      <c r="H47" s="121">
        <v>10023356</v>
      </c>
      <c r="I47" s="65">
        <v>30256752</v>
      </c>
      <c r="J47" s="64">
        <v>1</v>
      </c>
      <c r="K47" s="120" t="str">
        <f>VLOOKUP(I47,Raw!A:K,11,FALSE)</f>
        <v>N-SF11/1.8/14.5</v>
      </c>
      <c r="M47" s="112" t="s">
        <v>127</v>
      </c>
      <c r="N47" s="112">
        <v>4</v>
      </c>
      <c r="O47" s="113">
        <v>0</v>
      </c>
      <c r="P47" s="113">
        <v>0</v>
      </c>
      <c r="R47" s="110">
        <v>10023391</v>
      </c>
      <c r="S47" s="110" t="s">
        <v>69</v>
      </c>
      <c r="T47" s="110">
        <v>1</v>
      </c>
    </row>
    <row r="48" spans="1:20" x14ac:dyDescent="0.25">
      <c r="A48" s="96">
        <v>47</v>
      </c>
      <c r="B48" s="2">
        <v>30236147</v>
      </c>
      <c r="C48" s="4">
        <v>5</v>
      </c>
      <c r="D48" s="3">
        <v>0</v>
      </c>
      <c r="E48" s="5">
        <v>0</v>
      </c>
      <c r="F48" s="120" t="str">
        <f>VLOOKUP(B48,Main!E:I,5,FALSE)</f>
        <v>N-SF11/1.8/17.5</v>
      </c>
      <c r="H48" s="121">
        <v>10023356</v>
      </c>
      <c r="I48" s="65">
        <v>30256855</v>
      </c>
      <c r="J48" s="64">
        <v>1</v>
      </c>
      <c r="K48" s="120" t="str">
        <f>VLOOKUP(I48,Raw!A:K,11,FALSE)</f>
        <v>N-SF11/1.8/14.5</v>
      </c>
      <c r="M48" s="112" t="s">
        <v>127</v>
      </c>
      <c r="N48" s="112">
        <v>5</v>
      </c>
      <c r="O48" s="113">
        <v>0</v>
      </c>
      <c r="P48" s="113">
        <v>0</v>
      </c>
      <c r="R48" s="110">
        <v>10023391</v>
      </c>
      <c r="S48" s="110" t="s">
        <v>54</v>
      </c>
      <c r="T48" s="110">
        <v>1</v>
      </c>
    </row>
    <row r="49" spans="1:20" x14ac:dyDescent="0.25">
      <c r="A49" s="96">
        <v>48</v>
      </c>
      <c r="B49" s="2">
        <v>30236147</v>
      </c>
      <c r="C49" s="4">
        <v>6</v>
      </c>
      <c r="D49" s="3">
        <v>0</v>
      </c>
      <c r="E49" s="5">
        <v>0</v>
      </c>
      <c r="F49" s="120" t="str">
        <f>VLOOKUP(B49,Main!E:I,5,FALSE)</f>
        <v>N-SF11/1.8/17.5</v>
      </c>
      <c r="H49" s="121">
        <v>10023356</v>
      </c>
      <c r="I49" s="65">
        <v>30256899</v>
      </c>
      <c r="J49" s="64">
        <v>1</v>
      </c>
      <c r="K49" s="120" t="str">
        <f>VLOOKUP(I49,Raw!A:K,11,FALSE)</f>
        <v>N-SF11/1.8/23.5</v>
      </c>
      <c r="M49" s="112" t="s">
        <v>127</v>
      </c>
      <c r="N49" s="112">
        <v>6</v>
      </c>
      <c r="O49" s="113">
        <v>0</v>
      </c>
      <c r="P49" s="113">
        <v>0</v>
      </c>
      <c r="R49" s="110">
        <v>10023391</v>
      </c>
      <c r="S49" s="110" t="s">
        <v>62</v>
      </c>
      <c r="T49" s="110">
        <v>1</v>
      </c>
    </row>
    <row r="50" spans="1:20" x14ac:dyDescent="0.25">
      <c r="A50" s="96">
        <v>49</v>
      </c>
      <c r="B50" s="2">
        <v>30236147</v>
      </c>
      <c r="C50" s="4">
        <v>7</v>
      </c>
      <c r="D50" s="3">
        <v>18280</v>
      </c>
      <c r="E50" s="5">
        <v>0</v>
      </c>
      <c r="F50" s="120" t="str">
        <f>VLOOKUP(B50,Main!E:I,5,FALSE)</f>
        <v>N-SF11/1.8/17.5</v>
      </c>
      <c r="H50" s="121">
        <v>10023356</v>
      </c>
      <c r="I50" s="65">
        <v>30256914</v>
      </c>
      <c r="J50" s="64">
        <v>0.875</v>
      </c>
      <c r="K50" s="120" t="str">
        <f>VLOOKUP(I50,Raw!A:K,11,FALSE)</f>
        <v>N-SF11/1/10.5</v>
      </c>
      <c r="M50" s="112" t="s">
        <v>127</v>
      </c>
      <c r="N50" s="112">
        <v>7</v>
      </c>
      <c r="O50" s="113">
        <v>32900</v>
      </c>
      <c r="P50" s="113">
        <v>0</v>
      </c>
      <c r="R50" s="110">
        <v>10023391</v>
      </c>
      <c r="S50" s="110" t="s">
        <v>350</v>
      </c>
      <c r="T50" s="110">
        <v>1.1666666666666667</v>
      </c>
    </row>
    <row r="51" spans="1:20" x14ac:dyDescent="0.25">
      <c r="A51" s="96">
        <v>50</v>
      </c>
      <c r="B51" s="2">
        <v>30236147</v>
      </c>
      <c r="C51" s="4">
        <v>8</v>
      </c>
      <c r="D51" s="3">
        <v>0</v>
      </c>
      <c r="E51" s="5">
        <v>0</v>
      </c>
      <c r="F51" s="120" t="str">
        <f>VLOOKUP(B51,Main!E:I,5,FALSE)</f>
        <v>N-SF11/1.8/17.5</v>
      </c>
      <c r="H51" s="121">
        <v>10023356</v>
      </c>
      <c r="I51" s="65">
        <v>30256958</v>
      </c>
      <c r="J51" s="64">
        <v>1</v>
      </c>
      <c r="K51" s="120" t="str">
        <f>VLOOKUP(I51,Raw!A:K,11,FALSE)</f>
        <v>N-SF11/1.8/23.5</v>
      </c>
      <c r="M51" s="112" t="s">
        <v>127</v>
      </c>
      <c r="N51" s="112">
        <v>8</v>
      </c>
      <c r="O51" s="113">
        <v>0</v>
      </c>
      <c r="P51" s="113">
        <v>0</v>
      </c>
      <c r="R51" s="110">
        <v>10023391</v>
      </c>
      <c r="S51" s="110" t="s">
        <v>88</v>
      </c>
      <c r="T51" s="110">
        <v>0.64</v>
      </c>
    </row>
    <row r="52" spans="1:20" x14ac:dyDescent="0.25">
      <c r="A52" s="96">
        <v>51</v>
      </c>
      <c r="B52" s="2">
        <v>30236147</v>
      </c>
      <c r="C52" s="4">
        <v>9</v>
      </c>
      <c r="D52" s="3">
        <v>0</v>
      </c>
      <c r="E52" s="5">
        <v>0</v>
      </c>
      <c r="F52" s="120" t="str">
        <f>VLOOKUP(B52,Main!E:I,5,FALSE)</f>
        <v>N-SF11/1.8/17.5</v>
      </c>
      <c r="H52" s="121">
        <v>10023356</v>
      </c>
      <c r="I52" s="65">
        <v>30274734</v>
      </c>
      <c r="J52" s="64">
        <v>1</v>
      </c>
      <c r="K52" s="120" t="str">
        <f>VLOOKUP(I52,Raw!A:K,11,FALSE)</f>
        <v>N-SF11/1.8/17</v>
      </c>
      <c r="M52" s="112" t="s">
        <v>127</v>
      </c>
      <c r="N52" s="112">
        <v>9</v>
      </c>
      <c r="O52" s="113">
        <v>0</v>
      </c>
      <c r="P52" s="113">
        <v>0</v>
      </c>
      <c r="R52" s="110">
        <v>10023408</v>
      </c>
      <c r="S52" s="110" t="s">
        <v>95</v>
      </c>
      <c r="T52" s="110">
        <v>0.9</v>
      </c>
    </row>
    <row r="53" spans="1:20" x14ac:dyDescent="0.25">
      <c r="A53" s="96">
        <v>52</v>
      </c>
      <c r="B53" s="2">
        <v>30236147</v>
      </c>
      <c r="C53" s="4">
        <v>10</v>
      </c>
      <c r="D53" s="3">
        <v>0</v>
      </c>
      <c r="E53" s="5">
        <v>0</v>
      </c>
      <c r="F53" s="120" t="str">
        <f>VLOOKUP(B53,Main!E:I,5,FALSE)</f>
        <v>N-SF11/1.8/17.5</v>
      </c>
      <c r="H53" s="121">
        <v>10023356</v>
      </c>
      <c r="I53" s="65">
        <v>30274790</v>
      </c>
      <c r="J53" s="64">
        <v>1</v>
      </c>
      <c r="K53" s="120" t="str">
        <f>VLOOKUP(I53,Raw!A:K,11,FALSE)</f>
        <v>N-SF11/1.8/14.5</v>
      </c>
      <c r="M53" s="112" t="s">
        <v>127</v>
      </c>
      <c r="N53" s="112">
        <v>10</v>
      </c>
      <c r="O53" s="113">
        <v>0</v>
      </c>
      <c r="P53" s="113">
        <v>0</v>
      </c>
      <c r="R53" s="110">
        <v>10023408</v>
      </c>
      <c r="S53" s="110" t="s">
        <v>127</v>
      </c>
      <c r="T53" s="110">
        <v>0.9</v>
      </c>
    </row>
    <row r="54" spans="1:20" x14ac:dyDescent="0.25">
      <c r="A54" s="96">
        <v>53</v>
      </c>
      <c r="B54" s="2">
        <v>30236147</v>
      </c>
      <c r="C54" s="4">
        <v>11</v>
      </c>
      <c r="D54" s="3">
        <v>0</v>
      </c>
      <c r="E54" s="5">
        <v>0</v>
      </c>
      <c r="F54" s="120" t="str">
        <f>VLOOKUP(B54,Main!E:I,5,FALSE)</f>
        <v>N-SF11/1.8/17.5</v>
      </c>
      <c r="H54" s="121">
        <v>10023356</v>
      </c>
      <c r="I54" s="65">
        <v>30274815</v>
      </c>
      <c r="J54" s="64">
        <v>1</v>
      </c>
      <c r="K54" s="120" t="str">
        <f>VLOOKUP(I54,Raw!A:K,11,FALSE)</f>
        <v>N-SF11/1.8/14.5</v>
      </c>
      <c r="M54" s="112" t="s">
        <v>127</v>
      </c>
      <c r="N54" s="112">
        <v>11</v>
      </c>
      <c r="O54" s="113">
        <v>0</v>
      </c>
      <c r="P54" s="113">
        <v>0</v>
      </c>
      <c r="R54" s="110">
        <v>10023408</v>
      </c>
      <c r="S54" s="110" t="s">
        <v>138</v>
      </c>
      <c r="T54" s="110">
        <v>0.9</v>
      </c>
    </row>
    <row r="55" spans="1:20" x14ac:dyDescent="0.25">
      <c r="A55" s="96">
        <v>54</v>
      </c>
      <c r="B55" s="2">
        <v>30236147</v>
      </c>
      <c r="C55" s="4">
        <v>12</v>
      </c>
      <c r="D55" s="3">
        <v>0</v>
      </c>
      <c r="E55" s="5">
        <v>0</v>
      </c>
      <c r="F55" s="120" t="str">
        <f>VLOOKUP(B55,Main!E:I,5,FALSE)</f>
        <v>N-SF11/1.8/17.5</v>
      </c>
      <c r="H55" s="121">
        <v>10023356</v>
      </c>
      <c r="I55" s="65">
        <v>30276367</v>
      </c>
      <c r="J55" s="64">
        <v>1</v>
      </c>
      <c r="K55" s="120" t="str">
        <f>VLOOKUP(I55,Raw!A:K,11,FALSE)</f>
        <v>N-SF11/1.8/17</v>
      </c>
      <c r="M55" s="112" t="s">
        <v>127</v>
      </c>
      <c r="N55" s="128">
        <v>12</v>
      </c>
      <c r="O55" s="129">
        <v>0</v>
      </c>
      <c r="P55" s="130">
        <v>0</v>
      </c>
      <c r="R55" s="110">
        <v>10023408</v>
      </c>
      <c r="S55" s="110" t="s">
        <v>165</v>
      </c>
      <c r="T55" s="110">
        <v>0.9</v>
      </c>
    </row>
    <row r="56" spans="1:20" x14ac:dyDescent="0.25">
      <c r="A56" s="96">
        <v>55</v>
      </c>
      <c r="B56" s="2">
        <v>30236147</v>
      </c>
      <c r="C56" s="4">
        <v>13</v>
      </c>
      <c r="D56" s="3">
        <v>0</v>
      </c>
      <c r="E56" s="5">
        <v>0</v>
      </c>
      <c r="F56" s="120" t="str">
        <f>VLOOKUP(B56,Main!E:I,5,FALSE)</f>
        <v>N-SF11/1.8/17.5</v>
      </c>
      <c r="H56" s="121">
        <v>10023356</v>
      </c>
      <c r="I56" s="65">
        <v>30285163</v>
      </c>
      <c r="J56" s="64">
        <v>0.875</v>
      </c>
      <c r="K56" s="120" t="str">
        <f>VLOOKUP(I56,Raw!A:K,11,FALSE)</f>
        <v>N-SF11/1/7.5</v>
      </c>
      <c r="M56" s="112" t="s">
        <v>127</v>
      </c>
      <c r="N56" s="128">
        <v>13</v>
      </c>
      <c r="O56" s="129">
        <v>0</v>
      </c>
      <c r="P56" s="130">
        <v>0</v>
      </c>
      <c r="R56" s="110">
        <v>10023408</v>
      </c>
      <c r="S56" s="110" t="s">
        <v>167</v>
      </c>
      <c r="T56" s="110">
        <v>0.9</v>
      </c>
    </row>
    <row r="57" spans="1:20" x14ac:dyDescent="0.25">
      <c r="A57" s="96">
        <v>56</v>
      </c>
      <c r="B57" s="2">
        <v>30236147</v>
      </c>
      <c r="C57" s="4">
        <v>14</v>
      </c>
      <c r="D57" s="3">
        <v>25000</v>
      </c>
      <c r="E57" s="5">
        <v>0</v>
      </c>
      <c r="F57" s="120" t="str">
        <f>VLOOKUP(B57,Main!E:I,5,FALSE)</f>
        <v>N-SF11/1.8/17.5</v>
      </c>
      <c r="H57" s="121">
        <v>10023356</v>
      </c>
      <c r="I57" s="65">
        <v>30285185</v>
      </c>
      <c r="J57" s="64">
        <v>1</v>
      </c>
      <c r="K57" s="120" t="str">
        <f>VLOOKUP(I57,Raw!A:K,11,FALSE)</f>
        <v>N-SF11/1.8/17</v>
      </c>
      <c r="M57" s="112" t="s">
        <v>127</v>
      </c>
      <c r="N57" s="128">
        <v>14</v>
      </c>
      <c r="O57" s="129">
        <v>37700</v>
      </c>
      <c r="P57" s="130">
        <v>0</v>
      </c>
      <c r="R57" s="110">
        <v>10023408</v>
      </c>
      <c r="S57" s="110" t="s">
        <v>69</v>
      </c>
      <c r="T57" s="110">
        <v>0.625</v>
      </c>
    </row>
    <row r="58" spans="1:20" x14ac:dyDescent="0.25">
      <c r="A58" s="96">
        <v>57</v>
      </c>
      <c r="B58" s="2">
        <v>30238079</v>
      </c>
      <c r="C58" s="4">
        <v>1</v>
      </c>
      <c r="D58" s="3">
        <v>0</v>
      </c>
      <c r="E58" s="5">
        <v>0</v>
      </c>
      <c r="F58" s="120" t="str">
        <f>VLOOKUP(B58,Main!E:I,5,FALSE)</f>
        <v>N-SF11/1.8/17.5</v>
      </c>
      <c r="H58" s="121">
        <v>10023356</v>
      </c>
      <c r="I58" s="65">
        <v>30293647</v>
      </c>
      <c r="J58" s="64">
        <v>0.875</v>
      </c>
      <c r="K58" s="120" t="str">
        <f>VLOOKUP(I58,Raw!A:K,11,FALSE)</f>
        <v>N-SF11/1/10.5</v>
      </c>
      <c r="M58" s="112" t="s">
        <v>138</v>
      </c>
      <c r="N58" s="112">
        <v>1</v>
      </c>
      <c r="O58" s="113">
        <v>0</v>
      </c>
      <c r="P58" s="113">
        <v>0</v>
      </c>
      <c r="R58" s="110">
        <v>10023408</v>
      </c>
      <c r="S58" s="110" t="s">
        <v>54</v>
      </c>
      <c r="T58" s="110">
        <v>0.625</v>
      </c>
    </row>
    <row r="59" spans="1:20" x14ac:dyDescent="0.25">
      <c r="A59" s="96">
        <v>58</v>
      </c>
      <c r="B59" s="2">
        <v>30238079</v>
      </c>
      <c r="C59" s="4">
        <v>2</v>
      </c>
      <c r="D59" s="3">
        <v>0</v>
      </c>
      <c r="E59" s="5">
        <v>0</v>
      </c>
      <c r="F59" s="120" t="str">
        <f>VLOOKUP(B59,Main!E:I,5,FALSE)</f>
        <v>N-SF11/1.8/17.5</v>
      </c>
      <c r="H59" s="121">
        <v>10023356</v>
      </c>
      <c r="I59" s="65">
        <v>30313242</v>
      </c>
      <c r="J59" s="64">
        <v>0.6</v>
      </c>
      <c r="K59" s="120" t="str">
        <f>VLOOKUP(I59,Raw!A:K,11,FALSE)</f>
        <v>N-SF11/1.8/10.5</v>
      </c>
      <c r="M59" s="112" t="s">
        <v>138</v>
      </c>
      <c r="N59" s="112">
        <v>2</v>
      </c>
      <c r="O59" s="113">
        <v>0</v>
      </c>
      <c r="P59" s="113">
        <v>0</v>
      </c>
      <c r="R59" s="110">
        <v>10023408</v>
      </c>
      <c r="S59" s="110" t="s">
        <v>62</v>
      </c>
      <c r="T59" s="110">
        <v>0.625</v>
      </c>
    </row>
    <row r="60" spans="1:20" x14ac:dyDescent="0.25">
      <c r="A60" s="96">
        <v>59</v>
      </c>
      <c r="B60" s="2">
        <v>30238079</v>
      </c>
      <c r="C60" s="4">
        <v>3</v>
      </c>
      <c r="D60" s="3">
        <v>0</v>
      </c>
      <c r="E60" s="5">
        <v>0</v>
      </c>
      <c r="F60" s="120" t="str">
        <f>VLOOKUP(B60,Main!E:I,5,FALSE)</f>
        <v>N-SF11/1.8/17.5</v>
      </c>
      <c r="H60" s="121">
        <v>10023356</v>
      </c>
      <c r="I60" s="65">
        <v>30313286</v>
      </c>
      <c r="J60" s="64">
        <v>1</v>
      </c>
      <c r="K60" s="120" t="str">
        <f>VLOOKUP(I60,Raw!A:K,11,FALSE)</f>
        <v>N-SF11/1.8/14.5</v>
      </c>
      <c r="M60" s="112" t="s">
        <v>138</v>
      </c>
      <c r="N60" s="112">
        <v>3</v>
      </c>
      <c r="O60" s="113">
        <v>0</v>
      </c>
      <c r="P60" s="113">
        <v>0</v>
      </c>
      <c r="R60" s="110">
        <v>10023408</v>
      </c>
      <c r="S60" s="110" t="s">
        <v>350</v>
      </c>
      <c r="T60" s="110">
        <v>0.83333333333333337</v>
      </c>
    </row>
    <row r="61" spans="1:20" x14ac:dyDescent="0.25">
      <c r="A61" s="96">
        <v>60</v>
      </c>
      <c r="B61" s="2">
        <v>30238079</v>
      </c>
      <c r="C61" s="4">
        <v>4</v>
      </c>
      <c r="D61" s="3">
        <v>0</v>
      </c>
      <c r="E61" s="5">
        <v>0</v>
      </c>
      <c r="F61" s="120" t="str">
        <f>VLOOKUP(B61,Main!E:I,5,FALSE)</f>
        <v>N-SF11/1.8/17.5</v>
      </c>
      <c r="H61" s="121">
        <v>10023356</v>
      </c>
      <c r="I61" s="65">
        <v>30313323</v>
      </c>
      <c r="J61" s="64">
        <v>0.875</v>
      </c>
      <c r="K61" s="120" t="str">
        <f>VLOOKUP(I61,Raw!A:K,11,FALSE)</f>
        <v>N-SF11/1/10.5</v>
      </c>
      <c r="M61" s="112" t="s">
        <v>138</v>
      </c>
      <c r="N61" s="112">
        <v>4</v>
      </c>
      <c r="O61" s="113">
        <v>0</v>
      </c>
      <c r="P61" s="113">
        <v>0</v>
      </c>
      <c r="R61" s="110">
        <v>10023408</v>
      </c>
      <c r="S61" s="110" t="s">
        <v>88</v>
      </c>
      <c r="T61" s="110">
        <v>0.56000000000000005</v>
      </c>
    </row>
    <row r="62" spans="1:20" x14ac:dyDescent="0.25">
      <c r="A62" s="96">
        <v>61</v>
      </c>
      <c r="B62" s="2">
        <v>30238079</v>
      </c>
      <c r="C62" s="4">
        <v>5</v>
      </c>
      <c r="D62" s="3">
        <v>0</v>
      </c>
      <c r="E62" s="5">
        <v>0</v>
      </c>
      <c r="F62" s="120" t="str">
        <f>VLOOKUP(B62,Main!E:I,5,FALSE)</f>
        <v>N-SF11/1.8/17.5</v>
      </c>
      <c r="H62" s="121">
        <v>10023356</v>
      </c>
      <c r="I62" s="65">
        <v>30313345</v>
      </c>
      <c r="J62" s="64">
        <v>1</v>
      </c>
      <c r="K62" s="120" t="str">
        <f>VLOOKUP(I62,Raw!A:K,11,FALSE)</f>
        <v>N-SF11/1.8/14.5</v>
      </c>
      <c r="M62" s="112" t="s">
        <v>138</v>
      </c>
      <c r="N62" s="112">
        <v>5</v>
      </c>
      <c r="O62" s="113">
        <v>0</v>
      </c>
      <c r="P62" s="113">
        <v>0</v>
      </c>
      <c r="R62" s="110">
        <v>10023412</v>
      </c>
      <c r="S62" s="110" t="s">
        <v>95</v>
      </c>
      <c r="T62" s="110">
        <v>0.86</v>
      </c>
    </row>
    <row r="63" spans="1:20" x14ac:dyDescent="0.25">
      <c r="A63" s="96">
        <v>62</v>
      </c>
      <c r="B63" s="2">
        <v>30238079</v>
      </c>
      <c r="C63" s="4">
        <v>6</v>
      </c>
      <c r="D63" s="3">
        <v>0</v>
      </c>
      <c r="E63" s="5">
        <v>0</v>
      </c>
      <c r="F63" s="120" t="str">
        <f>VLOOKUP(B63,Main!E:I,5,FALSE)</f>
        <v>N-SF11/1.8/17.5</v>
      </c>
      <c r="H63" s="121">
        <v>10023356</v>
      </c>
      <c r="I63" s="65">
        <v>30321494</v>
      </c>
      <c r="J63" s="64">
        <v>1.4</v>
      </c>
      <c r="K63" s="120" t="str">
        <f>VLOOKUP(I63,Raw!A:K,11,FALSE)</f>
        <v>N-BK7/1.1/19</v>
      </c>
      <c r="M63" s="112" t="s">
        <v>138</v>
      </c>
      <c r="N63" s="112">
        <v>6</v>
      </c>
      <c r="O63" s="113">
        <v>0</v>
      </c>
      <c r="P63" s="113">
        <v>0</v>
      </c>
      <c r="R63" s="110">
        <v>10023412</v>
      </c>
      <c r="S63" s="110" t="s">
        <v>127</v>
      </c>
      <c r="T63" s="110">
        <v>0.9</v>
      </c>
    </row>
    <row r="64" spans="1:20" x14ac:dyDescent="0.25">
      <c r="A64" s="96">
        <v>63</v>
      </c>
      <c r="B64" s="2">
        <v>30238079</v>
      </c>
      <c r="C64" s="4">
        <v>7</v>
      </c>
      <c r="D64" s="3">
        <v>37500</v>
      </c>
      <c r="E64" s="5">
        <v>0</v>
      </c>
      <c r="F64" s="120" t="str">
        <f>VLOOKUP(B64,Main!E:I,5,FALSE)</f>
        <v>N-SF11/1.8/17.5</v>
      </c>
      <c r="H64" s="121">
        <v>10023356</v>
      </c>
      <c r="I64" s="65">
        <v>30325960</v>
      </c>
      <c r="J64" s="64">
        <v>1</v>
      </c>
      <c r="K64" s="120" t="str">
        <f>VLOOKUP(I64,Raw!A:K,11,FALSE)</f>
        <v>N-SF11/1.8/23</v>
      </c>
      <c r="M64" s="112" t="s">
        <v>138</v>
      </c>
      <c r="N64" s="112">
        <v>7</v>
      </c>
      <c r="O64" s="113">
        <v>55780</v>
      </c>
      <c r="P64" s="113">
        <v>0</v>
      </c>
      <c r="R64" s="110">
        <v>10023412</v>
      </c>
      <c r="S64" s="110" t="s">
        <v>138</v>
      </c>
      <c r="T64" s="110">
        <v>0.9</v>
      </c>
    </row>
    <row r="65" spans="1:20" x14ac:dyDescent="0.25">
      <c r="A65" s="96">
        <v>64</v>
      </c>
      <c r="B65" s="2">
        <v>30238079</v>
      </c>
      <c r="C65" s="4">
        <v>8</v>
      </c>
      <c r="D65" s="3">
        <v>0</v>
      </c>
      <c r="E65" s="5">
        <v>0</v>
      </c>
      <c r="F65" s="120" t="str">
        <f>VLOOKUP(B65,Main!E:I,5,FALSE)</f>
        <v>N-SF11/1.8/17.5</v>
      </c>
      <c r="H65" s="121">
        <v>10023356</v>
      </c>
      <c r="I65" s="65">
        <v>30334319</v>
      </c>
      <c r="J65" s="64">
        <v>1</v>
      </c>
      <c r="K65" s="120" t="str">
        <f>VLOOKUP(I65,Raw!A:K,11,FALSE)</f>
        <v>N-SF11/1.8/17.5</v>
      </c>
      <c r="M65" s="112" t="s">
        <v>138</v>
      </c>
      <c r="N65" s="112">
        <v>8</v>
      </c>
      <c r="O65" s="113">
        <v>0</v>
      </c>
      <c r="P65" s="113">
        <v>0</v>
      </c>
      <c r="R65" s="110">
        <v>10023412</v>
      </c>
      <c r="S65" s="110" t="s">
        <v>165</v>
      </c>
      <c r="T65" s="110">
        <v>0.9</v>
      </c>
    </row>
    <row r="66" spans="1:20" x14ac:dyDescent="0.25">
      <c r="A66" s="96">
        <v>65</v>
      </c>
      <c r="B66" s="2">
        <v>30238079</v>
      </c>
      <c r="C66" s="4">
        <v>9</v>
      </c>
      <c r="D66" s="3">
        <v>0</v>
      </c>
      <c r="E66" s="5">
        <v>0</v>
      </c>
      <c r="F66" s="120" t="str">
        <f>VLOOKUP(B66,Main!E:I,5,FALSE)</f>
        <v>N-SF11/1.8/17.5</v>
      </c>
      <c r="H66" s="121">
        <v>10023356</v>
      </c>
      <c r="I66" s="65">
        <v>30339200</v>
      </c>
      <c r="J66" s="64">
        <v>1</v>
      </c>
      <c r="K66" s="120" t="str">
        <f>VLOOKUP(I66,Raw!A:K,11,FALSE)</f>
        <v>N-SF11/1.8/23.5</v>
      </c>
      <c r="M66" s="112" t="s">
        <v>138</v>
      </c>
      <c r="N66" s="112">
        <v>9</v>
      </c>
      <c r="O66" s="113">
        <v>0</v>
      </c>
      <c r="P66" s="113">
        <v>0</v>
      </c>
      <c r="R66" s="110">
        <v>10023412</v>
      </c>
      <c r="S66" s="110" t="s">
        <v>167</v>
      </c>
      <c r="T66" s="110">
        <v>0.9</v>
      </c>
    </row>
    <row r="67" spans="1:20" x14ac:dyDescent="0.25">
      <c r="A67" s="96">
        <v>66</v>
      </c>
      <c r="B67" s="2">
        <v>30238079</v>
      </c>
      <c r="C67" s="4">
        <v>10</v>
      </c>
      <c r="D67" s="3">
        <v>0</v>
      </c>
      <c r="E67" s="5">
        <v>0</v>
      </c>
      <c r="F67" s="120" t="str">
        <f>VLOOKUP(B67,Main!E:I,5,FALSE)</f>
        <v>N-SF11/1.8/17.5</v>
      </c>
      <c r="H67" s="121">
        <v>10023356</v>
      </c>
      <c r="I67" s="65">
        <v>30391576</v>
      </c>
      <c r="J67" s="64">
        <v>0.875</v>
      </c>
      <c r="K67" s="120" t="str">
        <f>VLOOKUP(I67,Raw!A:K,11,FALSE)</f>
        <v>N-SF11/1/8.5</v>
      </c>
      <c r="M67" s="112" t="s">
        <v>138</v>
      </c>
      <c r="N67" s="112">
        <v>10</v>
      </c>
      <c r="O67" s="113">
        <v>0</v>
      </c>
      <c r="P67" s="113">
        <v>0</v>
      </c>
      <c r="R67" s="110">
        <v>10023412</v>
      </c>
      <c r="S67" s="110" t="s">
        <v>69</v>
      </c>
      <c r="T67" s="110">
        <v>0.97499999999999998</v>
      </c>
    </row>
    <row r="68" spans="1:20" x14ac:dyDescent="0.25">
      <c r="A68" s="96">
        <v>67</v>
      </c>
      <c r="B68" s="2">
        <v>30238079</v>
      </c>
      <c r="C68" s="4">
        <v>11</v>
      </c>
      <c r="D68" s="3">
        <v>0</v>
      </c>
      <c r="E68" s="5">
        <v>0</v>
      </c>
      <c r="F68" s="120" t="str">
        <f>VLOOKUP(B68,Main!E:I,5,FALSE)</f>
        <v>N-SF11/1.8/17.5</v>
      </c>
      <c r="H68" s="121">
        <v>10023356</v>
      </c>
      <c r="I68" s="65">
        <v>30432710</v>
      </c>
      <c r="J68" s="64">
        <v>1</v>
      </c>
      <c r="K68" s="120" t="str">
        <f>VLOOKUP(I68,Raw!A:K,11,FALSE)</f>
        <v>N-SF11/1.8/14.5</v>
      </c>
      <c r="M68" s="112" t="s">
        <v>138</v>
      </c>
      <c r="N68" s="112">
        <v>11</v>
      </c>
      <c r="O68" s="113">
        <v>0</v>
      </c>
      <c r="P68" s="113">
        <v>0</v>
      </c>
      <c r="R68" s="110">
        <v>10023412</v>
      </c>
      <c r="S68" s="110" t="s">
        <v>54</v>
      </c>
      <c r="T68" s="110">
        <v>0.97499999999999998</v>
      </c>
    </row>
    <row r="69" spans="1:20" x14ac:dyDescent="0.25">
      <c r="A69" s="96">
        <v>68</v>
      </c>
      <c r="B69" s="2">
        <v>30238079</v>
      </c>
      <c r="C69" s="4">
        <v>12</v>
      </c>
      <c r="D69" s="3">
        <v>0</v>
      </c>
      <c r="E69" s="5">
        <v>0</v>
      </c>
      <c r="F69" s="120" t="str">
        <f>VLOOKUP(B69,Main!E:I,5,FALSE)</f>
        <v>N-SF11/1.8/17.5</v>
      </c>
      <c r="H69" s="121">
        <v>10023356</v>
      </c>
      <c r="I69" s="65">
        <v>30446865</v>
      </c>
      <c r="J69" s="64">
        <v>1</v>
      </c>
      <c r="K69" s="120" t="str">
        <f>VLOOKUP(I69,Raw!A:K,11,FALSE)</f>
        <v>N-SF11/1.8/17</v>
      </c>
      <c r="M69" s="112" t="s">
        <v>138</v>
      </c>
      <c r="N69" s="128">
        <v>12</v>
      </c>
      <c r="O69" s="129">
        <v>0</v>
      </c>
      <c r="P69" s="130">
        <v>0</v>
      </c>
      <c r="R69" s="110">
        <v>10023412</v>
      </c>
      <c r="S69" s="110" t="s">
        <v>62</v>
      </c>
      <c r="T69" s="110">
        <v>0.97499999999999998</v>
      </c>
    </row>
    <row r="70" spans="1:20" x14ac:dyDescent="0.25">
      <c r="A70" s="96">
        <v>69</v>
      </c>
      <c r="B70" s="2">
        <v>30238079</v>
      </c>
      <c r="C70" s="4">
        <v>13</v>
      </c>
      <c r="D70" s="3">
        <v>0</v>
      </c>
      <c r="E70" s="5">
        <v>0</v>
      </c>
      <c r="F70" s="120" t="str">
        <f>VLOOKUP(B70,Main!E:I,5,FALSE)</f>
        <v>N-SF11/1.8/17.5</v>
      </c>
      <c r="H70" s="121">
        <v>10023358</v>
      </c>
      <c r="I70" s="65">
        <v>30103742</v>
      </c>
      <c r="J70" s="64">
        <v>1</v>
      </c>
      <c r="K70" s="120" t="str">
        <f>VLOOKUP(I70,Raw!A:K,11,FALSE)</f>
        <v>N-SF11/1.8/23.5</v>
      </c>
      <c r="M70" s="112" t="s">
        <v>138</v>
      </c>
      <c r="N70" s="128">
        <v>13</v>
      </c>
      <c r="O70" s="129">
        <v>0</v>
      </c>
      <c r="P70" s="130">
        <v>0</v>
      </c>
      <c r="R70" s="110">
        <v>10023412</v>
      </c>
      <c r="S70" s="110" t="s">
        <v>350</v>
      </c>
      <c r="T70" s="110">
        <v>1</v>
      </c>
    </row>
    <row r="71" spans="1:20" x14ac:dyDescent="0.25">
      <c r="A71" s="96">
        <v>70</v>
      </c>
      <c r="B71" s="2">
        <v>30238079</v>
      </c>
      <c r="C71" s="4">
        <v>14</v>
      </c>
      <c r="D71" s="3">
        <v>37500</v>
      </c>
      <c r="E71" s="5">
        <v>0</v>
      </c>
      <c r="F71" s="120" t="str">
        <f>VLOOKUP(B71,Main!E:I,5,FALSE)</f>
        <v>N-SF11/1.8/17.5</v>
      </c>
      <c r="H71" s="121">
        <v>10023358</v>
      </c>
      <c r="I71" s="65">
        <v>30103753</v>
      </c>
      <c r="J71" s="64">
        <v>0.96</v>
      </c>
      <c r="K71" s="120" t="str">
        <f>VLOOKUP(I71,Raw!A:K,11,FALSE)</f>
        <v>N-SF11/1.8/14.5</v>
      </c>
      <c r="M71" s="112" t="s">
        <v>138</v>
      </c>
      <c r="N71" s="128">
        <v>14</v>
      </c>
      <c r="O71" s="129">
        <v>62500</v>
      </c>
      <c r="P71" s="130">
        <v>0</v>
      </c>
      <c r="R71" s="110">
        <v>10023412</v>
      </c>
      <c r="S71" s="110" t="s">
        <v>88</v>
      </c>
      <c r="T71" s="110">
        <v>0.56000000000000005</v>
      </c>
    </row>
    <row r="72" spans="1:20" x14ac:dyDescent="0.25">
      <c r="A72" s="96">
        <v>71</v>
      </c>
      <c r="B72" s="2">
        <v>30248669</v>
      </c>
      <c r="C72" s="4">
        <v>1</v>
      </c>
      <c r="D72" s="3">
        <v>0</v>
      </c>
      <c r="E72" s="5">
        <v>0</v>
      </c>
      <c r="F72" s="120" t="str">
        <f>VLOOKUP(B72,Main!E:I,5,FALSE)</f>
        <v>N-SF11/1/10.5</v>
      </c>
      <c r="H72" s="121">
        <v>10023358</v>
      </c>
      <c r="I72" s="65">
        <v>30103801</v>
      </c>
      <c r="J72" s="64">
        <v>1</v>
      </c>
      <c r="K72" s="120" t="str">
        <f>VLOOKUP(I72,Raw!A:K,11,FALSE)</f>
        <v>N-SF11/1.8/17</v>
      </c>
      <c r="M72" s="112" t="s">
        <v>165</v>
      </c>
      <c r="N72" s="112">
        <v>1</v>
      </c>
      <c r="O72" s="113">
        <v>0</v>
      </c>
      <c r="P72" s="113"/>
      <c r="R72" s="110">
        <v>10023416</v>
      </c>
      <c r="S72" s="110" t="s">
        <v>95</v>
      </c>
      <c r="T72" s="110">
        <v>0.9</v>
      </c>
    </row>
    <row r="73" spans="1:20" x14ac:dyDescent="0.25">
      <c r="A73" s="96">
        <v>72</v>
      </c>
      <c r="B73" s="2">
        <v>30248669</v>
      </c>
      <c r="C73" s="4">
        <v>2</v>
      </c>
      <c r="D73" s="3">
        <v>0</v>
      </c>
      <c r="E73" s="5">
        <v>0</v>
      </c>
      <c r="F73" s="120" t="str">
        <f>VLOOKUP(B73,Main!E:I,5,FALSE)</f>
        <v>N-SF11/1/10.5</v>
      </c>
      <c r="H73" s="121">
        <v>10023358</v>
      </c>
      <c r="I73" s="65">
        <v>30236147</v>
      </c>
      <c r="J73" s="64">
        <v>1</v>
      </c>
      <c r="K73" s="120" t="str">
        <f>VLOOKUP(I73,Raw!A:K,11,FALSE)</f>
        <v>N-SF11/1.8/17.5</v>
      </c>
      <c r="M73" s="112" t="s">
        <v>165</v>
      </c>
      <c r="N73" s="112">
        <v>2</v>
      </c>
      <c r="O73" s="113">
        <v>0</v>
      </c>
      <c r="P73" s="113"/>
      <c r="R73" s="110">
        <v>10023416</v>
      </c>
      <c r="S73" s="110" t="s">
        <v>127</v>
      </c>
      <c r="T73" s="110">
        <v>0.96</v>
      </c>
    </row>
    <row r="74" spans="1:20" x14ac:dyDescent="0.25">
      <c r="A74" s="96">
        <v>73</v>
      </c>
      <c r="B74" s="2">
        <v>30248669</v>
      </c>
      <c r="C74" s="4">
        <v>3</v>
      </c>
      <c r="D74" s="3">
        <v>0</v>
      </c>
      <c r="E74" s="5">
        <v>0</v>
      </c>
      <c r="F74" s="120" t="str">
        <f>VLOOKUP(B74,Main!E:I,5,FALSE)</f>
        <v>N-SF11/1/10.5</v>
      </c>
      <c r="H74" s="121">
        <v>10023358</v>
      </c>
      <c r="I74" s="65">
        <v>30238079</v>
      </c>
      <c r="J74" s="64">
        <v>1</v>
      </c>
      <c r="K74" s="120" t="str">
        <f>VLOOKUP(I74,Raw!A:K,11,FALSE)</f>
        <v>N-SF11/1.8/17.5</v>
      </c>
      <c r="M74" s="112" t="s">
        <v>165</v>
      </c>
      <c r="N74" s="112">
        <v>3</v>
      </c>
      <c r="O74" s="113">
        <v>0</v>
      </c>
      <c r="P74" s="113"/>
      <c r="R74" s="110">
        <v>10023416</v>
      </c>
      <c r="S74" s="110" t="s">
        <v>138</v>
      </c>
      <c r="T74" s="110">
        <v>0.96</v>
      </c>
    </row>
    <row r="75" spans="1:20" x14ac:dyDescent="0.25">
      <c r="A75" s="96">
        <v>74</v>
      </c>
      <c r="B75" s="2">
        <v>30248669</v>
      </c>
      <c r="C75" s="4">
        <v>4</v>
      </c>
      <c r="D75" s="3">
        <v>0</v>
      </c>
      <c r="E75" s="5">
        <v>0</v>
      </c>
      <c r="F75" s="120" t="str">
        <f>VLOOKUP(B75,Main!E:I,5,FALSE)</f>
        <v>N-SF11/1/10.5</v>
      </c>
      <c r="H75" s="121">
        <v>10023358</v>
      </c>
      <c r="I75" s="65">
        <v>30248669</v>
      </c>
      <c r="J75" s="64">
        <v>0.75</v>
      </c>
      <c r="K75" s="120" t="str">
        <f>VLOOKUP(I75,Raw!A:K,11,FALSE)</f>
        <v>N-SF11/1/10.5</v>
      </c>
      <c r="M75" s="112" t="s">
        <v>165</v>
      </c>
      <c r="N75" s="112">
        <v>4</v>
      </c>
      <c r="O75" s="113">
        <v>0</v>
      </c>
      <c r="P75" s="113"/>
      <c r="R75" s="110">
        <v>10023416</v>
      </c>
      <c r="S75" s="110" t="s">
        <v>165</v>
      </c>
      <c r="T75" s="110">
        <v>0.96</v>
      </c>
    </row>
    <row r="76" spans="1:20" x14ac:dyDescent="0.25">
      <c r="A76" s="96">
        <v>75</v>
      </c>
      <c r="B76" s="2">
        <v>30248669</v>
      </c>
      <c r="C76" s="4">
        <v>5</v>
      </c>
      <c r="D76" s="3">
        <v>0</v>
      </c>
      <c r="E76" s="5">
        <v>0</v>
      </c>
      <c r="F76" s="120" t="str">
        <f>VLOOKUP(B76,Main!E:I,5,FALSE)</f>
        <v>N-SF11/1/10.5</v>
      </c>
      <c r="H76" s="121">
        <v>10023358</v>
      </c>
      <c r="I76" s="65">
        <v>30248706</v>
      </c>
      <c r="J76" s="64">
        <v>1</v>
      </c>
      <c r="K76" s="120" t="str">
        <f>VLOOKUP(I76,Raw!A:K,11,FALSE)</f>
        <v>N-SF11/1.8/23.5</v>
      </c>
      <c r="M76" s="112" t="s">
        <v>165</v>
      </c>
      <c r="N76" s="112">
        <v>5</v>
      </c>
      <c r="O76" s="113">
        <v>0</v>
      </c>
      <c r="P76" s="113"/>
      <c r="R76" s="110">
        <v>10023416</v>
      </c>
      <c r="S76" s="110" t="s">
        <v>167</v>
      </c>
      <c r="T76" s="110">
        <v>0.96</v>
      </c>
    </row>
    <row r="77" spans="1:20" x14ac:dyDescent="0.25">
      <c r="A77" s="96">
        <v>76</v>
      </c>
      <c r="B77" s="2">
        <v>30248669</v>
      </c>
      <c r="C77" s="4">
        <v>6</v>
      </c>
      <c r="D77" s="3">
        <v>0</v>
      </c>
      <c r="E77" s="5">
        <v>0</v>
      </c>
      <c r="F77" s="120" t="str">
        <f>VLOOKUP(B77,Main!E:I,5,FALSE)</f>
        <v>N-SF11/1/10.5</v>
      </c>
      <c r="H77" s="121">
        <v>10023358</v>
      </c>
      <c r="I77" s="65">
        <v>30248740</v>
      </c>
      <c r="J77" s="64">
        <v>0.75</v>
      </c>
      <c r="K77" s="120" t="str">
        <f>VLOOKUP(I77,Raw!A:K,11,FALSE)</f>
        <v>N-SF11/1/7.5</v>
      </c>
      <c r="M77" s="112" t="s">
        <v>165</v>
      </c>
      <c r="N77" s="112">
        <v>6</v>
      </c>
      <c r="O77" s="113">
        <v>0</v>
      </c>
      <c r="P77" s="113"/>
      <c r="R77" s="110">
        <v>10023416</v>
      </c>
      <c r="S77" s="110" t="s">
        <v>69</v>
      </c>
      <c r="T77" s="110">
        <v>1.05</v>
      </c>
    </row>
    <row r="78" spans="1:20" x14ac:dyDescent="0.25">
      <c r="A78" s="96">
        <v>77</v>
      </c>
      <c r="B78" s="2">
        <v>30248669</v>
      </c>
      <c r="C78" s="4">
        <v>7</v>
      </c>
      <c r="D78" s="3">
        <v>0</v>
      </c>
      <c r="E78" s="5">
        <v>0</v>
      </c>
      <c r="F78" s="120" t="str">
        <f>VLOOKUP(B78,Main!E:I,5,FALSE)</f>
        <v>N-SF11/1/10.5</v>
      </c>
      <c r="H78" s="121">
        <v>10023358</v>
      </c>
      <c r="I78" s="65">
        <v>30255865</v>
      </c>
      <c r="J78" s="64">
        <v>1</v>
      </c>
      <c r="K78" s="120" t="str">
        <f>VLOOKUP(I78,Raw!A:K,11,FALSE)</f>
        <v>N-SF11/1.8/17</v>
      </c>
      <c r="M78" s="112" t="s">
        <v>165</v>
      </c>
      <c r="N78" s="112">
        <v>7</v>
      </c>
      <c r="O78" s="113">
        <v>6900</v>
      </c>
      <c r="P78" s="113"/>
      <c r="R78" s="110">
        <v>10023416</v>
      </c>
      <c r="S78" s="110" t="s">
        <v>54</v>
      </c>
      <c r="T78" s="110">
        <v>1.05</v>
      </c>
    </row>
    <row r="79" spans="1:20" x14ac:dyDescent="0.25">
      <c r="A79" s="96">
        <v>78</v>
      </c>
      <c r="B79" s="2">
        <v>30248669</v>
      </c>
      <c r="C79" s="4">
        <v>8</v>
      </c>
      <c r="D79" s="3">
        <v>0</v>
      </c>
      <c r="E79" s="5">
        <v>0</v>
      </c>
      <c r="F79" s="120" t="str">
        <f>VLOOKUP(B79,Main!E:I,5,FALSE)</f>
        <v>N-SF11/1/10.5</v>
      </c>
      <c r="H79" s="121">
        <v>10023358</v>
      </c>
      <c r="I79" s="65">
        <v>30256349</v>
      </c>
      <c r="J79" s="64">
        <v>0.75</v>
      </c>
      <c r="K79" s="120" t="str">
        <f>VLOOKUP(I79,Raw!A:K,11,FALSE)</f>
        <v>N-SF11/1/10.5</v>
      </c>
      <c r="M79" s="112" t="s">
        <v>165</v>
      </c>
      <c r="N79" s="112">
        <v>8</v>
      </c>
      <c r="O79" s="113">
        <v>0</v>
      </c>
      <c r="P79" s="113"/>
      <c r="R79" s="110">
        <v>10023416</v>
      </c>
      <c r="S79" s="110" t="s">
        <v>62</v>
      </c>
      <c r="T79" s="110">
        <v>1.05</v>
      </c>
    </row>
    <row r="80" spans="1:20" x14ac:dyDescent="0.25">
      <c r="A80" s="96">
        <v>79</v>
      </c>
      <c r="B80" s="2">
        <v>30248669</v>
      </c>
      <c r="C80" s="4">
        <v>9</v>
      </c>
      <c r="D80" s="3">
        <v>0</v>
      </c>
      <c r="E80" s="5">
        <v>0</v>
      </c>
      <c r="F80" s="120" t="str">
        <f>VLOOKUP(B80,Main!E:I,5,FALSE)</f>
        <v>N-SF11/1/10.5</v>
      </c>
      <c r="H80" s="121">
        <v>10023358</v>
      </c>
      <c r="I80" s="65">
        <v>30256730</v>
      </c>
      <c r="J80" s="64">
        <v>0.75</v>
      </c>
      <c r="K80" s="120" t="str">
        <f>VLOOKUP(I80,Raw!A:K,11,FALSE)</f>
        <v>N-SF11/1/10.5</v>
      </c>
      <c r="M80" s="112" t="s">
        <v>165</v>
      </c>
      <c r="N80" s="112">
        <v>9</v>
      </c>
      <c r="O80" s="113">
        <v>0</v>
      </c>
      <c r="P80" s="113"/>
      <c r="R80" s="110">
        <v>10023416</v>
      </c>
      <c r="S80" s="110" t="s">
        <v>350</v>
      </c>
      <c r="T80" s="110">
        <v>1.3333333333333333</v>
      </c>
    </row>
    <row r="81" spans="1:20" x14ac:dyDescent="0.25">
      <c r="A81" s="96">
        <v>80</v>
      </c>
      <c r="B81" s="2">
        <v>30248669</v>
      </c>
      <c r="C81" s="4">
        <v>10</v>
      </c>
      <c r="D81" s="3">
        <v>0</v>
      </c>
      <c r="E81" s="5">
        <v>0</v>
      </c>
      <c r="F81" s="120" t="str">
        <f>VLOOKUP(B81,Main!E:I,5,FALSE)</f>
        <v>N-SF11/1/10.5</v>
      </c>
      <c r="H81" s="121">
        <v>10023358</v>
      </c>
      <c r="I81" s="65">
        <v>30256752</v>
      </c>
      <c r="J81" s="64">
        <v>0.96</v>
      </c>
      <c r="K81" s="120" t="str">
        <f>VLOOKUP(I81,Raw!A:K,11,FALSE)</f>
        <v>N-SF11/1.8/14.5</v>
      </c>
      <c r="M81" s="112" t="s">
        <v>165</v>
      </c>
      <c r="N81" s="112">
        <v>10</v>
      </c>
      <c r="O81" s="113">
        <v>0</v>
      </c>
      <c r="P81" s="113"/>
      <c r="R81" s="110">
        <v>10023416</v>
      </c>
      <c r="S81" s="110" t="s">
        <v>88</v>
      </c>
      <c r="T81" s="110">
        <v>0.6</v>
      </c>
    </row>
    <row r="82" spans="1:20" x14ac:dyDescent="0.25">
      <c r="A82" s="96">
        <v>81</v>
      </c>
      <c r="B82" s="2">
        <v>30248669</v>
      </c>
      <c r="C82" s="4">
        <v>11</v>
      </c>
      <c r="D82" s="3">
        <v>0</v>
      </c>
      <c r="E82" s="5">
        <v>0</v>
      </c>
      <c r="F82" s="120" t="str">
        <f>VLOOKUP(B82,Main!E:I,5,FALSE)</f>
        <v>N-SF11/1/10.5</v>
      </c>
      <c r="H82" s="121">
        <v>10023358</v>
      </c>
      <c r="I82" s="65">
        <v>30256855</v>
      </c>
      <c r="J82" s="64">
        <v>0.96</v>
      </c>
      <c r="K82" s="120" t="str">
        <f>VLOOKUP(I82,Raw!A:K,11,FALSE)</f>
        <v>N-SF11/1.8/14.5</v>
      </c>
      <c r="M82" s="112" t="s">
        <v>165</v>
      </c>
      <c r="N82" s="112">
        <v>11</v>
      </c>
      <c r="O82" s="113">
        <v>0</v>
      </c>
      <c r="P82" s="113"/>
      <c r="R82" s="110">
        <v>10023444</v>
      </c>
      <c r="S82" s="110" t="s">
        <v>95</v>
      </c>
      <c r="T82" s="110">
        <v>0.84</v>
      </c>
    </row>
    <row r="83" spans="1:20" x14ac:dyDescent="0.25">
      <c r="A83" s="96">
        <v>82</v>
      </c>
      <c r="B83" s="2">
        <v>30248669</v>
      </c>
      <c r="C83" s="4">
        <v>12</v>
      </c>
      <c r="D83" s="3">
        <v>0</v>
      </c>
      <c r="E83" s="5">
        <v>0</v>
      </c>
      <c r="F83" s="120" t="str">
        <f>VLOOKUP(B83,Main!E:I,5,FALSE)</f>
        <v>N-SF11/1/10.5</v>
      </c>
      <c r="H83" s="121">
        <v>10023358</v>
      </c>
      <c r="I83" s="65">
        <v>30256899</v>
      </c>
      <c r="J83" s="64">
        <v>1</v>
      </c>
      <c r="K83" s="120" t="str">
        <f>VLOOKUP(I83,Raw!A:K,11,FALSE)</f>
        <v>N-SF11/1.8/23.5</v>
      </c>
      <c r="M83" s="112" t="s">
        <v>165</v>
      </c>
      <c r="N83" s="128">
        <v>12</v>
      </c>
      <c r="O83" s="129">
        <v>0</v>
      </c>
      <c r="P83" s="130"/>
      <c r="R83" s="110">
        <v>10023444</v>
      </c>
      <c r="S83" s="110" t="s">
        <v>127</v>
      </c>
      <c r="T83" s="110">
        <v>0.84</v>
      </c>
    </row>
    <row r="84" spans="1:20" x14ac:dyDescent="0.25">
      <c r="A84" s="96">
        <v>83</v>
      </c>
      <c r="B84" s="2">
        <v>30248669</v>
      </c>
      <c r="C84" s="4">
        <v>13</v>
      </c>
      <c r="D84" s="3">
        <v>0</v>
      </c>
      <c r="E84" s="5">
        <v>0</v>
      </c>
      <c r="F84" s="120" t="str">
        <f>VLOOKUP(B84,Main!E:I,5,FALSE)</f>
        <v>N-SF11/1/10.5</v>
      </c>
      <c r="H84" s="121">
        <v>10023358</v>
      </c>
      <c r="I84" s="65">
        <v>30256914</v>
      </c>
      <c r="J84" s="64">
        <v>0.75</v>
      </c>
      <c r="K84" s="120" t="str">
        <f>VLOOKUP(I84,Raw!A:K,11,FALSE)</f>
        <v>N-SF11/1/10.5</v>
      </c>
      <c r="M84" s="112" t="s">
        <v>165</v>
      </c>
      <c r="N84" s="128">
        <v>13</v>
      </c>
      <c r="O84" s="129">
        <v>0</v>
      </c>
      <c r="P84" s="130"/>
      <c r="R84" s="110">
        <v>10023444</v>
      </c>
      <c r="S84" s="110" t="s">
        <v>138</v>
      </c>
      <c r="T84" s="110">
        <v>0.84</v>
      </c>
    </row>
    <row r="85" spans="1:20" x14ac:dyDescent="0.25">
      <c r="A85" s="96">
        <v>84</v>
      </c>
      <c r="B85" s="2">
        <v>30248669</v>
      </c>
      <c r="C85" s="4">
        <v>14</v>
      </c>
      <c r="D85" s="3">
        <v>0</v>
      </c>
      <c r="E85" s="5">
        <v>0</v>
      </c>
      <c r="F85" s="120" t="str">
        <f>VLOOKUP(B85,Main!E:I,5,FALSE)</f>
        <v>N-SF11/1/10.5</v>
      </c>
      <c r="H85" s="121">
        <v>10023358</v>
      </c>
      <c r="I85" s="65">
        <v>30256958</v>
      </c>
      <c r="J85" s="64">
        <v>1</v>
      </c>
      <c r="K85" s="120" t="str">
        <f>VLOOKUP(I85,Raw!A:K,11,FALSE)</f>
        <v>N-SF11/1.8/23.5</v>
      </c>
      <c r="M85" s="112" t="s">
        <v>165</v>
      </c>
      <c r="N85" s="128">
        <v>14</v>
      </c>
      <c r="O85" s="129">
        <v>0</v>
      </c>
      <c r="P85" s="130"/>
      <c r="R85" s="110">
        <v>10023444</v>
      </c>
      <c r="S85" s="110" t="s">
        <v>165</v>
      </c>
      <c r="T85" s="110">
        <v>0.84</v>
      </c>
    </row>
    <row r="86" spans="1:20" x14ac:dyDescent="0.25">
      <c r="A86" s="96">
        <v>85</v>
      </c>
      <c r="B86" s="2">
        <v>30248706</v>
      </c>
      <c r="C86" s="4">
        <v>1</v>
      </c>
      <c r="D86" s="3">
        <v>0</v>
      </c>
      <c r="E86" s="5">
        <v>0</v>
      </c>
      <c r="F86" s="120" t="str">
        <f>VLOOKUP(B86,Main!E:I,5,FALSE)</f>
        <v>N-SF11/1.8/23.5</v>
      </c>
      <c r="H86" s="121">
        <v>10023358</v>
      </c>
      <c r="I86" s="65">
        <v>30274734</v>
      </c>
      <c r="J86" s="64">
        <v>1</v>
      </c>
      <c r="K86" s="120" t="str">
        <f>VLOOKUP(I86,Raw!A:K,11,FALSE)</f>
        <v>N-SF11/1.8/17</v>
      </c>
      <c r="M86" s="112" t="s">
        <v>167</v>
      </c>
      <c r="N86" s="112">
        <v>1</v>
      </c>
      <c r="O86" s="113">
        <v>0</v>
      </c>
      <c r="P86" s="113">
        <v>0</v>
      </c>
      <c r="R86" s="110">
        <v>10023444</v>
      </c>
      <c r="S86" s="110" t="s">
        <v>167</v>
      </c>
      <c r="T86" s="110">
        <v>0.84</v>
      </c>
    </row>
    <row r="87" spans="1:20" x14ac:dyDescent="0.25">
      <c r="A87" s="96">
        <v>86</v>
      </c>
      <c r="B87" s="2">
        <v>30248706</v>
      </c>
      <c r="C87" s="4">
        <v>2</v>
      </c>
      <c r="D87" s="3">
        <v>0</v>
      </c>
      <c r="E87" s="5">
        <v>0</v>
      </c>
      <c r="F87" s="120" t="str">
        <f>VLOOKUP(B87,Main!E:I,5,FALSE)</f>
        <v>N-SF11/1.8/23.5</v>
      </c>
      <c r="H87" s="121">
        <v>10023358</v>
      </c>
      <c r="I87" s="65">
        <v>30274790</v>
      </c>
      <c r="J87" s="64">
        <v>0.96</v>
      </c>
      <c r="K87" s="120" t="str">
        <f>VLOOKUP(I87,Raw!A:K,11,FALSE)</f>
        <v>N-SF11/1.8/14.5</v>
      </c>
      <c r="M87" s="112" t="s">
        <v>167</v>
      </c>
      <c r="N87" s="112">
        <v>2</v>
      </c>
      <c r="O87" s="113">
        <v>0</v>
      </c>
      <c r="P87" s="113">
        <v>0</v>
      </c>
      <c r="R87" s="110">
        <v>10023444</v>
      </c>
      <c r="S87" s="110" t="s">
        <v>69</v>
      </c>
      <c r="T87" s="110">
        <v>0.8</v>
      </c>
    </row>
    <row r="88" spans="1:20" x14ac:dyDescent="0.25">
      <c r="A88" s="96">
        <v>87</v>
      </c>
      <c r="B88" s="2">
        <v>30248706</v>
      </c>
      <c r="C88" s="4">
        <v>3</v>
      </c>
      <c r="D88" s="3">
        <v>0</v>
      </c>
      <c r="E88" s="5">
        <v>0</v>
      </c>
      <c r="F88" s="120" t="str">
        <f>VLOOKUP(B88,Main!E:I,5,FALSE)</f>
        <v>N-SF11/1.8/23.5</v>
      </c>
      <c r="H88" s="121">
        <v>10023358</v>
      </c>
      <c r="I88" s="65">
        <v>30274815</v>
      </c>
      <c r="J88" s="64">
        <v>0.96</v>
      </c>
      <c r="K88" s="120" t="str">
        <f>VLOOKUP(I88,Raw!A:K,11,FALSE)</f>
        <v>N-SF11/1.8/14.5</v>
      </c>
      <c r="M88" s="112" t="s">
        <v>167</v>
      </c>
      <c r="N88" s="112">
        <v>3</v>
      </c>
      <c r="O88" s="113">
        <v>0</v>
      </c>
      <c r="P88" s="113">
        <v>0</v>
      </c>
      <c r="R88" s="110">
        <v>10023444</v>
      </c>
      <c r="S88" s="110" t="s">
        <v>54</v>
      </c>
      <c r="T88" s="110">
        <v>0.8</v>
      </c>
    </row>
    <row r="89" spans="1:20" x14ac:dyDescent="0.25">
      <c r="A89" s="96">
        <v>88</v>
      </c>
      <c r="B89" s="2">
        <v>30248706</v>
      </c>
      <c r="C89" s="4">
        <v>4</v>
      </c>
      <c r="D89" s="3">
        <v>0</v>
      </c>
      <c r="E89" s="5">
        <v>0</v>
      </c>
      <c r="F89" s="120" t="str">
        <f>VLOOKUP(B89,Main!E:I,5,FALSE)</f>
        <v>N-SF11/1.8/23.5</v>
      </c>
      <c r="H89" s="121">
        <v>10023358</v>
      </c>
      <c r="I89" s="65">
        <v>30276367</v>
      </c>
      <c r="J89" s="64">
        <v>1</v>
      </c>
      <c r="K89" s="120" t="str">
        <f>VLOOKUP(I89,Raw!A:K,11,FALSE)</f>
        <v>N-SF11/1.8/17</v>
      </c>
      <c r="M89" s="112" t="s">
        <v>167</v>
      </c>
      <c r="N89" s="112">
        <v>4</v>
      </c>
      <c r="O89" s="113">
        <v>0</v>
      </c>
      <c r="P89" s="113">
        <v>0</v>
      </c>
      <c r="R89" s="110">
        <v>10023444</v>
      </c>
      <c r="S89" s="110" t="s">
        <v>62</v>
      </c>
      <c r="T89" s="110">
        <v>0.8</v>
      </c>
    </row>
    <row r="90" spans="1:20" x14ac:dyDescent="0.25">
      <c r="A90" s="96">
        <v>89</v>
      </c>
      <c r="B90" s="2">
        <v>30248706</v>
      </c>
      <c r="C90" s="4">
        <v>5</v>
      </c>
      <c r="D90" s="3">
        <v>0</v>
      </c>
      <c r="E90" s="5">
        <v>0</v>
      </c>
      <c r="F90" s="120" t="str">
        <f>VLOOKUP(B90,Main!E:I,5,FALSE)</f>
        <v>N-SF11/1.8/23.5</v>
      </c>
      <c r="H90" s="121">
        <v>10023358</v>
      </c>
      <c r="I90" s="65">
        <v>30285163</v>
      </c>
      <c r="J90" s="64">
        <v>0.75</v>
      </c>
      <c r="K90" s="120" t="str">
        <f>VLOOKUP(I90,Raw!A:K,11,FALSE)</f>
        <v>N-SF11/1/7.5</v>
      </c>
      <c r="M90" s="112" t="s">
        <v>167</v>
      </c>
      <c r="N90" s="112">
        <v>5</v>
      </c>
      <c r="O90" s="113">
        <v>0</v>
      </c>
      <c r="P90" s="113">
        <v>0</v>
      </c>
      <c r="R90" s="110">
        <v>10023444</v>
      </c>
      <c r="S90" s="110" t="s">
        <v>350</v>
      </c>
      <c r="T90" s="110">
        <v>0.83333333333333337</v>
      </c>
    </row>
    <row r="91" spans="1:20" x14ac:dyDescent="0.25">
      <c r="A91" s="96">
        <v>90</v>
      </c>
      <c r="B91" s="2">
        <v>30248706</v>
      </c>
      <c r="C91" s="4">
        <v>6</v>
      </c>
      <c r="D91" s="3">
        <v>0</v>
      </c>
      <c r="E91" s="5">
        <v>0</v>
      </c>
      <c r="F91" s="120" t="str">
        <f>VLOOKUP(B91,Main!E:I,5,FALSE)</f>
        <v>N-SF11/1.8/23.5</v>
      </c>
      <c r="H91" s="121">
        <v>10023358</v>
      </c>
      <c r="I91" s="65">
        <v>30285185</v>
      </c>
      <c r="J91" s="64">
        <v>1</v>
      </c>
      <c r="K91" s="120" t="str">
        <f>VLOOKUP(I91,Raw!A:K,11,FALSE)</f>
        <v>N-SF11/1.8/17</v>
      </c>
      <c r="M91" s="112" t="s">
        <v>167</v>
      </c>
      <c r="N91" s="112">
        <v>6</v>
      </c>
      <c r="O91" s="113">
        <v>0</v>
      </c>
      <c r="P91" s="113">
        <v>0</v>
      </c>
      <c r="R91" s="110">
        <v>10023444</v>
      </c>
      <c r="S91" s="110" t="s">
        <v>88</v>
      </c>
      <c r="T91" s="110">
        <v>0.56000000000000005</v>
      </c>
    </row>
    <row r="92" spans="1:20" x14ac:dyDescent="0.25">
      <c r="A92" s="96">
        <v>91</v>
      </c>
      <c r="B92" s="2">
        <v>30248706</v>
      </c>
      <c r="C92" s="4">
        <v>7</v>
      </c>
      <c r="D92" s="3">
        <v>0</v>
      </c>
      <c r="E92" s="5">
        <v>0</v>
      </c>
      <c r="F92" s="120" t="str">
        <f>VLOOKUP(B92,Main!E:I,5,FALSE)</f>
        <v>N-SF11/1.8/23.5</v>
      </c>
      <c r="H92" s="121">
        <v>10023358</v>
      </c>
      <c r="I92" s="65">
        <v>30293647</v>
      </c>
      <c r="J92" s="64">
        <v>0.75</v>
      </c>
      <c r="K92" s="120" t="str">
        <f>VLOOKUP(I92,Raw!A:K,11,FALSE)</f>
        <v>N-SF11/1/10.5</v>
      </c>
      <c r="M92" s="112" t="s">
        <v>167</v>
      </c>
      <c r="N92" s="112">
        <v>7</v>
      </c>
      <c r="O92" s="113">
        <v>7514</v>
      </c>
      <c r="P92" s="113">
        <v>0</v>
      </c>
      <c r="R92" s="110">
        <v>10023446</v>
      </c>
      <c r="S92" s="110" t="s">
        <v>95</v>
      </c>
      <c r="T92" s="110">
        <v>0.98</v>
      </c>
    </row>
    <row r="93" spans="1:20" x14ac:dyDescent="0.25">
      <c r="A93" s="96">
        <v>92</v>
      </c>
      <c r="B93" s="2">
        <v>30248706</v>
      </c>
      <c r="C93" s="4">
        <v>8</v>
      </c>
      <c r="D93" s="3">
        <v>0</v>
      </c>
      <c r="E93" s="5">
        <v>0</v>
      </c>
      <c r="F93" s="120" t="str">
        <f>VLOOKUP(B93,Main!E:I,5,FALSE)</f>
        <v>N-SF11/1.8/23.5</v>
      </c>
      <c r="H93" s="121">
        <v>10023358</v>
      </c>
      <c r="I93" s="65">
        <v>30313242</v>
      </c>
      <c r="J93" s="64">
        <v>0.56000000000000005</v>
      </c>
      <c r="K93" s="120" t="str">
        <f>VLOOKUP(I93,Raw!A:K,11,FALSE)</f>
        <v>N-SF11/1.8/10.5</v>
      </c>
      <c r="M93" s="112" t="s">
        <v>167</v>
      </c>
      <c r="N93" s="112">
        <v>8</v>
      </c>
      <c r="O93" s="113">
        <v>0</v>
      </c>
      <c r="P93" s="113">
        <v>0</v>
      </c>
      <c r="R93" s="110">
        <v>10023446</v>
      </c>
      <c r="S93" s="110" t="s">
        <v>127</v>
      </c>
      <c r="T93" s="110">
        <v>1</v>
      </c>
    </row>
    <row r="94" spans="1:20" x14ac:dyDescent="0.25">
      <c r="A94" s="96">
        <v>93</v>
      </c>
      <c r="B94" s="2">
        <v>30248706</v>
      </c>
      <c r="C94" s="4">
        <v>9</v>
      </c>
      <c r="D94" s="3">
        <v>0</v>
      </c>
      <c r="E94" s="5">
        <v>0</v>
      </c>
      <c r="F94" s="120" t="str">
        <f>VLOOKUP(B94,Main!E:I,5,FALSE)</f>
        <v>N-SF11/1.8/23.5</v>
      </c>
      <c r="H94" s="121">
        <v>10023358</v>
      </c>
      <c r="I94" s="65">
        <v>30313286</v>
      </c>
      <c r="J94" s="64">
        <v>0.96</v>
      </c>
      <c r="K94" s="120" t="str">
        <f>VLOOKUP(I94,Raw!A:K,11,FALSE)</f>
        <v>N-SF11/1.8/14.5</v>
      </c>
      <c r="M94" s="112" t="s">
        <v>167</v>
      </c>
      <c r="N94" s="112">
        <v>9</v>
      </c>
      <c r="O94" s="113">
        <v>0</v>
      </c>
      <c r="P94" s="113">
        <v>0</v>
      </c>
      <c r="R94" s="110">
        <v>10023446</v>
      </c>
      <c r="S94" s="110" t="s">
        <v>138</v>
      </c>
      <c r="T94" s="110">
        <v>1</v>
      </c>
    </row>
    <row r="95" spans="1:20" x14ac:dyDescent="0.25">
      <c r="A95" s="96">
        <v>94</v>
      </c>
      <c r="B95" s="2">
        <v>30248706</v>
      </c>
      <c r="C95" s="4">
        <v>10</v>
      </c>
      <c r="D95" s="3">
        <v>0</v>
      </c>
      <c r="E95" s="5">
        <v>0</v>
      </c>
      <c r="F95" s="120" t="str">
        <f>VLOOKUP(B95,Main!E:I,5,FALSE)</f>
        <v>N-SF11/1.8/23.5</v>
      </c>
      <c r="H95" s="121">
        <v>10023358</v>
      </c>
      <c r="I95" s="65">
        <v>30313323</v>
      </c>
      <c r="J95" s="64">
        <v>0.75</v>
      </c>
      <c r="K95" s="120" t="str">
        <f>VLOOKUP(I95,Raw!A:K,11,FALSE)</f>
        <v>N-SF11/1/10.5</v>
      </c>
      <c r="M95" s="112" t="s">
        <v>167</v>
      </c>
      <c r="N95" s="112">
        <v>10</v>
      </c>
      <c r="O95" s="113">
        <v>0</v>
      </c>
      <c r="P95" s="113">
        <v>0</v>
      </c>
      <c r="R95" s="110">
        <v>10023446</v>
      </c>
      <c r="S95" s="110" t="s">
        <v>165</v>
      </c>
      <c r="T95" s="110">
        <v>1</v>
      </c>
    </row>
    <row r="96" spans="1:20" x14ac:dyDescent="0.25">
      <c r="A96" s="96">
        <v>95</v>
      </c>
      <c r="B96" s="2">
        <v>30248706</v>
      </c>
      <c r="C96" s="4">
        <v>11</v>
      </c>
      <c r="D96" s="3">
        <v>0</v>
      </c>
      <c r="E96" s="5">
        <v>0</v>
      </c>
      <c r="F96" s="120" t="str">
        <f>VLOOKUP(B96,Main!E:I,5,FALSE)</f>
        <v>N-SF11/1.8/23.5</v>
      </c>
      <c r="H96" s="121">
        <v>10023358</v>
      </c>
      <c r="I96" s="65">
        <v>30313345</v>
      </c>
      <c r="J96" s="64">
        <v>0.96</v>
      </c>
      <c r="K96" s="120" t="str">
        <f>VLOOKUP(I96,Raw!A:K,11,FALSE)</f>
        <v>N-SF11/1.8/14.5</v>
      </c>
      <c r="M96" s="112" t="s">
        <v>167</v>
      </c>
      <c r="N96" s="112">
        <v>11</v>
      </c>
      <c r="O96" s="113">
        <v>0</v>
      </c>
      <c r="P96" s="113">
        <v>0</v>
      </c>
      <c r="R96" s="110">
        <v>10023446</v>
      </c>
      <c r="S96" s="110" t="s">
        <v>167</v>
      </c>
      <c r="T96" s="110">
        <v>1</v>
      </c>
    </row>
    <row r="97" spans="1:20" x14ac:dyDescent="0.25">
      <c r="A97" s="96">
        <v>96</v>
      </c>
      <c r="B97" s="2">
        <v>30248706</v>
      </c>
      <c r="C97" s="4">
        <v>12</v>
      </c>
      <c r="D97" s="3">
        <v>0</v>
      </c>
      <c r="E97" s="5">
        <v>0</v>
      </c>
      <c r="F97" s="120" t="str">
        <f>VLOOKUP(B97,Main!E:I,5,FALSE)</f>
        <v>N-SF11/1.8/23.5</v>
      </c>
      <c r="H97" s="121">
        <v>10023358</v>
      </c>
      <c r="I97" s="65">
        <v>30321494</v>
      </c>
      <c r="J97" s="64">
        <v>1</v>
      </c>
      <c r="K97" s="120" t="str">
        <f>VLOOKUP(I97,Raw!A:K,11,FALSE)</f>
        <v>N-BK7/1.1/19</v>
      </c>
      <c r="M97" s="112" t="s">
        <v>167</v>
      </c>
      <c r="N97" s="128">
        <v>12</v>
      </c>
      <c r="O97" s="129">
        <v>0</v>
      </c>
      <c r="P97" s="130">
        <v>0</v>
      </c>
      <c r="R97" s="110">
        <v>10023446</v>
      </c>
      <c r="S97" s="110" t="s">
        <v>69</v>
      </c>
      <c r="T97" s="110">
        <v>0.75</v>
      </c>
    </row>
    <row r="98" spans="1:20" x14ac:dyDescent="0.25">
      <c r="A98" s="96">
        <v>97</v>
      </c>
      <c r="B98" s="2">
        <v>30248706</v>
      </c>
      <c r="C98" s="4">
        <v>13</v>
      </c>
      <c r="D98" s="3">
        <v>0</v>
      </c>
      <c r="E98" s="5">
        <v>0</v>
      </c>
      <c r="F98" s="120" t="str">
        <f>VLOOKUP(B98,Main!E:I,5,FALSE)</f>
        <v>N-SF11/1.8/23.5</v>
      </c>
      <c r="H98" s="121">
        <v>10023358</v>
      </c>
      <c r="I98" s="65">
        <v>30325960</v>
      </c>
      <c r="J98" s="64">
        <v>1</v>
      </c>
      <c r="K98" s="120" t="str">
        <f>VLOOKUP(I98,Raw!A:K,11,FALSE)</f>
        <v>N-SF11/1.8/23</v>
      </c>
      <c r="M98" s="112" t="s">
        <v>167</v>
      </c>
      <c r="N98" s="128">
        <v>13</v>
      </c>
      <c r="O98" s="129">
        <v>0</v>
      </c>
      <c r="P98" s="130">
        <v>0</v>
      </c>
      <c r="R98" s="110">
        <v>10023446</v>
      </c>
      <c r="S98" s="110" t="s">
        <v>54</v>
      </c>
      <c r="T98" s="110">
        <v>0.75</v>
      </c>
    </row>
    <row r="99" spans="1:20" x14ac:dyDescent="0.25">
      <c r="A99" s="96">
        <v>98</v>
      </c>
      <c r="B99" s="2">
        <v>30248706</v>
      </c>
      <c r="C99" s="4">
        <v>14</v>
      </c>
      <c r="D99" s="3">
        <v>0</v>
      </c>
      <c r="E99" s="5">
        <v>0</v>
      </c>
      <c r="F99" s="120" t="str">
        <f>VLOOKUP(B99,Main!E:I,5,FALSE)</f>
        <v>N-SF11/1.8/23.5</v>
      </c>
      <c r="H99" s="121">
        <v>10023358</v>
      </c>
      <c r="I99" s="65">
        <v>30334319</v>
      </c>
      <c r="J99" s="64">
        <v>1</v>
      </c>
      <c r="K99" s="120" t="str">
        <f>VLOOKUP(I99,Raw!A:K,11,FALSE)</f>
        <v>N-SF11/1.8/17.5</v>
      </c>
      <c r="M99" s="112" t="s">
        <v>167</v>
      </c>
      <c r="N99" s="128">
        <v>14</v>
      </c>
      <c r="O99" s="129">
        <v>6700</v>
      </c>
      <c r="P99" s="130">
        <v>0</v>
      </c>
      <c r="R99" s="110">
        <v>10023446</v>
      </c>
      <c r="S99" s="110" t="s">
        <v>62</v>
      </c>
      <c r="T99" s="110">
        <v>0.75</v>
      </c>
    </row>
    <row r="100" spans="1:20" x14ac:dyDescent="0.25">
      <c r="A100" s="96">
        <v>99</v>
      </c>
      <c r="B100" s="2">
        <v>30248740</v>
      </c>
      <c r="C100" s="4">
        <v>1</v>
      </c>
      <c r="D100" s="3">
        <v>0</v>
      </c>
      <c r="E100" s="5">
        <v>0</v>
      </c>
      <c r="F100" s="120" t="str">
        <f>VLOOKUP(B100,Main!E:I,5,FALSE)</f>
        <v>N-SF11/1/7.5</v>
      </c>
      <c r="H100" s="121">
        <v>10023358</v>
      </c>
      <c r="I100" s="65">
        <v>30339200</v>
      </c>
      <c r="J100" s="64">
        <v>1</v>
      </c>
      <c r="K100" s="120" t="str">
        <f>VLOOKUP(I100,Raw!A:K,11,FALSE)</f>
        <v>N-SF11/1.8/23.5</v>
      </c>
      <c r="M100" s="112" t="s">
        <v>69</v>
      </c>
      <c r="N100" s="112">
        <v>1</v>
      </c>
      <c r="O100" s="113">
        <v>0</v>
      </c>
      <c r="P100" s="113">
        <v>0</v>
      </c>
      <c r="R100" s="110">
        <v>10023446</v>
      </c>
      <c r="S100" s="110" t="s">
        <v>350</v>
      </c>
      <c r="T100" s="110">
        <v>1</v>
      </c>
    </row>
    <row r="101" spans="1:20" x14ac:dyDescent="0.25">
      <c r="A101" s="96">
        <v>100</v>
      </c>
      <c r="B101" s="2">
        <v>30248740</v>
      </c>
      <c r="C101" s="4">
        <v>2</v>
      </c>
      <c r="D101" s="3">
        <v>0</v>
      </c>
      <c r="E101" s="5">
        <v>0</v>
      </c>
      <c r="F101" s="120" t="str">
        <f>VLOOKUP(B101,Main!E:I,5,FALSE)</f>
        <v>N-SF11/1/7.5</v>
      </c>
      <c r="H101" s="121">
        <v>10023358</v>
      </c>
      <c r="I101" s="65">
        <v>30391576</v>
      </c>
      <c r="J101" s="64">
        <v>0.75</v>
      </c>
      <c r="K101" s="120" t="str">
        <f>VLOOKUP(I101,Raw!A:K,11,FALSE)</f>
        <v>N-SF11/1/8.5</v>
      </c>
      <c r="M101" s="112" t="s">
        <v>69</v>
      </c>
      <c r="N101" s="112">
        <v>2</v>
      </c>
      <c r="O101" s="113">
        <v>0</v>
      </c>
      <c r="P101" s="113">
        <v>0</v>
      </c>
      <c r="R101" s="110">
        <v>10023446</v>
      </c>
      <c r="S101" s="110" t="s">
        <v>88</v>
      </c>
      <c r="T101" s="110">
        <v>0.56000000000000005</v>
      </c>
    </row>
    <row r="102" spans="1:20" x14ac:dyDescent="0.25">
      <c r="A102" s="96">
        <v>101</v>
      </c>
      <c r="B102" s="2">
        <v>30248740</v>
      </c>
      <c r="C102" s="4">
        <v>3</v>
      </c>
      <c r="D102" s="3">
        <v>0</v>
      </c>
      <c r="E102" s="5">
        <v>0</v>
      </c>
      <c r="F102" s="120" t="str">
        <f>VLOOKUP(B102,Main!E:I,5,FALSE)</f>
        <v>N-SF11/1/7.5</v>
      </c>
      <c r="H102" s="121">
        <v>10023358</v>
      </c>
      <c r="I102" s="65">
        <v>30432710</v>
      </c>
      <c r="J102" s="64">
        <v>0.96</v>
      </c>
      <c r="K102" s="120" t="str">
        <f>VLOOKUP(I102,Raw!A:K,11,FALSE)</f>
        <v>N-SF11/1.8/14.5</v>
      </c>
      <c r="M102" s="112" t="s">
        <v>69</v>
      </c>
      <c r="N102" s="112">
        <v>3</v>
      </c>
      <c r="O102" s="113">
        <v>0</v>
      </c>
      <c r="P102" s="113">
        <v>0</v>
      </c>
      <c r="R102" s="110">
        <v>10023467</v>
      </c>
      <c r="S102" s="110" t="s">
        <v>95</v>
      </c>
      <c r="T102" s="110">
        <v>0.9</v>
      </c>
    </row>
    <row r="103" spans="1:20" x14ac:dyDescent="0.25">
      <c r="A103" s="96">
        <v>102</v>
      </c>
      <c r="B103" s="2">
        <v>30248740</v>
      </c>
      <c r="C103" s="4">
        <v>4</v>
      </c>
      <c r="D103" s="3">
        <v>0</v>
      </c>
      <c r="E103" s="5">
        <v>0</v>
      </c>
      <c r="F103" s="120" t="str">
        <f>VLOOKUP(B103,Main!E:I,5,FALSE)</f>
        <v>N-SF11/1/7.5</v>
      </c>
      <c r="H103" s="121">
        <v>10023358</v>
      </c>
      <c r="I103" s="65">
        <v>30446865</v>
      </c>
      <c r="J103" s="64">
        <v>1</v>
      </c>
      <c r="K103" s="120" t="str">
        <f>VLOOKUP(I103,Raw!A:K,11,FALSE)</f>
        <v>N-SF11/1.8/17</v>
      </c>
      <c r="M103" s="112" t="s">
        <v>69</v>
      </c>
      <c r="N103" s="112">
        <v>4</v>
      </c>
      <c r="O103" s="113">
        <v>0</v>
      </c>
      <c r="P103" s="113">
        <v>0</v>
      </c>
      <c r="R103" s="110">
        <v>10023467</v>
      </c>
      <c r="S103" s="110" t="s">
        <v>127</v>
      </c>
      <c r="T103" s="110">
        <v>1</v>
      </c>
    </row>
    <row r="104" spans="1:20" x14ac:dyDescent="0.25">
      <c r="A104" s="96">
        <v>103</v>
      </c>
      <c r="B104" s="2">
        <v>30248740</v>
      </c>
      <c r="C104" s="4">
        <v>5</v>
      </c>
      <c r="D104" s="3">
        <v>0</v>
      </c>
      <c r="E104" s="5">
        <v>0</v>
      </c>
      <c r="F104" s="120" t="str">
        <f>VLOOKUP(B104,Main!E:I,5,FALSE)</f>
        <v>N-SF11/1/7.5</v>
      </c>
      <c r="H104" s="121">
        <v>10023387</v>
      </c>
      <c r="I104" s="65">
        <v>30103742</v>
      </c>
      <c r="J104" s="64">
        <v>0.84</v>
      </c>
      <c r="K104" s="120" t="str">
        <f>VLOOKUP(I104,Raw!A:K,11,FALSE)</f>
        <v>N-SF11/1.8/23.5</v>
      </c>
      <c r="M104" s="112" t="s">
        <v>69</v>
      </c>
      <c r="N104" s="112">
        <v>5</v>
      </c>
      <c r="O104" s="113">
        <v>0</v>
      </c>
      <c r="P104" s="113">
        <v>0</v>
      </c>
      <c r="R104" s="110">
        <v>10023467</v>
      </c>
      <c r="S104" s="110" t="s">
        <v>138</v>
      </c>
      <c r="T104" s="110">
        <v>1</v>
      </c>
    </row>
    <row r="105" spans="1:20" x14ac:dyDescent="0.25">
      <c r="A105" s="96">
        <v>104</v>
      </c>
      <c r="B105" s="2">
        <v>30248740</v>
      </c>
      <c r="C105" s="4">
        <v>6</v>
      </c>
      <c r="D105" s="3">
        <v>0</v>
      </c>
      <c r="E105" s="5">
        <v>0</v>
      </c>
      <c r="F105" s="120" t="str">
        <f>VLOOKUP(B105,Main!E:I,5,FALSE)</f>
        <v>N-SF11/1/7.5</v>
      </c>
      <c r="H105" s="121">
        <v>10023387</v>
      </c>
      <c r="I105" s="65">
        <v>30103753</v>
      </c>
      <c r="J105" s="64">
        <v>0.8</v>
      </c>
      <c r="K105" s="120" t="str">
        <f>VLOOKUP(I105,Raw!A:K,11,FALSE)</f>
        <v>N-SF11/1.8/14.5</v>
      </c>
      <c r="M105" s="112" t="s">
        <v>69</v>
      </c>
      <c r="N105" s="112">
        <v>6</v>
      </c>
      <c r="O105" s="113">
        <v>0</v>
      </c>
      <c r="P105" s="113">
        <v>0</v>
      </c>
      <c r="R105" s="110">
        <v>10023467</v>
      </c>
      <c r="S105" s="110" t="s">
        <v>165</v>
      </c>
      <c r="T105" s="110">
        <v>1</v>
      </c>
    </row>
    <row r="106" spans="1:20" x14ac:dyDescent="0.25">
      <c r="A106" s="96">
        <v>105</v>
      </c>
      <c r="B106" s="2">
        <v>30248740</v>
      </c>
      <c r="C106" s="4">
        <v>7</v>
      </c>
      <c r="D106" s="3">
        <v>4017</v>
      </c>
      <c r="E106" s="5">
        <v>0</v>
      </c>
      <c r="F106" s="120" t="str">
        <f>VLOOKUP(B106,Main!E:I,5,FALSE)</f>
        <v>N-SF11/1/7.5</v>
      </c>
      <c r="H106" s="121">
        <v>10023387</v>
      </c>
      <c r="I106" s="65">
        <v>30103801</v>
      </c>
      <c r="J106" s="64">
        <v>0.84</v>
      </c>
      <c r="K106" s="120" t="str">
        <f>VLOOKUP(I106,Raw!A:K,11,FALSE)</f>
        <v>N-SF11/1.8/17</v>
      </c>
      <c r="M106" s="112" t="s">
        <v>69</v>
      </c>
      <c r="N106" s="112">
        <v>7</v>
      </c>
      <c r="O106" s="113">
        <v>26700</v>
      </c>
      <c r="P106" s="113">
        <v>0</v>
      </c>
      <c r="R106" s="110">
        <v>10023467</v>
      </c>
      <c r="S106" s="110" t="s">
        <v>167</v>
      </c>
      <c r="T106" s="110">
        <v>1</v>
      </c>
    </row>
    <row r="107" spans="1:20" x14ac:dyDescent="0.25">
      <c r="A107" s="96">
        <v>106</v>
      </c>
      <c r="B107" s="2">
        <v>30248740</v>
      </c>
      <c r="C107" s="4">
        <v>8</v>
      </c>
      <c r="D107" s="3">
        <v>0</v>
      </c>
      <c r="E107" s="5">
        <v>0</v>
      </c>
      <c r="F107" s="120" t="str">
        <f>VLOOKUP(B107,Main!E:I,5,FALSE)</f>
        <v>N-SF11/1/7.5</v>
      </c>
      <c r="H107" s="121">
        <v>10023387</v>
      </c>
      <c r="I107" s="65">
        <v>30236147</v>
      </c>
      <c r="J107" s="64">
        <v>0.84</v>
      </c>
      <c r="K107" s="120" t="str">
        <f>VLOOKUP(I107,Raw!A:K,11,FALSE)</f>
        <v>N-SF11/1.8/17.5</v>
      </c>
      <c r="M107" s="112" t="s">
        <v>69</v>
      </c>
      <c r="N107" s="112">
        <v>8</v>
      </c>
      <c r="O107" s="113">
        <v>0</v>
      </c>
      <c r="P107" s="113">
        <v>0</v>
      </c>
      <c r="R107" s="110">
        <v>10023467</v>
      </c>
      <c r="S107" s="110" t="s">
        <v>69</v>
      </c>
      <c r="T107" s="110">
        <v>0.7</v>
      </c>
    </row>
    <row r="108" spans="1:20" x14ac:dyDescent="0.25">
      <c r="A108" s="96">
        <v>107</v>
      </c>
      <c r="B108" s="2">
        <v>30248740</v>
      </c>
      <c r="C108" s="4">
        <v>9</v>
      </c>
      <c r="D108" s="3">
        <v>0</v>
      </c>
      <c r="E108" s="5">
        <v>0</v>
      </c>
      <c r="F108" s="120" t="str">
        <f>VLOOKUP(B108,Main!E:I,5,FALSE)</f>
        <v>N-SF11/1/7.5</v>
      </c>
      <c r="H108" s="121">
        <v>10023387</v>
      </c>
      <c r="I108" s="65">
        <v>30238079</v>
      </c>
      <c r="J108" s="64">
        <v>0.84</v>
      </c>
      <c r="K108" s="120" t="str">
        <f>VLOOKUP(I108,Raw!A:K,11,FALSE)</f>
        <v>N-SF11/1.8/17.5</v>
      </c>
      <c r="M108" s="112" t="s">
        <v>69</v>
      </c>
      <c r="N108" s="112">
        <v>9</v>
      </c>
      <c r="O108" s="113">
        <v>0</v>
      </c>
      <c r="P108" s="113">
        <v>0</v>
      </c>
      <c r="R108" s="110">
        <v>10023467</v>
      </c>
      <c r="S108" s="110" t="s">
        <v>54</v>
      </c>
      <c r="T108" s="110">
        <v>0.7</v>
      </c>
    </row>
    <row r="109" spans="1:20" x14ac:dyDescent="0.25">
      <c r="A109" s="96">
        <v>108</v>
      </c>
      <c r="B109" s="2">
        <v>30248740</v>
      </c>
      <c r="C109" s="4">
        <v>10</v>
      </c>
      <c r="D109" s="3">
        <v>0</v>
      </c>
      <c r="E109" s="5">
        <v>0</v>
      </c>
      <c r="F109" s="120" t="str">
        <f>VLOOKUP(B109,Main!E:I,5,FALSE)</f>
        <v>N-SF11/1/7.5</v>
      </c>
      <c r="H109" s="121">
        <v>10023387</v>
      </c>
      <c r="I109" s="65">
        <v>30248669</v>
      </c>
      <c r="J109" s="64">
        <v>0.82499999999999996</v>
      </c>
      <c r="K109" s="120" t="str">
        <f>VLOOKUP(I109,Raw!A:K,11,FALSE)</f>
        <v>N-SF11/1/10.5</v>
      </c>
      <c r="M109" s="112" t="s">
        <v>69</v>
      </c>
      <c r="N109" s="112">
        <v>10</v>
      </c>
      <c r="O109" s="113">
        <v>43346</v>
      </c>
      <c r="P109" s="113">
        <v>0</v>
      </c>
      <c r="R109" s="110">
        <v>10023467</v>
      </c>
      <c r="S109" s="110" t="s">
        <v>62</v>
      </c>
      <c r="T109" s="110">
        <v>0.7</v>
      </c>
    </row>
    <row r="110" spans="1:20" x14ac:dyDescent="0.25">
      <c r="A110" s="96">
        <v>109</v>
      </c>
      <c r="B110" s="2">
        <v>30248740</v>
      </c>
      <c r="C110" s="4">
        <v>11</v>
      </c>
      <c r="D110" s="3">
        <v>0</v>
      </c>
      <c r="E110" s="5">
        <v>0</v>
      </c>
      <c r="F110" s="120" t="str">
        <f>VLOOKUP(B110,Main!E:I,5,FALSE)</f>
        <v>N-SF11/1/7.5</v>
      </c>
      <c r="H110" s="121">
        <v>10023387</v>
      </c>
      <c r="I110" s="65">
        <v>30248706</v>
      </c>
      <c r="J110" s="64">
        <v>0.84</v>
      </c>
      <c r="K110" s="120" t="str">
        <f>VLOOKUP(I110,Raw!A:K,11,FALSE)</f>
        <v>N-SF11/1.8/23.5</v>
      </c>
      <c r="M110" s="112" t="s">
        <v>69</v>
      </c>
      <c r="N110" s="112">
        <v>11</v>
      </c>
      <c r="O110" s="113">
        <v>0</v>
      </c>
      <c r="P110" s="113">
        <v>0</v>
      </c>
      <c r="R110" s="110">
        <v>10023467</v>
      </c>
      <c r="S110" s="110" t="s">
        <v>350</v>
      </c>
      <c r="T110" s="110">
        <v>1</v>
      </c>
    </row>
    <row r="111" spans="1:20" x14ac:dyDescent="0.25">
      <c r="A111" s="96">
        <v>110</v>
      </c>
      <c r="B111" s="2">
        <v>30248740</v>
      </c>
      <c r="C111" s="4">
        <v>12</v>
      </c>
      <c r="D111" s="3">
        <v>0</v>
      </c>
      <c r="E111" s="5">
        <v>0</v>
      </c>
      <c r="F111" s="120" t="str">
        <f>VLOOKUP(B111,Main!E:I,5,FALSE)</f>
        <v>N-SF11/1/7.5</v>
      </c>
      <c r="H111" s="121">
        <v>10023387</v>
      </c>
      <c r="I111" s="65">
        <v>30248740</v>
      </c>
      <c r="J111" s="64">
        <v>0.82499999999999996</v>
      </c>
      <c r="K111" s="120" t="str">
        <f>VLOOKUP(I111,Raw!A:K,11,FALSE)</f>
        <v>N-SF11/1/7.5</v>
      </c>
      <c r="M111" s="112" t="s">
        <v>69</v>
      </c>
      <c r="N111" s="128">
        <v>12</v>
      </c>
      <c r="O111" s="129">
        <v>0</v>
      </c>
      <c r="P111" s="130">
        <v>0</v>
      </c>
      <c r="R111" s="110">
        <v>10023467</v>
      </c>
      <c r="S111" s="110" t="s">
        <v>88</v>
      </c>
      <c r="T111" s="110">
        <v>0.56000000000000005</v>
      </c>
    </row>
    <row r="112" spans="1:20" x14ac:dyDescent="0.25">
      <c r="A112" s="96">
        <v>111</v>
      </c>
      <c r="B112" s="2">
        <v>30248740</v>
      </c>
      <c r="C112" s="4">
        <v>13</v>
      </c>
      <c r="D112" s="3">
        <v>0</v>
      </c>
      <c r="E112" s="5">
        <v>0</v>
      </c>
      <c r="F112" s="120" t="str">
        <f>VLOOKUP(B112,Main!E:I,5,FALSE)</f>
        <v>N-SF11/1/7.5</v>
      </c>
      <c r="H112" s="121">
        <v>10023387</v>
      </c>
      <c r="I112" s="65">
        <v>30255865</v>
      </c>
      <c r="J112" s="64">
        <v>0.84</v>
      </c>
      <c r="K112" s="120" t="str">
        <f>VLOOKUP(I112,Raw!A:K,11,FALSE)</f>
        <v>N-SF11/1.8/17</v>
      </c>
      <c r="M112" s="112" t="s">
        <v>69</v>
      </c>
      <c r="N112" s="128">
        <v>13</v>
      </c>
      <c r="O112" s="129">
        <v>0</v>
      </c>
      <c r="P112" s="130">
        <v>0</v>
      </c>
      <c r="R112" s="110">
        <v>10023468</v>
      </c>
      <c r="S112" s="110" t="s">
        <v>95</v>
      </c>
      <c r="T112" s="110">
        <v>0.9</v>
      </c>
    </row>
    <row r="113" spans="1:20" x14ac:dyDescent="0.25">
      <c r="A113" s="96">
        <v>112</v>
      </c>
      <c r="B113" s="2">
        <v>30248740</v>
      </c>
      <c r="C113" s="4">
        <v>14</v>
      </c>
      <c r="D113" s="3">
        <v>6100</v>
      </c>
      <c r="E113" s="5">
        <v>0</v>
      </c>
      <c r="F113" s="120" t="str">
        <f>VLOOKUP(B113,Main!E:I,5,FALSE)</f>
        <v>N-SF11/1/7.5</v>
      </c>
      <c r="H113" s="121">
        <v>10023387</v>
      </c>
      <c r="I113" s="65">
        <v>30256349</v>
      </c>
      <c r="J113" s="64">
        <v>0.82499999999999996</v>
      </c>
      <c r="K113" s="120" t="str">
        <f>VLOOKUP(I113,Raw!A:K,11,FALSE)</f>
        <v>N-SF11/1/10.5</v>
      </c>
      <c r="M113" s="112" t="s">
        <v>69</v>
      </c>
      <c r="N113" s="128">
        <v>14</v>
      </c>
      <c r="O113" s="129">
        <v>0</v>
      </c>
      <c r="P113" s="130">
        <v>0</v>
      </c>
      <c r="R113" s="110">
        <v>10023468</v>
      </c>
      <c r="S113" s="110" t="s">
        <v>127</v>
      </c>
      <c r="T113" s="110">
        <v>0.9</v>
      </c>
    </row>
    <row r="114" spans="1:20" x14ac:dyDescent="0.25">
      <c r="A114" s="96">
        <v>113</v>
      </c>
      <c r="B114" s="2">
        <v>30255865</v>
      </c>
      <c r="C114" s="4">
        <v>1</v>
      </c>
      <c r="D114" s="3">
        <v>0</v>
      </c>
      <c r="E114" s="5">
        <v>0</v>
      </c>
      <c r="F114" s="120" t="str">
        <f>VLOOKUP(B114,Main!E:I,5,FALSE)</f>
        <v>N-SF11/1.8/17</v>
      </c>
      <c r="H114" s="121">
        <v>10023387</v>
      </c>
      <c r="I114" s="65">
        <v>30256730</v>
      </c>
      <c r="J114" s="64">
        <v>0.82499999999999996</v>
      </c>
      <c r="K114" s="120" t="str">
        <f>VLOOKUP(I114,Raw!A:K,11,FALSE)</f>
        <v>N-SF11/1/10.5</v>
      </c>
      <c r="M114" s="112" t="s">
        <v>54</v>
      </c>
      <c r="N114" s="112">
        <v>1</v>
      </c>
      <c r="O114" s="113">
        <v>0</v>
      </c>
      <c r="P114" s="113">
        <v>0</v>
      </c>
      <c r="R114" s="110">
        <v>10023468</v>
      </c>
      <c r="S114" s="110" t="s">
        <v>138</v>
      </c>
      <c r="T114" s="110">
        <v>0.9</v>
      </c>
    </row>
    <row r="115" spans="1:20" x14ac:dyDescent="0.25">
      <c r="A115" s="96">
        <v>114</v>
      </c>
      <c r="B115" s="2">
        <v>30255865</v>
      </c>
      <c r="C115" s="4">
        <v>2</v>
      </c>
      <c r="D115" s="3">
        <v>0</v>
      </c>
      <c r="E115" s="5">
        <v>0</v>
      </c>
      <c r="F115" s="120" t="str">
        <f>VLOOKUP(B115,Main!E:I,5,FALSE)</f>
        <v>N-SF11/1.8/17</v>
      </c>
      <c r="H115" s="121">
        <v>10023387</v>
      </c>
      <c r="I115" s="65">
        <v>30256752</v>
      </c>
      <c r="J115" s="64">
        <v>0.8</v>
      </c>
      <c r="K115" s="120" t="str">
        <f>VLOOKUP(I115,Raw!A:K,11,FALSE)</f>
        <v>N-SF11/1.8/14.5</v>
      </c>
      <c r="M115" s="112" t="s">
        <v>54</v>
      </c>
      <c r="N115" s="112">
        <v>2</v>
      </c>
      <c r="O115" s="113">
        <v>0</v>
      </c>
      <c r="P115" s="113">
        <v>0</v>
      </c>
      <c r="R115" s="110">
        <v>10023468</v>
      </c>
      <c r="S115" s="110" t="s">
        <v>165</v>
      </c>
      <c r="T115" s="110">
        <v>0.9</v>
      </c>
    </row>
    <row r="116" spans="1:20" x14ac:dyDescent="0.25">
      <c r="A116" s="96">
        <v>115</v>
      </c>
      <c r="B116" s="2">
        <v>30255865</v>
      </c>
      <c r="C116" s="4">
        <v>3</v>
      </c>
      <c r="D116" s="3">
        <v>3466</v>
      </c>
      <c r="E116" s="5">
        <v>0</v>
      </c>
      <c r="F116" s="120" t="str">
        <f>VLOOKUP(B116,Main!E:I,5,FALSE)</f>
        <v>N-SF11/1.8/17</v>
      </c>
      <c r="H116" s="121">
        <v>10023387</v>
      </c>
      <c r="I116" s="65">
        <v>30256855</v>
      </c>
      <c r="J116" s="64">
        <v>0.8</v>
      </c>
      <c r="K116" s="120" t="str">
        <f>VLOOKUP(I116,Raw!A:K,11,FALSE)</f>
        <v>N-SF11/1.8/14.5</v>
      </c>
      <c r="M116" s="112" t="s">
        <v>54</v>
      </c>
      <c r="N116" s="112">
        <v>3</v>
      </c>
      <c r="O116" s="113">
        <v>0</v>
      </c>
      <c r="P116" s="113">
        <v>0</v>
      </c>
      <c r="R116" s="110">
        <v>10023468</v>
      </c>
      <c r="S116" s="110" t="s">
        <v>167</v>
      </c>
      <c r="T116" s="110">
        <v>0.9</v>
      </c>
    </row>
    <row r="117" spans="1:20" x14ac:dyDescent="0.25">
      <c r="A117" s="96">
        <v>116</v>
      </c>
      <c r="B117" s="2">
        <v>30255865</v>
      </c>
      <c r="C117" s="4">
        <v>4</v>
      </c>
      <c r="D117" s="3">
        <v>0</v>
      </c>
      <c r="E117" s="5">
        <v>0</v>
      </c>
      <c r="F117" s="120" t="str">
        <f>VLOOKUP(B117,Main!E:I,5,FALSE)</f>
        <v>N-SF11/1.8/17</v>
      </c>
      <c r="H117" s="121">
        <v>10023387</v>
      </c>
      <c r="I117" s="65">
        <v>30256899</v>
      </c>
      <c r="J117" s="64">
        <v>0.84</v>
      </c>
      <c r="K117" s="120" t="str">
        <f>VLOOKUP(I117,Raw!A:K,11,FALSE)</f>
        <v>N-SF11/1.8/23.5</v>
      </c>
      <c r="M117" s="112" t="s">
        <v>54</v>
      </c>
      <c r="N117" s="112">
        <v>4</v>
      </c>
      <c r="O117" s="113">
        <v>0</v>
      </c>
      <c r="P117" s="113">
        <v>0</v>
      </c>
      <c r="R117" s="110">
        <v>10023468</v>
      </c>
      <c r="S117" s="110" t="s">
        <v>69</v>
      </c>
      <c r="T117" s="110">
        <v>0.75</v>
      </c>
    </row>
    <row r="118" spans="1:20" x14ac:dyDescent="0.25">
      <c r="A118" s="96">
        <v>117</v>
      </c>
      <c r="B118" s="2">
        <v>30255865</v>
      </c>
      <c r="C118" s="4">
        <v>5</v>
      </c>
      <c r="D118" s="3">
        <v>0</v>
      </c>
      <c r="E118" s="5">
        <v>0</v>
      </c>
      <c r="F118" s="120" t="str">
        <f>VLOOKUP(B118,Main!E:I,5,FALSE)</f>
        <v>N-SF11/1.8/17</v>
      </c>
      <c r="H118" s="121">
        <v>10023387</v>
      </c>
      <c r="I118" s="65">
        <v>30256914</v>
      </c>
      <c r="J118" s="64">
        <v>0.82499999999999996</v>
      </c>
      <c r="K118" s="120" t="str">
        <f>VLOOKUP(I118,Raw!A:K,11,FALSE)</f>
        <v>N-SF11/1/10.5</v>
      </c>
      <c r="M118" s="112" t="s">
        <v>54</v>
      </c>
      <c r="N118" s="112">
        <v>5</v>
      </c>
      <c r="O118" s="113">
        <v>0</v>
      </c>
      <c r="P118" s="113">
        <v>0</v>
      </c>
      <c r="R118" s="110">
        <v>10023468</v>
      </c>
      <c r="S118" s="110" t="s">
        <v>54</v>
      </c>
      <c r="T118" s="110">
        <v>0.75</v>
      </c>
    </row>
    <row r="119" spans="1:20" x14ac:dyDescent="0.25">
      <c r="A119" s="96">
        <v>118</v>
      </c>
      <c r="B119" s="2">
        <v>30255865</v>
      </c>
      <c r="C119" s="4">
        <v>6</v>
      </c>
      <c r="D119" s="3">
        <v>0</v>
      </c>
      <c r="E119" s="5">
        <v>0</v>
      </c>
      <c r="F119" s="120" t="str">
        <f>VLOOKUP(B119,Main!E:I,5,FALSE)</f>
        <v>N-SF11/1.8/17</v>
      </c>
      <c r="H119" s="121">
        <v>10023387</v>
      </c>
      <c r="I119" s="65">
        <v>30256958</v>
      </c>
      <c r="J119" s="64">
        <v>0.84</v>
      </c>
      <c r="K119" s="120" t="str">
        <f>VLOOKUP(I119,Raw!A:K,11,FALSE)</f>
        <v>N-SF11/1.8/23.5</v>
      </c>
      <c r="M119" s="112" t="s">
        <v>54</v>
      </c>
      <c r="N119" s="112">
        <v>6</v>
      </c>
      <c r="O119" s="113">
        <v>0</v>
      </c>
      <c r="P119" s="113">
        <v>0</v>
      </c>
      <c r="R119" s="110">
        <v>10023468</v>
      </c>
      <c r="S119" s="110" t="s">
        <v>62</v>
      </c>
      <c r="T119" s="110">
        <v>0.75</v>
      </c>
    </row>
    <row r="120" spans="1:20" x14ac:dyDescent="0.25">
      <c r="A120" s="96">
        <v>119</v>
      </c>
      <c r="B120" s="2">
        <v>30255865</v>
      </c>
      <c r="C120" s="4">
        <v>7</v>
      </c>
      <c r="D120" s="3">
        <v>0</v>
      </c>
      <c r="E120" s="5">
        <v>0</v>
      </c>
      <c r="F120" s="120" t="str">
        <f>VLOOKUP(B120,Main!E:I,5,FALSE)</f>
        <v>N-SF11/1.8/17</v>
      </c>
      <c r="H120" s="121">
        <v>10023387</v>
      </c>
      <c r="I120" s="65">
        <v>30274734</v>
      </c>
      <c r="J120" s="64">
        <v>0.84</v>
      </c>
      <c r="K120" s="120" t="str">
        <f>VLOOKUP(I120,Raw!A:K,11,FALSE)</f>
        <v>N-SF11/1.8/17</v>
      </c>
      <c r="M120" s="112" t="s">
        <v>54</v>
      </c>
      <c r="N120" s="112">
        <v>7</v>
      </c>
      <c r="O120" s="113">
        <v>10617</v>
      </c>
      <c r="P120" s="113">
        <v>0</v>
      </c>
      <c r="R120" s="110">
        <v>10023468</v>
      </c>
      <c r="S120" s="110" t="s">
        <v>350</v>
      </c>
      <c r="T120" s="110">
        <v>0.83333333333333337</v>
      </c>
    </row>
    <row r="121" spans="1:20" x14ac:dyDescent="0.25">
      <c r="A121" s="96">
        <v>120</v>
      </c>
      <c r="B121" s="2">
        <v>30255865</v>
      </c>
      <c r="C121" s="4">
        <v>8</v>
      </c>
      <c r="D121" s="3">
        <v>0</v>
      </c>
      <c r="E121" s="5">
        <v>0</v>
      </c>
      <c r="F121" s="120" t="str">
        <f>VLOOKUP(B121,Main!E:I,5,FALSE)</f>
        <v>N-SF11/1.8/17</v>
      </c>
      <c r="H121" s="121">
        <v>10023387</v>
      </c>
      <c r="I121" s="65">
        <v>30274790</v>
      </c>
      <c r="J121" s="64">
        <v>0.8</v>
      </c>
      <c r="K121" s="120" t="str">
        <f>VLOOKUP(I121,Raw!A:K,11,FALSE)</f>
        <v>N-SF11/1.8/14.5</v>
      </c>
      <c r="M121" s="112" t="s">
        <v>54</v>
      </c>
      <c r="N121" s="112">
        <v>8</v>
      </c>
      <c r="O121" s="113">
        <v>0</v>
      </c>
      <c r="P121" s="113">
        <v>0</v>
      </c>
      <c r="R121" s="110">
        <v>10023468</v>
      </c>
      <c r="S121" s="110" t="s">
        <v>88</v>
      </c>
      <c r="T121" s="110">
        <v>0.56000000000000005</v>
      </c>
    </row>
    <row r="122" spans="1:20" x14ac:dyDescent="0.25">
      <c r="A122" s="96">
        <v>121</v>
      </c>
      <c r="B122" s="2">
        <v>30255865</v>
      </c>
      <c r="C122" s="4">
        <v>9</v>
      </c>
      <c r="D122" s="3">
        <v>0</v>
      </c>
      <c r="E122" s="5">
        <v>0</v>
      </c>
      <c r="F122" s="120" t="str">
        <f>VLOOKUP(B122,Main!E:I,5,FALSE)</f>
        <v>N-SF11/1.8/17</v>
      </c>
      <c r="H122" s="121">
        <v>10023387</v>
      </c>
      <c r="I122" s="65">
        <v>30274815</v>
      </c>
      <c r="J122" s="64">
        <v>0.8</v>
      </c>
      <c r="K122" s="120" t="str">
        <f>VLOOKUP(I122,Raw!A:K,11,FALSE)</f>
        <v>N-SF11/1.8/14.5</v>
      </c>
      <c r="M122" s="112" t="s">
        <v>54</v>
      </c>
      <c r="N122" s="112">
        <v>9</v>
      </c>
      <c r="O122" s="113">
        <v>0</v>
      </c>
      <c r="P122" s="113">
        <v>0</v>
      </c>
      <c r="R122" s="110">
        <v>10023476</v>
      </c>
      <c r="S122" s="110" t="s">
        <v>95</v>
      </c>
      <c r="T122" s="110">
        <v>1</v>
      </c>
    </row>
    <row r="123" spans="1:20" x14ac:dyDescent="0.25">
      <c r="A123" s="96">
        <v>122</v>
      </c>
      <c r="B123" s="2">
        <v>30255865</v>
      </c>
      <c r="C123" s="4">
        <v>10</v>
      </c>
      <c r="D123" s="3">
        <v>0</v>
      </c>
      <c r="E123" s="5">
        <v>0</v>
      </c>
      <c r="F123" s="120" t="str">
        <f>VLOOKUP(B123,Main!E:I,5,FALSE)</f>
        <v>N-SF11/1.8/17</v>
      </c>
      <c r="H123" s="121">
        <v>10023387</v>
      </c>
      <c r="I123" s="65">
        <v>30276367</v>
      </c>
      <c r="J123" s="64">
        <v>0.84</v>
      </c>
      <c r="K123" s="120" t="str">
        <f>VLOOKUP(I123,Raw!A:K,11,FALSE)</f>
        <v>N-SF11/1.8/17</v>
      </c>
      <c r="M123" s="112" t="s">
        <v>54</v>
      </c>
      <c r="N123" s="112">
        <v>10</v>
      </c>
      <c r="O123" s="113">
        <v>0</v>
      </c>
      <c r="P123" s="113">
        <v>0</v>
      </c>
      <c r="R123" s="110">
        <v>10023476</v>
      </c>
      <c r="S123" s="110" t="s">
        <v>127</v>
      </c>
      <c r="T123" s="110">
        <v>1.06</v>
      </c>
    </row>
    <row r="124" spans="1:20" x14ac:dyDescent="0.25">
      <c r="A124" s="96">
        <v>123</v>
      </c>
      <c r="B124" s="2">
        <v>30255865</v>
      </c>
      <c r="C124" s="4">
        <v>11</v>
      </c>
      <c r="D124" s="3">
        <v>0</v>
      </c>
      <c r="E124" s="5">
        <v>0</v>
      </c>
      <c r="F124" s="120" t="str">
        <f>VLOOKUP(B124,Main!E:I,5,FALSE)</f>
        <v>N-SF11/1.8/17</v>
      </c>
      <c r="H124" s="121">
        <v>10023387</v>
      </c>
      <c r="I124" s="65">
        <v>30285163</v>
      </c>
      <c r="J124" s="64">
        <v>0.82499999999999996</v>
      </c>
      <c r="K124" s="120" t="str">
        <f>VLOOKUP(I124,Raw!A:K,11,FALSE)</f>
        <v>N-SF11/1/7.5</v>
      </c>
      <c r="M124" s="112" t="s">
        <v>54</v>
      </c>
      <c r="N124" s="112">
        <v>11</v>
      </c>
      <c r="O124" s="113">
        <v>0</v>
      </c>
      <c r="P124" s="113">
        <v>0</v>
      </c>
      <c r="R124" s="110">
        <v>10023476</v>
      </c>
      <c r="S124" s="110" t="s">
        <v>138</v>
      </c>
      <c r="T124" s="110">
        <v>1.06</v>
      </c>
    </row>
    <row r="125" spans="1:20" x14ac:dyDescent="0.25">
      <c r="A125" s="96">
        <v>124</v>
      </c>
      <c r="B125" s="2">
        <v>30255865</v>
      </c>
      <c r="C125" s="4">
        <v>12</v>
      </c>
      <c r="D125" s="3">
        <v>0</v>
      </c>
      <c r="E125" s="5">
        <v>0</v>
      </c>
      <c r="F125" s="120" t="str">
        <f>VLOOKUP(B125,Main!E:I,5,FALSE)</f>
        <v>N-SF11/1.8/17</v>
      </c>
      <c r="H125" s="121">
        <v>10023387</v>
      </c>
      <c r="I125" s="65">
        <v>30285185</v>
      </c>
      <c r="J125" s="64">
        <v>0.84</v>
      </c>
      <c r="K125" s="120" t="str">
        <f>VLOOKUP(I125,Raw!A:K,11,FALSE)</f>
        <v>N-SF11/1.8/17</v>
      </c>
      <c r="M125" s="112" t="s">
        <v>54</v>
      </c>
      <c r="N125" s="128">
        <v>12</v>
      </c>
      <c r="O125" s="129">
        <v>0</v>
      </c>
      <c r="P125" s="130">
        <v>0</v>
      </c>
      <c r="R125" s="110">
        <v>10023476</v>
      </c>
      <c r="S125" s="110" t="s">
        <v>165</v>
      </c>
      <c r="T125" s="110">
        <v>1.06</v>
      </c>
    </row>
    <row r="126" spans="1:20" x14ac:dyDescent="0.25">
      <c r="A126" s="96">
        <v>125</v>
      </c>
      <c r="B126" s="2">
        <v>30255865</v>
      </c>
      <c r="C126" s="4">
        <v>13</v>
      </c>
      <c r="D126" s="3">
        <v>0</v>
      </c>
      <c r="E126" s="5">
        <v>0</v>
      </c>
      <c r="F126" s="120" t="str">
        <f>VLOOKUP(B126,Main!E:I,5,FALSE)</f>
        <v>N-SF11/1.8/17</v>
      </c>
      <c r="H126" s="121">
        <v>10023387</v>
      </c>
      <c r="I126" s="65">
        <v>30293647</v>
      </c>
      <c r="J126" s="64">
        <v>0.82499999999999996</v>
      </c>
      <c r="K126" s="120" t="str">
        <f>VLOOKUP(I126,Raw!A:K,11,FALSE)</f>
        <v>N-SF11/1/10.5</v>
      </c>
      <c r="M126" s="112" t="s">
        <v>54</v>
      </c>
      <c r="N126" s="128">
        <v>13</v>
      </c>
      <c r="O126" s="129">
        <v>0</v>
      </c>
      <c r="P126" s="130">
        <v>0</v>
      </c>
      <c r="R126" s="110">
        <v>10023476</v>
      </c>
      <c r="S126" s="110" t="s">
        <v>167</v>
      </c>
      <c r="T126" s="110">
        <v>1.06</v>
      </c>
    </row>
    <row r="127" spans="1:20" x14ac:dyDescent="0.25">
      <c r="A127" s="96">
        <v>126</v>
      </c>
      <c r="B127" s="2">
        <v>30255865</v>
      </c>
      <c r="C127" s="4">
        <v>14</v>
      </c>
      <c r="D127" s="3">
        <v>0</v>
      </c>
      <c r="E127" s="5">
        <v>0</v>
      </c>
      <c r="F127" s="120" t="str">
        <f>VLOOKUP(B127,Main!E:I,5,FALSE)</f>
        <v>N-SF11/1.8/17</v>
      </c>
      <c r="H127" s="121">
        <v>10023387</v>
      </c>
      <c r="I127" s="65">
        <v>30313242</v>
      </c>
      <c r="J127" s="64">
        <v>0.56000000000000005</v>
      </c>
      <c r="K127" s="120" t="str">
        <f>VLOOKUP(I127,Raw!A:K,11,FALSE)</f>
        <v>N-SF11/1.8/10.5</v>
      </c>
      <c r="M127" s="112" t="s">
        <v>54</v>
      </c>
      <c r="N127" s="128">
        <v>14</v>
      </c>
      <c r="O127" s="129">
        <v>19300</v>
      </c>
      <c r="P127" s="130">
        <v>0</v>
      </c>
      <c r="R127" s="110">
        <v>10023476</v>
      </c>
      <c r="S127" s="110" t="s">
        <v>69</v>
      </c>
      <c r="T127" s="110">
        <v>0.75</v>
      </c>
    </row>
    <row r="128" spans="1:20" x14ac:dyDescent="0.25">
      <c r="A128" s="96">
        <v>127</v>
      </c>
      <c r="B128" s="2">
        <v>30256349</v>
      </c>
      <c r="C128" s="4">
        <v>1</v>
      </c>
      <c r="D128" s="3">
        <v>0</v>
      </c>
      <c r="E128" s="5">
        <v>0</v>
      </c>
      <c r="F128" s="120" t="str">
        <f>VLOOKUP(B128,Main!E:I,5,FALSE)</f>
        <v>N-SF11/1/10.5</v>
      </c>
      <c r="H128" s="121">
        <v>10023387</v>
      </c>
      <c r="I128" s="65">
        <v>30313286</v>
      </c>
      <c r="J128" s="64">
        <v>0.8</v>
      </c>
      <c r="K128" s="120" t="str">
        <f>VLOOKUP(I128,Raw!A:K,11,FALSE)</f>
        <v>N-SF11/1.8/14.5</v>
      </c>
      <c r="M128" s="112" t="s">
        <v>62</v>
      </c>
      <c r="N128" s="112">
        <v>1</v>
      </c>
      <c r="O128" s="113">
        <v>0</v>
      </c>
      <c r="P128" s="113"/>
      <c r="R128" s="110">
        <v>10023476</v>
      </c>
      <c r="S128" s="110" t="s">
        <v>54</v>
      </c>
      <c r="T128" s="110">
        <v>0.75</v>
      </c>
    </row>
    <row r="129" spans="1:20" x14ac:dyDescent="0.25">
      <c r="A129" s="96">
        <v>128</v>
      </c>
      <c r="B129" s="2">
        <v>30256349</v>
      </c>
      <c r="C129" s="4">
        <v>2</v>
      </c>
      <c r="D129" s="3">
        <v>0</v>
      </c>
      <c r="E129" s="5">
        <v>0</v>
      </c>
      <c r="F129" s="120" t="str">
        <f>VLOOKUP(B129,Main!E:I,5,FALSE)</f>
        <v>N-SF11/1/10.5</v>
      </c>
      <c r="H129" s="121">
        <v>10023387</v>
      </c>
      <c r="I129" s="65">
        <v>30313323</v>
      </c>
      <c r="J129" s="64">
        <v>0.82499999999999996</v>
      </c>
      <c r="K129" s="120" t="str">
        <f>VLOOKUP(I129,Raw!A:K,11,FALSE)</f>
        <v>N-SF11/1/10.5</v>
      </c>
      <c r="M129" s="112" t="s">
        <v>62</v>
      </c>
      <c r="N129" s="112">
        <v>2</v>
      </c>
      <c r="O129" s="113">
        <v>0</v>
      </c>
      <c r="P129" s="113"/>
      <c r="R129" s="110">
        <v>10023476</v>
      </c>
      <c r="S129" s="110" t="s">
        <v>62</v>
      </c>
      <c r="T129" s="110">
        <v>0.75</v>
      </c>
    </row>
    <row r="130" spans="1:20" x14ac:dyDescent="0.25">
      <c r="A130" s="96">
        <v>129</v>
      </c>
      <c r="B130" s="2">
        <v>30256349</v>
      </c>
      <c r="C130" s="4">
        <v>3</v>
      </c>
      <c r="D130" s="3">
        <v>0</v>
      </c>
      <c r="E130" s="5">
        <v>0</v>
      </c>
      <c r="F130" s="120" t="str">
        <f>VLOOKUP(B130,Main!E:I,5,FALSE)</f>
        <v>N-SF11/1/10.5</v>
      </c>
      <c r="H130" s="121">
        <v>10023387</v>
      </c>
      <c r="I130" s="65">
        <v>30313345</v>
      </c>
      <c r="J130" s="64">
        <v>0.8</v>
      </c>
      <c r="K130" s="120" t="str">
        <f>VLOOKUP(I130,Raw!A:K,11,FALSE)</f>
        <v>N-SF11/1.8/14.5</v>
      </c>
      <c r="M130" s="112" t="s">
        <v>62</v>
      </c>
      <c r="N130" s="112">
        <v>3</v>
      </c>
      <c r="O130" s="113">
        <v>0</v>
      </c>
      <c r="P130" s="113"/>
      <c r="R130" s="110">
        <v>10023476</v>
      </c>
      <c r="S130" s="110" t="s">
        <v>350</v>
      </c>
      <c r="T130" s="110">
        <v>1</v>
      </c>
    </row>
    <row r="131" spans="1:20" x14ac:dyDescent="0.25">
      <c r="A131" s="96">
        <v>130</v>
      </c>
      <c r="B131" s="2">
        <v>30256349</v>
      </c>
      <c r="C131" s="4">
        <v>4</v>
      </c>
      <c r="D131" s="3">
        <v>0</v>
      </c>
      <c r="E131" s="5">
        <v>0</v>
      </c>
      <c r="F131" s="120" t="str">
        <f>VLOOKUP(B131,Main!E:I,5,FALSE)</f>
        <v>N-SF11/1/10.5</v>
      </c>
      <c r="H131" s="121">
        <v>10023387</v>
      </c>
      <c r="I131" s="65">
        <v>30321494</v>
      </c>
      <c r="J131" s="64">
        <v>0.83333333333333337</v>
      </c>
      <c r="K131" s="120" t="str">
        <f>VLOOKUP(I131,Raw!A:K,11,FALSE)</f>
        <v>N-BK7/1.1/19</v>
      </c>
      <c r="M131" s="112" t="s">
        <v>62</v>
      </c>
      <c r="N131" s="112">
        <v>4</v>
      </c>
      <c r="O131" s="113">
        <v>0</v>
      </c>
      <c r="P131" s="113"/>
      <c r="R131" s="110">
        <v>10023476</v>
      </c>
      <c r="S131" s="110" t="s">
        <v>88</v>
      </c>
      <c r="T131" s="110">
        <v>0.6</v>
      </c>
    </row>
    <row r="132" spans="1:20" x14ac:dyDescent="0.25">
      <c r="A132" s="96">
        <v>131</v>
      </c>
      <c r="B132" s="2">
        <v>30256349</v>
      </c>
      <c r="C132" s="4">
        <v>5</v>
      </c>
      <c r="D132" s="3">
        <v>0</v>
      </c>
      <c r="E132" s="5">
        <v>0</v>
      </c>
      <c r="F132" s="120" t="str">
        <f>VLOOKUP(B132,Main!E:I,5,FALSE)</f>
        <v>N-SF11/1/10.5</v>
      </c>
      <c r="H132" s="121">
        <v>10023387</v>
      </c>
      <c r="I132" s="65">
        <v>30325960</v>
      </c>
      <c r="J132" s="64">
        <v>0.84</v>
      </c>
      <c r="K132" s="120" t="str">
        <f>VLOOKUP(I132,Raw!A:K,11,FALSE)</f>
        <v>N-SF11/1.8/23</v>
      </c>
      <c r="M132" s="112" t="s">
        <v>62</v>
      </c>
      <c r="N132" s="112">
        <v>5</v>
      </c>
      <c r="O132" s="113">
        <v>0</v>
      </c>
      <c r="P132" s="113"/>
      <c r="R132" s="110">
        <v>10023490</v>
      </c>
      <c r="S132" s="110" t="s">
        <v>95</v>
      </c>
      <c r="T132" s="110">
        <v>0.9</v>
      </c>
    </row>
    <row r="133" spans="1:20" x14ac:dyDescent="0.25">
      <c r="A133" s="96">
        <v>132</v>
      </c>
      <c r="B133" s="2">
        <v>30256349</v>
      </c>
      <c r="C133" s="4">
        <v>6</v>
      </c>
      <c r="D133" s="3">
        <v>0</v>
      </c>
      <c r="E133" s="5">
        <v>0</v>
      </c>
      <c r="F133" s="120" t="str">
        <f>VLOOKUP(B133,Main!E:I,5,FALSE)</f>
        <v>N-SF11/1/10.5</v>
      </c>
      <c r="H133" s="121">
        <v>10023387</v>
      </c>
      <c r="I133" s="65">
        <v>30334319</v>
      </c>
      <c r="J133" s="64">
        <v>0.84</v>
      </c>
      <c r="K133" s="120" t="str">
        <f>VLOOKUP(I133,Raw!A:K,11,FALSE)</f>
        <v>N-SF11/1.8/17.5</v>
      </c>
      <c r="M133" s="112" t="s">
        <v>62</v>
      </c>
      <c r="N133" s="112">
        <v>6</v>
      </c>
      <c r="O133" s="113">
        <v>0</v>
      </c>
      <c r="P133" s="113"/>
      <c r="R133" s="110">
        <v>10023490</v>
      </c>
      <c r="S133" s="110" t="s">
        <v>127</v>
      </c>
      <c r="T133" s="110">
        <v>0.96</v>
      </c>
    </row>
    <row r="134" spans="1:20" x14ac:dyDescent="0.25">
      <c r="A134" s="96">
        <v>133</v>
      </c>
      <c r="B134" s="2">
        <v>30256349</v>
      </c>
      <c r="C134" s="4">
        <v>7</v>
      </c>
      <c r="D134" s="3">
        <v>0</v>
      </c>
      <c r="E134" s="5">
        <v>0</v>
      </c>
      <c r="F134" s="120" t="str">
        <f>VLOOKUP(B134,Main!E:I,5,FALSE)</f>
        <v>N-SF11/1/10.5</v>
      </c>
      <c r="H134" s="121">
        <v>10023387</v>
      </c>
      <c r="I134" s="65">
        <v>30339200</v>
      </c>
      <c r="J134" s="64">
        <v>0.84</v>
      </c>
      <c r="K134" s="120" t="str">
        <f>VLOOKUP(I134,Raw!A:K,11,FALSE)</f>
        <v>N-SF11/1.8/23.5</v>
      </c>
      <c r="M134" s="112" t="s">
        <v>62</v>
      </c>
      <c r="N134" s="112">
        <v>7</v>
      </c>
      <c r="O134" s="113">
        <v>3000</v>
      </c>
      <c r="P134" s="113"/>
      <c r="R134" s="110">
        <v>10023490</v>
      </c>
      <c r="S134" s="110" t="s">
        <v>138</v>
      </c>
      <c r="T134" s="110">
        <v>0.96</v>
      </c>
    </row>
    <row r="135" spans="1:20" x14ac:dyDescent="0.25">
      <c r="A135" s="96">
        <v>134</v>
      </c>
      <c r="B135" s="2">
        <v>30256349</v>
      </c>
      <c r="C135" s="4">
        <v>8</v>
      </c>
      <c r="D135" s="3">
        <v>0</v>
      </c>
      <c r="E135" s="5">
        <v>0</v>
      </c>
      <c r="F135" s="120" t="str">
        <f>VLOOKUP(B135,Main!E:I,5,FALSE)</f>
        <v>N-SF11/1/10.5</v>
      </c>
      <c r="H135" s="121">
        <v>10023387</v>
      </c>
      <c r="I135" s="65">
        <v>30391576</v>
      </c>
      <c r="J135" s="64">
        <v>0.82499999999999996</v>
      </c>
      <c r="K135" s="120" t="str">
        <f>VLOOKUP(I135,Raw!A:K,11,FALSE)</f>
        <v>N-SF11/1/8.5</v>
      </c>
      <c r="M135" s="112" t="s">
        <v>62</v>
      </c>
      <c r="N135" s="112">
        <v>8</v>
      </c>
      <c r="O135" s="113">
        <v>0</v>
      </c>
      <c r="P135" s="113"/>
      <c r="R135" s="110">
        <v>10023490</v>
      </c>
      <c r="S135" s="110" t="s">
        <v>165</v>
      </c>
      <c r="T135" s="110">
        <v>0.96</v>
      </c>
    </row>
    <row r="136" spans="1:20" x14ac:dyDescent="0.25">
      <c r="A136" s="96">
        <v>135</v>
      </c>
      <c r="B136" s="2">
        <v>30256349</v>
      </c>
      <c r="C136" s="4">
        <v>9</v>
      </c>
      <c r="D136" s="3">
        <v>0</v>
      </c>
      <c r="E136" s="5">
        <v>0</v>
      </c>
      <c r="F136" s="120" t="str">
        <f>VLOOKUP(B136,Main!E:I,5,FALSE)</f>
        <v>N-SF11/1/10.5</v>
      </c>
      <c r="H136" s="121">
        <v>10023387</v>
      </c>
      <c r="I136" s="65">
        <v>30432710</v>
      </c>
      <c r="J136" s="64">
        <v>0.8</v>
      </c>
      <c r="K136" s="120" t="str">
        <f>VLOOKUP(I136,Raw!A:K,11,FALSE)</f>
        <v>N-SF11/1.8/14.5</v>
      </c>
      <c r="M136" s="112" t="s">
        <v>62</v>
      </c>
      <c r="N136" s="112">
        <v>9</v>
      </c>
      <c r="O136" s="113">
        <v>0</v>
      </c>
      <c r="P136" s="113"/>
      <c r="R136" s="110">
        <v>10023490</v>
      </c>
      <c r="S136" s="110" t="s">
        <v>167</v>
      </c>
      <c r="T136" s="110">
        <v>0.96</v>
      </c>
    </row>
    <row r="137" spans="1:20" x14ac:dyDescent="0.25">
      <c r="A137" s="96">
        <v>136</v>
      </c>
      <c r="B137" s="2">
        <v>30256349</v>
      </c>
      <c r="C137" s="4">
        <v>10</v>
      </c>
      <c r="D137" s="3">
        <v>0</v>
      </c>
      <c r="E137" s="5">
        <v>0</v>
      </c>
      <c r="F137" s="120" t="str">
        <f>VLOOKUP(B137,Main!E:I,5,FALSE)</f>
        <v>N-SF11/1/10.5</v>
      </c>
      <c r="H137" s="121">
        <v>10023387</v>
      </c>
      <c r="I137" s="65">
        <v>30446865</v>
      </c>
      <c r="J137" s="64">
        <v>0.84</v>
      </c>
      <c r="K137" s="120" t="str">
        <f>VLOOKUP(I137,Raw!A:K,11,FALSE)</f>
        <v>N-SF11/1.8/17</v>
      </c>
      <c r="M137" s="112" t="s">
        <v>62</v>
      </c>
      <c r="N137" s="112">
        <v>10</v>
      </c>
      <c r="O137" s="113">
        <v>0</v>
      </c>
      <c r="P137" s="113"/>
      <c r="R137" s="110">
        <v>10023490</v>
      </c>
      <c r="S137" s="110" t="s">
        <v>69</v>
      </c>
      <c r="T137" s="110">
        <v>0.95</v>
      </c>
    </row>
    <row r="138" spans="1:20" x14ac:dyDescent="0.25">
      <c r="A138" s="96">
        <v>137</v>
      </c>
      <c r="B138" s="2">
        <v>30256349</v>
      </c>
      <c r="C138" s="4">
        <v>11</v>
      </c>
      <c r="D138" s="3">
        <v>0</v>
      </c>
      <c r="E138" s="5">
        <v>0</v>
      </c>
      <c r="F138" s="120" t="str">
        <f>VLOOKUP(B138,Main!E:I,5,FALSE)</f>
        <v>N-SF11/1/10.5</v>
      </c>
      <c r="H138" s="121">
        <v>10023391</v>
      </c>
      <c r="I138" s="65">
        <v>30103742</v>
      </c>
      <c r="J138" s="64">
        <v>1</v>
      </c>
      <c r="K138" s="120" t="str">
        <f>VLOOKUP(I138,Raw!A:K,11,FALSE)</f>
        <v>N-SF11/1.8/23.5</v>
      </c>
      <c r="M138" s="112" t="s">
        <v>62</v>
      </c>
      <c r="N138" s="112">
        <v>11</v>
      </c>
      <c r="O138" s="113">
        <v>0</v>
      </c>
      <c r="P138" s="113"/>
      <c r="R138" s="110">
        <v>10023490</v>
      </c>
      <c r="S138" s="110" t="s">
        <v>54</v>
      </c>
      <c r="T138" s="110">
        <v>0.95</v>
      </c>
    </row>
    <row r="139" spans="1:20" x14ac:dyDescent="0.25">
      <c r="A139" s="96">
        <v>138</v>
      </c>
      <c r="B139" s="2">
        <v>30256349</v>
      </c>
      <c r="C139" s="4">
        <v>12</v>
      </c>
      <c r="D139" s="3">
        <v>0</v>
      </c>
      <c r="E139" s="5">
        <v>0</v>
      </c>
      <c r="F139" s="120" t="str">
        <f>VLOOKUP(B139,Main!E:I,5,FALSE)</f>
        <v>N-SF11/1/10.5</v>
      </c>
      <c r="H139" s="121">
        <v>10023391</v>
      </c>
      <c r="I139" s="65">
        <v>30103753</v>
      </c>
      <c r="J139" s="64">
        <v>1</v>
      </c>
      <c r="K139" s="120" t="str">
        <f>VLOOKUP(I139,Raw!A:K,11,FALSE)</f>
        <v>N-SF11/1.8/14.5</v>
      </c>
      <c r="M139" s="112" t="s">
        <v>62</v>
      </c>
      <c r="N139" s="128">
        <v>12</v>
      </c>
      <c r="O139" s="129">
        <v>0</v>
      </c>
      <c r="P139" s="130"/>
      <c r="R139" s="110">
        <v>10023490</v>
      </c>
      <c r="S139" s="110" t="s">
        <v>62</v>
      </c>
      <c r="T139" s="110">
        <v>0.95</v>
      </c>
    </row>
    <row r="140" spans="1:20" x14ac:dyDescent="0.25">
      <c r="A140" s="96">
        <v>139</v>
      </c>
      <c r="B140" s="2">
        <v>30256349</v>
      </c>
      <c r="C140" s="4">
        <v>13</v>
      </c>
      <c r="D140" s="3">
        <v>0</v>
      </c>
      <c r="E140" s="5">
        <v>0</v>
      </c>
      <c r="F140" s="120" t="str">
        <f>VLOOKUP(B140,Main!E:I,5,FALSE)</f>
        <v>N-SF11/1/10.5</v>
      </c>
      <c r="H140" s="121">
        <v>10023391</v>
      </c>
      <c r="I140" s="65">
        <v>30103801</v>
      </c>
      <c r="J140" s="64">
        <v>1</v>
      </c>
      <c r="K140" s="120" t="str">
        <f>VLOOKUP(I140,Raw!A:K,11,FALSE)</f>
        <v>N-SF11/1.8/17</v>
      </c>
      <c r="M140" s="112" t="s">
        <v>62</v>
      </c>
      <c r="N140" s="128">
        <v>13</v>
      </c>
      <c r="O140" s="129">
        <v>0</v>
      </c>
      <c r="P140" s="130"/>
      <c r="R140" s="110">
        <v>10023490</v>
      </c>
      <c r="S140" s="110" t="s">
        <v>350</v>
      </c>
      <c r="T140" s="110">
        <v>1.1666666666666667</v>
      </c>
    </row>
    <row r="141" spans="1:20" x14ac:dyDescent="0.25">
      <c r="A141" s="96">
        <v>140</v>
      </c>
      <c r="B141" s="2">
        <v>30256349</v>
      </c>
      <c r="C141" s="4">
        <v>14</v>
      </c>
      <c r="D141" s="3">
        <v>0</v>
      </c>
      <c r="E141" s="5">
        <v>0</v>
      </c>
      <c r="F141" s="120" t="str">
        <f>VLOOKUP(B141,Main!E:I,5,FALSE)</f>
        <v>N-SF11/1/10.5</v>
      </c>
      <c r="H141" s="121">
        <v>10023391</v>
      </c>
      <c r="I141" s="65">
        <v>30236147</v>
      </c>
      <c r="J141" s="64">
        <v>1</v>
      </c>
      <c r="K141" s="120" t="str">
        <f>VLOOKUP(I141,Raw!A:K,11,FALSE)</f>
        <v>N-SF11/1.8/17.5</v>
      </c>
      <c r="M141" s="112" t="s">
        <v>62</v>
      </c>
      <c r="N141" s="128">
        <v>14</v>
      </c>
      <c r="O141" s="129">
        <v>0</v>
      </c>
      <c r="P141" s="130"/>
      <c r="R141" s="110">
        <v>10023490</v>
      </c>
      <c r="S141" s="110" t="s">
        <v>88</v>
      </c>
      <c r="T141" s="110">
        <v>0.56000000000000005</v>
      </c>
    </row>
    <row r="142" spans="1:20" x14ac:dyDescent="0.25">
      <c r="A142" s="96">
        <v>141</v>
      </c>
      <c r="B142" s="2">
        <v>30256730</v>
      </c>
      <c r="C142" s="4">
        <v>1</v>
      </c>
      <c r="D142" s="3">
        <v>0</v>
      </c>
      <c r="E142" s="5">
        <v>0</v>
      </c>
      <c r="F142" s="120" t="str">
        <f>VLOOKUP(B142,Main!E:I,5,FALSE)</f>
        <v>N-SF11/1/10.5</v>
      </c>
      <c r="H142" s="121">
        <v>10023391</v>
      </c>
      <c r="I142" s="65">
        <v>30238079</v>
      </c>
      <c r="J142" s="64">
        <v>1</v>
      </c>
      <c r="K142" s="120" t="str">
        <f>VLOOKUP(I142,Raw!A:K,11,FALSE)</f>
        <v>N-SF11/1.8/17.5</v>
      </c>
      <c r="M142" s="127" t="s">
        <v>356</v>
      </c>
      <c r="N142" s="128" t="s">
        <v>343</v>
      </c>
      <c r="O142" s="129"/>
      <c r="P142" s="130"/>
      <c r="R142" s="110">
        <v>10023498</v>
      </c>
      <c r="S142" s="110" t="s">
        <v>95</v>
      </c>
      <c r="T142" s="110">
        <v>0.9</v>
      </c>
    </row>
    <row r="143" spans="1:20" x14ac:dyDescent="0.25">
      <c r="A143" s="96">
        <v>142</v>
      </c>
      <c r="B143" s="2">
        <v>30256730</v>
      </c>
      <c r="C143" s="4">
        <v>2</v>
      </c>
      <c r="D143" s="3">
        <v>0</v>
      </c>
      <c r="E143" s="5">
        <v>0</v>
      </c>
      <c r="F143" s="120" t="str">
        <f>VLOOKUP(B143,Main!E:I,5,FALSE)</f>
        <v>N-SF11/1/10.5</v>
      </c>
      <c r="H143" s="121">
        <v>10023391</v>
      </c>
      <c r="I143" s="65">
        <v>30248669</v>
      </c>
      <c r="J143" s="64">
        <v>1</v>
      </c>
      <c r="K143" s="120" t="str">
        <f>VLOOKUP(I143,Raw!A:K,11,FALSE)</f>
        <v>N-SF11/1/10.5</v>
      </c>
      <c r="M143" s="127" t="s">
        <v>343</v>
      </c>
      <c r="N143" s="128" t="s">
        <v>343</v>
      </c>
      <c r="O143" s="129"/>
      <c r="P143" s="130"/>
      <c r="R143" s="110">
        <v>10023498</v>
      </c>
      <c r="S143" s="110" t="s">
        <v>127</v>
      </c>
      <c r="T143" s="110">
        <v>1</v>
      </c>
    </row>
    <row r="144" spans="1:20" x14ac:dyDescent="0.25">
      <c r="A144" s="96">
        <v>143</v>
      </c>
      <c r="B144" s="2">
        <v>30256730</v>
      </c>
      <c r="C144" s="4">
        <v>3</v>
      </c>
      <c r="D144" s="3">
        <v>0</v>
      </c>
      <c r="E144" s="5">
        <v>0</v>
      </c>
      <c r="F144" s="120" t="str">
        <f>VLOOKUP(B144,Main!E:I,5,FALSE)</f>
        <v>N-SF11/1/10.5</v>
      </c>
      <c r="H144" s="121">
        <v>10023391</v>
      </c>
      <c r="I144" s="65">
        <v>30248706</v>
      </c>
      <c r="J144" s="64">
        <v>1</v>
      </c>
      <c r="K144" s="120" t="str">
        <f>VLOOKUP(I144,Raw!A:K,11,FALSE)</f>
        <v>N-SF11/1.8/23.5</v>
      </c>
      <c r="M144" s="131" t="s">
        <v>334</v>
      </c>
      <c r="N144" s="132"/>
      <c r="O144" s="133">
        <v>501623</v>
      </c>
      <c r="P144" s="134">
        <v>0</v>
      </c>
      <c r="R144" s="110">
        <v>10023498</v>
      </c>
      <c r="S144" s="110" t="s">
        <v>138</v>
      </c>
      <c r="T144" s="110">
        <v>1</v>
      </c>
    </row>
    <row r="145" spans="1:20" x14ac:dyDescent="0.25">
      <c r="A145" s="96">
        <v>144</v>
      </c>
      <c r="B145" s="2">
        <v>30256730</v>
      </c>
      <c r="C145" s="4">
        <v>4</v>
      </c>
      <c r="D145" s="3">
        <v>0</v>
      </c>
      <c r="E145" s="5">
        <v>0</v>
      </c>
      <c r="F145" s="120" t="str">
        <f>VLOOKUP(B145,Main!E:I,5,FALSE)</f>
        <v>N-SF11/1/10.5</v>
      </c>
      <c r="H145" s="121">
        <v>10023391</v>
      </c>
      <c r="I145" s="65">
        <v>30248740</v>
      </c>
      <c r="J145" s="64">
        <v>1</v>
      </c>
      <c r="K145" s="120" t="str">
        <f>VLOOKUP(I145,Raw!A:K,11,FALSE)</f>
        <v>N-SF11/1/7.5</v>
      </c>
      <c r="M145"/>
      <c r="N145"/>
      <c r="O145"/>
      <c r="P145"/>
      <c r="R145" s="110">
        <v>10023498</v>
      </c>
      <c r="S145" s="110" t="s">
        <v>165</v>
      </c>
      <c r="T145" s="110">
        <v>1</v>
      </c>
    </row>
    <row r="146" spans="1:20" x14ac:dyDescent="0.25">
      <c r="A146" s="96">
        <v>145</v>
      </c>
      <c r="B146" s="2">
        <v>30256730</v>
      </c>
      <c r="C146" s="4">
        <v>5</v>
      </c>
      <c r="D146" s="3">
        <v>0</v>
      </c>
      <c r="E146" s="5">
        <v>0</v>
      </c>
      <c r="F146" s="120" t="str">
        <f>VLOOKUP(B146,Main!E:I,5,FALSE)</f>
        <v>N-SF11/1/10.5</v>
      </c>
      <c r="H146" s="121">
        <v>10023391</v>
      </c>
      <c r="I146" s="65">
        <v>30255865</v>
      </c>
      <c r="J146" s="64">
        <v>1</v>
      </c>
      <c r="K146" s="120" t="str">
        <f>VLOOKUP(I146,Raw!A:K,11,FALSE)</f>
        <v>N-SF11/1.8/17</v>
      </c>
      <c r="M146"/>
      <c r="N146"/>
      <c r="O146"/>
      <c r="P146"/>
      <c r="R146" s="110">
        <v>10023498</v>
      </c>
      <c r="S146" s="110" t="s">
        <v>167</v>
      </c>
      <c r="T146" s="110">
        <v>1</v>
      </c>
    </row>
    <row r="147" spans="1:20" x14ac:dyDescent="0.25">
      <c r="A147" s="96">
        <v>146</v>
      </c>
      <c r="B147" s="2">
        <v>30256730</v>
      </c>
      <c r="C147" s="4">
        <v>6</v>
      </c>
      <c r="D147" s="3">
        <v>0</v>
      </c>
      <c r="E147" s="5">
        <v>0</v>
      </c>
      <c r="F147" s="120" t="str">
        <f>VLOOKUP(B147,Main!E:I,5,FALSE)</f>
        <v>N-SF11/1/10.5</v>
      </c>
      <c r="H147" s="121">
        <v>10023391</v>
      </c>
      <c r="I147" s="65">
        <v>30256349</v>
      </c>
      <c r="J147" s="64">
        <v>1</v>
      </c>
      <c r="K147" s="120" t="str">
        <f>VLOOKUP(I147,Raw!A:K,11,FALSE)</f>
        <v>N-SF11/1/10.5</v>
      </c>
      <c r="M147"/>
      <c r="N147"/>
      <c r="O147"/>
      <c r="P147"/>
      <c r="R147" s="110">
        <v>10023498</v>
      </c>
      <c r="S147" s="110" t="s">
        <v>69</v>
      </c>
      <c r="T147" s="110">
        <v>1.05</v>
      </c>
    </row>
    <row r="148" spans="1:20" x14ac:dyDescent="0.25">
      <c r="A148" s="96">
        <v>147</v>
      </c>
      <c r="B148" s="2">
        <v>30256730</v>
      </c>
      <c r="C148" s="4">
        <v>7</v>
      </c>
      <c r="D148" s="3">
        <v>0</v>
      </c>
      <c r="E148" s="5">
        <v>0</v>
      </c>
      <c r="F148" s="120" t="str">
        <f>VLOOKUP(B148,Main!E:I,5,FALSE)</f>
        <v>N-SF11/1/10.5</v>
      </c>
      <c r="H148" s="121">
        <v>10023391</v>
      </c>
      <c r="I148" s="65">
        <v>30256730</v>
      </c>
      <c r="J148" s="64">
        <v>1</v>
      </c>
      <c r="K148" s="120" t="str">
        <f>VLOOKUP(I148,Raw!A:K,11,FALSE)</f>
        <v>N-SF11/1/10.5</v>
      </c>
      <c r="M148"/>
      <c r="N148"/>
      <c r="O148"/>
      <c r="P148"/>
      <c r="R148" s="110">
        <v>10023498</v>
      </c>
      <c r="S148" s="110" t="s">
        <v>54</v>
      </c>
      <c r="T148" s="110">
        <v>1.05</v>
      </c>
    </row>
    <row r="149" spans="1:20" x14ac:dyDescent="0.25">
      <c r="A149" s="96">
        <v>148</v>
      </c>
      <c r="B149" s="2">
        <v>30256730</v>
      </c>
      <c r="C149" s="4">
        <v>8</v>
      </c>
      <c r="D149" s="3">
        <v>0</v>
      </c>
      <c r="E149" s="5">
        <v>0</v>
      </c>
      <c r="F149" s="120" t="str">
        <f>VLOOKUP(B149,Main!E:I,5,FALSE)</f>
        <v>N-SF11/1/10.5</v>
      </c>
      <c r="H149" s="121">
        <v>10023391</v>
      </c>
      <c r="I149" s="65">
        <v>30256752</v>
      </c>
      <c r="J149" s="64">
        <v>1</v>
      </c>
      <c r="K149" s="120" t="str">
        <f>VLOOKUP(I149,Raw!A:K,11,FALSE)</f>
        <v>N-SF11/1.8/14.5</v>
      </c>
      <c r="M149"/>
      <c r="N149"/>
      <c r="O149"/>
      <c r="P149"/>
      <c r="R149" s="110">
        <v>10023498</v>
      </c>
      <c r="S149" s="110" t="s">
        <v>62</v>
      </c>
      <c r="T149" s="110">
        <v>1.05</v>
      </c>
    </row>
    <row r="150" spans="1:20" x14ac:dyDescent="0.25">
      <c r="A150" s="96">
        <v>149</v>
      </c>
      <c r="B150" s="2">
        <v>30256730</v>
      </c>
      <c r="C150" s="4">
        <v>9</v>
      </c>
      <c r="D150" s="3">
        <v>0</v>
      </c>
      <c r="E150" s="5">
        <v>0</v>
      </c>
      <c r="F150" s="120" t="str">
        <f>VLOOKUP(B150,Main!E:I,5,FALSE)</f>
        <v>N-SF11/1/10.5</v>
      </c>
      <c r="H150" s="121">
        <v>10023391</v>
      </c>
      <c r="I150" s="65">
        <v>30256855</v>
      </c>
      <c r="J150" s="64">
        <v>1</v>
      </c>
      <c r="K150" s="120" t="str">
        <f>VLOOKUP(I150,Raw!A:K,11,FALSE)</f>
        <v>N-SF11/1.8/14.5</v>
      </c>
      <c r="M150"/>
      <c r="N150"/>
      <c r="O150"/>
      <c r="P150"/>
      <c r="R150" s="110">
        <v>10023498</v>
      </c>
      <c r="S150" s="110" t="s">
        <v>350</v>
      </c>
      <c r="T150" s="110">
        <v>1.3333333333333333</v>
      </c>
    </row>
    <row r="151" spans="1:20" x14ac:dyDescent="0.25">
      <c r="A151" s="96">
        <v>150</v>
      </c>
      <c r="B151" s="2">
        <v>30256730</v>
      </c>
      <c r="C151" s="4">
        <v>10</v>
      </c>
      <c r="D151" s="3">
        <v>0</v>
      </c>
      <c r="E151" s="5">
        <v>0</v>
      </c>
      <c r="F151" s="120" t="str">
        <f>VLOOKUP(B151,Main!E:I,5,FALSE)</f>
        <v>N-SF11/1/10.5</v>
      </c>
      <c r="H151" s="121">
        <v>10023391</v>
      </c>
      <c r="I151" s="65">
        <v>30256899</v>
      </c>
      <c r="J151" s="64">
        <v>1</v>
      </c>
      <c r="K151" s="120" t="str">
        <f>VLOOKUP(I151,Raw!A:K,11,FALSE)</f>
        <v>N-SF11/1.8/23.5</v>
      </c>
      <c r="M151"/>
      <c r="N151"/>
      <c r="O151"/>
      <c r="P151"/>
      <c r="R151" s="110">
        <v>10023498</v>
      </c>
      <c r="S151" s="110" t="s">
        <v>88</v>
      </c>
      <c r="T151" s="110">
        <v>0.6</v>
      </c>
    </row>
    <row r="152" spans="1:20" x14ac:dyDescent="0.25">
      <c r="A152" s="96">
        <v>151</v>
      </c>
      <c r="B152" s="2">
        <v>30256730</v>
      </c>
      <c r="C152" s="4">
        <v>11</v>
      </c>
      <c r="D152" s="3">
        <v>0</v>
      </c>
      <c r="E152" s="5">
        <v>0</v>
      </c>
      <c r="F152" s="120" t="str">
        <f>VLOOKUP(B152,Main!E:I,5,FALSE)</f>
        <v>N-SF11/1/10.5</v>
      </c>
      <c r="H152" s="121">
        <v>10023391</v>
      </c>
      <c r="I152" s="65">
        <v>30256914</v>
      </c>
      <c r="J152" s="64">
        <v>1</v>
      </c>
      <c r="K152" s="120" t="str">
        <f>VLOOKUP(I152,Raw!A:K,11,FALSE)</f>
        <v>N-SF11/1/10.5</v>
      </c>
      <c r="M152"/>
      <c r="N152"/>
      <c r="O152"/>
      <c r="P152"/>
      <c r="R152" s="110">
        <v>10023499</v>
      </c>
      <c r="S152" s="110" t="s">
        <v>95</v>
      </c>
      <c r="T152" s="110">
        <v>0.86</v>
      </c>
    </row>
    <row r="153" spans="1:20" x14ac:dyDescent="0.25">
      <c r="A153" s="96">
        <v>152</v>
      </c>
      <c r="B153" s="2">
        <v>30256730</v>
      </c>
      <c r="C153" s="4">
        <v>12</v>
      </c>
      <c r="D153" s="3">
        <v>0</v>
      </c>
      <c r="E153" s="5">
        <v>0</v>
      </c>
      <c r="F153" s="120" t="str">
        <f>VLOOKUP(B153,Main!E:I,5,FALSE)</f>
        <v>N-SF11/1/10.5</v>
      </c>
      <c r="H153" s="121">
        <v>10023391</v>
      </c>
      <c r="I153" s="65">
        <v>30256958</v>
      </c>
      <c r="J153" s="64">
        <v>1</v>
      </c>
      <c r="K153" s="120" t="str">
        <f>VLOOKUP(I153,Raw!A:K,11,FALSE)</f>
        <v>N-SF11/1.8/23.5</v>
      </c>
      <c r="M153"/>
      <c r="N153"/>
      <c r="O153"/>
      <c r="P153"/>
      <c r="R153" s="110">
        <v>10023499</v>
      </c>
      <c r="S153" s="110" t="s">
        <v>127</v>
      </c>
      <c r="T153" s="110">
        <v>0.86</v>
      </c>
    </row>
    <row r="154" spans="1:20" x14ac:dyDescent="0.25">
      <c r="A154" s="96">
        <v>153</v>
      </c>
      <c r="B154" s="2">
        <v>30256730</v>
      </c>
      <c r="C154" s="4">
        <v>13</v>
      </c>
      <c r="D154" s="3">
        <v>0</v>
      </c>
      <c r="E154" s="5">
        <v>0</v>
      </c>
      <c r="F154" s="120" t="str">
        <f>VLOOKUP(B154,Main!E:I,5,FALSE)</f>
        <v>N-SF11/1/10.5</v>
      </c>
      <c r="H154" s="121">
        <v>10023391</v>
      </c>
      <c r="I154" s="65">
        <v>30274734</v>
      </c>
      <c r="J154" s="64">
        <v>1</v>
      </c>
      <c r="K154" s="120" t="str">
        <f>VLOOKUP(I154,Raw!A:K,11,FALSE)</f>
        <v>N-SF11/1.8/17</v>
      </c>
      <c r="M154"/>
      <c r="N154"/>
      <c r="O154"/>
      <c r="P154"/>
      <c r="R154" s="110">
        <v>10023499</v>
      </c>
      <c r="S154" s="110" t="s">
        <v>138</v>
      </c>
      <c r="T154" s="110">
        <v>0.86</v>
      </c>
    </row>
    <row r="155" spans="1:20" x14ac:dyDescent="0.25">
      <c r="A155" s="96">
        <v>154</v>
      </c>
      <c r="B155" s="2">
        <v>30256730</v>
      </c>
      <c r="C155" s="4">
        <v>14</v>
      </c>
      <c r="D155" s="3">
        <v>0</v>
      </c>
      <c r="E155" s="5">
        <v>0</v>
      </c>
      <c r="F155" s="120" t="str">
        <f>VLOOKUP(B155,Main!E:I,5,FALSE)</f>
        <v>N-SF11/1/10.5</v>
      </c>
      <c r="H155" s="121">
        <v>10023391</v>
      </c>
      <c r="I155" s="65">
        <v>30274790</v>
      </c>
      <c r="J155" s="64">
        <v>1</v>
      </c>
      <c r="K155" s="120" t="str">
        <f>VLOOKUP(I155,Raw!A:K,11,FALSE)</f>
        <v>N-SF11/1.8/14.5</v>
      </c>
      <c r="M155"/>
      <c r="N155"/>
      <c r="O155"/>
      <c r="P155"/>
      <c r="R155" s="110">
        <v>10023499</v>
      </c>
      <c r="S155" s="110" t="s">
        <v>165</v>
      </c>
      <c r="T155" s="110">
        <v>0.86</v>
      </c>
    </row>
    <row r="156" spans="1:20" x14ac:dyDescent="0.25">
      <c r="A156" s="96">
        <v>154</v>
      </c>
      <c r="B156" s="2">
        <v>30256752</v>
      </c>
      <c r="C156" s="4">
        <v>1</v>
      </c>
      <c r="D156" s="3">
        <v>0</v>
      </c>
      <c r="E156" s="3">
        <v>0</v>
      </c>
      <c r="F156" s="120" t="str">
        <f>VLOOKUP(B156,Main!E:I,5,FALSE)</f>
        <v>N-SF11/1.8/14.5</v>
      </c>
      <c r="H156" s="121">
        <v>10023391</v>
      </c>
      <c r="I156" s="65">
        <v>30274815</v>
      </c>
      <c r="J156" s="64">
        <v>1</v>
      </c>
      <c r="K156" s="120" t="str">
        <f>VLOOKUP(I156,Raw!A:K,11,FALSE)</f>
        <v>N-SF11/1.8/14.5</v>
      </c>
      <c r="M156"/>
      <c r="N156"/>
      <c r="O156"/>
      <c r="P156"/>
      <c r="R156" s="110">
        <v>10023499</v>
      </c>
      <c r="S156" s="110" t="s">
        <v>167</v>
      </c>
      <c r="T156" s="110">
        <v>0.86</v>
      </c>
    </row>
    <row r="157" spans="1:20" x14ac:dyDescent="0.25">
      <c r="A157" s="96">
        <v>154</v>
      </c>
      <c r="B157" s="2">
        <v>30256752</v>
      </c>
      <c r="C157" s="4">
        <v>2</v>
      </c>
      <c r="D157" s="3">
        <v>0</v>
      </c>
      <c r="E157" s="3">
        <v>0</v>
      </c>
      <c r="F157" s="120" t="str">
        <f>VLOOKUP(B157,Main!E:I,5,FALSE)</f>
        <v>N-SF11/1.8/14.5</v>
      </c>
      <c r="H157" s="121">
        <v>10023391</v>
      </c>
      <c r="I157" s="65">
        <v>30276367</v>
      </c>
      <c r="J157" s="64">
        <v>1</v>
      </c>
      <c r="K157" s="120" t="str">
        <f>VLOOKUP(I157,Raw!A:K,11,FALSE)</f>
        <v>N-SF11/1.8/17</v>
      </c>
      <c r="M157"/>
      <c r="N157"/>
      <c r="O157"/>
      <c r="P157"/>
      <c r="R157" s="110">
        <v>10023499</v>
      </c>
      <c r="S157" s="110" t="s">
        <v>69</v>
      </c>
      <c r="T157" s="110">
        <v>0.85</v>
      </c>
    </row>
    <row r="158" spans="1:20" x14ac:dyDescent="0.25">
      <c r="A158" s="96">
        <v>154</v>
      </c>
      <c r="B158" s="2">
        <v>30256752</v>
      </c>
      <c r="C158" s="4">
        <v>3</v>
      </c>
      <c r="D158" s="3">
        <v>0</v>
      </c>
      <c r="E158" s="3">
        <v>0</v>
      </c>
      <c r="F158" s="120" t="str">
        <f>VLOOKUP(B158,Main!E:I,5,FALSE)</f>
        <v>N-SF11/1.8/14.5</v>
      </c>
      <c r="H158" s="121">
        <v>10023391</v>
      </c>
      <c r="I158" s="65">
        <v>30285163</v>
      </c>
      <c r="J158" s="64">
        <v>1</v>
      </c>
      <c r="K158" s="120" t="str">
        <f>VLOOKUP(I158,Raw!A:K,11,FALSE)</f>
        <v>N-SF11/1/7.5</v>
      </c>
      <c r="M158"/>
      <c r="N158"/>
      <c r="O158"/>
      <c r="P158"/>
      <c r="R158" s="110">
        <v>10023499</v>
      </c>
      <c r="S158" s="110" t="s">
        <v>54</v>
      </c>
      <c r="T158" s="110">
        <v>0.85</v>
      </c>
    </row>
    <row r="159" spans="1:20" x14ac:dyDescent="0.25">
      <c r="A159" s="96">
        <v>154</v>
      </c>
      <c r="B159" s="2">
        <v>30256752</v>
      </c>
      <c r="C159" s="4">
        <v>4</v>
      </c>
      <c r="D159" s="3">
        <v>0</v>
      </c>
      <c r="E159" s="3">
        <v>0</v>
      </c>
      <c r="F159" s="120" t="str">
        <f>VLOOKUP(B159,Main!E:I,5,FALSE)</f>
        <v>N-SF11/1.8/14.5</v>
      </c>
      <c r="H159" s="121">
        <v>10023391</v>
      </c>
      <c r="I159" s="65">
        <v>30285185</v>
      </c>
      <c r="J159" s="64">
        <v>1</v>
      </c>
      <c r="K159" s="120" t="str">
        <f>VLOOKUP(I159,Raw!A:K,11,FALSE)</f>
        <v>N-SF11/1.8/17</v>
      </c>
      <c r="M159"/>
      <c r="N159"/>
      <c r="O159"/>
      <c r="P159"/>
      <c r="R159" s="110">
        <v>10023499</v>
      </c>
      <c r="S159" s="110" t="s">
        <v>62</v>
      </c>
      <c r="T159" s="110">
        <v>0.85</v>
      </c>
    </row>
    <row r="160" spans="1:20" x14ac:dyDescent="0.25">
      <c r="A160" s="96">
        <v>154</v>
      </c>
      <c r="B160" s="2">
        <v>30256752</v>
      </c>
      <c r="C160" s="4">
        <v>5</v>
      </c>
      <c r="D160" s="3">
        <v>0</v>
      </c>
      <c r="E160" s="3">
        <v>0</v>
      </c>
      <c r="F160" s="120" t="str">
        <f>VLOOKUP(B160,Main!E:I,5,FALSE)</f>
        <v>N-SF11/1.8/14.5</v>
      </c>
      <c r="H160" s="121">
        <v>10023391</v>
      </c>
      <c r="I160" s="65">
        <v>30293647</v>
      </c>
      <c r="J160" s="64">
        <v>1</v>
      </c>
      <c r="K160" s="120" t="str">
        <f>VLOOKUP(I160,Raw!A:K,11,FALSE)</f>
        <v>N-SF11/1/10.5</v>
      </c>
      <c r="M160"/>
      <c r="N160"/>
      <c r="O160"/>
      <c r="P160"/>
      <c r="R160" s="110">
        <v>10023499</v>
      </c>
      <c r="S160" s="110" t="s">
        <v>350</v>
      </c>
      <c r="T160" s="110">
        <v>0.83333333333333337</v>
      </c>
    </row>
    <row r="161" spans="1:20" x14ac:dyDescent="0.25">
      <c r="A161" s="96">
        <v>154</v>
      </c>
      <c r="B161" s="2">
        <v>30256752</v>
      </c>
      <c r="C161" s="4">
        <v>6</v>
      </c>
      <c r="D161" s="3">
        <v>0</v>
      </c>
      <c r="E161" s="3">
        <v>0</v>
      </c>
      <c r="F161" s="120" t="str">
        <f>VLOOKUP(B161,Main!E:I,5,FALSE)</f>
        <v>N-SF11/1.8/14.5</v>
      </c>
      <c r="H161" s="121">
        <v>10023391</v>
      </c>
      <c r="I161" s="65">
        <v>30313242</v>
      </c>
      <c r="J161" s="64">
        <v>0.64</v>
      </c>
      <c r="K161" s="120" t="str">
        <f>VLOOKUP(I161,Raw!A:K,11,FALSE)</f>
        <v>N-SF11/1.8/10.5</v>
      </c>
      <c r="M161"/>
      <c r="N161"/>
      <c r="O161"/>
      <c r="P161"/>
      <c r="R161" s="110">
        <v>10023499</v>
      </c>
      <c r="S161" s="110" t="s">
        <v>88</v>
      </c>
      <c r="T161" s="110">
        <v>0.56000000000000005</v>
      </c>
    </row>
    <row r="162" spans="1:20" x14ac:dyDescent="0.25">
      <c r="A162" s="96">
        <v>154</v>
      </c>
      <c r="B162" s="2">
        <v>30256752</v>
      </c>
      <c r="C162" s="4">
        <v>7</v>
      </c>
      <c r="D162" s="3">
        <v>5700</v>
      </c>
      <c r="E162" s="3">
        <v>0</v>
      </c>
      <c r="F162" s="120" t="str">
        <f>VLOOKUP(B162,Main!E:I,5,FALSE)</f>
        <v>N-SF11/1.8/14.5</v>
      </c>
      <c r="H162" s="121">
        <v>10023391</v>
      </c>
      <c r="I162" s="65">
        <v>30313286</v>
      </c>
      <c r="J162" s="64">
        <v>1</v>
      </c>
      <c r="K162" s="120" t="str">
        <f>VLOOKUP(I162,Raw!A:K,11,FALSE)</f>
        <v>N-SF11/1.8/14.5</v>
      </c>
      <c r="M162"/>
      <c r="N162"/>
      <c r="O162"/>
      <c r="P162"/>
      <c r="R162" s="110">
        <v>10023517</v>
      </c>
      <c r="S162" s="110" t="s">
        <v>95</v>
      </c>
      <c r="T162" s="110">
        <v>0.9</v>
      </c>
    </row>
    <row r="163" spans="1:20" x14ac:dyDescent="0.25">
      <c r="A163" s="96">
        <v>154</v>
      </c>
      <c r="B163" s="2">
        <v>30256752</v>
      </c>
      <c r="C163" s="4">
        <v>8</v>
      </c>
      <c r="D163" s="3">
        <v>0</v>
      </c>
      <c r="E163" s="3">
        <v>0</v>
      </c>
      <c r="F163" s="120" t="str">
        <f>VLOOKUP(B163,Main!E:I,5,FALSE)</f>
        <v>N-SF11/1.8/14.5</v>
      </c>
      <c r="H163" s="121">
        <v>10023391</v>
      </c>
      <c r="I163" s="65">
        <v>30313323</v>
      </c>
      <c r="J163" s="64">
        <v>1</v>
      </c>
      <c r="K163" s="120" t="str">
        <f>VLOOKUP(I163,Raw!A:K,11,FALSE)</f>
        <v>N-SF11/1/10.5</v>
      </c>
      <c r="M163"/>
      <c r="N163"/>
      <c r="O163"/>
      <c r="P163"/>
      <c r="R163" s="110">
        <v>10023517</v>
      </c>
      <c r="S163" s="110" t="s">
        <v>127</v>
      </c>
      <c r="T163" s="110">
        <v>1</v>
      </c>
    </row>
    <row r="164" spans="1:20" x14ac:dyDescent="0.25">
      <c r="A164" s="96">
        <v>154</v>
      </c>
      <c r="B164" s="2">
        <v>30256752</v>
      </c>
      <c r="C164" s="4">
        <v>9</v>
      </c>
      <c r="D164" s="3">
        <v>0</v>
      </c>
      <c r="E164" s="3">
        <v>0</v>
      </c>
      <c r="F164" s="120" t="str">
        <f>VLOOKUP(B164,Main!E:I,5,FALSE)</f>
        <v>N-SF11/1.8/14.5</v>
      </c>
      <c r="H164" s="121">
        <v>10023391</v>
      </c>
      <c r="I164" s="65">
        <v>30313345</v>
      </c>
      <c r="J164" s="64">
        <v>1</v>
      </c>
      <c r="K164" s="120" t="str">
        <f>VLOOKUP(I164,Raw!A:K,11,FALSE)</f>
        <v>N-SF11/1.8/14.5</v>
      </c>
      <c r="M164"/>
      <c r="N164"/>
      <c r="O164"/>
      <c r="P164"/>
      <c r="R164" s="110">
        <v>10023517</v>
      </c>
      <c r="S164" s="110" t="s">
        <v>138</v>
      </c>
      <c r="T164" s="110">
        <v>1</v>
      </c>
    </row>
    <row r="165" spans="1:20" x14ac:dyDescent="0.25">
      <c r="A165" s="96">
        <v>154</v>
      </c>
      <c r="B165" s="2">
        <v>30256752</v>
      </c>
      <c r="C165" s="4">
        <v>10</v>
      </c>
      <c r="D165" s="3">
        <v>0</v>
      </c>
      <c r="E165" s="3">
        <v>0</v>
      </c>
      <c r="F165" s="120" t="str">
        <f>VLOOKUP(B165,Main!E:I,5,FALSE)</f>
        <v>N-SF11/1.8/14.5</v>
      </c>
      <c r="H165" s="121">
        <v>10023391</v>
      </c>
      <c r="I165" s="65">
        <v>30321494</v>
      </c>
      <c r="J165" s="64">
        <v>1.1666666666666667</v>
      </c>
      <c r="K165" s="120" t="str">
        <f>VLOOKUP(I165,Raw!A:K,11,FALSE)</f>
        <v>N-BK7/1.1/19</v>
      </c>
      <c r="M165"/>
      <c r="N165"/>
      <c r="O165"/>
      <c r="P165"/>
      <c r="R165" s="110">
        <v>10023517</v>
      </c>
      <c r="S165" s="110" t="s">
        <v>165</v>
      </c>
      <c r="T165" s="110">
        <v>1</v>
      </c>
    </row>
    <row r="166" spans="1:20" x14ac:dyDescent="0.25">
      <c r="A166" s="96">
        <v>154</v>
      </c>
      <c r="B166" s="2">
        <v>30256752</v>
      </c>
      <c r="C166" s="4">
        <v>11</v>
      </c>
      <c r="D166" s="3">
        <v>0</v>
      </c>
      <c r="E166" s="3">
        <v>0</v>
      </c>
      <c r="F166" s="120" t="str">
        <f>VLOOKUP(B166,Main!E:I,5,FALSE)</f>
        <v>N-SF11/1.8/14.5</v>
      </c>
      <c r="H166" s="121">
        <v>10023391</v>
      </c>
      <c r="I166" s="65">
        <v>30325960</v>
      </c>
      <c r="J166" s="64">
        <v>1</v>
      </c>
      <c r="K166" s="120" t="str">
        <f>VLOOKUP(I166,Raw!A:K,11,FALSE)</f>
        <v>N-SF11/1.8/23</v>
      </c>
      <c r="M166"/>
      <c r="N166"/>
      <c r="O166"/>
      <c r="P166"/>
      <c r="R166" s="110">
        <v>10023517</v>
      </c>
      <c r="S166" s="110" t="s">
        <v>167</v>
      </c>
      <c r="T166" s="110">
        <v>1</v>
      </c>
    </row>
    <row r="167" spans="1:20" x14ac:dyDescent="0.25">
      <c r="A167" s="96">
        <v>154</v>
      </c>
      <c r="B167" s="2">
        <v>30256752</v>
      </c>
      <c r="C167" s="4">
        <v>12</v>
      </c>
      <c r="D167" s="3">
        <v>0</v>
      </c>
      <c r="E167" s="3">
        <v>0</v>
      </c>
      <c r="F167" s="120" t="str">
        <f>VLOOKUP(B167,Main!E:I,5,FALSE)</f>
        <v>N-SF11/1.8/14.5</v>
      </c>
      <c r="H167" s="121">
        <v>10023391</v>
      </c>
      <c r="I167" s="65">
        <v>30334319</v>
      </c>
      <c r="J167" s="64">
        <v>1</v>
      </c>
      <c r="K167" s="120" t="str">
        <f>VLOOKUP(I167,Raw!A:K,11,FALSE)</f>
        <v>N-SF11/1.8/17.5</v>
      </c>
      <c r="M167"/>
      <c r="N167"/>
      <c r="O167"/>
      <c r="P167"/>
      <c r="R167" s="110">
        <v>10023517</v>
      </c>
      <c r="S167" s="110" t="s">
        <v>69</v>
      </c>
      <c r="T167" s="110">
        <v>1</v>
      </c>
    </row>
    <row r="168" spans="1:20" x14ac:dyDescent="0.25">
      <c r="A168" s="96">
        <v>154</v>
      </c>
      <c r="B168" s="2">
        <v>30256752</v>
      </c>
      <c r="C168" s="4">
        <v>13</v>
      </c>
      <c r="D168" s="3">
        <v>0</v>
      </c>
      <c r="E168" s="3">
        <v>0</v>
      </c>
      <c r="F168" s="120" t="str">
        <f>VLOOKUP(B168,Main!E:I,5,FALSE)</f>
        <v>N-SF11/1.8/14.5</v>
      </c>
      <c r="H168" s="121">
        <v>10023391</v>
      </c>
      <c r="I168" s="65">
        <v>30339200</v>
      </c>
      <c r="J168" s="64">
        <v>1</v>
      </c>
      <c r="K168" s="120" t="str">
        <f>VLOOKUP(I168,Raw!A:K,11,FALSE)</f>
        <v>N-SF11/1.8/23.5</v>
      </c>
      <c r="M168"/>
      <c r="N168"/>
      <c r="O168"/>
      <c r="P168"/>
      <c r="R168" s="110">
        <v>10023517</v>
      </c>
      <c r="S168" s="110" t="s">
        <v>54</v>
      </c>
      <c r="T168" s="110">
        <v>1</v>
      </c>
    </row>
    <row r="169" spans="1:20" x14ac:dyDescent="0.25">
      <c r="A169" s="96">
        <v>154</v>
      </c>
      <c r="B169" s="2">
        <v>30256752</v>
      </c>
      <c r="C169" s="4">
        <v>14</v>
      </c>
      <c r="D169" s="3">
        <v>0</v>
      </c>
      <c r="E169" s="3">
        <v>0</v>
      </c>
      <c r="F169" s="120" t="str">
        <f>VLOOKUP(B169,Main!E:I,5,FALSE)</f>
        <v>N-SF11/1.8/14.5</v>
      </c>
      <c r="H169" s="121">
        <v>10023391</v>
      </c>
      <c r="I169" s="65">
        <v>30391576</v>
      </c>
      <c r="J169" s="64">
        <v>1</v>
      </c>
      <c r="K169" s="120" t="str">
        <f>VLOOKUP(I169,Raw!A:K,11,FALSE)</f>
        <v>N-SF11/1/8.5</v>
      </c>
      <c r="M169"/>
      <c r="N169"/>
      <c r="O169"/>
      <c r="P169"/>
      <c r="R169" s="110">
        <v>10023517</v>
      </c>
      <c r="S169" s="110" t="s">
        <v>62</v>
      </c>
      <c r="T169" s="110">
        <v>1</v>
      </c>
    </row>
    <row r="170" spans="1:20" x14ac:dyDescent="0.25">
      <c r="A170" s="96"/>
      <c r="B170" s="2">
        <v>30256855</v>
      </c>
      <c r="C170" s="4">
        <v>1</v>
      </c>
      <c r="D170" s="3">
        <v>0</v>
      </c>
      <c r="E170" s="5"/>
      <c r="F170" s="120" t="str">
        <f>VLOOKUP(B170,Main!E:I,5,FALSE)</f>
        <v>N-SF11/1.8/14.5</v>
      </c>
      <c r="H170" s="121">
        <v>10023391</v>
      </c>
      <c r="I170" s="65">
        <v>30432710</v>
      </c>
      <c r="J170" s="64">
        <v>1</v>
      </c>
      <c r="K170" s="120" t="str">
        <f>VLOOKUP(I170,Raw!A:K,11,FALSE)</f>
        <v>N-SF11/1.8/14.5</v>
      </c>
      <c r="M170"/>
      <c r="N170"/>
      <c r="O170"/>
      <c r="P170"/>
      <c r="R170" s="110">
        <v>10023517</v>
      </c>
      <c r="S170" s="110" t="s">
        <v>350</v>
      </c>
      <c r="T170" s="110">
        <v>1.3333333333333333</v>
      </c>
    </row>
    <row r="171" spans="1:20" x14ac:dyDescent="0.25">
      <c r="A171" s="96"/>
      <c r="B171" s="2">
        <v>30256855</v>
      </c>
      <c r="C171" s="4">
        <v>2</v>
      </c>
      <c r="D171" s="3">
        <v>0</v>
      </c>
      <c r="E171" s="5"/>
      <c r="F171" s="120" t="str">
        <f>VLOOKUP(B171,Main!E:I,5,FALSE)</f>
        <v>N-SF11/1.8/14.5</v>
      </c>
      <c r="H171" s="121">
        <v>10023391</v>
      </c>
      <c r="I171" s="65">
        <v>30446865</v>
      </c>
      <c r="J171" s="64">
        <v>1</v>
      </c>
      <c r="K171" s="120" t="str">
        <f>VLOOKUP(I171,Raw!A:K,11,FALSE)</f>
        <v>N-SF11/1.8/17</v>
      </c>
      <c r="M171"/>
      <c r="N171"/>
      <c r="O171"/>
      <c r="P171"/>
      <c r="R171" s="110">
        <v>10023517</v>
      </c>
      <c r="S171" s="110" t="s">
        <v>88</v>
      </c>
      <c r="T171" s="110">
        <v>0.6</v>
      </c>
    </row>
    <row r="172" spans="1:20" x14ac:dyDescent="0.25">
      <c r="A172" s="96"/>
      <c r="B172" s="2">
        <v>30256855</v>
      </c>
      <c r="C172" s="4">
        <v>3</v>
      </c>
      <c r="D172" s="3">
        <v>0</v>
      </c>
      <c r="E172" s="5"/>
      <c r="F172" s="120" t="str">
        <f>VLOOKUP(B172,Main!E:I,5,FALSE)</f>
        <v>N-SF11/1.8/14.5</v>
      </c>
      <c r="H172" s="121">
        <v>10023408</v>
      </c>
      <c r="I172" s="65">
        <v>30103742</v>
      </c>
      <c r="J172" s="64">
        <v>0.9</v>
      </c>
      <c r="K172" s="120" t="str">
        <f>VLOOKUP(I172,Raw!A:K,11,FALSE)</f>
        <v>N-SF11/1.8/23.5</v>
      </c>
      <c r="M172"/>
      <c r="N172"/>
      <c r="O172"/>
      <c r="P172"/>
      <c r="R172" s="110">
        <v>10023518</v>
      </c>
      <c r="S172" s="110" t="s">
        <v>95</v>
      </c>
      <c r="T172" s="110">
        <v>0.84</v>
      </c>
    </row>
    <row r="173" spans="1:20" x14ac:dyDescent="0.25">
      <c r="A173" s="96"/>
      <c r="B173" s="2">
        <v>30256855</v>
      </c>
      <c r="C173" s="4">
        <v>4</v>
      </c>
      <c r="D173" s="3">
        <v>0</v>
      </c>
      <c r="E173" s="5"/>
      <c r="F173" s="120" t="str">
        <f>VLOOKUP(B173,Main!E:I,5,FALSE)</f>
        <v>N-SF11/1.8/14.5</v>
      </c>
      <c r="H173" s="121">
        <v>10023408</v>
      </c>
      <c r="I173" s="65">
        <v>30103753</v>
      </c>
      <c r="J173" s="64">
        <v>0.9</v>
      </c>
      <c r="K173" s="120" t="str">
        <f>VLOOKUP(I173,Raw!A:K,11,FALSE)</f>
        <v>N-SF11/1.8/14.5</v>
      </c>
      <c r="M173"/>
      <c r="N173"/>
      <c r="O173"/>
      <c r="P173"/>
      <c r="R173" s="110">
        <v>10023518</v>
      </c>
      <c r="S173" s="110" t="s">
        <v>127</v>
      </c>
      <c r="T173" s="110">
        <v>0.84</v>
      </c>
    </row>
    <row r="174" spans="1:20" x14ac:dyDescent="0.25">
      <c r="A174" s="96"/>
      <c r="B174" s="2">
        <v>30256855</v>
      </c>
      <c r="C174" s="4">
        <v>5</v>
      </c>
      <c r="D174" s="3">
        <v>0</v>
      </c>
      <c r="E174" s="5"/>
      <c r="F174" s="120" t="str">
        <f>VLOOKUP(B174,Main!E:I,5,FALSE)</f>
        <v>N-SF11/1.8/14.5</v>
      </c>
      <c r="H174" s="121">
        <v>10023408</v>
      </c>
      <c r="I174" s="65">
        <v>30103801</v>
      </c>
      <c r="J174" s="64">
        <v>0.9</v>
      </c>
      <c r="K174" s="120" t="str">
        <f>VLOOKUP(I174,Raw!A:K,11,FALSE)</f>
        <v>N-SF11/1.8/17</v>
      </c>
      <c r="M174"/>
      <c r="N174"/>
      <c r="O174"/>
      <c r="P174"/>
      <c r="R174" s="110">
        <v>10023518</v>
      </c>
      <c r="S174" s="110" t="s">
        <v>138</v>
      </c>
      <c r="T174" s="110">
        <v>0.84</v>
      </c>
    </row>
    <row r="175" spans="1:20" x14ac:dyDescent="0.25">
      <c r="A175" s="96"/>
      <c r="B175" s="2">
        <v>30256855</v>
      </c>
      <c r="C175" s="4">
        <v>6</v>
      </c>
      <c r="D175" s="3">
        <v>0</v>
      </c>
      <c r="E175" s="5"/>
      <c r="F175" s="120" t="str">
        <f>VLOOKUP(B175,Main!E:I,5,FALSE)</f>
        <v>N-SF11/1.8/14.5</v>
      </c>
      <c r="H175" s="121">
        <v>10023408</v>
      </c>
      <c r="I175" s="65">
        <v>30236147</v>
      </c>
      <c r="J175" s="64">
        <v>0.9</v>
      </c>
      <c r="K175" s="120" t="str">
        <f>VLOOKUP(I175,Raw!A:K,11,FALSE)</f>
        <v>N-SF11/1.8/17.5</v>
      </c>
      <c r="M175"/>
      <c r="N175"/>
      <c r="O175"/>
      <c r="P175"/>
      <c r="R175" s="110">
        <v>10023518</v>
      </c>
      <c r="S175" s="110" t="s">
        <v>165</v>
      </c>
      <c r="T175" s="110">
        <v>0.84</v>
      </c>
    </row>
    <row r="176" spans="1:20" x14ac:dyDescent="0.25">
      <c r="A176" s="96"/>
      <c r="B176" s="2">
        <v>30256855</v>
      </c>
      <c r="C176" s="4">
        <v>7</v>
      </c>
      <c r="D176" s="3">
        <v>0</v>
      </c>
      <c r="E176" s="5"/>
      <c r="F176" s="120" t="str">
        <f>VLOOKUP(B176,Main!E:I,5,FALSE)</f>
        <v>N-SF11/1.8/14.5</v>
      </c>
      <c r="H176" s="121">
        <v>10023408</v>
      </c>
      <c r="I176" s="65">
        <v>30238079</v>
      </c>
      <c r="J176" s="64">
        <v>0.9</v>
      </c>
      <c r="K176" s="120" t="str">
        <f>VLOOKUP(I176,Raw!A:K,11,FALSE)</f>
        <v>N-SF11/1.8/17.5</v>
      </c>
      <c r="M176"/>
      <c r="N176"/>
      <c r="O176"/>
      <c r="P176"/>
      <c r="R176" s="110">
        <v>10023518</v>
      </c>
      <c r="S176" s="110" t="s">
        <v>167</v>
      </c>
      <c r="T176" s="110">
        <v>0.84</v>
      </c>
    </row>
    <row r="177" spans="1:20" x14ac:dyDescent="0.25">
      <c r="A177" s="96"/>
      <c r="B177" s="2">
        <v>30256855</v>
      </c>
      <c r="C177" s="4">
        <v>8</v>
      </c>
      <c r="D177" s="3">
        <v>0</v>
      </c>
      <c r="E177" s="5"/>
      <c r="F177" s="120" t="str">
        <f>VLOOKUP(B177,Main!E:I,5,FALSE)</f>
        <v>N-SF11/1.8/14.5</v>
      </c>
      <c r="H177" s="121">
        <v>10023408</v>
      </c>
      <c r="I177" s="65">
        <v>30248669</v>
      </c>
      <c r="J177" s="64">
        <v>0.625</v>
      </c>
      <c r="K177" s="120" t="str">
        <f>VLOOKUP(I177,Raw!A:K,11,FALSE)</f>
        <v>N-SF11/1/10.5</v>
      </c>
      <c r="M177"/>
      <c r="N177"/>
      <c r="O177"/>
      <c r="P177"/>
      <c r="R177" s="110">
        <v>10023518</v>
      </c>
      <c r="S177" s="110" t="s">
        <v>69</v>
      </c>
      <c r="T177" s="110">
        <v>0.85</v>
      </c>
    </row>
    <row r="178" spans="1:20" x14ac:dyDescent="0.25">
      <c r="A178" s="96"/>
      <c r="B178" s="2">
        <v>30256855</v>
      </c>
      <c r="C178" s="4">
        <v>9</v>
      </c>
      <c r="D178" s="3">
        <v>0</v>
      </c>
      <c r="E178" s="5"/>
      <c r="F178" s="120" t="str">
        <f>VLOOKUP(B178,Main!E:I,5,FALSE)</f>
        <v>N-SF11/1.8/14.5</v>
      </c>
      <c r="H178" s="121">
        <v>10023408</v>
      </c>
      <c r="I178" s="65">
        <v>30248706</v>
      </c>
      <c r="J178" s="64">
        <v>0.9</v>
      </c>
      <c r="K178" s="120" t="str">
        <f>VLOOKUP(I178,Raw!A:K,11,FALSE)</f>
        <v>N-SF11/1.8/23.5</v>
      </c>
      <c r="M178"/>
      <c r="N178"/>
      <c r="O178"/>
      <c r="P178"/>
      <c r="R178" s="110">
        <v>10023518</v>
      </c>
      <c r="S178" s="110" t="s">
        <v>54</v>
      </c>
      <c r="T178" s="110">
        <v>0.85</v>
      </c>
    </row>
    <row r="179" spans="1:20" x14ac:dyDescent="0.25">
      <c r="A179" s="96"/>
      <c r="B179" s="2">
        <v>30256855</v>
      </c>
      <c r="C179" s="4">
        <v>10</v>
      </c>
      <c r="D179" s="3">
        <v>0</v>
      </c>
      <c r="E179" s="5"/>
      <c r="F179" s="120" t="str">
        <f>VLOOKUP(B179,Main!E:I,5,FALSE)</f>
        <v>N-SF11/1.8/14.5</v>
      </c>
      <c r="H179" s="121">
        <v>10023408</v>
      </c>
      <c r="I179" s="65">
        <v>30248740</v>
      </c>
      <c r="J179" s="64">
        <v>0.625</v>
      </c>
      <c r="K179" s="120" t="str">
        <f>VLOOKUP(I179,Raw!A:K,11,FALSE)</f>
        <v>N-SF11/1/7.5</v>
      </c>
      <c r="M179"/>
      <c r="N179"/>
      <c r="O179"/>
      <c r="P179"/>
      <c r="R179" s="110">
        <v>10023518</v>
      </c>
      <c r="S179" s="110" t="s">
        <v>62</v>
      </c>
      <c r="T179" s="110">
        <v>0.85</v>
      </c>
    </row>
    <row r="180" spans="1:20" x14ac:dyDescent="0.25">
      <c r="A180" s="96"/>
      <c r="B180" s="2">
        <v>30256855</v>
      </c>
      <c r="C180" s="4">
        <v>11</v>
      </c>
      <c r="D180" s="3">
        <v>0</v>
      </c>
      <c r="E180" s="5"/>
      <c r="F180" s="120" t="str">
        <f>VLOOKUP(B180,Main!E:I,5,FALSE)</f>
        <v>N-SF11/1.8/14.5</v>
      </c>
      <c r="H180" s="121">
        <v>10023408</v>
      </c>
      <c r="I180" s="65">
        <v>30255865</v>
      </c>
      <c r="J180" s="64">
        <v>0.9</v>
      </c>
      <c r="K180" s="120" t="str">
        <f>VLOOKUP(I180,Raw!A:K,11,FALSE)</f>
        <v>N-SF11/1.8/17</v>
      </c>
      <c r="M180"/>
      <c r="N180"/>
      <c r="O180"/>
      <c r="P180"/>
      <c r="R180" s="110">
        <v>10023518</v>
      </c>
      <c r="S180" s="110" t="s">
        <v>350</v>
      </c>
      <c r="T180" s="110">
        <v>0.83333333333333337</v>
      </c>
    </row>
    <row r="181" spans="1:20" x14ac:dyDescent="0.25">
      <c r="A181" s="96"/>
      <c r="B181" s="2">
        <v>30256855</v>
      </c>
      <c r="C181" s="4">
        <v>12</v>
      </c>
      <c r="D181" s="3">
        <v>0</v>
      </c>
      <c r="E181" s="5"/>
      <c r="F181" s="120" t="str">
        <f>VLOOKUP(B181,Main!E:I,5,FALSE)</f>
        <v>N-SF11/1.8/14.5</v>
      </c>
      <c r="H181" s="121">
        <v>10023408</v>
      </c>
      <c r="I181" s="65">
        <v>30256349</v>
      </c>
      <c r="J181" s="64">
        <v>0.625</v>
      </c>
      <c r="K181" s="120" t="str">
        <f>VLOOKUP(I181,Raw!A:K,11,FALSE)</f>
        <v>N-SF11/1/10.5</v>
      </c>
      <c r="M181"/>
      <c r="N181"/>
      <c r="O181"/>
      <c r="P181"/>
      <c r="R181" s="110">
        <v>10023518</v>
      </c>
      <c r="S181" s="110" t="s">
        <v>88</v>
      </c>
      <c r="T181" s="110">
        <v>0.56000000000000005</v>
      </c>
    </row>
    <row r="182" spans="1:20" x14ac:dyDescent="0.25">
      <c r="A182" s="96"/>
      <c r="B182" s="2">
        <v>30256855</v>
      </c>
      <c r="C182" s="4">
        <v>13</v>
      </c>
      <c r="D182" s="3">
        <v>0</v>
      </c>
      <c r="E182" s="5"/>
      <c r="F182" s="120" t="str">
        <f>VLOOKUP(B182,Main!E:I,5,FALSE)</f>
        <v>N-SF11/1.8/14.5</v>
      </c>
      <c r="H182" s="121">
        <v>10023408</v>
      </c>
      <c r="I182" s="65">
        <v>30256730</v>
      </c>
      <c r="J182" s="64">
        <v>0.625</v>
      </c>
      <c r="K182" s="120" t="str">
        <f>VLOOKUP(I182,Raw!A:K,11,FALSE)</f>
        <v>N-SF11/1/10.5</v>
      </c>
      <c r="M182"/>
      <c r="N182"/>
      <c r="O182"/>
      <c r="P182"/>
      <c r="R182" s="110">
        <v>10023529</v>
      </c>
      <c r="S182" s="110" t="s">
        <v>95</v>
      </c>
      <c r="T182" s="110">
        <v>1</v>
      </c>
    </row>
    <row r="183" spans="1:20" x14ac:dyDescent="0.25">
      <c r="A183" s="96"/>
      <c r="B183" s="2">
        <v>30256855</v>
      </c>
      <c r="C183" s="4">
        <v>14</v>
      </c>
      <c r="D183" s="3">
        <v>0</v>
      </c>
      <c r="E183" s="5"/>
      <c r="F183" s="120" t="str">
        <f>VLOOKUP(B183,Main!E:I,5,FALSE)</f>
        <v>N-SF11/1.8/14.5</v>
      </c>
      <c r="H183" s="121">
        <v>10023408</v>
      </c>
      <c r="I183" s="65">
        <v>30256752</v>
      </c>
      <c r="J183" s="64">
        <v>0.9</v>
      </c>
      <c r="K183" s="120" t="str">
        <f>VLOOKUP(I183,Raw!A:K,11,FALSE)</f>
        <v>N-SF11/1.8/14.5</v>
      </c>
      <c r="M183"/>
      <c r="N183"/>
      <c r="O183"/>
      <c r="P183"/>
      <c r="R183" s="110">
        <v>10023529</v>
      </c>
      <c r="S183" s="110" t="s">
        <v>127</v>
      </c>
      <c r="T183" s="110">
        <v>1.06</v>
      </c>
    </row>
    <row r="184" spans="1:20" x14ac:dyDescent="0.25">
      <c r="A184" s="96"/>
      <c r="B184" s="2">
        <v>30256899</v>
      </c>
      <c r="C184" s="4">
        <v>1</v>
      </c>
      <c r="D184" s="3">
        <v>0</v>
      </c>
      <c r="E184" s="5"/>
      <c r="F184" s="120" t="str">
        <f>VLOOKUP(B184,Main!E:I,5,FALSE)</f>
        <v>N-SF11/1.8/23.5</v>
      </c>
      <c r="H184" s="121">
        <v>10023408</v>
      </c>
      <c r="I184" s="65">
        <v>30256855</v>
      </c>
      <c r="J184" s="64">
        <v>0.9</v>
      </c>
      <c r="K184" s="120" t="str">
        <f>VLOOKUP(I184,Raw!A:K,11,FALSE)</f>
        <v>N-SF11/1.8/14.5</v>
      </c>
      <c r="M184"/>
      <c r="N184"/>
      <c r="O184"/>
      <c r="P184"/>
      <c r="R184" s="110">
        <v>10023529</v>
      </c>
      <c r="S184" s="110" t="s">
        <v>138</v>
      </c>
      <c r="T184" s="110">
        <v>1.06</v>
      </c>
    </row>
    <row r="185" spans="1:20" x14ac:dyDescent="0.25">
      <c r="A185" s="96"/>
      <c r="B185" s="2">
        <v>30256899</v>
      </c>
      <c r="C185" s="4">
        <v>2</v>
      </c>
      <c r="D185" s="3">
        <v>0</v>
      </c>
      <c r="E185" s="5"/>
      <c r="F185" s="120" t="str">
        <f>VLOOKUP(B185,Main!E:I,5,FALSE)</f>
        <v>N-SF11/1.8/23.5</v>
      </c>
      <c r="H185" s="121">
        <v>10023408</v>
      </c>
      <c r="I185" s="65">
        <v>30256899</v>
      </c>
      <c r="J185" s="64">
        <v>0.9</v>
      </c>
      <c r="K185" s="120" t="str">
        <f>VLOOKUP(I185,Raw!A:K,11,FALSE)</f>
        <v>N-SF11/1.8/23.5</v>
      </c>
      <c r="M185"/>
      <c r="N185"/>
      <c r="O185"/>
      <c r="P185"/>
      <c r="R185" s="110">
        <v>10023529</v>
      </c>
      <c r="S185" s="110" t="s">
        <v>165</v>
      </c>
      <c r="T185" s="110">
        <v>1.06</v>
      </c>
    </row>
    <row r="186" spans="1:20" x14ac:dyDescent="0.25">
      <c r="A186" s="96"/>
      <c r="B186" s="2">
        <v>30256899</v>
      </c>
      <c r="C186" s="4">
        <v>3</v>
      </c>
      <c r="D186" s="3">
        <v>0</v>
      </c>
      <c r="E186" s="5"/>
      <c r="F186" s="120" t="str">
        <f>VLOOKUP(B186,Main!E:I,5,FALSE)</f>
        <v>N-SF11/1.8/23.5</v>
      </c>
      <c r="H186" s="121">
        <v>10023408</v>
      </c>
      <c r="I186" s="65">
        <v>30256914</v>
      </c>
      <c r="J186" s="64">
        <v>0.625</v>
      </c>
      <c r="K186" s="120" t="str">
        <f>VLOOKUP(I186,Raw!A:K,11,FALSE)</f>
        <v>N-SF11/1/10.5</v>
      </c>
      <c r="M186"/>
      <c r="N186"/>
      <c r="O186"/>
      <c r="P186"/>
      <c r="R186" s="110">
        <v>10023529</v>
      </c>
      <c r="S186" s="110" t="s">
        <v>167</v>
      </c>
      <c r="T186" s="110">
        <v>1.06</v>
      </c>
    </row>
    <row r="187" spans="1:20" x14ac:dyDescent="0.25">
      <c r="A187" s="96"/>
      <c r="B187" s="2">
        <v>30256899</v>
      </c>
      <c r="C187" s="4">
        <v>4</v>
      </c>
      <c r="D187" s="3">
        <v>0</v>
      </c>
      <c r="E187" s="5"/>
      <c r="F187" s="120" t="str">
        <f>VLOOKUP(B187,Main!E:I,5,FALSE)</f>
        <v>N-SF11/1.8/23.5</v>
      </c>
      <c r="H187" s="121">
        <v>10023408</v>
      </c>
      <c r="I187" s="65">
        <v>30256958</v>
      </c>
      <c r="J187" s="64">
        <v>0.9</v>
      </c>
      <c r="K187" s="120" t="str">
        <f>VLOOKUP(I187,Raw!A:K,11,FALSE)</f>
        <v>N-SF11/1.8/23.5</v>
      </c>
      <c r="M187"/>
      <c r="N187"/>
      <c r="O187"/>
      <c r="P187"/>
      <c r="R187" s="110">
        <v>10023529</v>
      </c>
      <c r="S187" s="110" t="s">
        <v>69</v>
      </c>
      <c r="T187" s="110">
        <v>0.75</v>
      </c>
    </row>
    <row r="188" spans="1:20" x14ac:dyDescent="0.25">
      <c r="A188" s="96"/>
      <c r="B188" s="2">
        <v>30256899</v>
      </c>
      <c r="C188" s="4">
        <v>5</v>
      </c>
      <c r="D188" s="3">
        <v>0</v>
      </c>
      <c r="E188" s="5"/>
      <c r="F188" s="120" t="str">
        <f>VLOOKUP(B188,Main!E:I,5,FALSE)</f>
        <v>N-SF11/1.8/23.5</v>
      </c>
      <c r="H188" s="121">
        <v>10023408</v>
      </c>
      <c r="I188" s="65">
        <v>30274734</v>
      </c>
      <c r="J188" s="64">
        <v>0.9</v>
      </c>
      <c r="K188" s="120" t="str">
        <f>VLOOKUP(I188,Raw!A:K,11,FALSE)</f>
        <v>N-SF11/1.8/17</v>
      </c>
      <c r="M188"/>
      <c r="N188"/>
      <c r="O188"/>
      <c r="P188"/>
      <c r="R188" s="110">
        <v>10023529</v>
      </c>
      <c r="S188" s="110" t="s">
        <v>54</v>
      </c>
      <c r="T188" s="110">
        <v>0.75</v>
      </c>
    </row>
    <row r="189" spans="1:20" x14ac:dyDescent="0.25">
      <c r="A189" s="96"/>
      <c r="B189" s="2">
        <v>30256899</v>
      </c>
      <c r="C189" s="4">
        <v>6</v>
      </c>
      <c r="D189" s="3">
        <v>0</v>
      </c>
      <c r="E189" s="5"/>
      <c r="F189" s="120" t="str">
        <f>VLOOKUP(B189,Main!E:I,5,FALSE)</f>
        <v>N-SF11/1.8/23.5</v>
      </c>
      <c r="H189" s="121">
        <v>10023408</v>
      </c>
      <c r="I189" s="65">
        <v>30274790</v>
      </c>
      <c r="J189" s="64">
        <v>0.9</v>
      </c>
      <c r="K189" s="120" t="str">
        <f>VLOOKUP(I189,Raw!A:K,11,FALSE)</f>
        <v>N-SF11/1.8/14.5</v>
      </c>
      <c r="M189"/>
      <c r="N189"/>
      <c r="O189"/>
      <c r="P189"/>
      <c r="R189" s="110">
        <v>10023529</v>
      </c>
      <c r="S189" s="110" t="s">
        <v>62</v>
      </c>
      <c r="T189" s="110">
        <v>0.75</v>
      </c>
    </row>
    <row r="190" spans="1:20" x14ac:dyDescent="0.25">
      <c r="A190" s="96"/>
      <c r="B190" s="2">
        <v>30256899</v>
      </c>
      <c r="C190" s="4">
        <v>7</v>
      </c>
      <c r="D190" s="3">
        <v>2900</v>
      </c>
      <c r="E190" s="5"/>
      <c r="F190" s="120" t="str">
        <f>VLOOKUP(B190,Main!E:I,5,FALSE)</f>
        <v>N-SF11/1.8/23.5</v>
      </c>
      <c r="H190" s="121">
        <v>10023408</v>
      </c>
      <c r="I190" s="65">
        <v>30274815</v>
      </c>
      <c r="J190" s="64">
        <v>0.9</v>
      </c>
      <c r="K190" s="120" t="str">
        <f>VLOOKUP(I190,Raw!A:K,11,FALSE)</f>
        <v>N-SF11/1.8/14.5</v>
      </c>
      <c r="M190"/>
      <c r="N190"/>
      <c r="O190"/>
      <c r="P190"/>
      <c r="R190" s="110">
        <v>10023529</v>
      </c>
      <c r="S190" s="110" t="s">
        <v>350</v>
      </c>
      <c r="T190" s="110">
        <v>1</v>
      </c>
    </row>
    <row r="191" spans="1:20" x14ac:dyDescent="0.25">
      <c r="A191" s="96"/>
      <c r="B191" s="2">
        <v>30256899</v>
      </c>
      <c r="C191" s="4">
        <v>8</v>
      </c>
      <c r="D191" s="3">
        <v>0</v>
      </c>
      <c r="E191" s="5"/>
      <c r="F191" s="120" t="str">
        <f>VLOOKUP(B191,Main!E:I,5,FALSE)</f>
        <v>N-SF11/1.8/23.5</v>
      </c>
      <c r="H191" s="121">
        <v>10023408</v>
      </c>
      <c r="I191" s="65">
        <v>30276367</v>
      </c>
      <c r="J191" s="64">
        <v>0.9</v>
      </c>
      <c r="K191" s="120" t="str">
        <f>VLOOKUP(I191,Raw!A:K,11,FALSE)</f>
        <v>N-SF11/1.8/17</v>
      </c>
      <c r="M191"/>
      <c r="N191"/>
      <c r="O191"/>
      <c r="P191"/>
      <c r="R191" s="110">
        <v>10023529</v>
      </c>
      <c r="S191" s="110" t="s">
        <v>88</v>
      </c>
      <c r="T191" s="110">
        <v>0.6</v>
      </c>
    </row>
    <row r="192" spans="1:20" x14ac:dyDescent="0.25">
      <c r="A192" s="96"/>
      <c r="B192" s="2">
        <v>30256899</v>
      </c>
      <c r="C192" s="4">
        <v>9</v>
      </c>
      <c r="D192" s="3">
        <v>0</v>
      </c>
      <c r="E192" s="5"/>
      <c r="F192" s="120" t="str">
        <f>VLOOKUP(B192,Main!E:I,5,FALSE)</f>
        <v>N-SF11/1.8/23.5</v>
      </c>
      <c r="H192" s="121">
        <v>10023408</v>
      </c>
      <c r="I192" s="65">
        <v>30285163</v>
      </c>
      <c r="J192" s="64">
        <v>0.625</v>
      </c>
      <c r="K192" s="120" t="str">
        <f>VLOOKUP(I192,Raw!A:K,11,FALSE)</f>
        <v>N-SF11/1/7.5</v>
      </c>
      <c r="M192"/>
      <c r="N192"/>
      <c r="O192"/>
      <c r="P192"/>
      <c r="R192" s="110">
        <v>10023543</v>
      </c>
      <c r="S192" s="110" t="s">
        <v>95</v>
      </c>
      <c r="T192" s="110">
        <v>1</v>
      </c>
    </row>
    <row r="193" spans="1:20" x14ac:dyDescent="0.25">
      <c r="A193" s="96"/>
      <c r="B193" s="2">
        <v>30256899</v>
      </c>
      <c r="C193" s="4">
        <v>10</v>
      </c>
      <c r="D193" s="3">
        <v>0</v>
      </c>
      <c r="E193" s="5"/>
      <c r="F193" s="120" t="str">
        <f>VLOOKUP(B193,Main!E:I,5,FALSE)</f>
        <v>N-SF11/1.8/23.5</v>
      </c>
      <c r="H193" s="121">
        <v>10023408</v>
      </c>
      <c r="I193" s="65">
        <v>30285185</v>
      </c>
      <c r="J193" s="64">
        <v>0.9</v>
      </c>
      <c r="K193" s="120" t="str">
        <f>VLOOKUP(I193,Raw!A:K,11,FALSE)</f>
        <v>N-SF11/1.8/17</v>
      </c>
      <c r="M193"/>
      <c r="N193"/>
      <c r="O193"/>
      <c r="P193"/>
      <c r="R193" s="110">
        <v>10023543</v>
      </c>
      <c r="S193" s="110" t="s">
        <v>127</v>
      </c>
      <c r="T193" s="110">
        <v>1.1000000000000001</v>
      </c>
    </row>
    <row r="194" spans="1:20" x14ac:dyDescent="0.25">
      <c r="A194" s="96"/>
      <c r="B194" s="2">
        <v>30256899</v>
      </c>
      <c r="C194" s="4">
        <v>11</v>
      </c>
      <c r="D194" s="3">
        <v>0</v>
      </c>
      <c r="E194" s="5"/>
      <c r="F194" s="120" t="str">
        <f>VLOOKUP(B194,Main!E:I,5,FALSE)</f>
        <v>N-SF11/1.8/23.5</v>
      </c>
      <c r="H194" s="121">
        <v>10023408</v>
      </c>
      <c r="I194" s="65">
        <v>30293647</v>
      </c>
      <c r="J194" s="64">
        <v>0.625</v>
      </c>
      <c r="K194" s="120" t="str">
        <f>VLOOKUP(I194,Raw!A:K,11,FALSE)</f>
        <v>N-SF11/1/10.5</v>
      </c>
      <c r="M194"/>
      <c r="N194"/>
      <c r="O194"/>
      <c r="P194"/>
      <c r="R194" s="110">
        <v>10023543</v>
      </c>
      <c r="S194" s="110" t="s">
        <v>138</v>
      </c>
      <c r="T194" s="110">
        <v>1.1000000000000001</v>
      </c>
    </row>
    <row r="195" spans="1:20" x14ac:dyDescent="0.25">
      <c r="A195" s="96"/>
      <c r="B195" s="2">
        <v>30256899</v>
      </c>
      <c r="C195" s="4">
        <v>12</v>
      </c>
      <c r="D195" s="3">
        <v>0</v>
      </c>
      <c r="E195" s="5"/>
      <c r="F195" s="120" t="str">
        <f>VLOOKUP(B195,Main!E:I,5,FALSE)</f>
        <v>N-SF11/1.8/23.5</v>
      </c>
      <c r="H195" s="121">
        <v>10023408</v>
      </c>
      <c r="I195" s="65">
        <v>30313242</v>
      </c>
      <c r="J195" s="64">
        <v>0.56000000000000005</v>
      </c>
      <c r="K195" s="120" t="str">
        <f>VLOOKUP(I195,Raw!A:K,11,FALSE)</f>
        <v>N-SF11/1.8/10.5</v>
      </c>
      <c r="M195"/>
      <c r="N195"/>
      <c r="O195"/>
      <c r="P195"/>
      <c r="R195" s="110">
        <v>10023543</v>
      </c>
      <c r="S195" s="110" t="s">
        <v>165</v>
      </c>
      <c r="T195" s="110">
        <v>1.1000000000000001</v>
      </c>
    </row>
    <row r="196" spans="1:20" x14ac:dyDescent="0.25">
      <c r="A196" s="96"/>
      <c r="B196" s="2">
        <v>30256899</v>
      </c>
      <c r="C196" s="4">
        <v>13</v>
      </c>
      <c r="D196" s="3">
        <v>0</v>
      </c>
      <c r="E196" s="5"/>
      <c r="F196" s="120" t="str">
        <f>VLOOKUP(B196,Main!E:I,5,FALSE)</f>
        <v>N-SF11/1.8/23.5</v>
      </c>
      <c r="H196" s="121">
        <v>10023408</v>
      </c>
      <c r="I196" s="65">
        <v>30313286</v>
      </c>
      <c r="J196" s="64">
        <v>0.9</v>
      </c>
      <c r="K196" s="120" t="str">
        <f>VLOOKUP(I196,Raw!A:K,11,FALSE)</f>
        <v>N-SF11/1.8/14.5</v>
      </c>
      <c r="M196"/>
      <c r="N196"/>
      <c r="O196"/>
      <c r="P196"/>
      <c r="R196" s="110">
        <v>10023543</v>
      </c>
      <c r="S196" s="110" t="s">
        <v>167</v>
      </c>
      <c r="T196" s="110">
        <v>1.1000000000000001</v>
      </c>
    </row>
    <row r="197" spans="1:20" x14ac:dyDescent="0.25">
      <c r="A197" s="96"/>
      <c r="B197" s="2">
        <v>30256899</v>
      </c>
      <c r="C197" s="4">
        <v>14</v>
      </c>
      <c r="D197" s="3">
        <v>0</v>
      </c>
      <c r="E197" s="5"/>
      <c r="F197" s="120" t="str">
        <f>VLOOKUP(B197,Main!E:I,5,FALSE)</f>
        <v>N-SF11/1.8/23.5</v>
      </c>
      <c r="H197" s="121">
        <v>10023408</v>
      </c>
      <c r="I197" s="65">
        <v>30313323</v>
      </c>
      <c r="J197" s="64">
        <v>0.625</v>
      </c>
      <c r="K197" s="120" t="str">
        <f>VLOOKUP(I197,Raw!A:K,11,FALSE)</f>
        <v>N-SF11/1/10.5</v>
      </c>
      <c r="M197"/>
      <c r="N197"/>
      <c r="O197"/>
      <c r="P197"/>
      <c r="R197" s="110">
        <v>10023543</v>
      </c>
      <c r="S197" s="110" t="s">
        <v>69</v>
      </c>
      <c r="T197" s="110">
        <v>1.05</v>
      </c>
    </row>
    <row r="198" spans="1:20" x14ac:dyDescent="0.25">
      <c r="A198" s="96"/>
      <c r="B198" s="2">
        <v>30256914</v>
      </c>
      <c r="C198" s="4">
        <v>1</v>
      </c>
      <c r="D198" s="3">
        <v>0</v>
      </c>
      <c r="E198" s="5"/>
      <c r="F198" s="120" t="str">
        <f>VLOOKUP(B198,Main!E:I,5,FALSE)</f>
        <v>N-SF11/1/10.5</v>
      </c>
      <c r="H198" s="121">
        <v>10023408</v>
      </c>
      <c r="I198" s="65">
        <v>30313345</v>
      </c>
      <c r="J198" s="64">
        <v>0.9</v>
      </c>
      <c r="K198" s="120" t="str">
        <f>VLOOKUP(I198,Raw!A:K,11,FALSE)</f>
        <v>N-SF11/1.8/14.5</v>
      </c>
      <c r="M198"/>
      <c r="N198"/>
      <c r="O198"/>
      <c r="P198"/>
      <c r="R198" s="110">
        <v>10023543</v>
      </c>
      <c r="S198" s="110" t="s">
        <v>54</v>
      </c>
      <c r="T198" s="110">
        <v>1.05</v>
      </c>
    </row>
    <row r="199" spans="1:20" x14ac:dyDescent="0.25">
      <c r="A199" s="96"/>
      <c r="B199" s="2">
        <v>30256914</v>
      </c>
      <c r="C199" s="4">
        <v>2</v>
      </c>
      <c r="D199" s="3">
        <v>0</v>
      </c>
      <c r="E199" s="5"/>
      <c r="F199" s="120" t="str">
        <f>VLOOKUP(B199,Main!E:I,5,FALSE)</f>
        <v>N-SF11/1/10.5</v>
      </c>
      <c r="H199" s="121">
        <v>10023408</v>
      </c>
      <c r="I199" s="65">
        <v>30321494</v>
      </c>
      <c r="J199" s="64">
        <v>0.83333333333333337</v>
      </c>
      <c r="K199" s="120" t="str">
        <f>VLOOKUP(I199,Raw!A:K,11,FALSE)</f>
        <v>N-BK7/1.1/19</v>
      </c>
      <c r="M199"/>
      <c r="N199"/>
      <c r="O199"/>
      <c r="P199"/>
      <c r="R199" s="110">
        <v>10023543</v>
      </c>
      <c r="S199" s="110" t="s">
        <v>62</v>
      </c>
      <c r="T199" s="110">
        <v>1.05</v>
      </c>
    </row>
    <row r="200" spans="1:20" x14ac:dyDescent="0.25">
      <c r="A200" s="96"/>
      <c r="B200" s="2">
        <v>30256914</v>
      </c>
      <c r="C200" s="4">
        <v>3</v>
      </c>
      <c r="D200" s="3">
        <v>0</v>
      </c>
      <c r="E200" s="5"/>
      <c r="F200" s="120" t="str">
        <f>VLOOKUP(B200,Main!E:I,5,FALSE)</f>
        <v>N-SF11/1/10.5</v>
      </c>
      <c r="H200" s="121">
        <v>10023408</v>
      </c>
      <c r="I200" s="65">
        <v>30325960</v>
      </c>
      <c r="J200" s="64">
        <v>0.9</v>
      </c>
      <c r="K200" s="120" t="str">
        <f>VLOOKUP(I200,Raw!A:K,11,FALSE)</f>
        <v>N-SF11/1.8/23</v>
      </c>
      <c r="M200"/>
      <c r="N200"/>
      <c r="O200"/>
      <c r="P200"/>
      <c r="R200" s="110">
        <v>10023543</v>
      </c>
      <c r="S200" s="110" t="s">
        <v>350</v>
      </c>
      <c r="T200" s="110">
        <v>1.6</v>
      </c>
    </row>
    <row r="201" spans="1:20" x14ac:dyDescent="0.25">
      <c r="A201" s="96"/>
      <c r="B201" s="2">
        <v>30256914</v>
      </c>
      <c r="C201" s="4">
        <v>4</v>
      </c>
      <c r="D201" s="3">
        <v>0</v>
      </c>
      <c r="E201" s="5"/>
      <c r="F201" s="120" t="str">
        <f>VLOOKUP(B201,Main!E:I,5,FALSE)</f>
        <v>N-SF11/1/10.5</v>
      </c>
      <c r="H201" s="121">
        <v>10023408</v>
      </c>
      <c r="I201" s="65">
        <v>30334319</v>
      </c>
      <c r="J201" s="64">
        <v>0.9</v>
      </c>
      <c r="K201" s="120" t="str">
        <f>VLOOKUP(I201,Raw!A:K,11,FALSE)</f>
        <v>N-SF11/1.8/17.5</v>
      </c>
      <c r="M201"/>
      <c r="N201"/>
      <c r="O201"/>
      <c r="P201"/>
      <c r="R201" s="110">
        <v>10023543</v>
      </c>
      <c r="S201" s="110" t="s">
        <v>88</v>
      </c>
      <c r="T201" s="110">
        <v>0.6</v>
      </c>
    </row>
    <row r="202" spans="1:20" x14ac:dyDescent="0.25">
      <c r="A202" s="96"/>
      <c r="B202" s="2">
        <v>30256914</v>
      </c>
      <c r="C202" s="4">
        <v>5</v>
      </c>
      <c r="D202" s="3">
        <v>0</v>
      </c>
      <c r="E202" s="5"/>
      <c r="F202" s="120" t="str">
        <f>VLOOKUP(B202,Main!E:I,5,FALSE)</f>
        <v>N-SF11/1/10.5</v>
      </c>
      <c r="H202" s="121">
        <v>10023408</v>
      </c>
      <c r="I202" s="65">
        <v>30339200</v>
      </c>
      <c r="J202" s="64">
        <v>0.9</v>
      </c>
      <c r="K202" s="120" t="str">
        <f>VLOOKUP(I202,Raw!A:K,11,FALSE)</f>
        <v>N-SF11/1.8/23.5</v>
      </c>
      <c r="M202"/>
      <c r="N202"/>
      <c r="O202"/>
      <c r="P202"/>
      <c r="R202" s="110">
        <v>10023558</v>
      </c>
      <c r="S202" s="110" t="s">
        <v>95</v>
      </c>
      <c r="T202" s="110">
        <v>0.84</v>
      </c>
    </row>
    <row r="203" spans="1:20" x14ac:dyDescent="0.25">
      <c r="A203" s="96"/>
      <c r="B203" s="2">
        <v>30256914</v>
      </c>
      <c r="C203" s="4">
        <v>6</v>
      </c>
      <c r="D203" s="3">
        <v>0</v>
      </c>
      <c r="E203" s="5"/>
      <c r="F203" s="120" t="str">
        <f>VLOOKUP(B203,Main!E:I,5,FALSE)</f>
        <v>N-SF11/1/10.5</v>
      </c>
      <c r="H203" s="121">
        <v>10023408</v>
      </c>
      <c r="I203" s="65">
        <v>30391576</v>
      </c>
      <c r="J203" s="64">
        <v>0.625</v>
      </c>
      <c r="K203" s="120" t="str">
        <f>VLOOKUP(I203,Raw!A:K,11,FALSE)</f>
        <v>N-SF11/1/8.5</v>
      </c>
      <c r="M203"/>
      <c r="N203"/>
      <c r="O203"/>
      <c r="P203"/>
      <c r="R203" s="110">
        <v>10023558</v>
      </c>
      <c r="S203" s="110" t="s">
        <v>127</v>
      </c>
      <c r="T203" s="110">
        <v>0.86</v>
      </c>
    </row>
    <row r="204" spans="1:20" x14ac:dyDescent="0.25">
      <c r="A204" s="96"/>
      <c r="B204" s="2">
        <v>30256914</v>
      </c>
      <c r="C204" s="4">
        <v>7</v>
      </c>
      <c r="D204" s="3">
        <v>26700</v>
      </c>
      <c r="E204" s="5"/>
      <c r="F204" s="120" t="str">
        <f>VLOOKUP(B204,Main!E:I,5,FALSE)</f>
        <v>N-SF11/1/10.5</v>
      </c>
      <c r="H204" s="121">
        <v>10023408</v>
      </c>
      <c r="I204" s="65">
        <v>30432710</v>
      </c>
      <c r="J204" s="64">
        <v>0.9</v>
      </c>
      <c r="K204" s="120" t="str">
        <f>VLOOKUP(I204,Raw!A:K,11,FALSE)</f>
        <v>N-SF11/1.8/14.5</v>
      </c>
      <c r="M204"/>
      <c r="N204"/>
      <c r="O204"/>
      <c r="P204"/>
      <c r="R204" s="110">
        <v>10023558</v>
      </c>
      <c r="S204" s="110" t="s">
        <v>138</v>
      </c>
      <c r="T204" s="110">
        <v>0.86</v>
      </c>
    </row>
    <row r="205" spans="1:20" x14ac:dyDescent="0.25">
      <c r="A205" s="96"/>
      <c r="B205" s="2">
        <v>30256914</v>
      </c>
      <c r="C205" s="4">
        <v>8</v>
      </c>
      <c r="D205" s="3">
        <v>0</v>
      </c>
      <c r="E205" s="5"/>
      <c r="F205" s="120" t="str">
        <f>VLOOKUP(B205,Main!E:I,5,FALSE)</f>
        <v>N-SF11/1/10.5</v>
      </c>
      <c r="H205" s="121">
        <v>10023408</v>
      </c>
      <c r="I205" s="65">
        <v>30446865</v>
      </c>
      <c r="J205" s="64">
        <v>0.9</v>
      </c>
      <c r="K205" s="120" t="str">
        <f>VLOOKUP(I205,Raw!A:K,11,FALSE)</f>
        <v>N-SF11/1.8/17</v>
      </c>
      <c r="M205"/>
      <c r="N205"/>
      <c r="O205"/>
      <c r="P205"/>
      <c r="R205" s="110">
        <v>10023558</v>
      </c>
      <c r="S205" s="110" t="s">
        <v>165</v>
      </c>
      <c r="T205" s="110">
        <v>0.86</v>
      </c>
    </row>
    <row r="206" spans="1:20" x14ac:dyDescent="0.25">
      <c r="A206" s="96"/>
      <c r="B206" s="2">
        <v>30256914</v>
      </c>
      <c r="C206" s="4">
        <v>9</v>
      </c>
      <c r="D206" s="3">
        <v>0</v>
      </c>
      <c r="E206" s="5"/>
      <c r="F206" s="120" t="str">
        <f>VLOOKUP(B206,Main!E:I,5,FALSE)</f>
        <v>N-SF11/1/10.5</v>
      </c>
      <c r="H206" s="121">
        <v>10023412</v>
      </c>
      <c r="I206" s="65">
        <v>30103742</v>
      </c>
      <c r="J206" s="64">
        <v>0.9</v>
      </c>
      <c r="K206" s="120" t="str">
        <f>VLOOKUP(I206,Raw!A:K,11,FALSE)</f>
        <v>N-SF11/1.8/23.5</v>
      </c>
      <c r="M206"/>
      <c r="N206"/>
      <c r="O206"/>
      <c r="P206"/>
      <c r="R206" s="110">
        <v>10023558</v>
      </c>
      <c r="S206" s="110" t="s">
        <v>167</v>
      </c>
      <c r="T206" s="110">
        <v>0.86</v>
      </c>
    </row>
    <row r="207" spans="1:20" x14ac:dyDescent="0.25">
      <c r="A207" s="96"/>
      <c r="B207" s="2">
        <v>30256914</v>
      </c>
      <c r="C207" s="4">
        <v>10</v>
      </c>
      <c r="D207" s="3">
        <v>0</v>
      </c>
      <c r="E207" s="5"/>
      <c r="F207" s="120" t="str">
        <f>VLOOKUP(B207,Main!E:I,5,FALSE)</f>
        <v>N-SF11/1/10.5</v>
      </c>
      <c r="H207" s="121">
        <v>10023412</v>
      </c>
      <c r="I207" s="65">
        <v>30103753</v>
      </c>
      <c r="J207" s="64">
        <v>0.86</v>
      </c>
      <c r="K207" s="120" t="str">
        <f>VLOOKUP(I207,Raw!A:K,11,FALSE)</f>
        <v>N-SF11/1.8/14.5</v>
      </c>
      <c r="M207"/>
      <c r="N207"/>
      <c r="O207"/>
      <c r="P207"/>
      <c r="R207" s="110">
        <v>10023558</v>
      </c>
      <c r="S207" s="110" t="s">
        <v>69</v>
      </c>
      <c r="T207" s="110">
        <v>0.8</v>
      </c>
    </row>
    <row r="208" spans="1:20" x14ac:dyDescent="0.25">
      <c r="A208" s="96"/>
      <c r="B208" s="2">
        <v>30256914</v>
      </c>
      <c r="C208" s="4">
        <v>11</v>
      </c>
      <c r="D208" s="3">
        <v>0</v>
      </c>
      <c r="E208" s="5"/>
      <c r="F208" s="120" t="str">
        <f>VLOOKUP(B208,Main!E:I,5,FALSE)</f>
        <v>N-SF11/1/10.5</v>
      </c>
      <c r="H208" s="121">
        <v>10023412</v>
      </c>
      <c r="I208" s="65">
        <v>30103801</v>
      </c>
      <c r="J208" s="64">
        <v>0.9</v>
      </c>
      <c r="K208" s="120" t="str">
        <f>VLOOKUP(I208,Raw!A:K,11,FALSE)</f>
        <v>N-SF11/1.8/17</v>
      </c>
      <c r="M208"/>
      <c r="N208"/>
      <c r="O208"/>
      <c r="P208"/>
      <c r="R208" s="110">
        <v>10023558</v>
      </c>
      <c r="S208" s="110" t="s">
        <v>54</v>
      </c>
      <c r="T208" s="110">
        <v>0.8</v>
      </c>
    </row>
    <row r="209" spans="1:20" x14ac:dyDescent="0.25">
      <c r="A209" s="96"/>
      <c r="B209" s="2">
        <v>30256914</v>
      </c>
      <c r="C209" s="4">
        <v>12</v>
      </c>
      <c r="D209" s="3">
        <v>0</v>
      </c>
      <c r="E209" s="5"/>
      <c r="F209" s="120" t="str">
        <f>VLOOKUP(B209,Main!E:I,5,FALSE)</f>
        <v>N-SF11/1/10.5</v>
      </c>
      <c r="H209" s="121">
        <v>10023412</v>
      </c>
      <c r="I209" s="65">
        <v>30236147</v>
      </c>
      <c r="J209" s="64">
        <v>0.9</v>
      </c>
      <c r="K209" s="120" t="str">
        <f>VLOOKUP(I209,Raw!A:K,11,FALSE)</f>
        <v>N-SF11/1.8/17.5</v>
      </c>
      <c r="M209"/>
      <c r="N209"/>
      <c r="O209"/>
      <c r="P209"/>
      <c r="R209" s="110">
        <v>10023558</v>
      </c>
      <c r="S209" s="110" t="s">
        <v>62</v>
      </c>
      <c r="T209" s="110">
        <v>0.8</v>
      </c>
    </row>
    <row r="210" spans="1:20" x14ac:dyDescent="0.25">
      <c r="A210" s="96"/>
      <c r="B210" s="2">
        <v>30256914</v>
      </c>
      <c r="C210" s="4">
        <v>13</v>
      </c>
      <c r="D210" s="3">
        <v>0</v>
      </c>
      <c r="E210" s="5"/>
      <c r="F210" s="120" t="str">
        <f>VLOOKUP(B210,Main!E:I,5,FALSE)</f>
        <v>N-SF11/1/10.5</v>
      </c>
      <c r="H210" s="121">
        <v>10023412</v>
      </c>
      <c r="I210" s="65">
        <v>30238079</v>
      </c>
      <c r="J210" s="64">
        <v>0.9</v>
      </c>
      <c r="K210" s="120" t="str">
        <f>VLOOKUP(I210,Raw!A:K,11,FALSE)</f>
        <v>N-SF11/1.8/17.5</v>
      </c>
      <c r="M210"/>
      <c r="N210"/>
      <c r="O210"/>
      <c r="P210"/>
      <c r="R210" s="110">
        <v>10023558</v>
      </c>
      <c r="S210" s="110" t="s">
        <v>350</v>
      </c>
      <c r="T210" s="110">
        <v>0.83333333333333337</v>
      </c>
    </row>
    <row r="211" spans="1:20" x14ac:dyDescent="0.25">
      <c r="A211" s="96"/>
      <c r="B211" s="2">
        <v>30256914</v>
      </c>
      <c r="C211" s="4">
        <v>14</v>
      </c>
      <c r="D211" s="3">
        <v>0</v>
      </c>
      <c r="E211" s="5"/>
      <c r="F211" s="120" t="str">
        <f>VLOOKUP(B211,Main!E:I,5,FALSE)</f>
        <v>N-SF11/1/10.5</v>
      </c>
      <c r="H211" s="121">
        <v>10023412</v>
      </c>
      <c r="I211" s="65">
        <v>30248669</v>
      </c>
      <c r="J211" s="64">
        <v>0.97499999999999998</v>
      </c>
      <c r="K211" s="120" t="str">
        <f>VLOOKUP(I211,Raw!A:K,11,FALSE)</f>
        <v>N-SF11/1/10.5</v>
      </c>
      <c r="M211"/>
      <c r="N211"/>
      <c r="O211"/>
      <c r="P211"/>
      <c r="R211" s="110">
        <v>10023558</v>
      </c>
      <c r="S211" s="110" t="s">
        <v>88</v>
      </c>
      <c r="T211" s="110">
        <v>0.5</v>
      </c>
    </row>
    <row r="212" spans="1:20" x14ac:dyDescent="0.25">
      <c r="A212" s="96"/>
      <c r="B212" s="2">
        <v>30256958</v>
      </c>
      <c r="C212" s="4">
        <v>1</v>
      </c>
      <c r="D212" s="3">
        <v>0</v>
      </c>
      <c r="E212" s="5"/>
      <c r="F212" s="120" t="str">
        <f>VLOOKUP(B212,Main!E:I,5,FALSE)</f>
        <v>N-SF11/1.8/23.5</v>
      </c>
      <c r="H212" s="121">
        <v>10023412</v>
      </c>
      <c r="I212" s="65">
        <v>30248706</v>
      </c>
      <c r="J212" s="64">
        <v>0.9</v>
      </c>
      <c r="K212" s="120" t="str">
        <f>VLOOKUP(I212,Raw!A:K,11,FALSE)</f>
        <v>N-SF11/1.8/23.5</v>
      </c>
      <c r="M212"/>
      <c r="N212"/>
      <c r="O212"/>
      <c r="P212"/>
      <c r="R212" s="110">
        <v>10023563</v>
      </c>
      <c r="S212" s="110" t="s">
        <v>95</v>
      </c>
      <c r="T212" s="110">
        <v>1</v>
      </c>
    </row>
    <row r="213" spans="1:20" x14ac:dyDescent="0.25">
      <c r="A213" s="96"/>
      <c r="B213" s="2">
        <v>30256958</v>
      </c>
      <c r="C213" s="4">
        <v>2</v>
      </c>
      <c r="D213" s="3">
        <v>0</v>
      </c>
      <c r="E213" s="5"/>
      <c r="F213" s="120" t="str">
        <f>VLOOKUP(B213,Main!E:I,5,FALSE)</f>
        <v>N-SF11/1.8/23.5</v>
      </c>
      <c r="H213" s="121">
        <v>10023412</v>
      </c>
      <c r="I213" s="65">
        <v>30248740</v>
      </c>
      <c r="J213" s="64">
        <v>0.97499999999999998</v>
      </c>
      <c r="K213" s="120" t="str">
        <f>VLOOKUP(I213,Raw!A:K,11,FALSE)</f>
        <v>N-SF11/1/7.5</v>
      </c>
      <c r="M213"/>
      <c r="N213"/>
      <c r="O213"/>
      <c r="P213"/>
      <c r="R213" s="110">
        <v>10023563</v>
      </c>
      <c r="S213" s="110" t="s">
        <v>127</v>
      </c>
      <c r="T213" s="110">
        <v>1</v>
      </c>
    </row>
    <row r="214" spans="1:20" x14ac:dyDescent="0.25">
      <c r="A214" s="96"/>
      <c r="B214" s="2">
        <v>30256958</v>
      </c>
      <c r="C214" s="4">
        <v>3</v>
      </c>
      <c r="D214" s="3">
        <v>0</v>
      </c>
      <c r="E214" s="5"/>
      <c r="F214" s="120" t="str">
        <f>VLOOKUP(B214,Main!E:I,5,FALSE)</f>
        <v>N-SF11/1.8/23.5</v>
      </c>
      <c r="H214" s="121">
        <v>10023412</v>
      </c>
      <c r="I214" s="65">
        <v>30255865</v>
      </c>
      <c r="J214" s="64">
        <v>0.9</v>
      </c>
      <c r="K214" s="120" t="str">
        <f>VLOOKUP(I214,Raw!A:K,11,FALSE)</f>
        <v>N-SF11/1.8/17</v>
      </c>
      <c r="M214"/>
      <c r="N214"/>
      <c r="O214"/>
      <c r="P214"/>
      <c r="R214" s="110">
        <v>10023563</v>
      </c>
      <c r="S214" s="110" t="s">
        <v>138</v>
      </c>
      <c r="T214" s="110">
        <v>1</v>
      </c>
    </row>
    <row r="215" spans="1:20" x14ac:dyDescent="0.25">
      <c r="A215" s="96"/>
      <c r="B215" s="2">
        <v>30256958</v>
      </c>
      <c r="C215" s="4">
        <v>4</v>
      </c>
      <c r="D215" s="3">
        <v>0</v>
      </c>
      <c r="E215" s="5"/>
      <c r="F215" s="120" t="str">
        <f>VLOOKUP(B215,Main!E:I,5,FALSE)</f>
        <v>N-SF11/1.8/23.5</v>
      </c>
      <c r="H215" s="121">
        <v>10023412</v>
      </c>
      <c r="I215" s="65">
        <v>30256349</v>
      </c>
      <c r="J215" s="64">
        <v>0.97499999999999998</v>
      </c>
      <c r="K215" s="120" t="str">
        <f>VLOOKUP(I215,Raw!A:K,11,FALSE)</f>
        <v>N-SF11/1/10.5</v>
      </c>
      <c r="M215"/>
      <c r="N215"/>
      <c r="O215"/>
      <c r="P215"/>
      <c r="R215" s="110">
        <v>10023563</v>
      </c>
      <c r="S215" s="110" t="s">
        <v>165</v>
      </c>
      <c r="T215" s="110">
        <v>1</v>
      </c>
    </row>
    <row r="216" spans="1:20" x14ac:dyDescent="0.25">
      <c r="A216" s="96"/>
      <c r="B216" s="2">
        <v>30256958</v>
      </c>
      <c r="C216" s="4">
        <v>5</v>
      </c>
      <c r="D216" s="3">
        <v>0</v>
      </c>
      <c r="E216" s="5"/>
      <c r="F216" s="120" t="str">
        <f>VLOOKUP(B216,Main!E:I,5,FALSE)</f>
        <v>N-SF11/1.8/23.5</v>
      </c>
      <c r="H216" s="121">
        <v>10023412</v>
      </c>
      <c r="I216" s="65">
        <v>30256730</v>
      </c>
      <c r="J216" s="64">
        <v>0.97499999999999998</v>
      </c>
      <c r="K216" s="120" t="str">
        <f>VLOOKUP(I216,Raw!A:K,11,FALSE)</f>
        <v>N-SF11/1/10.5</v>
      </c>
      <c r="M216"/>
      <c r="N216"/>
      <c r="O216"/>
      <c r="P216"/>
      <c r="R216" s="110">
        <v>10023563</v>
      </c>
      <c r="S216" s="110" t="s">
        <v>167</v>
      </c>
      <c r="T216" s="110">
        <v>1</v>
      </c>
    </row>
    <row r="217" spans="1:20" x14ac:dyDescent="0.25">
      <c r="A217" s="96"/>
      <c r="B217" s="2">
        <v>30256958</v>
      </c>
      <c r="C217" s="4">
        <v>6</v>
      </c>
      <c r="D217" s="3">
        <v>0</v>
      </c>
      <c r="E217" s="5"/>
      <c r="F217" s="120" t="str">
        <f>VLOOKUP(B217,Main!E:I,5,FALSE)</f>
        <v>N-SF11/1.8/23.5</v>
      </c>
      <c r="H217" s="121">
        <v>10023412</v>
      </c>
      <c r="I217" s="65">
        <v>30256752</v>
      </c>
      <c r="J217" s="64">
        <v>0.86</v>
      </c>
      <c r="K217" s="120" t="str">
        <f>VLOOKUP(I217,Raw!A:K,11,FALSE)</f>
        <v>N-SF11/1.8/14.5</v>
      </c>
      <c r="M217"/>
      <c r="N217"/>
      <c r="O217"/>
      <c r="P217"/>
      <c r="R217" s="110">
        <v>10023563</v>
      </c>
      <c r="S217" s="110" t="s">
        <v>69</v>
      </c>
      <c r="T217" s="110">
        <v>0.75</v>
      </c>
    </row>
    <row r="218" spans="1:20" x14ac:dyDescent="0.25">
      <c r="A218" s="96"/>
      <c r="B218" s="2">
        <v>30256958</v>
      </c>
      <c r="C218" s="4">
        <v>7</v>
      </c>
      <c r="D218" s="3">
        <v>0</v>
      </c>
      <c r="E218" s="5"/>
      <c r="F218" s="120" t="str">
        <f>VLOOKUP(B218,Main!E:I,5,FALSE)</f>
        <v>N-SF11/1.8/23.5</v>
      </c>
      <c r="H218" s="121">
        <v>10023412</v>
      </c>
      <c r="I218" s="65">
        <v>30256855</v>
      </c>
      <c r="J218" s="64">
        <v>0.86</v>
      </c>
      <c r="K218" s="120" t="str">
        <f>VLOOKUP(I218,Raw!A:K,11,FALSE)</f>
        <v>N-SF11/1.8/14.5</v>
      </c>
      <c r="M218"/>
      <c r="N218"/>
      <c r="O218"/>
      <c r="P218"/>
      <c r="R218" s="110">
        <v>10023563</v>
      </c>
      <c r="S218" s="110" t="s">
        <v>54</v>
      </c>
      <c r="T218" s="110">
        <v>0.75</v>
      </c>
    </row>
    <row r="219" spans="1:20" x14ac:dyDescent="0.25">
      <c r="A219" s="96"/>
      <c r="B219" s="2">
        <v>30256958</v>
      </c>
      <c r="C219" s="4">
        <v>8</v>
      </c>
      <c r="D219" s="3">
        <v>0</v>
      </c>
      <c r="E219" s="5"/>
      <c r="F219" s="120" t="str">
        <f>VLOOKUP(B219,Main!E:I,5,FALSE)</f>
        <v>N-SF11/1.8/23.5</v>
      </c>
      <c r="H219" s="121">
        <v>10023412</v>
      </c>
      <c r="I219" s="65">
        <v>30256899</v>
      </c>
      <c r="J219" s="64">
        <v>0.9</v>
      </c>
      <c r="K219" s="120" t="str">
        <f>VLOOKUP(I219,Raw!A:K,11,FALSE)</f>
        <v>N-SF11/1.8/23.5</v>
      </c>
      <c r="M219"/>
      <c r="N219"/>
      <c r="O219"/>
      <c r="P219"/>
      <c r="R219" s="110">
        <v>10023563</v>
      </c>
      <c r="S219" s="110" t="s">
        <v>62</v>
      </c>
      <c r="T219" s="110">
        <v>0.75</v>
      </c>
    </row>
    <row r="220" spans="1:20" x14ac:dyDescent="0.25">
      <c r="A220" s="96"/>
      <c r="B220" s="2">
        <v>30256958</v>
      </c>
      <c r="C220" s="4">
        <v>9</v>
      </c>
      <c r="D220" s="3">
        <v>0</v>
      </c>
      <c r="E220" s="5"/>
      <c r="F220" s="120" t="str">
        <f>VLOOKUP(B220,Main!E:I,5,FALSE)</f>
        <v>N-SF11/1.8/23.5</v>
      </c>
      <c r="H220" s="121">
        <v>10023412</v>
      </c>
      <c r="I220" s="65">
        <v>30256914</v>
      </c>
      <c r="J220" s="64">
        <v>0.97499999999999998</v>
      </c>
      <c r="K220" s="120" t="str">
        <f>VLOOKUP(I220,Raw!A:K,11,FALSE)</f>
        <v>N-SF11/1/10.5</v>
      </c>
      <c r="M220"/>
      <c r="N220"/>
      <c r="O220"/>
      <c r="P220"/>
      <c r="R220" s="110">
        <v>10023563</v>
      </c>
      <c r="S220" s="110" t="s">
        <v>350</v>
      </c>
      <c r="T220" s="110">
        <v>1</v>
      </c>
    </row>
    <row r="221" spans="1:20" x14ac:dyDescent="0.25">
      <c r="A221" s="96"/>
      <c r="B221" s="2">
        <v>30256958</v>
      </c>
      <c r="C221" s="4">
        <v>10</v>
      </c>
      <c r="D221" s="3">
        <v>0</v>
      </c>
      <c r="E221" s="5"/>
      <c r="F221" s="120" t="str">
        <f>VLOOKUP(B221,Main!E:I,5,FALSE)</f>
        <v>N-SF11/1.8/23.5</v>
      </c>
      <c r="H221" s="121">
        <v>10023412</v>
      </c>
      <c r="I221" s="65">
        <v>30256958</v>
      </c>
      <c r="J221" s="64">
        <v>0.9</v>
      </c>
      <c r="K221" s="120" t="str">
        <f>VLOOKUP(I221,Raw!A:K,11,FALSE)</f>
        <v>N-SF11/1.8/23.5</v>
      </c>
      <c r="M221"/>
      <c r="N221"/>
      <c r="O221"/>
      <c r="P221"/>
      <c r="R221" s="110">
        <v>10023563</v>
      </c>
      <c r="S221" s="110" t="s">
        <v>88</v>
      </c>
      <c r="T221" s="110">
        <v>0.6</v>
      </c>
    </row>
    <row r="222" spans="1:20" x14ac:dyDescent="0.25">
      <c r="A222" s="96"/>
      <c r="B222" s="2">
        <v>30256958</v>
      </c>
      <c r="C222" s="4">
        <v>11</v>
      </c>
      <c r="D222" s="3">
        <v>0</v>
      </c>
      <c r="E222" s="5"/>
      <c r="F222" s="120" t="str">
        <f>VLOOKUP(B222,Main!E:I,5,FALSE)</f>
        <v>N-SF11/1.8/23.5</v>
      </c>
      <c r="H222" s="121">
        <v>10023412</v>
      </c>
      <c r="I222" s="65">
        <v>30274734</v>
      </c>
      <c r="J222" s="64">
        <v>0.9</v>
      </c>
      <c r="K222" s="120" t="str">
        <f>VLOOKUP(I222,Raw!A:K,11,FALSE)</f>
        <v>N-SF11/1.8/17</v>
      </c>
      <c r="M222"/>
      <c r="N222"/>
      <c r="O222"/>
      <c r="P222"/>
      <c r="R222" s="110">
        <v>10023570</v>
      </c>
      <c r="S222" s="110" t="s">
        <v>95</v>
      </c>
      <c r="T222" s="110">
        <v>0.96</v>
      </c>
    </row>
    <row r="223" spans="1:20" x14ac:dyDescent="0.25">
      <c r="A223" s="96"/>
      <c r="B223" s="2">
        <v>30256958</v>
      </c>
      <c r="C223" s="4">
        <v>12</v>
      </c>
      <c r="D223" s="3">
        <v>0</v>
      </c>
      <c r="E223" s="5"/>
      <c r="F223" s="120" t="str">
        <f>VLOOKUP(B223,Main!E:I,5,FALSE)</f>
        <v>N-SF11/1.8/23.5</v>
      </c>
      <c r="H223" s="121">
        <v>10023412</v>
      </c>
      <c r="I223" s="65">
        <v>30274790</v>
      </c>
      <c r="J223" s="64">
        <v>0.86</v>
      </c>
      <c r="K223" s="120" t="str">
        <f>VLOOKUP(I223,Raw!A:K,11,FALSE)</f>
        <v>N-SF11/1.8/14.5</v>
      </c>
      <c r="M223"/>
      <c r="N223"/>
      <c r="O223"/>
      <c r="P223"/>
      <c r="R223" s="110">
        <v>10023570</v>
      </c>
      <c r="S223" s="110" t="s">
        <v>127</v>
      </c>
      <c r="T223" s="110">
        <v>1</v>
      </c>
    </row>
    <row r="224" spans="1:20" x14ac:dyDescent="0.25">
      <c r="A224" s="96"/>
      <c r="B224" s="2">
        <v>30256958</v>
      </c>
      <c r="C224" s="4">
        <v>13</v>
      </c>
      <c r="D224" s="3">
        <v>0</v>
      </c>
      <c r="E224" s="5"/>
      <c r="F224" s="120" t="str">
        <f>VLOOKUP(B224,Main!E:I,5,FALSE)</f>
        <v>N-SF11/1.8/23.5</v>
      </c>
      <c r="H224" s="121">
        <v>10023412</v>
      </c>
      <c r="I224" s="65">
        <v>30274815</v>
      </c>
      <c r="J224" s="64">
        <v>0.86</v>
      </c>
      <c r="K224" s="120" t="str">
        <f>VLOOKUP(I224,Raw!A:K,11,FALSE)</f>
        <v>N-SF11/1.8/14.5</v>
      </c>
      <c r="M224"/>
      <c r="N224"/>
      <c r="O224"/>
      <c r="P224"/>
      <c r="R224" s="110">
        <v>10023570</v>
      </c>
      <c r="S224" s="110" t="s">
        <v>138</v>
      </c>
      <c r="T224" s="110">
        <v>1</v>
      </c>
    </row>
    <row r="225" spans="1:20" x14ac:dyDescent="0.25">
      <c r="A225" s="96"/>
      <c r="B225" s="2">
        <v>30256958</v>
      </c>
      <c r="C225" s="4">
        <v>14</v>
      </c>
      <c r="D225" s="3">
        <v>0</v>
      </c>
      <c r="E225" s="5"/>
      <c r="F225" s="120" t="str">
        <f>VLOOKUP(B225,Main!E:I,5,FALSE)</f>
        <v>N-SF11/1.8/23.5</v>
      </c>
      <c r="H225" s="121">
        <v>10023412</v>
      </c>
      <c r="I225" s="65">
        <v>30276367</v>
      </c>
      <c r="J225" s="64">
        <v>0.9</v>
      </c>
      <c r="K225" s="120" t="str">
        <f>VLOOKUP(I225,Raw!A:K,11,FALSE)</f>
        <v>N-SF11/1.8/17</v>
      </c>
      <c r="M225"/>
      <c r="N225"/>
      <c r="O225"/>
      <c r="P225"/>
      <c r="R225" s="110">
        <v>10023570</v>
      </c>
      <c r="S225" s="110" t="s">
        <v>165</v>
      </c>
      <c r="T225" s="110">
        <v>1</v>
      </c>
    </row>
    <row r="226" spans="1:20" x14ac:dyDescent="0.25">
      <c r="A226" s="96"/>
      <c r="B226" s="2">
        <v>30274734</v>
      </c>
      <c r="C226" s="4">
        <v>1</v>
      </c>
      <c r="D226" s="3">
        <v>0</v>
      </c>
      <c r="E226" s="5"/>
      <c r="F226" s="120" t="str">
        <f>VLOOKUP(B226,Main!E:I,5,FALSE)</f>
        <v>N-SF11/1.8/17</v>
      </c>
      <c r="H226" s="121">
        <v>10023412</v>
      </c>
      <c r="I226" s="65">
        <v>30285163</v>
      </c>
      <c r="J226" s="64">
        <v>0.97499999999999998</v>
      </c>
      <c r="K226" s="120" t="str">
        <f>VLOOKUP(I226,Raw!A:K,11,FALSE)</f>
        <v>N-SF11/1/7.5</v>
      </c>
      <c r="M226"/>
      <c r="N226"/>
      <c r="O226"/>
      <c r="P226"/>
      <c r="R226" s="110">
        <v>10023570</v>
      </c>
      <c r="S226" s="110" t="s">
        <v>167</v>
      </c>
      <c r="T226" s="110">
        <v>1</v>
      </c>
    </row>
    <row r="227" spans="1:20" x14ac:dyDescent="0.25">
      <c r="A227" s="96"/>
      <c r="B227" s="2">
        <v>30274734</v>
      </c>
      <c r="C227" s="4">
        <v>2</v>
      </c>
      <c r="D227" s="3">
        <v>0</v>
      </c>
      <c r="E227" s="5"/>
      <c r="F227" s="120" t="str">
        <f>VLOOKUP(B227,Main!E:I,5,FALSE)</f>
        <v>N-SF11/1.8/17</v>
      </c>
      <c r="H227" s="121">
        <v>10023412</v>
      </c>
      <c r="I227" s="65">
        <v>30285185</v>
      </c>
      <c r="J227" s="64">
        <v>0.9</v>
      </c>
      <c r="K227" s="120" t="str">
        <f>VLOOKUP(I227,Raw!A:K,11,FALSE)</f>
        <v>N-SF11/1.8/17</v>
      </c>
      <c r="M227"/>
      <c r="N227"/>
      <c r="O227"/>
      <c r="P227"/>
      <c r="R227" s="110">
        <v>10023570</v>
      </c>
      <c r="S227" s="110" t="s">
        <v>69</v>
      </c>
      <c r="T227" s="110">
        <v>1</v>
      </c>
    </row>
    <row r="228" spans="1:20" x14ac:dyDescent="0.25">
      <c r="A228" s="96"/>
      <c r="B228" s="2">
        <v>30274734</v>
      </c>
      <c r="C228" s="4">
        <v>3</v>
      </c>
      <c r="D228" s="3">
        <v>0</v>
      </c>
      <c r="E228" s="5"/>
      <c r="F228" s="120" t="str">
        <f>VLOOKUP(B228,Main!E:I,5,FALSE)</f>
        <v>N-SF11/1.8/17</v>
      </c>
      <c r="H228" s="121">
        <v>10023412</v>
      </c>
      <c r="I228" s="65">
        <v>30293647</v>
      </c>
      <c r="J228" s="64">
        <v>0.97499999999999998</v>
      </c>
      <c r="K228" s="120" t="str">
        <f>VLOOKUP(I228,Raw!A:K,11,FALSE)</f>
        <v>N-SF11/1/10.5</v>
      </c>
      <c r="M228"/>
      <c r="N228"/>
      <c r="O228"/>
      <c r="P228"/>
      <c r="R228" s="110">
        <v>10023570</v>
      </c>
      <c r="S228" s="110" t="s">
        <v>54</v>
      </c>
      <c r="T228" s="110">
        <v>1</v>
      </c>
    </row>
    <row r="229" spans="1:20" x14ac:dyDescent="0.25">
      <c r="A229" s="96"/>
      <c r="B229" s="2">
        <v>30274734</v>
      </c>
      <c r="C229" s="4">
        <v>4</v>
      </c>
      <c r="D229" s="3">
        <v>0</v>
      </c>
      <c r="E229" s="5"/>
      <c r="F229" s="120" t="str">
        <f>VLOOKUP(B229,Main!E:I,5,FALSE)</f>
        <v>N-SF11/1.8/17</v>
      </c>
      <c r="H229" s="121">
        <v>10023412</v>
      </c>
      <c r="I229" s="65">
        <v>30313242</v>
      </c>
      <c r="J229" s="64">
        <v>0.56000000000000005</v>
      </c>
      <c r="K229" s="120" t="str">
        <f>VLOOKUP(I229,Raw!A:K,11,FALSE)</f>
        <v>N-SF11/1.8/10.5</v>
      </c>
      <c r="M229"/>
      <c r="N229"/>
      <c r="O229"/>
      <c r="P229"/>
      <c r="R229" s="110">
        <v>10023570</v>
      </c>
      <c r="S229" s="110" t="s">
        <v>62</v>
      </c>
      <c r="T229" s="110">
        <v>1</v>
      </c>
    </row>
    <row r="230" spans="1:20" x14ac:dyDescent="0.25">
      <c r="A230" s="96"/>
      <c r="B230" s="2">
        <v>30274734</v>
      </c>
      <c r="C230" s="4">
        <v>5</v>
      </c>
      <c r="D230" s="3">
        <v>0</v>
      </c>
      <c r="E230" s="5"/>
      <c r="F230" s="120" t="str">
        <f>VLOOKUP(B230,Main!E:I,5,FALSE)</f>
        <v>N-SF11/1.8/17</v>
      </c>
      <c r="H230" s="121">
        <v>10023412</v>
      </c>
      <c r="I230" s="65">
        <v>30313286</v>
      </c>
      <c r="J230" s="64">
        <v>0.86</v>
      </c>
      <c r="K230" s="120" t="str">
        <f>VLOOKUP(I230,Raw!A:K,11,FALSE)</f>
        <v>N-SF11/1.8/14.5</v>
      </c>
      <c r="M230"/>
      <c r="N230"/>
      <c r="O230"/>
      <c r="P230"/>
      <c r="R230" s="110">
        <v>10023570</v>
      </c>
      <c r="S230" s="110" t="s">
        <v>350</v>
      </c>
      <c r="T230" s="110">
        <v>1.5</v>
      </c>
    </row>
    <row r="231" spans="1:20" x14ac:dyDescent="0.25">
      <c r="A231" s="96"/>
      <c r="B231" s="2">
        <v>30274734</v>
      </c>
      <c r="C231" s="4">
        <v>6</v>
      </c>
      <c r="D231" s="3">
        <v>0</v>
      </c>
      <c r="E231" s="5"/>
      <c r="F231" s="120" t="str">
        <f>VLOOKUP(B231,Main!E:I,5,FALSE)</f>
        <v>N-SF11/1.8/17</v>
      </c>
      <c r="H231" s="121">
        <v>10023412</v>
      </c>
      <c r="I231" s="65">
        <v>30313323</v>
      </c>
      <c r="J231" s="64">
        <v>0.97499999999999998</v>
      </c>
      <c r="K231" s="120" t="str">
        <f>VLOOKUP(I231,Raw!A:K,11,FALSE)</f>
        <v>N-SF11/1/10.5</v>
      </c>
      <c r="M231"/>
      <c r="N231"/>
      <c r="O231"/>
      <c r="P231"/>
      <c r="R231" s="110">
        <v>10023570</v>
      </c>
      <c r="S231" s="110" t="s">
        <v>88</v>
      </c>
      <c r="T231" s="110">
        <v>0.6</v>
      </c>
    </row>
    <row r="232" spans="1:20" x14ac:dyDescent="0.25">
      <c r="A232" s="96"/>
      <c r="B232" s="2">
        <v>30274734</v>
      </c>
      <c r="C232" s="4">
        <v>7</v>
      </c>
      <c r="D232" s="3">
        <v>0</v>
      </c>
      <c r="E232" s="5"/>
      <c r="F232" s="120" t="str">
        <f>VLOOKUP(B232,Main!E:I,5,FALSE)</f>
        <v>N-SF11/1.8/17</v>
      </c>
      <c r="H232" s="121">
        <v>10023412</v>
      </c>
      <c r="I232" s="65">
        <v>30313345</v>
      </c>
      <c r="J232" s="64">
        <v>0.86</v>
      </c>
      <c r="K232" s="120" t="str">
        <f>VLOOKUP(I232,Raw!A:K,11,FALSE)</f>
        <v>N-SF11/1.8/14.5</v>
      </c>
      <c r="M232"/>
      <c r="N232"/>
      <c r="O232"/>
      <c r="P232"/>
      <c r="R232" s="110">
        <v>10023580</v>
      </c>
      <c r="S232" s="110" t="s">
        <v>95</v>
      </c>
      <c r="T232" s="110">
        <v>0.9</v>
      </c>
    </row>
    <row r="233" spans="1:20" x14ac:dyDescent="0.25">
      <c r="A233" s="96"/>
      <c r="B233" s="2">
        <v>30274734</v>
      </c>
      <c r="C233" s="4">
        <v>8</v>
      </c>
      <c r="D233" s="3">
        <v>0</v>
      </c>
      <c r="E233" s="5"/>
      <c r="F233" s="120" t="str">
        <f>VLOOKUP(B233,Main!E:I,5,FALSE)</f>
        <v>N-SF11/1.8/17</v>
      </c>
      <c r="H233" s="121">
        <v>10023412</v>
      </c>
      <c r="I233" s="65">
        <v>30321494</v>
      </c>
      <c r="J233" s="64">
        <v>1</v>
      </c>
      <c r="K233" s="120" t="str">
        <f>VLOOKUP(I233,Raw!A:K,11,FALSE)</f>
        <v>N-BK7/1.1/19</v>
      </c>
      <c r="M233"/>
      <c r="N233"/>
      <c r="O233"/>
      <c r="P233"/>
      <c r="R233" s="110">
        <v>10023580</v>
      </c>
      <c r="S233" s="110" t="s">
        <v>127</v>
      </c>
      <c r="T233" s="110">
        <v>0.9</v>
      </c>
    </row>
    <row r="234" spans="1:20" x14ac:dyDescent="0.25">
      <c r="A234" s="96"/>
      <c r="B234" s="2">
        <v>30274734</v>
      </c>
      <c r="C234" s="4">
        <v>9</v>
      </c>
      <c r="D234" s="3">
        <v>0</v>
      </c>
      <c r="E234" s="5"/>
      <c r="F234" s="120" t="str">
        <f>VLOOKUP(B234,Main!E:I,5,FALSE)</f>
        <v>N-SF11/1.8/17</v>
      </c>
      <c r="H234" s="121">
        <v>10023412</v>
      </c>
      <c r="I234" s="65">
        <v>30325960</v>
      </c>
      <c r="J234" s="64">
        <v>0.9</v>
      </c>
      <c r="K234" s="120" t="str">
        <f>VLOOKUP(I234,Raw!A:K,11,FALSE)</f>
        <v>N-SF11/1.8/23</v>
      </c>
      <c r="M234"/>
      <c r="N234"/>
      <c r="O234"/>
      <c r="P234"/>
      <c r="R234" s="110">
        <v>10023580</v>
      </c>
      <c r="S234" s="110" t="s">
        <v>138</v>
      </c>
      <c r="T234" s="110">
        <v>0.9</v>
      </c>
    </row>
    <row r="235" spans="1:20" x14ac:dyDescent="0.25">
      <c r="A235" s="96"/>
      <c r="B235" s="2">
        <v>30274734</v>
      </c>
      <c r="C235" s="4">
        <v>10</v>
      </c>
      <c r="D235" s="3">
        <v>0</v>
      </c>
      <c r="E235" s="5"/>
      <c r="F235" s="120" t="str">
        <f>VLOOKUP(B235,Main!E:I,5,FALSE)</f>
        <v>N-SF11/1.8/17</v>
      </c>
      <c r="H235" s="121">
        <v>10023412</v>
      </c>
      <c r="I235" s="65">
        <v>30334319</v>
      </c>
      <c r="J235" s="64">
        <v>0.9</v>
      </c>
      <c r="K235" s="120" t="str">
        <f>VLOOKUP(I235,Raw!A:K,11,FALSE)</f>
        <v>N-SF11/1.8/17.5</v>
      </c>
      <c r="M235"/>
      <c r="N235"/>
      <c r="O235"/>
      <c r="P235"/>
      <c r="R235" s="110">
        <v>10023580</v>
      </c>
      <c r="S235" s="110" t="s">
        <v>165</v>
      </c>
      <c r="T235" s="110">
        <v>0.9</v>
      </c>
    </row>
    <row r="236" spans="1:20" x14ac:dyDescent="0.25">
      <c r="A236" s="96"/>
      <c r="B236" s="2">
        <v>30274734</v>
      </c>
      <c r="C236" s="4">
        <v>11</v>
      </c>
      <c r="D236" s="3">
        <v>0</v>
      </c>
      <c r="E236" s="5"/>
      <c r="F236" s="120" t="str">
        <f>VLOOKUP(B236,Main!E:I,5,FALSE)</f>
        <v>N-SF11/1.8/17</v>
      </c>
      <c r="H236" s="121">
        <v>10023412</v>
      </c>
      <c r="I236" s="65">
        <v>30339200</v>
      </c>
      <c r="J236" s="64">
        <v>0.9</v>
      </c>
      <c r="K236" s="120" t="str">
        <f>VLOOKUP(I236,Raw!A:K,11,FALSE)</f>
        <v>N-SF11/1.8/23.5</v>
      </c>
      <c r="M236"/>
      <c r="N236"/>
      <c r="O236"/>
      <c r="P236"/>
      <c r="R236" s="110">
        <v>10023580</v>
      </c>
      <c r="S236" s="110" t="s">
        <v>167</v>
      </c>
      <c r="T236" s="110">
        <v>0.9</v>
      </c>
    </row>
    <row r="237" spans="1:20" x14ac:dyDescent="0.25">
      <c r="A237" s="96"/>
      <c r="B237" s="2">
        <v>30274734</v>
      </c>
      <c r="C237" s="4">
        <v>12</v>
      </c>
      <c r="D237" s="3">
        <v>0</v>
      </c>
      <c r="E237" s="5"/>
      <c r="F237" s="120" t="str">
        <f>VLOOKUP(B237,Main!E:I,5,FALSE)</f>
        <v>N-SF11/1.8/17</v>
      </c>
      <c r="H237" s="121">
        <v>10023412</v>
      </c>
      <c r="I237" s="65">
        <v>30391576</v>
      </c>
      <c r="J237" s="64">
        <v>0.97499999999999998</v>
      </c>
      <c r="K237" s="120" t="str">
        <f>VLOOKUP(I237,Raw!A:K,11,FALSE)</f>
        <v>N-SF11/1/8.5</v>
      </c>
      <c r="M237"/>
      <c r="N237"/>
      <c r="O237"/>
      <c r="P237"/>
      <c r="R237" s="110">
        <v>10023580</v>
      </c>
      <c r="S237" s="110" t="s">
        <v>69</v>
      </c>
      <c r="T237" s="110">
        <v>0.75</v>
      </c>
    </row>
    <row r="238" spans="1:20" x14ac:dyDescent="0.25">
      <c r="A238" s="96"/>
      <c r="B238" s="2">
        <v>30274734</v>
      </c>
      <c r="C238" s="4">
        <v>13</v>
      </c>
      <c r="D238" s="3">
        <v>0</v>
      </c>
      <c r="E238" s="5"/>
      <c r="F238" s="120" t="str">
        <f>VLOOKUP(B238,Main!E:I,5,FALSE)</f>
        <v>N-SF11/1.8/17</v>
      </c>
      <c r="H238" s="121">
        <v>10023412</v>
      </c>
      <c r="I238" s="65">
        <v>30432710</v>
      </c>
      <c r="J238" s="64">
        <v>0.86</v>
      </c>
      <c r="K238" s="120" t="str">
        <f>VLOOKUP(I238,Raw!A:K,11,FALSE)</f>
        <v>N-SF11/1.8/14.5</v>
      </c>
      <c r="M238"/>
      <c r="N238"/>
      <c r="O238"/>
      <c r="P238"/>
      <c r="R238" s="110">
        <v>10023580</v>
      </c>
      <c r="S238" s="110" t="s">
        <v>54</v>
      </c>
      <c r="T238" s="110">
        <v>0.75</v>
      </c>
    </row>
    <row r="239" spans="1:20" x14ac:dyDescent="0.25">
      <c r="A239" s="96"/>
      <c r="B239" s="2">
        <v>30274734</v>
      </c>
      <c r="C239" s="4">
        <v>14</v>
      </c>
      <c r="D239" s="3">
        <v>2600</v>
      </c>
      <c r="E239" s="5"/>
      <c r="F239" s="120" t="str">
        <f>VLOOKUP(B239,Main!E:I,5,FALSE)</f>
        <v>N-SF11/1.8/17</v>
      </c>
      <c r="H239" s="121">
        <v>10023412</v>
      </c>
      <c r="I239" s="65">
        <v>30446865</v>
      </c>
      <c r="J239" s="64">
        <v>0.9</v>
      </c>
      <c r="K239" s="120" t="str">
        <f>VLOOKUP(I239,Raw!A:K,11,FALSE)</f>
        <v>N-SF11/1.8/17</v>
      </c>
      <c r="M239"/>
      <c r="N239"/>
      <c r="O239"/>
      <c r="P239"/>
      <c r="R239" s="110">
        <v>10023580</v>
      </c>
      <c r="S239" s="110" t="s">
        <v>62</v>
      </c>
      <c r="T239" s="110">
        <v>0.75</v>
      </c>
    </row>
    <row r="240" spans="1:20" x14ac:dyDescent="0.25">
      <c r="A240" s="96"/>
      <c r="B240" s="2">
        <v>30274790</v>
      </c>
      <c r="C240" s="4">
        <v>1</v>
      </c>
      <c r="D240" s="3">
        <v>0</v>
      </c>
      <c r="E240" s="5"/>
      <c r="F240" s="120" t="str">
        <f>VLOOKUP(B240,Main!E:I,5,FALSE)</f>
        <v>N-SF11/1.8/14.5</v>
      </c>
      <c r="H240" s="121">
        <v>10023416</v>
      </c>
      <c r="I240" s="65">
        <v>30103742</v>
      </c>
      <c r="J240" s="64">
        <v>0.96</v>
      </c>
      <c r="K240" s="120" t="str">
        <f>VLOOKUP(I240,Raw!A:K,11,FALSE)</f>
        <v>N-SF11/1.8/23.5</v>
      </c>
      <c r="M240"/>
      <c r="N240"/>
      <c r="O240"/>
      <c r="P240"/>
      <c r="R240" s="110">
        <v>10023580</v>
      </c>
      <c r="S240" s="110" t="s">
        <v>350</v>
      </c>
      <c r="T240" s="110">
        <v>0.83333333333333337</v>
      </c>
    </row>
    <row r="241" spans="1:20" x14ac:dyDescent="0.25">
      <c r="A241" s="96"/>
      <c r="B241" s="2">
        <v>30274790</v>
      </c>
      <c r="C241" s="4">
        <v>2</v>
      </c>
      <c r="D241" s="3">
        <v>0</v>
      </c>
      <c r="E241" s="5"/>
      <c r="F241" s="120" t="str">
        <f>VLOOKUP(B241,Main!E:I,5,FALSE)</f>
        <v>N-SF11/1.8/14.5</v>
      </c>
      <c r="H241" s="121">
        <v>10023416</v>
      </c>
      <c r="I241" s="65">
        <v>30103753</v>
      </c>
      <c r="J241" s="64">
        <v>0.9</v>
      </c>
      <c r="K241" s="120" t="str">
        <f>VLOOKUP(I241,Raw!A:K,11,FALSE)</f>
        <v>N-SF11/1.8/14.5</v>
      </c>
      <c r="M241"/>
      <c r="N241"/>
      <c r="O241"/>
      <c r="P241"/>
      <c r="R241" s="110">
        <v>10023580</v>
      </c>
      <c r="S241" s="110" t="s">
        <v>88</v>
      </c>
      <c r="T241" s="110">
        <v>0.56000000000000005</v>
      </c>
    </row>
    <row r="242" spans="1:20" x14ac:dyDescent="0.25">
      <c r="A242" s="96"/>
      <c r="B242" s="2">
        <v>30274790</v>
      </c>
      <c r="C242" s="4">
        <v>3</v>
      </c>
      <c r="D242" s="3">
        <v>0</v>
      </c>
      <c r="E242" s="5"/>
      <c r="F242" s="120" t="str">
        <f>VLOOKUP(B242,Main!E:I,5,FALSE)</f>
        <v>N-SF11/1.8/14.5</v>
      </c>
      <c r="H242" s="121">
        <v>10023416</v>
      </c>
      <c r="I242" s="65">
        <v>30103801</v>
      </c>
      <c r="J242" s="64">
        <v>0.96</v>
      </c>
      <c r="K242" s="120" t="str">
        <f>VLOOKUP(I242,Raw!A:K,11,FALSE)</f>
        <v>N-SF11/1.8/17</v>
      </c>
      <c r="M242"/>
      <c r="N242"/>
      <c r="O242"/>
      <c r="P242"/>
      <c r="R242" s="110">
        <v>10023591</v>
      </c>
      <c r="S242" s="110" t="s">
        <v>95</v>
      </c>
      <c r="T242" s="110">
        <v>1</v>
      </c>
    </row>
    <row r="243" spans="1:20" x14ac:dyDescent="0.25">
      <c r="A243" s="96"/>
      <c r="B243" s="2">
        <v>30274790</v>
      </c>
      <c r="C243" s="4">
        <v>4</v>
      </c>
      <c r="D243" s="3">
        <v>0</v>
      </c>
      <c r="E243" s="5"/>
      <c r="F243" s="120" t="str">
        <f>VLOOKUP(B243,Main!E:I,5,FALSE)</f>
        <v>N-SF11/1.8/14.5</v>
      </c>
      <c r="H243" s="121">
        <v>10023416</v>
      </c>
      <c r="I243" s="65">
        <v>30236147</v>
      </c>
      <c r="J243" s="64">
        <v>0.96</v>
      </c>
      <c r="K243" s="120" t="str">
        <f>VLOOKUP(I243,Raw!A:K,11,FALSE)</f>
        <v>N-SF11/1.8/17.5</v>
      </c>
      <c r="M243"/>
      <c r="N243"/>
      <c r="O243"/>
      <c r="P243"/>
      <c r="R243" s="110">
        <v>10023591</v>
      </c>
      <c r="S243" s="110" t="s">
        <v>127</v>
      </c>
      <c r="T243" s="110">
        <v>1</v>
      </c>
    </row>
    <row r="244" spans="1:20" x14ac:dyDescent="0.25">
      <c r="A244" s="96"/>
      <c r="B244" s="2">
        <v>30274790</v>
      </c>
      <c r="C244" s="4">
        <v>5</v>
      </c>
      <c r="D244" s="3">
        <v>0</v>
      </c>
      <c r="E244" s="5"/>
      <c r="F244" s="120" t="str">
        <f>VLOOKUP(B244,Main!E:I,5,FALSE)</f>
        <v>N-SF11/1.8/14.5</v>
      </c>
      <c r="H244" s="121">
        <v>10023416</v>
      </c>
      <c r="I244" s="65">
        <v>30238079</v>
      </c>
      <c r="J244" s="64">
        <v>0.96</v>
      </c>
      <c r="K244" s="120" t="str">
        <f>VLOOKUP(I244,Raw!A:K,11,FALSE)</f>
        <v>N-SF11/1.8/17.5</v>
      </c>
      <c r="M244"/>
      <c r="N244"/>
      <c r="O244"/>
      <c r="P244"/>
      <c r="R244" s="110">
        <v>10023591</v>
      </c>
      <c r="S244" s="110" t="s">
        <v>138</v>
      </c>
      <c r="T244" s="110">
        <v>1</v>
      </c>
    </row>
    <row r="245" spans="1:20" x14ac:dyDescent="0.25">
      <c r="A245" s="96"/>
      <c r="B245" s="2">
        <v>30274790</v>
      </c>
      <c r="C245" s="4">
        <v>6</v>
      </c>
      <c r="D245" s="3">
        <v>0</v>
      </c>
      <c r="E245" s="5"/>
      <c r="F245" s="120" t="str">
        <f>VLOOKUP(B245,Main!E:I,5,FALSE)</f>
        <v>N-SF11/1.8/14.5</v>
      </c>
      <c r="H245" s="121">
        <v>10023416</v>
      </c>
      <c r="I245" s="65">
        <v>30248669</v>
      </c>
      <c r="J245" s="64">
        <v>1.05</v>
      </c>
      <c r="K245" s="120" t="str">
        <f>VLOOKUP(I245,Raw!A:K,11,FALSE)</f>
        <v>N-SF11/1/10.5</v>
      </c>
      <c r="M245"/>
      <c r="N245"/>
      <c r="O245"/>
      <c r="P245"/>
      <c r="R245" s="110">
        <v>10023591</v>
      </c>
      <c r="S245" s="110" t="s">
        <v>165</v>
      </c>
      <c r="T245" s="110">
        <v>1</v>
      </c>
    </row>
    <row r="246" spans="1:20" x14ac:dyDescent="0.25">
      <c r="A246" s="96"/>
      <c r="B246" s="2">
        <v>30274790</v>
      </c>
      <c r="C246" s="4">
        <v>7</v>
      </c>
      <c r="D246" s="3">
        <v>4100</v>
      </c>
      <c r="E246" s="5"/>
      <c r="F246" s="120" t="str">
        <f>VLOOKUP(B246,Main!E:I,5,FALSE)</f>
        <v>N-SF11/1.8/14.5</v>
      </c>
      <c r="H246" s="121">
        <v>10023416</v>
      </c>
      <c r="I246" s="65">
        <v>30248706</v>
      </c>
      <c r="J246" s="64">
        <v>0.96</v>
      </c>
      <c r="K246" s="120" t="str">
        <f>VLOOKUP(I246,Raw!A:K,11,FALSE)</f>
        <v>N-SF11/1.8/23.5</v>
      </c>
      <c r="M246"/>
      <c r="N246"/>
      <c r="O246"/>
      <c r="P246"/>
      <c r="R246" s="110">
        <v>10023591</v>
      </c>
      <c r="S246" s="110" t="s">
        <v>167</v>
      </c>
      <c r="T246" s="110">
        <v>1</v>
      </c>
    </row>
    <row r="247" spans="1:20" x14ac:dyDescent="0.25">
      <c r="A247" s="96"/>
      <c r="B247" s="2">
        <v>30274790</v>
      </c>
      <c r="C247" s="4">
        <v>8</v>
      </c>
      <c r="D247" s="3">
        <v>0</v>
      </c>
      <c r="E247" s="5"/>
      <c r="F247" s="120" t="str">
        <f>VLOOKUP(B247,Main!E:I,5,FALSE)</f>
        <v>N-SF11/1.8/14.5</v>
      </c>
      <c r="H247" s="121">
        <v>10023416</v>
      </c>
      <c r="I247" s="65">
        <v>30248740</v>
      </c>
      <c r="J247" s="64">
        <v>1.05</v>
      </c>
      <c r="K247" s="120" t="str">
        <f>VLOOKUP(I247,Raw!A:K,11,FALSE)</f>
        <v>N-SF11/1/7.5</v>
      </c>
      <c r="M247"/>
      <c r="N247"/>
      <c r="O247"/>
      <c r="P247"/>
      <c r="R247" s="110">
        <v>10023591</v>
      </c>
      <c r="S247" s="110" t="s">
        <v>69</v>
      </c>
      <c r="T247" s="110">
        <v>1</v>
      </c>
    </row>
    <row r="248" spans="1:20" x14ac:dyDescent="0.25">
      <c r="A248" s="96"/>
      <c r="B248" s="2">
        <v>30274790</v>
      </c>
      <c r="C248" s="4">
        <v>9</v>
      </c>
      <c r="D248" s="3">
        <v>0</v>
      </c>
      <c r="E248" s="5"/>
      <c r="F248" s="120" t="str">
        <f>VLOOKUP(B248,Main!E:I,5,FALSE)</f>
        <v>N-SF11/1.8/14.5</v>
      </c>
      <c r="H248" s="121">
        <v>10023416</v>
      </c>
      <c r="I248" s="65">
        <v>30255865</v>
      </c>
      <c r="J248" s="64">
        <v>0.96</v>
      </c>
      <c r="K248" s="120" t="str">
        <f>VLOOKUP(I248,Raw!A:K,11,FALSE)</f>
        <v>N-SF11/1.8/17</v>
      </c>
      <c r="M248"/>
      <c r="N248"/>
      <c r="O248"/>
      <c r="P248"/>
      <c r="R248" s="110">
        <v>10023591</v>
      </c>
      <c r="S248" s="110" t="s">
        <v>54</v>
      </c>
      <c r="T248" s="110">
        <v>1</v>
      </c>
    </row>
    <row r="249" spans="1:20" x14ac:dyDescent="0.25">
      <c r="A249" s="96"/>
      <c r="B249" s="2">
        <v>30274790</v>
      </c>
      <c r="C249" s="4">
        <v>10</v>
      </c>
      <c r="D249" s="3">
        <v>0</v>
      </c>
      <c r="E249" s="5"/>
      <c r="F249" s="120" t="str">
        <f>VLOOKUP(B249,Main!E:I,5,FALSE)</f>
        <v>N-SF11/1.8/14.5</v>
      </c>
      <c r="H249" s="121">
        <v>10023416</v>
      </c>
      <c r="I249" s="65">
        <v>30256349</v>
      </c>
      <c r="J249" s="64">
        <v>1.05</v>
      </c>
      <c r="K249" s="120" t="str">
        <f>VLOOKUP(I249,Raw!A:K,11,FALSE)</f>
        <v>N-SF11/1/10.5</v>
      </c>
      <c r="M249"/>
      <c r="N249"/>
      <c r="O249"/>
      <c r="P249"/>
      <c r="R249" s="110">
        <v>10023591</v>
      </c>
      <c r="S249" s="110" t="s">
        <v>62</v>
      </c>
      <c r="T249" s="110">
        <v>1</v>
      </c>
    </row>
    <row r="250" spans="1:20" x14ac:dyDescent="0.25">
      <c r="A250" s="96"/>
      <c r="B250" s="2">
        <v>30274790</v>
      </c>
      <c r="C250" s="4">
        <v>11</v>
      </c>
      <c r="D250" s="3">
        <v>0</v>
      </c>
      <c r="E250" s="5"/>
      <c r="F250" s="120" t="str">
        <f>VLOOKUP(B250,Main!E:I,5,FALSE)</f>
        <v>N-SF11/1.8/14.5</v>
      </c>
      <c r="H250" s="121">
        <v>10023416</v>
      </c>
      <c r="I250" s="65">
        <v>30256730</v>
      </c>
      <c r="J250" s="64">
        <v>1.05</v>
      </c>
      <c r="K250" s="120" t="str">
        <f>VLOOKUP(I250,Raw!A:K,11,FALSE)</f>
        <v>N-SF11/1/10.5</v>
      </c>
      <c r="M250"/>
      <c r="N250"/>
      <c r="O250"/>
      <c r="P250"/>
      <c r="R250" s="110">
        <v>10023591</v>
      </c>
      <c r="S250" s="110" t="s">
        <v>350</v>
      </c>
      <c r="T250" s="110">
        <v>1.3333333333333333</v>
      </c>
    </row>
    <row r="251" spans="1:20" x14ac:dyDescent="0.25">
      <c r="A251" s="96"/>
      <c r="B251" s="2">
        <v>30274790</v>
      </c>
      <c r="C251" s="4">
        <v>12</v>
      </c>
      <c r="D251" s="3">
        <v>0</v>
      </c>
      <c r="E251" s="5"/>
      <c r="F251" s="120" t="str">
        <f>VLOOKUP(B251,Main!E:I,5,FALSE)</f>
        <v>N-SF11/1.8/14.5</v>
      </c>
      <c r="H251" s="121">
        <v>10023416</v>
      </c>
      <c r="I251" s="65">
        <v>30256752</v>
      </c>
      <c r="J251" s="64">
        <v>0.9</v>
      </c>
      <c r="K251" s="120" t="str">
        <f>VLOOKUP(I251,Raw!A:K,11,FALSE)</f>
        <v>N-SF11/1.8/14.5</v>
      </c>
      <c r="M251"/>
      <c r="N251"/>
      <c r="O251"/>
      <c r="P251"/>
      <c r="R251" s="110">
        <v>10023591</v>
      </c>
      <c r="S251" s="110" t="s">
        <v>88</v>
      </c>
      <c r="T251" s="110">
        <v>0.6</v>
      </c>
    </row>
    <row r="252" spans="1:20" x14ac:dyDescent="0.25">
      <c r="A252" s="96"/>
      <c r="B252" s="2">
        <v>30274790</v>
      </c>
      <c r="C252" s="4">
        <v>13</v>
      </c>
      <c r="D252" s="3">
        <v>0</v>
      </c>
      <c r="E252" s="5"/>
      <c r="F252" s="120" t="str">
        <f>VLOOKUP(B252,Main!E:I,5,FALSE)</f>
        <v>N-SF11/1.8/14.5</v>
      </c>
      <c r="H252" s="121">
        <v>10023416</v>
      </c>
      <c r="I252" s="65">
        <v>30256855</v>
      </c>
      <c r="J252" s="64">
        <v>0.9</v>
      </c>
      <c r="K252" s="120" t="str">
        <f>VLOOKUP(I252,Raw!A:K,11,FALSE)</f>
        <v>N-SF11/1.8/14.5</v>
      </c>
      <c r="M252"/>
      <c r="N252"/>
      <c r="O252"/>
      <c r="P252"/>
      <c r="R252" s="110">
        <v>10023602</v>
      </c>
      <c r="S252" s="110" t="s">
        <v>95</v>
      </c>
      <c r="T252" s="110">
        <v>1</v>
      </c>
    </row>
    <row r="253" spans="1:20" x14ac:dyDescent="0.25">
      <c r="A253" s="96"/>
      <c r="B253" s="2">
        <v>30274790</v>
      </c>
      <c r="C253" s="4">
        <v>14</v>
      </c>
      <c r="D253" s="3">
        <v>10300</v>
      </c>
      <c r="E253" s="5"/>
      <c r="F253" s="120" t="str">
        <f>VLOOKUP(B253,Main!E:I,5,FALSE)</f>
        <v>N-SF11/1.8/14.5</v>
      </c>
      <c r="H253" s="121">
        <v>10023416</v>
      </c>
      <c r="I253" s="65">
        <v>30256899</v>
      </c>
      <c r="J253" s="64">
        <v>0.96</v>
      </c>
      <c r="K253" s="120" t="str">
        <f>VLOOKUP(I253,Raw!A:K,11,FALSE)</f>
        <v>N-SF11/1.8/23.5</v>
      </c>
      <c r="M253"/>
      <c r="N253"/>
      <c r="O253"/>
      <c r="P253"/>
      <c r="R253" s="110">
        <v>10023602</v>
      </c>
      <c r="S253" s="110" t="s">
        <v>127</v>
      </c>
      <c r="T253" s="110">
        <v>1</v>
      </c>
    </row>
    <row r="254" spans="1:20" x14ac:dyDescent="0.25">
      <c r="A254" s="96"/>
      <c r="B254" s="2">
        <v>30274815</v>
      </c>
      <c r="C254" s="4">
        <v>1</v>
      </c>
      <c r="D254" s="3">
        <v>0</v>
      </c>
      <c r="E254" s="5"/>
      <c r="F254" s="120" t="str">
        <f>VLOOKUP(B254,Main!E:I,5,FALSE)</f>
        <v>N-SF11/1.8/14.5</v>
      </c>
      <c r="H254" s="121">
        <v>10023416</v>
      </c>
      <c r="I254" s="65">
        <v>30256914</v>
      </c>
      <c r="J254" s="64">
        <v>1.05</v>
      </c>
      <c r="K254" s="120" t="str">
        <f>VLOOKUP(I254,Raw!A:K,11,FALSE)</f>
        <v>N-SF11/1/10.5</v>
      </c>
      <c r="M254"/>
      <c r="N254"/>
      <c r="O254"/>
      <c r="P254"/>
      <c r="R254" s="110">
        <v>10023602</v>
      </c>
      <c r="S254" s="110" t="s">
        <v>138</v>
      </c>
      <c r="T254" s="110">
        <v>1</v>
      </c>
    </row>
    <row r="255" spans="1:20" x14ac:dyDescent="0.25">
      <c r="A255" s="96"/>
      <c r="B255" s="2">
        <v>30274815</v>
      </c>
      <c r="C255" s="4">
        <v>2</v>
      </c>
      <c r="D255" s="3">
        <v>0</v>
      </c>
      <c r="E255" s="5"/>
      <c r="F255" s="120" t="str">
        <f>VLOOKUP(B255,Main!E:I,5,FALSE)</f>
        <v>N-SF11/1.8/14.5</v>
      </c>
      <c r="H255" s="121">
        <v>10023416</v>
      </c>
      <c r="I255" s="65">
        <v>30256958</v>
      </c>
      <c r="J255" s="64">
        <v>0.96</v>
      </c>
      <c r="K255" s="120" t="str">
        <f>VLOOKUP(I255,Raw!A:K,11,FALSE)</f>
        <v>N-SF11/1.8/23.5</v>
      </c>
      <c r="M255"/>
      <c r="N255"/>
      <c r="O255"/>
      <c r="P255"/>
      <c r="R255" s="110">
        <v>10023602</v>
      </c>
      <c r="S255" s="110" t="s">
        <v>165</v>
      </c>
      <c r="T255" s="110">
        <v>1</v>
      </c>
    </row>
    <row r="256" spans="1:20" x14ac:dyDescent="0.25">
      <c r="A256" s="96"/>
      <c r="B256" s="2">
        <v>30274815</v>
      </c>
      <c r="C256" s="4">
        <v>3</v>
      </c>
      <c r="D256" s="3">
        <v>0</v>
      </c>
      <c r="E256" s="5"/>
      <c r="F256" s="120" t="str">
        <f>VLOOKUP(B256,Main!E:I,5,FALSE)</f>
        <v>N-SF11/1.8/14.5</v>
      </c>
      <c r="H256" s="121">
        <v>10023416</v>
      </c>
      <c r="I256" s="65">
        <v>30274734</v>
      </c>
      <c r="J256" s="64">
        <v>0.96</v>
      </c>
      <c r="K256" s="120" t="str">
        <f>VLOOKUP(I256,Raw!A:K,11,FALSE)</f>
        <v>N-SF11/1.8/17</v>
      </c>
      <c r="M256"/>
      <c r="N256"/>
      <c r="O256"/>
      <c r="P256"/>
      <c r="R256" s="110">
        <v>10023602</v>
      </c>
      <c r="S256" s="110" t="s">
        <v>167</v>
      </c>
      <c r="T256" s="110">
        <v>1</v>
      </c>
    </row>
    <row r="257" spans="1:21" x14ac:dyDescent="0.25">
      <c r="A257" s="96"/>
      <c r="B257" s="2">
        <v>30274815</v>
      </c>
      <c r="C257" s="4">
        <v>4</v>
      </c>
      <c r="D257" s="3">
        <v>0</v>
      </c>
      <c r="E257" s="5"/>
      <c r="F257" s="120" t="str">
        <f>VLOOKUP(B257,Main!E:I,5,FALSE)</f>
        <v>N-SF11/1.8/14.5</v>
      </c>
      <c r="H257" s="121">
        <v>10023416</v>
      </c>
      <c r="I257" s="65">
        <v>30274790</v>
      </c>
      <c r="J257" s="64">
        <v>0.9</v>
      </c>
      <c r="K257" s="120" t="str">
        <f>VLOOKUP(I257,Raw!A:K,11,FALSE)</f>
        <v>N-SF11/1.8/14.5</v>
      </c>
      <c r="M257"/>
      <c r="N257"/>
      <c r="O257"/>
      <c r="P257"/>
      <c r="R257" s="110">
        <v>10023602</v>
      </c>
      <c r="S257" s="110" t="s">
        <v>69</v>
      </c>
      <c r="T257" s="110">
        <v>1</v>
      </c>
    </row>
    <row r="258" spans="1:21" x14ac:dyDescent="0.25">
      <c r="A258" s="96"/>
      <c r="B258" s="2">
        <v>30274815</v>
      </c>
      <c r="C258" s="4">
        <v>5</v>
      </c>
      <c r="D258" s="3">
        <v>0</v>
      </c>
      <c r="E258" s="5"/>
      <c r="F258" s="120" t="str">
        <f>VLOOKUP(B258,Main!E:I,5,FALSE)</f>
        <v>N-SF11/1.8/14.5</v>
      </c>
      <c r="H258" s="121">
        <v>10023416</v>
      </c>
      <c r="I258" s="65">
        <v>30274815</v>
      </c>
      <c r="J258" s="64">
        <v>0.9</v>
      </c>
      <c r="K258" s="120" t="str">
        <f>VLOOKUP(I258,Raw!A:K,11,FALSE)</f>
        <v>N-SF11/1.8/14.5</v>
      </c>
      <c r="M258"/>
      <c r="N258"/>
      <c r="O258"/>
      <c r="P258"/>
      <c r="R258" s="110">
        <v>10023602</v>
      </c>
      <c r="S258" s="110" t="s">
        <v>54</v>
      </c>
      <c r="T258" s="110">
        <v>1</v>
      </c>
    </row>
    <row r="259" spans="1:21" x14ac:dyDescent="0.25">
      <c r="A259" s="96"/>
      <c r="B259" s="2">
        <v>30274815</v>
      </c>
      <c r="C259" s="4">
        <v>6</v>
      </c>
      <c r="D259" s="3">
        <v>0</v>
      </c>
      <c r="E259" s="5"/>
      <c r="F259" s="120" t="str">
        <f>VLOOKUP(B259,Main!E:I,5,FALSE)</f>
        <v>N-SF11/1.8/14.5</v>
      </c>
      <c r="H259" s="121">
        <v>10023416</v>
      </c>
      <c r="I259" s="65">
        <v>30276367</v>
      </c>
      <c r="J259" s="64">
        <v>0.96</v>
      </c>
      <c r="K259" s="120" t="str">
        <f>VLOOKUP(I259,Raw!A:K,11,FALSE)</f>
        <v>N-SF11/1.8/17</v>
      </c>
      <c r="M259"/>
      <c r="N259"/>
      <c r="O259"/>
      <c r="P259"/>
      <c r="R259" s="110">
        <v>10023602</v>
      </c>
      <c r="S259" s="110" t="s">
        <v>62</v>
      </c>
      <c r="T259" s="110">
        <v>1</v>
      </c>
    </row>
    <row r="260" spans="1:21" x14ac:dyDescent="0.25">
      <c r="A260" s="96"/>
      <c r="B260" s="2">
        <v>30274815</v>
      </c>
      <c r="C260" s="4">
        <v>7</v>
      </c>
      <c r="D260" s="3">
        <v>0</v>
      </c>
      <c r="E260" s="5"/>
      <c r="F260" s="120" t="str">
        <f>VLOOKUP(B260,Main!E:I,5,FALSE)</f>
        <v>N-SF11/1.8/14.5</v>
      </c>
      <c r="H260" s="121">
        <v>10023416</v>
      </c>
      <c r="I260" s="65">
        <v>30285163</v>
      </c>
      <c r="J260" s="64">
        <v>1.05</v>
      </c>
      <c r="K260" s="120" t="str">
        <f>VLOOKUP(I260,Raw!A:K,11,FALSE)</f>
        <v>N-SF11/1/7.5</v>
      </c>
      <c r="M260"/>
      <c r="N260"/>
      <c r="O260"/>
      <c r="P260"/>
      <c r="R260" s="110">
        <v>10023602</v>
      </c>
      <c r="S260" s="110" t="s">
        <v>350</v>
      </c>
      <c r="T260" s="110">
        <v>1.5</v>
      </c>
    </row>
    <row r="261" spans="1:21" x14ac:dyDescent="0.25">
      <c r="A261" s="96"/>
      <c r="B261" s="2">
        <v>30274815</v>
      </c>
      <c r="C261" s="4">
        <v>8</v>
      </c>
      <c r="D261" s="3">
        <v>0</v>
      </c>
      <c r="E261" s="5"/>
      <c r="F261" s="120" t="str">
        <f>VLOOKUP(B261,Main!E:I,5,FALSE)</f>
        <v>N-SF11/1.8/14.5</v>
      </c>
      <c r="H261" s="121">
        <v>10023416</v>
      </c>
      <c r="I261" s="65">
        <v>30285185</v>
      </c>
      <c r="J261" s="64">
        <v>0.96</v>
      </c>
      <c r="K261" s="120" t="str">
        <f>VLOOKUP(I261,Raw!A:K,11,FALSE)</f>
        <v>N-SF11/1.8/17</v>
      </c>
      <c r="M261"/>
      <c r="N261"/>
      <c r="O261"/>
      <c r="P261"/>
      <c r="R261" s="110">
        <v>10023602</v>
      </c>
      <c r="S261" s="110" t="s">
        <v>88</v>
      </c>
      <c r="T261" s="110">
        <v>0.64</v>
      </c>
      <c r="U261" s="48" t="s">
        <v>349</v>
      </c>
    </row>
    <row r="262" spans="1:21" x14ac:dyDescent="0.25">
      <c r="A262" s="96"/>
      <c r="B262" s="2">
        <v>30274815</v>
      </c>
      <c r="C262" s="4">
        <v>9</v>
      </c>
      <c r="D262" s="3">
        <v>0</v>
      </c>
      <c r="E262" s="5"/>
      <c r="F262" s="120" t="str">
        <f>VLOOKUP(B262,Main!E:I,5,FALSE)</f>
        <v>N-SF11/1.8/14.5</v>
      </c>
      <c r="H262" s="121">
        <v>10023416</v>
      </c>
      <c r="I262" s="65">
        <v>30293647</v>
      </c>
      <c r="J262" s="64">
        <v>1.05</v>
      </c>
      <c r="K262" s="120" t="str">
        <f>VLOOKUP(I262,Raw!A:K,11,FALSE)</f>
        <v>N-SF11/1/10.5</v>
      </c>
      <c r="M262"/>
      <c r="N262"/>
      <c r="O262"/>
      <c r="P262"/>
      <c r="R262" s="110">
        <v>10023608</v>
      </c>
      <c r="S262" s="110" t="s">
        <v>95</v>
      </c>
      <c r="T262" s="110">
        <v>0.9</v>
      </c>
    </row>
    <row r="263" spans="1:21" x14ac:dyDescent="0.25">
      <c r="A263" s="96"/>
      <c r="B263" s="2">
        <v>30274815</v>
      </c>
      <c r="C263" s="4">
        <v>10</v>
      </c>
      <c r="D263" s="3">
        <v>0</v>
      </c>
      <c r="E263" s="5"/>
      <c r="F263" s="120" t="str">
        <f>VLOOKUP(B263,Main!E:I,5,FALSE)</f>
        <v>N-SF11/1.8/14.5</v>
      </c>
      <c r="H263" s="121">
        <v>10023416</v>
      </c>
      <c r="I263" s="65">
        <v>30313242</v>
      </c>
      <c r="J263" s="64">
        <v>0.6</v>
      </c>
      <c r="K263" s="120" t="str">
        <f>VLOOKUP(I263,Raw!A:K,11,FALSE)</f>
        <v>N-SF11/1.8/10.5</v>
      </c>
      <c r="M263"/>
      <c r="N263"/>
      <c r="O263"/>
      <c r="P263"/>
      <c r="R263" s="110">
        <v>10023608</v>
      </c>
      <c r="S263" s="110" t="s">
        <v>127</v>
      </c>
      <c r="T263" s="110">
        <v>1</v>
      </c>
    </row>
    <row r="264" spans="1:21" x14ac:dyDescent="0.25">
      <c r="A264" s="96"/>
      <c r="B264" s="2">
        <v>30274815</v>
      </c>
      <c r="C264" s="4">
        <v>11</v>
      </c>
      <c r="D264" s="3">
        <v>0</v>
      </c>
      <c r="E264" s="5"/>
      <c r="F264" s="120" t="str">
        <f>VLOOKUP(B264,Main!E:I,5,FALSE)</f>
        <v>N-SF11/1.8/14.5</v>
      </c>
      <c r="H264" s="121">
        <v>10023416</v>
      </c>
      <c r="I264" s="65">
        <v>30313286</v>
      </c>
      <c r="J264" s="64">
        <v>0.9</v>
      </c>
      <c r="K264" s="120" t="str">
        <f>VLOOKUP(I264,Raw!A:K,11,FALSE)</f>
        <v>N-SF11/1.8/14.5</v>
      </c>
      <c r="M264"/>
      <c r="N264"/>
      <c r="O264"/>
      <c r="P264"/>
      <c r="R264" s="110">
        <v>10023608</v>
      </c>
      <c r="S264" s="110" t="s">
        <v>138</v>
      </c>
      <c r="T264" s="110">
        <v>1</v>
      </c>
    </row>
    <row r="265" spans="1:21" x14ac:dyDescent="0.25">
      <c r="A265" s="96"/>
      <c r="B265" s="2">
        <v>30274815</v>
      </c>
      <c r="C265" s="4">
        <v>12</v>
      </c>
      <c r="D265" s="3">
        <v>0</v>
      </c>
      <c r="E265" s="5"/>
      <c r="F265" s="120" t="str">
        <f>VLOOKUP(B265,Main!E:I,5,FALSE)</f>
        <v>N-SF11/1.8/14.5</v>
      </c>
      <c r="H265" s="121">
        <v>10023416</v>
      </c>
      <c r="I265" s="65">
        <v>30313323</v>
      </c>
      <c r="J265" s="64">
        <v>1.05</v>
      </c>
      <c r="K265" s="120" t="str">
        <f>VLOOKUP(I265,Raw!A:K,11,FALSE)</f>
        <v>N-SF11/1/10.5</v>
      </c>
      <c r="M265"/>
      <c r="N265"/>
      <c r="O265"/>
      <c r="P265"/>
      <c r="R265" s="110">
        <v>10023608</v>
      </c>
      <c r="S265" s="110" t="s">
        <v>165</v>
      </c>
      <c r="T265" s="110">
        <v>1</v>
      </c>
    </row>
    <row r="266" spans="1:21" x14ac:dyDescent="0.25">
      <c r="A266" s="96"/>
      <c r="B266" s="2">
        <v>30274815</v>
      </c>
      <c r="C266" s="4">
        <v>13</v>
      </c>
      <c r="D266" s="3">
        <v>0</v>
      </c>
      <c r="E266" s="5"/>
      <c r="F266" s="120" t="str">
        <f>VLOOKUP(B266,Main!E:I,5,FALSE)</f>
        <v>N-SF11/1.8/14.5</v>
      </c>
      <c r="H266" s="121">
        <v>10023416</v>
      </c>
      <c r="I266" s="65">
        <v>30313345</v>
      </c>
      <c r="J266" s="64">
        <v>0.9</v>
      </c>
      <c r="K266" s="120" t="str">
        <f>VLOOKUP(I266,Raw!A:K,11,FALSE)</f>
        <v>N-SF11/1.8/14.5</v>
      </c>
      <c r="M266"/>
      <c r="N266"/>
      <c r="O266"/>
      <c r="P266"/>
      <c r="R266" s="110">
        <v>10023608</v>
      </c>
      <c r="S266" s="110" t="s">
        <v>167</v>
      </c>
      <c r="T266" s="110">
        <v>1</v>
      </c>
    </row>
    <row r="267" spans="1:21" x14ac:dyDescent="0.25">
      <c r="A267" s="96"/>
      <c r="B267" s="2">
        <v>30274815</v>
      </c>
      <c r="C267" s="4">
        <v>14</v>
      </c>
      <c r="D267" s="3">
        <v>8200</v>
      </c>
      <c r="E267" s="5"/>
      <c r="F267" s="120" t="str">
        <f>VLOOKUP(B267,Main!E:I,5,FALSE)</f>
        <v>N-SF11/1.8/14.5</v>
      </c>
      <c r="H267" s="121">
        <v>10023416</v>
      </c>
      <c r="I267" s="65">
        <v>30321494</v>
      </c>
      <c r="J267" s="64">
        <v>1.3333333333333333</v>
      </c>
      <c r="K267" s="120" t="str">
        <f>VLOOKUP(I267,Raw!A:K,11,FALSE)</f>
        <v>N-BK7/1.1/19</v>
      </c>
      <c r="M267"/>
      <c r="N267"/>
      <c r="O267"/>
      <c r="P267"/>
      <c r="R267" s="110">
        <v>10023608</v>
      </c>
      <c r="S267" s="110" t="s">
        <v>69</v>
      </c>
      <c r="T267" s="110">
        <v>1</v>
      </c>
    </row>
    <row r="268" spans="1:21" x14ac:dyDescent="0.25">
      <c r="A268" s="96"/>
      <c r="B268" s="2">
        <v>30276367</v>
      </c>
      <c r="C268" s="4">
        <v>1</v>
      </c>
      <c r="D268" s="3">
        <v>0</v>
      </c>
      <c r="E268" s="5"/>
      <c r="F268" s="120" t="str">
        <f>VLOOKUP(B268,Main!E:I,5,FALSE)</f>
        <v>N-SF11/1.8/17</v>
      </c>
      <c r="H268" s="121">
        <v>10023416</v>
      </c>
      <c r="I268" s="65">
        <v>30325960</v>
      </c>
      <c r="J268" s="64">
        <v>0.96</v>
      </c>
      <c r="K268" s="120" t="str">
        <f>VLOOKUP(I268,Raw!A:K,11,FALSE)</f>
        <v>N-SF11/1.8/23</v>
      </c>
      <c r="M268"/>
      <c r="N268"/>
      <c r="O268"/>
      <c r="P268"/>
      <c r="R268" s="110">
        <v>10023608</v>
      </c>
      <c r="S268" s="110" t="s">
        <v>54</v>
      </c>
      <c r="T268" s="110">
        <v>1</v>
      </c>
    </row>
    <row r="269" spans="1:21" x14ac:dyDescent="0.25">
      <c r="A269" s="96"/>
      <c r="B269" s="2">
        <v>30276367</v>
      </c>
      <c r="C269" s="4">
        <v>2</v>
      </c>
      <c r="D269" s="3">
        <v>0</v>
      </c>
      <c r="E269" s="5"/>
      <c r="F269" s="120" t="str">
        <f>VLOOKUP(B269,Main!E:I,5,FALSE)</f>
        <v>N-SF11/1.8/17</v>
      </c>
      <c r="H269" s="121">
        <v>10023416</v>
      </c>
      <c r="I269" s="65">
        <v>30334319</v>
      </c>
      <c r="J269" s="64">
        <v>0.96</v>
      </c>
      <c r="K269" s="120" t="str">
        <f>VLOOKUP(I269,Raw!A:K,11,FALSE)</f>
        <v>N-SF11/1.8/17.5</v>
      </c>
      <c r="M269"/>
      <c r="N269"/>
      <c r="O269"/>
      <c r="P269"/>
      <c r="R269" s="110">
        <v>10023608</v>
      </c>
      <c r="S269" s="110" t="s">
        <v>62</v>
      </c>
      <c r="T269" s="110">
        <v>1</v>
      </c>
    </row>
    <row r="270" spans="1:21" x14ac:dyDescent="0.25">
      <c r="A270" s="96"/>
      <c r="B270" s="2">
        <v>30276367</v>
      </c>
      <c r="C270" s="4">
        <v>3</v>
      </c>
      <c r="D270" s="3">
        <v>0</v>
      </c>
      <c r="E270" s="5"/>
      <c r="F270" s="120" t="str">
        <f>VLOOKUP(B270,Main!E:I,5,FALSE)</f>
        <v>N-SF11/1.8/17</v>
      </c>
      <c r="H270" s="121">
        <v>10023416</v>
      </c>
      <c r="I270" s="65">
        <v>30339200</v>
      </c>
      <c r="J270" s="64">
        <v>0.96</v>
      </c>
      <c r="K270" s="120" t="str">
        <f>VLOOKUP(I270,Raw!A:K,11,FALSE)</f>
        <v>N-SF11/1.8/23.5</v>
      </c>
      <c r="M270"/>
      <c r="N270"/>
      <c r="O270"/>
      <c r="P270"/>
      <c r="R270" s="110">
        <v>10023608</v>
      </c>
      <c r="S270" s="110" t="s">
        <v>350</v>
      </c>
      <c r="T270" s="110">
        <v>1.4</v>
      </c>
    </row>
    <row r="271" spans="1:21" x14ac:dyDescent="0.25">
      <c r="A271" s="96"/>
      <c r="B271" s="2">
        <v>30276367</v>
      </c>
      <c r="C271" s="4">
        <v>4</v>
      </c>
      <c r="D271" s="3">
        <v>0</v>
      </c>
      <c r="E271" s="5"/>
      <c r="F271" s="120" t="str">
        <f>VLOOKUP(B271,Main!E:I,5,FALSE)</f>
        <v>N-SF11/1.8/17</v>
      </c>
      <c r="H271" s="121">
        <v>10023416</v>
      </c>
      <c r="I271" s="65">
        <v>30391576</v>
      </c>
      <c r="J271" s="64">
        <v>1.05</v>
      </c>
      <c r="K271" s="120" t="str">
        <f>VLOOKUP(I271,Raw!A:K,11,FALSE)</f>
        <v>N-SF11/1/8.5</v>
      </c>
      <c r="M271"/>
      <c r="N271"/>
      <c r="O271"/>
      <c r="P271"/>
      <c r="R271" s="110">
        <v>10023608</v>
      </c>
      <c r="S271" s="110" t="s">
        <v>88</v>
      </c>
      <c r="T271" s="110">
        <v>0.6</v>
      </c>
    </row>
    <row r="272" spans="1:21" x14ac:dyDescent="0.25">
      <c r="A272" s="96"/>
      <c r="B272" s="2">
        <v>30276367</v>
      </c>
      <c r="C272" s="4">
        <v>5</v>
      </c>
      <c r="D272" s="3">
        <v>0</v>
      </c>
      <c r="E272" s="5"/>
      <c r="F272" s="120" t="str">
        <f>VLOOKUP(B272,Main!E:I,5,FALSE)</f>
        <v>N-SF11/1.8/17</v>
      </c>
      <c r="H272" s="121">
        <v>10023416</v>
      </c>
      <c r="I272" s="65">
        <v>30432710</v>
      </c>
      <c r="J272" s="64">
        <v>0.9</v>
      </c>
      <c r="K272" s="120" t="str">
        <f>VLOOKUP(I272,Raw!A:K,11,FALSE)</f>
        <v>N-SF11/1.8/14.5</v>
      </c>
      <c r="M272"/>
      <c r="N272"/>
      <c r="O272"/>
      <c r="P272"/>
      <c r="R272" s="110">
        <v>10023609</v>
      </c>
      <c r="S272" s="110" t="s">
        <v>95</v>
      </c>
      <c r="T272" s="110">
        <v>0.84</v>
      </c>
    </row>
    <row r="273" spans="1:20" x14ac:dyDescent="0.25">
      <c r="A273" s="96"/>
      <c r="B273" s="2">
        <v>30276367</v>
      </c>
      <c r="C273" s="4">
        <v>6</v>
      </c>
      <c r="D273" s="3">
        <v>0</v>
      </c>
      <c r="E273" s="5"/>
      <c r="F273" s="120" t="str">
        <f>VLOOKUP(B273,Main!E:I,5,FALSE)</f>
        <v>N-SF11/1.8/17</v>
      </c>
      <c r="H273" s="121">
        <v>10023416</v>
      </c>
      <c r="I273" s="65">
        <v>30446865</v>
      </c>
      <c r="J273" s="64">
        <v>0.96</v>
      </c>
      <c r="K273" s="120" t="str">
        <f>VLOOKUP(I273,Raw!A:K,11,FALSE)</f>
        <v>N-SF11/1.8/17</v>
      </c>
      <c r="M273"/>
      <c r="N273"/>
      <c r="O273"/>
      <c r="P273"/>
      <c r="R273" s="110">
        <v>10023609</v>
      </c>
      <c r="S273" s="110" t="s">
        <v>127</v>
      </c>
      <c r="T273" s="110">
        <v>0.84</v>
      </c>
    </row>
    <row r="274" spans="1:20" x14ac:dyDescent="0.25">
      <c r="A274" s="96"/>
      <c r="B274" s="2">
        <v>30276367</v>
      </c>
      <c r="C274" s="4">
        <v>7</v>
      </c>
      <c r="D274" s="3">
        <v>0</v>
      </c>
      <c r="E274" s="5"/>
      <c r="F274" s="120" t="str">
        <f>VLOOKUP(B274,Main!E:I,5,FALSE)</f>
        <v>N-SF11/1.8/17</v>
      </c>
      <c r="H274" s="121">
        <v>10023444</v>
      </c>
      <c r="I274" s="65">
        <v>30103742</v>
      </c>
      <c r="J274" s="64">
        <v>0.84</v>
      </c>
      <c r="K274" s="120" t="str">
        <f>VLOOKUP(I274,Raw!A:K,11,FALSE)</f>
        <v>N-SF11/1.8/23.5</v>
      </c>
      <c r="M274"/>
      <c r="N274"/>
      <c r="O274"/>
      <c r="P274"/>
      <c r="R274" s="110">
        <v>10023609</v>
      </c>
      <c r="S274" s="110" t="s">
        <v>138</v>
      </c>
      <c r="T274" s="110">
        <v>0.84</v>
      </c>
    </row>
    <row r="275" spans="1:20" x14ac:dyDescent="0.25">
      <c r="A275" s="96"/>
      <c r="B275" s="2">
        <v>30276367</v>
      </c>
      <c r="C275" s="4">
        <v>8</v>
      </c>
      <c r="D275" s="3">
        <v>0</v>
      </c>
      <c r="E275" s="5"/>
      <c r="F275" s="120" t="str">
        <f>VLOOKUP(B275,Main!E:I,5,FALSE)</f>
        <v>N-SF11/1.8/17</v>
      </c>
      <c r="H275" s="121">
        <v>10023444</v>
      </c>
      <c r="I275" s="65">
        <v>30103753</v>
      </c>
      <c r="J275" s="64">
        <v>0.84</v>
      </c>
      <c r="K275" s="120" t="str">
        <f>VLOOKUP(I275,Raw!A:K,11,FALSE)</f>
        <v>N-SF11/1.8/14.5</v>
      </c>
      <c r="M275"/>
      <c r="N275"/>
      <c r="O275"/>
      <c r="P275"/>
      <c r="R275" s="110">
        <v>10023609</v>
      </c>
      <c r="S275" s="110" t="s">
        <v>165</v>
      </c>
      <c r="T275" s="110">
        <v>0.84</v>
      </c>
    </row>
    <row r="276" spans="1:20" x14ac:dyDescent="0.25">
      <c r="A276" s="96"/>
      <c r="B276" s="2">
        <v>30276367</v>
      </c>
      <c r="C276" s="4">
        <v>9</v>
      </c>
      <c r="D276" s="3">
        <v>0</v>
      </c>
      <c r="E276" s="5"/>
      <c r="F276" s="120" t="str">
        <f>VLOOKUP(B276,Main!E:I,5,FALSE)</f>
        <v>N-SF11/1.8/17</v>
      </c>
      <c r="H276" s="121">
        <v>10023444</v>
      </c>
      <c r="I276" s="65">
        <v>30103801</v>
      </c>
      <c r="J276" s="64">
        <v>0.84</v>
      </c>
      <c r="K276" s="120" t="str">
        <f>VLOOKUP(I276,Raw!A:K,11,FALSE)</f>
        <v>N-SF11/1.8/17</v>
      </c>
      <c r="M276"/>
      <c r="N276"/>
      <c r="O276"/>
      <c r="P276"/>
      <c r="R276" s="110">
        <v>10023609</v>
      </c>
      <c r="S276" s="110" t="s">
        <v>167</v>
      </c>
      <c r="T276" s="110">
        <v>0.84</v>
      </c>
    </row>
    <row r="277" spans="1:20" x14ac:dyDescent="0.25">
      <c r="A277" s="96"/>
      <c r="B277" s="2">
        <v>30276367</v>
      </c>
      <c r="C277" s="4">
        <v>10</v>
      </c>
      <c r="D277" s="3">
        <v>0</v>
      </c>
      <c r="E277" s="5"/>
      <c r="F277" s="120" t="str">
        <f>VLOOKUP(B277,Main!E:I,5,FALSE)</f>
        <v>N-SF11/1.8/17</v>
      </c>
      <c r="H277" s="121">
        <v>10023444</v>
      </c>
      <c r="I277" s="65">
        <v>30236147</v>
      </c>
      <c r="J277" s="64">
        <v>0.84</v>
      </c>
      <c r="K277" s="120" t="str">
        <f>VLOOKUP(I277,Raw!A:K,11,FALSE)</f>
        <v>N-SF11/1.8/17.5</v>
      </c>
      <c r="M277"/>
      <c r="N277"/>
      <c r="O277"/>
      <c r="P277"/>
      <c r="R277" s="110">
        <v>10023609</v>
      </c>
      <c r="S277" s="110" t="s">
        <v>69</v>
      </c>
      <c r="T277" s="110">
        <v>0.625</v>
      </c>
    </row>
    <row r="278" spans="1:20" x14ac:dyDescent="0.25">
      <c r="A278" s="96"/>
      <c r="B278" s="2">
        <v>30276367</v>
      </c>
      <c r="C278" s="4">
        <v>11</v>
      </c>
      <c r="D278" s="3">
        <v>0</v>
      </c>
      <c r="E278" s="5"/>
      <c r="F278" s="120" t="str">
        <f>VLOOKUP(B278,Main!E:I,5,FALSE)</f>
        <v>N-SF11/1.8/17</v>
      </c>
      <c r="H278" s="121">
        <v>10023444</v>
      </c>
      <c r="I278" s="65">
        <v>30238079</v>
      </c>
      <c r="J278" s="64">
        <v>0.84</v>
      </c>
      <c r="K278" s="120" t="str">
        <f>VLOOKUP(I278,Raw!A:K,11,FALSE)</f>
        <v>N-SF11/1.8/17.5</v>
      </c>
      <c r="M278"/>
      <c r="N278"/>
      <c r="O278"/>
      <c r="P278"/>
      <c r="R278" s="110">
        <v>10023609</v>
      </c>
      <c r="S278" s="110" t="s">
        <v>54</v>
      </c>
      <c r="T278" s="110">
        <v>0.625</v>
      </c>
    </row>
    <row r="279" spans="1:20" x14ac:dyDescent="0.25">
      <c r="A279" s="96"/>
      <c r="B279" s="2">
        <v>30276367</v>
      </c>
      <c r="C279" s="4">
        <v>12</v>
      </c>
      <c r="D279" s="3">
        <v>0</v>
      </c>
      <c r="E279" s="5"/>
      <c r="F279" s="120" t="str">
        <f>VLOOKUP(B279,Main!E:I,5,FALSE)</f>
        <v>N-SF11/1.8/17</v>
      </c>
      <c r="H279" s="121">
        <v>10023444</v>
      </c>
      <c r="I279" s="65">
        <v>30248669</v>
      </c>
      <c r="J279" s="64">
        <v>0.8</v>
      </c>
      <c r="K279" s="120" t="str">
        <f>VLOOKUP(I279,Raw!A:K,11,FALSE)</f>
        <v>N-SF11/1/10.5</v>
      </c>
      <c r="M279"/>
      <c r="N279"/>
      <c r="O279"/>
      <c r="P279"/>
      <c r="R279" s="110">
        <v>10023609</v>
      </c>
      <c r="S279" s="110" t="s">
        <v>62</v>
      </c>
      <c r="T279" s="110">
        <v>0.625</v>
      </c>
    </row>
    <row r="280" spans="1:20" x14ac:dyDescent="0.25">
      <c r="A280" s="96"/>
      <c r="B280" s="2">
        <v>30276367</v>
      </c>
      <c r="C280" s="4">
        <v>13</v>
      </c>
      <c r="D280" s="3">
        <v>0</v>
      </c>
      <c r="E280" s="5"/>
      <c r="F280" s="120" t="str">
        <f>VLOOKUP(B280,Main!E:I,5,FALSE)</f>
        <v>N-SF11/1.8/17</v>
      </c>
      <c r="H280" s="121">
        <v>10023444</v>
      </c>
      <c r="I280" s="65">
        <v>30248706</v>
      </c>
      <c r="J280" s="64">
        <v>0.84</v>
      </c>
      <c r="K280" s="120" t="str">
        <f>VLOOKUP(I280,Raw!A:K,11,FALSE)</f>
        <v>N-SF11/1.8/23.5</v>
      </c>
      <c r="M280"/>
      <c r="N280"/>
      <c r="O280"/>
      <c r="P280"/>
      <c r="R280" s="110">
        <v>10023609</v>
      </c>
      <c r="S280" s="110" t="s">
        <v>350</v>
      </c>
      <c r="T280" s="110">
        <v>0.83333333333333337</v>
      </c>
    </row>
    <row r="281" spans="1:20" x14ac:dyDescent="0.25">
      <c r="A281" s="96"/>
      <c r="B281" s="2">
        <v>30276367</v>
      </c>
      <c r="C281" s="4">
        <v>14</v>
      </c>
      <c r="D281" s="3">
        <v>0</v>
      </c>
      <c r="E281" s="5"/>
      <c r="F281" s="120" t="str">
        <f>VLOOKUP(B281,Main!E:I,5,FALSE)</f>
        <v>N-SF11/1.8/17</v>
      </c>
      <c r="H281" s="121">
        <v>10023444</v>
      </c>
      <c r="I281" s="65">
        <v>30248740</v>
      </c>
      <c r="J281" s="64">
        <v>0.8</v>
      </c>
      <c r="K281" s="120" t="str">
        <f>VLOOKUP(I281,Raw!A:K,11,FALSE)</f>
        <v>N-SF11/1/7.5</v>
      </c>
      <c r="M281"/>
      <c r="N281"/>
      <c r="O281"/>
      <c r="P281"/>
      <c r="R281" s="110">
        <v>10023609</v>
      </c>
      <c r="S281" s="110" t="s">
        <v>88</v>
      </c>
      <c r="T281" s="110">
        <v>0.56000000000000005</v>
      </c>
    </row>
    <row r="282" spans="1:20" x14ac:dyDescent="0.25">
      <c r="A282" s="96"/>
      <c r="B282" s="2">
        <v>30285163</v>
      </c>
      <c r="C282" s="4">
        <v>1</v>
      </c>
      <c r="D282" s="3">
        <v>0</v>
      </c>
      <c r="E282" s="5"/>
      <c r="F282" s="120" t="str">
        <f>VLOOKUP(B282,Main!E:I,5,FALSE)</f>
        <v>N-SF11/1/7.5</v>
      </c>
      <c r="H282" s="121">
        <v>10023444</v>
      </c>
      <c r="I282" s="65">
        <v>30255865</v>
      </c>
      <c r="J282" s="64">
        <v>0.84</v>
      </c>
      <c r="K282" s="120" t="str">
        <f>VLOOKUP(I282,Raw!A:K,11,FALSE)</f>
        <v>N-SF11/1.8/17</v>
      </c>
      <c r="M282"/>
      <c r="N282"/>
      <c r="O282"/>
      <c r="P282"/>
      <c r="R282" s="110">
        <v>10023651</v>
      </c>
      <c r="S282" s="110" t="s">
        <v>95</v>
      </c>
      <c r="T282" s="110">
        <v>0.96</v>
      </c>
    </row>
    <row r="283" spans="1:20" x14ac:dyDescent="0.25">
      <c r="A283" s="96"/>
      <c r="B283" s="2">
        <v>30285163</v>
      </c>
      <c r="C283" s="4">
        <v>2</v>
      </c>
      <c r="D283" s="3">
        <v>0</v>
      </c>
      <c r="E283" s="5"/>
      <c r="F283" s="120" t="str">
        <f>VLOOKUP(B283,Main!E:I,5,FALSE)</f>
        <v>N-SF11/1/7.5</v>
      </c>
      <c r="H283" s="121">
        <v>10023444</v>
      </c>
      <c r="I283" s="65">
        <v>30256349</v>
      </c>
      <c r="J283" s="64">
        <v>0.8</v>
      </c>
      <c r="K283" s="120" t="str">
        <f>VLOOKUP(I283,Raw!A:K,11,FALSE)</f>
        <v>N-SF11/1/10.5</v>
      </c>
      <c r="M283"/>
      <c r="N283"/>
      <c r="O283"/>
      <c r="P283"/>
      <c r="R283" s="110">
        <v>10023651</v>
      </c>
      <c r="S283" s="110" t="s">
        <v>127</v>
      </c>
      <c r="T283" s="110">
        <v>0.96</v>
      </c>
    </row>
    <row r="284" spans="1:20" x14ac:dyDescent="0.25">
      <c r="A284" s="96"/>
      <c r="B284" s="2">
        <v>30285163</v>
      </c>
      <c r="C284" s="4">
        <v>3</v>
      </c>
      <c r="D284" s="3">
        <v>0</v>
      </c>
      <c r="E284" s="5"/>
      <c r="F284" s="120" t="str">
        <f>VLOOKUP(B284,Main!E:I,5,FALSE)</f>
        <v>N-SF11/1/7.5</v>
      </c>
      <c r="H284" s="121">
        <v>10023444</v>
      </c>
      <c r="I284" s="65">
        <v>30256730</v>
      </c>
      <c r="J284" s="64">
        <v>0.8</v>
      </c>
      <c r="K284" s="120" t="str">
        <f>VLOOKUP(I284,Raw!A:K,11,FALSE)</f>
        <v>N-SF11/1/10.5</v>
      </c>
      <c r="M284"/>
      <c r="N284"/>
      <c r="O284"/>
      <c r="P284"/>
      <c r="R284" s="110">
        <v>10023651</v>
      </c>
      <c r="S284" s="110" t="s">
        <v>138</v>
      </c>
      <c r="T284" s="110">
        <v>0.96</v>
      </c>
    </row>
    <row r="285" spans="1:20" x14ac:dyDescent="0.25">
      <c r="A285" s="96"/>
      <c r="B285" s="2">
        <v>30285163</v>
      </c>
      <c r="C285" s="4">
        <v>4</v>
      </c>
      <c r="D285" s="3">
        <v>0</v>
      </c>
      <c r="E285" s="5"/>
      <c r="F285" s="120" t="str">
        <f>VLOOKUP(B285,Main!E:I,5,FALSE)</f>
        <v>N-SF11/1/7.5</v>
      </c>
      <c r="H285" s="121">
        <v>10023444</v>
      </c>
      <c r="I285" s="65">
        <v>30256752</v>
      </c>
      <c r="J285" s="64">
        <v>0.84</v>
      </c>
      <c r="K285" s="120" t="str">
        <f>VLOOKUP(I285,Raw!A:K,11,FALSE)</f>
        <v>N-SF11/1.8/14.5</v>
      </c>
      <c r="M285"/>
      <c r="N285"/>
      <c r="O285"/>
      <c r="P285"/>
      <c r="R285" s="110">
        <v>10023651</v>
      </c>
      <c r="S285" s="110" t="s">
        <v>165</v>
      </c>
      <c r="T285" s="110">
        <v>0.96</v>
      </c>
    </row>
    <row r="286" spans="1:20" x14ac:dyDescent="0.25">
      <c r="A286" s="96"/>
      <c r="B286" s="2">
        <v>30285163</v>
      </c>
      <c r="C286" s="4">
        <v>5</v>
      </c>
      <c r="D286" s="3">
        <v>0</v>
      </c>
      <c r="E286" s="5"/>
      <c r="F286" s="120" t="str">
        <f>VLOOKUP(B286,Main!E:I,5,FALSE)</f>
        <v>N-SF11/1/7.5</v>
      </c>
      <c r="H286" s="121">
        <v>10023444</v>
      </c>
      <c r="I286" s="65">
        <v>30256855</v>
      </c>
      <c r="J286" s="64">
        <v>0.84</v>
      </c>
      <c r="K286" s="120" t="str">
        <f>VLOOKUP(I286,Raw!A:K,11,FALSE)</f>
        <v>N-SF11/1.8/14.5</v>
      </c>
      <c r="M286"/>
      <c r="N286"/>
      <c r="O286"/>
      <c r="P286"/>
      <c r="R286" s="110">
        <v>10023651</v>
      </c>
      <c r="S286" s="110" t="s">
        <v>167</v>
      </c>
      <c r="T286" s="110">
        <v>0.96</v>
      </c>
    </row>
    <row r="287" spans="1:20" x14ac:dyDescent="0.25">
      <c r="A287" s="96"/>
      <c r="B287" s="2">
        <v>30285163</v>
      </c>
      <c r="C287" s="4">
        <v>6</v>
      </c>
      <c r="D287" s="3">
        <v>0</v>
      </c>
      <c r="E287" s="5"/>
      <c r="F287" s="120" t="str">
        <f>VLOOKUP(B287,Main!E:I,5,FALSE)</f>
        <v>N-SF11/1/7.5</v>
      </c>
      <c r="H287" s="121">
        <v>10023444</v>
      </c>
      <c r="I287" s="65">
        <v>30256899</v>
      </c>
      <c r="J287" s="64">
        <v>0.84</v>
      </c>
      <c r="K287" s="120" t="str">
        <f>VLOOKUP(I287,Raw!A:K,11,FALSE)</f>
        <v>N-SF11/1.8/23.5</v>
      </c>
      <c r="M287"/>
      <c r="N287"/>
      <c r="O287"/>
      <c r="P287"/>
      <c r="R287" s="110">
        <v>10023651</v>
      </c>
      <c r="S287" s="110" t="s">
        <v>69</v>
      </c>
      <c r="T287" s="110">
        <v>0.75</v>
      </c>
    </row>
    <row r="288" spans="1:20" x14ac:dyDescent="0.25">
      <c r="A288" s="96"/>
      <c r="B288" s="2">
        <v>30285163</v>
      </c>
      <c r="C288" s="4">
        <v>7</v>
      </c>
      <c r="D288" s="3">
        <v>6600</v>
      </c>
      <c r="E288" s="5"/>
      <c r="F288" s="120" t="str">
        <f>VLOOKUP(B288,Main!E:I,5,FALSE)</f>
        <v>N-SF11/1/7.5</v>
      </c>
      <c r="H288" s="121">
        <v>10023444</v>
      </c>
      <c r="I288" s="65">
        <v>30256914</v>
      </c>
      <c r="J288" s="64">
        <v>0.8</v>
      </c>
      <c r="K288" s="120" t="str">
        <f>VLOOKUP(I288,Raw!A:K,11,FALSE)</f>
        <v>N-SF11/1/10.5</v>
      </c>
      <c r="M288"/>
      <c r="N288"/>
      <c r="O288"/>
      <c r="P288"/>
      <c r="R288" s="110">
        <v>10023651</v>
      </c>
      <c r="S288" s="110" t="s">
        <v>54</v>
      </c>
      <c r="T288" s="110">
        <v>0.75</v>
      </c>
    </row>
    <row r="289" spans="1:20" x14ac:dyDescent="0.25">
      <c r="A289" s="96"/>
      <c r="B289" s="2">
        <v>30285163</v>
      </c>
      <c r="C289" s="4">
        <v>8</v>
      </c>
      <c r="D289" s="3">
        <v>0</v>
      </c>
      <c r="E289" s="5"/>
      <c r="F289" s="120" t="str">
        <f>VLOOKUP(B289,Main!E:I,5,FALSE)</f>
        <v>N-SF11/1/7.5</v>
      </c>
      <c r="H289" s="121">
        <v>10023444</v>
      </c>
      <c r="I289" s="65">
        <v>30256958</v>
      </c>
      <c r="J289" s="64">
        <v>0.84</v>
      </c>
      <c r="K289" s="120" t="str">
        <f>VLOOKUP(I289,Raw!A:K,11,FALSE)</f>
        <v>N-SF11/1.8/23.5</v>
      </c>
      <c r="M289"/>
      <c r="N289"/>
      <c r="O289"/>
      <c r="P289"/>
      <c r="R289" s="110">
        <v>10023651</v>
      </c>
      <c r="S289" s="110" t="s">
        <v>62</v>
      </c>
      <c r="T289" s="110">
        <v>0.75</v>
      </c>
    </row>
    <row r="290" spans="1:20" x14ac:dyDescent="0.25">
      <c r="A290" s="96"/>
      <c r="B290" s="2">
        <v>30285163</v>
      </c>
      <c r="C290" s="4">
        <v>9</v>
      </c>
      <c r="D290" s="3">
        <v>0</v>
      </c>
      <c r="E290" s="5"/>
      <c r="F290" s="120" t="str">
        <f>VLOOKUP(B290,Main!E:I,5,FALSE)</f>
        <v>N-SF11/1/7.5</v>
      </c>
      <c r="H290" s="121">
        <v>10023444</v>
      </c>
      <c r="I290" s="65">
        <v>30274734</v>
      </c>
      <c r="J290" s="64">
        <v>0.84</v>
      </c>
      <c r="K290" s="120" t="str">
        <f>VLOOKUP(I290,Raw!A:K,11,FALSE)</f>
        <v>N-SF11/1.8/17</v>
      </c>
      <c r="M290"/>
      <c r="N290"/>
      <c r="O290"/>
      <c r="P290"/>
      <c r="R290" s="110">
        <v>10023651</v>
      </c>
      <c r="S290" s="110" t="s">
        <v>350</v>
      </c>
      <c r="T290" s="110">
        <v>1</v>
      </c>
    </row>
    <row r="291" spans="1:20" x14ac:dyDescent="0.25">
      <c r="A291" s="96"/>
      <c r="B291" s="2">
        <v>30285163</v>
      </c>
      <c r="C291" s="4">
        <v>10</v>
      </c>
      <c r="D291" s="3">
        <v>0</v>
      </c>
      <c r="E291" s="5"/>
      <c r="F291" s="120" t="str">
        <f>VLOOKUP(B291,Main!E:I,5,FALSE)</f>
        <v>N-SF11/1/7.5</v>
      </c>
      <c r="H291" s="121">
        <v>10023444</v>
      </c>
      <c r="I291" s="65">
        <v>30274790</v>
      </c>
      <c r="J291" s="64">
        <v>0.84</v>
      </c>
      <c r="K291" s="120" t="str">
        <f>VLOOKUP(I291,Raw!A:K,11,FALSE)</f>
        <v>N-SF11/1.8/14.5</v>
      </c>
      <c r="M291"/>
      <c r="N291"/>
      <c r="O291"/>
      <c r="P291"/>
      <c r="R291" s="110">
        <v>10023651</v>
      </c>
      <c r="S291" s="110" t="s">
        <v>88</v>
      </c>
      <c r="T291" s="110">
        <v>0.6</v>
      </c>
    </row>
    <row r="292" spans="1:20" x14ac:dyDescent="0.25">
      <c r="A292" s="96"/>
      <c r="B292" s="2">
        <v>30285163</v>
      </c>
      <c r="C292" s="4">
        <v>11</v>
      </c>
      <c r="D292" s="3">
        <v>0</v>
      </c>
      <c r="E292" s="5"/>
      <c r="F292" s="120" t="str">
        <f>VLOOKUP(B292,Main!E:I,5,FALSE)</f>
        <v>N-SF11/1/7.5</v>
      </c>
      <c r="H292" s="121">
        <v>10023444</v>
      </c>
      <c r="I292" s="65">
        <v>30274815</v>
      </c>
      <c r="J292" s="64">
        <v>0.84</v>
      </c>
      <c r="K292" s="120" t="str">
        <f>VLOOKUP(I292,Raw!A:K,11,FALSE)</f>
        <v>N-SF11/1.8/14.5</v>
      </c>
      <c r="M292"/>
      <c r="N292"/>
      <c r="O292"/>
      <c r="P292"/>
      <c r="R292" s="110">
        <v>10023654</v>
      </c>
      <c r="S292" s="110" t="s">
        <v>95</v>
      </c>
      <c r="T292" s="110">
        <v>0.9</v>
      </c>
    </row>
    <row r="293" spans="1:20" x14ac:dyDescent="0.25">
      <c r="A293" s="96"/>
      <c r="B293" s="2">
        <v>30285163</v>
      </c>
      <c r="C293" s="4">
        <v>12</v>
      </c>
      <c r="D293" s="3">
        <v>0</v>
      </c>
      <c r="E293" s="5"/>
      <c r="F293" s="120" t="str">
        <f>VLOOKUP(B293,Main!E:I,5,FALSE)</f>
        <v>N-SF11/1/7.5</v>
      </c>
      <c r="H293" s="121">
        <v>10023444</v>
      </c>
      <c r="I293" s="65">
        <v>30276367</v>
      </c>
      <c r="J293" s="64">
        <v>0.84</v>
      </c>
      <c r="K293" s="120" t="str">
        <f>VLOOKUP(I293,Raw!A:K,11,FALSE)</f>
        <v>N-SF11/1.8/17</v>
      </c>
      <c r="M293"/>
      <c r="N293"/>
      <c r="O293"/>
      <c r="P293"/>
      <c r="R293" s="110">
        <v>10023654</v>
      </c>
      <c r="S293" s="110" t="s">
        <v>127</v>
      </c>
      <c r="T293" s="110">
        <v>1</v>
      </c>
    </row>
    <row r="294" spans="1:20" x14ac:dyDescent="0.25">
      <c r="A294" s="96"/>
      <c r="B294" s="2">
        <v>30285163</v>
      </c>
      <c r="C294" s="4">
        <v>13</v>
      </c>
      <c r="D294" s="3">
        <v>0</v>
      </c>
      <c r="E294" s="5"/>
      <c r="F294" s="120" t="str">
        <f>VLOOKUP(B294,Main!E:I,5,FALSE)</f>
        <v>N-SF11/1/7.5</v>
      </c>
      <c r="H294" s="121">
        <v>10023444</v>
      </c>
      <c r="I294" s="65">
        <v>30285163</v>
      </c>
      <c r="J294" s="64">
        <v>0.8</v>
      </c>
      <c r="K294" s="120" t="str">
        <f>VLOOKUP(I294,Raw!A:K,11,FALSE)</f>
        <v>N-SF11/1/7.5</v>
      </c>
      <c r="M294"/>
      <c r="N294"/>
      <c r="O294"/>
      <c r="P294"/>
      <c r="R294" s="110">
        <v>10023654</v>
      </c>
      <c r="S294" s="110" t="s">
        <v>138</v>
      </c>
      <c r="T294" s="110">
        <v>1</v>
      </c>
    </row>
    <row r="295" spans="1:20" x14ac:dyDescent="0.25">
      <c r="A295" s="96"/>
      <c r="B295" s="2">
        <v>30285163</v>
      </c>
      <c r="C295" s="4">
        <v>14</v>
      </c>
      <c r="D295" s="3">
        <v>13200</v>
      </c>
      <c r="E295" s="5"/>
      <c r="F295" s="120" t="str">
        <f>VLOOKUP(B295,Main!E:I,5,FALSE)</f>
        <v>N-SF11/1/7.5</v>
      </c>
      <c r="H295" s="121">
        <v>10023444</v>
      </c>
      <c r="I295" s="65">
        <v>30285185</v>
      </c>
      <c r="J295" s="64">
        <v>0.84</v>
      </c>
      <c r="K295" s="120" t="str">
        <f>VLOOKUP(I295,Raw!A:K,11,FALSE)</f>
        <v>N-SF11/1.8/17</v>
      </c>
      <c r="M295"/>
      <c r="N295"/>
      <c r="O295"/>
      <c r="P295"/>
      <c r="R295" s="110">
        <v>10023654</v>
      </c>
      <c r="S295" s="110" t="s">
        <v>165</v>
      </c>
      <c r="T295" s="110">
        <v>1</v>
      </c>
    </row>
    <row r="296" spans="1:20" x14ac:dyDescent="0.25">
      <c r="A296" s="96"/>
      <c r="B296" s="2">
        <v>30285185</v>
      </c>
      <c r="C296" s="4">
        <v>1</v>
      </c>
      <c r="D296" s="3">
        <v>0</v>
      </c>
      <c r="E296" s="5"/>
      <c r="F296" s="120" t="str">
        <f>VLOOKUP(B296,Main!E:I,5,FALSE)</f>
        <v>N-SF11/1.8/17</v>
      </c>
      <c r="H296" s="121">
        <v>10023444</v>
      </c>
      <c r="I296" s="65">
        <v>30293647</v>
      </c>
      <c r="J296" s="64">
        <v>0.8</v>
      </c>
      <c r="K296" s="120" t="str">
        <f>VLOOKUP(I296,Raw!A:K,11,FALSE)</f>
        <v>N-SF11/1/10.5</v>
      </c>
      <c r="M296"/>
      <c r="N296"/>
      <c r="O296"/>
      <c r="P296"/>
      <c r="R296" s="110">
        <v>10023654</v>
      </c>
      <c r="S296" s="110" t="s">
        <v>167</v>
      </c>
      <c r="T296" s="110">
        <v>1</v>
      </c>
    </row>
    <row r="297" spans="1:20" x14ac:dyDescent="0.25">
      <c r="A297" s="96"/>
      <c r="B297" s="2">
        <v>30285185</v>
      </c>
      <c r="C297" s="4">
        <v>2</v>
      </c>
      <c r="D297" s="3">
        <v>0</v>
      </c>
      <c r="E297" s="5"/>
      <c r="F297" s="120" t="str">
        <f>VLOOKUP(B297,Main!E:I,5,FALSE)</f>
        <v>N-SF11/1.8/17</v>
      </c>
      <c r="H297" s="121">
        <v>10023444</v>
      </c>
      <c r="I297" s="65">
        <v>30313242</v>
      </c>
      <c r="J297" s="64">
        <v>0.56000000000000005</v>
      </c>
      <c r="K297" s="120" t="str">
        <f>VLOOKUP(I297,Raw!A:K,11,FALSE)</f>
        <v>N-SF11/1.8/10.5</v>
      </c>
      <c r="M297"/>
      <c r="N297"/>
      <c r="O297"/>
      <c r="P297"/>
      <c r="R297" s="110">
        <v>10023654</v>
      </c>
      <c r="S297" s="110" t="s">
        <v>69</v>
      </c>
      <c r="T297" s="110">
        <v>0.7</v>
      </c>
    </row>
    <row r="298" spans="1:20" x14ac:dyDescent="0.25">
      <c r="A298" s="96"/>
      <c r="B298" s="2">
        <v>30285185</v>
      </c>
      <c r="C298" s="4">
        <v>3</v>
      </c>
      <c r="D298" s="3">
        <v>0</v>
      </c>
      <c r="E298" s="5"/>
      <c r="F298" s="120" t="str">
        <f>VLOOKUP(B298,Main!E:I,5,FALSE)</f>
        <v>N-SF11/1.8/17</v>
      </c>
      <c r="H298" s="121">
        <v>10023444</v>
      </c>
      <c r="I298" s="65">
        <v>30313286</v>
      </c>
      <c r="J298" s="64">
        <v>0.84</v>
      </c>
      <c r="K298" s="120" t="str">
        <f>VLOOKUP(I298,Raw!A:K,11,FALSE)</f>
        <v>N-SF11/1.8/14.5</v>
      </c>
      <c r="M298"/>
      <c r="N298"/>
      <c r="O298"/>
      <c r="P298"/>
      <c r="R298" s="110">
        <v>10023654</v>
      </c>
      <c r="S298" s="110" t="s">
        <v>54</v>
      </c>
      <c r="T298" s="110">
        <v>0.7</v>
      </c>
    </row>
    <row r="299" spans="1:20" x14ac:dyDescent="0.25">
      <c r="A299" s="96"/>
      <c r="B299" s="2">
        <v>30285185</v>
      </c>
      <c r="C299" s="4">
        <v>4</v>
      </c>
      <c r="D299" s="3">
        <v>0</v>
      </c>
      <c r="E299" s="5"/>
      <c r="F299" s="120" t="str">
        <f>VLOOKUP(B299,Main!E:I,5,FALSE)</f>
        <v>N-SF11/1.8/17</v>
      </c>
      <c r="H299" s="121">
        <v>10023444</v>
      </c>
      <c r="I299" s="65">
        <v>30313323</v>
      </c>
      <c r="J299" s="64">
        <v>0.8</v>
      </c>
      <c r="K299" s="120" t="str">
        <f>VLOOKUP(I299,Raw!A:K,11,FALSE)</f>
        <v>N-SF11/1/10.5</v>
      </c>
      <c r="M299"/>
      <c r="N299"/>
      <c r="O299"/>
      <c r="P299"/>
      <c r="R299" s="110">
        <v>10023654</v>
      </c>
      <c r="S299" s="110" t="s">
        <v>62</v>
      </c>
      <c r="T299" s="110">
        <v>0.7</v>
      </c>
    </row>
    <row r="300" spans="1:20" x14ac:dyDescent="0.25">
      <c r="A300" s="96"/>
      <c r="B300" s="2">
        <v>30285185</v>
      </c>
      <c r="C300" s="4">
        <v>5</v>
      </c>
      <c r="D300" s="3">
        <v>0</v>
      </c>
      <c r="E300" s="5"/>
      <c r="F300" s="120" t="str">
        <f>VLOOKUP(B300,Main!E:I,5,FALSE)</f>
        <v>N-SF11/1.8/17</v>
      </c>
      <c r="H300" s="121">
        <v>10023444</v>
      </c>
      <c r="I300" s="65">
        <v>30313345</v>
      </c>
      <c r="J300" s="64">
        <v>0.84</v>
      </c>
      <c r="K300" s="120" t="str">
        <f>VLOOKUP(I300,Raw!A:K,11,FALSE)</f>
        <v>N-SF11/1.8/14.5</v>
      </c>
      <c r="M300"/>
      <c r="N300"/>
      <c r="O300"/>
      <c r="P300"/>
      <c r="R300" s="110">
        <v>10023654</v>
      </c>
      <c r="S300" s="110" t="s">
        <v>350</v>
      </c>
      <c r="T300" s="110">
        <v>1</v>
      </c>
    </row>
    <row r="301" spans="1:20" x14ac:dyDescent="0.25">
      <c r="A301" s="96"/>
      <c r="B301" s="2">
        <v>30285185</v>
      </c>
      <c r="C301" s="4">
        <v>6</v>
      </c>
      <c r="D301" s="3">
        <v>0</v>
      </c>
      <c r="E301" s="5"/>
      <c r="F301" s="120" t="str">
        <f>VLOOKUP(B301,Main!E:I,5,FALSE)</f>
        <v>N-SF11/1.8/17</v>
      </c>
      <c r="H301" s="121">
        <v>10023444</v>
      </c>
      <c r="I301" s="65">
        <v>30321494</v>
      </c>
      <c r="J301" s="64">
        <v>0.83333333333333337</v>
      </c>
      <c r="K301" s="120" t="str">
        <f>VLOOKUP(I301,Raw!A:K,11,FALSE)</f>
        <v>N-BK7/1.1/19</v>
      </c>
      <c r="M301"/>
      <c r="N301"/>
      <c r="O301"/>
      <c r="P301"/>
      <c r="R301" s="110">
        <v>10023654</v>
      </c>
      <c r="S301" s="110" t="s">
        <v>88</v>
      </c>
      <c r="T301" s="110">
        <v>0.56000000000000005</v>
      </c>
    </row>
    <row r="302" spans="1:20" x14ac:dyDescent="0.25">
      <c r="A302" s="96"/>
      <c r="B302" s="2">
        <v>30285185</v>
      </c>
      <c r="C302" s="4">
        <v>7</v>
      </c>
      <c r="D302" s="3">
        <v>0</v>
      </c>
      <c r="E302" s="5"/>
      <c r="F302" s="120" t="str">
        <f>VLOOKUP(B302,Main!E:I,5,FALSE)</f>
        <v>N-SF11/1.8/17</v>
      </c>
      <c r="H302" s="121">
        <v>10023444</v>
      </c>
      <c r="I302" s="65">
        <v>30325960</v>
      </c>
      <c r="J302" s="64">
        <v>0.84</v>
      </c>
      <c r="K302" s="120" t="str">
        <f>VLOOKUP(I302,Raw!A:K,11,FALSE)</f>
        <v>N-SF11/1.8/23</v>
      </c>
      <c r="M302"/>
      <c r="N302"/>
      <c r="O302"/>
      <c r="P302"/>
      <c r="R302" s="110">
        <v>10023655</v>
      </c>
      <c r="S302" s="110" t="s">
        <v>95</v>
      </c>
      <c r="T302" s="110">
        <v>0.84</v>
      </c>
    </row>
    <row r="303" spans="1:20" x14ac:dyDescent="0.25">
      <c r="A303" s="96"/>
      <c r="B303" s="2">
        <v>30285185</v>
      </c>
      <c r="C303" s="4">
        <v>8</v>
      </c>
      <c r="D303" s="3">
        <v>0</v>
      </c>
      <c r="E303" s="5"/>
      <c r="F303" s="120" t="str">
        <f>VLOOKUP(B303,Main!E:I,5,FALSE)</f>
        <v>N-SF11/1.8/17</v>
      </c>
      <c r="H303" s="121">
        <v>10023444</v>
      </c>
      <c r="I303" s="65">
        <v>30334319</v>
      </c>
      <c r="J303" s="64">
        <v>0.84</v>
      </c>
      <c r="K303" s="120" t="str">
        <f>VLOOKUP(I303,Raw!A:K,11,FALSE)</f>
        <v>N-SF11/1.8/17.5</v>
      </c>
      <c r="M303"/>
      <c r="N303"/>
      <c r="O303"/>
      <c r="P303"/>
      <c r="R303" s="110">
        <v>10023655</v>
      </c>
      <c r="S303" s="110" t="s">
        <v>127</v>
      </c>
      <c r="T303" s="110">
        <v>0.84</v>
      </c>
    </row>
    <row r="304" spans="1:20" x14ac:dyDescent="0.25">
      <c r="A304" s="96"/>
      <c r="B304" s="2">
        <v>30285185</v>
      </c>
      <c r="C304" s="4">
        <v>9</v>
      </c>
      <c r="D304" s="3">
        <v>0</v>
      </c>
      <c r="E304" s="5"/>
      <c r="F304" s="120" t="str">
        <f>VLOOKUP(B304,Main!E:I,5,FALSE)</f>
        <v>N-SF11/1.8/17</v>
      </c>
      <c r="H304" s="121">
        <v>10023444</v>
      </c>
      <c r="I304" s="65">
        <v>30339200</v>
      </c>
      <c r="J304" s="64">
        <v>0.84</v>
      </c>
      <c r="K304" s="120" t="str">
        <f>VLOOKUP(I304,Raw!A:K,11,FALSE)</f>
        <v>N-SF11/1.8/23.5</v>
      </c>
      <c r="M304"/>
      <c r="N304"/>
      <c r="O304"/>
      <c r="P304"/>
      <c r="R304" s="110">
        <v>10023655</v>
      </c>
      <c r="S304" s="110" t="s">
        <v>138</v>
      </c>
      <c r="T304" s="110">
        <v>0.84</v>
      </c>
    </row>
    <row r="305" spans="1:20" x14ac:dyDescent="0.25">
      <c r="A305" s="96"/>
      <c r="B305" s="2">
        <v>30285185</v>
      </c>
      <c r="C305" s="4">
        <v>10</v>
      </c>
      <c r="D305" s="3">
        <v>0</v>
      </c>
      <c r="E305" s="5"/>
      <c r="F305" s="120" t="str">
        <f>VLOOKUP(B305,Main!E:I,5,FALSE)</f>
        <v>N-SF11/1.8/17</v>
      </c>
      <c r="H305" s="121">
        <v>10023444</v>
      </c>
      <c r="I305" s="65">
        <v>30391576</v>
      </c>
      <c r="J305" s="64">
        <v>0.8</v>
      </c>
      <c r="K305" s="120" t="str">
        <f>VLOOKUP(I305,Raw!A:K,11,FALSE)</f>
        <v>N-SF11/1/8.5</v>
      </c>
      <c r="M305"/>
      <c r="N305"/>
      <c r="O305"/>
      <c r="P305"/>
      <c r="R305" s="110">
        <v>10023655</v>
      </c>
      <c r="S305" s="110" t="s">
        <v>165</v>
      </c>
      <c r="T305" s="110">
        <v>0.84</v>
      </c>
    </row>
    <row r="306" spans="1:20" x14ac:dyDescent="0.25">
      <c r="A306" s="96"/>
      <c r="B306" s="2">
        <v>30285185</v>
      </c>
      <c r="C306" s="4">
        <v>11</v>
      </c>
      <c r="D306" s="3">
        <v>0</v>
      </c>
      <c r="E306" s="5"/>
      <c r="F306" s="120" t="str">
        <f>VLOOKUP(B306,Main!E:I,5,FALSE)</f>
        <v>N-SF11/1.8/17</v>
      </c>
      <c r="H306" s="121">
        <v>10023444</v>
      </c>
      <c r="I306" s="65">
        <v>30432710</v>
      </c>
      <c r="J306" s="64">
        <v>0.84</v>
      </c>
      <c r="K306" s="120" t="str">
        <f>VLOOKUP(I306,Raw!A:K,11,FALSE)</f>
        <v>N-SF11/1.8/14.5</v>
      </c>
      <c r="M306"/>
      <c r="N306"/>
      <c r="O306"/>
      <c r="P306"/>
      <c r="R306" s="110">
        <v>10023655</v>
      </c>
      <c r="S306" s="110" t="s">
        <v>167</v>
      </c>
      <c r="T306" s="110">
        <v>0.84</v>
      </c>
    </row>
    <row r="307" spans="1:20" x14ac:dyDescent="0.25">
      <c r="A307" s="96"/>
      <c r="B307" s="2">
        <v>30285185</v>
      </c>
      <c r="C307" s="4">
        <v>12</v>
      </c>
      <c r="D307" s="3">
        <v>0</v>
      </c>
      <c r="E307" s="5"/>
      <c r="F307" s="120" t="str">
        <f>VLOOKUP(B307,Main!E:I,5,FALSE)</f>
        <v>N-SF11/1.8/17</v>
      </c>
      <c r="H307" s="121">
        <v>10023444</v>
      </c>
      <c r="I307" s="65">
        <v>30446865</v>
      </c>
      <c r="J307" s="64">
        <v>0.84</v>
      </c>
      <c r="K307" s="120" t="str">
        <f>VLOOKUP(I307,Raw!A:K,11,FALSE)</f>
        <v>N-SF11/1.8/17</v>
      </c>
      <c r="M307"/>
      <c r="N307"/>
      <c r="O307"/>
      <c r="P307"/>
      <c r="R307" s="110">
        <v>10023655</v>
      </c>
      <c r="S307" s="110" t="s">
        <v>69</v>
      </c>
      <c r="T307" s="110">
        <v>0.625</v>
      </c>
    </row>
    <row r="308" spans="1:20" x14ac:dyDescent="0.25">
      <c r="A308" s="96"/>
      <c r="B308" s="2">
        <v>30285185</v>
      </c>
      <c r="C308" s="4">
        <v>13</v>
      </c>
      <c r="D308" s="3">
        <v>0</v>
      </c>
      <c r="E308" s="5"/>
      <c r="F308" s="120" t="str">
        <f>VLOOKUP(B308,Main!E:I,5,FALSE)</f>
        <v>N-SF11/1.8/17</v>
      </c>
      <c r="H308" s="121">
        <v>10023446</v>
      </c>
      <c r="I308" s="65">
        <v>30103742</v>
      </c>
      <c r="J308" s="64">
        <v>1</v>
      </c>
      <c r="K308" s="120" t="str">
        <f>VLOOKUP(I308,Raw!A:K,11,FALSE)</f>
        <v>N-SF11/1.8/23.5</v>
      </c>
      <c r="M308"/>
      <c r="N308"/>
      <c r="O308"/>
      <c r="P308"/>
      <c r="R308" s="110">
        <v>10023655</v>
      </c>
      <c r="S308" s="110" t="s">
        <v>54</v>
      </c>
      <c r="T308" s="110">
        <v>0.625</v>
      </c>
    </row>
    <row r="309" spans="1:20" x14ac:dyDescent="0.25">
      <c r="A309" s="96"/>
      <c r="B309" s="2">
        <v>30285185</v>
      </c>
      <c r="C309" s="4">
        <v>14</v>
      </c>
      <c r="D309" s="3">
        <v>3800</v>
      </c>
      <c r="E309" s="5"/>
      <c r="F309" s="120" t="str">
        <f>VLOOKUP(B309,Main!E:I,5,FALSE)</f>
        <v>N-SF11/1.8/17</v>
      </c>
      <c r="H309" s="121">
        <v>10023446</v>
      </c>
      <c r="I309" s="65">
        <v>30103753</v>
      </c>
      <c r="J309" s="64">
        <v>0.98</v>
      </c>
      <c r="K309" s="120" t="str">
        <f>VLOOKUP(I309,Raw!A:K,11,FALSE)</f>
        <v>N-SF11/1.8/14.5</v>
      </c>
      <c r="M309"/>
      <c r="N309"/>
      <c r="O309"/>
      <c r="P309"/>
      <c r="R309" s="110">
        <v>10023655</v>
      </c>
      <c r="S309" s="110" t="s">
        <v>62</v>
      </c>
      <c r="T309" s="110">
        <v>0.625</v>
      </c>
    </row>
    <row r="310" spans="1:20" x14ac:dyDescent="0.25">
      <c r="A310" s="96"/>
      <c r="B310" s="2">
        <v>30293647</v>
      </c>
      <c r="C310" s="4">
        <v>1</v>
      </c>
      <c r="D310" s="3">
        <v>0</v>
      </c>
      <c r="E310" s="5"/>
      <c r="F310" s="120" t="str">
        <f>VLOOKUP(B310,Main!E:I,5,FALSE)</f>
        <v>N-SF11/1/10.5</v>
      </c>
      <c r="H310" s="121">
        <v>10023446</v>
      </c>
      <c r="I310" s="65">
        <v>30103801</v>
      </c>
      <c r="J310" s="64">
        <v>1</v>
      </c>
      <c r="K310" s="120" t="str">
        <f>VLOOKUP(I310,Raw!A:K,11,FALSE)</f>
        <v>N-SF11/1.8/17</v>
      </c>
      <c r="M310"/>
      <c r="N310"/>
      <c r="O310"/>
      <c r="P310"/>
      <c r="R310" s="110">
        <v>10023655</v>
      </c>
      <c r="S310" s="110" t="s">
        <v>350</v>
      </c>
      <c r="T310" s="110">
        <v>0.83333333333333337</v>
      </c>
    </row>
    <row r="311" spans="1:20" x14ac:dyDescent="0.25">
      <c r="A311" s="96"/>
      <c r="B311" s="2">
        <v>30293647</v>
      </c>
      <c r="C311" s="4">
        <v>2</v>
      </c>
      <c r="D311" s="3">
        <v>0</v>
      </c>
      <c r="E311" s="5"/>
      <c r="F311" s="120" t="str">
        <f>VLOOKUP(B311,Main!E:I,5,FALSE)</f>
        <v>N-SF11/1/10.5</v>
      </c>
      <c r="H311" s="121">
        <v>10023446</v>
      </c>
      <c r="I311" s="65">
        <v>30236147</v>
      </c>
      <c r="J311" s="64">
        <v>1</v>
      </c>
      <c r="K311" s="120" t="str">
        <f>VLOOKUP(I311,Raw!A:K,11,FALSE)</f>
        <v>N-SF11/1.8/17.5</v>
      </c>
      <c r="M311"/>
      <c r="N311"/>
      <c r="O311"/>
      <c r="P311"/>
      <c r="R311" s="110">
        <v>10023655</v>
      </c>
      <c r="S311" s="110" t="s">
        <v>88</v>
      </c>
      <c r="T311" s="110">
        <v>0.56000000000000005</v>
      </c>
    </row>
    <row r="312" spans="1:20" x14ac:dyDescent="0.25">
      <c r="A312" s="96"/>
      <c r="B312" s="2">
        <v>30293647</v>
      </c>
      <c r="C312" s="4">
        <v>3</v>
      </c>
      <c r="D312" s="3">
        <v>0</v>
      </c>
      <c r="E312" s="5"/>
      <c r="F312" s="120" t="str">
        <f>VLOOKUP(B312,Main!E:I,5,FALSE)</f>
        <v>N-SF11/1/10.5</v>
      </c>
      <c r="H312" s="121">
        <v>10023446</v>
      </c>
      <c r="I312" s="65">
        <v>30238079</v>
      </c>
      <c r="J312" s="64">
        <v>1</v>
      </c>
      <c r="K312" s="120" t="str">
        <f>VLOOKUP(I312,Raw!A:K,11,FALSE)</f>
        <v>N-SF11/1.8/17.5</v>
      </c>
      <c r="M312"/>
      <c r="N312"/>
      <c r="O312"/>
      <c r="P312"/>
      <c r="R312" s="110">
        <v>10023664</v>
      </c>
      <c r="S312" s="110" t="s">
        <v>95</v>
      </c>
      <c r="T312" s="110">
        <v>0.86</v>
      </c>
    </row>
    <row r="313" spans="1:20" x14ac:dyDescent="0.25">
      <c r="A313" s="96"/>
      <c r="B313" s="2">
        <v>30293647</v>
      </c>
      <c r="C313" s="4">
        <v>4</v>
      </c>
      <c r="D313" s="3">
        <v>0</v>
      </c>
      <c r="E313" s="5"/>
      <c r="F313" s="120" t="str">
        <f>VLOOKUP(B313,Main!E:I,5,FALSE)</f>
        <v>N-SF11/1/10.5</v>
      </c>
      <c r="H313" s="121">
        <v>10023446</v>
      </c>
      <c r="I313" s="65">
        <v>30248669</v>
      </c>
      <c r="J313" s="64">
        <v>0.75</v>
      </c>
      <c r="K313" s="120" t="str">
        <f>VLOOKUP(I313,Raw!A:K,11,FALSE)</f>
        <v>N-SF11/1/10.5</v>
      </c>
      <c r="M313"/>
      <c r="N313"/>
      <c r="O313"/>
      <c r="P313"/>
      <c r="R313" s="110">
        <v>10023664</v>
      </c>
      <c r="S313" s="110" t="s">
        <v>127</v>
      </c>
      <c r="T313" s="110">
        <v>0.9</v>
      </c>
    </row>
    <row r="314" spans="1:20" x14ac:dyDescent="0.25">
      <c r="A314" s="96"/>
      <c r="B314" s="2">
        <v>30293647</v>
      </c>
      <c r="C314" s="4">
        <v>5</v>
      </c>
      <c r="D314" s="3">
        <v>0</v>
      </c>
      <c r="E314" s="5"/>
      <c r="F314" s="120" t="str">
        <f>VLOOKUP(B314,Main!E:I,5,FALSE)</f>
        <v>N-SF11/1/10.5</v>
      </c>
      <c r="H314" s="121">
        <v>10023446</v>
      </c>
      <c r="I314" s="65">
        <v>30248706</v>
      </c>
      <c r="J314" s="64">
        <v>1</v>
      </c>
      <c r="K314" s="120" t="str">
        <f>VLOOKUP(I314,Raw!A:K,11,FALSE)</f>
        <v>N-SF11/1.8/23.5</v>
      </c>
      <c r="M314"/>
      <c r="N314"/>
      <c r="O314"/>
      <c r="P314"/>
      <c r="R314" s="110">
        <v>10023664</v>
      </c>
      <c r="S314" s="110" t="s">
        <v>138</v>
      </c>
      <c r="T314" s="110">
        <v>0.9</v>
      </c>
    </row>
    <row r="315" spans="1:20" x14ac:dyDescent="0.25">
      <c r="A315" s="96"/>
      <c r="B315" s="2">
        <v>30293647</v>
      </c>
      <c r="C315" s="4">
        <v>6</v>
      </c>
      <c r="D315" s="3">
        <v>0</v>
      </c>
      <c r="E315" s="5"/>
      <c r="F315" s="120" t="str">
        <f>VLOOKUP(B315,Main!E:I,5,FALSE)</f>
        <v>N-SF11/1/10.5</v>
      </c>
      <c r="H315" s="121">
        <v>10023446</v>
      </c>
      <c r="I315" s="65">
        <v>30248740</v>
      </c>
      <c r="J315" s="64">
        <v>0.75</v>
      </c>
      <c r="K315" s="120" t="str">
        <f>VLOOKUP(I315,Raw!A:K,11,FALSE)</f>
        <v>N-SF11/1/7.5</v>
      </c>
      <c r="M315"/>
      <c r="N315"/>
      <c r="O315"/>
      <c r="P315"/>
      <c r="R315" s="110">
        <v>10023664</v>
      </c>
      <c r="S315" s="110" t="s">
        <v>165</v>
      </c>
      <c r="T315" s="110">
        <v>0.9</v>
      </c>
    </row>
    <row r="316" spans="1:20" x14ac:dyDescent="0.25">
      <c r="A316" s="96"/>
      <c r="B316" s="2">
        <v>30293647</v>
      </c>
      <c r="C316" s="4">
        <v>7</v>
      </c>
      <c r="D316" s="3">
        <v>0</v>
      </c>
      <c r="E316" s="5"/>
      <c r="F316" s="120" t="str">
        <f>VLOOKUP(B316,Main!E:I,5,FALSE)</f>
        <v>N-SF11/1/10.5</v>
      </c>
      <c r="H316" s="121">
        <v>10023446</v>
      </c>
      <c r="I316" s="65">
        <v>30255865</v>
      </c>
      <c r="J316" s="64">
        <v>1</v>
      </c>
      <c r="K316" s="120" t="str">
        <f>VLOOKUP(I316,Raw!A:K,11,FALSE)</f>
        <v>N-SF11/1.8/17</v>
      </c>
      <c r="M316"/>
      <c r="N316"/>
      <c r="O316"/>
      <c r="P316"/>
      <c r="R316" s="110">
        <v>10023664</v>
      </c>
      <c r="S316" s="110" t="s">
        <v>167</v>
      </c>
      <c r="T316" s="110">
        <v>0.9</v>
      </c>
    </row>
    <row r="317" spans="1:20" x14ac:dyDescent="0.25">
      <c r="A317" s="96"/>
      <c r="B317" s="2">
        <v>30293647</v>
      </c>
      <c r="C317" s="4">
        <v>8</v>
      </c>
      <c r="D317" s="3">
        <v>0</v>
      </c>
      <c r="E317" s="5"/>
      <c r="F317" s="120" t="str">
        <f>VLOOKUP(B317,Main!E:I,5,FALSE)</f>
        <v>N-SF11/1/10.5</v>
      </c>
      <c r="H317" s="121">
        <v>10023446</v>
      </c>
      <c r="I317" s="65">
        <v>30256349</v>
      </c>
      <c r="J317" s="64">
        <v>0.75</v>
      </c>
      <c r="K317" s="120" t="str">
        <f>VLOOKUP(I317,Raw!A:K,11,FALSE)</f>
        <v>N-SF11/1/10.5</v>
      </c>
      <c r="M317"/>
      <c r="N317"/>
      <c r="O317"/>
      <c r="P317"/>
      <c r="R317" s="110">
        <v>10023664</v>
      </c>
      <c r="S317" s="110" t="s">
        <v>69</v>
      </c>
      <c r="T317" s="110">
        <v>0.75</v>
      </c>
    </row>
    <row r="318" spans="1:20" x14ac:dyDescent="0.25">
      <c r="A318" s="96"/>
      <c r="B318" s="2">
        <v>30293647</v>
      </c>
      <c r="C318" s="4">
        <v>9</v>
      </c>
      <c r="D318" s="3">
        <v>0</v>
      </c>
      <c r="E318" s="5"/>
      <c r="F318" s="120" t="str">
        <f>VLOOKUP(B318,Main!E:I,5,FALSE)</f>
        <v>N-SF11/1/10.5</v>
      </c>
      <c r="H318" s="121">
        <v>10023446</v>
      </c>
      <c r="I318" s="65">
        <v>30256730</v>
      </c>
      <c r="J318" s="64">
        <v>0.75</v>
      </c>
      <c r="K318" s="120" t="str">
        <f>VLOOKUP(I318,Raw!A:K,11,FALSE)</f>
        <v>N-SF11/1/10.5</v>
      </c>
      <c r="M318"/>
      <c r="N318"/>
      <c r="O318"/>
      <c r="P318"/>
      <c r="R318" s="110">
        <v>10023664</v>
      </c>
      <c r="S318" s="110" t="s">
        <v>54</v>
      </c>
      <c r="T318" s="110">
        <v>0.75</v>
      </c>
    </row>
    <row r="319" spans="1:20" x14ac:dyDescent="0.25">
      <c r="A319" s="96"/>
      <c r="B319" s="2">
        <v>30293647</v>
      </c>
      <c r="C319" s="4">
        <v>10</v>
      </c>
      <c r="D319" s="3">
        <v>43346</v>
      </c>
      <c r="E319" s="5"/>
      <c r="F319" s="120" t="str">
        <f>VLOOKUP(B319,Main!E:I,5,FALSE)</f>
        <v>N-SF11/1/10.5</v>
      </c>
      <c r="H319" s="121">
        <v>10023446</v>
      </c>
      <c r="I319" s="65">
        <v>30256752</v>
      </c>
      <c r="J319" s="64">
        <v>0.98</v>
      </c>
      <c r="K319" s="120" t="str">
        <f>VLOOKUP(I319,Raw!A:K,11,FALSE)</f>
        <v>N-SF11/1.8/14.5</v>
      </c>
      <c r="M319"/>
      <c r="N319"/>
      <c r="O319"/>
      <c r="P319"/>
      <c r="R319" s="110">
        <v>10023664</v>
      </c>
      <c r="S319" s="110" t="s">
        <v>62</v>
      </c>
      <c r="T319" s="110">
        <v>0.75</v>
      </c>
    </row>
    <row r="320" spans="1:20" x14ac:dyDescent="0.25">
      <c r="A320" s="96"/>
      <c r="B320" s="2">
        <v>30293647</v>
      </c>
      <c r="C320" s="4">
        <v>11</v>
      </c>
      <c r="D320" s="3">
        <v>0</v>
      </c>
      <c r="E320" s="5"/>
      <c r="F320" s="120" t="str">
        <f>VLOOKUP(B320,Main!E:I,5,FALSE)</f>
        <v>N-SF11/1/10.5</v>
      </c>
      <c r="H320" s="121">
        <v>10023446</v>
      </c>
      <c r="I320" s="65">
        <v>30256855</v>
      </c>
      <c r="J320" s="64">
        <v>0.98</v>
      </c>
      <c r="K320" s="120" t="str">
        <f>VLOOKUP(I320,Raw!A:K,11,FALSE)</f>
        <v>N-SF11/1.8/14.5</v>
      </c>
      <c r="M320"/>
      <c r="N320"/>
      <c r="O320"/>
      <c r="P320"/>
      <c r="R320" s="110">
        <v>10023664</v>
      </c>
      <c r="S320" s="110" t="s">
        <v>350</v>
      </c>
      <c r="T320" s="110">
        <v>1</v>
      </c>
    </row>
    <row r="321" spans="1:20" x14ac:dyDescent="0.25">
      <c r="A321" s="96"/>
      <c r="B321" s="2">
        <v>30293647</v>
      </c>
      <c r="C321" s="4">
        <v>12</v>
      </c>
      <c r="D321" s="3">
        <v>0</v>
      </c>
      <c r="E321" s="5"/>
      <c r="F321" s="120" t="str">
        <f>VLOOKUP(B321,Main!E:I,5,FALSE)</f>
        <v>N-SF11/1/10.5</v>
      </c>
      <c r="H321" s="121">
        <v>10023446</v>
      </c>
      <c r="I321" s="65">
        <v>30256899</v>
      </c>
      <c r="J321" s="64">
        <v>1</v>
      </c>
      <c r="K321" s="120" t="str">
        <f>VLOOKUP(I321,Raw!A:K,11,FALSE)</f>
        <v>N-SF11/1.8/23.5</v>
      </c>
      <c r="M321"/>
      <c r="N321"/>
      <c r="O321"/>
      <c r="P321"/>
      <c r="R321" s="110">
        <v>10023664</v>
      </c>
      <c r="S321" s="110" t="s">
        <v>88</v>
      </c>
      <c r="T321" s="110">
        <v>0.6</v>
      </c>
    </row>
    <row r="322" spans="1:20" x14ac:dyDescent="0.25">
      <c r="A322" s="96"/>
      <c r="B322" s="2">
        <v>30293647</v>
      </c>
      <c r="C322" s="4">
        <v>13</v>
      </c>
      <c r="D322" s="3">
        <v>0</v>
      </c>
      <c r="E322" s="5"/>
      <c r="F322" s="120" t="str">
        <f>VLOOKUP(B322,Main!E:I,5,FALSE)</f>
        <v>N-SF11/1/10.5</v>
      </c>
      <c r="H322" s="121">
        <v>10023446</v>
      </c>
      <c r="I322" s="65">
        <v>30256914</v>
      </c>
      <c r="J322" s="64">
        <v>0.75</v>
      </c>
      <c r="K322" s="120" t="str">
        <f>VLOOKUP(I322,Raw!A:K,11,FALSE)</f>
        <v>N-SF11/1/10.5</v>
      </c>
      <c r="M322"/>
      <c r="N322"/>
      <c r="O322"/>
      <c r="P322"/>
      <c r="R322" s="110">
        <v>10023686</v>
      </c>
      <c r="S322" s="110" t="s">
        <v>95</v>
      </c>
      <c r="T322" s="110">
        <v>0.9</v>
      </c>
    </row>
    <row r="323" spans="1:20" x14ac:dyDescent="0.25">
      <c r="A323" s="96"/>
      <c r="B323" s="2">
        <v>30293647</v>
      </c>
      <c r="C323" s="4">
        <v>14</v>
      </c>
      <c r="D323" s="3">
        <v>0</v>
      </c>
      <c r="E323" s="5"/>
      <c r="F323" s="120" t="str">
        <f>VLOOKUP(B323,Main!E:I,5,FALSE)</f>
        <v>N-SF11/1/10.5</v>
      </c>
      <c r="H323" s="121">
        <v>10023446</v>
      </c>
      <c r="I323" s="65">
        <v>30256958</v>
      </c>
      <c r="J323" s="64">
        <v>1</v>
      </c>
      <c r="K323" s="120" t="str">
        <f>VLOOKUP(I323,Raw!A:K,11,FALSE)</f>
        <v>N-SF11/1.8/23.5</v>
      </c>
      <c r="M323"/>
      <c r="N323"/>
      <c r="O323"/>
      <c r="P323"/>
      <c r="R323" s="110">
        <v>10023686</v>
      </c>
      <c r="S323" s="110" t="s">
        <v>127</v>
      </c>
      <c r="T323" s="110">
        <v>0.9</v>
      </c>
    </row>
    <row r="324" spans="1:20" x14ac:dyDescent="0.25">
      <c r="A324" s="96"/>
      <c r="B324" s="2">
        <v>30313242</v>
      </c>
      <c r="C324" s="4">
        <v>1</v>
      </c>
      <c r="D324" s="3">
        <v>0</v>
      </c>
      <c r="E324" s="5"/>
      <c r="F324" s="120" t="str">
        <f>VLOOKUP(B324,Main!E:I,5,FALSE)</f>
        <v>N-SF11/1.8/10.5</v>
      </c>
      <c r="H324" s="121">
        <v>10023446</v>
      </c>
      <c r="I324" s="65">
        <v>30274734</v>
      </c>
      <c r="J324" s="64">
        <v>1</v>
      </c>
      <c r="K324" s="120" t="str">
        <f>VLOOKUP(I324,Raw!A:K,11,FALSE)</f>
        <v>N-SF11/1.8/17</v>
      </c>
      <c r="M324"/>
      <c r="N324"/>
      <c r="O324"/>
      <c r="P324"/>
      <c r="R324" s="110">
        <v>10023686</v>
      </c>
      <c r="S324" s="110" t="s">
        <v>138</v>
      </c>
      <c r="T324" s="110">
        <v>0.9</v>
      </c>
    </row>
    <row r="325" spans="1:20" x14ac:dyDescent="0.25">
      <c r="A325" s="96"/>
      <c r="B325" s="2">
        <v>30313242</v>
      </c>
      <c r="C325" s="4">
        <v>2</v>
      </c>
      <c r="D325" s="3">
        <v>0</v>
      </c>
      <c r="E325" s="5"/>
      <c r="F325" s="120" t="str">
        <f>VLOOKUP(B325,Main!E:I,5,FALSE)</f>
        <v>N-SF11/1.8/10.5</v>
      </c>
      <c r="H325" s="121">
        <v>10023446</v>
      </c>
      <c r="I325" s="65">
        <v>30274790</v>
      </c>
      <c r="J325" s="64">
        <v>0.98</v>
      </c>
      <c r="K325" s="120" t="str">
        <f>VLOOKUP(I325,Raw!A:K,11,FALSE)</f>
        <v>N-SF11/1.8/14.5</v>
      </c>
      <c r="M325"/>
      <c r="N325"/>
      <c r="O325"/>
      <c r="P325"/>
      <c r="R325" s="110">
        <v>10023686</v>
      </c>
      <c r="S325" s="110" t="s">
        <v>165</v>
      </c>
      <c r="T325" s="110">
        <v>0.9</v>
      </c>
    </row>
    <row r="326" spans="1:20" x14ac:dyDescent="0.25">
      <c r="A326" s="96"/>
      <c r="B326" s="2">
        <v>30313242</v>
      </c>
      <c r="C326" s="4">
        <v>3</v>
      </c>
      <c r="D326" s="3">
        <v>0</v>
      </c>
      <c r="E326" s="5"/>
      <c r="F326" s="120" t="str">
        <f>VLOOKUP(B326,Main!E:I,5,FALSE)</f>
        <v>N-SF11/1.8/10.5</v>
      </c>
      <c r="H326" s="121">
        <v>10023446</v>
      </c>
      <c r="I326" s="65">
        <v>30274815</v>
      </c>
      <c r="J326" s="64">
        <v>0.98</v>
      </c>
      <c r="K326" s="120" t="str">
        <f>VLOOKUP(I326,Raw!A:K,11,FALSE)</f>
        <v>N-SF11/1.8/14.5</v>
      </c>
      <c r="M326"/>
      <c r="N326"/>
      <c r="O326"/>
      <c r="P326"/>
      <c r="R326" s="110">
        <v>10023686</v>
      </c>
      <c r="S326" s="110" t="s">
        <v>167</v>
      </c>
      <c r="T326" s="110">
        <v>0.9</v>
      </c>
    </row>
    <row r="327" spans="1:20" x14ac:dyDescent="0.25">
      <c r="A327" s="96"/>
      <c r="B327" s="2">
        <v>30313242</v>
      </c>
      <c r="C327" s="4">
        <v>4</v>
      </c>
      <c r="D327" s="3">
        <v>0</v>
      </c>
      <c r="E327" s="5"/>
      <c r="F327" s="120" t="str">
        <f>VLOOKUP(B327,Main!E:I,5,FALSE)</f>
        <v>N-SF11/1.8/10.5</v>
      </c>
      <c r="H327" s="121">
        <v>10023446</v>
      </c>
      <c r="I327" s="65">
        <v>30276367</v>
      </c>
      <c r="J327" s="64">
        <v>1</v>
      </c>
      <c r="K327" s="120" t="str">
        <f>VLOOKUP(I327,Raw!A:K,11,FALSE)</f>
        <v>N-SF11/1.8/17</v>
      </c>
      <c r="M327"/>
      <c r="N327"/>
      <c r="O327"/>
      <c r="P327"/>
      <c r="R327" s="110">
        <v>10023686</v>
      </c>
      <c r="S327" s="110" t="s">
        <v>69</v>
      </c>
      <c r="T327" s="110">
        <v>0.625</v>
      </c>
    </row>
    <row r="328" spans="1:20" x14ac:dyDescent="0.25">
      <c r="A328" s="96"/>
      <c r="B328" s="2">
        <v>30313242</v>
      </c>
      <c r="C328" s="4">
        <v>5</v>
      </c>
      <c r="D328" s="3">
        <v>0</v>
      </c>
      <c r="E328" s="5"/>
      <c r="F328" s="120" t="str">
        <f>VLOOKUP(B328,Main!E:I,5,FALSE)</f>
        <v>N-SF11/1.8/10.5</v>
      </c>
      <c r="H328" s="121">
        <v>10023446</v>
      </c>
      <c r="I328" s="65">
        <v>30285163</v>
      </c>
      <c r="J328" s="64">
        <v>0.75</v>
      </c>
      <c r="K328" s="120" t="str">
        <f>VLOOKUP(I328,Raw!A:K,11,FALSE)</f>
        <v>N-SF11/1/7.5</v>
      </c>
      <c r="M328"/>
      <c r="N328"/>
      <c r="O328"/>
      <c r="P328"/>
      <c r="R328" s="110">
        <v>10023686</v>
      </c>
      <c r="S328" s="110" t="s">
        <v>54</v>
      </c>
      <c r="T328" s="110">
        <v>0.625</v>
      </c>
    </row>
    <row r="329" spans="1:20" x14ac:dyDescent="0.25">
      <c r="A329" s="96"/>
      <c r="B329" s="2">
        <v>30313242</v>
      </c>
      <c r="C329" s="4">
        <v>6</v>
      </c>
      <c r="D329" s="3">
        <v>0</v>
      </c>
      <c r="E329" s="5"/>
      <c r="F329" s="120" t="str">
        <f>VLOOKUP(B329,Main!E:I,5,FALSE)</f>
        <v>N-SF11/1.8/10.5</v>
      </c>
      <c r="H329" s="121">
        <v>10023446</v>
      </c>
      <c r="I329" s="65">
        <v>30285185</v>
      </c>
      <c r="J329" s="64">
        <v>1</v>
      </c>
      <c r="K329" s="120" t="str">
        <f>VLOOKUP(I329,Raw!A:K,11,FALSE)</f>
        <v>N-SF11/1.8/17</v>
      </c>
      <c r="M329"/>
      <c r="N329"/>
      <c r="O329"/>
      <c r="P329"/>
      <c r="R329" s="110">
        <v>10023686</v>
      </c>
      <c r="S329" s="110" t="s">
        <v>62</v>
      </c>
      <c r="T329" s="110">
        <v>0.625</v>
      </c>
    </row>
    <row r="330" spans="1:20" x14ac:dyDescent="0.25">
      <c r="A330" s="96"/>
      <c r="B330" s="2">
        <v>30313242</v>
      </c>
      <c r="C330" s="4">
        <v>7</v>
      </c>
      <c r="D330" s="3">
        <v>0</v>
      </c>
      <c r="E330" s="5"/>
      <c r="F330" s="120" t="str">
        <f>VLOOKUP(B330,Main!E:I,5,FALSE)</f>
        <v>N-SF11/1.8/10.5</v>
      </c>
      <c r="H330" s="121">
        <v>10023446</v>
      </c>
      <c r="I330" s="65">
        <v>30293647</v>
      </c>
      <c r="J330" s="64">
        <v>0.75</v>
      </c>
      <c r="K330" s="120" t="str">
        <f>VLOOKUP(I330,Raw!A:K,11,FALSE)</f>
        <v>N-SF11/1/10.5</v>
      </c>
      <c r="M330"/>
      <c r="N330"/>
      <c r="O330"/>
      <c r="P330"/>
      <c r="R330" s="110">
        <v>10023686</v>
      </c>
      <c r="S330" s="110" t="s">
        <v>350</v>
      </c>
      <c r="T330" s="110">
        <v>1</v>
      </c>
    </row>
    <row r="331" spans="1:20" x14ac:dyDescent="0.25">
      <c r="A331" s="96"/>
      <c r="B331" s="2">
        <v>30313242</v>
      </c>
      <c r="C331" s="4">
        <v>8</v>
      </c>
      <c r="D331" s="3">
        <v>0</v>
      </c>
      <c r="E331" s="5"/>
      <c r="F331" s="120" t="str">
        <f>VLOOKUP(B331,Main!E:I,5,FALSE)</f>
        <v>N-SF11/1.8/10.5</v>
      </c>
      <c r="H331" s="121">
        <v>10023446</v>
      </c>
      <c r="I331" s="65">
        <v>30313242</v>
      </c>
      <c r="J331" s="64">
        <v>0.56000000000000005</v>
      </c>
      <c r="K331" s="120" t="str">
        <f>VLOOKUP(I331,Raw!A:K,11,FALSE)</f>
        <v>N-SF11/1.8/10.5</v>
      </c>
      <c r="M331"/>
      <c r="N331"/>
      <c r="O331"/>
      <c r="P331"/>
      <c r="R331" s="110">
        <v>10023686</v>
      </c>
      <c r="S331" s="110" t="s">
        <v>88</v>
      </c>
      <c r="T331" s="110">
        <v>0.56000000000000005</v>
      </c>
    </row>
    <row r="332" spans="1:20" x14ac:dyDescent="0.25">
      <c r="A332" s="96"/>
      <c r="B332" s="2">
        <v>30313242</v>
      </c>
      <c r="C332" s="4">
        <v>9</v>
      </c>
      <c r="D332" s="3">
        <v>0</v>
      </c>
      <c r="E332" s="5"/>
      <c r="F332" s="120" t="str">
        <f>VLOOKUP(B332,Main!E:I,5,FALSE)</f>
        <v>N-SF11/1.8/10.5</v>
      </c>
      <c r="H332" s="121">
        <v>10023446</v>
      </c>
      <c r="I332" s="65">
        <v>30313286</v>
      </c>
      <c r="J332" s="64">
        <v>0.98</v>
      </c>
      <c r="K332" s="120" t="str">
        <f>VLOOKUP(I332,Raw!A:K,11,FALSE)</f>
        <v>N-SF11/1.8/14.5</v>
      </c>
      <c r="M332"/>
      <c r="N332"/>
      <c r="O332"/>
      <c r="P332"/>
      <c r="R332" s="110">
        <v>10023687</v>
      </c>
      <c r="S332" s="110" t="s">
        <v>95</v>
      </c>
      <c r="T332" s="110">
        <v>0.8</v>
      </c>
    </row>
    <row r="333" spans="1:20" x14ac:dyDescent="0.25">
      <c r="A333" s="96"/>
      <c r="B333" s="2">
        <v>30313242</v>
      </c>
      <c r="C333" s="4">
        <v>10</v>
      </c>
      <c r="D333" s="3">
        <v>9200</v>
      </c>
      <c r="E333" s="5"/>
      <c r="F333" s="120" t="str">
        <f>VLOOKUP(B333,Main!E:I,5,FALSE)</f>
        <v>N-SF11/1.8/10.5</v>
      </c>
      <c r="H333" s="121">
        <v>10023446</v>
      </c>
      <c r="I333" s="65">
        <v>30313323</v>
      </c>
      <c r="J333" s="64">
        <v>0.75</v>
      </c>
      <c r="K333" s="120" t="str">
        <f>VLOOKUP(I333,Raw!A:K,11,FALSE)</f>
        <v>N-SF11/1/10.5</v>
      </c>
      <c r="M333"/>
      <c r="N333"/>
      <c r="O333"/>
      <c r="P333"/>
      <c r="R333" s="110">
        <v>10023687</v>
      </c>
      <c r="S333" s="110" t="s">
        <v>127</v>
      </c>
      <c r="T333" s="110">
        <v>0.8</v>
      </c>
    </row>
    <row r="334" spans="1:20" x14ac:dyDescent="0.25">
      <c r="A334" s="96"/>
      <c r="B334" s="2">
        <v>30313242</v>
      </c>
      <c r="C334" s="4">
        <v>11</v>
      </c>
      <c r="D334" s="3">
        <v>0</v>
      </c>
      <c r="E334" s="5"/>
      <c r="F334" s="120" t="str">
        <f>VLOOKUP(B334,Main!E:I,5,FALSE)</f>
        <v>N-SF11/1.8/10.5</v>
      </c>
      <c r="H334" s="121">
        <v>10023446</v>
      </c>
      <c r="I334" s="65">
        <v>30313345</v>
      </c>
      <c r="J334" s="64">
        <v>0.98</v>
      </c>
      <c r="K334" s="120" t="str">
        <f>VLOOKUP(I334,Raw!A:K,11,FALSE)</f>
        <v>N-SF11/1.8/14.5</v>
      </c>
      <c r="M334"/>
      <c r="N334"/>
      <c r="O334"/>
      <c r="P334"/>
      <c r="R334" s="110">
        <v>10023687</v>
      </c>
      <c r="S334" s="110" t="s">
        <v>138</v>
      </c>
      <c r="T334" s="110">
        <v>0.8</v>
      </c>
    </row>
    <row r="335" spans="1:20" x14ac:dyDescent="0.25">
      <c r="A335" s="96"/>
      <c r="B335" s="2">
        <v>30313242</v>
      </c>
      <c r="C335" s="4">
        <v>12</v>
      </c>
      <c r="D335" s="3">
        <v>0</v>
      </c>
      <c r="E335" s="5"/>
      <c r="F335" s="120" t="str">
        <f>VLOOKUP(B335,Main!E:I,5,FALSE)</f>
        <v>N-SF11/1.8/10.5</v>
      </c>
      <c r="H335" s="121">
        <v>10023446</v>
      </c>
      <c r="I335" s="65">
        <v>30321494</v>
      </c>
      <c r="J335" s="64">
        <v>1</v>
      </c>
      <c r="K335" s="120" t="str">
        <f>VLOOKUP(I335,Raw!A:K,11,FALSE)</f>
        <v>N-BK7/1.1/19</v>
      </c>
      <c r="M335"/>
      <c r="N335"/>
      <c r="O335"/>
      <c r="P335"/>
      <c r="R335" s="110">
        <v>10023687</v>
      </c>
      <c r="S335" s="110" t="s">
        <v>165</v>
      </c>
      <c r="T335" s="110">
        <v>0.8</v>
      </c>
    </row>
    <row r="336" spans="1:20" x14ac:dyDescent="0.25">
      <c r="A336" s="96"/>
      <c r="B336" s="2">
        <v>30313242</v>
      </c>
      <c r="C336" s="4">
        <v>13</v>
      </c>
      <c r="D336" s="3">
        <v>0</v>
      </c>
      <c r="E336" s="5"/>
      <c r="F336" s="120" t="str">
        <f>VLOOKUP(B336,Main!E:I,5,FALSE)</f>
        <v>N-SF11/1.8/10.5</v>
      </c>
      <c r="H336" s="121">
        <v>10023446</v>
      </c>
      <c r="I336" s="65">
        <v>30325960</v>
      </c>
      <c r="J336" s="64">
        <v>1</v>
      </c>
      <c r="K336" s="120" t="str">
        <f>VLOOKUP(I336,Raw!A:K,11,FALSE)</f>
        <v>N-SF11/1.8/23</v>
      </c>
      <c r="M336"/>
      <c r="N336"/>
      <c r="O336"/>
      <c r="P336"/>
      <c r="R336" s="110">
        <v>10023687</v>
      </c>
      <c r="S336" s="110" t="s">
        <v>167</v>
      </c>
      <c r="T336" s="110">
        <v>0.8</v>
      </c>
    </row>
    <row r="337" spans="1:20" x14ac:dyDescent="0.25">
      <c r="A337" s="96"/>
      <c r="B337" s="2">
        <v>30313242</v>
      </c>
      <c r="C337" s="4">
        <v>14</v>
      </c>
      <c r="D337" s="3">
        <v>0</v>
      </c>
      <c r="E337" s="5"/>
      <c r="F337" s="120" t="str">
        <f>VLOOKUP(B337,Main!E:I,5,FALSE)</f>
        <v>N-SF11/1.8/10.5</v>
      </c>
      <c r="H337" s="121">
        <v>10023446</v>
      </c>
      <c r="I337" s="65">
        <v>30334319</v>
      </c>
      <c r="J337" s="64">
        <v>1</v>
      </c>
      <c r="K337" s="120" t="str">
        <f>VLOOKUP(I337,Raw!A:K,11,FALSE)</f>
        <v>N-SF11/1.8/17.5</v>
      </c>
      <c r="M337"/>
      <c r="N337"/>
      <c r="O337"/>
      <c r="P337"/>
      <c r="R337" s="110">
        <v>10023687</v>
      </c>
      <c r="S337" s="110" t="s">
        <v>69</v>
      </c>
      <c r="T337" s="110">
        <v>0.875</v>
      </c>
    </row>
    <row r="338" spans="1:20" x14ac:dyDescent="0.25">
      <c r="A338" s="96"/>
      <c r="B338" s="2">
        <v>30313286</v>
      </c>
      <c r="C338" s="4">
        <v>1</v>
      </c>
      <c r="D338" s="3">
        <v>0</v>
      </c>
      <c r="E338" s="5"/>
      <c r="F338" s="120" t="str">
        <f>VLOOKUP(B338,Main!E:I,5,FALSE)</f>
        <v>N-SF11/1.8/14.5</v>
      </c>
      <c r="H338" s="121">
        <v>10023446</v>
      </c>
      <c r="I338" s="65">
        <v>30339200</v>
      </c>
      <c r="J338" s="64">
        <v>1</v>
      </c>
      <c r="K338" s="120" t="str">
        <f>VLOOKUP(I338,Raw!A:K,11,FALSE)</f>
        <v>N-SF11/1.8/23.5</v>
      </c>
      <c r="M338"/>
      <c r="N338"/>
      <c r="O338"/>
      <c r="P338"/>
      <c r="R338" s="110">
        <v>10023687</v>
      </c>
      <c r="S338" s="110" t="s">
        <v>54</v>
      </c>
      <c r="T338" s="110">
        <v>0.875</v>
      </c>
    </row>
    <row r="339" spans="1:20" x14ac:dyDescent="0.25">
      <c r="A339" s="96"/>
      <c r="B339" s="2">
        <v>30313286</v>
      </c>
      <c r="C339" s="4">
        <v>2</v>
      </c>
      <c r="D339" s="3">
        <v>0</v>
      </c>
      <c r="E339" s="5"/>
      <c r="F339" s="120" t="str">
        <f>VLOOKUP(B339,Main!E:I,5,FALSE)</f>
        <v>N-SF11/1.8/14.5</v>
      </c>
      <c r="H339" s="121">
        <v>10023446</v>
      </c>
      <c r="I339" s="65">
        <v>30391576</v>
      </c>
      <c r="J339" s="64">
        <v>0.75</v>
      </c>
      <c r="K339" s="120" t="str">
        <f>VLOOKUP(I339,Raw!A:K,11,FALSE)</f>
        <v>N-SF11/1/8.5</v>
      </c>
      <c r="M339"/>
      <c r="N339"/>
      <c r="O339"/>
      <c r="P339"/>
      <c r="R339" s="110">
        <v>10023687</v>
      </c>
      <c r="S339" s="110" t="s">
        <v>62</v>
      </c>
      <c r="T339" s="110">
        <v>0.875</v>
      </c>
    </row>
    <row r="340" spans="1:20" x14ac:dyDescent="0.25">
      <c r="A340" s="96"/>
      <c r="B340" s="2">
        <v>30313286</v>
      </c>
      <c r="C340" s="4">
        <v>3</v>
      </c>
      <c r="D340" s="3">
        <v>0</v>
      </c>
      <c r="E340" s="5"/>
      <c r="F340" s="120" t="str">
        <f>VLOOKUP(B340,Main!E:I,5,FALSE)</f>
        <v>N-SF11/1.8/14.5</v>
      </c>
      <c r="H340" s="121">
        <v>10023446</v>
      </c>
      <c r="I340" s="65">
        <v>30432710</v>
      </c>
      <c r="J340" s="64">
        <v>0.98</v>
      </c>
      <c r="K340" s="120" t="str">
        <f>VLOOKUP(I340,Raw!A:K,11,FALSE)</f>
        <v>N-SF11/1.8/14.5</v>
      </c>
      <c r="M340"/>
      <c r="N340"/>
      <c r="O340"/>
      <c r="P340"/>
      <c r="R340" s="110">
        <v>10023687</v>
      </c>
      <c r="S340" s="110" t="s">
        <v>350</v>
      </c>
      <c r="T340" s="110">
        <v>1</v>
      </c>
    </row>
    <row r="341" spans="1:20" x14ac:dyDescent="0.25">
      <c r="A341" s="96"/>
      <c r="B341" s="2">
        <v>30313286</v>
      </c>
      <c r="C341" s="4">
        <v>4</v>
      </c>
      <c r="D341" s="3">
        <v>0</v>
      </c>
      <c r="E341" s="5"/>
      <c r="F341" s="120" t="str">
        <f>VLOOKUP(B341,Main!E:I,5,FALSE)</f>
        <v>N-SF11/1.8/14.5</v>
      </c>
      <c r="H341" s="121">
        <v>10023446</v>
      </c>
      <c r="I341" s="65">
        <v>30446865</v>
      </c>
      <c r="J341" s="64">
        <v>1</v>
      </c>
      <c r="K341" s="120" t="str">
        <f>VLOOKUP(I341,Raw!A:K,11,FALSE)</f>
        <v>N-SF11/1.8/17</v>
      </c>
      <c r="M341"/>
      <c r="N341"/>
      <c r="O341"/>
      <c r="P341"/>
      <c r="R341" s="110">
        <v>10023687</v>
      </c>
      <c r="S341" s="110" t="s">
        <v>88</v>
      </c>
      <c r="T341" s="110">
        <v>0.56000000000000005</v>
      </c>
    </row>
    <row r="342" spans="1:20" x14ac:dyDescent="0.25">
      <c r="A342" s="96"/>
      <c r="B342" s="2">
        <v>30313286</v>
      </c>
      <c r="C342" s="4">
        <v>5</v>
      </c>
      <c r="D342" s="3">
        <v>0</v>
      </c>
      <c r="E342" s="5"/>
      <c r="F342" s="120" t="str">
        <f>VLOOKUP(B342,Main!E:I,5,FALSE)</f>
        <v>N-SF11/1.8/14.5</v>
      </c>
      <c r="H342" s="121">
        <v>10023467</v>
      </c>
      <c r="I342" s="65">
        <v>30103742</v>
      </c>
      <c r="J342" s="64">
        <v>1</v>
      </c>
      <c r="K342" s="120" t="str">
        <f>VLOOKUP(I342,Raw!A:K,11,FALSE)</f>
        <v>N-SF11/1.8/23.5</v>
      </c>
      <c r="M342"/>
      <c r="N342"/>
      <c r="O342"/>
      <c r="P342"/>
      <c r="R342" s="110">
        <v>10023730</v>
      </c>
      <c r="S342" s="110" t="s">
        <v>95</v>
      </c>
      <c r="T342" s="110">
        <v>1</v>
      </c>
    </row>
    <row r="343" spans="1:20" x14ac:dyDescent="0.25">
      <c r="A343" s="96"/>
      <c r="B343" s="2">
        <v>30313286</v>
      </c>
      <c r="C343" s="4">
        <v>6</v>
      </c>
      <c r="D343" s="3">
        <v>0</v>
      </c>
      <c r="E343" s="5"/>
      <c r="F343" s="120" t="str">
        <f>VLOOKUP(B343,Main!E:I,5,FALSE)</f>
        <v>N-SF11/1.8/14.5</v>
      </c>
      <c r="H343" s="121">
        <v>10023467</v>
      </c>
      <c r="I343" s="65">
        <v>30103753</v>
      </c>
      <c r="J343" s="64">
        <v>0.9</v>
      </c>
      <c r="K343" s="120" t="str">
        <f>VLOOKUP(I343,Raw!A:K,11,FALSE)</f>
        <v>N-SF11/1.8/14.5</v>
      </c>
      <c r="M343"/>
      <c r="N343"/>
      <c r="O343"/>
      <c r="P343"/>
      <c r="R343" s="110">
        <v>10023730</v>
      </c>
      <c r="S343" s="110" t="s">
        <v>127</v>
      </c>
      <c r="T343" s="110">
        <v>1</v>
      </c>
    </row>
    <row r="344" spans="1:20" x14ac:dyDescent="0.25">
      <c r="A344" s="96"/>
      <c r="B344" s="2">
        <v>30313286</v>
      </c>
      <c r="C344" s="4">
        <v>7</v>
      </c>
      <c r="D344" s="3">
        <v>0</v>
      </c>
      <c r="E344" s="5"/>
      <c r="F344" s="120" t="str">
        <f>VLOOKUP(B344,Main!E:I,5,FALSE)</f>
        <v>N-SF11/1.8/14.5</v>
      </c>
      <c r="H344" s="121">
        <v>10023467</v>
      </c>
      <c r="I344" s="65">
        <v>30103801</v>
      </c>
      <c r="J344" s="64">
        <v>1</v>
      </c>
      <c r="K344" s="120" t="str">
        <f>VLOOKUP(I344,Raw!A:K,11,FALSE)</f>
        <v>N-SF11/1.8/17</v>
      </c>
      <c r="M344"/>
      <c r="N344"/>
      <c r="O344"/>
      <c r="P344"/>
      <c r="R344" s="110">
        <v>10023730</v>
      </c>
      <c r="S344" s="110" t="s">
        <v>138</v>
      </c>
      <c r="T344" s="110">
        <v>1</v>
      </c>
    </row>
    <row r="345" spans="1:20" x14ac:dyDescent="0.25">
      <c r="A345" s="96"/>
      <c r="B345" s="2">
        <v>30313286</v>
      </c>
      <c r="C345" s="4">
        <v>8</v>
      </c>
      <c r="D345" s="3">
        <v>0</v>
      </c>
      <c r="E345" s="5"/>
      <c r="F345" s="120" t="str">
        <f>VLOOKUP(B345,Main!E:I,5,FALSE)</f>
        <v>N-SF11/1.8/14.5</v>
      </c>
      <c r="H345" s="121">
        <v>10023467</v>
      </c>
      <c r="I345" s="65">
        <v>30236147</v>
      </c>
      <c r="J345" s="64">
        <v>1</v>
      </c>
      <c r="K345" s="120" t="str">
        <f>VLOOKUP(I345,Raw!A:K,11,FALSE)</f>
        <v>N-SF11/1.8/17.5</v>
      </c>
      <c r="M345"/>
      <c r="N345"/>
      <c r="O345"/>
      <c r="P345"/>
      <c r="R345" s="110">
        <v>10023730</v>
      </c>
      <c r="S345" s="110" t="s">
        <v>165</v>
      </c>
      <c r="T345" s="110">
        <v>1</v>
      </c>
    </row>
    <row r="346" spans="1:20" x14ac:dyDescent="0.25">
      <c r="A346" s="96"/>
      <c r="B346" s="2">
        <v>30313286</v>
      </c>
      <c r="C346" s="4">
        <v>9</v>
      </c>
      <c r="D346" s="3">
        <v>0</v>
      </c>
      <c r="E346" s="5"/>
      <c r="F346" s="120" t="str">
        <f>VLOOKUP(B346,Main!E:I,5,FALSE)</f>
        <v>N-SF11/1.8/14.5</v>
      </c>
      <c r="H346" s="121">
        <v>10023467</v>
      </c>
      <c r="I346" s="65">
        <v>30238079</v>
      </c>
      <c r="J346" s="64">
        <v>1</v>
      </c>
      <c r="K346" s="120" t="str">
        <f>VLOOKUP(I346,Raw!A:K,11,FALSE)</f>
        <v>N-SF11/1.8/17.5</v>
      </c>
      <c r="M346"/>
      <c r="N346"/>
      <c r="O346"/>
      <c r="P346"/>
      <c r="R346" s="110">
        <v>10023730</v>
      </c>
      <c r="S346" s="110" t="s">
        <v>167</v>
      </c>
      <c r="T346" s="110">
        <v>1</v>
      </c>
    </row>
    <row r="347" spans="1:20" x14ac:dyDescent="0.25">
      <c r="A347" s="96"/>
      <c r="B347" s="2">
        <v>30313286</v>
      </c>
      <c r="C347" s="4">
        <v>10</v>
      </c>
      <c r="D347" s="3">
        <v>0</v>
      </c>
      <c r="E347" s="5"/>
      <c r="F347" s="120" t="str">
        <f>VLOOKUP(B347,Main!E:I,5,FALSE)</f>
        <v>N-SF11/1.8/14.5</v>
      </c>
      <c r="H347" s="121">
        <v>10023467</v>
      </c>
      <c r="I347" s="65">
        <v>30248669</v>
      </c>
      <c r="J347" s="64">
        <v>0.7</v>
      </c>
      <c r="K347" s="120" t="str">
        <f>VLOOKUP(I347,Raw!A:K,11,FALSE)</f>
        <v>N-SF11/1/10.5</v>
      </c>
      <c r="M347"/>
      <c r="N347"/>
      <c r="O347"/>
      <c r="P347"/>
      <c r="R347" s="110">
        <v>10023730</v>
      </c>
      <c r="S347" s="110" t="s">
        <v>69</v>
      </c>
      <c r="T347" s="110">
        <v>1</v>
      </c>
    </row>
    <row r="348" spans="1:20" x14ac:dyDescent="0.25">
      <c r="A348" s="96"/>
      <c r="B348" s="2">
        <v>30313286</v>
      </c>
      <c r="C348" s="4">
        <v>11</v>
      </c>
      <c r="D348" s="3">
        <v>0</v>
      </c>
      <c r="E348" s="5"/>
      <c r="F348" s="120" t="str">
        <f>VLOOKUP(B348,Main!E:I,5,FALSE)</f>
        <v>N-SF11/1.8/14.5</v>
      </c>
      <c r="H348" s="121">
        <v>10023467</v>
      </c>
      <c r="I348" s="65">
        <v>30248706</v>
      </c>
      <c r="J348" s="64">
        <v>1</v>
      </c>
      <c r="K348" s="120" t="str">
        <f>VLOOKUP(I348,Raw!A:K,11,FALSE)</f>
        <v>N-SF11/1.8/23.5</v>
      </c>
      <c r="M348"/>
      <c r="N348"/>
      <c r="O348"/>
      <c r="P348"/>
      <c r="R348" s="110">
        <v>10023730</v>
      </c>
      <c r="S348" s="110" t="s">
        <v>54</v>
      </c>
      <c r="T348" s="110">
        <v>1</v>
      </c>
    </row>
    <row r="349" spans="1:20" x14ac:dyDescent="0.25">
      <c r="A349" s="96"/>
      <c r="B349" s="2">
        <v>30313286</v>
      </c>
      <c r="C349" s="4">
        <v>12</v>
      </c>
      <c r="D349" s="3">
        <v>0</v>
      </c>
      <c r="E349" s="5"/>
      <c r="F349" s="120" t="str">
        <f>VLOOKUP(B349,Main!E:I,5,FALSE)</f>
        <v>N-SF11/1.8/14.5</v>
      </c>
      <c r="H349" s="121">
        <v>10023467</v>
      </c>
      <c r="I349" s="65">
        <v>30248740</v>
      </c>
      <c r="J349" s="64">
        <v>0.7</v>
      </c>
      <c r="K349" s="120" t="str">
        <f>VLOOKUP(I349,Raw!A:K,11,FALSE)</f>
        <v>N-SF11/1/7.5</v>
      </c>
      <c r="M349"/>
      <c r="N349"/>
      <c r="O349"/>
      <c r="P349"/>
      <c r="R349" s="110">
        <v>10023730</v>
      </c>
      <c r="S349" s="110" t="s">
        <v>62</v>
      </c>
      <c r="T349" s="110">
        <v>1</v>
      </c>
    </row>
    <row r="350" spans="1:20" x14ac:dyDescent="0.25">
      <c r="A350" s="96"/>
      <c r="B350" s="2">
        <v>30313286</v>
      </c>
      <c r="C350" s="4">
        <v>13</v>
      </c>
      <c r="D350" s="3">
        <v>0</v>
      </c>
      <c r="E350" s="5"/>
      <c r="F350" s="120" t="str">
        <f>VLOOKUP(B350,Main!E:I,5,FALSE)</f>
        <v>N-SF11/1.8/14.5</v>
      </c>
      <c r="H350" s="121">
        <v>10023467</v>
      </c>
      <c r="I350" s="65">
        <v>30255865</v>
      </c>
      <c r="J350" s="64">
        <v>1</v>
      </c>
      <c r="K350" s="120" t="str">
        <f>VLOOKUP(I350,Raw!A:K,11,FALSE)</f>
        <v>N-SF11/1.8/17</v>
      </c>
      <c r="M350"/>
      <c r="N350"/>
      <c r="O350"/>
      <c r="P350"/>
      <c r="R350" s="110">
        <v>10023730</v>
      </c>
      <c r="S350" s="110" t="s">
        <v>350</v>
      </c>
      <c r="T350" s="110">
        <v>1.1666666666666667</v>
      </c>
    </row>
    <row r="351" spans="1:20" x14ac:dyDescent="0.25">
      <c r="A351" s="96"/>
      <c r="B351" s="2">
        <v>30313286</v>
      </c>
      <c r="C351" s="4">
        <v>14</v>
      </c>
      <c r="D351" s="3">
        <v>0</v>
      </c>
      <c r="E351" s="5"/>
      <c r="F351" s="120" t="str">
        <f>VLOOKUP(B351,Main!E:I,5,FALSE)</f>
        <v>N-SF11/1.8/14.5</v>
      </c>
      <c r="H351" s="121">
        <v>10023467</v>
      </c>
      <c r="I351" s="65">
        <v>30256349</v>
      </c>
      <c r="J351" s="64">
        <v>0.7</v>
      </c>
      <c r="K351" s="120" t="str">
        <f>VLOOKUP(I351,Raw!A:K,11,FALSE)</f>
        <v>N-SF11/1/10.5</v>
      </c>
      <c r="M351"/>
      <c r="N351"/>
      <c r="O351"/>
      <c r="P351"/>
      <c r="R351" s="110">
        <v>10023730</v>
      </c>
      <c r="S351" s="110" t="s">
        <v>88</v>
      </c>
      <c r="T351" s="110">
        <v>0.6</v>
      </c>
    </row>
    <row r="352" spans="1:20" x14ac:dyDescent="0.25">
      <c r="A352" s="96"/>
      <c r="B352" s="2">
        <v>30313323</v>
      </c>
      <c r="C352" s="4">
        <v>1</v>
      </c>
      <c r="D352" s="3">
        <v>0</v>
      </c>
      <c r="E352" s="5"/>
      <c r="F352" s="120" t="str">
        <f>VLOOKUP(B352,Main!E:I,5,FALSE)</f>
        <v>N-SF11/1/10.5</v>
      </c>
      <c r="H352" s="121">
        <v>10023467</v>
      </c>
      <c r="I352" s="65">
        <v>30256730</v>
      </c>
      <c r="J352" s="64">
        <v>0.7</v>
      </c>
      <c r="K352" s="120" t="str">
        <f>VLOOKUP(I352,Raw!A:K,11,FALSE)</f>
        <v>N-SF11/1/10.5</v>
      </c>
      <c r="M352"/>
      <c r="N352"/>
      <c r="O352"/>
      <c r="P352"/>
      <c r="R352" s="110">
        <v>10023739</v>
      </c>
      <c r="S352" s="110" t="s">
        <v>95</v>
      </c>
      <c r="T352" s="110">
        <v>0.9</v>
      </c>
    </row>
    <row r="353" spans="1:20" x14ac:dyDescent="0.25">
      <c r="A353" s="96"/>
      <c r="B353" s="2">
        <v>30313323</v>
      </c>
      <c r="C353" s="4">
        <v>2</v>
      </c>
      <c r="D353" s="3">
        <v>0</v>
      </c>
      <c r="E353" s="5"/>
      <c r="F353" s="120" t="str">
        <f>VLOOKUP(B353,Main!E:I,5,FALSE)</f>
        <v>N-SF11/1/10.5</v>
      </c>
      <c r="H353" s="121">
        <v>10023467</v>
      </c>
      <c r="I353" s="65">
        <v>30256752</v>
      </c>
      <c r="J353" s="64">
        <v>0.9</v>
      </c>
      <c r="K353" s="120" t="str">
        <f>VLOOKUP(I353,Raw!A:K,11,FALSE)</f>
        <v>N-SF11/1.8/14.5</v>
      </c>
      <c r="M353"/>
      <c r="N353"/>
      <c r="O353"/>
      <c r="P353"/>
      <c r="R353" s="110">
        <v>10023739</v>
      </c>
      <c r="S353" s="110" t="s">
        <v>127</v>
      </c>
      <c r="T353" s="110">
        <v>0.9</v>
      </c>
    </row>
    <row r="354" spans="1:20" x14ac:dyDescent="0.25">
      <c r="A354" s="96"/>
      <c r="B354" s="2">
        <v>30313323</v>
      </c>
      <c r="C354" s="4">
        <v>3</v>
      </c>
      <c r="D354" s="3">
        <v>0</v>
      </c>
      <c r="E354" s="5"/>
      <c r="F354" s="120" t="str">
        <f>VLOOKUP(B354,Main!E:I,5,FALSE)</f>
        <v>N-SF11/1/10.5</v>
      </c>
      <c r="H354" s="121">
        <v>10023467</v>
      </c>
      <c r="I354" s="65">
        <v>30256855</v>
      </c>
      <c r="J354" s="64">
        <v>0.9</v>
      </c>
      <c r="K354" s="120" t="str">
        <f>VLOOKUP(I354,Raw!A:K,11,FALSE)</f>
        <v>N-SF11/1.8/14.5</v>
      </c>
      <c r="M354"/>
      <c r="N354"/>
      <c r="O354"/>
      <c r="P354"/>
      <c r="R354" s="110">
        <v>10023739</v>
      </c>
      <c r="S354" s="110" t="s">
        <v>138</v>
      </c>
      <c r="T354" s="110">
        <v>0.9</v>
      </c>
    </row>
    <row r="355" spans="1:20" x14ac:dyDescent="0.25">
      <c r="A355" s="96"/>
      <c r="B355" s="2">
        <v>30313323</v>
      </c>
      <c r="C355" s="4">
        <v>4</v>
      </c>
      <c r="D355" s="3">
        <v>0</v>
      </c>
      <c r="E355" s="5"/>
      <c r="F355" s="120" t="str">
        <f>VLOOKUP(B355,Main!E:I,5,FALSE)</f>
        <v>N-SF11/1/10.5</v>
      </c>
      <c r="H355" s="121">
        <v>10023467</v>
      </c>
      <c r="I355" s="65">
        <v>30256899</v>
      </c>
      <c r="J355" s="64">
        <v>1</v>
      </c>
      <c r="K355" s="120" t="str">
        <f>VLOOKUP(I355,Raw!A:K,11,FALSE)</f>
        <v>N-SF11/1.8/23.5</v>
      </c>
      <c r="M355"/>
      <c r="N355"/>
      <c r="O355"/>
      <c r="P355"/>
      <c r="R355" s="110">
        <v>10023739</v>
      </c>
      <c r="S355" s="110" t="s">
        <v>165</v>
      </c>
      <c r="T355" s="110">
        <v>0.9</v>
      </c>
    </row>
    <row r="356" spans="1:20" x14ac:dyDescent="0.25">
      <c r="A356" s="96"/>
      <c r="B356" s="2">
        <v>30313323</v>
      </c>
      <c r="C356" s="4">
        <v>5</v>
      </c>
      <c r="D356" s="3">
        <v>0</v>
      </c>
      <c r="E356" s="5"/>
      <c r="F356" s="120" t="str">
        <f>VLOOKUP(B356,Main!E:I,5,FALSE)</f>
        <v>N-SF11/1/10.5</v>
      </c>
      <c r="H356" s="121">
        <v>10023467</v>
      </c>
      <c r="I356" s="65">
        <v>30256914</v>
      </c>
      <c r="J356" s="64">
        <v>0.7</v>
      </c>
      <c r="K356" s="120" t="str">
        <f>VLOOKUP(I356,Raw!A:K,11,FALSE)</f>
        <v>N-SF11/1/10.5</v>
      </c>
      <c r="M356"/>
      <c r="N356"/>
      <c r="O356"/>
      <c r="P356"/>
      <c r="R356" s="110">
        <v>10023739</v>
      </c>
      <c r="S356" s="110" t="s">
        <v>167</v>
      </c>
      <c r="T356" s="110">
        <v>0.9</v>
      </c>
    </row>
    <row r="357" spans="1:20" x14ac:dyDescent="0.25">
      <c r="A357" s="96"/>
      <c r="B357" s="2">
        <v>30313323</v>
      </c>
      <c r="C357" s="4">
        <v>6</v>
      </c>
      <c r="D357" s="3">
        <v>0</v>
      </c>
      <c r="E357" s="5"/>
      <c r="F357" s="120" t="str">
        <f>VLOOKUP(B357,Main!E:I,5,FALSE)</f>
        <v>N-SF11/1/10.5</v>
      </c>
      <c r="H357" s="121">
        <v>10023467</v>
      </c>
      <c r="I357" s="65">
        <v>30256958</v>
      </c>
      <c r="J357" s="64">
        <v>1</v>
      </c>
      <c r="K357" s="120" t="str">
        <f>VLOOKUP(I357,Raw!A:K,11,FALSE)</f>
        <v>N-SF11/1.8/23.5</v>
      </c>
      <c r="M357"/>
      <c r="N357"/>
      <c r="O357"/>
      <c r="P357"/>
      <c r="R357" s="110">
        <v>10023739</v>
      </c>
      <c r="S357" s="110" t="s">
        <v>69</v>
      </c>
      <c r="T357" s="110">
        <v>0.95</v>
      </c>
    </row>
    <row r="358" spans="1:20" x14ac:dyDescent="0.25">
      <c r="A358" s="96"/>
      <c r="B358" s="2">
        <v>30313323</v>
      </c>
      <c r="C358" s="4">
        <v>7</v>
      </c>
      <c r="D358" s="3">
        <v>0</v>
      </c>
      <c r="E358" s="5"/>
      <c r="F358" s="120" t="str">
        <f>VLOOKUP(B358,Main!E:I,5,FALSE)</f>
        <v>N-SF11/1/10.5</v>
      </c>
      <c r="H358" s="121">
        <v>10023467</v>
      </c>
      <c r="I358" s="65">
        <v>30274734</v>
      </c>
      <c r="J358" s="64">
        <v>1</v>
      </c>
      <c r="K358" s="120" t="str">
        <f>VLOOKUP(I358,Raw!A:K,11,FALSE)</f>
        <v>N-SF11/1.8/17</v>
      </c>
      <c r="M358"/>
      <c r="N358"/>
      <c r="O358"/>
      <c r="P358"/>
      <c r="R358" s="110">
        <v>10023739</v>
      </c>
      <c r="S358" s="110" t="s">
        <v>54</v>
      </c>
      <c r="T358" s="110">
        <v>0.95</v>
      </c>
    </row>
    <row r="359" spans="1:20" x14ac:dyDescent="0.25">
      <c r="A359" s="96"/>
      <c r="B359" s="2">
        <v>30313323</v>
      </c>
      <c r="C359" s="4">
        <v>8</v>
      </c>
      <c r="D359" s="3">
        <v>0</v>
      </c>
      <c r="E359" s="5"/>
      <c r="F359" s="120" t="str">
        <f>VLOOKUP(B359,Main!E:I,5,FALSE)</f>
        <v>N-SF11/1/10.5</v>
      </c>
      <c r="H359" s="121">
        <v>10023467</v>
      </c>
      <c r="I359" s="65">
        <v>30274790</v>
      </c>
      <c r="J359" s="64">
        <v>0.9</v>
      </c>
      <c r="K359" s="120" t="str">
        <f>VLOOKUP(I359,Raw!A:K,11,FALSE)</f>
        <v>N-SF11/1.8/14.5</v>
      </c>
      <c r="M359"/>
      <c r="N359"/>
      <c r="O359"/>
      <c r="P359"/>
      <c r="R359" s="110">
        <v>10023739</v>
      </c>
      <c r="S359" s="110" t="s">
        <v>62</v>
      </c>
      <c r="T359" s="110">
        <v>0.95</v>
      </c>
    </row>
    <row r="360" spans="1:20" x14ac:dyDescent="0.25">
      <c r="A360" s="96"/>
      <c r="B360" s="2">
        <v>30313323</v>
      </c>
      <c r="C360" s="4">
        <v>9</v>
      </c>
      <c r="D360" s="3">
        <v>0</v>
      </c>
      <c r="E360" s="5"/>
      <c r="F360" s="120" t="str">
        <f>VLOOKUP(B360,Main!E:I,5,FALSE)</f>
        <v>N-SF11/1/10.5</v>
      </c>
      <c r="H360" s="121">
        <v>10023467</v>
      </c>
      <c r="I360" s="65">
        <v>30274815</v>
      </c>
      <c r="J360" s="64">
        <v>0.9</v>
      </c>
      <c r="K360" s="120" t="str">
        <f>VLOOKUP(I360,Raw!A:K,11,FALSE)</f>
        <v>N-SF11/1.8/14.5</v>
      </c>
      <c r="M360"/>
      <c r="N360"/>
      <c r="O360"/>
      <c r="P360"/>
      <c r="R360" s="110">
        <v>10023739</v>
      </c>
      <c r="S360" s="110" t="s">
        <v>350</v>
      </c>
      <c r="T360" s="110">
        <v>1</v>
      </c>
    </row>
    <row r="361" spans="1:20" x14ac:dyDescent="0.25">
      <c r="A361" s="96"/>
      <c r="B361" s="2">
        <v>30313323</v>
      </c>
      <c r="C361" s="4">
        <v>10</v>
      </c>
      <c r="D361" s="3">
        <v>0</v>
      </c>
      <c r="E361" s="5"/>
      <c r="F361" s="120" t="str">
        <f>VLOOKUP(B361,Main!E:I,5,FALSE)</f>
        <v>N-SF11/1/10.5</v>
      </c>
      <c r="H361" s="121">
        <v>10023467</v>
      </c>
      <c r="I361" s="65">
        <v>30276367</v>
      </c>
      <c r="J361" s="64">
        <v>1</v>
      </c>
      <c r="K361" s="120" t="str">
        <f>VLOOKUP(I361,Raw!A:K,11,FALSE)</f>
        <v>N-SF11/1.8/17</v>
      </c>
      <c r="M361"/>
      <c r="N361"/>
      <c r="O361"/>
      <c r="P361"/>
      <c r="R361" s="110">
        <v>10023739</v>
      </c>
      <c r="S361" s="110" t="s">
        <v>88</v>
      </c>
      <c r="T361" s="110">
        <v>0.6</v>
      </c>
    </row>
    <row r="362" spans="1:20" x14ac:dyDescent="0.25">
      <c r="A362" s="96"/>
      <c r="B362" s="2">
        <v>30313323</v>
      </c>
      <c r="C362" s="4">
        <v>11</v>
      </c>
      <c r="D362" s="3">
        <v>0</v>
      </c>
      <c r="E362" s="5"/>
      <c r="F362" s="120" t="str">
        <f>VLOOKUP(B362,Main!E:I,5,FALSE)</f>
        <v>N-SF11/1/10.5</v>
      </c>
      <c r="H362" s="121">
        <v>10023467</v>
      </c>
      <c r="I362" s="65">
        <v>30285163</v>
      </c>
      <c r="J362" s="64">
        <v>0.7</v>
      </c>
      <c r="K362" s="120" t="str">
        <f>VLOOKUP(I362,Raw!A:K,11,FALSE)</f>
        <v>N-SF11/1/7.5</v>
      </c>
      <c r="M362"/>
      <c r="N362"/>
      <c r="O362"/>
      <c r="P362"/>
      <c r="R362" s="110">
        <v>10023746</v>
      </c>
      <c r="S362" s="110" t="s">
        <v>95</v>
      </c>
      <c r="T362" s="110">
        <v>1</v>
      </c>
    </row>
    <row r="363" spans="1:20" x14ac:dyDescent="0.25">
      <c r="A363" s="96"/>
      <c r="B363" s="2">
        <v>30313323</v>
      </c>
      <c r="C363" s="4">
        <v>12</v>
      </c>
      <c r="D363" s="3">
        <v>0</v>
      </c>
      <c r="E363" s="5"/>
      <c r="F363" s="120" t="str">
        <f>VLOOKUP(B363,Main!E:I,5,FALSE)</f>
        <v>N-SF11/1/10.5</v>
      </c>
      <c r="H363" s="121">
        <v>10023467</v>
      </c>
      <c r="I363" s="65">
        <v>30285185</v>
      </c>
      <c r="J363" s="64">
        <v>1</v>
      </c>
      <c r="K363" s="120" t="str">
        <f>VLOOKUP(I363,Raw!A:K,11,FALSE)</f>
        <v>N-SF11/1.8/17</v>
      </c>
      <c r="M363"/>
      <c r="N363"/>
      <c r="O363"/>
      <c r="P363"/>
      <c r="R363" s="110">
        <v>10023746</v>
      </c>
      <c r="S363" s="110" t="s">
        <v>127</v>
      </c>
      <c r="T363" s="110">
        <v>1.06</v>
      </c>
    </row>
    <row r="364" spans="1:20" x14ac:dyDescent="0.25">
      <c r="A364" s="96"/>
      <c r="B364" s="2">
        <v>30313323</v>
      </c>
      <c r="C364" s="4">
        <v>13</v>
      </c>
      <c r="D364" s="3">
        <v>0</v>
      </c>
      <c r="E364" s="5"/>
      <c r="F364" s="120" t="str">
        <f>VLOOKUP(B364,Main!E:I,5,FALSE)</f>
        <v>N-SF11/1/10.5</v>
      </c>
      <c r="H364" s="121">
        <v>10023467</v>
      </c>
      <c r="I364" s="65">
        <v>30293647</v>
      </c>
      <c r="J364" s="64">
        <v>0.7</v>
      </c>
      <c r="K364" s="120" t="str">
        <f>VLOOKUP(I364,Raw!A:K,11,FALSE)</f>
        <v>N-SF11/1/10.5</v>
      </c>
      <c r="M364"/>
      <c r="N364"/>
      <c r="O364"/>
      <c r="P364"/>
      <c r="R364" s="110">
        <v>10023746</v>
      </c>
      <c r="S364" s="110" t="s">
        <v>138</v>
      </c>
      <c r="T364" s="110">
        <v>1.06</v>
      </c>
    </row>
    <row r="365" spans="1:20" x14ac:dyDescent="0.25">
      <c r="A365" s="96"/>
      <c r="B365" s="2">
        <v>30313323</v>
      </c>
      <c r="C365" s="4">
        <v>14</v>
      </c>
      <c r="D365" s="3">
        <v>0</v>
      </c>
      <c r="E365" s="5"/>
      <c r="F365" s="120" t="str">
        <f>VLOOKUP(B365,Main!E:I,5,FALSE)</f>
        <v>N-SF11/1/10.5</v>
      </c>
      <c r="H365" s="121">
        <v>10023467</v>
      </c>
      <c r="I365" s="65">
        <v>30313242</v>
      </c>
      <c r="J365" s="64">
        <v>0.56000000000000005</v>
      </c>
      <c r="K365" s="120" t="str">
        <f>VLOOKUP(I365,Raw!A:K,11,FALSE)</f>
        <v>N-SF11/1.8/10.5</v>
      </c>
      <c r="M365"/>
      <c r="N365"/>
      <c r="O365"/>
      <c r="P365"/>
      <c r="R365" s="110">
        <v>10023746</v>
      </c>
      <c r="S365" s="110" t="s">
        <v>165</v>
      </c>
      <c r="T365" s="110">
        <v>1.06</v>
      </c>
    </row>
    <row r="366" spans="1:20" x14ac:dyDescent="0.25">
      <c r="A366" s="96"/>
      <c r="B366" s="2">
        <v>30313345</v>
      </c>
      <c r="C366" s="4">
        <v>1</v>
      </c>
      <c r="D366" s="3">
        <v>0</v>
      </c>
      <c r="E366" s="5"/>
      <c r="F366" s="120" t="str">
        <f>VLOOKUP(B366,Main!E:I,5,FALSE)</f>
        <v>N-SF11/1.8/14.5</v>
      </c>
      <c r="H366" s="121">
        <v>10023467</v>
      </c>
      <c r="I366" s="65">
        <v>30313286</v>
      </c>
      <c r="J366" s="64">
        <v>0.9</v>
      </c>
      <c r="K366" s="120" t="str">
        <f>VLOOKUP(I366,Raw!A:K,11,FALSE)</f>
        <v>N-SF11/1.8/14.5</v>
      </c>
      <c r="M366"/>
      <c r="N366"/>
      <c r="O366"/>
      <c r="P366"/>
      <c r="R366" s="110">
        <v>10023746</v>
      </c>
      <c r="S366" s="110" t="s">
        <v>167</v>
      </c>
      <c r="T366" s="110">
        <v>1.06</v>
      </c>
    </row>
    <row r="367" spans="1:20" x14ac:dyDescent="0.25">
      <c r="A367" s="96"/>
      <c r="B367" s="2">
        <v>30313345</v>
      </c>
      <c r="C367" s="4">
        <v>2</v>
      </c>
      <c r="D367" s="3">
        <v>0</v>
      </c>
      <c r="E367" s="5"/>
      <c r="F367" s="120" t="str">
        <f>VLOOKUP(B367,Main!E:I,5,FALSE)</f>
        <v>N-SF11/1.8/14.5</v>
      </c>
      <c r="H367" s="121">
        <v>10023467</v>
      </c>
      <c r="I367" s="65">
        <v>30313323</v>
      </c>
      <c r="J367" s="64">
        <v>0.7</v>
      </c>
      <c r="K367" s="120" t="str">
        <f>VLOOKUP(I367,Raw!A:K,11,FALSE)</f>
        <v>N-SF11/1/10.5</v>
      </c>
      <c r="M367"/>
      <c r="N367"/>
      <c r="O367"/>
      <c r="P367"/>
      <c r="R367" s="110">
        <v>10023746</v>
      </c>
      <c r="S367" s="110" t="s">
        <v>69</v>
      </c>
      <c r="T367" s="110">
        <v>0.75</v>
      </c>
    </row>
    <row r="368" spans="1:20" x14ac:dyDescent="0.25">
      <c r="A368" s="96"/>
      <c r="B368" s="2">
        <v>30313345</v>
      </c>
      <c r="C368" s="4">
        <v>3</v>
      </c>
      <c r="D368" s="3">
        <v>0</v>
      </c>
      <c r="E368" s="5"/>
      <c r="F368" s="120" t="str">
        <f>VLOOKUP(B368,Main!E:I,5,FALSE)</f>
        <v>N-SF11/1.8/14.5</v>
      </c>
      <c r="H368" s="121">
        <v>10023467</v>
      </c>
      <c r="I368" s="65">
        <v>30313345</v>
      </c>
      <c r="J368" s="64">
        <v>0.9</v>
      </c>
      <c r="K368" s="120" t="str">
        <f>VLOOKUP(I368,Raw!A:K,11,FALSE)</f>
        <v>N-SF11/1.8/14.5</v>
      </c>
      <c r="M368"/>
      <c r="N368"/>
      <c r="O368"/>
      <c r="P368"/>
      <c r="R368" s="110">
        <v>10023746</v>
      </c>
      <c r="S368" s="110" t="s">
        <v>54</v>
      </c>
      <c r="T368" s="110">
        <v>0.75</v>
      </c>
    </row>
    <row r="369" spans="1:20" x14ac:dyDescent="0.25">
      <c r="A369" s="96"/>
      <c r="B369" s="2">
        <v>30313345</v>
      </c>
      <c r="C369" s="4">
        <v>4</v>
      </c>
      <c r="D369" s="3">
        <v>0</v>
      </c>
      <c r="E369" s="5"/>
      <c r="F369" s="120" t="str">
        <f>VLOOKUP(B369,Main!E:I,5,FALSE)</f>
        <v>N-SF11/1.8/14.5</v>
      </c>
      <c r="H369" s="121">
        <v>10023467</v>
      </c>
      <c r="I369" s="65">
        <v>30321494</v>
      </c>
      <c r="J369" s="64">
        <v>1</v>
      </c>
      <c r="K369" s="120" t="str">
        <f>VLOOKUP(I369,Raw!A:K,11,FALSE)</f>
        <v>N-BK7/1.1/19</v>
      </c>
      <c r="M369"/>
      <c r="N369"/>
      <c r="O369"/>
      <c r="P369"/>
      <c r="R369" s="110">
        <v>10023746</v>
      </c>
      <c r="S369" s="110" t="s">
        <v>62</v>
      </c>
      <c r="T369" s="110">
        <v>0.75</v>
      </c>
    </row>
    <row r="370" spans="1:20" x14ac:dyDescent="0.25">
      <c r="A370" s="96"/>
      <c r="B370" s="2">
        <v>30313345</v>
      </c>
      <c r="C370" s="4">
        <v>5</v>
      </c>
      <c r="D370" s="3">
        <v>0</v>
      </c>
      <c r="E370" s="5"/>
      <c r="F370" s="120" t="str">
        <f>VLOOKUP(B370,Main!E:I,5,FALSE)</f>
        <v>N-SF11/1.8/14.5</v>
      </c>
      <c r="H370" s="121">
        <v>10023467</v>
      </c>
      <c r="I370" s="65">
        <v>30325960</v>
      </c>
      <c r="J370" s="64">
        <v>1</v>
      </c>
      <c r="K370" s="120" t="str">
        <f>VLOOKUP(I370,Raw!A:K,11,FALSE)</f>
        <v>N-SF11/1.8/23</v>
      </c>
      <c r="M370"/>
      <c r="N370"/>
      <c r="O370"/>
      <c r="P370"/>
      <c r="R370" s="110">
        <v>10023746</v>
      </c>
      <c r="S370" s="110" t="s">
        <v>350</v>
      </c>
      <c r="T370" s="110">
        <v>1</v>
      </c>
    </row>
    <row r="371" spans="1:20" x14ac:dyDescent="0.25">
      <c r="A371" s="96"/>
      <c r="B371" s="2">
        <v>30313345</v>
      </c>
      <c r="C371" s="4">
        <v>6</v>
      </c>
      <c r="D371" s="3">
        <v>0</v>
      </c>
      <c r="E371" s="5"/>
      <c r="F371" s="120" t="str">
        <f>VLOOKUP(B371,Main!E:I,5,FALSE)</f>
        <v>N-SF11/1.8/14.5</v>
      </c>
      <c r="H371" s="121">
        <v>10023467</v>
      </c>
      <c r="I371" s="65">
        <v>30334319</v>
      </c>
      <c r="J371" s="64">
        <v>1</v>
      </c>
      <c r="K371" s="120" t="str">
        <f>VLOOKUP(I371,Raw!A:K,11,FALSE)</f>
        <v>N-SF11/1.8/17.5</v>
      </c>
      <c r="M371"/>
      <c r="N371"/>
      <c r="O371"/>
      <c r="P371"/>
      <c r="R371" s="110">
        <v>10023746</v>
      </c>
      <c r="S371" s="110" t="s">
        <v>88</v>
      </c>
      <c r="T371" s="110">
        <v>0.6</v>
      </c>
    </row>
    <row r="372" spans="1:20" x14ac:dyDescent="0.25">
      <c r="A372" s="96"/>
      <c r="B372" s="2">
        <v>30313345</v>
      </c>
      <c r="C372" s="4">
        <v>7</v>
      </c>
      <c r="D372" s="3">
        <v>0</v>
      </c>
      <c r="E372" s="5"/>
      <c r="F372" s="120" t="str">
        <f>VLOOKUP(B372,Main!E:I,5,FALSE)</f>
        <v>N-SF11/1.8/14.5</v>
      </c>
      <c r="H372" s="121">
        <v>10023467</v>
      </c>
      <c r="I372" s="65">
        <v>30339200</v>
      </c>
      <c r="J372" s="64">
        <v>1</v>
      </c>
      <c r="K372" s="120" t="str">
        <f>VLOOKUP(I372,Raw!A:K,11,FALSE)</f>
        <v>N-SF11/1.8/23.5</v>
      </c>
      <c r="M372"/>
      <c r="N372"/>
      <c r="O372"/>
      <c r="P372"/>
      <c r="R372" s="110">
        <v>10023759</v>
      </c>
      <c r="S372" s="110" t="s">
        <v>95</v>
      </c>
      <c r="T372" s="110">
        <v>0.86</v>
      </c>
    </row>
    <row r="373" spans="1:20" x14ac:dyDescent="0.25">
      <c r="A373" s="96"/>
      <c r="B373" s="2">
        <v>30313345</v>
      </c>
      <c r="C373" s="4">
        <v>8</v>
      </c>
      <c r="D373" s="3">
        <v>0</v>
      </c>
      <c r="E373" s="5"/>
      <c r="F373" s="120" t="str">
        <f>VLOOKUP(B373,Main!E:I,5,FALSE)</f>
        <v>N-SF11/1.8/14.5</v>
      </c>
      <c r="H373" s="121">
        <v>10023467</v>
      </c>
      <c r="I373" s="65">
        <v>30391576</v>
      </c>
      <c r="J373" s="64">
        <v>0.7</v>
      </c>
      <c r="K373" s="120" t="str">
        <f>VLOOKUP(I373,Raw!A:K,11,FALSE)</f>
        <v>N-SF11/1/8.5</v>
      </c>
      <c r="M373"/>
      <c r="N373"/>
      <c r="O373"/>
      <c r="P373"/>
      <c r="R373" s="110">
        <v>10023759</v>
      </c>
      <c r="S373" s="110" t="s">
        <v>127</v>
      </c>
      <c r="T373" s="110">
        <v>0.9</v>
      </c>
    </row>
    <row r="374" spans="1:20" x14ac:dyDescent="0.25">
      <c r="A374" s="96"/>
      <c r="B374" s="2">
        <v>30313345</v>
      </c>
      <c r="C374" s="4">
        <v>9</v>
      </c>
      <c r="D374" s="3">
        <v>0</v>
      </c>
      <c r="E374" s="5"/>
      <c r="F374" s="120" t="str">
        <f>VLOOKUP(B374,Main!E:I,5,FALSE)</f>
        <v>N-SF11/1.8/14.5</v>
      </c>
      <c r="H374" s="121">
        <v>10023467</v>
      </c>
      <c r="I374" s="65">
        <v>30432710</v>
      </c>
      <c r="J374" s="64">
        <v>0.9</v>
      </c>
      <c r="K374" s="120" t="str">
        <f>VLOOKUP(I374,Raw!A:K,11,FALSE)</f>
        <v>N-SF11/1.8/14.5</v>
      </c>
      <c r="M374"/>
      <c r="N374"/>
      <c r="O374"/>
      <c r="P374"/>
      <c r="R374" s="110">
        <v>10023759</v>
      </c>
      <c r="S374" s="110" t="s">
        <v>138</v>
      </c>
      <c r="T374" s="110">
        <v>0.9</v>
      </c>
    </row>
    <row r="375" spans="1:20" x14ac:dyDescent="0.25">
      <c r="A375" s="96"/>
      <c r="B375" s="2">
        <v>30313345</v>
      </c>
      <c r="C375" s="4">
        <v>10</v>
      </c>
      <c r="D375" s="3">
        <v>19300</v>
      </c>
      <c r="E375" s="5"/>
      <c r="F375" s="120" t="str">
        <f>VLOOKUP(B375,Main!E:I,5,FALSE)</f>
        <v>N-SF11/1.8/14.5</v>
      </c>
      <c r="H375" s="121">
        <v>10023467</v>
      </c>
      <c r="I375" s="65">
        <v>30446865</v>
      </c>
      <c r="J375" s="64">
        <v>1</v>
      </c>
      <c r="K375" s="120" t="str">
        <f>VLOOKUP(I375,Raw!A:K,11,FALSE)</f>
        <v>N-SF11/1.8/17</v>
      </c>
      <c r="M375"/>
      <c r="N375"/>
      <c r="O375"/>
      <c r="P375"/>
      <c r="R375" s="110">
        <v>10023759</v>
      </c>
      <c r="S375" s="110" t="s">
        <v>165</v>
      </c>
      <c r="T375" s="110">
        <v>0.9</v>
      </c>
    </row>
    <row r="376" spans="1:20" x14ac:dyDescent="0.25">
      <c r="A376" s="96"/>
      <c r="B376" s="2">
        <v>30313345</v>
      </c>
      <c r="C376" s="4">
        <v>11</v>
      </c>
      <c r="D376" s="3">
        <v>0</v>
      </c>
      <c r="E376" s="5"/>
      <c r="F376" s="120" t="str">
        <f>VLOOKUP(B376,Main!E:I,5,FALSE)</f>
        <v>N-SF11/1.8/14.5</v>
      </c>
      <c r="H376" s="121">
        <v>10023468</v>
      </c>
      <c r="I376" s="65">
        <v>30103742</v>
      </c>
      <c r="J376" s="64">
        <v>0.9</v>
      </c>
      <c r="K376" s="120" t="str">
        <f>VLOOKUP(I376,Raw!A:K,11,FALSE)</f>
        <v>N-SF11/1.8/23.5</v>
      </c>
      <c r="M376"/>
      <c r="N376"/>
      <c r="O376"/>
      <c r="P376"/>
      <c r="R376" s="110">
        <v>10023759</v>
      </c>
      <c r="S376" s="110" t="s">
        <v>167</v>
      </c>
      <c r="T376" s="110">
        <v>0.9</v>
      </c>
    </row>
    <row r="377" spans="1:20" x14ac:dyDescent="0.25">
      <c r="A377" s="96"/>
      <c r="B377" s="2">
        <v>30313345</v>
      </c>
      <c r="C377" s="4">
        <v>12</v>
      </c>
      <c r="D377" s="3">
        <v>0</v>
      </c>
      <c r="E377" s="5"/>
      <c r="F377" s="120" t="str">
        <f>VLOOKUP(B377,Main!E:I,5,FALSE)</f>
        <v>N-SF11/1.8/14.5</v>
      </c>
      <c r="H377" s="121">
        <v>10023468</v>
      </c>
      <c r="I377" s="65">
        <v>30103753</v>
      </c>
      <c r="J377" s="64">
        <v>0.9</v>
      </c>
      <c r="K377" s="120" t="str">
        <f>VLOOKUP(I377,Raw!A:K,11,FALSE)</f>
        <v>N-SF11/1.8/14.5</v>
      </c>
      <c r="M377"/>
      <c r="N377"/>
      <c r="O377"/>
      <c r="P377"/>
      <c r="R377" s="110">
        <v>10023759</v>
      </c>
      <c r="S377" s="110" t="s">
        <v>69</v>
      </c>
      <c r="T377" s="110">
        <v>0.7</v>
      </c>
    </row>
    <row r="378" spans="1:20" x14ac:dyDescent="0.25">
      <c r="A378" s="96"/>
      <c r="B378" s="2">
        <v>30313345</v>
      </c>
      <c r="C378" s="4">
        <v>13</v>
      </c>
      <c r="D378" s="3">
        <v>0</v>
      </c>
      <c r="E378" s="5"/>
      <c r="F378" s="120" t="str">
        <f>VLOOKUP(B378,Main!E:I,5,FALSE)</f>
        <v>N-SF11/1.8/14.5</v>
      </c>
      <c r="H378" s="121">
        <v>10023468</v>
      </c>
      <c r="I378" s="65">
        <v>30103801</v>
      </c>
      <c r="J378" s="64">
        <v>0.9</v>
      </c>
      <c r="K378" s="120" t="str">
        <f>VLOOKUP(I378,Raw!A:K,11,FALSE)</f>
        <v>N-SF11/1.8/17</v>
      </c>
      <c r="M378"/>
      <c r="N378"/>
      <c r="O378"/>
      <c r="P378"/>
      <c r="R378" s="110">
        <v>10023759</v>
      </c>
      <c r="S378" s="110" t="s">
        <v>54</v>
      </c>
      <c r="T378" s="110">
        <v>0.7</v>
      </c>
    </row>
    <row r="379" spans="1:20" x14ac:dyDescent="0.25">
      <c r="A379" s="96"/>
      <c r="B379" s="2">
        <v>30313345</v>
      </c>
      <c r="C379" s="4">
        <v>14</v>
      </c>
      <c r="D379" s="3">
        <v>0</v>
      </c>
      <c r="E379" s="5"/>
      <c r="F379" s="120" t="str">
        <f>VLOOKUP(B379,Main!E:I,5,FALSE)</f>
        <v>N-SF11/1.8/14.5</v>
      </c>
      <c r="H379" s="121">
        <v>10023468</v>
      </c>
      <c r="I379" s="65">
        <v>30236147</v>
      </c>
      <c r="J379" s="64">
        <v>0.9</v>
      </c>
      <c r="K379" s="120" t="str">
        <f>VLOOKUP(I379,Raw!A:K,11,FALSE)</f>
        <v>N-SF11/1.8/17.5</v>
      </c>
      <c r="M379"/>
      <c r="N379"/>
      <c r="O379"/>
      <c r="P379"/>
      <c r="R379" s="110">
        <v>10023759</v>
      </c>
      <c r="S379" s="110" t="s">
        <v>62</v>
      </c>
      <c r="T379" s="110">
        <v>0.7</v>
      </c>
    </row>
    <row r="380" spans="1:20" x14ac:dyDescent="0.25">
      <c r="A380" s="96"/>
      <c r="B380" s="2">
        <v>30321494</v>
      </c>
      <c r="C380" s="4">
        <v>1</v>
      </c>
      <c r="D380" s="3">
        <v>0</v>
      </c>
      <c r="E380" s="5"/>
      <c r="F380" s="120" t="str">
        <f>VLOOKUP(B380,Main!E:I,5,FALSE)</f>
        <v>N-BK7/1.1/19</v>
      </c>
      <c r="H380" s="121">
        <v>10023468</v>
      </c>
      <c r="I380" s="65">
        <v>30238079</v>
      </c>
      <c r="J380" s="64">
        <v>0.9</v>
      </c>
      <c r="K380" s="120" t="str">
        <f>VLOOKUP(I380,Raw!A:K,11,FALSE)</f>
        <v>N-SF11/1.8/17.5</v>
      </c>
      <c r="M380"/>
      <c r="N380"/>
      <c r="O380"/>
      <c r="P380"/>
      <c r="R380" s="110">
        <v>10023759</v>
      </c>
      <c r="S380" s="110" t="s">
        <v>350</v>
      </c>
      <c r="T380" s="110">
        <v>1</v>
      </c>
    </row>
    <row r="381" spans="1:20" x14ac:dyDescent="0.25">
      <c r="A381" s="96"/>
      <c r="B381" s="2">
        <v>30321494</v>
      </c>
      <c r="C381" s="4">
        <v>2</v>
      </c>
      <c r="D381" s="3">
        <v>0</v>
      </c>
      <c r="E381" s="5"/>
      <c r="F381" s="120" t="str">
        <f>VLOOKUP(B381,Main!E:I,5,FALSE)</f>
        <v>N-BK7/1.1/19</v>
      </c>
      <c r="H381" s="121">
        <v>10023468</v>
      </c>
      <c r="I381" s="65">
        <v>30248669</v>
      </c>
      <c r="J381" s="64">
        <v>0.75</v>
      </c>
      <c r="K381" s="120" t="str">
        <f>VLOOKUP(I381,Raw!A:K,11,FALSE)</f>
        <v>N-SF11/1/10.5</v>
      </c>
      <c r="M381"/>
      <c r="N381"/>
      <c r="O381"/>
      <c r="P381"/>
      <c r="R381" s="110">
        <v>10023759</v>
      </c>
      <c r="S381" s="110" t="s">
        <v>88</v>
      </c>
      <c r="T381" s="110">
        <v>0.56000000000000005</v>
      </c>
    </row>
    <row r="382" spans="1:20" x14ac:dyDescent="0.25">
      <c r="A382" s="96"/>
      <c r="B382" s="2">
        <v>30321494</v>
      </c>
      <c r="C382" s="4">
        <v>3</v>
      </c>
      <c r="D382" s="3">
        <v>0</v>
      </c>
      <c r="E382" s="5"/>
      <c r="F382" s="120" t="str">
        <f>VLOOKUP(B382,Main!E:I,5,FALSE)</f>
        <v>N-BK7/1.1/19</v>
      </c>
      <c r="H382" s="121">
        <v>10023468</v>
      </c>
      <c r="I382" s="65">
        <v>30248706</v>
      </c>
      <c r="J382" s="64">
        <v>0.9</v>
      </c>
      <c r="K382" s="120" t="str">
        <f>VLOOKUP(I382,Raw!A:K,11,FALSE)</f>
        <v>N-SF11/1.8/23.5</v>
      </c>
      <c r="M382"/>
      <c r="N382"/>
      <c r="O382"/>
      <c r="P382"/>
      <c r="R382" s="110">
        <v>10023762</v>
      </c>
      <c r="S382" s="110" t="s">
        <v>95</v>
      </c>
      <c r="T382" s="110">
        <v>0.9</v>
      </c>
    </row>
    <row r="383" spans="1:20" x14ac:dyDescent="0.25">
      <c r="A383" s="96"/>
      <c r="B383" s="2">
        <v>30321494</v>
      </c>
      <c r="C383" s="4">
        <v>4</v>
      </c>
      <c r="D383" s="3">
        <v>0</v>
      </c>
      <c r="E383" s="5"/>
      <c r="F383" s="120" t="str">
        <f>VLOOKUP(B383,Main!E:I,5,FALSE)</f>
        <v>N-BK7/1.1/19</v>
      </c>
      <c r="H383" s="121">
        <v>10023468</v>
      </c>
      <c r="I383" s="65">
        <v>30248740</v>
      </c>
      <c r="J383" s="64">
        <v>0.75</v>
      </c>
      <c r="K383" s="120" t="str">
        <f>VLOOKUP(I383,Raw!A:K,11,FALSE)</f>
        <v>N-SF11/1/7.5</v>
      </c>
      <c r="M383"/>
      <c r="N383"/>
      <c r="O383"/>
      <c r="P383"/>
      <c r="R383" s="110">
        <v>10023762</v>
      </c>
      <c r="S383" s="110" t="s">
        <v>127</v>
      </c>
      <c r="T383" s="110">
        <v>0.96</v>
      </c>
    </row>
    <row r="384" spans="1:20" x14ac:dyDescent="0.25">
      <c r="A384" s="96"/>
      <c r="B384" s="2">
        <v>30321494</v>
      </c>
      <c r="C384" s="4">
        <v>5</v>
      </c>
      <c r="D384" s="3">
        <v>0</v>
      </c>
      <c r="E384" s="5"/>
      <c r="F384" s="120" t="str">
        <f>VLOOKUP(B384,Main!E:I,5,FALSE)</f>
        <v>N-BK7/1.1/19</v>
      </c>
      <c r="H384" s="121">
        <v>10023468</v>
      </c>
      <c r="I384" s="65">
        <v>30255865</v>
      </c>
      <c r="J384" s="64">
        <v>0.9</v>
      </c>
      <c r="K384" s="120" t="str">
        <f>VLOOKUP(I384,Raw!A:K,11,FALSE)</f>
        <v>N-SF11/1.8/17</v>
      </c>
      <c r="M384"/>
      <c r="N384"/>
      <c r="O384"/>
      <c r="P384"/>
      <c r="R384" s="110">
        <v>10023762</v>
      </c>
      <c r="S384" s="110" t="s">
        <v>138</v>
      </c>
      <c r="T384" s="110">
        <v>0.96</v>
      </c>
    </row>
    <row r="385" spans="1:20" x14ac:dyDescent="0.25">
      <c r="A385" s="96"/>
      <c r="B385" s="2">
        <v>30321494</v>
      </c>
      <c r="C385" s="4">
        <v>6</v>
      </c>
      <c r="D385" s="3">
        <v>0</v>
      </c>
      <c r="E385" s="5"/>
      <c r="F385" s="120" t="str">
        <f>VLOOKUP(B385,Main!E:I,5,FALSE)</f>
        <v>N-BK7/1.1/19</v>
      </c>
      <c r="H385" s="121">
        <v>10023468</v>
      </c>
      <c r="I385" s="65">
        <v>30256349</v>
      </c>
      <c r="J385" s="64">
        <v>0.75</v>
      </c>
      <c r="K385" s="120" t="str">
        <f>VLOOKUP(I385,Raw!A:K,11,FALSE)</f>
        <v>N-SF11/1/10.5</v>
      </c>
      <c r="M385"/>
      <c r="N385"/>
      <c r="O385"/>
      <c r="P385"/>
      <c r="R385" s="110">
        <v>10023762</v>
      </c>
      <c r="S385" s="110" t="s">
        <v>165</v>
      </c>
      <c r="T385" s="110">
        <v>0.96</v>
      </c>
    </row>
    <row r="386" spans="1:20" x14ac:dyDescent="0.25">
      <c r="A386" s="96"/>
      <c r="B386" s="2">
        <v>30321494</v>
      </c>
      <c r="C386" s="4">
        <v>7</v>
      </c>
      <c r="D386" s="3">
        <v>21200</v>
      </c>
      <c r="E386" s="5"/>
      <c r="F386" s="120" t="str">
        <f>VLOOKUP(B386,Main!E:I,5,FALSE)</f>
        <v>N-BK7/1.1/19</v>
      </c>
      <c r="H386" s="121">
        <v>10023468</v>
      </c>
      <c r="I386" s="65">
        <v>30256730</v>
      </c>
      <c r="J386" s="64">
        <v>0.75</v>
      </c>
      <c r="K386" s="120" t="str">
        <f>VLOOKUP(I386,Raw!A:K,11,FALSE)</f>
        <v>N-SF11/1/10.5</v>
      </c>
      <c r="M386"/>
      <c r="N386"/>
      <c r="O386"/>
      <c r="P386"/>
      <c r="R386" s="110">
        <v>10023762</v>
      </c>
      <c r="S386" s="110" t="s">
        <v>167</v>
      </c>
      <c r="T386" s="110">
        <v>0.96</v>
      </c>
    </row>
    <row r="387" spans="1:20" x14ac:dyDescent="0.25">
      <c r="A387" s="96"/>
      <c r="B387" s="2">
        <v>30321494</v>
      </c>
      <c r="C387" s="4">
        <v>8</v>
      </c>
      <c r="D387" s="3">
        <v>0</v>
      </c>
      <c r="E387" s="5"/>
      <c r="F387" s="120" t="str">
        <f>VLOOKUP(B387,Main!E:I,5,FALSE)</f>
        <v>N-BK7/1.1/19</v>
      </c>
      <c r="H387" s="121">
        <v>10023468</v>
      </c>
      <c r="I387" s="65">
        <v>30256752</v>
      </c>
      <c r="J387" s="64">
        <v>0.9</v>
      </c>
      <c r="K387" s="120" t="str">
        <f>VLOOKUP(I387,Raw!A:K,11,FALSE)</f>
        <v>N-SF11/1.8/14.5</v>
      </c>
      <c r="M387"/>
      <c r="N387"/>
      <c r="O387"/>
      <c r="P387"/>
      <c r="R387" s="110">
        <v>10023762</v>
      </c>
      <c r="S387" s="110" t="s">
        <v>69</v>
      </c>
      <c r="T387" s="110">
        <v>0.82499999999999996</v>
      </c>
    </row>
    <row r="388" spans="1:20" x14ac:dyDescent="0.25">
      <c r="A388" s="96"/>
      <c r="B388" s="2">
        <v>30321494</v>
      </c>
      <c r="C388" s="4">
        <v>9</v>
      </c>
      <c r="D388" s="3">
        <v>0</v>
      </c>
      <c r="E388" s="5"/>
      <c r="F388" s="120" t="str">
        <f>VLOOKUP(B388,Main!E:I,5,FALSE)</f>
        <v>N-BK7/1.1/19</v>
      </c>
      <c r="H388" s="121">
        <v>10023468</v>
      </c>
      <c r="I388" s="65">
        <v>30256855</v>
      </c>
      <c r="J388" s="64">
        <v>0.9</v>
      </c>
      <c r="K388" s="120" t="str">
        <f>VLOOKUP(I388,Raw!A:K,11,FALSE)</f>
        <v>N-SF11/1.8/14.5</v>
      </c>
      <c r="M388"/>
      <c r="N388"/>
      <c r="O388"/>
      <c r="P388"/>
      <c r="R388" s="110">
        <v>10023762</v>
      </c>
      <c r="S388" s="110" t="s">
        <v>54</v>
      </c>
      <c r="T388" s="110">
        <v>0.82499999999999996</v>
      </c>
    </row>
    <row r="389" spans="1:20" x14ac:dyDescent="0.25">
      <c r="A389" s="96"/>
      <c r="B389" s="2">
        <v>30321494</v>
      </c>
      <c r="C389" s="4">
        <v>10</v>
      </c>
      <c r="D389" s="3">
        <v>0</v>
      </c>
      <c r="E389" s="5"/>
      <c r="F389" s="120" t="str">
        <f>VLOOKUP(B389,Main!E:I,5,FALSE)</f>
        <v>N-BK7/1.1/19</v>
      </c>
      <c r="H389" s="121">
        <v>10023468</v>
      </c>
      <c r="I389" s="65">
        <v>30256899</v>
      </c>
      <c r="J389" s="64">
        <v>0.9</v>
      </c>
      <c r="K389" s="120" t="str">
        <f>VLOOKUP(I389,Raw!A:K,11,FALSE)</f>
        <v>N-SF11/1.8/23.5</v>
      </c>
      <c r="M389"/>
      <c r="N389"/>
      <c r="O389"/>
      <c r="P389"/>
      <c r="R389" s="110">
        <v>10023762</v>
      </c>
      <c r="S389" s="110" t="s">
        <v>62</v>
      </c>
      <c r="T389" s="110">
        <v>0.82499999999999996</v>
      </c>
    </row>
    <row r="390" spans="1:20" x14ac:dyDescent="0.25">
      <c r="A390" s="96"/>
      <c r="B390" s="2">
        <v>30321494</v>
      </c>
      <c r="C390" s="4">
        <v>11</v>
      </c>
      <c r="D390" s="3">
        <v>0</v>
      </c>
      <c r="E390" s="5"/>
      <c r="F390" s="120" t="str">
        <f>VLOOKUP(B390,Main!E:I,5,FALSE)</f>
        <v>N-BK7/1.1/19</v>
      </c>
      <c r="H390" s="121">
        <v>10023468</v>
      </c>
      <c r="I390" s="65">
        <v>30256914</v>
      </c>
      <c r="J390" s="64">
        <v>0.75</v>
      </c>
      <c r="K390" s="120" t="str">
        <f>VLOOKUP(I390,Raw!A:K,11,FALSE)</f>
        <v>N-SF11/1/10.5</v>
      </c>
      <c r="M390"/>
      <c r="N390"/>
      <c r="O390"/>
      <c r="P390"/>
      <c r="R390" s="110">
        <v>10023762</v>
      </c>
      <c r="S390" s="110" t="s">
        <v>350</v>
      </c>
      <c r="T390" s="110">
        <v>1</v>
      </c>
    </row>
    <row r="391" spans="1:20" x14ac:dyDescent="0.25">
      <c r="A391" s="96"/>
      <c r="B391" s="2">
        <v>30321494</v>
      </c>
      <c r="C391" s="4">
        <v>12</v>
      </c>
      <c r="D391" s="3">
        <v>0</v>
      </c>
      <c r="E391" s="5"/>
      <c r="F391" s="120" t="str">
        <f>VLOOKUP(B391,Main!E:I,5,FALSE)</f>
        <v>N-BK7/1.1/19</v>
      </c>
      <c r="H391" s="121">
        <v>10023468</v>
      </c>
      <c r="I391" s="65">
        <v>30256958</v>
      </c>
      <c r="J391" s="64">
        <v>0.9</v>
      </c>
      <c r="K391" s="120" t="str">
        <f>VLOOKUP(I391,Raw!A:K,11,FALSE)</f>
        <v>N-SF11/1.8/23.5</v>
      </c>
      <c r="M391"/>
      <c r="N391"/>
      <c r="O391"/>
      <c r="P391"/>
      <c r="R391" s="110">
        <v>10023762</v>
      </c>
      <c r="S391" s="110" t="s">
        <v>88</v>
      </c>
      <c r="T391" s="110">
        <v>0.56000000000000005</v>
      </c>
    </row>
    <row r="392" spans="1:20" x14ac:dyDescent="0.25">
      <c r="A392" s="96"/>
      <c r="B392" s="2">
        <v>30321494</v>
      </c>
      <c r="C392" s="4">
        <v>13</v>
      </c>
      <c r="D392" s="3">
        <v>0</v>
      </c>
      <c r="E392" s="5"/>
      <c r="F392" s="120" t="str">
        <f>VLOOKUP(B392,Main!E:I,5,FALSE)</f>
        <v>N-BK7/1.1/19</v>
      </c>
      <c r="H392" s="121">
        <v>10023468</v>
      </c>
      <c r="I392" s="65">
        <v>30274734</v>
      </c>
      <c r="J392" s="64">
        <v>0.9</v>
      </c>
      <c r="K392" s="120" t="str">
        <f>VLOOKUP(I392,Raw!A:K,11,FALSE)</f>
        <v>N-SF11/1.8/17</v>
      </c>
      <c r="M392"/>
      <c r="N392"/>
      <c r="O392"/>
      <c r="P392"/>
      <c r="R392" s="110">
        <v>10023768</v>
      </c>
      <c r="S392" s="110" t="s">
        <v>95</v>
      </c>
      <c r="T392" s="110">
        <v>0.96</v>
      </c>
    </row>
    <row r="393" spans="1:20" x14ac:dyDescent="0.25">
      <c r="A393" s="96"/>
      <c r="B393" s="2">
        <v>30321494</v>
      </c>
      <c r="C393" s="4">
        <v>14</v>
      </c>
      <c r="D393" s="3">
        <v>20000</v>
      </c>
      <c r="E393" s="5"/>
      <c r="F393" s="120" t="str">
        <f>VLOOKUP(B393,Main!E:I,5,FALSE)</f>
        <v>N-BK7/1.1/19</v>
      </c>
      <c r="H393" s="121">
        <v>10023468</v>
      </c>
      <c r="I393" s="65">
        <v>30274790</v>
      </c>
      <c r="J393" s="64">
        <v>0.9</v>
      </c>
      <c r="K393" s="120" t="str">
        <f>VLOOKUP(I393,Raw!A:K,11,FALSE)</f>
        <v>N-SF11/1.8/14.5</v>
      </c>
      <c r="M393"/>
      <c r="N393"/>
      <c r="O393"/>
      <c r="P393"/>
      <c r="R393" s="110">
        <v>10023768</v>
      </c>
      <c r="S393" s="110" t="s">
        <v>127</v>
      </c>
      <c r="T393" s="110">
        <v>1</v>
      </c>
    </row>
    <row r="394" spans="1:20" x14ac:dyDescent="0.25">
      <c r="A394" s="96"/>
      <c r="B394" s="2">
        <v>30325960</v>
      </c>
      <c r="C394" s="4">
        <v>1</v>
      </c>
      <c r="D394" s="3">
        <v>0</v>
      </c>
      <c r="E394" s="5"/>
      <c r="F394" s="120" t="str">
        <f>VLOOKUP(B394,Main!E:I,5,FALSE)</f>
        <v>N-SF11/1.8/23</v>
      </c>
      <c r="H394" s="121">
        <v>10023468</v>
      </c>
      <c r="I394" s="65">
        <v>30274815</v>
      </c>
      <c r="J394" s="64">
        <v>0.9</v>
      </c>
      <c r="K394" s="120" t="str">
        <f>VLOOKUP(I394,Raw!A:K,11,FALSE)</f>
        <v>N-SF11/1.8/14.5</v>
      </c>
      <c r="M394"/>
      <c r="N394"/>
      <c r="O394"/>
      <c r="P394"/>
      <c r="R394" s="110">
        <v>10023768</v>
      </c>
      <c r="S394" s="110" t="s">
        <v>138</v>
      </c>
      <c r="T394" s="110">
        <v>1</v>
      </c>
    </row>
    <row r="395" spans="1:20" x14ac:dyDescent="0.25">
      <c r="A395" s="96"/>
      <c r="B395" s="2">
        <v>30325960</v>
      </c>
      <c r="C395" s="4">
        <v>2</v>
      </c>
      <c r="D395" s="3">
        <v>0</v>
      </c>
      <c r="E395" s="5"/>
      <c r="F395" s="120" t="str">
        <f>VLOOKUP(B395,Main!E:I,5,FALSE)</f>
        <v>N-SF11/1.8/23</v>
      </c>
      <c r="H395" s="121">
        <v>10023468</v>
      </c>
      <c r="I395" s="65">
        <v>30276367</v>
      </c>
      <c r="J395" s="64">
        <v>0.9</v>
      </c>
      <c r="K395" s="120" t="str">
        <f>VLOOKUP(I395,Raw!A:K,11,FALSE)</f>
        <v>N-SF11/1.8/17</v>
      </c>
      <c r="M395"/>
      <c r="N395"/>
      <c r="O395"/>
      <c r="P395"/>
      <c r="R395" s="110">
        <v>10023768</v>
      </c>
      <c r="S395" s="110" t="s">
        <v>165</v>
      </c>
      <c r="T395" s="110">
        <v>1</v>
      </c>
    </row>
    <row r="396" spans="1:20" x14ac:dyDescent="0.25">
      <c r="A396" s="96"/>
      <c r="B396" s="2">
        <v>30325960</v>
      </c>
      <c r="C396" s="4">
        <v>3</v>
      </c>
      <c r="D396" s="3">
        <v>0</v>
      </c>
      <c r="E396" s="5"/>
      <c r="F396" s="120" t="str">
        <f>VLOOKUP(B396,Main!E:I,5,FALSE)</f>
        <v>N-SF11/1.8/23</v>
      </c>
      <c r="H396" s="121">
        <v>10023468</v>
      </c>
      <c r="I396" s="65">
        <v>30285163</v>
      </c>
      <c r="J396" s="64">
        <v>0.75</v>
      </c>
      <c r="K396" s="120" t="str">
        <f>VLOOKUP(I396,Raw!A:K,11,FALSE)</f>
        <v>N-SF11/1/7.5</v>
      </c>
      <c r="M396"/>
      <c r="N396"/>
      <c r="O396"/>
      <c r="P396"/>
      <c r="R396" s="110">
        <v>10023768</v>
      </c>
      <c r="S396" s="110" t="s">
        <v>167</v>
      </c>
      <c r="T396" s="110">
        <v>1</v>
      </c>
    </row>
    <row r="397" spans="1:20" x14ac:dyDescent="0.25">
      <c r="A397" s="96"/>
      <c r="B397" s="2">
        <v>30325960</v>
      </c>
      <c r="C397" s="4">
        <v>4</v>
      </c>
      <c r="D397" s="3">
        <v>0</v>
      </c>
      <c r="E397" s="5"/>
      <c r="F397" s="120" t="str">
        <f>VLOOKUP(B397,Main!E:I,5,FALSE)</f>
        <v>N-SF11/1.8/23</v>
      </c>
      <c r="H397" s="121">
        <v>10023468</v>
      </c>
      <c r="I397" s="65">
        <v>30285185</v>
      </c>
      <c r="J397" s="64">
        <v>0.9</v>
      </c>
      <c r="K397" s="120" t="str">
        <f>VLOOKUP(I397,Raw!A:K,11,FALSE)</f>
        <v>N-SF11/1.8/17</v>
      </c>
      <c r="M397"/>
      <c r="N397"/>
      <c r="O397"/>
      <c r="P397"/>
      <c r="R397" s="110">
        <v>10023768</v>
      </c>
      <c r="S397" s="110" t="s">
        <v>69</v>
      </c>
      <c r="T397" s="110">
        <v>1</v>
      </c>
    </row>
    <row r="398" spans="1:20" x14ac:dyDescent="0.25">
      <c r="A398" s="85"/>
      <c r="B398" s="63">
        <v>30325960</v>
      </c>
      <c r="C398" s="63">
        <v>5</v>
      </c>
      <c r="D398" s="63">
        <v>0</v>
      </c>
      <c r="E398" s="63"/>
      <c r="F398" s="120" t="str">
        <f>VLOOKUP(B398,Main!E:I,5,FALSE)</f>
        <v>N-SF11/1.8/23</v>
      </c>
      <c r="H398" s="121">
        <v>10023468</v>
      </c>
      <c r="I398" s="65">
        <v>30293647</v>
      </c>
      <c r="J398" s="64">
        <v>0.75</v>
      </c>
      <c r="K398" s="120" t="str">
        <f>VLOOKUP(I398,Raw!A:K,11,FALSE)</f>
        <v>N-SF11/1/10.5</v>
      </c>
      <c r="M398"/>
      <c r="N398"/>
      <c r="O398"/>
      <c r="P398"/>
      <c r="R398" s="110">
        <v>10023768</v>
      </c>
      <c r="S398" s="110" t="s">
        <v>54</v>
      </c>
      <c r="T398" s="110">
        <v>1</v>
      </c>
    </row>
    <row r="399" spans="1:20" x14ac:dyDescent="0.25">
      <c r="A399" s="85"/>
      <c r="B399" s="63">
        <v>30325960</v>
      </c>
      <c r="C399" s="63">
        <v>6</v>
      </c>
      <c r="D399" s="63">
        <v>0</v>
      </c>
      <c r="E399" s="63"/>
      <c r="F399" s="120" t="str">
        <f>VLOOKUP(B399,Main!E:I,5,FALSE)</f>
        <v>N-SF11/1.8/23</v>
      </c>
      <c r="H399" s="121">
        <v>10023468</v>
      </c>
      <c r="I399" s="65">
        <v>30313242</v>
      </c>
      <c r="J399" s="64">
        <v>0.56000000000000005</v>
      </c>
      <c r="K399" s="120" t="str">
        <f>VLOOKUP(I399,Raw!A:K,11,FALSE)</f>
        <v>N-SF11/1.8/10.5</v>
      </c>
      <c r="M399"/>
      <c r="N399"/>
      <c r="O399"/>
      <c r="P399"/>
      <c r="R399" s="110">
        <v>10023768</v>
      </c>
      <c r="S399" s="110" t="s">
        <v>62</v>
      </c>
      <c r="T399" s="110">
        <v>1</v>
      </c>
    </row>
    <row r="400" spans="1:20" x14ac:dyDescent="0.25">
      <c r="A400" s="85"/>
      <c r="B400" s="63">
        <v>30325960</v>
      </c>
      <c r="C400" s="63">
        <v>7</v>
      </c>
      <c r="D400" s="63">
        <v>6900</v>
      </c>
      <c r="E400" s="63"/>
      <c r="F400" s="120" t="str">
        <f>VLOOKUP(B400,Main!E:I,5,FALSE)</f>
        <v>N-SF11/1.8/23</v>
      </c>
      <c r="H400" s="121">
        <v>10023468</v>
      </c>
      <c r="I400" s="65">
        <v>30313286</v>
      </c>
      <c r="J400" s="64">
        <v>0.9</v>
      </c>
      <c r="K400" s="120" t="str">
        <f>VLOOKUP(I400,Raw!A:K,11,FALSE)</f>
        <v>N-SF11/1.8/14.5</v>
      </c>
      <c r="M400"/>
      <c r="N400"/>
      <c r="O400"/>
      <c r="P400"/>
      <c r="R400" s="110">
        <v>10023768</v>
      </c>
      <c r="S400" s="110" t="s">
        <v>350</v>
      </c>
      <c r="T400" s="110">
        <v>1</v>
      </c>
    </row>
    <row r="401" spans="1:20" x14ac:dyDescent="0.25">
      <c r="A401" s="85"/>
      <c r="B401" s="63">
        <v>30325960</v>
      </c>
      <c r="C401" s="63">
        <v>8</v>
      </c>
      <c r="D401" s="63">
        <v>0</v>
      </c>
      <c r="E401" s="63"/>
      <c r="F401" s="120" t="str">
        <f>VLOOKUP(B401,Main!E:I,5,FALSE)</f>
        <v>N-SF11/1.8/23</v>
      </c>
      <c r="H401" s="121">
        <v>10023468</v>
      </c>
      <c r="I401" s="65">
        <v>30313323</v>
      </c>
      <c r="J401" s="64">
        <v>0.75</v>
      </c>
      <c r="K401" s="120" t="str">
        <f>VLOOKUP(I401,Raw!A:K,11,FALSE)</f>
        <v>N-SF11/1/10.5</v>
      </c>
      <c r="M401"/>
      <c r="N401"/>
      <c r="O401"/>
      <c r="P401"/>
      <c r="R401" s="110">
        <v>10023768</v>
      </c>
      <c r="S401" s="110" t="s">
        <v>88</v>
      </c>
      <c r="T401" s="110">
        <v>0.56000000000000005</v>
      </c>
    </row>
    <row r="402" spans="1:20" x14ac:dyDescent="0.25">
      <c r="A402" s="85"/>
      <c r="B402" s="63">
        <v>30325960</v>
      </c>
      <c r="C402" s="63">
        <v>9</v>
      </c>
      <c r="D402" s="63">
        <v>0</v>
      </c>
      <c r="E402" s="63"/>
      <c r="F402" s="120" t="str">
        <f>VLOOKUP(B402,Main!E:I,5,FALSE)</f>
        <v>N-SF11/1.8/23</v>
      </c>
      <c r="H402" s="121">
        <v>10023468</v>
      </c>
      <c r="I402" s="65">
        <v>30313345</v>
      </c>
      <c r="J402" s="64">
        <v>0.9</v>
      </c>
      <c r="K402" s="120" t="str">
        <f>VLOOKUP(I402,Raw!A:K,11,FALSE)</f>
        <v>N-SF11/1.8/14.5</v>
      </c>
      <c r="M402"/>
      <c r="N402"/>
      <c r="O402"/>
      <c r="P402"/>
      <c r="R402" s="110">
        <v>10023794</v>
      </c>
      <c r="S402" s="110" t="s">
        <v>95</v>
      </c>
      <c r="T402" s="110">
        <v>1</v>
      </c>
    </row>
    <row r="403" spans="1:20" x14ac:dyDescent="0.25">
      <c r="A403" s="85"/>
      <c r="B403" s="63">
        <v>30325960</v>
      </c>
      <c r="C403" s="63">
        <v>10</v>
      </c>
      <c r="D403" s="63">
        <v>0</v>
      </c>
      <c r="E403" s="63"/>
      <c r="F403" s="120" t="str">
        <f>VLOOKUP(B403,Main!E:I,5,FALSE)</f>
        <v>N-SF11/1.8/23</v>
      </c>
      <c r="H403" s="121">
        <v>10023468</v>
      </c>
      <c r="I403" s="65">
        <v>30321494</v>
      </c>
      <c r="J403" s="64">
        <v>0.83333333333333337</v>
      </c>
      <c r="K403" s="120" t="str">
        <f>VLOOKUP(I403,Raw!A:K,11,FALSE)</f>
        <v>N-BK7/1.1/19</v>
      </c>
      <c r="M403"/>
      <c r="N403"/>
      <c r="O403"/>
      <c r="P403"/>
      <c r="R403" s="110">
        <v>10023794</v>
      </c>
      <c r="S403" s="110" t="s">
        <v>127</v>
      </c>
      <c r="T403" s="110">
        <v>1</v>
      </c>
    </row>
    <row r="404" spans="1:20" x14ac:dyDescent="0.25">
      <c r="A404" s="85"/>
      <c r="B404" s="63">
        <v>30325960</v>
      </c>
      <c r="C404" s="63">
        <v>11</v>
      </c>
      <c r="D404" s="63">
        <v>0</v>
      </c>
      <c r="E404" s="63"/>
      <c r="F404" s="120" t="str">
        <f>VLOOKUP(B404,Main!E:I,5,FALSE)</f>
        <v>N-SF11/1.8/23</v>
      </c>
      <c r="H404" s="121">
        <v>10023468</v>
      </c>
      <c r="I404" s="65">
        <v>30325960</v>
      </c>
      <c r="J404" s="64">
        <v>0.9</v>
      </c>
      <c r="K404" s="120" t="str">
        <f>VLOOKUP(I404,Raw!A:K,11,FALSE)</f>
        <v>N-SF11/1.8/23</v>
      </c>
      <c r="M404"/>
      <c r="N404"/>
      <c r="O404"/>
      <c r="P404"/>
      <c r="R404" s="110">
        <v>10023794</v>
      </c>
      <c r="S404" s="110" t="s">
        <v>138</v>
      </c>
      <c r="T404" s="110">
        <v>1</v>
      </c>
    </row>
    <row r="405" spans="1:20" x14ac:dyDescent="0.25">
      <c r="A405" s="85"/>
      <c r="B405" s="63">
        <v>30325960</v>
      </c>
      <c r="C405" s="63">
        <v>12</v>
      </c>
      <c r="D405" s="63">
        <v>0</v>
      </c>
      <c r="E405" s="63"/>
      <c r="F405" s="120" t="str">
        <f>VLOOKUP(B405,Main!E:I,5,FALSE)</f>
        <v>N-SF11/1.8/23</v>
      </c>
      <c r="H405" s="121">
        <v>10023468</v>
      </c>
      <c r="I405" s="65">
        <v>30334319</v>
      </c>
      <c r="J405" s="64">
        <v>0.9</v>
      </c>
      <c r="K405" s="120" t="str">
        <f>VLOOKUP(I405,Raw!A:K,11,FALSE)</f>
        <v>N-SF11/1.8/17.5</v>
      </c>
      <c r="M405"/>
      <c r="N405"/>
      <c r="O405"/>
      <c r="P405"/>
      <c r="R405" s="110">
        <v>10023794</v>
      </c>
      <c r="S405" s="110" t="s">
        <v>165</v>
      </c>
      <c r="T405" s="110">
        <v>1</v>
      </c>
    </row>
    <row r="406" spans="1:20" x14ac:dyDescent="0.25">
      <c r="A406" s="85"/>
      <c r="B406" s="63">
        <v>30325960</v>
      </c>
      <c r="C406" s="63">
        <v>13</v>
      </c>
      <c r="D406" s="63">
        <v>0</v>
      </c>
      <c r="E406" s="63"/>
      <c r="F406" s="120" t="str">
        <f>VLOOKUP(B406,Main!E:I,5,FALSE)</f>
        <v>N-SF11/1.8/23</v>
      </c>
      <c r="H406" s="121">
        <v>10023468</v>
      </c>
      <c r="I406" s="65">
        <v>30339200</v>
      </c>
      <c r="J406" s="64">
        <v>0.9</v>
      </c>
      <c r="K406" s="120" t="str">
        <f>VLOOKUP(I406,Raw!A:K,11,FALSE)</f>
        <v>N-SF11/1.8/23.5</v>
      </c>
      <c r="M406"/>
      <c r="N406"/>
      <c r="O406"/>
      <c r="P406"/>
      <c r="R406" s="110">
        <v>10023794</v>
      </c>
      <c r="S406" s="110" t="s">
        <v>167</v>
      </c>
      <c r="T406" s="110">
        <v>1</v>
      </c>
    </row>
    <row r="407" spans="1:20" x14ac:dyDescent="0.25">
      <c r="A407" s="85"/>
      <c r="B407" s="63">
        <v>30325960</v>
      </c>
      <c r="C407" s="63">
        <v>14</v>
      </c>
      <c r="D407" s="63">
        <v>0</v>
      </c>
      <c r="E407" s="63"/>
      <c r="F407" s="120" t="str">
        <f>VLOOKUP(B407,Main!E:I,5,FALSE)</f>
        <v>N-SF11/1.8/23</v>
      </c>
      <c r="H407" s="121">
        <v>10023468</v>
      </c>
      <c r="I407" s="65">
        <v>30391576</v>
      </c>
      <c r="J407" s="64">
        <v>0.75</v>
      </c>
      <c r="K407" s="120" t="str">
        <f>VLOOKUP(I407,Raw!A:K,11,FALSE)</f>
        <v>N-SF11/1/8.5</v>
      </c>
      <c r="M407"/>
      <c r="N407"/>
      <c r="O407"/>
      <c r="P407"/>
      <c r="R407" s="110">
        <v>10023794</v>
      </c>
      <c r="S407" s="110" t="s">
        <v>69</v>
      </c>
      <c r="T407" s="110">
        <v>0.95</v>
      </c>
    </row>
    <row r="408" spans="1:20" x14ac:dyDescent="0.25">
      <c r="A408" s="85"/>
      <c r="B408" s="63">
        <v>30334319</v>
      </c>
      <c r="C408" s="63">
        <v>1</v>
      </c>
      <c r="D408" s="63">
        <v>0</v>
      </c>
      <c r="E408" s="63"/>
      <c r="F408" s="120" t="str">
        <f>VLOOKUP(B408,Main!E:I,5,FALSE)</f>
        <v>N-SF11/1.8/17.5</v>
      </c>
      <c r="H408" s="121">
        <v>10023468</v>
      </c>
      <c r="I408" s="65">
        <v>30432710</v>
      </c>
      <c r="J408" s="64">
        <v>0.9</v>
      </c>
      <c r="K408" s="120" t="str">
        <f>VLOOKUP(I408,Raw!A:K,11,FALSE)</f>
        <v>N-SF11/1.8/14.5</v>
      </c>
      <c r="M408"/>
      <c r="N408"/>
      <c r="O408"/>
      <c r="P408"/>
      <c r="R408" s="110">
        <v>10023794</v>
      </c>
      <c r="S408" s="110" t="s">
        <v>54</v>
      </c>
      <c r="T408" s="110">
        <v>0.95</v>
      </c>
    </row>
    <row r="409" spans="1:20" x14ac:dyDescent="0.25">
      <c r="A409" s="85"/>
      <c r="B409" s="63">
        <v>30334319</v>
      </c>
      <c r="C409" s="63">
        <v>2</v>
      </c>
      <c r="D409" s="63">
        <v>0</v>
      </c>
      <c r="E409" s="63"/>
      <c r="F409" s="120" t="str">
        <f>VLOOKUP(B409,Main!E:I,5,FALSE)</f>
        <v>N-SF11/1.8/17.5</v>
      </c>
      <c r="H409" s="121">
        <v>10023468</v>
      </c>
      <c r="I409" s="65">
        <v>30446865</v>
      </c>
      <c r="J409" s="64">
        <v>0.9</v>
      </c>
      <c r="K409" s="120" t="str">
        <f>VLOOKUP(I409,Raw!A:K,11,FALSE)</f>
        <v>N-SF11/1.8/17</v>
      </c>
      <c r="M409"/>
      <c r="N409"/>
      <c r="O409"/>
      <c r="P409"/>
      <c r="R409" s="110">
        <v>10023794</v>
      </c>
      <c r="S409" s="110" t="s">
        <v>62</v>
      </c>
      <c r="T409" s="110">
        <v>0.95</v>
      </c>
    </row>
    <row r="410" spans="1:20" x14ac:dyDescent="0.25">
      <c r="A410" s="85"/>
      <c r="B410" s="63">
        <v>30334319</v>
      </c>
      <c r="C410" s="63">
        <v>3</v>
      </c>
      <c r="D410" s="63">
        <v>0</v>
      </c>
      <c r="E410" s="63"/>
      <c r="F410" s="120" t="str">
        <f>VLOOKUP(B410,Main!E:I,5,FALSE)</f>
        <v>N-SF11/1.8/17.5</v>
      </c>
      <c r="H410" s="121">
        <v>10023476</v>
      </c>
      <c r="I410" s="65">
        <v>30103742</v>
      </c>
      <c r="J410" s="64">
        <v>1.06</v>
      </c>
      <c r="K410" s="120" t="str">
        <f>VLOOKUP(I410,Raw!A:K,11,FALSE)</f>
        <v>N-SF11/1.8/23.5</v>
      </c>
      <c r="M410"/>
      <c r="N410"/>
      <c r="O410"/>
      <c r="P410"/>
      <c r="R410" s="110">
        <v>10023794</v>
      </c>
      <c r="S410" s="110" t="s">
        <v>350</v>
      </c>
      <c r="T410" s="110">
        <v>1.4</v>
      </c>
    </row>
    <row r="411" spans="1:20" x14ac:dyDescent="0.25">
      <c r="A411" s="85"/>
      <c r="B411" s="63">
        <v>30334319</v>
      </c>
      <c r="C411" s="63">
        <v>4</v>
      </c>
      <c r="D411" s="63">
        <v>0</v>
      </c>
      <c r="E411" s="63"/>
      <c r="F411" s="120" t="str">
        <f>VLOOKUP(B411,Main!E:I,5,FALSE)</f>
        <v>N-SF11/1.8/17.5</v>
      </c>
      <c r="H411" s="121">
        <v>10023476</v>
      </c>
      <c r="I411" s="65">
        <v>30103753</v>
      </c>
      <c r="J411" s="64">
        <v>1</v>
      </c>
      <c r="K411" s="120" t="str">
        <f>VLOOKUP(I411,Raw!A:K,11,FALSE)</f>
        <v>N-SF11/1.8/14.5</v>
      </c>
      <c r="M411"/>
      <c r="N411"/>
      <c r="O411"/>
      <c r="P411"/>
      <c r="R411" s="110">
        <v>10023794</v>
      </c>
      <c r="S411" s="110" t="s">
        <v>88</v>
      </c>
      <c r="T411" s="110">
        <v>0.6</v>
      </c>
    </row>
    <row r="412" spans="1:20" x14ac:dyDescent="0.25">
      <c r="A412" s="85"/>
      <c r="B412" s="63">
        <v>30334319</v>
      </c>
      <c r="C412" s="63">
        <v>5</v>
      </c>
      <c r="D412" s="63">
        <v>0</v>
      </c>
      <c r="E412" s="63"/>
      <c r="F412" s="120" t="str">
        <f>VLOOKUP(B412,Main!E:I,5,FALSE)</f>
        <v>N-SF11/1.8/17.5</v>
      </c>
      <c r="H412" s="121">
        <v>10023476</v>
      </c>
      <c r="I412" s="65">
        <v>30103801</v>
      </c>
      <c r="J412" s="64">
        <v>1.06</v>
      </c>
      <c r="K412" s="120" t="str">
        <f>VLOOKUP(I412,Raw!A:K,11,FALSE)</f>
        <v>N-SF11/1.8/17</v>
      </c>
      <c r="M412"/>
      <c r="N412"/>
      <c r="O412"/>
      <c r="P412"/>
      <c r="R412" s="110">
        <v>10023805</v>
      </c>
      <c r="S412" s="110" t="s">
        <v>95</v>
      </c>
      <c r="T412" s="110">
        <v>0.8</v>
      </c>
    </row>
    <row r="413" spans="1:20" x14ac:dyDescent="0.25">
      <c r="A413" s="85"/>
      <c r="B413" s="63">
        <v>30334319</v>
      </c>
      <c r="C413" s="63">
        <v>6</v>
      </c>
      <c r="D413" s="63">
        <v>0</v>
      </c>
      <c r="E413" s="63"/>
      <c r="F413" s="120" t="str">
        <f>VLOOKUP(B413,Main!E:I,5,FALSE)</f>
        <v>N-SF11/1.8/17.5</v>
      </c>
      <c r="H413" s="121">
        <v>10023476</v>
      </c>
      <c r="I413" s="65">
        <v>30236147</v>
      </c>
      <c r="J413" s="64">
        <v>1.06</v>
      </c>
      <c r="K413" s="120" t="str">
        <f>VLOOKUP(I413,Raw!A:K,11,FALSE)</f>
        <v>N-SF11/1.8/17.5</v>
      </c>
      <c r="M413"/>
      <c r="N413"/>
      <c r="O413"/>
      <c r="P413"/>
      <c r="R413" s="110">
        <v>10023805</v>
      </c>
      <c r="S413" s="110" t="s">
        <v>127</v>
      </c>
      <c r="T413" s="110">
        <v>0.8</v>
      </c>
    </row>
    <row r="414" spans="1:20" x14ac:dyDescent="0.25">
      <c r="A414" s="85"/>
      <c r="B414" s="63">
        <v>30334319</v>
      </c>
      <c r="C414" s="63">
        <v>7</v>
      </c>
      <c r="D414" s="63">
        <v>0</v>
      </c>
      <c r="E414" s="63"/>
      <c r="F414" s="120" t="str">
        <f>VLOOKUP(B414,Main!E:I,5,FALSE)</f>
        <v>N-SF11/1.8/17.5</v>
      </c>
      <c r="H414" s="121">
        <v>10023476</v>
      </c>
      <c r="I414" s="65">
        <v>30238079</v>
      </c>
      <c r="J414" s="64">
        <v>1.06</v>
      </c>
      <c r="K414" s="120" t="str">
        <f>VLOOKUP(I414,Raw!A:K,11,FALSE)</f>
        <v>N-SF11/1.8/17.5</v>
      </c>
      <c r="M414"/>
      <c r="N414"/>
      <c r="O414"/>
      <c r="P414"/>
      <c r="R414" s="110">
        <v>10023805</v>
      </c>
      <c r="S414" s="110" t="s">
        <v>138</v>
      </c>
      <c r="T414" s="110">
        <v>0.8</v>
      </c>
    </row>
    <row r="415" spans="1:20" x14ac:dyDescent="0.25">
      <c r="A415" s="85"/>
      <c r="B415" s="63">
        <v>30334319</v>
      </c>
      <c r="C415" s="63">
        <v>8</v>
      </c>
      <c r="D415" s="63">
        <v>0</v>
      </c>
      <c r="E415" s="63"/>
      <c r="F415" s="120" t="str">
        <f>VLOOKUP(B415,Main!E:I,5,FALSE)</f>
        <v>N-SF11/1.8/17.5</v>
      </c>
      <c r="H415" s="121">
        <v>10023476</v>
      </c>
      <c r="I415" s="65">
        <v>30248669</v>
      </c>
      <c r="J415" s="64">
        <v>0.75</v>
      </c>
      <c r="K415" s="120" t="str">
        <f>VLOOKUP(I415,Raw!A:K,11,FALSE)</f>
        <v>N-SF11/1/10.5</v>
      </c>
      <c r="M415"/>
      <c r="N415"/>
      <c r="O415"/>
      <c r="P415"/>
      <c r="R415" s="110">
        <v>10023805</v>
      </c>
      <c r="S415" s="110" t="s">
        <v>165</v>
      </c>
      <c r="T415" s="110">
        <v>0.8</v>
      </c>
    </row>
    <row r="416" spans="1:20" x14ac:dyDescent="0.25">
      <c r="A416" s="85"/>
      <c r="B416" s="63">
        <v>30334319</v>
      </c>
      <c r="C416" s="63">
        <v>9</v>
      </c>
      <c r="D416" s="63">
        <v>0</v>
      </c>
      <c r="E416" s="63"/>
      <c r="F416" s="120" t="str">
        <f>VLOOKUP(B416,Main!E:I,5,FALSE)</f>
        <v>N-SF11/1.8/17.5</v>
      </c>
      <c r="H416" s="121">
        <v>10023476</v>
      </c>
      <c r="I416" s="65">
        <v>30248706</v>
      </c>
      <c r="J416" s="64">
        <v>1.06</v>
      </c>
      <c r="K416" s="120" t="str">
        <f>VLOOKUP(I416,Raw!A:K,11,FALSE)</f>
        <v>N-SF11/1.8/23.5</v>
      </c>
      <c r="M416"/>
      <c r="N416"/>
      <c r="O416"/>
      <c r="P416"/>
      <c r="R416" s="110">
        <v>10023805</v>
      </c>
      <c r="S416" s="110" t="s">
        <v>167</v>
      </c>
      <c r="T416" s="110">
        <v>0.8</v>
      </c>
    </row>
    <row r="417" spans="1:20" x14ac:dyDescent="0.25">
      <c r="A417" s="85"/>
      <c r="B417" s="63">
        <v>30334319</v>
      </c>
      <c r="C417" s="63">
        <v>10</v>
      </c>
      <c r="D417" s="63">
        <v>0</v>
      </c>
      <c r="E417" s="63"/>
      <c r="F417" s="120" t="str">
        <f>VLOOKUP(B417,Main!E:I,5,FALSE)</f>
        <v>N-SF11/1.8/17.5</v>
      </c>
      <c r="H417" s="121">
        <v>10023476</v>
      </c>
      <c r="I417" s="65">
        <v>30248740</v>
      </c>
      <c r="J417" s="64">
        <v>0.75</v>
      </c>
      <c r="K417" s="120" t="str">
        <f>VLOOKUP(I417,Raw!A:K,11,FALSE)</f>
        <v>N-SF11/1/7.5</v>
      </c>
      <c r="M417"/>
      <c r="N417"/>
      <c r="O417"/>
      <c r="P417"/>
      <c r="R417" s="110">
        <v>10023805</v>
      </c>
      <c r="S417" s="110" t="s">
        <v>69</v>
      </c>
      <c r="T417" s="110">
        <v>0.95</v>
      </c>
    </row>
    <row r="418" spans="1:20" x14ac:dyDescent="0.25">
      <c r="A418" s="85"/>
      <c r="B418" s="63">
        <v>30334319</v>
      </c>
      <c r="C418" s="63">
        <v>11</v>
      </c>
      <c r="D418" s="63">
        <v>0</v>
      </c>
      <c r="E418" s="63"/>
      <c r="F418" s="120" t="str">
        <f>VLOOKUP(B418,Main!E:I,5,FALSE)</f>
        <v>N-SF11/1.8/17.5</v>
      </c>
      <c r="H418" s="121">
        <v>10023476</v>
      </c>
      <c r="I418" s="65">
        <v>30255865</v>
      </c>
      <c r="J418" s="64">
        <v>1.06</v>
      </c>
      <c r="K418" s="120" t="str">
        <f>VLOOKUP(I418,Raw!A:K,11,FALSE)</f>
        <v>N-SF11/1.8/17</v>
      </c>
      <c r="M418"/>
      <c r="N418"/>
      <c r="O418"/>
      <c r="P418"/>
      <c r="R418" s="110">
        <v>10023805</v>
      </c>
      <c r="S418" s="110" t="s">
        <v>54</v>
      </c>
      <c r="T418" s="110">
        <v>0.95</v>
      </c>
    </row>
    <row r="419" spans="1:20" x14ac:dyDescent="0.25">
      <c r="A419" s="85"/>
      <c r="B419" s="63">
        <v>30334319</v>
      </c>
      <c r="C419" s="63">
        <v>12</v>
      </c>
      <c r="D419" s="63">
        <v>0</v>
      </c>
      <c r="E419" s="63"/>
      <c r="F419" s="120" t="str">
        <f>VLOOKUP(B419,Main!E:I,5,FALSE)</f>
        <v>N-SF11/1.8/17.5</v>
      </c>
      <c r="H419" s="121">
        <v>10023476</v>
      </c>
      <c r="I419" s="65">
        <v>30256349</v>
      </c>
      <c r="J419" s="64">
        <v>0.75</v>
      </c>
      <c r="K419" s="120" t="str">
        <f>VLOOKUP(I419,Raw!A:K,11,FALSE)</f>
        <v>N-SF11/1/10.5</v>
      </c>
      <c r="M419"/>
      <c r="N419"/>
      <c r="O419"/>
      <c r="P419"/>
      <c r="R419" s="110">
        <v>10023805</v>
      </c>
      <c r="S419" s="110" t="s">
        <v>62</v>
      </c>
      <c r="T419" s="110">
        <v>0.95</v>
      </c>
    </row>
    <row r="420" spans="1:20" x14ac:dyDescent="0.25">
      <c r="A420" s="85"/>
      <c r="B420" s="63">
        <v>30334319</v>
      </c>
      <c r="C420" s="63">
        <v>13</v>
      </c>
      <c r="D420" s="63">
        <v>0</v>
      </c>
      <c r="E420" s="63"/>
      <c r="F420" s="120" t="str">
        <f>VLOOKUP(B420,Main!E:I,5,FALSE)</f>
        <v>N-SF11/1.8/17.5</v>
      </c>
      <c r="H420" s="121">
        <v>10023476</v>
      </c>
      <c r="I420" s="65">
        <v>30256730</v>
      </c>
      <c r="J420" s="64">
        <v>0.75</v>
      </c>
      <c r="K420" s="120" t="str">
        <f>VLOOKUP(I420,Raw!A:K,11,FALSE)</f>
        <v>N-SF11/1/10.5</v>
      </c>
      <c r="M420"/>
      <c r="N420"/>
      <c r="O420"/>
      <c r="P420"/>
      <c r="R420" s="110">
        <v>10023805</v>
      </c>
      <c r="S420" s="110" t="s">
        <v>350</v>
      </c>
      <c r="T420" s="110">
        <v>1</v>
      </c>
    </row>
    <row r="421" spans="1:20" x14ac:dyDescent="0.25">
      <c r="A421" s="85"/>
      <c r="B421" s="63">
        <v>30334319</v>
      </c>
      <c r="C421" s="63">
        <v>14</v>
      </c>
      <c r="D421" s="63">
        <v>0</v>
      </c>
      <c r="E421" s="63"/>
      <c r="F421" s="120" t="str">
        <f>VLOOKUP(B421,Main!E:I,5,FALSE)</f>
        <v>N-SF11/1.8/17.5</v>
      </c>
      <c r="H421" s="121">
        <v>10023476</v>
      </c>
      <c r="I421" s="65">
        <v>30256752</v>
      </c>
      <c r="J421" s="64">
        <v>1</v>
      </c>
      <c r="K421" s="120" t="str">
        <f>VLOOKUP(I421,Raw!A:K,11,FALSE)</f>
        <v>N-SF11/1.8/14.5</v>
      </c>
      <c r="R421" s="110">
        <v>10023805</v>
      </c>
      <c r="S421" s="110" t="s">
        <v>88</v>
      </c>
      <c r="T421" s="110">
        <v>0.56000000000000005</v>
      </c>
    </row>
    <row r="422" spans="1:20" x14ac:dyDescent="0.25">
      <c r="A422" s="85"/>
      <c r="B422" s="63">
        <v>30339200</v>
      </c>
      <c r="C422" s="63">
        <v>1</v>
      </c>
      <c r="D422" s="63">
        <v>0</v>
      </c>
      <c r="E422" s="63"/>
      <c r="F422" s="120" t="str">
        <f>VLOOKUP(B422,Main!E:I,5,FALSE)</f>
        <v>N-SF11/1.8/23.5</v>
      </c>
      <c r="H422" s="121">
        <v>10023476</v>
      </c>
      <c r="I422" s="65">
        <v>30256855</v>
      </c>
      <c r="J422" s="64">
        <v>1</v>
      </c>
      <c r="K422" s="120" t="str">
        <f>VLOOKUP(I422,Raw!A:K,11,FALSE)</f>
        <v>N-SF11/1.8/14.5</v>
      </c>
      <c r="R422" s="110">
        <v>10023806</v>
      </c>
      <c r="S422" s="110" t="s">
        <v>95</v>
      </c>
      <c r="T422" s="110">
        <v>0.84</v>
      </c>
    </row>
    <row r="423" spans="1:20" x14ac:dyDescent="0.25">
      <c r="A423" s="85"/>
      <c r="B423" s="63">
        <v>30339200</v>
      </c>
      <c r="C423" s="63">
        <v>2</v>
      </c>
      <c r="D423" s="63">
        <v>0</v>
      </c>
      <c r="E423" s="63"/>
      <c r="F423" s="120" t="str">
        <f>VLOOKUP(B423,Main!E:I,5,FALSE)</f>
        <v>N-SF11/1.8/23.5</v>
      </c>
      <c r="H423" s="121">
        <v>10023476</v>
      </c>
      <c r="I423" s="65">
        <v>30256899</v>
      </c>
      <c r="J423" s="64">
        <v>1.06</v>
      </c>
      <c r="K423" s="120" t="str">
        <f>VLOOKUP(I423,Raw!A:K,11,FALSE)</f>
        <v>N-SF11/1.8/23.5</v>
      </c>
      <c r="R423" s="110">
        <v>10023806</v>
      </c>
      <c r="S423" s="110" t="s">
        <v>127</v>
      </c>
      <c r="T423" s="110">
        <v>0.9</v>
      </c>
    </row>
    <row r="424" spans="1:20" x14ac:dyDescent="0.25">
      <c r="A424" s="85"/>
      <c r="B424" s="63">
        <v>30339200</v>
      </c>
      <c r="C424" s="63">
        <v>3</v>
      </c>
      <c r="D424" s="63">
        <v>0</v>
      </c>
      <c r="E424" s="63"/>
      <c r="F424" s="120" t="str">
        <f>VLOOKUP(B424,Main!E:I,5,FALSE)</f>
        <v>N-SF11/1.8/23.5</v>
      </c>
      <c r="H424" s="121">
        <v>10023476</v>
      </c>
      <c r="I424" s="65">
        <v>30256914</v>
      </c>
      <c r="J424" s="64">
        <v>0.75</v>
      </c>
      <c r="K424" s="120" t="str">
        <f>VLOOKUP(I424,Raw!A:K,11,FALSE)</f>
        <v>N-SF11/1/10.5</v>
      </c>
      <c r="R424" s="110">
        <v>10023806</v>
      </c>
      <c r="S424" s="110" t="s">
        <v>138</v>
      </c>
      <c r="T424" s="110">
        <v>0.9</v>
      </c>
    </row>
    <row r="425" spans="1:20" x14ac:dyDescent="0.25">
      <c r="A425" s="85"/>
      <c r="B425" s="63">
        <v>30339200</v>
      </c>
      <c r="C425" s="63">
        <v>4</v>
      </c>
      <c r="D425" s="63">
        <v>0</v>
      </c>
      <c r="E425" s="63"/>
      <c r="F425" s="120" t="str">
        <f>VLOOKUP(B425,Main!E:I,5,FALSE)</f>
        <v>N-SF11/1.8/23.5</v>
      </c>
      <c r="H425" s="121">
        <v>10023476</v>
      </c>
      <c r="I425" s="65">
        <v>30256958</v>
      </c>
      <c r="J425" s="64">
        <v>1.06</v>
      </c>
      <c r="K425" s="120" t="str">
        <f>VLOOKUP(I425,Raw!A:K,11,FALSE)</f>
        <v>N-SF11/1.8/23.5</v>
      </c>
      <c r="R425" s="110">
        <v>10023806</v>
      </c>
      <c r="S425" s="110" t="s">
        <v>165</v>
      </c>
      <c r="T425" s="110">
        <v>0.9</v>
      </c>
    </row>
    <row r="426" spans="1:20" x14ac:dyDescent="0.25">
      <c r="A426" s="85"/>
      <c r="B426" s="63">
        <v>30339200</v>
      </c>
      <c r="C426" s="63">
        <v>5</v>
      </c>
      <c r="D426" s="63">
        <v>0</v>
      </c>
      <c r="E426" s="63"/>
      <c r="F426" s="120" t="str">
        <f>VLOOKUP(B426,Main!E:I,5,FALSE)</f>
        <v>N-SF11/1.8/23.5</v>
      </c>
      <c r="H426" s="121">
        <v>10023476</v>
      </c>
      <c r="I426" s="65">
        <v>30274734</v>
      </c>
      <c r="J426" s="64">
        <v>1.06</v>
      </c>
      <c r="K426" s="120" t="str">
        <f>VLOOKUP(I426,Raw!A:K,11,FALSE)</f>
        <v>N-SF11/1.8/17</v>
      </c>
      <c r="R426" s="110">
        <v>10023806</v>
      </c>
      <c r="S426" s="110" t="s">
        <v>167</v>
      </c>
      <c r="T426" s="110">
        <v>0.9</v>
      </c>
    </row>
    <row r="427" spans="1:20" x14ac:dyDescent="0.25">
      <c r="A427" s="85"/>
      <c r="B427" s="63">
        <v>30339200</v>
      </c>
      <c r="C427" s="63">
        <v>6</v>
      </c>
      <c r="D427" s="63">
        <v>0</v>
      </c>
      <c r="E427" s="63"/>
      <c r="F427" s="120" t="str">
        <f>VLOOKUP(B427,Main!E:I,5,FALSE)</f>
        <v>N-SF11/1.8/23.5</v>
      </c>
      <c r="H427" s="121">
        <v>10023476</v>
      </c>
      <c r="I427" s="65">
        <v>30274790</v>
      </c>
      <c r="J427" s="64">
        <v>1</v>
      </c>
      <c r="K427" s="120" t="str">
        <f>VLOOKUP(I427,Raw!A:K,11,FALSE)</f>
        <v>N-SF11/1.8/14.5</v>
      </c>
      <c r="R427" s="110">
        <v>10023806</v>
      </c>
      <c r="S427" s="110" t="s">
        <v>69</v>
      </c>
      <c r="T427" s="110">
        <v>0.82499999999999996</v>
      </c>
    </row>
    <row r="428" spans="1:20" x14ac:dyDescent="0.25">
      <c r="A428" s="85"/>
      <c r="B428" s="63">
        <v>30339200</v>
      </c>
      <c r="C428" s="63">
        <v>7</v>
      </c>
      <c r="D428" s="63">
        <v>0</v>
      </c>
      <c r="E428" s="63"/>
      <c r="F428" s="120" t="str">
        <f>VLOOKUP(B428,Main!E:I,5,FALSE)</f>
        <v>N-SF11/1.8/23.5</v>
      </c>
      <c r="H428" s="121">
        <v>10023476</v>
      </c>
      <c r="I428" s="65">
        <v>30274815</v>
      </c>
      <c r="J428" s="64">
        <v>1</v>
      </c>
      <c r="K428" s="120" t="str">
        <f>VLOOKUP(I428,Raw!A:K,11,FALSE)</f>
        <v>N-SF11/1.8/14.5</v>
      </c>
      <c r="R428" s="110">
        <v>10023806</v>
      </c>
      <c r="S428" s="110" t="s">
        <v>54</v>
      </c>
      <c r="T428" s="110">
        <v>0.82499999999999996</v>
      </c>
    </row>
    <row r="429" spans="1:20" x14ac:dyDescent="0.25">
      <c r="A429" s="85"/>
      <c r="B429" s="63">
        <v>30339200</v>
      </c>
      <c r="C429" s="63">
        <v>8</v>
      </c>
      <c r="D429" s="63">
        <v>0</v>
      </c>
      <c r="E429" s="63"/>
      <c r="F429" s="120" t="str">
        <f>VLOOKUP(B429,Main!E:I,5,FALSE)</f>
        <v>N-SF11/1.8/23.5</v>
      </c>
      <c r="H429" s="121">
        <v>10023476</v>
      </c>
      <c r="I429" s="65">
        <v>30276367</v>
      </c>
      <c r="J429" s="64">
        <v>1.06</v>
      </c>
      <c r="K429" s="120" t="str">
        <f>VLOOKUP(I429,Raw!A:K,11,FALSE)</f>
        <v>N-SF11/1.8/17</v>
      </c>
      <c r="R429" s="110">
        <v>10023806</v>
      </c>
      <c r="S429" s="110" t="s">
        <v>62</v>
      </c>
      <c r="T429" s="110">
        <v>0.82499999999999996</v>
      </c>
    </row>
    <row r="430" spans="1:20" x14ac:dyDescent="0.25">
      <c r="A430" s="85"/>
      <c r="B430" s="63">
        <v>30339200</v>
      </c>
      <c r="C430" s="63">
        <v>9</v>
      </c>
      <c r="D430" s="63">
        <v>0</v>
      </c>
      <c r="E430" s="63"/>
      <c r="F430" s="120" t="str">
        <f>VLOOKUP(B430,Main!E:I,5,FALSE)</f>
        <v>N-SF11/1.8/23.5</v>
      </c>
      <c r="H430" s="121">
        <v>10023476</v>
      </c>
      <c r="I430" s="65">
        <v>30285163</v>
      </c>
      <c r="J430" s="64">
        <v>0.75</v>
      </c>
      <c r="K430" s="120" t="str">
        <f>VLOOKUP(I430,Raw!A:K,11,FALSE)</f>
        <v>N-SF11/1/7.5</v>
      </c>
      <c r="R430" s="110">
        <v>10023806</v>
      </c>
      <c r="S430" s="110" t="s">
        <v>350</v>
      </c>
      <c r="T430" s="110">
        <v>1</v>
      </c>
    </row>
    <row r="431" spans="1:20" x14ac:dyDescent="0.25">
      <c r="A431" s="85"/>
      <c r="B431" s="63">
        <v>30339200</v>
      </c>
      <c r="C431" s="63">
        <v>10</v>
      </c>
      <c r="D431" s="63">
        <v>0</v>
      </c>
      <c r="E431" s="63"/>
      <c r="F431" s="120" t="str">
        <f>VLOOKUP(B431,Main!E:I,5,FALSE)</f>
        <v>N-SF11/1.8/23.5</v>
      </c>
      <c r="H431" s="121">
        <v>10023476</v>
      </c>
      <c r="I431" s="65">
        <v>30285185</v>
      </c>
      <c r="J431" s="64">
        <v>1.06</v>
      </c>
      <c r="K431" s="120" t="str">
        <f>VLOOKUP(I431,Raw!A:K,11,FALSE)</f>
        <v>N-SF11/1.8/17</v>
      </c>
      <c r="R431" s="110">
        <v>10023806</v>
      </c>
      <c r="S431" s="110" t="s">
        <v>88</v>
      </c>
      <c r="T431" s="110">
        <v>0.56000000000000005</v>
      </c>
    </row>
    <row r="432" spans="1:20" x14ac:dyDescent="0.25">
      <c r="A432" s="85"/>
      <c r="B432" s="63">
        <v>30339200</v>
      </c>
      <c r="C432" s="63">
        <v>11</v>
      </c>
      <c r="D432" s="63">
        <v>0</v>
      </c>
      <c r="E432" s="63"/>
      <c r="F432" s="120" t="str">
        <f>VLOOKUP(B432,Main!E:I,5,FALSE)</f>
        <v>N-SF11/1.8/23.5</v>
      </c>
      <c r="H432" s="121">
        <v>10023476</v>
      </c>
      <c r="I432" s="65">
        <v>30293647</v>
      </c>
      <c r="J432" s="64">
        <v>0.75</v>
      </c>
      <c r="K432" s="120" t="str">
        <f>VLOOKUP(I432,Raw!A:K,11,FALSE)</f>
        <v>N-SF11/1/10.5</v>
      </c>
      <c r="R432" s="110">
        <v>10023815</v>
      </c>
      <c r="S432" s="110" t="s">
        <v>95</v>
      </c>
      <c r="T432" s="110">
        <v>1</v>
      </c>
    </row>
    <row r="433" spans="1:20" x14ac:dyDescent="0.25">
      <c r="A433" s="85"/>
      <c r="B433" s="63">
        <v>30339200</v>
      </c>
      <c r="C433" s="63">
        <v>12</v>
      </c>
      <c r="D433" s="63">
        <v>0</v>
      </c>
      <c r="E433" s="63"/>
      <c r="F433" s="120" t="str">
        <f>VLOOKUP(B433,Main!E:I,5,FALSE)</f>
        <v>N-SF11/1.8/23.5</v>
      </c>
      <c r="H433" s="121">
        <v>10023476</v>
      </c>
      <c r="I433" s="65">
        <v>30313242</v>
      </c>
      <c r="J433" s="64">
        <v>0.6</v>
      </c>
      <c r="K433" s="120" t="str">
        <f>VLOOKUP(I433,Raw!A:K,11,FALSE)</f>
        <v>N-SF11/1.8/10.5</v>
      </c>
      <c r="R433" s="110">
        <v>10023815</v>
      </c>
      <c r="S433" s="110" t="s">
        <v>127</v>
      </c>
      <c r="T433" s="110">
        <v>1</v>
      </c>
    </row>
    <row r="434" spans="1:20" x14ac:dyDescent="0.25">
      <c r="A434" s="85"/>
      <c r="B434" s="63">
        <v>30339200</v>
      </c>
      <c r="C434" s="63">
        <v>13</v>
      </c>
      <c r="D434" s="63">
        <v>0</v>
      </c>
      <c r="E434" s="63"/>
      <c r="F434" s="120" t="str">
        <f>VLOOKUP(B434,Main!E:I,5,FALSE)</f>
        <v>N-SF11/1.8/23.5</v>
      </c>
      <c r="H434" s="121">
        <v>10023476</v>
      </c>
      <c r="I434" s="65">
        <v>30313286</v>
      </c>
      <c r="J434" s="64">
        <v>1</v>
      </c>
      <c r="K434" s="120" t="str">
        <f>VLOOKUP(I434,Raw!A:K,11,FALSE)</f>
        <v>N-SF11/1.8/14.5</v>
      </c>
      <c r="R434" s="110">
        <v>10023815</v>
      </c>
      <c r="S434" s="110" t="s">
        <v>138</v>
      </c>
      <c r="T434" s="110">
        <v>1</v>
      </c>
    </row>
    <row r="435" spans="1:20" x14ac:dyDescent="0.25">
      <c r="A435" s="85"/>
      <c r="B435" s="63">
        <v>30339200</v>
      </c>
      <c r="C435" s="63">
        <v>14</v>
      </c>
      <c r="D435" s="63">
        <v>0</v>
      </c>
      <c r="E435" s="63"/>
      <c r="F435" s="120" t="str">
        <f>VLOOKUP(B435,Main!E:I,5,FALSE)</f>
        <v>N-SF11/1.8/23.5</v>
      </c>
      <c r="H435" s="121">
        <v>10023476</v>
      </c>
      <c r="I435" s="65">
        <v>30313323</v>
      </c>
      <c r="J435" s="64">
        <v>0.75</v>
      </c>
      <c r="K435" s="120" t="str">
        <f>VLOOKUP(I435,Raw!A:K,11,FALSE)</f>
        <v>N-SF11/1/10.5</v>
      </c>
      <c r="R435" s="110">
        <v>10023815</v>
      </c>
      <c r="S435" s="110" t="s">
        <v>165</v>
      </c>
      <c r="T435" s="110">
        <v>1</v>
      </c>
    </row>
    <row r="436" spans="1:20" x14ac:dyDescent="0.25">
      <c r="A436" s="85"/>
      <c r="B436" s="63">
        <v>30391576</v>
      </c>
      <c r="C436" s="63">
        <v>1</v>
      </c>
      <c r="D436" s="63">
        <v>0</v>
      </c>
      <c r="E436" s="63"/>
      <c r="F436" s="120" t="str">
        <f>VLOOKUP(B436,Main!E:I,5,FALSE)</f>
        <v>N-SF11/1/8.5</v>
      </c>
      <c r="H436" s="121">
        <v>10023476</v>
      </c>
      <c r="I436" s="65">
        <v>30313345</v>
      </c>
      <c r="J436" s="64">
        <v>1</v>
      </c>
      <c r="K436" s="120" t="str">
        <f>VLOOKUP(I436,Raw!A:K,11,FALSE)</f>
        <v>N-SF11/1.8/14.5</v>
      </c>
      <c r="R436" s="110">
        <v>10023815</v>
      </c>
      <c r="S436" s="110" t="s">
        <v>167</v>
      </c>
      <c r="T436" s="110">
        <v>1</v>
      </c>
    </row>
    <row r="437" spans="1:20" x14ac:dyDescent="0.25">
      <c r="A437" s="85"/>
      <c r="B437" s="63">
        <v>30391576</v>
      </c>
      <c r="C437" s="63">
        <v>2</v>
      </c>
      <c r="D437" s="63">
        <v>0</v>
      </c>
      <c r="E437" s="63"/>
      <c r="F437" s="120" t="str">
        <f>VLOOKUP(B437,Main!E:I,5,FALSE)</f>
        <v>N-SF11/1/8.5</v>
      </c>
      <c r="H437" s="121">
        <v>10023476</v>
      </c>
      <c r="I437" s="65">
        <v>30321494</v>
      </c>
      <c r="J437" s="64">
        <v>1</v>
      </c>
      <c r="K437" s="120" t="str">
        <f>VLOOKUP(I437,Raw!A:K,11,FALSE)</f>
        <v>N-BK7/1.1/19</v>
      </c>
      <c r="R437" s="110">
        <v>10023815</v>
      </c>
      <c r="S437" s="110" t="s">
        <v>69</v>
      </c>
      <c r="T437" s="110">
        <v>0.625</v>
      </c>
    </row>
    <row r="438" spans="1:20" x14ac:dyDescent="0.25">
      <c r="A438" s="85"/>
      <c r="B438" s="63">
        <v>30391576</v>
      </c>
      <c r="C438" s="63">
        <v>3</v>
      </c>
      <c r="D438" s="63">
        <v>0</v>
      </c>
      <c r="E438" s="63"/>
      <c r="F438" s="120" t="str">
        <f>VLOOKUP(B438,Main!E:I,5,FALSE)</f>
        <v>N-SF11/1/8.5</v>
      </c>
      <c r="H438" s="121">
        <v>10023476</v>
      </c>
      <c r="I438" s="65">
        <v>30325960</v>
      </c>
      <c r="J438" s="64">
        <v>1.06</v>
      </c>
      <c r="K438" s="120" t="str">
        <f>VLOOKUP(I438,Raw!A:K,11,FALSE)</f>
        <v>N-SF11/1.8/23</v>
      </c>
      <c r="R438" s="110">
        <v>10023815</v>
      </c>
      <c r="S438" s="110" t="s">
        <v>54</v>
      </c>
      <c r="T438" s="110">
        <v>0.625</v>
      </c>
    </row>
    <row r="439" spans="1:20" x14ac:dyDescent="0.25">
      <c r="A439" s="85"/>
      <c r="B439" s="63">
        <v>30391576</v>
      </c>
      <c r="C439" s="63">
        <v>4</v>
      </c>
      <c r="D439" s="63">
        <v>0</v>
      </c>
      <c r="E439" s="63"/>
      <c r="F439" s="120" t="str">
        <f>VLOOKUP(B439,Main!E:I,5,FALSE)</f>
        <v>N-SF11/1/8.5</v>
      </c>
      <c r="H439" s="121">
        <v>10023476</v>
      </c>
      <c r="I439" s="65">
        <v>30334319</v>
      </c>
      <c r="J439" s="64">
        <v>1.06</v>
      </c>
      <c r="K439" s="120" t="str">
        <f>VLOOKUP(I439,Raw!A:K,11,FALSE)</f>
        <v>N-SF11/1.8/17.5</v>
      </c>
      <c r="R439" s="110">
        <v>10023815</v>
      </c>
      <c r="S439" s="110" t="s">
        <v>62</v>
      </c>
      <c r="T439" s="110">
        <v>0.625</v>
      </c>
    </row>
    <row r="440" spans="1:20" x14ac:dyDescent="0.25">
      <c r="A440" s="85"/>
      <c r="B440" s="63">
        <v>30391576</v>
      </c>
      <c r="C440" s="63">
        <v>5</v>
      </c>
      <c r="D440" s="63">
        <v>0</v>
      </c>
      <c r="E440" s="63"/>
      <c r="F440" s="120" t="str">
        <f>VLOOKUP(B440,Main!E:I,5,FALSE)</f>
        <v>N-SF11/1/8.5</v>
      </c>
      <c r="H440" s="121">
        <v>10023476</v>
      </c>
      <c r="I440" s="65">
        <v>30339200</v>
      </c>
      <c r="J440" s="64">
        <v>1.06</v>
      </c>
      <c r="K440" s="120" t="str">
        <f>VLOOKUP(I440,Raw!A:K,11,FALSE)</f>
        <v>N-SF11/1.8/23.5</v>
      </c>
      <c r="R440" s="110">
        <v>10023815</v>
      </c>
      <c r="S440" s="110" t="s">
        <v>350</v>
      </c>
      <c r="T440" s="110">
        <v>0.83333333333333337</v>
      </c>
    </row>
    <row r="441" spans="1:20" x14ac:dyDescent="0.25">
      <c r="A441" s="85"/>
      <c r="B441" s="63">
        <v>30391576</v>
      </c>
      <c r="C441" s="63">
        <v>6</v>
      </c>
      <c r="D441" s="63">
        <v>0</v>
      </c>
      <c r="E441" s="63"/>
      <c r="F441" s="120" t="str">
        <f>VLOOKUP(B441,Main!E:I,5,FALSE)</f>
        <v>N-SF11/1/8.5</v>
      </c>
      <c r="H441" s="121">
        <v>10023476</v>
      </c>
      <c r="I441" s="65">
        <v>30391576</v>
      </c>
      <c r="J441" s="64">
        <v>0.75</v>
      </c>
      <c r="K441" s="120" t="str">
        <f>VLOOKUP(I441,Raw!A:K,11,FALSE)</f>
        <v>N-SF11/1/8.5</v>
      </c>
      <c r="R441" s="110">
        <v>10023815</v>
      </c>
      <c r="S441" s="110" t="s">
        <v>88</v>
      </c>
      <c r="T441" s="110">
        <v>0.56000000000000005</v>
      </c>
    </row>
    <row r="442" spans="1:20" x14ac:dyDescent="0.25">
      <c r="A442" s="85"/>
      <c r="B442" s="63">
        <v>30391576</v>
      </c>
      <c r="C442" s="63">
        <v>7</v>
      </c>
      <c r="D442" s="63">
        <v>3000</v>
      </c>
      <c r="E442" s="63"/>
      <c r="F442" s="120" t="str">
        <f>VLOOKUP(B442,Main!E:I,5,FALSE)</f>
        <v>N-SF11/1/8.5</v>
      </c>
      <c r="H442" s="121">
        <v>10023476</v>
      </c>
      <c r="I442" s="65">
        <v>30432710</v>
      </c>
      <c r="J442" s="64">
        <v>1</v>
      </c>
      <c r="K442" s="120" t="str">
        <f>VLOOKUP(I442,Raw!A:K,11,FALSE)</f>
        <v>N-SF11/1.8/14.5</v>
      </c>
      <c r="R442" s="110">
        <v>10023826</v>
      </c>
      <c r="S442" s="110" t="s">
        <v>95</v>
      </c>
      <c r="T442" s="110">
        <v>0.86</v>
      </c>
    </row>
    <row r="443" spans="1:20" x14ac:dyDescent="0.25">
      <c r="A443" s="85"/>
      <c r="B443" s="63">
        <v>30391576</v>
      </c>
      <c r="C443" s="63">
        <v>8</v>
      </c>
      <c r="D443" s="63">
        <v>0</v>
      </c>
      <c r="E443" s="63"/>
      <c r="F443" s="120" t="str">
        <f>VLOOKUP(B443,Main!E:I,5,FALSE)</f>
        <v>N-SF11/1/8.5</v>
      </c>
      <c r="H443" s="121">
        <v>10023476</v>
      </c>
      <c r="I443" s="65">
        <v>30446865</v>
      </c>
      <c r="J443" s="64">
        <v>1.06</v>
      </c>
      <c r="K443" s="120" t="str">
        <f>VLOOKUP(I443,Raw!A:K,11,FALSE)</f>
        <v>N-SF11/1.8/17</v>
      </c>
      <c r="R443" s="110">
        <v>10023826</v>
      </c>
      <c r="S443" s="110" t="s">
        <v>127</v>
      </c>
      <c r="T443" s="110">
        <v>0.9</v>
      </c>
    </row>
    <row r="444" spans="1:20" x14ac:dyDescent="0.25">
      <c r="A444" s="85"/>
      <c r="B444" s="63">
        <v>30391576</v>
      </c>
      <c r="C444" s="63">
        <v>9</v>
      </c>
      <c r="D444" s="63">
        <v>0</v>
      </c>
      <c r="E444" s="63"/>
      <c r="F444" s="120" t="str">
        <f>VLOOKUP(B444,Main!E:I,5,FALSE)</f>
        <v>N-SF11/1/8.5</v>
      </c>
      <c r="H444" s="121">
        <v>10023490</v>
      </c>
      <c r="I444" s="65">
        <v>30103742</v>
      </c>
      <c r="J444" s="64">
        <v>0.96</v>
      </c>
      <c r="K444" s="120" t="str">
        <f>VLOOKUP(I444,Raw!A:K,11,FALSE)</f>
        <v>N-SF11/1.8/23.5</v>
      </c>
      <c r="R444" s="110">
        <v>10023826</v>
      </c>
      <c r="S444" s="110" t="s">
        <v>138</v>
      </c>
      <c r="T444" s="110">
        <v>0.9</v>
      </c>
    </row>
    <row r="445" spans="1:20" x14ac:dyDescent="0.25">
      <c r="A445" s="85"/>
      <c r="B445" s="63">
        <v>30391576</v>
      </c>
      <c r="C445" s="63">
        <v>10</v>
      </c>
      <c r="D445" s="63">
        <v>0</v>
      </c>
      <c r="E445" s="63"/>
      <c r="F445" s="120" t="str">
        <f>VLOOKUP(B445,Main!E:I,5,FALSE)</f>
        <v>N-SF11/1/8.5</v>
      </c>
      <c r="H445" s="121">
        <v>10023490</v>
      </c>
      <c r="I445" s="65">
        <v>30103753</v>
      </c>
      <c r="J445" s="64">
        <v>0.9</v>
      </c>
      <c r="K445" s="120" t="str">
        <f>VLOOKUP(I445,Raw!A:K,11,FALSE)</f>
        <v>N-SF11/1.8/14.5</v>
      </c>
      <c r="R445" s="110">
        <v>10023826</v>
      </c>
      <c r="S445" s="110" t="s">
        <v>165</v>
      </c>
      <c r="T445" s="110">
        <v>0.9</v>
      </c>
    </row>
    <row r="446" spans="1:20" x14ac:dyDescent="0.25">
      <c r="A446" s="85"/>
      <c r="B446" s="63">
        <v>30391576</v>
      </c>
      <c r="C446" s="63">
        <v>11</v>
      </c>
      <c r="D446" s="63">
        <v>0</v>
      </c>
      <c r="E446" s="63"/>
      <c r="F446" s="120" t="str">
        <f>VLOOKUP(B446,Main!E:I,5,FALSE)</f>
        <v>N-SF11/1/8.5</v>
      </c>
      <c r="H446" s="121">
        <v>10023490</v>
      </c>
      <c r="I446" s="65">
        <v>30103801</v>
      </c>
      <c r="J446" s="64">
        <v>0.96</v>
      </c>
      <c r="K446" s="120" t="str">
        <f>VLOOKUP(I446,Raw!A:K,11,FALSE)</f>
        <v>N-SF11/1.8/17</v>
      </c>
      <c r="R446" s="110">
        <v>10023826</v>
      </c>
      <c r="S446" s="110" t="s">
        <v>167</v>
      </c>
      <c r="T446" s="110">
        <v>0.9</v>
      </c>
    </row>
    <row r="447" spans="1:20" x14ac:dyDescent="0.25">
      <c r="A447" s="85"/>
      <c r="B447" s="63">
        <v>30391576</v>
      </c>
      <c r="C447" s="63">
        <v>12</v>
      </c>
      <c r="D447" s="63">
        <v>0</v>
      </c>
      <c r="E447" s="63"/>
      <c r="F447" s="120" t="str">
        <f>VLOOKUP(B447,Main!E:I,5,FALSE)</f>
        <v>N-SF11/1/8.5</v>
      </c>
      <c r="H447" s="121">
        <v>10023490</v>
      </c>
      <c r="I447" s="65">
        <v>30236147</v>
      </c>
      <c r="J447" s="64">
        <v>0.96</v>
      </c>
      <c r="K447" s="120" t="str">
        <f>VLOOKUP(I447,Raw!A:K,11,FALSE)</f>
        <v>N-SF11/1.8/17.5</v>
      </c>
      <c r="R447" s="110">
        <v>10023826</v>
      </c>
      <c r="S447" s="110" t="s">
        <v>69</v>
      </c>
      <c r="T447" s="110">
        <v>0.95</v>
      </c>
    </row>
    <row r="448" spans="1:20" x14ac:dyDescent="0.25">
      <c r="A448" s="85"/>
      <c r="B448" s="63">
        <v>30391576</v>
      </c>
      <c r="C448" s="63">
        <v>13</v>
      </c>
      <c r="D448" s="63">
        <v>0</v>
      </c>
      <c r="E448" s="63"/>
      <c r="F448" s="120" t="str">
        <f>VLOOKUP(B448,Main!E:I,5,FALSE)</f>
        <v>N-SF11/1/8.5</v>
      </c>
      <c r="H448" s="121">
        <v>10023490</v>
      </c>
      <c r="I448" s="65">
        <v>30238079</v>
      </c>
      <c r="J448" s="64">
        <v>0.96</v>
      </c>
      <c r="K448" s="120" t="str">
        <f>VLOOKUP(I448,Raw!A:K,11,FALSE)</f>
        <v>N-SF11/1.8/17.5</v>
      </c>
      <c r="R448" s="110">
        <v>10023826</v>
      </c>
      <c r="S448" s="110" t="s">
        <v>54</v>
      </c>
      <c r="T448" s="110">
        <v>0.95</v>
      </c>
    </row>
    <row r="449" spans="1:20" x14ac:dyDescent="0.25">
      <c r="A449" s="85"/>
      <c r="B449" s="63">
        <v>30391576</v>
      </c>
      <c r="C449" s="63">
        <v>14</v>
      </c>
      <c r="D449" s="63">
        <v>0</v>
      </c>
      <c r="E449" s="63"/>
      <c r="F449" s="120" t="str">
        <f>VLOOKUP(B449,Main!E:I,5,FALSE)</f>
        <v>N-SF11/1/8.5</v>
      </c>
      <c r="H449" s="121">
        <v>10023490</v>
      </c>
      <c r="I449" s="65">
        <v>30248669</v>
      </c>
      <c r="J449" s="64">
        <v>0.95</v>
      </c>
      <c r="K449" s="120" t="str">
        <f>VLOOKUP(I449,Raw!A:K,11,FALSE)</f>
        <v>N-SF11/1/10.5</v>
      </c>
      <c r="R449" s="110">
        <v>10023826</v>
      </c>
      <c r="S449" s="110" t="s">
        <v>62</v>
      </c>
      <c r="T449" s="110">
        <v>0.95</v>
      </c>
    </row>
    <row r="450" spans="1:20" x14ac:dyDescent="0.25">
      <c r="A450" s="85"/>
      <c r="B450" s="63">
        <v>30432710</v>
      </c>
      <c r="C450" s="63">
        <v>1</v>
      </c>
      <c r="D450" s="63">
        <v>0</v>
      </c>
      <c r="E450" s="63"/>
      <c r="F450" s="120" t="str">
        <f>VLOOKUP(B450,Main!E:I,5,FALSE)</f>
        <v>N-SF11/1.8/14.5</v>
      </c>
      <c r="H450" s="121">
        <v>10023490</v>
      </c>
      <c r="I450" s="65">
        <v>30248706</v>
      </c>
      <c r="J450" s="64">
        <v>0.96</v>
      </c>
      <c r="K450" s="120" t="str">
        <f>VLOOKUP(I450,Raw!A:K,11,FALSE)</f>
        <v>N-SF11/1.8/23.5</v>
      </c>
      <c r="R450" s="110">
        <v>10023826</v>
      </c>
      <c r="S450" s="110" t="s">
        <v>350</v>
      </c>
      <c r="T450" s="110">
        <v>1.3333333333333333</v>
      </c>
    </row>
    <row r="451" spans="1:20" x14ac:dyDescent="0.25">
      <c r="A451" s="85"/>
      <c r="B451" s="63">
        <v>30432710</v>
      </c>
      <c r="C451" s="63">
        <v>2</v>
      </c>
      <c r="D451" s="63">
        <v>0</v>
      </c>
      <c r="E451" s="63"/>
      <c r="F451" s="120" t="str">
        <f>VLOOKUP(B451,Main!E:I,5,FALSE)</f>
        <v>N-SF11/1.8/14.5</v>
      </c>
      <c r="H451" s="121">
        <v>10023490</v>
      </c>
      <c r="I451" s="65">
        <v>30248740</v>
      </c>
      <c r="J451" s="64">
        <v>0.95</v>
      </c>
      <c r="K451" s="120" t="str">
        <f>VLOOKUP(I451,Raw!A:K,11,FALSE)</f>
        <v>N-SF11/1/7.5</v>
      </c>
      <c r="R451" s="110">
        <v>10023826</v>
      </c>
      <c r="S451" s="110" t="s">
        <v>88</v>
      </c>
      <c r="T451" s="110">
        <v>0.56000000000000005</v>
      </c>
    </row>
    <row r="452" spans="1:20" x14ac:dyDescent="0.25">
      <c r="A452" s="85"/>
      <c r="B452" s="63">
        <v>30432710</v>
      </c>
      <c r="C452" s="63">
        <v>3</v>
      </c>
      <c r="D452" s="63">
        <v>0</v>
      </c>
      <c r="E452" s="63"/>
      <c r="F452" s="120" t="str">
        <f>VLOOKUP(B452,Main!E:I,5,FALSE)</f>
        <v>N-SF11/1.8/14.5</v>
      </c>
      <c r="H452" s="121">
        <v>10023490</v>
      </c>
      <c r="I452" s="65">
        <v>30255865</v>
      </c>
      <c r="J452" s="64">
        <v>0.96</v>
      </c>
      <c r="K452" s="120" t="str">
        <f>VLOOKUP(I452,Raw!A:K,11,FALSE)</f>
        <v>N-SF11/1.8/17</v>
      </c>
      <c r="R452" s="110">
        <v>10023828</v>
      </c>
      <c r="S452" s="110" t="s">
        <v>95</v>
      </c>
      <c r="T452" s="110">
        <v>1</v>
      </c>
    </row>
    <row r="453" spans="1:20" x14ac:dyDescent="0.25">
      <c r="A453" s="85"/>
      <c r="B453" s="63">
        <v>30432710</v>
      </c>
      <c r="C453" s="63">
        <v>4</v>
      </c>
      <c r="D453" s="63">
        <v>0</v>
      </c>
      <c r="E453" s="63"/>
      <c r="F453" s="120" t="str">
        <f>VLOOKUP(B453,Main!E:I,5,FALSE)</f>
        <v>N-SF11/1.8/14.5</v>
      </c>
      <c r="H453" s="121">
        <v>10023490</v>
      </c>
      <c r="I453" s="65">
        <v>30256349</v>
      </c>
      <c r="J453" s="64">
        <v>0.95</v>
      </c>
      <c r="K453" s="120" t="str">
        <f>VLOOKUP(I453,Raw!A:K,11,FALSE)</f>
        <v>N-SF11/1/10.5</v>
      </c>
      <c r="R453" s="110">
        <v>10023828</v>
      </c>
      <c r="S453" s="110" t="s">
        <v>127</v>
      </c>
      <c r="T453" s="110">
        <v>1</v>
      </c>
    </row>
    <row r="454" spans="1:20" x14ac:dyDescent="0.25">
      <c r="A454" s="85"/>
      <c r="B454" s="63">
        <v>30432710</v>
      </c>
      <c r="C454" s="63">
        <v>5</v>
      </c>
      <c r="D454" s="63">
        <v>0</v>
      </c>
      <c r="E454" s="63"/>
      <c r="F454" s="120" t="str">
        <f>VLOOKUP(B454,Main!E:I,5,FALSE)</f>
        <v>N-SF11/1.8/14.5</v>
      </c>
      <c r="H454" s="121">
        <v>10023490</v>
      </c>
      <c r="I454" s="65">
        <v>30256730</v>
      </c>
      <c r="J454" s="64">
        <v>0.95</v>
      </c>
      <c r="K454" s="120" t="str">
        <f>VLOOKUP(I454,Raw!A:K,11,FALSE)</f>
        <v>N-SF11/1/10.5</v>
      </c>
      <c r="R454" s="110">
        <v>10023828</v>
      </c>
      <c r="S454" s="110" t="s">
        <v>138</v>
      </c>
      <c r="T454" s="110">
        <v>1</v>
      </c>
    </row>
    <row r="455" spans="1:20" x14ac:dyDescent="0.25">
      <c r="A455" s="85"/>
      <c r="B455" s="63">
        <v>30432710</v>
      </c>
      <c r="C455" s="63">
        <v>6</v>
      </c>
      <c r="D455" s="63">
        <v>0</v>
      </c>
      <c r="E455" s="63"/>
      <c r="F455" s="120" t="str">
        <f>VLOOKUP(B455,Main!E:I,5,FALSE)</f>
        <v>N-SF11/1.8/14.5</v>
      </c>
      <c r="H455" s="121">
        <v>10023490</v>
      </c>
      <c r="I455" s="65">
        <v>30256752</v>
      </c>
      <c r="J455" s="64">
        <v>0.9</v>
      </c>
      <c r="K455" s="120" t="str">
        <f>VLOOKUP(I455,Raw!A:K,11,FALSE)</f>
        <v>N-SF11/1.8/14.5</v>
      </c>
      <c r="R455" s="110">
        <v>10023828</v>
      </c>
      <c r="S455" s="110" t="s">
        <v>165</v>
      </c>
      <c r="T455" s="110">
        <v>1</v>
      </c>
    </row>
    <row r="456" spans="1:20" x14ac:dyDescent="0.25">
      <c r="A456" s="85"/>
      <c r="B456" s="63">
        <v>30432710</v>
      </c>
      <c r="C456" s="63">
        <v>7</v>
      </c>
      <c r="D456" s="63">
        <v>0</v>
      </c>
      <c r="E456" s="63"/>
      <c r="F456" s="120" t="str">
        <f>VLOOKUP(B456,Main!E:I,5,FALSE)</f>
        <v>N-SF11/1.8/14.5</v>
      </c>
      <c r="H456" s="121">
        <v>10023490</v>
      </c>
      <c r="I456" s="65">
        <v>30256855</v>
      </c>
      <c r="J456" s="64">
        <v>0.9</v>
      </c>
      <c r="K456" s="120" t="str">
        <f>VLOOKUP(I456,Raw!A:K,11,FALSE)</f>
        <v>N-SF11/1.8/14.5</v>
      </c>
      <c r="R456" s="110">
        <v>10023828</v>
      </c>
      <c r="S456" s="110" t="s">
        <v>167</v>
      </c>
      <c r="T456" s="110">
        <v>1</v>
      </c>
    </row>
    <row r="457" spans="1:20" x14ac:dyDescent="0.25">
      <c r="A457" s="85"/>
      <c r="B457" s="63">
        <v>30432710</v>
      </c>
      <c r="C457" s="63">
        <v>8</v>
      </c>
      <c r="D457" s="63">
        <v>0</v>
      </c>
      <c r="E457" s="63"/>
      <c r="F457" s="120" t="str">
        <f>VLOOKUP(B457,Main!E:I,5,FALSE)</f>
        <v>N-SF11/1.8/14.5</v>
      </c>
      <c r="H457" s="121">
        <v>10023490</v>
      </c>
      <c r="I457" s="65">
        <v>30256899</v>
      </c>
      <c r="J457" s="64">
        <v>0.96</v>
      </c>
      <c r="K457" s="120" t="str">
        <f>VLOOKUP(I457,Raw!A:K,11,FALSE)</f>
        <v>N-SF11/1.8/23.5</v>
      </c>
      <c r="R457" s="110">
        <v>10023828</v>
      </c>
      <c r="S457" s="110" t="s">
        <v>69</v>
      </c>
      <c r="T457" s="110">
        <v>1</v>
      </c>
    </row>
    <row r="458" spans="1:20" x14ac:dyDescent="0.25">
      <c r="A458" s="85"/>
      <c r="B458" s="63">
        <v>30432710</v>
      </c>
      <c r="C458" s="63">
        <v>9</v>
      </c>
      <c r="D458" s="63">
        <v>0</v>
      </c>
      <c r="E458" s="63"/>
      <c r="F458" s="120" t="str">
        <f>VLOOKUP(B458,Main!E:I,5,FALSE)</f>
        <v>N-SF11/1.8/14.5</v>
      </c>
      <c r="H458" s="121">
        <v>10023490</v>
      </c>
      <c r="I458" s="65">
        <v>30256914</v>
      </c>
      <c r="J458" s="64">
        <v>0.95</v>
      </c>
      <c r="K458" s="120" t="str">
        <f>VLOOKUP(I458,Raw!A:K,11,FALSE)</f>
        <v>N-SF11/1/10.5</v>
      </c>
      <c r="R458" s="110">
        <v>10023828</v>
      </c>
      <c r="S458" s="110" t="s">
        <v>54</v>
      </c>
      <c r="T458" s="110">
        <v>1</v>
      </c>
    </row>
    <row r="459" spans="1:20" x14ac:dyDescent="0.25">
      <c r="A459" s="85"/>
      <c r="B459" s="63">
        <v>30432710</v>
      </c>
      <c r="C459" s="63">
        <v>10</v>
      </c>
      <c r="D459" s="63">
        <v>0</v>
      </c>
      <c r="E459" s="63"/>
      <c r="F459" s="120" t="str">
        <f>VLOOKUP(B459,Main!E:I,5,FALSE)</f>
        <v>N-SF11/1.8/14.5</v>
      </c>
      <c r="H459" s="121">
        <v>10023490</v>
      </c>
      <c r="I459" s="65">
        <v>30256958</v>
      </c>
      <c r="J459" s="64">
        <v>0.96</v>
      </c>
      <c r="K459" s="120" t="str">
        <f>VLOOKUP(I459,Raw!A:K,11,FALSE)</f>
        <v>N-SF11/1.8/23.5</v>
      </c>
      <c r="R459" s="110">
        <v>10023828</v>
      </c>
      <c r="S459" s="110" t="s">
        <v>62</v>
      </c>
      <c r="T459" s="110">
        <v>1</v>
      </c>
    </row>
    <row r="460" spans="1:20" x14ac:dyDescent="0.25">
      <c r="A460" s="85"/>
      <c r="B460" s="63">
        <v>30432710</v>
      </c>
      <c r="C460" s="63">
        <v>11</v>
      </c>
      <c r="D460" s="63">
        <v>0</v>
      </c>
      <c r="E460" s="63"/>
      <c r="F460" s="120" t="str">
        <f>VLOOKUP(B460,Main!E:I,5,FALSE)</f>
        <v>N-SF11/1.8/14.5</v>
      </c>
      <c r="H460" s="121">
        <v>10023490</v>
      </c>
      <c r="I460" s="65">
        <v>30274734</v>
      </c>
      <c r="J460" s="64">
        <v>0.96</v>
      </c>
      <c r="K460" s="120" t="str">
        <f>VLOOKUP(I460,Raw!A:K,11,FALSE)</f>
        <v>N-SF11/1.8/17</v>
      </c>
      <c r="R460" s="110">
        <v>10023828</v>
      </c>
      <c r="S460" s="110" t="s">
        <v>350</v>
      </c>
      <c r="T460" s="110">
        <v>1</v>
      </c>
    </row>
    <row r="461" spans="1:20" x14ac:dyDescent="0.25">
      <c r="A461" s="85"/>
      <c r="B461" s="63">
        <v>30432710</v>
      </c>
      <c r="C461" s="63">
        <v>12</v>
      </c>
      <c r="D461" s="63">
        <v>0</v>
      </c>
      <c r="E461" s="63"/>
      <c r="F461" s="120" t="str">
        <f>VLOOKUP(B461,Main!E:I,5,FALSE)</f>
        <v>N-SF11/1.8/14.5</v>
      </c>
      <c r="H461" s="121">
        <v>10023490</v>
      </c>
      <c r="I461" s="65">
        <v>30274790</v>
      </c>
      <c r="J461" s="64">
        <v>0.9</v>
      </c>
      <c r="K461" s="120" t="str">
        <f>VLOOKUP(I461,Raw!A:K,11,FALSE)</f>
        <v>N-SF11/1.8/14.5</v>
      </c>
      <c r="R461" s="110">
        <v>10023828</v>
      </c>
      <c r="S461" s="110" t="s">
        <v>88</v>
      </c>
      <c r="T461" s="110">
        <v>0.6</v>
      </c>
    </row>
    <row r="462" spans="1:20" x14ac:dyDescent="0.25">
      <c r="A462" s="85"/>
      <c r="B462" s="63">
        <v>30432710</v>
      </c>
      <c r="C462" s="63">
        <v>13</v>
      </c>
      <c r="D462" s="63">
        <v>0</v>
      </c>
      <c r="E462" s="63"/>
      <c r="F462" s="120" t="str">
        <f>VLOOKUP(B462,Main!E:I,5,FALSE)</f>
        <v>N-SF11/1.8/14.5</v>
      </c>
      <c r="H462" s="121">
        <v>10023490</v>
      </c>
      <c r="I462" s="65">
        <v>30274815</v>
      </c>
      <c r="J462" s="64">
        <v>0.9</v>
      </c>
      <c r="K462" s="120" t="str">
        <f>VLOOKUP(I462,Raw!A:K,11,FALSE)</f>
        <v>N-SF11/1.8/14.5</v>
      </c>
      <c r="R462" s="110">
        <v>10023871</v>
      </c>
      <c r="S462" s="110" t="s">
        <v>95</v>
      </c>
      <c r="T462" s="110">
        <v>1</v>
      </c>
    </row>
    <row r="463" spans="1:20" x14ac:dyDescent="0.25">
      <c r="A463" s="85"/>
      <c r="B463" s="63">
        <v>30432710</v>
      </c>
      <c r="C463" s="63">
        <v>14</v>
      </c>
      <c r="D463" s="63">
        <v>0</v>
      </c>
      <c r="E463" s="63"/>
      <c r="F463" s="120" t="str">
        <f>VLOOKUP(B463,Main!E:I,5,FALSE)</f>
        <v>N-SF11/1.8/14.5</v>
      </c>
      <c r="H463" s="121">
        <v>10023490</v>
      </c>
      <c r="I463" s="65">
        <v>30276367</v>
      </c>
      <c r="J463" s="64">
        <v>0.96</v>
      </c>
      <c r="K463" s="120" t="str">
        <f>VLOOKUP(I463,Raw!A:K,11,FALSE)</f>
        <v>N-SF11/1.8/17</v>
      </c>
      <c r="R463" s="110">
        <v>10023871</v>
      </c>
      <c r="S463" s="110" t="s">
        <v>127</v>
      </c>
      <c r="T463" s="110">
        <v>1.04</v>
      </c>
    </row>
    <row r="464" spans="1:20" x14ac:dyDescent="0.25">
      <c r="A464" s="85"/>
      <c r="B464" s="63">
        <v>30446865</v>
      </c>
      <c r="C464" s="63">
        <v>1</v>
      </c>
      <c r="D464" s="63">
        <v>0</v>
      </c>
      <c r="E464" s="63"/>
      <c r="F464" s="120" t="str">
        <f>VLOOKUP(B464,Main!E:I,5,FALSE)</f>
        <v>N-SF11/1.8/17</v>
      </c>
      <c r="H464" s="121">
        <v>10023490</v>
      </c>
      <c r="I464" s="65">
        <v>30285163</v>
      </c>
      <c r="J464" s="64">
        <v>0.95</v>
      </c>
      <c r="K464" s="120" t="str">
        <f>VLOOKUP(I464,Raw!A:K,11,FALSE)</f>
        <v>N-SF11/1/7.5</v>
      </c>
      <c r="R464" s="110">
        <v>10023871</v>
      </c>
      <c r="S464" s="110" t="s">
        <v>138</v>
      </c>
      <c r="T464" s="110">
        <v>1.04</v>
      </c>
    </row>
    <row r="465" spans="1:20" x14ac:dyDescent="0.25">
      <c r="A465" s="85"/>
      <c r="B465" s="63">
        <v>30446865</v>
      </c>
      <c r="C465" s="63">
        <v>2</v>
      </c>
      <c r="D465" s="63">
        <v>0</v>
      </c>
      <c r="E465" s="63"/>
      <c r="F465" s="120" t="str">
        <f>VLOOKUP(B465,Main!E:I,5,FALSE)</f>
        <v>N-SF11/1.8/17</v>
      </c>
      <c r="H465" s="121">
        <v>10023490</v>
      </c>
      <c r="I465" s="65">
        <v>30285185</v>
      </c>
      <c r="J465" s="64">
        <v>0.96</v>
      </c>
      <c r="K465" s="120" t="str">
        <f>VLOOKUP(I465,Raw!A:K,11,FALSE)</f>
        <v>N-SF11/1.8/17</v>
      </c>
      <c r="R465" s="110">
        <v>10023871</v>
      </c>
      <c r="S465" s="110" t="s">
        <v>165</v>
      </c>
      <c r="T465" s="110">
        <v>1.04</v>
      </c>
    </row>
    <row r="466" spans="1:20" x14ac:dyDescent="0.25">
      <c r="A466" s="85"/>
      <c r="B466" s="63">
        <v>30446865</v>
      </c>
      <c r="C466" s="63">
        <v>3</v>
      </c>
      <c r="D466" s="63">
        <v>0</v>
      </c>
      <c r="E466" s="63"/>
      <c r="F466" s="120" t="str">
        <f>VLOOKUP(B466,Main!E:I,5,FALSE)</f>
        <v>N-SF11/1.8/17</v>
      </c>
      <c r="H466" s="121">
        <v>10023490</v>
      </c>
      <c r="I466" s="65">
        <v>30293647</v>
      </c>
      <c r="J466" s="64">
        <v>0.95</v>
      </c>
      <c r="K466" s="120" t="str">
        <f>VLOOKUP(I466,Raw!A:K,11,FALSE)</f>
        <v>N-SF11/1/10.5</v>
      </c>
      <c r="R466" s="110">
        <v>10023871</v>
      </c>
      <c r="S466" s="110" t="s">
        <v>167</v>
      </c>
      <c r="T466" s="110">
        <v>1.04</v>
      </c>
    </row>
    <row r="467" spans="1:20" x14ac:dyDescent="0.25">
      <c r="A467" s="85"/>
      <c r="B467" s="63">
        <v>30446865</v>
      </c>
      <c r="C467" s="63">
        <v>4</v>
      </c>
      <c r="D467" s="63">
        <v>0</v>
      </c>
      <c r="E467" s="63"/>
      <c r="F467" s="120" t="str">
        <f>VLOOKUP(B467,Main!E:I,5,FALSE)</f>
        <v>N-SF11/1.8/17</v>
      </c>
      <c r="H467" s="121">
        <v>10023490</v>
      </c>
      <c r="I467" s="65">
        <v>30313242</v>
      </c>
      <c r="J467" s="64">
        <v>0.56000000000000005</v>
      </c>
      <c r="K467" s="120" t="str">
        <f>VLOOKUP(I467,Raw!A:K,11,FALSE)</f>
        <v>N-SF11/1.8/10.5</v>
      </c>
      <c r="R467" s="110">
        <v>10023871</v>
      </c>
      <c r="S467" s="110" t="s">
        <v>69</v>
      </c>
      <c r="T467" s="110">
        <v>0.75</v>
      </c>
    </row>
    <row r="468" spans="1:20" x14ac:dyDescent="0.25">
      <c r="A468" s="85"/>
      <c r="B468" s="63">
        <v>30446865</v>
      </c>
      <c r="C468" s="63">
        <v>5</v>
      </c>
      <c r="D468" s="63">
        <v>0</v>
      </c>
      <c r="E468" s="63"/>
      <c r="F468" s="120" t="str">
        <f>VLOOKUP(B468,Main!E:I,5,FALSE)</f>
        <v>N-SF11/1.8/17</v>
      </c>
      <c r="H468" s="121">
        <v>10023490</v>
      </c>
      <c r="I468" s="65">
        <v>30313286</v>
      </c>
      <c r="J468" s="64">
        <v>0.9</v>
      </c>
      <c r="K468" s="120" t="str">
        <f>VLOOKUP(I468,Raw!A:K,11,FALSE)</f>
        <v>N-SF11/1.8/14.5</v>
      </c>
      <c r="R468" s="110">
        <v>10023871</v>
      </c>
      <c r="S468" s="110" t="s">
        <v>54</v>
      </c>
      <c r="T468" s="110">
        <v>0.75</v>
      </c>
    </row>
    <row r="469" spans="1:20" x14ac:dyDescent="0.25">
      <c r="A469" s="85"/>
      <c r="B469" s="63">
        <v>30446865</v>
      </c>
      <c r="C469" s="63">
        <v>6</v>
      </c>
      <c r="D469" s="63">
        <v>0</v>
      </c>
      <c r="E469" s="63"/>
      <c r="F469" s="120" t="str">
        <f>VLOOKUP(B469,Main!E:I,5,FALSE)</f>
        <v>N-SF11/1.8/17</v>
      </c>
      <c r="H469" s="121">
        <v>10023490</v>
      </c>
      <c r="I469" s="65">
        <v>30313323</v>
      </c>
      <c r="J469" s="64">
        <v>0.95</v>
      </c>
      <c r="K469" s="120" t="str">
        <f>VLOOKUP(I469,Raw!A:K,11,FALSE)</f>
        <v>N-SF11/1/10.5</v>
      </c>
      <c r="R469" s="110">
        <v>10023871</v>
      </c>
      <c r="S469" s="110" t="s">
        <v>62</v>
      </c>
      <c r="T469" s="110">
        <v>0.75</v>
      </c>
    </row>
    <row r="470" spans="1:20" x14ac:dyDescent="0.25">
      <c r="A470" s="85"/>
      <c r="B470" s="63">
        <v>30446865</v>
      </c>
      <c r="C470" s="63">
        <v>7</v>
      </c>
      <c r="D470" s="63">
        <v>1600</v>
      </c>
      <c r="E470" s="63"/>
      <c r="F470" s="120" t="str">
        <f>VLOOKUP(B470,Main!E:I,5,FALSE)</f>
        <v>N-SF11/1.8/17</v>
      </c>
      <c r="H470" s="121">
        <v>10023490</v>
      </c>
      <c r="I470" s="65">
        <v>30313345</v>
      </c>
      <c r="J470" s="64">
        <v>0.9</v>
      </c>
      <c r="K470" s="120" t="str">
        <f>VLOOKUP(I470,Raw!A:K,11,FALSE)</f>
        <v>N-SF11/1.8/14.5</v>
      </c>
      <c r="R470" s="110">
        <v>10023871</v>
      </c>
      <c r="S470" s="110" t="s">
        <v>350</v>
      </c>
      <c r="T470" s="110">
        <v>1</v>
      </c>
    </row>
    <row r="471" spans="1:20" x14ac:dyDescent="0.25">
      <c r="A471" s="85"/>
      <c r="B471" s="63">
        <v>30446865</v>
      </c>
      <c r="C471" s="63">
        <v>8</v>
      </c>
      <c r="D471" s="63">
        <v>0</v>
      </c>
      <c r="E471" s="63"/>
      <c r="F471" s="120" t="str">
        <f>VLOOKUP(B471,Main!E:I,5,FALSE)</f>
        <v>N-SF11/1.8/17</v>
      </c>
      <c r="H471" s="121">
        <v>10023490</v>
      </c>
      <c r="I471" s="65">
        <v>30321494</v>
      </c>
      <c r="J471" s="64">
        <v>1.1666666666666667</v>
      </c>
      <c r="K471" s="120" t="str">
        <f>VLOOKUP(I471,Raw!A:K,11,FALSE)</f>
        <v>N-BK7/1.1/19</v>
      </c>
      <c r="R471" s="110">
        <v>10023871</v>
      </c>
      <c r="S471" s="110" t="s">
        <v>88</v>
      </c>
      <c r="T471" s="110">
        <v>0.6</v>
      </c>
    </row>
    <row r="472" spans="1:20" x14ac:dyDescent="0.25">
      <c r="A472" s="85"/>
      <c r="B472" s="63">
        <v>30446865</v>
      </c>
      <c r="C472" s="63">
        <v>9</v>
      </c>
      <c r="D472" s="63">
        <v>0</v>
      </c>
      <c r="E472" s="63"/>
      <c r="F472" s="120" t="str">
        <f>VLOOKUP(B472,Main!E:I,5,FALSE)</f>
        <v>N-SF11/1.8/17</v>
      </c>
      <c r="H472" s="121">
        <v>10023490</v>
      </c>
      <c r="I472" s="65">
        <v>30325960</v>
      </c>
      <c r="J472" s="64">
        <v>0.96</v>
      </c>
      <c r="K472" s="120" t="str">
        <f>VLOOKUP(I472,Raw!A:K,11,FALSE)</f>
        <v>N-SF11/1.8/23</v>
      </c>
      <c r="R472" s="110">
        <v>10023879</v>
      </c>
      <c r="S472" s="110" t="s">
        <v>95</v>
      </c>
      <c r="T472" s="110">
        <v>0.96</v>
      </c>
    </row>
    <row r="473" spans="1:20" x14ac:dyDescent="0.25">
      <c r="A473" s="85"/>
      <c r="B473" s="63">
        <v>30446865</v>
      </c>
      <c r="C473" s="63">
        <v>10</v>
      </c>
      <c r="D473" s="63">
        <v>0</v>
      </c>
      <c r="E473" s="63"/>
      <c r="F473" s="120" t="str">
        <f>VLOOKUP(B473,Main!E:I,5,FALSE)</f>
        <v>N-SF11/1.8/17</v>
      </c>
      <c r="H473" s="121">
        <v>10023490</v>
      </c>
      <c r="I473" s="65">
        <v>30334319</v>
      </c>
      <c r="J473" s="64">
        <v>0.96</v>
      </c>
      <c r="K473" s="120" t="str">
        <f>VLOOKUP(I473,Raw!A:K,11,FALSE)</f>
        <v>N-SF11/1.8/17.5</v>
      </c>
      <c r="R473" s="110">
        <v>10023879</v>
      </c>
      <c r="S473" s="110" t="s">
        <v>127</v>
      </c>
      <c r="T473" s="110">
        <v>1</v>
      </c>
    </row>
    <row r="474" spans="1:20" x14ac:dyDescent="0.25">
      <c r="A474" s="85"/>
      <c r="B474" s="63">
        <v>30446865</v>
      </c>
      <c r="C474" s="63">
        <v>11</v>
      </c>
      <c r="D474" s="63">
        <v>0</v>
      </c>
      <c r="E474" s="63"/>
      <c r="F474" s="120" t="str">
        <f>VLOOKUP(B474,Main!E:I,5,FALSE)</f>
        <v>N-SF11/1.8/17</v>
      </c>
      <c r="H474" s="121">
        <v>10023490</v>
      </c>
      <c r="I474" s="65">
        <v>30339200</v>
      </c>
      <c r="J474" s="64">
        <v>0.96</v>
      </c>
      <c r="K474" s="120" t="str">
        <f>VLOOKUP(I474,Raw!A:K,11,FALSE)</f>
        <v>N-SF11/1.8/23.5</v>
      </c>
      <c r="R474" s="110">
        <v>10023879</v>
      </c>
      <c r="S474" s="110" t="s">
        <v>138</v>
      </c>
      <c r="T474" s="110">
        <v>1</v>
      </c>
    </row>
    <row r="475" spans="1:20" x14ac:dyDescent="0.25">
      <c r="A475" s="85"/>
      <c r="B475" s="63">
        <v>30446865</v>
      </c>
      <c r="C475" s="63">
        <v>12</v>
      </c>
      <c r="D475" s="63">
        <v>0</v>
      </c>
      <c r="E475" s="63"/>
      <c r="F475" s="120" t="str">
        <f>VLOOKUP(B475,Main!E:I,5,FALSE)</f>
        <v>N-SF11/1.8/17</v>
      </c>
      <c r="H475" s="121">
        <v>10023490</v>
      </c>
      <c r="I475" s="65">
        <v>30391576</v>
      </c>
      <c r="J475" s="64">
        <v>0.95</v>
      </c>
      <c r="K475" s="120" t="str">
        <f>VLOOKUP(I475,Raw!A:K,11,FALSE)</f>
        <v>N-SF11/1/8.5</v>
      </c>
      <c r="R475" s="110">
        <v>10023879</v>
      </c>
      <c r="S475" s="110" t="s">
        <v>165</v>
      </c>
      <c r="T475" s="110">
        <v>1</v>
      </c>
    </row>
    <row r="476" spans="1:20" x14ac:dyDescent="0.25">
      <c r="A476" s="85"/>
      <c r="B476" s="63">
        <v>30446865</v>
      </c>
      <c r="C476" s="63">
        <v>13</v>
      </c>
      <c r="D476" s="63">
        <v>0</v>
      </c>
      <c r="E476" s="63"/>
      <c r="F476" s="120" t="str">
        <f>VLOOKUP(B476,Main!E:I,5,FALSE)</f>
        <v>N-SF11/1.8/17</v>
      </c>
      <c r="H476" s="121">
        <v>10023490</v>
      </c>
      <c r="I476" s="65">
        <v>30432710</v>
      </c>
      <c r="J476" s="64">
        <v>0.9</v>
      </c>
      <c r="K476" s="120" t="str">
        <f>VLOOKUP(I476,Raw!A:K,11,FALSE)</f>
        <v>N-SF11/1.8/14.5</v>
      </c>
      <c r="R476" s="110">
        <v>10023879</v>
      </c>
      <c r="S476" s="110" t="s">
        <v>167</v>
      </c>
      <c r="T476" s="110">
        <v>1</v>
      </c>
    </row>
    <row r="477" spans="1:20" x14ac:dyDescent="0.25">
      <c r="A477" s="85"/>
      <c r="B477" s="63">
        <v>30446865</v>
      </c>
      <c r="C477" s="63">
        <v>14</v>
      </c>
      <c r="D477" s="63">
        <v>0</v>
      </c>
      <c r="E477" s="63"/>
      <c r="F477" s="120" t="str">
        <f>VLOOKUP(B477,Main!E:I,5,FALSE)</f>
        <v>N-SF11/1.8/17</v>
      </c>
      <c r="H477" s="121">
        <v>10023490</v>
      </c>
      <c r="I477" s="65">
        <v>30446865</v>
      </c>
      <c r="J477" s="64">
        <v>0.96</v>
      </c>
      <c r="K477" s="120" t="str">
        <f>VLOOKUP(I477,Raw!A:K,11,FALSE)</f>
        <v>N-SF11/1.8/17</v>
      </c>
      <c r="R477" s="110">
        <v>10023879</v>
      </c>
      <c r="S477" s="110" t="s">
        <v>69</v>
      </c>
      <c r="T477" s="110">
        <v>0.75</v>
      </c>
    </row>
    <row r="478" spans="1:20" x14ac:dyDescent="0.25">
      <c r="A478" s="85"/>
      <c r="B478" s="63"/>
      <c r="C478" s="63"/>
      <c r="D478" s="63"/>
      <c r="E478" s="63"/>
      <c r="F478" s="120" t="e">
        <f>VLOOKUP(B478,Main!E:I,5,FALSE)</f>
        <v>#N/A</v>
      </c>
      <c r="H478" s="121">
        <v>10023498</v>
      </c>
      <c r="I478" s="65">
        <v>30103742</v>
      </c>
      <c r="J478" s="64">
        <v>1</v>
      </c>
      <c r="K478" s="120" t="str">
        <f>VLOOKUP(I478,Raw!A:K,11,FALSE)</f>
        <v>N-SF11/1.8/23.5</v>
      </c>
      <c r="R478" s="110">
        <v>10023879</v>
      </c>
      <c r="S478" s="110" t="s">
        <v>54</v>
      </c>
      <c r="T478" s="110">
        <v>0.75</v>
      </c>
    </row>
    <row r="479" spans="1:20" x14ac:dyDescent="0.25">
      <c r="A479" s="85"/>
      <c r="B479" s="63"/>
      <c r="C479" s="63"/>
      <c r="D479" s="63"/>
      <c r="E479" s="63"/>
      <c r="F479" s="120" t="e">
        <f>VLOOKUP(B479,Main!E:I,5,FALSE)</f>
        <v>#N/A</v>
      </c>
      <c r="H479" s="121">
        <v>10023498</v>
      </c>
      <c r="I479" s="65">
        <v>30103753</v>
      </c>
      <c r="J479" s="64">
        <v>0.9</v>
      </c>
      <c r="K479" s="120" t="str">
        <f>VLOOKUP(I479,Raw!A:K,11,FALSE)</f>
        <v>N-SF11/1.8/14.5</v>
      </c>
      <c r="R479" s="110">
        <v>10023879</v>
      </c>
      <c r="S479" s="110" t="s">
        <v>62</v>
      </c>
      <c r="T479" s="110">
        <v>0.75</v>
      </c>
    </row>
    <row r="480" spans="1:20" x14ac:dyDescent="0.25">
      <c r="A480" s="85"/>
      <c r="B480" s="63"/>
      <c r="C480" s="63"/>
      <c r="D480" s="63"/>
      <c r="E480" s="63"/>
      <c r="F480" s="120" t="e">
        <f>VLOOKUP(B480,Main!E:I,5,FALSE)</f>
        <v>#N/A</v>
      </c>
      <c r="H480" s="121">
        <v>10023498</v>
      </c>
      <c r="I480" s="65">
        <v>30103801</v>
      </c>
      <c r="J480" s="64">
        <v>1</v>
      </c>
      <c r="K480" s="120" t="str">
        <f>VLOOKUP(I480,Raw!A:K,11,FALSE)</f>
        <v>N-SF11/1.8/17</v>
      </c>
      <c r="R480" s="110">
        <v>10023879</v>
      </c>
      <c r="S480" s="110" t="s">
        <v>350</v>
      </c>
      <c r="T480" s="110">
        <v>1</v>
      </c>
    </row>
    <row r="481" spans="1:20" x14ac:dyDescent="0.25">
      <c r="A481" s="85"/>
      <c r="B481" s="63"/>
      <c r="C481" s="63"/>
      <c r="D481" s="63"/>
      <c r="E481" s="63"/>
      <c r="F481" s="120" t="e">
        <f>VLOOKUP(B481,Main!E:I,5,FALSE)</f>
        <v>#N/A</v>
      </c>
      <c r="H481" s="121">
        <v>10023498</v>
      </c>
      <c r="I481" s="65">
        <v>30236147</v>
      </c>
      <c r="J481" s="64">
        <v>1</v>
      </c>
      <c r="K481" s="120" t="str">
        <f>VLOOKUP(I481,Raw!A:K,11,FALSE)</f>
        <v>N-SF11/1.8/17.5</v>
      </c>
      <c r="R481" s="110">
        <v>10023879</v>
      </c>
      <c r="S481" s="110" t="s">
        <v>88</v>
      </c>
      <c r="T481" s="110">
        <v>0.6</v>
      </c>
    </row>
    <row r="482" spans="1:20" x14ac:dyDescent="0.25">
      <c r="A482" s="85"/>
      <c r="B482" s="63"/>
      <c r="C482" s="63"/>
      <c r="D482" s="63"/>
      <c r="E482" s="63"/>
      <c r="F482" s="120" t="e">
        <f>VLOOKUP(B482,Main!E:I,5,FALSE)</f>
        <v>#N/A</v>
      </c>
      <c r="H482" s="121">
        <v>10023498</v>
      </c>
      <c r="I482" s="65">
        <v>30238079</v>
      </c>
      <c r="J482" s="64">
        <v>1</v>
      </c>
      <c r="K482" s="120" t="str">
        <f>VLOOKUP(I482,Raw!A:K,11,FALSE)</f>
        <v>N-SF11/1.8/17.5</v>
      </c>
      <c r="R482" s="110">
        <v>10023882</v>
      </c>
      <c r="S482" s="110" t="s">
        <v>95</v>
      </c>
      <c r="T482" s="110">
        <v>1</v>
      </c>
    </row>
    <row r="483" spans="1:20" x14ac:dyDescent="0.25">
      <c r="A483" s="85"/>
      <c r="B483" s="63"/>
      <c r="C483" s="63"/>
      <c r="D483" s="63"/>
      <c r="E483" s="63"/>
      <c r="F483" s="120" t="e">
        <f>VLOOKUP(B483,Main!E:I,5,FALSE)</f>
        <v>#N/A</v>
      </c>
      <c r="H483" s="121">
        <v>10023498</v>
      </c>
      <c r="I483" s="65">
        <v>30248669</v>
      </c>
      <c r="J483" s="64">
        <v>1.05</v>
      </c>
      <c r="K483" s="120" t="str">
        <f>VLOOKUP(I483,Raw!A:K,11,FALSE)</f>
        <v>N-SF11/1/10.5</v>
      </c>
      <c r="R483" s="110">
        <v>10023882</v>
      </c>
      <c r="S483" s="110" t="s">
        <v>127</v>
      </c>
      <c r="T483" s="110">
        <v>1.1000000000000001</v>
      </c>
    </row>
    <row r="484" spans="1:20" x14ac:dyDescent="0.25">
      <c r="A484" s="85"/>
      <c r="B484" s="63"/>
      <c r="C484" s="63"/>
      <c r="D484" s="63"/>
      <c r="E484" s="63"/>
      <c r="F484" s="120" t="e">
        <f>VLOOKUP(B484,Main!E:I,5,FALSE)</f>
        <v>#N/A</v>
      </c>
      <c r="H484" s="121">
        <v>10023498</v>
      </c>
      <c r="I484" s="65">
        <v>30248706</v>
      </c>
      <c r="J484" s="64">
        <v>1</v>
      </c>
      <c r="K484" s="120" t="str">
        <f>VLOOKUP(I484,Raw!A:K,11,FALSE)</f>
        <v>N-SF11/1.8/23.5</v>
      </c>
      <c r="R484" s="110">
        <v>10023882</v>
      </c>
      <c r="S484" s="110" t="s">
        <v>138</v>
      </c>
      <c r="T484" s="110">
        <v>1.1000000000000001</v>
      </c>
    </row>
    <row r="485" spans="1:20" x14ac:dyDescent="0.25">
      <c r="A485" s="85"/>
      <c r="B485" s="63"/>
      <c r="C485" s="63"/>
      <c r="D485" s="63"/>
      <c r="E485" s="63"/>
      <c r="F485" s="120" t="e">
        <f>VLOOKUP(B485,Main!E:I,5,FALSE)</f>
        <v>#N/A</v>
      </c>
      <c r="H485" s="121">
        <v>10023498</v>
      </c>
      <c r="I485" s="65">
        <v>30248740</v>
      </c>
      <c r="J485" s="64">
        <v>1.05</v>
      </c>
      <c r="K485" s="120" t="str">
        <f>VLOOKUP(I485,Raw!A:K,11,FALSE)</f>
        <v>N-SF11/1/7.5</v>
      </c>
      <c r="R485" s="110">
        <v>10023882</v>
      </c>
      <c r="S485" s="110" t="s">
        <v>165</v>
      </c>
      <c r="T485" s="110">
        <v>1.1000000000000001</v>
      </c>
    </row>
    <row r="486" spans="1:20" x14ac:dyDescent="0.25">
      <c r="A486" s="85"/>
      <c r="B486" s="63"/>
      <c r="C486" s="63"/>
      <c r="D486" s="63"/>
      <c r="E486" s="63"/>
      <c r="F486" s="120" t="e">
        <f>VLOOKUP(B486,Main!E:I,5,FALSE)</f>
        <v>#N/A</v>
      </c>
      <c r="H486" s="121">
        <v>10023498</v>
      </c>
      <c r="I486" s="65">
        <v>30255865</v>
      </c>
      <c r="J486" s="64">
        <v>1</v>
      </c>
      <c r="K486" s="120" t="str">
        <f>VLOOKUP(I486,Raw!A:K,11,FALSE)</f>
        <v>N-SF11/1.8/17</v>
      </c>
      <c r="R486" s="110">
        <v>10023882</v>
      </c>
      <c r="S486" s="110" t="s">
        <v>167</v>
      </c>
      <c r="T486" s="110">
        <v>1.1000000000000001</v>
      </c>
    </row>
    <row r="487" spans="1:20" x14ac:dyDescent="0.25">
      <c r="A487" s="85"/>
      <c r="B487" s="63"/>
      <c r="C487" s="63"/>
      <c r="D487" s="63"/>
      <c r="E487" s="63"/>
      <c r="F487" s="120" t="e">
        <f>VLOOKUP(B487,Main!E:I,5,FALSE)</f>
        <v>#N/A</v>
      </c>
      <c r="H487" s="121">
        <v>10023498</v>
      </c>
      <c r="I487" s="65">
        <v>30256349</v>
      </c>
      <c r="J487" s="64">
        <v>1.05</v>
      </c>
      <c r="K487" s="120" t="str">
        <f>VLOOKUP(I487,Raw!A:K,11,FALSE)</f>
        <v>N-SF11/1/10.5</v>
      </c>
      <c r="R487" s="110">
        <v>10023882</v>
      </c>
      <c r="S487" s="110" t="s">
        <v>69</v>
      </c>
      <c r="T487" s="110">
        <v>1.0249999999999999</v>
      </c>
    </row>
    <row r="488" spans="1:20" x14ac:dyDescent="0.25">
      <c r="A488" s="85"/>
      <c r="B488" s="63"/>
      <c r="C488" s="63"/>
      <c r="D488" s="63"/>
      <c r="E488" s="63"/>
      <c r="F488" s="120" t="e">
        <f>VLOOKUP(B488,Main!E:I,5,FALSE)</f>
        <v>#N/A</v>
      </c>
      <c r="H488" s="121">
        <v>10023498</v>
      </c>
      <c r="I488" s="65">
        <v>30256730</v>
      </c>
      <c r="J488" s="64">
        <v>1.05</v>
      </c>
      <c r="K488" s="120" t="str">
        <f>VLOOKUP(I488,Raw!A:K,11,FALSE)</f>
        <v>N-SF11/1/10.5</v>
      </c>
      <c r="R488" s="110">
        <v>10023882</v>
      </c>
      <c r="S488" s="110" t="s">
        <v>54</v>
      </c>
      <c r="T488" s="110">
        <v>1.0249999999999999</v>
      </c>
    </row>
    <row r="489" spans="1:20" x14ac:dyDescent="0.25">
      <c r="A489" s="85"/>
      <c r="B489" s="63"/>
      <c r="C489" s="63"/>
      <c r="D489" s="63"/>
      <c r="E489" s="63"/>
      <c r="F489" s="120" t="e">
        <f>VLOOKUP(B489,Main!E:I,5,FALSE)</f>
        <v>#N/A</v>
      </c>
      <c r="H489" s="121">
        <v>10023498</v>
      </c>
      <c r="I489" s="65">
        <v>30256752</v>
      </c>
      <c r="J489" s="64">
        <v>0.9</v>
      </c>
      <c r="K489" s="120" t="str">
        <f>VLOOKUP(I489,Raw!A:K,11,FALSE)</f>
        <v>N-SF11/1.8/14.5</v>
      </c>
      <c r="R489" s="110">
        <v>10023882</v>
      </c>
      <c r="S489" s="110" t="s">
        <v>62</v>
      </c>
      <c r="T489" s="110">
        <v>1.0249999999999999</v>
      </c>
    </row>
    <row r="490" spans="1:20" x14ac:dyDescent="0.25">
      <c r="A490" s="85"/>
      <c r="B490" s="63"/>
      <c r="C490" s="63"/>
      <c r="D490" s="63"/>
      <c r="E490" s="63"/>
      <c r="F490" s="120" t="e">
        <f>VLOOKUP(B490,Main!E:I,5,FALSE)</f>
        <v>#N/A</v>
      </c>
      <c r="H490" s="121">
        <v>10023498</v>
      </c>
      <c r="I490" s="65">
        <v>30256855</v>
      </c>
      <c r="J490" s="64">
        <v>0.9</v>
      </c>
      <c r="K490" s="120" t="str">
        <f>VLOOKUP(I490,Raw!A:K,11,FALSE)</f>
        <v>N-SF11/1.8/14.5</v>
      </c>
      <c r="R490" s="110">
        <v>10023882</v>
      </c>
      <c r="S490" s="110" t="s">
        <v>350</v>
      </c>
      <c r="T490" s="110">
        <v>1.3333333333333333</v>
      </c>
    </row>
    <row r="491" spans="1:20" x14ac:dyDescent="0.25">
      <c r="A491" s="85"/>
      <c r="B491" s="63"/>
      <c r="C491" s="63"/>
      <c r="D491" s="63"/>
      <c r="E491" s="63"/>
      <c r="F491" s="120" t="e">
        <f>VLOOKUP(B491,Main!E:I,5,FALSE)</f>
        <v>#N/A</v>
      </c>
      <c r="H491" s="121">
        <v>10023498</v>
      </c>
      <c r="I491" s="65">
        <v>30256899</v>
      </c>
      <c r="J491" s="64">
        <v>1</v>
      </c>
      <c r="K491" s="120" t="str">
        <f>VLOOKUP(I491,Raw!A:K,11,FALSE)</f>
        <v>N-SF11/1.8/23.5</v>
      </c>
      <c r="R491" s="110">
        <v>10023882</v>
      </c>
      <c r="S491" s="110" t="s">
        <v>88</v>
      </c>
      <c r="T491" s="110">
        <v>0.6</v>
      </c>
    </row>
    <row r="492" spans="1:20" x14ac:dyDescent="0.25">
      <c r="A492" s="85"/>
      <c r="B492" s="63"/>
      <c r="C492" s="63"/>
      <c r="D492" s="63"/>
      <c r="E492" s="63"/>
      <c r="F492" s="120" t="e">
        <f>VLOOKUP(B492,Main!E:I,5,FALSE)</f>
        <v>#N/A</v>
      </c>
      <c r="H492" s="121">
        <v>10023498</v>
      </c>
      <c r="I492" s="65">
        <v>30256914</v>
      </c>
      <c r="J492" s="64">
        <v>1.05</v>
      </c>
      <c r="K492" s="120" t="str">
        <f>VLOOKUP(I492,Raw!A:K,11,FALSE)</f>
        <v>N-SF11/1/10.5</v>
      </c>
      <c r="R492" s="110">
        <v>10023891</v>
      </c>
      <c r="S492" s="110" t="s">
        <v>95</v>
      </c>
      <c r="T492" s="110">
        <v>0.96</v>
      </c>
    </row>
    <row r="493" spans="1:20" x14ac:dyDescent="0.25">
      <c r="A493" s="85"/>
      <c r="B493" s="63"/>
      <c r="C493" s="63"/>
      <c r="D493" s="63"/>
      <c r="E493" s="63"/>
      <c r="F493" s="120" t="e">
        <f>VLOOKUP(B493,Main!E:I,5,FALSE)</f>
        <v>#N/A</v>
      </c>
      <c r="H493" s="121">
        <v>10023498</v>
      </c>
      <c r="I493" s="65">
        <v>30256958</v>
      </c>
      <c r="J493" s="64">
        <v>1</v>
      </c>
      <c r="K493" s="120" t="str">
        <f>VLOOKUP(I493,Raw!A:K,11,FALSE)</f>
        <v>N-SF11/1.8/23.5</v>
      </c>
      <c r="R493" s="110">
        <v>10023891</v>
      </c>
      <c r="S493" s="110" t="s">
        <v>127</v>
      </c>
      <c r="T493" s="110">
        <v>1</v>
      </c>
    </row>
    <row r="494" spans="1:20" x14ac:dyDescent="0.25">
      <c r="A494" s="85"/>
      <c r="B494" s="63"/>
      <c r="C494" s="63"/>
      <c r="D494" s="63"/>
      <c r="E494" s="63"/>
      <c r="F494" s="120" t="e">
        <f>VLOOKUP(B494,Main!E:I,5,FALSE)</f>
        <v>#N/A</v>
      </c>
      <c r="H494" s="121">
        <v>10023498</v>
      </c>
      <c r="I494" s="65">
        <v>30274734</v>
      </c>
      <c r="J494" s="64">
        <v>1</v>
      </c>
      <c r="K494" s="120" t="str">
        <f>VLOOKUP(I494,Raw!A:K,11,FALSE)</f>
        <v>N-SF11/1.8/17</v>
      </c>
      <c r="R494" s="110">
        <v>10023891</v>
      </c>
      <c r="S494" s="110" t="s">
        <v>138</v>
      </c>
      <c r="T494" s="110">
        <v>1</v>
      </c>
    </row>
    <row r="495" spans="1:20" x14ac:dyDescent="0.25">
      <c r="A495" s="85"/>
      <c r="B495" s="63"/>
      <c r="C495" s="63"/>
      <c r="D495" s="63"/>
      <c r="E495" s="63"/>
      <c r="F495" s="120" t="e">
        <f>VLOOKUP(B495,Main!E:I,5,FALSE)</f>
        <v>#N/A</v>
      </c>
      <c r="H495" s="121">
        <v>10023498</v>
      </c>
      <c r="I495" s="65">
        <v>30274790</v>
      </c>
      <c r="J495" s="64">
        <v>0.9</v>
      </c>
      <c r="K495" s="120" t="str">
        <f>VLOOKUP(I495,Raw!A:K,11,FALSE)</f>
        <v>N-SF11/1.8/14.5</v>
      </c>
      <c r="R495" s="110">
        <v>10023891</v>
      </c>
      <c r="S495" s="110" t="s">
        <v>165</v>
      </c>
      <c r="T495" s="110">
        <v>1</v>
      </c>
    </row>
    <row r="496" spans="1:20" x14ac:dyDescent="0.25">
      <c r="A496" s="85"/>
      <c r="B496" s="63"/>
      <c r="C496" s="63"/>
      <c r="D496" s="63"/>
      <c r="E496" s="63"/>
      <c r="F496" s="120" t="e">
        <f>VLOOKUP(B496,Main!E:I,5,FALSE)</f>
        <v>#N/A</v>
      </c>
      <c r="H496" s="121">
        <v>10023498</v>
      </c>
      <c r="I496" s="65">
        <v>30274815</v>
      </c>
      <c r="J496" s="64">
        <v>0.9</v>
      </c>
      <c r="K496" s="120" t="str">
        <f>VLOOKUP(I496,Raw!A:K,11,FALSE)</f>
        <v>N-SF11/1.8/14.5</v>
      </c>
      <c r="R496" s="110">
        <v>10023891</v>
      </c>
      <c r="S496" s="110" t="s">
        <v>167</v>
      </c>
      <c r="T496" s="110">
        <v>1</v>
      </c>
    </row>
    <row r="497" spans="1:20" x14ac:dyDescent="0.25">
      <c r="A497" s="85"/>
      <c r="B497" s="63"/>
      <c r="C497" s="63"/>
      <c r="D497" s="63"/>
      <c r="E497" s="63"/>
      <c r="F497" s="120" t="e">
        <f>VLOOKUP(B497,Main!E:I,5,FALSE)</f>
        <v>#N/A</v>
      </c>
      <c r="H497" s="121">
        <v>10023498</v>
      </c>
      <c r="I497" s="65">
        <v>30276367</v>
      </c>
      <c r="J497" s="64">
        <v>1</v>
      </c>
      <c r="K497" s="120" t="str">
        <f>VLOOKUP(I497,Raw!A:K,11,FALSE)</f>
        <v>N-SF11/1.8/17</v>
      </c>
      <c r="R497" s="110">
        <v>10023891</v>
      </c>
      <c r="S497" s="110" t="s">
        <v>69</v>
      </c>
      <c r="T497" s="110">
        <v>0.95</v>
      </c>
    </row>
    <row r="498" spans="1:20" x14ac:dyDescent="0.25">
      <c r="A498" s="85"/>
      <c r="B498" s="63"/>
      <c r="C498" s="63"/>
      <c r="D498" s="63"/>
      <c r="E498" s="63"/>
      <c r="F498" s="120" t="e">
        <f>VLOOKUP(B498,Main!E:I,5,FALSE)</f>
        <v>#N/A</v>
      </c>
      <c r="H498" s="121">
        <v>10023498</v>
      </c>
      <c r="I498" s="65">
        <v>30285163</v>
      </c>
      <c r="J498" s="64">
        <v>1.05</v>
      </c>
      <c r="K498" s="120" t="str">
        <f>VLOOKUP(I498,Raw!A:K,11,FALSE)</f>
        <v>N-SF11/1/7.5</v>
      </c>
      <c r="R498" s="110">
        <v>10023891</v>
      </c>
      <c r="S498" s="110" t="s">
        <v>54</v>
      </c>
      <c r="T498" s="110">
        <v>0.95</v>
      </c>
    </row>
    <row r="499" spans="1:20" x14ac:dyDescent="0.25">
      <c r="A499" s="85"/>
      <c r="B499" s="63"/>
      <c r="C499" s="63"/>
      <c r="D499" s="63"/>
      <c r="E499" s="63"/>
      <c r="F499" s="120" t="e">
        <f>VLOOKUP(B499,Main!E:I,5,FALSE)</f>
        <v>#N/A</v>
      </c>
      <c r="H499" s="121">
        <v>10023498</v>
      </c>
      <c r="I499" s="65">
        <v>30285185</v>
      </c>
      <c r="J499" s="64">
        <v>1</v>
      </c>
      <c r="K499" s="120" t="str">
        <f>VLOOKUP(I499,Raw!A:K,11,FALSE)</f>
        <v>N-SF11/1.8/17</v>
      </c>
      <c r="R499" s="110">
        <v>10023891</v>
      </c>
      <c r="S499" s="110" t="s">
        <v>62</v>
      </c>
      <c r="T499" s="110">
        <v>0.95</v>
      </c>
    </row>
    <row r="500" spans="1:20" x14ac:dyDescent="0.25">
      <c r="A500" s="85"/>
      <c r="B500" s="63"/>
      <c r="C500" s="63"/>
      <c r="D500" s="63"/>
      <c r="E500" s="63"/>
      <c r="F500" s="120" t="e">
        <f>VLOOKUP(B500,Main!E:I,5,FALSE)</f>
        <v>#N/A</v>
      </c>
      <c r="H500" s="121">
        <v>10023498</v>
      </c>
      <c r="I500" s="65">
        <v>30293647</v>
      </c>
      <c r="J500" s="64">
        <v>1.05</v>
      </c>
      <c r="K500" s="120" t="str">
        <f>VLOOKUP(I500,Raw!A:K,11,FALSE)</f>
        <v>N-SF11/1/10.5</v>
      </c>
      <c r="R500" s="110">
        <v>10023891</v>
      </c>
      <c r="S500" s="110" t="s">
        <v>350</v>
      </c>
      <c r="T500" s="110">
        <v>1</v>
      </c>
    </row>
    <row r="501" spans="1:20" x14ac:dyDescent="0.25">
      <c r="A501" s="85"/>
      <c r="B501" s="63"/>
      <c r="C501" s="63"/>
      <c r="D501" s="63"/>
      <c r="E501" s="63"/>
      <c r="F501" s="120" t="e">
        <f>VLOOKUP(B501,Main!E:I,5,FALSE)</f>
        <v>#N/A</v>
      </c>
      <c r="H501" s="121">
        <v>10023498</v>
      </c>
      <c r="I501" s="65">
        <v>30313242</v>
      </c>
      <c r="J501" s="64">
        <v>0.6</v>
      </c>
      <c r="K501" s="120" t="str">
        <f>VLOOKUP(I501,Raw!A:K,11,FALSE)</f>
        <v>N-SF11/1.8/10.5</v>
      </c>
      <c r="R501" s="110">
        <v>10023891</v>
      </c>
      <c r="S501" s="110" t="s">
        <v>88</v>
      </c>
      <c r="T501" s="110">
        <v>0.6</v>
      </c>
    </row>
    <row r="502" spans="1:20" x14ac:dyDescent="0.25">
      <c r="A502" s="85"/>
      <c r="B502" s="63"/>
      <c r="C502" s="63"/>
      <c r="D502" s="63"/>
      <c r="E502" s="63"/>
      <c r="F502" s="120" t="e">
        <f>VLOOKUP(B502,Main!E:I,5,FALSE)</f>
        <v>#N/A</v>
      </c>
      <c r="H502" s="121">
        <v>10023498</v>
      </c>
      <c r="I502" s="65">
        <v>30313286</v>
      </c>
      <c r="J502" s="64">
        <v>0.9</v>
      </c>
      <c r="K502" s="120" t="str">
        <f>VLOOKUP(I502,Raw!A:K,11,FALSE)</f>
        <v>N-SF11/1.8/14.5</v>
      </c>
      <c r="R502" s="110">
        <v>10023906</v>
      </c>
      <c r="S502" s="110" t="s">
        <v>95</v>
      </c>
      <c r="T502" s="110">
        <v>1</v>
      </c>
    </row>
    <row r="503" spans="1:20" x14ac:dyDescent="0.25">
      <c r="A503" s="85"/>
      <c r="B503" s="63"/>
      <c r="C503" s="63"/>
      <c r="D503" s="63"/>
      <c r="E503" s="63"/>
      <c r="F503" s="120" t="e">
        <f>VLOOKUP(B503,Main!E:I,5,FALSE)</f>
        <v>#N/A</v>
      </c>
      <c r="H503" s="121">
        <v>10023498</v>
      </c>
      <c r="I503" s="65">
        <v>30313323</v>
      </c>
      <c r="J503" s="64">
        <v>1.05</v>
      </c>
      <c r="K503" s="120" t="str">
        <f>VLOOKUP(I503,Raw!A:K,11,FALSE)</f>
        <v>N-SF11/1/10.5</v>
      </c>
      <c r="R503" s="110">
        <v>10023906</v>
      </c>
      <c r="S503" s="110" t="s">
        <v>127</v>
      </c>
      <c r="T503" s="110">
        <v>1</v>
      </c>
    </row>
    <row r="504" spans="1:20" x14ac:dyDescent="0.25">
      <c r="A504" s="85"/>
      <c r="B504" s="63"/>
      <c r="C504" s="63"/>
      <c r="D504" s="63"/>
      <c r="E504" s="63"/>
      <c r="F504" s="120" t="e">
        <f>VLOOKUP(B504,Main!E:I,5,FALSE)</f>
        <v>#N/A</v>
      </c>
      <c r="H504" s="121">
        <v>10023498</v>
      </c>
      <c r="I504" s="65">
        <v>30313345</v>
      </c>
      <c r="J504" s="64">
        <v>0.9</v>
      </c>
      <c r="K504" s="120" t="str">
        <f>VLOOKUP(I504,Raw!A:K,11,FALSE)</f>
        <v>N-SF11/1.8/14.5</v>
      </c>
      <c r="R504" s="110">
        <v>10023906</v>
      </c>
      <c r="S504" s="110" t="s">
        <v>138</v>
      </c>
      <c r="T504" s="110">
        <v>1</v>
      </c>
    </row>
    <row r="505" spans="1:20" x14ac:dyDescent="0.25">
      <c r="A505" s="85"/>
      <c r="B505" s="63"/>
      <c r="C505" s="63"/>
      <c r="D505" s="63"/>
      <c r="E505" s="63"/>
      <c r="F505" s="120" t="e">
        <f>VLOOKUP(B505,Main!E:I,5,FALSE)</f>
        <v>#N/A</v>
      </c>
      <c r="H505" s="121">
        <v>10023498</v>
      </c>
      <c r="I505" s="65">
        <v>30321494</v>
      </c>
      <c r="J505" s="64">
        <v>1.3333333333333333</v>
      </c>
      <c r="K505" s="120" t="str">
        <f>VLOOKUP(I505,Raw!A:K,11,FALSE)</f>
        <v>N-BK7/1.1/19</v>
      </c>
      <c r="R505" s="110">
        <v>10023906</v>
      </c>
      <c r="S505" s="110" t="s">
        <v>165</v>
      </c>
      <c r="T505" s="110">
        <v>1</v>
      </c>
    </row>
    <row r="506" spans="1:20" x14ac:dyDescent="0.25">
      <c r="A506" s="85"/>
      <c r="B506" s="63"/>
      <c r="C506" s="63"/>
      <c r="D506" s="63"/>
      <c r="E506" s="63"/>
      <c r="F506" s="120" t="e">
        <f>VLOOKUP(B506,Main!E:I,5,FALSE)</f>
        <v>#N/A</v>
      </c>
      <c r="H506" s="121">
        <v>10023498</v>
      </c>
      <c r="I506" s="65">
        <v>30325960</v>
      </c>
      <c r="J506" s="64">
        <v>1</v>
      </c>
      <c r="K506" s="120" t="str">
        <f>VLOOKUP(I506,Raw!A:K,11,FALSE)</f>
        <v>N-SF11/1.8/23</v>
      </c>
      <c r="R506" s="110">
        <v>10023906</v>
      </c>
      <c r="S506" s="110" t="s">
        <v>167</v>
      </c>
      <c r="T506" s="110">
        <v>1</v>
      </c>
    </row>
    <row r="507" spans="1:20" x14ac:dyDescent="0.25">
      <c r="A507" s="85"/>
      <c r="B507" s="63"/>
      <c r="C507" s="63"/>
      <c r="D507" s="63"/>
      <c r="E507" s="63"/>
      <c r="F507" s="120" t="e">
        <f>VLOOKUP(B507,Main!E:I,5,FALSE)</f>
        <v>#N/A</v>
      </c>
      <c r="H507" s="121">
        <v>10023498</v>
      </c>
      <c r="I507" s="65">
        <v>30334319</v>
      </c>
      <c r="J507" s="64">
        <v>1</v>
      </c>
      <c r="K507" s="120" t="str">
        <f>VLOOKUP(I507,Raw!A:K,11,FALSE)</f>
        <v>N-SF11/1.8/17.5</v>
      </c>
      <c r="R507" s="110">
        <v>10023906</v>
      </c>
      <c r="S507" s="110" t="s">
        <v>69</v>
      </c>
      <c r="T507" s="110">
        <v>0.75</v>
      </c>
    </row>
    <row r="508" spans="1:20" x14ac:dyDescent="0.25">
      <c r="A508" s="85"/>
      <c r="B508" s="63"/>
      <c r="C508" s="63"/>
      <c r="D508" s="63"/>
      <c r="E508" s="63"/>
      <c r="F508" s="120" t="e">
        <f>VLOOKUP(B508,Main!E:I,5,FALSE)</f>
        <v>#N/A</v>
      </c>
      <c r="H508" s="121">
        <v>10023498</v>
      </c>
      <c r="I508" s="65">
        <v>30339200</v>
      </c>
      <c r="J508" s="64">
        <v>1</v>
      </c>
      <c r="K508" s="120" t="str">
        <f>VLOOKUP(I508,Raw!A:K,11,FALSE)</f>
        <v>N-SF11/1.8/23.5</v>
      </c>
      <c r="R508" s="110">
        <v>10023906</v>
      </c>
      <c r="S508" s="110" t="s">
        <v>54</v>
      </c>
      <c r="T508" s="110">
        <v>0.75</v>
      </c>
    </row>
    <row r="509" spans="1:20" x14ac:dyDescent="0.25">
      <c r="A509" s="85"/>
      <c r="B509" s="63"/>
      <c r="C509" s="63"/>
      <c r="D509" s="63"/>
      <c r="E509" s="63"/>
      <c r="F509" s="120" t="e">
        <f>VLOOKUP(B509,Main!E:I,5,FALSE)</f>
        <v>#N/A</v>
      </c>
      <c r="H509" s="121">
        <v>10023498</v>
      </c>
      <c r="I509" s="65">
        <v>30391576</v>
      </c>
      <c r="J509" s="64">
        <v>1.05</v>
      </c>
      <c r="K509" s="120" t="str">
        <f>VLOOKUP(I509,Raw!A:K,11,FALSE)</f>
        <v>N-SF11/1/8.5</v>
      </c>
      <c r="R509" s="110">
        <v>10023906</v>
      </c>
      <c r="S509" s="110" t="s">
        <v>62</v>
      </c>
      <c r="T509" s="110">
        <v>0.75</v>
      </c>
    </row>
    <row r="510" spans="1:20" x14ac:dyDescent="0.25">
      <c r="A510" s="85"/>
      <c r="B510" s="63"/>
      <c r="C510" s="63"/>
      <c r="D510" s="63"/>
      <c r="E510" s="63"/>
      <c r="F510" s="120" t="e">
        <f>VLOOKUP(B510,Main!E:I,5,FALSE)</f>
        <v>#N/A</v>
      </c>
      <c r="H510" s="121">
        <v>10023498</v>
      </c>
      <c r="I510" s="65">
        <v>30432710</v>
      </c>
      <c r="J510" s="64">
        <v>0.9</v>
      </c>
      <c r="K510" s="120" t="str">
        <f>VLOOKUP(I510,Raw!A:K,11,FALSE)</f>
        <v>N-SF11/1.8/14.5</v>
      </c>
      <c r="R510" s="110">
        <v>10023906</v>
      </c>
      <c r="S510" s="110" t="s">
        <v>350</v>
      </c>
      <c r="T510" s="110">
        <v>1</v>
      </c>
    </row>
    <row r="511" spans="1:20" x14ac:dyDescent="0.25">
      <c r="A511" s="85"/>
      <c r="B511" s="63"/>
      <c r="C511" s="63"/>
      <c r="D511" s="63"/>
      <c r="E511" s="63"/>
      <c r="F511" s="120" t="e">
        <f>VLOOKUP(B511,Main!E:I,5,FALSE)</f>
        <v>#N/A</v>
      </c>
      <c r="H511" s="121">
        <v>10023498</v>
      </c>
      <c r="I511" s="65">
        <v>30446865</v>
      </c>
      <c r="J511" s="64">
        <v>1</v>
      </c>
      <c r="K511" s="120" t="str">
        <f>VLOOKUP(I511,Raw!A:K,11,FALSE)</f>
        <v>N-SF11/1.8/17</v>
      </c>
      <c r="R511" s="110">
        <v>10023906</v>
      </c>
      <c r="S511" s="110" t="s">
        <v>88</v>
      </c>
      <c r="T511" s="110">
        <v>0.6</v>
      </c>
    </row>
    <row r="512" spans="1:20" x14ac:dyDescent="0.25">
      <c r="A512" s="85"/>
      <c r="B512" s="63"/>
      <c r="C512" s="63"/>
      <c r="D512" s="63"/>
      <c r="E512" s="63"/>
      <c r="F512" s="120" t="e">
        <f>VLOOKUP(B512,Main!E:I,5,FALSE)</f>
        <v>#N/A</v>
      </c>
      <c r="H512" s="121">
        <v>10023499</v>
      </c>
      <c r="I512" s="65">
        <v>30103742</v>
      </c>
      <c r="J512" s="64">
        <v>0.86</v>
      </c>
      <c r="K512" s="120" t="str">
        <f>VLOOKUP(I512,Raw!A:K,11,FALSE)</f>
        <v>N-SF11/1.8/23.5</v>
      </c>
      <c r="R512" s="110">
        <v>10023912</v>
      </c>
      <c r="S512" s="110" t="s">
        <v>95</v>
      </c>
      <c r="T512" s="110">
        <v>1</v>
      </c>
    </row>
    <row r="513" spans="1:20" x14ac:dyDescent="0.25">
      <c r="A513" s="85"/>
      <c r="B513" s="63"/>
      <c r="C513" s="63"/>
      <c r="D513" s="63"/>
      <c r="E513" s="63"/>
      <c r="F513" s="120" t="e">
        <f>VLOOKUP(B513,Main!E:I,5,FALSE)</f>
        <v>#N/A</v>
      </c>
      <c r="H513" s="121">
        <v>10023499</v>
      </c>
      <c r="I513" s="65">
        <v>30103753</v>
      </c>
      <c r="J513" s="64">
        <v>0.86</v>
      </c>
      <c r="K513" s="120" t="str">
        <f>VLOOKUP(I513,Raw!A:K,11,FALSE)</f>
        <v>N-SF11/1.8/14.5</v>
      </c>
      <c r="R513" s="110">
        <v>10023912</v>
      </c>
      <c r="S513" s="110" t="s">
        <v>127</v>
      </c>
      <c r="T513" s="110">
        <v>1</v>
      </c>
    </row>
    <row r="514" spans="1:20" x14ac:dyDescent="0.25">
      <c r="A514" s="85"/>
      <c r="B514" s="63"/>
      <c r="C514" s="63"/>
      <c r="D514" s="63"/>
      <c r="E514" s="63"/>
      <c r="F514" s="120" t="e">
        <f>VLOOKUP(B514,Main!E:I,5,FALSE)</f>
        <v>#N/A</v>
      </c>
      <c r="H514" s="121">
        <v>10023499</v>
      </c>
      <c r="I514" s="65">
        <v>30103801</v>
      </c>
      <c r="J514" s="64">
        <v>0.86</v>
      </c>
      <c r="K514" s="120" t="str">
        <f>VLOOKUP(I514,Raw!A:K,11,FALSE)</f>
        <v>N-SF11/1.8/17</v>
      </c>
      <c r="R514" s="110">
        <v>10023912</v>
      </c>
      <c r="S514" s="110" t="s">
        <v>138</v>
      </c>
      <c r="T514" s="110">
        <v>1</v>
      </c>
    </row>
    <row r="515" spans="1:20" x14ac:dyDescent="0.25">
      <c r="A515" s="85"/>
      <c r="B515" s="63"/>
      <c r="C515" s="63"/>
      <c r="D515" s="63"/>
      <c r="E515" s="63"/>
      <c r="F515" s="120" t="e">
        <f>VLOOKUP(B515,Main!E:I,5,FALSE)</f>
        <v>#N/A</v>
      </c>
      <c r="H515" s="121">
        <v>10023499</v>
      </c>
      <c r="I515" s="65">
        <v>30236147</v>
      </c>
      <c r="J515" s="64">
        <v>0.86</v>
      </c>
      <c r="K515" s="120" t="str">
        <f>VLOOKUP(I515,Raw!A:K,11,FALSE)</f>
        <v>N-SF11/1.8/17.5</v>
      </c>
      <c r="R515" s="110">
        <v>10023912</v>
      </c>
      <c r="S515" s="110" t="s">
        <v>165</v>
      </c>
      <c r="T515" s="110">
        <v>1</v>
      </c>
    </row>
    <row r="516" spans="1:20" x14ac:dyDescent="0.25">
      <c r="A516" s="85"/>
      <c r="B516" s="63"/>
      <c r="C516" s="63"/>
      <c r="D516" s="63"/>
      <c r="E516" s="63"/>
      <c r="F516" s="120" t="e">
        <f>VLOOKUP(B516,Main!E:I,5,FALSE)</f>
        <v>#N/A</v>
      </c>
      <c r="H516" s="121">
        <v>10023499</v>
      </c>
      <c r="I516" s="65">
        <v>30238079</v>
      </c>
      <c r="J516" s="64">
        <v>0.86</v>
      </c>
      <c r="K516" s="120" t="str">
        <f>VLOOKUP(I516,Raw!A:K,11,FALSE)</f>
        <v>N-SF11/1.8/17.5</v>
      </c>
      <c r="R516" s="110">
        <v>10023912</v>
      </c>
      <c r="S516" s="110" t="s">
        <v>167</v>
      </c>
      <c r="T516" s="110">
        <v>1</v>
      </c>
    </row>
    <row r="517" spans="1:20" x14ac:dyDescent="0.25">
      <c r="A517" s="85"/>
      <c r="B517" s="63"/>
      <c r="C517" s="63"/>
      <c r="D517" s="63"/>
      <c r="E517" s="63"/>
      <c r="F517" s="120" t="e">
        <f>VLOOKUP(B517,Main!E:I,5,FALSE)</f>
        <v>#N/A</v>
      </c>
      <c r="H517" s="121">
        <v>10023499</v>
      </c>
      <c r="I517" s="65">
        <v>30248669</v>
      </c>
      <c r="J517" s="64">
        <v>0.85</v>
      </c>
      <c r="K517" s="120" t="str">
        <f>VLOOKUP(I517,Raw!A:K,11,FALSE)</f>
        <v>N-SF11/1/10.5</v>
      </c>
      <c r="R517" s="110">
        <v>10023912</v>
      </c>
      <c r="S517" s="110" t="s">
        <v>69</v>
      </c>
      <c r="T517" s="110">
        <v>1.05</v>
      </c>
    </row>
    <row r="518" spans="1:20" x14ac:dyDescent="0.25">
      <c r="A518" s="85"/>
      <c r="B518" s="63"/>
      <c r="C518" s="63"/>
      <c r="D518" s="63"/>
      <c r="E518" s="63"/>
      <c r="F518" s="120" t="e">
        <f>VLOOKUP(B518,Main!E:I,5,FALSE)</f>
        <v>#N/A</v>
      </c>
      <c r="H518" s="121">
        <v>10023499</v>
      </c>
      <c r="I518" s="65">
        <v>30248706</v>
      </c>
      <c r="J518" s="64">
        <v>0.86</v>
      </c>
      <c r="K518" s="120" t="str">
        <f>VLOOKUP(I518,Raw!A:K,11,FALSE)</f>
        <v>N-SF11/1.8/23.5</v>
      </c>
      <c r="R518" s="110">
        <v>10023912</v>
      </c>
      <c r="S518" s="110" t="s">
        <v>54</v>
      </c>
      <c r="T518" s="110">
        <v>1.05</v>
      </c>
    </row>
    <row r="519" spans="1:20" x14ac:dyDescent="0.25">
      <c r="A519" s="85"/>
      <c r="B519" s="63"/>
      <c r="C519" s="63"/>
      <c r="D519" s="63"/>
      <c r="E519" s="63"/>
      <c r="F519" s="120" t="e">
        <f>VLOOKUP(B519,Main!E:I,5,FALSE)</f>
        <v>#N/A</v>
      </c>
      <c r="H519" s="121">
        <v>10023499</v>
      </c>
      <c r="I519" s="65">
        <v>30248740</v>
      </c>
      <c r="J519" s="64">
        <v>0.85</v>
      </c>
      <c r="K519" s="120" t="str">
        <f>VLOOKUP(I519,Raw!A:K,11,FALSE)</f>
        <v>N-SF11/1/7.5</v>
      </c>
      <c r="R519" s="110">
        <v>10023912</v>
      </c>
      <c r="S519" s="110" t="s">
        <v>62</v>
      </c>
      <c r="T519" s="110">
        <v>1.05</v>
      </c>
    </row>
    <row r="520" spans="1:20" x14ac:dyDescent="0.25">
      <c r="A520" s="85"/>
      <c r="B520" s="63"/>
      <c r="C520" s="63"/>
      <c r="D520" s="63"/>
      <c r="E520" s="63"/>
      <c r="F520" s="120" t="e">
        <f>VLOOKUP(B520,Main!E:I,5,FALSE)</f>
        <v>#N/A</v>
      </c>
      <c r="H520" s="121">
        <v>10023499</v>
      </c>
      <c r="I520" s="65">
        <v>30255865</v>
      </c>
      <c r="J520" s="64">
        <v>0.86</v>
      </c>
      <c r="K520" s="120" t="str">
        <f>VLOOKUP(I520,Raw!A:K,11,FALSE)</f>
        <v>N-SF11/1.8/17</v>
      </c>
      <c r="R520" s="110">
        <v>10023912</v>
      </c>
      <c r="S520" s="110" t="s">
        <v>350</v>
      </c>
      <c r="T520" s="110">
        <v>1.3333333333333333</v>
      </c>
    </row>
    <row r="521" spans="1:20" x14ac:dyDescent="0.25">
      <c r="A521" s="85"/>
      <c r="B521" s="63"/>
      <c r="C521" s="63"/>
      <c r="D521" s="63"/>
      <c r="E521" s="63"/>
      <c r="F521" s="120" t="e">
        <f>VLOOKUP(B521,Main!E:I,5,FALSE)</f>
        <v>#N/A</v>
      </c>
      <c r="H521" s="121">
        <v>10023499</v>
      </c>
      <c r="I521" s="65">
        <v>30256349</v>
      </c>
      <c r="J521" s="64">
        <v>0.85</v>
      </c>
      <c r="K521" s="120" t="str">
        <f>VLOOKUP(I521,Raw!A:K,11,FALSE)</f>
        <v>N-SF11/1/10.5</v>
      </c>
      <c r="R521" s="110">
        <v>10023912</v>
      </c>
      <c r="S521" s="110" t="s">
        <v>88</v>
      </c>
      <c r="T521" s="110">
        <v>0.8</v>
      </c>
    </row>
    <row r="522" spans="1:20" x14ac:dyDescent="0.25">
      <c r="A522" s="85"/>
      <c r="B522" s="63"/>
      <c r="C522" s="63"/>
      <c r="D522" s="63"/>
      <c r="E522" s="63"/>
      <c r="F522" s="120" t="e">
        <f>VLOOKUP(B522,Main!E:I,5,FALSE)</f>
        <v>#N/A</v>
      </c>
      <c r="H522" s="121">
        <v>10023499</v>
      </c>
      <c r="I522" s="65">
        <v>30256730</v>
      </c>
      <c r="J522" s="64">
        <v>0.85</v>
      </c>
      <c r="K522" s="120" t="str">
        <f>VLOOKUP(I522,Raw!A:K,11,FALSE)</f>
        <v>N-SF11/1/10.5</v>
      </c>
      <c r="R522" s="110">
        <v>10023921</v>
      </c>
      <c r="S522" s="110" t="s">
        <v>95</v>
      </c>
      <c r="T522" s="110">
        <v>0.86</v>
      </c>
    </row>
    <row r="523" spans="1:20" x14ac:dyDescent="0.25">
      <c r="A523" s="85"/>
      <c r="B523" s="63"/>
      <c r="C523" s="63"/>
      <c r="D523" s="63"/>
      <c r="E523" s="63"/>
      <c r="F523" s="120" t="e">
        <f>VLOOKUP(B523,Main!E:I,5,FALSE)</f>
        <v>#N/A</v>
      </c>
      <c r="H523" s="121">
        <v>10023499</v>
      </c>
      <c r="I523" s="65">
        <v>30256752</v>
      </c>
      <c r="J523" s="64">
        <v>0.86</v>
      </c>
      <c r="K523" s="120" t="str">
        <f>VLOOKUP(I523,Raw!A:K,11,FALSE)</f>
        <v>N-SF11/1.8/14.5</v>
      </c>
      <c r="R523" s="110">
        <v>10023921</v>
      </c>
      <c r="S523" s="110" t="s">
        <v>127</v>
      </c>
      <c r="T523" s="110">
        <v>0.86</v>
      </c>
    </row>
    <row r="524" spans="1:20" x14ac:dyDescent="0.25">
      <c r="A524" s="85"/>
      <c r="B524" s="63"/>
      <c r="C524" s="63"/>
      <c r="D524" s="63"/>
      <c r="E524" s="63"/>
      <c r="F524" s="120" t="e">
        <f>VLOOKUP(B524,Main!E:I,5,FALSE)</f>
        <v>#N/A</v>
      </c>
      <c r="H524" s="121">
        <v>10023499</v>
      </c>
      <c r="I524" s="65">
        <v>30256855</v>
      </c>
      <c r="J524" s="64">
        <v>0.86</v>
      </c>
      <c r="K524" s="120" t="str">
        <f>VLOOKUP(I524,Raw!A:K,11,FALSE)</f>
        <v>N-SF11/1.8/14.5</v>
      </c>
      <c r="R524" s="110">
        <v>10023921</v>
      </c>
      <c r="S524" s="110" t="s">
        <v>138</v>
      </c>
      <c r="T524" s="110">
        <v>0.86</v>
      </c>
    </row>
    <row r="525" spans="1:20" x14ac:dyDescent="0.25">
      <c r="A525" s="85"/>
      <c r="B525" s="63"/>
      <c r="C525" s="63"/>
      <c r="D525" s="63"/>
      <c r="E525" s="63"/>
      <c r="F525" s="120" t="e">
        <f>VLOOKUP(B525,Main!E:I,5,FALSE)</f>
        <v>#N/A</v>
      </c>
      <c r="H525" s="121">
        <v>10023499</v>
      </c>
      <c r="I525" s="65">
        <v>30256899</v>
      </c>
      <c r="J525" s="64">
        <v>0.86</v>
      </c>
      <c r="K525" s="120" t="str">
        <f>VLOOKUP(I525,Raw!A:K,11,FALSE)</f>
        <v>N-SF11/1.8/23.5</v>
      </c>
      <c r="R525" s="110">
        <v>10023921</v>
      </c>
      <c r="S525" s="110" t="s">
        <v>165</v>
      </c>
      <c r="T525" s="110">
        <v>0.86</v>
      </c>
    </row>
    <row r="526" spans="1:20" x14ac:dyDescent="0.25">
      <c r="A526" s="85"/>
      <c r="B526" s="63"/>
      <c r="C526" s="63"/>
      <c r="D526" s="63"/>
      <c r="E526" s="63"/>
      <c r="F526" s="120" t="e">
        <f>VLOOKUP(B526,Main!E:I,5,FALSE)</f>
        <v>#N/A</v>
      </c>
      <c r="H526" s="121">
        <v>10023499</v>
      </c>
      <c r="I526" s="65">
        <v>30256914</v>
      </c>
      <c r="J526" s="64">
        <v>0.85</v>
      </c>
      <c r="K526" s="120" t="str">
        <f>VLOOKUP(I526,Raw!A:K,11,FALSE)</f>
        <v>N-SF11/1/10.5</v>
      </c>
      <c r="R526" s="110">
        <v>10023921</v>
      </c>
      <c r="S526" s="110" t="s">
        <v>167</v>
      </c>
      <c r="T526" s="110">
        <v>0.86</v>
      </c>
    </row>
    <row r="527" spans="1:20" x14ac:dyDescent="0.25">
      <c r="A527" s="85"/>
      <c r="B527" s="63"/>
      <c r="C527" s="63"/>
      <c r="D527" s="63"/>
      <c r="E527" s="63"/>
      <c r="F527" s="120" t="e">
        <f>VLOOKUP(B527,Main!E:I,5,FALSE)</f>
        <v>#N/A</v>
      </c>
      <c r="H527" s="121">
        <v>10023499</v>
      </c>
      <c r="I527" s="65">
        <v>30256958</v>
      </c>
      <c r="J527" s="64">
        <v>0.86</v>
      </c>
      <c r="K527" s="120" t="str">
        <f>VLOOKUP(I527,Raw!A:K,11,FALSE)</f>
        <v>N-SF11/1.8/23.5</v>
      </c>
      <c r="R527" s="110">
        <v>10023921</v>
      </c>
      <c r="S527" s="110" t="s">
        <v>69</v>
      </c>
      <c r="T527" s="110">
        <v>0.625</v>
      </c>
    </row>
    <row r="528" spans="1:20" x14ac:dyDescent="0.25">
      <c r="A528" s="85"/>
      <c r="B528" s="63"/>
      <c r="C528" s="63"/>
      <c r="D528" s="63"/>
      <c r="E528" s="63"/>
      <c r="F528" s="120" t="e">
        <f>VLOOKUP(B528,Main!E:I,5,FALSE)</f>
        <v>#N/A</v>
      </c>
      <c r="H528" s="121">
        <v>10023499</v>
      </c>
      <c r="I528" s="65">
        <v>30274734</v>
      </c>
      <c r="J528" s="64">
        <v>0.86</v>
      </c>
      <c r="K528" s="120" t="str">
        <f>VLOOKUP(I528,Raw!A:K,11,FALSE)</f>
        <v>N-SF11/1.8/17</v>
      </c>
      <c r="R528" s="110">
        <v>10023921</v>
      </c>
      <c r="S528" s="110" t="s">
        <v>54</v>
      </c>
      <c r="T528" s="110">
        <v>0.625</v>
      </c>
    </row>
    <row r="529" spans="1:20" x14ac:dyDescent="0.25">
      <c r="A529" s="85"/>
      <c r="B529" s="63"/>
      <c r="C529" s="63"/>
      <c r="D529" s="63"/>
      <c r="E529" s="63"/>
      <c r="F529" s="120" t="e">
        <f>VLOOKUP(B529,Main!E:I,5,FALSE)</f>
        <v>#N/A</v>
      </c>
      <c r="H529" s="121">
        <v>10023499</v>
      </c>
      <c r="I529" s="65">
        <v>30274790</v>
      </c>
      <c r="J529" s="64">
        <v>0.86</v>
      </c>
      <c r="K529" s="120" t="str">
        <f>VLOOKUP(I529,Raw!A:K,11,FALSE)</f>
        <v>N-SF11/1.8/14.5</v>
      </c>
      <c r="R529" s="110">
        <v>10023921</v>
      </c>
      <c r="S529" s="110" t="s">
        <v>62</v>
      </c>
      <c r="T529" s="110">
        <v>0.625</v>
      </c>
    </row>
    <row r="530" spans="1:20" x14ac:dyDescent="0.25">
      <c r="A530" s="85"/>
      <c r="B530" s="63"/>
      <c r="C530" s="63"/>
      <c r="D530" s="63"/>
      <c r="E530" s="63"/>
      <c r="F530" s="120" t="e">
        <f>VLOOKUP(B530,Main!E:I,5,FALSE)</f>
        <v>#N/A</v>
      </c>
      <c r="H530" s="121">
        <v>10023499</v>
      </c>
      <c r="I530" s="65">
        <v>30274815</v>
      </c>
      <c r="J530" s="64">
        <v>0.86</v>
      </c>
      <c r="K530" s="120" t="str">
        <f>VLOOKUP(I530,Raw!A:K,11,FALSE)</f>
        <v>N-SF11/1.8/14.5</v>
      </c>
      <c r="R530" s="110">
        <v>10023921</v>
      </c>
      <c r="S530" s="110" t="s">
        <v>350</v>
      </c>
      <c r="T530" s="110">
        <v>0.83333333333333337</v>
      </c>
    </row>
    <row r="531" spans="1:20" x14ac:dyDescent="0.25">
      <c r="A531" s="85"/>
      <c r="B531" s="63"/>
      <c r="C531" s="63"/>
      <c r="D531" s="63"/>
      <c r="E531" s="63"/>
      <c r="F531" s="120" t="e">
        <f>VLOOKUP(B531,Main!E:I,5,FALSE)</f>
        <v>#N/A</v>
      </c>
      <c r="H531" s="121">
        <v>10023499</v>
      </c>
      <c r="I531" s="65">
        <v>30276367</v>
      </c>
      <c r="J531" s="64">
        <v>0.86</v>
      </c>
      <c r="K531" s="120" t="str">
        <f>VLOOKUP(I531,Raw!A:K,11,FALSE)</f>
        <v>N-SF11/1.8/17</v>
      </c>
      <c r="R531" s="110">
        <v>10023921</v>
      </c>
      <c r="S531" s="110" t="s">
        <v>88</v>
      </c>
      <c r="T531" s="110">
        <v>0.5</v>
      </c>
    </row>
    <row r="532" spans="1:20" x14ac:dyDescent="0.25">
      <c r="A532" s="85"/>
      <c r="B532" s="63"/>
      <c r="C532" s="63"/>
      <c r="D532" s="63"/>
      <c r="E532" s="63"/>
      <c r="F532" s="120" t="e">
        <f>VLOOKUP(B532,Main!E:I,5,FALSE)</f>
        <v>#N/A</v>
      </c>
      <c r="H532" s="121">
        <v>10023499</v>
      </c>
      <c r="I532" s="65">
        <v>30285163</v>
      </c>
      <c r="J532" s="64">
        <v>0.85</v>
      </c>
      <c r="K532" s="120" t="str">
        <f>VLOOKUP(I532,Raw!A:K,11,FALSE)</f>
        <v>N-SF11/1/7.5</v>
      </c>
      <c r="R532" s="110">
        <v>10023923</v>
      </c>
      <c r="S532" s="110" t="s">
        <v>95</v>
      </c>
      <c r="T532" s="110">
        <v>0.86</v>
      </c>
    </row>
    <row r="533" spans="1:20" x14ac:dyDescent="0.25">
      <c r="A533" s="85"/>
      <c r="B533" s="63"/>
      <c r="C533" s="63"/>
      <c r="D533" s="63"/>
      <c r="E533" s="63"/>
      <c r="F533" s="120" t="e">
        <f>VLOOKUP(B533,Main!E:I,5,FALSE)</f>
        <v>#N/A</v>
      </c>
      <c r="H533" s="121">
        <v>10023499</v>
      </c>
      <c r="I533" s="65">
        <v>30285185</v>
      </c>
      <c r="J533" s="64">
        <v>0.86</v>
      </c>
      <c r="K533" s="120" t="str">
        <f>VLOOKUP(I533,Raw!A:K,11,FALSE)</f>
        <v>N-SF11/1.8/17</v>
      </c>
      <c r="R533" s="110">
        <v>10023923</v>
      </c>
      <c r="S533" s="110" t="s">
        <v>127</v>
      </c>
      <c r="T533" s="110">
        <v>0.9</v>
      </c>
    </row>
    <row r="534" spans="1:20" x14ac:dyDescent="0.25">
      <c r="A534" s="85"/>
      <c r="B534" s="63"/>
      <c r="C534" s="63"/>
      <c r="D534" s="63"/>
      <c r="E534" s="63"/>
      <c r="F534" s="120" t="e">
        <f>VLOOKUP(B534,Main!E:I,5,FALSE)</f>
        <v>#N/A</v>
      </c>
      <c r="H534" s="121">
        <v>10023499</v>
      </c>
      <c r="I534" s="65">
        <v>30293647</v>
      </c>
      <c r="J534" s="64">
        <v>0.85</v>
      </c>
      <c r="K534" s="120" t="str">
        <f>VLOOKUP(I534,Raw!A:K,11,FALSE)</f>
        <v>N-SF11/1/10.5</v>
      </c>
      <c r="R534" s="110">
        <v>10023923</v>
      </c>
      <c r="S534" s="110" t="s">
        <v>138</v>
      </c>
      <c r="T534" s="110">
        <v>0.9</v>
      </c>
    </row>
    <row r="535" spans="1:20" x14ac:dyDescent="0.25">
      <c r="A535" s="85"/>
      <c r="B535" s="63"/>
      <c r="C535" s="63"/>
      <c r="D535" s="63"/>
      <c r="E535" s="63"/>
      <c r="F535" s="120" t="e">
        <f>VLOOKUP(B535,Main!E:I,5,FALSE)</f>
        <v>#N/A</v>
      </c>
      <c r="H535" s="121">
        <v>10023499</v>
      </c>
      <c r="I535" s="65">
        <v>30313242</v>
      </c>
      <c r="J535" s="64">
        <v>0.56000000000000005</v>
      </c>
      <c r="K535" s="120" t="str">
        <f>VLOOKUP(I535,Raw!A:K,11,FALSE)</f>
        <v>N-SF11/1.8/10.5</v>
      </c>
      <c r="R535" s="110">
        <v>10023923</v>
      </c>
      <c r="S535" s="110" t="s">
        <v>165</v>
      </c>
      <c r="T535" s="110">
        <v>0.9</v>
      </c>
    </row>
    <row r="536" spans="1:20" x14ac:dyDescent="0.25">
      <c r="A536" s="85"/>
      <c r="B536" s="63"/>
      <c r="C536" s="63"/>
      <c r="D536" s="63"/>
      <c r="E536" s="63"/>
      <c r="F536" s="120" t="e">
        <f>VLOOKUP(B536,Main!E:I,5,FALSE)</f>
        <v>#N/A</v>
      </c>
      <c r="H536" s="121">
        <v>10023499</v>
      </c>
      <c r="I536" s="65">
        <v>30313286</v>
      </c>
      <c r="J536" s="64">
        <v>0.86</v>
      </c>
      <c r="K536" s="120" t="str">
        <f>VLOOKUP(I536,Raw!A:K,11,FALSE)</f>
        <v>N-SF11/1.8/14.5</v>
      </c>
      <c r="R536" s="110">
        <v>10023923</v>
      </c>
      <c r="S536" s="110" t="s">
        <v>167</v>
      </c>
      <c r="T536" s="110">
        <v>0.9</v>
      </c>
    </row>
    <row r="537" spans="1:20" x14ac:dyDescent="0.25">
      <c r="A537" s="85"/>
      <c r="B537" s="63"/>
      <c r="C537" s="63"/>
      <c r="D537" s="63"/>
      <c r="E537" s="63"/>
      <c r="F537" s="120" t="e">
        <f>VLOOKUP(B537,Main!E:I,5,FALSE)</f>
        <v>#N/A</v>
      </c>
      <c r="H537" s="121">
        <v>10023499</v>
      </c>
      <c r="I537" s="65">
        <v>30313323</v>
      </c>
      <c r="J537" s="64">
        <v>0.85</v>
      </c>
      <c r="K537" s="120" t="str">
        <f>VLOOKUP(I537,Raw!A:K,11,FALSE)</f>
        <v>N-SF11/1/10.5</v>
      </c>
      <c r="R537" s="110">
        <v>10023923</v>
      </c>
      <c r="S537" s="110" t="s">
        <v>69</v>
      </c>
      <c r="T537" s="110">
        <v>0.95</v>
      </c>
    </row>
    <row r="538" spans="1:20" x14ac:dyDescent="0.25">
      <c r="A538" s="85"/>
      <c r="B538" s="63"/>
      <c r="C538" s="63"/>
      <c r="D538" s="63"/>
      <c r="E538" s="63"/>
      <c r="F538" s="120" t="e">
        <f>VLOOKUP(B538,Main!E:I,5,FALSE)</f>
        <v>#N/A</v>
      </c>
      <c r="H538" s="121">
        <v>10023499</v>
      </c>
      <c r="I538" s="65">
        <v>30313345</v>
      </c>
      <c r="J538" s="64">
        <v>0.86</v>
      </c>
      <c r="K538" s="120" t="str">
        <f>VLOOKUP(I538,Raw!A:K,11,FALSE)</f>
        <v>N-SF11/1.8/14.5</v>
      </c>
      <c r="R538" s="110">
        <v>10023923</v>
      </c>
      <c r="S538" s="110" t="s">
        <v>54</v>
      </c>
      <c r="T538" s="110">
        <v>0.95</v>
      </c>
    </row>
    <row r="539" spans="1:20" x14ac:dyDescent="0.25">
      <c r="A539" s="85"/>
      <c r="B539" s="63"/>
      <c r="C539" s="63"/>
      <c r="D539" s="63"/>
      <c r="E539" s="63"/>
      <c r="F539" s="120" t="e">
        <f>VLOOKUP(B539,Main!E:I,5,FALSE)</f>
        <v>#N/A</v>
      </c>
      <c r="H539" s="121">
        <v>10023499</v>
      </c>
      <c r="I539" s="65">
        <v>30321494</v>
      </c>
      <c r="J539" s="64">
        <v>0.83333333333333337</v>
      </c>
      <c r="K539" s="120" t="str">
        <f>VLOOKUP(I539,Raw!A:K,11,FALSE)</f>
        <v>N-BK7/1.1/19</v>
      </c>
      <c r="R539" s="110">
        <v>10023923</v>
      </c>
      <c r="S539" s="110" t="s">
        <v>62</v>
      </c>
      <c r="T539" s="110">
        <v>0.95</v>
      </c>
    </row>
    <row r="540" spans="1:20" x14ac:dyDescent="0.25">
      <c r="A540" s="85"/>
      <c r="B540" s="63"/>
      <c r="C540" s="63"/>
      <c r="D540" s="63"/>
      <c r="E540" s="63"/>
      <c r="F540" s="120" t="e">
        <f>VLOOKUP(B540,Main!E:I,5,FALSE)</f>
        <v>#N/A</v>
      </c>
      <c r="H540" s="121">
        <v>10023499</v>
      </c>
      <c r="I540" s="65">
        <v>30325960</v>
      </c>
      <c r="J540" s="64">
        <v>0.86</v>
      </c>
      <c r="K540" s="120" t="str">
        <f>VLOOKUP(I540,Raw!A:K,11,FALSE)</f>
        <v>N-SF11/1.8/23</v>
      </c>
      <c r="R540" s="110">
        <v>10023923</v>
      </c>
      <c r="S540" s="110" t="s">
        <v>350</v>
      </c>
      <c r="T540" s="110">
        <v>1</v>
      </c>
    </row>
    <row r="541" spans="1:20" x14ac:dyDescent="0.25">
      <c r="A541" s="85"/>
      <c r="B541" s="63"/>
      <c r="C541" s="63"/>
      <c r="D541" s="63"/>
      <c r="E541" s="63"/>
      <c r="F541" s="120" t="e">
        <f>VLOOKUP(B541,Main!E:I,5,FALSE)</f>
        <v>#N/A</v>
      </c>
      <c r="H541" s="121">
        <v>10023499</v>
      </c>
      <c r="I541" s="65">
        <v>30334319</v>
      </c>
      <c r="J541" s="64">
        <v>0.86</v>
      </c>
      <c r="K541" s="120" t="str">
        <f>VLOOKUP(I541,Raw!A:K,11,FALSE)</f>
        <v>N-SF11/1.8/17.5</v>
      </c>
      <c r="R541" s="110">
        <v>10023923</v>
      </c>
      <c r="S541" s="110" t="s">
        <v>88</v>
      </c>
      <c r="T541" s="110">
        <v>0.56000000000000005</v>
      </c>
    </row>
    <row r="542" spans="1:20" x14ac:dyDescent="0.25">
      <c r="A542" s="85"/>
      <c r="B542" s="63"/>
      <c r="C542" s="63"/>
      <c r="D542" s="63"/>
      <c r="E542" s="63"/>
      <c r="F542" s="120" t="e">
        <f>VLOOKUP(B542,Main!E:I,5,FALSE)</f>
        <v>#N/A</v>
      </c>
      <c r="H542" s="121">
        <v>10023499</v>
      </c>
      <c r="I542" s="65">
        <v>30339200</v>
      </c>
      <c r="J542" s="64">
        <v>0.86</v>
      </c>
      <c r="K542" s="120" t="str">
        <f>VLOOKUP(I542,Raw!A:K,11,FALSE)</f>
        <v>N-SF11/1.8/23.5</v>
      </c>
      <c r="R542" s="110">
        <v>10023929</v>
      </c>
      <c r="S542" s="110" t="s">
        <v>95</v>
      </c>
      <c r="T542" s="110">
        <v>0.9</v>
      </c>
    </row>
    <row r="543" spans="1:20" x14ac:dyDescent="0.25">
      <c r="A543" s="85"/>
      <c r="B543" s="63"/>
      <c r="C543" s="63"/>
      <c r="D543" s="63"/>
      <c r="E543" s="63"/>
      <c r="F543" s="120" t="e">
        <f>VLOOKUP(B543,Main!E:I,5,FALSE)</f>
        <v>#N/A</v>
      </c>
      <c r="H543" s="121">
        <v>10023499</v>
      </c>
      <c r="I543" s="65">
        <v>30391576</v>
      </c>
      <c r="J543" s="64">
        <v>0.85</v>
      </c>
      <c r="K543" s="120" t="str">
        <f>VLOOKUP(I543,Raw!A:K,11,FALSE)</f>
        <v>N-SF11/1/8.5</v>
      </c>
      <c r="R543" s="110">
        <v>10023929</v>
      </c>
      <c r="S543" s="110" t="s">
        <v>127</v>
      </c>
      <c r="T543" s="110">
        <v>0.9</v>
      </c>
    </row>
    <row r="544" spans="1:20" x14ac:dyDescent="0.25">
      <c r="A544" s="85"/>
      <c r="B544" s="63"/>
      <c r="C544" s="63"/>
      <c r="D544" s="63"/>
      <c r="E544" s="63"/>
      <c r="F544" s="120" t="e">
        <f>VLOOKUP(B544,Main!E:I,5,FALSE)</f>
        <v>#N/A</v>
      </c>
      <c r="H544" s="121">
        <v>10023499</v>
      </c>
      <c r="I544" s="65">
        <v>30432710</v>
      </c>
      <c r="J544" s="64">
        <v>0.86</v>
      </c>
      <c r="K544" s="120" t="str">
        <f>VLOOKUP(I544,Raw!A:K,11,FALSE)</f>
        <v>N-SF11/1.8/14.5</v>
      </c>
      <c r="R544" s="110">
        <v>10023929</v>
      </c>
      <c r="S544" s="110" t="s">
        <v>138</v>
      </c>
      <c r="T544" s="110">
        <v>0.9</v>
      </c>
    </row>
    <row r="545" spans="1:20" x14ac:dyDescent="0.25">
      <c r="A545" s="85"/>
      <c r="B545" s="63"/>
      <c r="C545" s="63"/>
      <c r="D545" s="63"/>
      <c r="E545" s="63"/>
      <c r="F545" s="120" t="e">
        <f>VLOOKUP(B545,Main!E:I,5,FALSE)</f>
        <v>#N/A</v>
      </c>
      <c r="H545" s="121">
        <v>10023499</v>
      </c>
      <c r="I545" s="65">
        <v>30446865</v>
      </c>
      <c r="J545" s="64">
        <v>0.86</v>
      </c>
      <c r="K545" s="120" t="str">
        <f>VLOOKUP(I545,Raw!A:K,11,FALSE)</f>
        <v>N-SF11/1.8/17</v>
      </c>
      <c r="R545" s="110">
        <v>10023929</v>
      </c>
      <c r="S545" s="110" t="s">
        <v>165</v>
      </c>
      <c r="T545" s="110">
        <v>0.9</v>
      </c>
    </row>
    <row r="546" spans="1:20" x14ac:dyDescent="0.25">
      <c r="A546" s="85"/>
      <c r="B546" s="63"/>
      <c r="C546" s="63"/>
      <c r="D546" s="63"/>
      <c r="E546" s="63"/>
      <c r="F546" s="120" t="e">
        <f>VLOOKUP(B546,Main!E:I,5,FALSE)</f>
        <v>#N/A</v>
      </c>
      <c r="H546" s="121">
        <v>10023517</v>
      </c>
      <c r="I546" s="65">
        <v>30103742</v>
      </c>
      <c r="J546" s="64">
        <v>1</v>
      </c>
      <c r="K546" s="120" t="str">
        <f>VLOOKUP(I546,Raw!A:K,11,FALSE)</f>
        <v>N-SF11/1.8/23.5</v>
      </c>
      <c r="R546" s="110">
        <v>10023929</v>
      </c>
      <c r="S546" s="110" t="s">
        <v>167</v>
      </c>
      <c r="T546" s="110">
        <v>0.9</v>
      </c>
    </row>
    <row r="547" spans="1:20" x14ac:dyDescent="0.25">
      <c r="A547" s="85"/>
      <c r="B547" s="63"/>
      <c r="C547" s="63"/>
      <c r="D547" s="63"/>
      <c r="E547" s="63"/>
      <c r="F547" s="120" t="e">
        <f>VLOOKUP(B547,Main!E:I,5,FALSE)</f>
        <v>#N/A</v>
      </c>
      <c r="H547" s="121">
        <v>10023517</v>
      </c>
      <c r="I547" s="65">
        <v>30103753</v>
      </c>
      <c r="J547" s="64">
        <v>0.9</v>
      </c>
      <c r="K547" s="120" t="str">
        <f>VLOOKUP(I547,Raw!A:K,11,FALSE)</f>
        <v>N-SF11/1.8/14.5</v>
      </c>
      <c r="R547" s="110">
        <v>10023929</v>
      </c>
      <c r="S547" s="110" t="s">
        <v>69</v>
      </c>
      <c r="T547" s="110">
        <v>0.75</v>
      </c>
    </row>
    <row r="548" spans="1:20" x14ac:dyDescent="0.25">
      <c r="A548" s="85"/>
      <c r="B548" s="63"/>
      <c r="C548" s="63"/>
      <c r="D548" s="63"/>
      <c r="E548" s="63"/>
      <c r="F548" s="120" t="e">
        <f>VLOOKUP(B548,Main!E:I,5,FALSE)</f>
        <v>#N/A</v>
      </c>
      <c r="H548" s="121">
        <v>10023517</v>
      </c>
      <c r="I548" s="65">
        <v>30103801</v>
      </c>
      <c r="J548" s="64">
        <v>1</v>
      </c>
      <c r="K548" s="120" t="str">
        <f>VLOOKUP(I548,Raw!A:K,11,FALSE)</f>
        <v>N-SF11/1.8/17</v>
      </c>
      <c r="R548" s="110">
        <v>10023929</v>
      </c>
      <c r="S548" s="110" t="s">
        <v>54</v>
      </c>
      <c r="T548" s="110">
        <v>0.75</v>
      </c>
    </row>
    <row r="549" spans="1:20" x14ac:dyDescent="0.25">
      <c r="A549" s="85"/>
      <c r="B549" s="63"/>
      <c r="C549" s="63"/>
      <c r="D549" s="63"/>
      <c r="E549" s="63"/>
      <c r="F549" s="120" t="e">
        <f>VLOOKUP(B549,Main!E:I,5,FALSE)</f>
        <v>#N/A</v>
      </c>
      <c r="H549" s="121">
        <v>10023517</v>
      </c>
      <c r="I549" s="65">
        <v>30236147</v>
      </c>
      <c r="J549" s="64">
        <v>1</v>
      </c>
      <c r="K549" s="120" t="str">
        <f>VLOOKUP(I549,Raw!A:K,11,FALSE)</f>
        <v>N-SF11/1.8/17.5</v>
      </c>
      <c r="R549" s="110">
        <v>10023929</v>
      </c>
      <c r="S549" s="110" t="s">
        <v>62</v>
      </c>
      <c r="T549" s="110">
        <v>0.75</v>
      </c>
    </row>
    <row r="550" spans="1:20" x14ac:dyDescent="0.25">
      <c r="A550" s="85"/>
      <c r="B550" s="63"/>
      <c r="C550" s="63"/>
      <c r="D550" s="63"/>
      <c r="E550" s="63"/>
      <c r="F550" s="120" t="e">
        <f>VLOOKUP(B550,Main!E:I,5,FALSE)</f>
        <v>#N/A</v>
      </c>
      <c r="H550" s="121">
        <v>10023517</v>
      </c>
      <c r="I550" s="65">
        <v>30238079</v>
      </c>
      <c r="J550" s="64">
        <v>1</v>
      </c>
      <c r="K550" s="120" t="str">
        <f>VLOOKUP(I550,Raw!A:K,11,FALSE)</f>
        <v>N-SF11/1.8/17.5</v>
      </c>
      <c r="R550" s="110">
        <v>10023929</v>
      </c>
      <c r="S550" s="110" t="s">
        <v>350</v>
      </c>
      <c r="T550" s="110">
        <v>1</v>
      </c>
    </row>
    <row r="551" spans="1:20" x14ac:dyDescent="0.25">
      <c r="A551" s="85"/>
      <c r="B551" s="63"/>
      <c r="C551" s="63"/>
      <c r="D551" s="63"/>
      <c r="E551" s="63"/>
      <c r="F551" s="120" t="e">
        <f>VLOOKUP(B551,Main!E:I,5,FALSE)</f>
        <v>#N/A</v>
      </c>
      <c r="H551" s="121">
        <v>10023517</v>
      </c>
      <c r="I551" s="65">
        <v>30248669</v>
      </c>
      <c r="J551" s="64">
        <v>1</v>
      </c>
      <c r="K551" s="120" t="str">
        <f>VLOOKUP(I551,Raw!A:K,11,FALSE)</f>
        <v>N-SF11/1/10.5</v>
      </c>
      <c r="R551" s="110">
        <v>10023929</v>
      </c>
      <c r="S551" s="110" t="s">
        <v>88</v>
      </c>
      <c r="T551" s="110">
        <v>0.6</v>
      </c>
    </row>
    <row r="552" spans="1:20" x14ac:dyDescent="0.25">
      <c r="A552" s="85"/>
      <c r="B552" s="63"/>
      <c r="C552" s="63"/>
      <c r="D552" s="63"/>
      <c r="E552" s="63"/>
      <c r="F552" s="120" t="e">
        <f>VLOOKUP(B552,Main!E:I,5,FALSE)</f>
        <v>#N/A</v>
      </c>
      <c r="H552" s="121">
        <v>10023517</v>
      </c>
      <c r="I552" s="65">
        <v>30248706</v>
      </c>
      <c r="J552" s="64">
        <v>1</v>
      </c>
      <c r="K552" s="120" t="str">
        <f>VLOOKUP(I552,Raw!A:K,11,FALSE)</f>
        <v>N-SF11/1.8/23.5</v>
      </c>
      <c r="R552" s="110">
        <v>10023931</v>
      </c>
      <c r="S552" s="110" t="s">
        <v>95</v>
      </c>
      <c r="T552" s="110">
        <v>1.06</v>
      </c>
    </row>
    <row r="553" spans="1:20" x14ac:dyDescent="0.25">
      <c r="A553" s="85"/>
      <c r="B553" s="63"/>
      <c r="C553" s="63"/>
      <c r="D553" s="63"/>
      <c r="E553" s="63"/>
      <c r="F553" s="120" t="e">
        <f>VLOOKUP(B553,Main!E:I,5,FALSE)</f>
        <v>#N/A</v>
      </c>
      <c r="H553" s="121">
        <v>10023517</v>
      </c>
      <c r="I553" s="65">
        <v>30248740</v>
      </c>
      <c r="J553" s="64">
        <v>1</v>
      </c>
      <c r="K553" s="120" t="str">
        <f>VLOOKUP(I553,Raw!A:K,11,FALSE)</f>
        <v>N-SF11/1/7.5</v>
      </c>
      <c r="R553" s="110">
        <v>10023931</v>
      </c>
      <c r="S553" s="110" t="s">
        <v>127</v>
      </c>
      <c r="T553" s="110">
        <v>1.1000000000000001</v>
      </c>
    </row>
    <row r="554" spans="1:20" x14ac:dyDescent="0.25">
      <c r="A554" s="85"/>
      <c r="B554" s="63"/>
      <c r="C554" s="63"/>
      <c r="D554" s="63"/>
      <c r="E554" s="63"/>
      <c r="F554" s="120" t="e">
        <f>VLOOKUP(B554,Main!E:I,5,FALSE)</f>
        <v>#N/A</v>
      </c>
      <c r="H554" s="121">
        <v>10023517</v>
      </c>
      <c r="I554" s="65">
        <v>30255865</v>
      </c>
      <c r="J554" s="64">
        <v>1</v>
      </c>
      <c r="K554" s="120" t="str">
        <f>VLOOKUP(I554,Raw!A:K,11,FALSE)</f>
        <v>N-SF11/1.8/17</v>
      </c>
      <c r="R554" s="110">
        <v>10023931</v>
      </c>
      <c r="S554" s="110" t="s">
        <v>138</v>
      </c>
      <c r="T554" s="110">
        <v>1.1000000000000001</v>
      </c>
    </row>
    <row r="555" spans="1:20" x14ac:dyDescent="0.25">
      <c r="A555" s="85"/>
      <c r="B555" s="63"/>
      <c r="C555" s="63"/>
      <c r="D555" s="63"/>
      <c r="E555" s="63"/>
      <c r="F555" s="120" t="e">
        <f>VLOOKUP(B555,Main!E:I,5,FALSE)</f>
        <v>#N/A</v>
      </c>
      <c r="H555" s="121">
        <v>10023517</v>
      </c>
      <c r="I555" s="65">
        <v>30256349</v>
      </c>
      <c r="J555" s="64">
        <v>1</v>
      </c>
      <c r="K555" s="120" t="str">
        <f>VLOOKUP(I555,Raw!A:K,11,FALSE)</f>
        <v>N-SF11/1/10.5</v>
      </c>
      <c r="R555" s="110">
        <v>10023931</v>
      </c>
      <c r="S555" s="110" t="s">
        <v>165</v>
      </c>
      <c r="T555" s="110">
        <v>1.1000000000000001</v>
      </c>
    </row>
    <row r="556" spans="1:20" x14ac:dyDescent="0.25">
      <c r="A556" s="85"/>
      <c r="B556" s="63"/>
      <c r="C556" s="63"/>
      <c r="D556" s="63"/>
      <c r="E556" s="63"/>
      <c r="F556" s="120" t="e">
        <f>VLOOKUP(B556,Main!E:I,5,FALSE)</f>
        <v>#N/A</v>
      </c>
      <c r="H556" s="121">
        <v>10023517</v>
      </c>
      <c r="I556" s="65">
        <v>30256730</v>
      </c>
      <c r="J556" s="64">
        <v>1</v>
      </c>
      <c r="K556" s="120" t="str">
        <f>VLOOKUP(I556,Raw!A:K,11,FALSE)</f>
        <v>N-SF11/1/10.5</v>
      </c>
      <c r="R556" s="110">
        <v>10023931</v>
      </c>
      <c r="S556" s="110" t="s">
        <v>167</v>
      </c>
      <c r="T556" s="110">
        <v>1.1000000000000001</v>
      </c>
    </row>
    <row r="557" spans="1:20" x14ac:dyDescent="0.25">
      <c r="A557" s="85"/>
      <c r="B557" s="63"/>
      <c r="C557" s="63"/>
      <c r="D557" s="63"/>
      <c r="E557" s="63"/>
      <c r="F557" s="120" t="e">
        <f>VLOOKUP(B557,Main!E:I,5,FALSE)</f>
        <v>#N/A</v>
      </c>
      <c r="H557" s="121">
        <v>10023517</v>
      </c>
      <c r="I557" s="65">
        <v>30256752</v>
      </c>
      <c r="J557" s="64">
        <v>0.9</v>
      </c>
      <c r="K557" s="120" t="str">
        <f>VLOOKUP(I557,Raw!A:K,11,FALSE)</f>
        <v>N-SF11/1.8/14.5</v>
      </c>
      <c r="R557" s="110">
        <v>10023931</v>
      </c>
      <c r="S557" s="110" t="s">
        <v>69</v>
      </c>
      <c r="T557" s="110">
        <v>0.75</v>
      </c>
    </row>
    <row r="558" spans="1:20" x14ac:dyDescent="0.25">
      <c r="A558" s="85"/>
      <c r="B558" s="63"/>
      <c r="C558" s="63"/>
      <c r="D558" s="63"/>
      <c r="E558" s="63"/>
      <c r="F558" s="120" t="e">
        <f>VLOOKUP(B558,Main!E:I,5,FALSE)</f>
        <v>#N/A</v>
      </c>
      <c r="H558" s="121">
        <v>10023517</v>
      </c>
      <c r="I558" s="65">
        <v>30256855</v>
      </c>
      <c r="J558" s="64">
        <v>0.9</v>
      </c>
      <c r="K558" s="120" t="str">
        <f>VLOOKUP(I558,Raw!A:K,11,FALSE)</f>
        <v>N-SF11/1.8/14.5</v>
      </c>
      <c r="R558" s="110">
        <v>10023931</v>
      </c>
      <c r="S558" s="110" t="s">
        <v>54</v>
      </c>
      <c r="T558" s="110">
        <v>0.75</v>
      </c>
    </row>
    <row r="559" spans="1:20" x14ac:dyDescent="0.25">
      <c r="A559" s="85"/>
      <c r="B559" s="63"/>
      <c r="C559" s="63"/>
      <c r="D559" s="63"/>
      <c r="E559" s="63"/>
      <c r="F559" s="120" t="e">
        <f>VLOOKUP(B559,Main!E:I,5,FALSE)</f>
        <v>#N/A</v>
      </c>
      <c r="H559" s="121">
        <v>10023517</v>
      </c>
      <c r="I559" s="65">
        <v>30256899</v>
      </c>
      <c r="J559" s="64">
        <v>1</v>
      </c>
      <c r="K559" s="120" t="str">
        <f>VLOOKUP(I559,Raw!A:K,11,FALSE)</f>
        <v>N-SF11/1.8/23.5</v>
      </c>
      <c r="R559" s="110">
        <v>10023931</v>
      </c>
      <c r="S559" s="110" t="s">
        <v>62</v>
      </c>
      <c r="T559" s="110">
        <v>0.75</v>
      </c>
    </row>
    <row r="560" spans="1:20" x14ac:dyDescent="0.25">
      <c r="A560" s="85"/>
      <c r="B560" s="63"/>
      <c r="C560" s="63"/>
      <c r="D560" s="63"/>
      <c r="E560" s="63"/>
      <c r="F560" s="120" t="e">
        <f>VLOOKUP(B560,Main!E:I,5,FALSE)</f>
        <v>#N/A</v>
      </c>
      <c r="H560" s="121">
        <v>10023517</v>
      </c>
      <c r="I560" s="65">
        <v>30256914</v>
      </c>
      <c r="J560" s="64">
        <v>1</v>
      </c>
      <c r="K560" s="120" t="str">
        <f>VLOOKUP(I560,Raw!A:K,11,FALSE)</f>
        <v>N-SF11/1/10.5</v>
      </c>
      <c r="R560" s="110">
        <v>10023931</v>
      </c>
      <c r="S560" s="110" t="s">
        <v>350</v>
      </c>
      <c r="T560" s="110">
        <v>1</v>
      </c>
    </row>
    <row r="561" spans="1:20" x14ac:dyDescent="0.25">
      <c r="A561" s="85"/>
      <c r="B561" s="63"/>
      <c r="C561" s="63"/>
      <c r="D561" s="63"/>
      <c r="E561" s="63"/>
      <c r="F561" s="120" t="e">
        <f>VLOOKUP(B561,Main!E:I,5,FALSE)</f>
        <v>#N/A</v>
      </c>
      <c r="H561" s="121">
        <v>10023517</v>
      </c>
      <c r="I561" s="65">
        <v>30256958</v>
      </c>
      <c r="J561" s="64">
        <v>1</v>
      </c>
      <c r="K561" s="120" t="str">
        <f>VLOOKUP(I561,Raw!A:K,11,FALSE)</f>
        <v>N-SF11/1.8/23.5</v>
      </c>
      <c r="R561" s="110">
        <v>10023931</v>
      </c>
      <c r="S561" s="110" t="s">
        <v>88</v>
      </c>
      <c r="T561" s="110">
        <v>0.6</v>
      </c>
    </row>
    <row r="562" spans="1:20" x14ac:dyDescent="0.25">
      <c r="A562" s="85"/>
      <c r="B562" s="63"/>
      <c r="C562" s="63"/>
      <c r="D562" s="63"/>
      <c r="E562" s="63"/>
      <c r="F562" s="120" t="e">
        <f>VLOOKUP(B562,Main!E:I,5,FALSE)</f>
        <v>#N/A</v>
      </c>
      <c r="H562" s="121">
        <v>10023517</v>
      </c>
      <c r="I562" s="65">
        <v>30274734</v>
      </c>
      <c r="J562" s="64">
        <v>1</v>
      </c>
      <c r="K562" s="120" t="str">
        <f>VLOOKUP(I562,Raw!A:K,11,FALSE)</f>
        <v>N-SF11/1.8/17</v>
      </c>
      <c r="R562" s="110">
        <v>10023956</v>
      </c>
      <c r="S562" s="110" t="s">
        <v>95</v>
      </c>
      <c r="T562" s="110">
        <v>0.9</v>
      </c>
    </row>
    <row r="563" spans="1:20" x14ac:dyDescent="0.25">
      <c r="A563" s="85"/>
      <c r="B563" s="63"/>
      <c r="C563" s="63"/>
      <c r="D563" s="63"/>
      <c r="E563" s="63"/>
      <c r="F563" s="120" t="e">
        <f>VLOOKUP(B563,Main!E:I,5,FALSE)</f>
        <v>#N/A</v>
      </c>
      <c r="H563" s="121">
        <v>10023517</v>
      </c>
      <c r="I563" s="65">
        <v>30274790</v>
      </c>
      <c r="J563" s="64">
        <v>0.9</v>
      </c>
      <c r="K563" s="120" t="str">
        <f>VLOOKUP(I563,Raw!A:K,11,FALSE)</f>
        <v>N-SF11/1.8/14.5</v>
      </c>
      <c r="R563" s="110">
        <v>10023956</v>
      </c>
      <c r="S563" s="110" t="s">
        <v>127</v>
      </c>
      <c r="T563" s="110">
        <v>0.9</v>
      </c>
    </row>
    <row r="564" spans="1:20" x14ac:dyDescent="0.25">
      <c r="A564" s="85"/>
      <c r="B564" s="63"/>
      <c r="C564" s="63"/>
      <c r="D564" s="63"/>
      <c r="E564" s="63"/>
      <c r="F564" s="120" t="e">
        <f>VLOOKUP(B564,Main!E:I,5,FALSE)</f>
        <v>#N/A</v>
      </c>
      <c r="H564" s="121">
        <v>10023517</v>
      </c>
      <c r="I564" s="65">
        <v>30274815</v>
      </c>
      <c r="J564" s="64">
        <v>0.9</v>
      </c>
      <c r="K564" s="120" t="str">
        <f>VLOOKUP(I564,Raw!A:K,11,FALSE)</f>
        <v>N-SF11/1.8/14.5</v>
      </c>
      <c r="R564" s="110">
        <v>10023956</v>
      </c>
      <c r="S564" s="110" t="s">
        <v>138</v>
      </c>
      <c r="T564" s="110">
        <v>0.9</v>
      </c>
    </row>
    <row r="565" spans="1:20" x14ac:dyDescent="0.25">
      <c r="A565" s="85"/>
      <c r="B565" s="63"/>
      <c r="C565" s="63"/>
      <c r="D565" s="63"/>
      <c r="E565" s="63"/>
      <c r="F565" s="120" t="e">
        <f>VLOOKUP(B565,Main!E:I,5,FALSE)</f>
        <v>#N/A</v>
      </c>
      <c r="H565" s="121">
        <v>10023517</v>
      </c>
      <c r="I565" s="65">
        <v>30276367</v>
      </c>
      <c r="J565" s="64">
        <v>1</v>
      </c>
      <c r="K565" s="120" t="str">
        <f>VLOOKUP(I565,Raw!A:K,11,FALSE)</f>
        <v>N-SF11/1.8/17</v>
      </c>
      <c r="R565" s="110">
        <v>10023956</v>
      </c>
      <c r="S565" s="110" t="s">
        <v>165</v>
      </c>
      <c r="T565" s="110">
        <v>0.9</v>
      </c>
    </row>
    <row r="566" spans="1:20" x14ac:dyDescent="0.25">
      <c r="A566" s="85"/>
      <c r="B566" s="63"/>
      <c r="C566" s="63"/>
      <c r="D566" s="63"/>
      <c r="E566" s="63"/>
      <c r="F566" s="120" t="e">
        <f>VLOOKUP(B566,Main!E:I,5,FALSE)</f>
        <v>#N/A</v>
      </c>
      <c r="H566" s="121">
        <v>10023517</v>
      </c>
      <c r="I566" s="65">
        <v>30285163</v>
      </c>
      <c r="J566" s="64">
        <v>1</v>
      </c>
      <c r="K566" s="120" t="str">
        <f>VLOOKUP(I566,Raw!A:K,11,FALSE)</f>
        <v>N-SF11/1/7.5</v>
      </c>
      <c r="R566" s="110">
        <v>10023956</v>
      </c>
      <c r="S566" s="110" t="s">
        <v>167</v>
      </c>
      <c r="T566" s="110">
        <v>0.9</v>
      </c>
    </row>
    <row r="567" spans="1:20" x14ac:dyDescent="0.25">
      <c r="A567" s="85"/>
      <c r="B567" s="63"/>
      <c r="C567" s="63"/>
      <c r="D567" s="63"/>
      <c r="E567" s="63"/>
      <c r="F567" s="120" t="e">
        <f>VLOOKUP(B567,Main!E:I,5,FALSE)</f>
        <v>#N/A</v>
      </c>
      <c r="H567" s="121">
        <v>10023517</v>
      </c>
      <c r="I567" s="65">
        <v>30285185</v>
      </c>
      <c r="J567" s="64">
        <v>1</v>
      </c>
      <c r="K567" s="120" t="str">
        <f>VLOOKUP(I567,Raw!A:K,11,FALSE)</f>
        <v>N-SF11/1.8/17</v>
      </c>
      <c r="R567" s="110">
        <v>10023956</v>
      </c>
      <c r="S567" s="110" t="s">
        <v>69</v>
      </c>
      <c r="T567" s="110">
        <v>1</v>
      </c>
    </row>
    <row r="568" spans="1:20" x14ac:dyDescent="0.25">
      <c r="A568" s="85"/>
      <c r="B568" s="63"/>
      <c r="C568" s="63"/>
      <c r="D568" s="63"/>
      <c r="E568" s="63"/>
      <c r="F568" s="120" t="e">
        <f>VLOOKUP(B568,Main!E:I,5,FALSE)</f>
        <v>#N/A</v>
      </c>
      <c r="H568" s="121">
        <v>10023517</v>
      </c>
      <c r="I568" s="65">
        <v>30293647</v>
      </c>
      <c r="J568" s="64">
        <v>1</v>
      </c>
      <c r="K568" s="120" t="str">
        <f>VLOOKUP(I568,Raw!A:K,11,FALSE)</f>
        <v>N-SF11/1/10.5</v>
      </c>
      <c r="R568" s="110">
        <v>10023956</v>
      </c>
      <c r="S568" s="110" t="s">
        <v>54</v>
      </c>
      <c r="T568" s="110">
        <v>1</v>
      </c>
    </row>
    <row r="569" spans="1:20" x14ac:dyDescent="0.25">
      <c r="A569" s="85"/>
      <c r="B569" s="63"/>
      <c r="C569" s="63"/>
      <c r="D569" s="63"/>
      <c r="E569" s="63"/>
      <c r="F569" s="120" t="e">
        <f>VLOOKUP(B569,Main!E:I,5,FALSE)</f>
        <v>#N/A</v>
      </c>
      <c r="H569" s="121">
        <v>10023517</v>
      </c>
      <c r="I569" s="65">
        <v>30313242</v>
      </c>
      <c r="J569" s="64">
        <v>0.6</v>
      </c>
      <c r="K569" s="120" t="str">
        <f>VLOOKUP(I569,Raw!A:K,11,FALSE)</f>
        <v>N-SF11/1.8/10.5</v>
      </c>
      <c r="R569" s="110">
        <v>10023956</v>
      </c>
      <c r="S569" s="110" t="s">
        <v>62</v>
      </c>
      <c r="T569" s="110">
        <v>1</v>
      </c>
    </row>
    <row r="570" spans="1:20" x14ac:dyDescent="0.25">
      <c r="A570" s="85"/>
      <c r="B570" s="63"/>
      <c r="C570" s="63"/>
      <c r="D570" s="63"/>
      <c r="E570" s="63"/>
      <c r="F570" s="120" t="e">
        <f>VLOOKUP(B570,Main!E:I,5,FALSE)</f>
        <v>#N/A</v>
      </c>
      <c r="H570" s="121">
        <v>10023517</v>
      </c>
      <c r="I570" s="65">
        <v>30313286</v>
      </c>
      <c r="J570" s="64">
        <v>0.9</v>
      </c>
      <c r="K570" s="120" t="str">
        <f>VLOOKUP(I570,Raw!A:K,11,FALSE)</f>
        <v>N-SF11/1.8/14.5</v>
      </c>
      <c r="R570" s="110">
        <v>10023956</v>
      </c>
      <c r="S570" s="110" t="s">
        <v>350</v>
      </c>
      <c r="T570" s="110">
        <v>1.3333333333333333</v>
      </c>
    </row>
    <row r="571" spans="1:20" x14ac:dyDescent="0.25">
      <c r="A571" s="85"/>
      <c r="B571" s="63"/>
      <c r="C571" s="63"/>
      <c r="D571" s="63"/>
      <c r="E571" s="63"/>
      <c r="F571" s="120" t="e">
        <f>VLOOKUP(B571,Main!E:I,5,FALSE)</f>
        <v>#N/A</v>
      </c>
      <c r="H571" s="121">
        <v>10023517</v>
      </c>
      <c r="I571" s="65">
        <v>30313323</v>
      </c>
      <c r="J571" s="64">
        <v>1</v>
      </c>
      <c r="K571" s="120" t="str">
        <f>VLOOKUP(I571,Raw!A:K,11,FALSE)</f>
        <v>N-SF11/1/10.5</v>
      </c>
      <c r="R571" s="110">
        <v>10023956</v>
      </c>
      <c r="S571" s="110" t="s">
        <v>88</v>
      </c>
      <c r="T571" s="110">
        <v>0.6</v>
      </c>
    </row>
    <row r="572" spans="1:20" x14ac:dyDescent="0.25">
      <c r="A572" s="85"/>
      <c r="B572" s="63"/>
      <c r="C572" s="63"/>
      <c r="D572" s="63"/>
      <c r="E572" s="63"/>
      <c r="F572" s="120" t="e">
        <f>VLOOKUP(B572,Main!E:I,5,FALSE)</f>
        <v>#N/A</v>
      </c>
      <c r="H572" s="121">
        <v>10023517</v>
      </c>
      <c r="I572" s="65">
        <v>30313345</v>
      </c>
      <c r="J572" s="64">
        <v>0.9</v>
      </c>
      <c r="K572" s="120" t="str">
        <f>VLOOKUP(I572,Raw!A:K,11,FALSE)</f>
        <v>N-SF11/1.8/14.5</v>
      </c>
      <c r="R572" s="110">
        <v>10023959</v>
      </c>
      <c r="S572" s="110" t="s">
        <v>95</v>
      </c>
      <c r="T572" s="110">
        <v>0.9</v>
      </c>
    </row>
    <row r="573" spans="1:20" x14ac:dyDescent="0.25">
      <c r="A573" s="85"/>
      <c r="B573" s="63"/>
      <c r="C573" s="63"/>
      <c r="D573" s="63"/>
      <c r="E573" s="63"/>
      <c r="F573" s="120" t="e">
        <f>VLOOKUP(B573,Main!E:I,5,FALSE)</f>
        <v>#N/A</v>
      </c>
      <c r="H573" s="121">
        <v>10023517</v>
      </c>
      <c r="I573" s="65">
        <v>30321494</v>
      </c>
      <c r="J573" s="64">
        <v>1.3333333333333333</v>
      </c>
      <c r="K573" s="120" t="str">
        <f>VLOOKUP(I573,Raw!A:K,11,FALSE)</f>
        <v>N-BK7/1.1/19</v>
      </c>
      <c r="R573" s="110">
        <v>10023959</v>
      </c>
      <c r="S573" s="110" t="s">
        <v>127</v>
      </c>
      <c r="T573" s="110">
        <v>0.96</v>
      </c>
    </row>
    <row r="574" spans="1:20" x14ac:dyDescent="0.25">
      <c r="A574" s="85"/>
      <c r="B574" s="63"/>
      <c r="C574" s="63"/>
      <c r="D574" s="63"/>
      <c r="E574" s="63"/>
      <c r="F574" s="120" t="e">
        <f>VLOOKUP(B574,Main!E:I,5,FALSE)</f>
        <v>#N/A</v>
      </c>
      <c r="H574" s="121">
        <v>10023517</v>
      </c>
      <c r="I574" s="65">
        <v>30325960</v>
      </c>
      <c r="J574" s="64">
        <v>1</v>
      </c>
      <c r="K574" s="120" t="str">
        <f>VLOOKUP(I574,Raw!A:K,11,FALSE)</f>
        <v>N-SF11/1.8/23</v>
      </c>
      <c r="R574" s="110">
        <v>10023959</v>
      </c>
      <c r="S574" s="110" t="s">
        <v>138</v>
      </c>
      <c r="T574" s="110">
        <v>0.96</v>
      </c>
    </row>
    <row r="575" spans="1:20" x14ac:dyDescent="0.25">
      <c r="A575" s="85"/>
      <c r="B575" s="63"/>
      <c r="C575" s="63"/>
      <c r="D575" s="63"/>
      <c r="E575" s="63"/>
      <c r="F575" s="120" t="e">
        <f>VLOOKUP(B575,Main!E:I,5,FALSE)</f>
        <v>#N/A</v>
      </c>
      <c r="H575" s="121">
        <v>10023517</v>
      </c>
      <c r="I575" s="65">
        <v>30334319</v>
      </c>
      <c r="J575" s="64">
        <v>1</v>
      </c>
      <c r="K575" s="120" t="str">
        <f>VLOOKUP(I575,Raw!A:K,11,FALSE)</f>
        <v>N-SF11/1.8/17.5</v>
      </c>
      <c r="R575" s="110">
        <v>10023959</v>
      </c>
      <c r="S575" s="110" t="s">
        <v>165</v>
      </c>
      <c r="T575" s="110">
        <v>0.96</v>
      </c>
    </row>
    <row r="576" spans="1:20" x14ac:dyDescent="0.25">
      <c r="A576" s="85"/>
      <c r="B576" s="63"/>
      <c r="C576" s="63"/>
      <c r="D576" s="63"/>
      <c r="E576" s="63"/>
      <c r="F576" s="120" t="e">
        <f>VLOOKUP(B576,Main!E:I,5,FALSE)</f>
        <v>#N/A</v>
      </c>
      <c r="H576" s="121">
        <v>10023517</v>
      </c>
      <c r="I576" s="65">
        <v>30339200</v>
      </c>
      <c r="J576" s="64">
        <v>1</v>
      </c>
      <c r="K576" s="120" t="str">
        <f>VLOOKUP(I576,Raw!A:K,11,FALSE)</f>
        <v>N-SF11/1.8/23.5</v>
      </c>
      <c r="R576" s="110">
        <v>10023959</v>
      </c>
      <c r="S576" s="110" t="s">
        <v>167</v>
      </c>
      <c r="T576" s="110">
        <v>0.96</v>
      </c>
    </row>
    <row r="577" spans="1:20" x14ac:dyDescent="0.25">
      <c r="A577" s="85"/>
      <c r="B577" s="63"/>
      <c r="C577" s="63"/>
      <c r="D577" s="63"/>
      <c r="E577" s="63"/>
      <c r="F577" s="120" t="e">
        <f>VLOOKUP(B577,Main!E:I,5,FALSE)</f>
        <v>#N/A</v>
      </c>
      <c r="H577" s="121">
        <v>10023517</v>
      </c>
      <c r="I577" s="65">
        <v>30391576</v>
      </c>
      <c r="J577" s="64">
        <v>1</v>
      </c>
      <c r="K577" s="120" t="str">
        <f>VLOOKUP(I577,Raw!A:K,11,FALSE)</f>
        <v>N-SF11/1/8.5</v>
      </c>
      <c r="R577" s="110">
        <v>10023959</v>
      </c>
      <c r="S577" s="110" t="s">
        <v>69</v>
      </c>
      <c r="T577" s="110">
        <v>0.7</v>
      </c>
    </row>
    <row r="578" spans="1:20" x14ac:dyDescent="0.25">
      <c r="A578" s="85"/>
      <c r="B578" s="63"/>
      <c r="C578" s="63"/>
      <c r="D578" s="63"/>
      <c r="E578" s="63"/>
      <c r="F578" s="120" t="e">
        <f>VLOOKUP(B578,Main!E:I,5,FALSE)</f>
        <v>#N/A</v>
      </c>
      <c r="H578" s="121">
        <v>10023517</v>
      </c>
      <c r="I578" s="65">
        <v>30432710</v>
      </c>
      <c r="J578" s="64">
        <v>0.9</v>
      </c>
      <c r="K578" s="120" t="str">
        <f>VLOOKUP(I578,Raw!A:K,11,FALSE)</f>
        <v>N-SF11/1.8/14.5</v>
      </c>
      <c r="R578" s="110">
        <v>10023959</v>
      </c>
      <c r="S578" s="110" t="s">
        <v>54</v>
      </c>
      <c r="T578" s="110">
        <v>0.7</v>
      </c>
    </row>
    <row r="579" spans="1:20" x14ac:dyDescent="0.25">
      <c r="A579" s="85"/>
      <c r="B579" s="63"/>
      <c r="C579" s="63"/>
      <c r="D579" s="63"/>
      <c r="E579" s="63"/>
      <c r="F579" s="120" t="e">
        <f>VLOOKUP(B579,Main!E:I,5,FALSE)</f>
        <v>#N/A</v>
      </c>
      <c r="H579" s="121">
        <v>10023517</v>
      </c>
      <c r="I579" s="65">
        <v>30446865</v>
      </c>
      <c r="J579" s="64">
        <v>1</v>
      </c>
      <c r="K579" s="120" t="str">
        <f>VLOOKUP(I579,Raw!A:K,11,FALSE)</f>
        <v>N-SF11/1.8/17</v>
      </c>
      <c r="R579" s="110">
        <v>10023959</v>
      </c>
      <c r="S579" s="110" t="s">
        <v>62</v>
      </c>
      <c r="T579" s="110">
        <v>0.7</v>
      </c>
    </row>
    <row r="580" spans="1:20" x14ac:dyDescent="0.25">
      <c r="A580" s="85"/>
      <c r="B580" s="63"/>
      <c r="C580" s="63"/>
      <c r="D580" s="63"/>
      <c r="E580" s="63"/>
      <c r="F580" s="120" t="e">
        <f>VLOOKUP(B580,Main!E:I,5,FALSE)</f>
        <v>#N/A</v>
      </c>
      <c r="H580" s="121">
        <v>10023518</v>
      </c>
      <c r="I580" s="65">
        <v>30103742</v>
      </c>
      <c r="J580" s="64">
        <v>0.84</v>
      </c>
      <c r="K580" s="120" t="str">
        <f>VLOOKUP(I580,Raw!A:K,11,FALSE)</f>
        <v>N-SF11/1.8/23.5</v>
      </c>
      <c r="R580" s="110">
        <v>10023959</v>
      </c>
      <c r="S580" s="110" t="s">
        <v>350</v>
      </c>
      <c r="T580" s="110">
        <v>1</v>
      </c>
    </row>
    <row r="581" spans="1:20" x14ac:dyDescent="0.25">
      <c r="A581" s="85"/>
      <c r="B581" s="63"/>
      <c r="C581" s="63"/>
      <c r="D581" s="63"/>
      <c r="E581" s="63"/>
      <c r="F581" s="120" t="e">
        <f>VLOOKUP(B581,Main!E:I,5,FALSE)</f>
        <v>#N/A</v>
      </c>
      <c r="H581" s="121">
        <v>10023518</v>
      </c>
      <c r="I581" s="65">
        <v>30103753</v>
      </c>
      <c r="J581" s="64">
        <v>0.84</v>
      </c>
      <c r="K581" s="120" t="str">
        <f>VLOOKUP(I581,Raw!A:K,11,FALSE)</f>
        <v>N-SF11/1.8/14.5</v>
      </c>
      <c r="R581" s="110">
        <v>10023959</v>
      </c>
      <c r="S581" s="110" t="s">
        <v>88</v>
      </c>
      <c r="T581" s="110">
        <v>0.56000000000000005</v>
      </c>
    </row>
    <row r="582" spans="1:20" x14ac:dyDescent="0.25">
      <c r="A582" s="85"/>
      <c r="B582" s="63"/>
      <c r="C582" s="63"/>
      <c r="D582" s="63"/>
      <c r="E582" s="63"/>
      <c r="F582" s="120" t="e">
        <f>VLOOKUP(B582,Main!E:I,5,FALSE)</f>
        <v>#N/A</v>
      </c>
      <c r="H582" s="121">
        <v>10023518</v>
      </c>
      <c r="I582" s="65">
        <v>30103801</v>
      </c>
      <c r="J582" s="64">
        <v>0.84</v>
      </c>
      <c r="K582" s="120" t="str">
        <f>VLOOKUP(I582,Raw!A:K,11,FALSE)</f>
        <v>N-SF11/1.8/17</v>
      </c>
      <c r="R582" s="110">
        <v>10023961</v>
      </c>
      <c r="S582" s="110" t="s">
        <v>95</v>
      </c>
      <c r="T582" s="110">
        <v>0.9</v>
      </c>
    </row>
    <row r="583" spans="1:20" x14ac:dyDescent="0.25">
      <c r="A583" s="85"/>
      <c r="B583" s="63"/>
      <c r="C583" s="63"/>
      <c r="D583" s="63"/>
      <c r="E583" s="63"/>
      <c r="F583" s="120" t="e">
        <f>VLOOKUP(B583,Main!E:I,5,FALSE)</f>
        <v>#N/A</v>
      </c>
      <c r="H583" s="121">
        <v>10023518</v>
      </c>
      <c r="I583" s="65">
        <v>30236147</v>
      </c>
      <c r="J583" s="64">
        <v>0.84</v>
      </c>
      <c r="K583" s="120" t="str">
        <f>VLOOKUP(I583,Raw!A:K,11,FALSE)</f>
        <v>N-SF11/1.8/17.5</v>
      </c>
      <c r="R583" s="110">
        <v>10023961</v>
      </c>
      <c r="S583" s="110" t="s">
        <v>127</v>
      </c>
      <c r="T583" s="110">
        <v>0.9</v>
      </c>
    </row>
    <row r="584" spans="1:20" x14ac:dyDescent="0.25">
      <c r="A584" s="85"/>
      <c r="B584" s="63"/>
      <c r="C584" s="63"/>
      <c r="D584" s="63"/>
      <c r="E584" s="63"/>
      <c r="F584" s="120" t="e">
        <f>VLOOKUP(B584,Main!E:I,5,FALSE)</f>
        <v>#N/A</v>
      </c>
      <c r="H584" s="121">
        <v>10023518</v>
      </c>
      <c r="I584" s="65">
        <v>30238079</v>
      </c>
      <c r="J584" s="64">
        <v>0.84</v>
      </c>
      <c r="K584" s="120" t="str">
        <f>VLOOKUP(I584,Raw!A:K,11,FALSE)</f>
        <v>N-SF11/1.8/17.5</v>
      </c>
      <c r="R584" s="110">
        <v>10023961</v>
      </c>
      <c r="S584" s="110" t="s">
        <v>138</v>
      </c>
      <c r="T584" s="110">
        <v>0.9</v>
      </c>
    </row>
    <row r="585" spans="1:20" x14ac:dyDescent="0.25">
      <c r="A585" s="85"/>
      <c r="B585" s="63"/>
      <c r="C585" s="63"/>
      <c r="D585" s="63"/>
      <c r="E585" s="63"/>
      <c r="F585" s="120" t="e">
        <f>VLOOKUP(B585,Main!E:I,5,FALSE)</f>
        <v>#N/A</v>
      </c>
      <c r="H585" s="121">
        <v>10023518</v>
      </c>
      <c r="I585" s="65">
        <v>30248669</v>
      </c>
      <c r="J585" s="64">
        <v>0.85</v>
      </c>
      <c r="K585" s="120" t="str">
        <f>VLOOKUP(I585,Raw!A:K,11,FALSE)</f>
        <v>N-SF11/1/10.5</v>
      </c>
      <c r="R585" s="110">
        <v>10023961</v>
      </c>
      <c r="S585" s="110" t="s">
        <v>165</v>
      </c>
      <c r="T585" s="110">
        <v>0.9</v>
      </c>
    </row>
    <row r="586" spans="1:20" x14ac:dyDescent="0.25">
      <c r="A586" s="85"/>
      <c r="B586" s="63"/>
      <c r="C586" s="63"/>
      <c r="D586" s="63"/>
      <c r="E586" s="63"/>
      <c r="F586" s="120" t="e">
        <f>VLOOKUP(B586,Main!E:I,5,FALSE)</f>
        <v>#N/A</v>
      </c>
      <c r="H586" s="121">
        <v>10023518</v>
      </c>
      <c r="I586" s="65">
        <v>30248706</v>
      </c>
      <c r="J586" s="64">
        <v>0.84</v>
      </c>
      <c r="K586" s="120" t="str">
        <f>VLOOKUP(I586,Raw!A:K,11,FALSE)</f>
        <v>N-SF11/1.8/23.5</v>
      </c>
      <c r="R586" s="110">
        <v>10023961</v>
      </c>
      <c r="S586" s="110" t="s">
        <v>167</v>
      </c>
      <c r="T586" s="110">
        <v>0.9</v>
      </c>
    </row>
    <row r="587" spans="1:20" x14ac:dyDescent="0.25">
      <c r="A587" s="85"/>
      <c r="B587" s="63"/>
      <c r="C587" s="63"/>
      <c r="D587" s="63"/>
      <c r="E587" s="63"/>
      <c r="F587" s="120" t="e">
        <f>VLOOKUP(B587,Main!E:I,5,FALSE)</f>
        <v>#N/A</v>
      </c>
      <c r="H587" s="121">
        <v>10023518</v>
      </c>
      <c r="I587" s="65">
        <v>30248740</v>
      </c>
      <c r="J587" s="64">
        <v>0.85</v>
      </c>
      <c r="K587" s="120" t="str">
        <f>VLOOKUP(I587,Raw!A:K,11,FALSE)</f>
        <v>N-SF11/1/7.5</v>
      </c>
      <c r="R587" s="110">
        <v>10023961</v>
      </c>
      <c r="S587" s="110" t="s">
        <v>69</v>
      </c>
      <c r="T587" s="110">
        <v>0.95</v>
      </c>
    </row>
    <row r="588" spans="1:20" x14ac:dyDescent="0.25">
      <c r="A588" s="85"/>
      <c r="B588" s="63"/>
      <c r="C588" s="63"/>
      <c r="D588" s="63"/>
      <c r="E588" s="63"/>
      <c r="F588" s="120" t="e">
        <f>VLOOKUP(B588,Main!E:I,5,FALSE)</f>
        <v>#N/A</v>
      </c>
      <c r="H588" s="121">
        <v>10023518</v>
      </c>
      <c r="I588" s="65">
        <v>30255865</v>
      </c>
      <c r="J588" s="64">
        <v>0.84</v>
      </c>
      <c r="K588" s="120" t="str">
        <f>VLOOKUP(I588,Raw!A:K,11,FALSE)</f>
        <v>N-SF11/1.8/17</v>
      </c>
      <c r="R588" s="110">
        <v>10023961</v>
      </c>
      <c r="S588" s="110" t="s">
        <v>54</v>
      </c>
      <c r="T588" s="110">
        <v>0.95</v>
      </c>
    </row>
    <row r="589" spans="1:20" x14ac:dyDescent="0.25">
      <c r="A589" s="85"/>
      <c r="B589" s="63"/>
      <c r="C589" s="63"/>
      <c r="D589" s="63"/>
      <c r="E589" s="63"/>
      <c r="F589" s="120" t="e">
        <f>VLOOKUP(B589,Main!E:I,5,FALSE)</f>
        <v>#N/A</v>
      </c>
      <c r="H589" s="121">
        <v>10023518</v>
      </c>
      <c r="I589" s="65">
        <v>30256349</v>
      </c>
      <c r="J589" s="64">
        <v>0.85</v>
      </c>
      <c r="K589" s="120" t="str">
        <f>VLOOKUP(I589,Raw!A:K,11,FALSE)</f>
        <v>N-SF11/1/10.5</v>
      </c>
      <c r="R589" s="110">
        <v>10023961</v>
      </c>
      <c r="S589" s="110" t="s">
        <v>62</v>
      </c>
      <c r="T589" s="110">
        <v>0.95</v>
      </c>
    </row>
    <row r="590" spans="1:20" x14ac:dyDescent="0.25">
      <c r="A590" s="85"/>
      <c r="B590" s="63"/>
      <c r="C590" s="63"/>
      <c r="D590" s="63"/>
      <c r="E590" s="63"/>
      <c r="F590" s="120" t="e">
        <f>VLOOKUP(B590,Main!E:I,5,FALSE)</f>
        <v>#N/A</v>
      </c>
      <c r="H590" s="121">
        <v>10023518</v>
      </c>
      <c r="I590" s="65">
        <v>30256730</v>
      </c>
      <c r="J590" s="64">
        <v>0.85</v>
      </c>
      <c r="K590" s="120" t="str">
        <f>VLOOKUP(I590,Raw!A:K,11,FALSE)</f>
        <v>N-SF11/1/10.5</v>
      </c>
      <c r="R590" s="110">
        <v>10023961</v>
      </c>
      <c r="S590" s="110" t="s">
        <v>350</v>
      </c>
      <c r="T590" s="110">
        <v>1</v>
      </c>
    </row>
    <row r="591" spans="1:20" x14ac:dyDescent="0.25">
      <c r="A591" s="85"/>
      <c r="B591" s="63"/>
      <c r="C591" s="63"/>
      <c r="D591" s="63"/>
      <c r="E591" s="63"/>
      <c r="F591" s="120" t="e">
        <f>VLOOKUP(B591,Main!E:I,5,FALSE)</f>
        <v>#N/A</v>
      </c>
      <c r="H591" s="121">
        <v>10023518</v>
      </c>
      <c r="I591" s="65">
        <v>30256752</v>
      </c>
      <c r="J591" s="64">
        <v>0.84</v>
      </c>
      <c r="K591" s="120" t="str">
        <f>VLOOKUP(I591,Raw!A:K,11,FALSE)</f>
        <v>N-SF11/1.8/14.5</v>
      </c>
      <c r="R591" s="110">
        <v>10023961</v>
      </c>
      <c r="S591" s="110" t="s">
        <v>88</v>
      </c>
      <c r="T591" s="110">
        <v>0.6</v>
      </c>
    </row>
    <row r="592" spans="1:20" x14ac:dyDescent="0.25">
      <c r="A592" s="85"/>
      <c r="B592" s="63"/>
      <c r="C592" s="63"/>
      <c r="D592" s="63"/>
      <c r="E592" s="63"/>
      <c r="F592" s="120" t="e">
        <f>VLOOKUP(B592,Main!E:I,5,FALSE)</f>
        <v>#N/A</v>
      </c>
      <c r="H592" s="121">
        <v>10023518</v>
      </c>
      <c r="I592" s="65">
        <v>30256855</v>
      </c>
      <c r="J592" s="64">
        <v>0.84</v>
      </c>
      <c r="K592" s="120" t="str">
        <f>VLOOKUP(I592,Raw!A:K,11,FALSE)</f>
        <v>N-SF11/1.8/14.5</v>
      </c>
      <c r="R592" s="110">
        <v>10023964</v>
      </c>
      <c r="S592" s="110" t="s">
        <v>95</v>
      </c>
      <c r="T592" s="110">
        <v>1.1000000000000001</v>
      </c>
    </row>
    <row r="593" spans="1:20" x14ac:dyDescent="0.25">
      <c r="A593" s="85"/>
      <c r="B593" s="63"/>
      <c r="C593" s="63"/>
      <c r="D593" s="63"/>
      <c r="E593" s="63"/>
      <c r="F593" s="120" t="e">
        <f>VLOOKUP(B593,Main!E:I,5,FALSE)</f>
        <v>#N/A</v>
      </c>
      <c r="H593" s="121">
        <v>10023518</v>
      </c>
      <c r="I593" s="65">
        <v>30256899</v>
      </c>
      <c r="J593" s="64">
        <v>0.84</v>
      </c>
      <c r="K593" s="120" t="str">
        <f>VLOOKUP(I593,Raw!A:K,11,FALSE)</f>
        <v>N-SF11/1.8/23.5</v>
      </c>
      <c r="R593" s="110">
        <v>10023964</v>
      </c>
      <c r="S593" s="110" t="s">
        <v>127</v>
      </c>
      <c r="T593" s="110">
        <v>1.2</v>
      </c>
    </row>
    <row r="594" spans="1:20" x14ac:dyDescent="0.25">
      <c r="A594" s="85"/>
      <c r="B594" s="63"/>
      <c r="C594" s="63"/>
      <c r="D594" s="63"/>
      <c r="E594" s="63"/>
      <c r="F594" s="120" t="e">
        <f>VLOOKUP(B594,Main!E:I,5,FALSE)</f>
        <v>#N/A</v>
      </c>
      <c r="H594" s="121">
        <v>10023518</v>
      </c>
      <c r="I594" s="65">
        <v>30256914</v>
      </c>
      <c r="J594" s="64">
        <v>0.85</v>
      </c>
      <c r="K594" s="120" t="str">
        <f>VLOOKUP(I594,Raw!A:K,11,FALSE)</f>
        <v>N-SF11/1/10.5</v>
      </c>
      <c r="R594" s="110">
        <v>10023964</v>
      </c>
      <c r="S594" s="110" t="s">
        <v>138</v>
      </c>
      <c r="T594" s="110">
        <v>1.2</v>
      </c>
    </row>
    <row r="595" spans="1:20" x14ac:dyDescent="0.25">
      <c r="A595" s="85"/>
      <c r="B595" s="63"/>
      <c r="C595" s="63"/>
      <c r="D595" s="63"/>
      <c r="E595" s="63"/>
      <c r="F595" s="120" t="e">
        <f>VLOOKUP(B595,Main!E:I,5,FALSE)</f>
        <v>#N/A</v>
      </c>
      <c r="H595" s="121">
        <v>10023518</v>
      </c>
      <c r="I595" s="65">
        <v>30256958</v>
      </c>
      <c r="J595" s="64">
        <v>0.84</v>
      </c>
      <c r="K595" s="120" t="str">
        <f>VLOOKUP(I595,Raw!A:K,11,FALSE)</f>
        <v>N-SF11/1.8/23.5</v>
      </c>
      <c r="R595" s="110">
        <v>10023964</v>
      </c>
      <c r="S595" s="110" t="s">
        <v>165</v>
      </c>
      <c r="T595" s="110">
        <v>1.2</v>
      </c>
    </row>
    <row r="596" spans="1:20" x14ac:dyDescent="0.25">
      <c r="A596" s="85"/>
      <c r="B596" s="63"/>
      <c r="C596" s="63"/>
      <c r="D596" s="63"/>
      <c r="E596" s="63"/>
      <c r="F596" s="120" t="e">
        <f>VLOOKUP(B596,Main!E:I,5,FALSE)</f>
        <v>#N/A</v>
      </c>
      <c r="H596" s="121">
        <v>10023518</v>
      </c>
      <c r="I596" s="65">
        <v>30274734</v>
      </c>
      <c r="J596" s="64">
        <v>0.84</v>
      </c>
      <c r="K596" s="120" t="str">
        <f>VLOOKUP(I596,Raw!A:K,11,FALSE)</f>
        <v>N-SF11/1.8/17</v>
      </c>
      <c r="R596" s="110">
        <v>10023964</v>
      </c>
      <c r="S596" s="110" t="s">
        <v>167</v>
      </c>
      <c r="T596" s="110">
        <v>1.2</v>
      </c>
    </row>
    <row r="597" spans="1:20" x14ac:dyDescent="0.25">
      <c r="A597" s="85"/>
      <c r="B597" s="63"/>
      <c r="C597" s="63"/>
      <c r="D597" s="63"/>
      <c r="E597" s="63"/>
      <c r="F597" s="120" t="e">
        <f>VLOOKUP(B597,Main!E:I,5,FALSE)</f>
        <v>#N/A</v>
      </c>
      <c r="H597" s="121">
        <v>10023518</v>
      </c>
      <c r="I597" s="65">
        <v>30274790</v>
      </c>
      <c r="J597" s="64">
        <v>0.84</v>
      </c>
      <c r="K597" s="120" t="str">
        <f>VLOOKUP(I597,Raw!A:K,11,FALSE)</f>
        <v>N-SF11/1.8/14.5</v>
      </c>
      <c r="R597" s="110">
        <v>10023964</v>
      </c>
      <c r="S597" s="110" t="s">
        <v>69</v>
      </c>
      <c r="T597" s="110">
        <v>1.05</v>
      </c>
    </row>
    <row r="598" spans="1:20" x14ac:dyDescent="0.25">
      <c r="A598" s="85"/>
      <c r="B598" s="63"/>
      <c r="C598" s="63"/>
      <c r="D598" s="63"/>
      <c r="E598" s="63"/>
      <c r="F598" s="120" t="e">
        <f>VLOOKUP(B598,Main!E:I,5,FALSE)</f>
        <v>#N/A</v>
      </c>
      <c r="H598" s="121">
        <v>10023518</v>
      </c>
      <c r="I598" s="65">
        <v>30274815</v>
      </c>
      <c r="J598" s="64">
        <v>0.84</v>
      </c>
      <c r="K598" s="120" t="str">
        <f>VLOOKUP(I598,Raw!A:K,11,FALSE)</f>
        <v>N-SF11/1.8/14.5</v>
      </c>
      <c r="R598" s="110">
        <v>10023964</v>
      </c>
      <c r="S598" s="110" t="s">
        <v>54</v>
      </c>
      <c r="T598" s="110">
        <v>1.05</v>
      </c>
    </row>
    <row r="599" spans="1:20" x14ac:dyDescent="0.25">
      <c r="A599" s="85"/>
      <c r="B599" s="63"/>
      <c r="C599" s="63"/>
      <c r="D599" s="63"/>
      <c r="E599" s="63"/>
      <c r="F599" s="120" t="e">
        <f>VLOOKUP(B599,Main!E:I,5,FALSE)</f>
        <v>#N/A</v>
      </c>
      <c r="H599" s="121">
        <v>10023518</v>
      </c>
      <c r="I599" s="65">
        <v>30276367</v>
      </c>
      <c r="J599" s="64">
        <v>0.84</v>
      </c>
      <c r="K599" s="120" t="str">
        <f>VLOOKUP(I599,Raw!A:K,11,FALSE)</f>
        <v>N-SF11/1.8/17</v>
      </c>
      <c r="R599" s="110">
        <v>10023964</v>
      </c>
      <c r="S599" s="110" t="s">
        <v>62</v>
      </c>
      <c r="T599" s="110">
        <v>1.05</v>
      </c>
    </row>
    <row r="600" spans="1:20" x14ac:dyDescent="0.25">
      <c r="A600" s="85"/>
      <c r="B600" s="63"/>
      <c r="C600" s="63"/>
      <c r="D600" s="63"/>
      <c r="E600" s="63"/>
      <c r="F600" s="120" t="e">
        <f>VLOOKUP(B600,Main!E:I,5,FALSE)</f>
        <v>#N/A</v>
      </c>
      <c r="H600" s="121">
        <v>10023518</v>
      </c>
      <c r="I600" s="65">
        <v>30285163</v>
      </c>
      <c r="J600" s="64">
        <v>0.85</v>
      </c>
      <c r="K600" s="120" t="str">
        <f>VLOOKUP(I600,Raw!A:K,11,FALSE)</f>
        <v>N-SF11/1/7.5</v>
      </c>
      <c r="R600" s="110">
        <v>10023964</v>
      </c>
      <c r="S600" s="110" t="s">
        <v>350</v>
      </c>
      <c r="T600" s="110">
        <v>1.5</v>
      </c>
    </row>
    <row r="601" spans="1:20" x14ac:dyDescent="0.25">
      <c r="A601" s="85"/>
      <c r="B601" s="63"/>
      <c r="C601" s="63"/>
      <c r="D601" s="63"/>
      <c r="E601" s="63"/>
      <c r="F601" s="120" t="e">
        <f>VLOOKUP(B601,Main!E:I,5,FALSE)</f>
        <v>#N/A</v>
      </c>
      <c r="H601" s="121">
        <v>10023518</v>
      </c>
      <c r="I601" s="65">
        <v>30285185</v>
      </c>
      <c r="J601" s="64">
        <v>0.84</v>
      </c>
      <c r="K601" s="120" t="str">
        <f>VLOOKUP(I601,Raw!A:K,11,FALSE)</f>
        <v>N-SF11/1.8/17</v>
      </c>
      <c r="R601" s="110">
        <v>10023964</v>
      </c>
      <c r="S601" s="110" t="s">
        <v>88</v>
      </c>
      <c r="T601" s="110">
        <v>0.7</v>
      </c>
    </row>
    <row r="602" spans="1:20" x14ac:dyDescent="0.25">
      <c r="A602" s="85"/>
      <c r="B602" s="63"/>
      <c r="C602" s="63"/>
      <c r="D602" s="63"/>
      <c r="E602" s="63"/>
      <c r="F602" s="120" t="e">
        <f>VLOOKUP(B602,Main!E:I,5,FALSE)</f>
        <v>#N/A</v>
      </c>
      <c r="H602" s="121">
        <v>10023518</v>
      </c>
      <c r="I602" s="65">
        <v>30293647</v>
      </c>
      <c r="J602" s="64">
        <v>0.85</v>
      </c>
      <c r="K602" s="120" t="str">
        <f>VLOOKUP(I602,Raw!A:K,11,FALSE)</f>
        <v>N-SF11/1/10.5</v>
      </c>
      <c r="R602" s="110">
        <v>10023981</v>
      </c>
      <c r="S602" s="110" t="s">
        <v>95</v>
      </c>
      <c r="T602" s="110">
        <v>0.9</v>
      </c>
    </row>
    <row r="603" spans="1:20" x14ac:dyDescent="0.25">
      <c r="A603" s="85"/>
      <c r="B603" s="63"/>
      <c r="C603" s="63"/>
      <c r="D603" s="63"/>
      <c r="E603" s="63"/>
      <c r="F603" s="120" t="e">
        <f>VLOOKUP(B603,Main!E:I,5,FALSE)</f>
        <v>#N/A</v>
      </c>
      <c r="H603" s="121">
        <v>10023518</v>
      </c>
      <c r="I603" s="65">
        <v>30313242</v>
      </c>
      <c r="J603" s="64">
        <v>0.56000000000000005</v>
      </c>
      <c r="K603" s="120" t="str">
        <f>VLOOKUP(I603,Raw!A:K,11,FALSE)</f>
        <v>N-SF11/1.8/10.5</v>
      </c>
      <c r="R603" s="110">
        <v>10023981</v>
      </c>
      <c r="S603" s="110" t="s">
        <v>127</v>
      </c>
      <c r="T603" s="110">
        <v>0.96</v>
      </c>
    </row>
    <row r="604" spans="1:20" x14ac:dyDescent="0.25">
      <c r="A604" s="85"/>
      <c r="B604" s="63"/>
      <c r="C604" s="63"/>
      <c r="D604" s="63"/>
      <c r="E604" s="63"/>
      <c r="F604" s="120" t="e">
        <f>VLOOKUP(B604,Main!E:I,5,FALSE)</f>
        <v>#N/A</v>
      </c>
      <c r="H604" s="121">
        <v>10023518</v>
      </c>
      <c r="I604" s="65">
        <v>30313286</v>
      </c>
      <c r="J604" s="64">
        <v>0.84</v>
      </c>
      <c r="K604" s="120" t="str">
        <f>VLOOKUP(I604,Raw!A:K,11,FALSE)</f>
        <v>N-SF11/1.8/14.5</v>
      </c>
      <c r="R604" s="110">
        <v>10023981</v>
      </c>
      <c r="S604" s="110" t="s">
        <v>138</v>
      </c>
      <c r="T604" s="110">
        <v>0.96</v>
      </c>
    </row>
    <row r="605" spans="1:20" x14ac:dyDescent="0.25">
      <c r="A605" s="85"/>
      <c r="B605" s="63"/>
      <c r="C605" s="63"/>
      <c r="D605" s="63"/>
      <c r="E605" s="63"/>
      <c r="F605" s="120" t="e">
        <f>VLOOKUP(B605,Main!E:I,5,FALSE)</f>
        <v>#N/A</v>
      </c>
      <c r="H605" s="121">
        <v>10023518</v>
      </c>
      <c r="I605" s="65">
        <v>30313323</v>
      </c>
      <c r="J605" s="64">
        <v>0.85</v>
      </c>
      <c r="K605" s="120" t="str">
        <f>VLOOKUP(I605,Raw!A:K,11,FALSE)</f>
        <v>N-SF11/1/10.5</v>
      </c>
      <c r="R605" s="110">
        <v>10023981</v>
      </c>
      <c r="S605" s="110" t="s">
        <v>165</v>
      </c>
      <c r="T605" s="110">
        <v>0.96</v>
      </c>
    </row>
    <row r="606" spans="1:20" x14ac:dyDescent="0.25">
      <c r="A606" s="85"/>
      <c r="B606" s="63"/>
      <c r="C606" s="63"/>
      <c r="D606" s="63"/>
      <c r="E606" s="63"/>
      <c r="F606" s="120" t="e">
        <f>VLOOKUP(B606,Main!E:I,5,FALSE)</f>
        <v>#N/A</v>
      </c>
      <c r="H606" s="121">
        <v>10023518</v>
      </c>
      <c r="I606" s="65">
        <v>30313345</v>
      </c>
      <c r="J606" s="64">
        <v>0.84</v>
      </c>
      <c r="K606" s="120" t="str">
        <f>VLOOKUP(I606,Raw!A:K,11,FALSE)</f>
        <v>N-SF11/1.8/14.5</v>
      </c>
      <c r="R606" s="110">
        <v>10023981</v>
      </c>
      <c r="S606" s="110" t="s">
        <v>167</v>
      </c>
      <c r="T606" s="110">
        <v>0.96</v>
      </c>
    </row>
    <row r="607" spans="1:20" x14ac:dyDescent="0.25">
      <c r="A607" s="85"/>
      <c r="B607" s="63"/>
      <c r="C607" s="63"/>
      <c r="D607" s="63"/>
      <c r="E607" s="63"/>
      <c r="F607" s="120" t="e">
        <f>VLOOKUP(B607,Main!E:I,5,FALSE)</f>
        <v>#N/A</v>
      </c>
      <c r="H607" s="121">
        <v>10023518</v>
      </c>
      <c r="I607" s="65">
        <v>30321494</v>
      </c>
      <c r="J607" s="64">
        <v>0.83333333333333337</v>
      </c>
      <c r="K607" s="120" t="str">
        <f>VLOOKUP(I607,Raw!A:K,11,FALSE)</f>
        <v>N-BK7/1.1/19</v>
      </c>
      <c r="R607" s="110">
        <v>10023981</v>
      </c>
      <c r="S607" s="110" t="s">
        <v>69</v>
      </c>
      <c r="T607" s="110">
        <v>0.625</v>
      </c>
    </row>
    <row r="608" spans="1:20" x14ac:dyDescent="0.25">
      <c r="A608" s="85"/>
      <c r="B608" s="63"/>
      <c r="C608" s="63"/>
      <c r="D608" s="63"/>
      <c r="E608" s="63"/>
      <c r="F608" s="120" t="e">
        <f>VLOOKUP(B608,Main!E:I,5,FALSE)</f>
        <v>#N/A</v>
      </c>
      <c r="H608" s="121">
        <v>10023518</v>
      </c>
      <c r="I608" s="65">
        <v>30325960</v>
      </c>
      <c r="J608" s="64">
        <v>0.84</v>
      </c>
      <c r="K608" s="120" t="str">
        <f>VLOOKUP(I608,Raw!A:K,11,FALSE)</f>
        <v>N-SF11/1.8/23</v>
      </c>
      <c r="R608" s="110">
        <v>10023981</v>
      </c>
      <c r="S608" s="110" t="s">
        <v>54</v>
      </c>
      <c r="T608" s="110">
        <v>0.625</v>
      </c>
    </row>
    <row r="609" spans="1:20" x14ac:dyDescent="0.25">
      <c r="A609" s="85"/>
      <c r="B609" s="63"/>
      <c r="C609" s="63"/>
      <c r="D609" s="63"/>
      <c r="E609" s="63"/>
      <c r="F609" s="120" t="e">
        <f>VLOOKUP(B609,Main!E:I,5,FALSE)</f>
        <v>#N/A</v>
      </c>
      <c r="H609" s="121">
        <v>10023518</v>
      </c>
      <c r="I609" s="65">
        <v>30334319</v>
      </c>
      <c r="J609" s="64">
        <v>0.84</v>
      </c>
      <c r="K609" s="120" t="str">
        <f>VLOOKUP(I609,Raw!A:K,11,FALSE)</f>
        <v>N-SF11/1.8/17.5</v>
      </c>
      <c r="R609" s="110">
        <v>10023981</v>
      </c>
      <c r="S609" s="110" t="s">
        <v>62</v>
      </c>
      <c r="T609" s="110">
        <v>0.625</v>
      </c>
    </row>
    <row r="610" spans="1:20" x14ac:dyDescent="0.25">
      <c r="A610" s="85"/>
      <c r="B610" s="63"/>
      <c r="C610" s="63"/>
      <c r="D610" s="63"/>
      <c r="E610" s="63"/>
      <c r="F610" s="120" t="e">
        <f>VLOOKUP(B610,Main!E:I,5,FALSE)</f>
        <v>#N/A</v>
      </c>
      <c r="H610" s="121">
        <v>10023518</v>
      </c>
      <c r="I610" s="65">
        <v>30339200</v>
      </c>
      <c r="J610" s="64">
        <v>0.84</v>
      </c>
      <c r="K610" s="120" t="str">
        <f>VLOOKUP(I610,Raw!A:K,11,FALSE)</f>
        <v>N-SF11/1.8/23.5</v>
      </c>
      <c r="R610" s="110">
        <v>10023981</v>
      </c>
      <c r="S610" s="110" t="s">
        <v>350</v>
      </c>
      <c r="T610" s="110">
        <v>0.83333333333333337</v>
      </c>
    </row>
    <row r="611" spans="1:20" x14ac:dyDescent="0.25">
      <c r="A611" s="85"/>
      <c r="B611" s="63"/>
      <c r="C611" s="63"/>
      <c r="D611" s="63"/>
      <c r="E611" s="63"/>
      <c r="F611" s="120" t="e">
        <f>VLOOKUP(B611,Main!E:I,5,FALSE)</f>
        <v>#N/A</v>
      </c>
      <c r="H611" s="121">
        <v>10023518</v>
      </c>
      <c r="I611" s="65">
        <v>30391576</v>
      </c>
      <c r="J611" s="64">
        <v>0.85</v>
      </c>
      <c r="K611" s="120" t="str">
        <f>VLOOKUP(I611,Raw!A:K,11,FALSE)</f>
        <v>N-SF11/1/8.5</v>
      </c>
      <c r="R611" s="110">
        <v>10023981</v>
      </c>
      <c r="S611" s="110" t="s">
        <v>88</v>
      </c>
      <c r="T611" s="110">
        <v>0.5</v>
      </c>
    </row>
    <row r="612" spans="1:20" x14ac:dyDescent="0.25">
      <c r="A612" s="85"/>
      <c r="B612" s="63"/>
      <c r="C612" s="63"/>
      <c r="D612" s="63"/>
      <c r="E612" s="63"/>
      <c r="F612" s="120" t="e">
        <f>VLOOKUP(B612,Main!E:I,5,FALSE)</f>
        <v>#N/A</v>
      </c>
      <c r="H612" s="121">
        <v>10023518</v>
      </c>
      <c r="I612" s="65">
        <v>30432710</v>
      </c>
      <c r="J612" s="64">
        <v>0.84</v>
      </c>
      <c r="K612" s="120" t="str">
        <f>VLOOKUP(I612,Raw!A:K,11,FALSE)</f>
        <v>N-SF11/1.8/14.5</v>
      </c>
      <c r="R612" s="110">
        <v>10023999</v>
      </c>
      <c r="S612" s="110" t="s">
        <v>95</v>
      </c>
      <c r="T612" s="110">
        <v>1</v>
      </c>
    </row>
    <row r="613" spans="1:20" x14ac:dyDescent="0.25">
      <c r="A613" s="85"/>
      <c r="B613" s="63"/>
      <c r="C613" s="63"/>
      <c r="D613" s="63"/>
      <c r="E613" s="63"/>
      <c r="F613" s="120" t="e">
        <f>VLOOKUP(B613,Main!E:I,5,FALSE)</f>
        <v>#N/A</v>
      </c>
      <c r="H613" s="121">
        <v>10023518</v>
      </c>
      <c r="I613" s="65">
        <v>30446865</v>
      </c>
      <c r="J613" s="64">
        <v>0.84</v>
      </c>
      <c r="K613" s="120" t="str">
        <f>VLOOKUP(I613,Raw!A:K,11,FALSE)</f>
        <v>N-SF11/1.8/17</v>
      </c>
      <c r="R613" s="110">
        <v>10023999</v>
      </c>
      <c r="S613" s="110" t="s">
        <v>127</v>
      </c>
      <c r="T613" s="110">
        <v>1</v>
      </c>
    </row>
    <row r="614" spans="1:20" x14ac:dyDescent="0.25">
      <c r="A614" s="85"/>
      <c r="B614" s="63"/>
      <c r="C614" s="63"/>
      <c r="D614" s="63"/>
      <c r="E614" s="63"/>
      <c r="F614" s="120" t="e">
        <f>VLOOKUP(B614,Main!E:I,5,FALSE)</f>
        <v>#N/A</v>
      </c>
      <c r="H614" s="121">
        <v>10023529</v>
      </c>
      <c r="I614" s="65">
        <v>30103742</v>
      </c>
      <c r="J614" s="64">
        <v>1.06</v>
      </c>
      <c r="K614" s="120" t="str">
        <f>VLOOKUP(I614,Raw!A:K,11,FALSE)</f>
        <v>N-SF11/1.8/23.5</v>
      </c>
      <c r="R614" s="110">
        <v>10023999</v>
      </c>
      <c r="S614" s="110" t="s">
        <v>138</v>
      </c>
      <c r="T614" s="110">
        <v>1</v>
      </c>
    </row>
    <row r="615" spans="1:20" x14ac:dyDescent="0.25">
      <c r="A615" s="85"/>
      <c r="B615" s="63"/>
      <c r="C615" s="63"/>
      <c r="D615" s="63"/>
      <c r="E615" s="63"/>
      <c r="F615" s="120" t="e">
        <f>VLOOKUP(B615,Main!E:I,5,FALSE)</f>
        <v>#N/A</v>
      </c>
      <c r="H615" s="121">
        <v>10023529</v>
      </c>
      <c r="I615" s="65">
        <v>30103753</v>
      </c>
      <c r="J615" s="64">
        <v>1</v>
      </c>
      <c r="K615" s="120" t="str">
        <f>VLOOKUP(I615,Raw!A:K,11,FALSE)</f>
        <v>N-SF11/1.8/14.5</v>
      </c>
      <c r="R615" s="110">
        <v>10023999</v>
      </c>
      <c r="S615" s="110" t="s">
        <v>165</v>
      </c>
      <c r="T615" s="110">
        <v>1</v>
      </c>
    </row>
    <row r="616" spans="1:20" x14ac:dyDescent="0.25">
      <c r="A616" s="85"/>
      <c r="B616" s="63"/>
      <c r="C616" s="63"/>
      <c r="D616" s="63"/>
      <c r="E616" s="63"/>
      <c r="F616" s="120" t="e">
        <f>VLOOKUP(B616,Main!E:I,5,FALSE)</f>
        <v>#N/A</v>
      </c>
      <c r="H616" s="121">
        <v>10023529</v>
      </c>
      <c r="I616" s="65">
        <v>30103801</v>
      </c>
      <c r="J616" s="64">
        <v>1.06</v>
      </c>
      <c r="K616" s="120" t="str">
        <f>VLOOKUP(I616,Raw!A:K,11,FALSE)</f>
        <v>N-SF11/1.8/17</v>
      </c>
      <c r="R616" s="110">
        <v>10023999</v>
      </c>
      <c r="S616" s="110" t="s">
        <v>167</v>
      </c>
      <c r="T616" s="110">
        <v>1</v>
      </c>
    </row>
    <row r="617" spans="1:20" x14ac:dyDescent="0.25">
      <c r="A617" s="85"/>
      <c r="B617" s="63"/>
      <c r="C617" s="63"/>
      <c r="D617" s="63"/>
      <c r="E617" s="63"/>
      <c r="F617" s="120" t="e">
        <f>VLOOKUP(B617,Main!E:I,5,FALSE)</f>
        <v>#N/A</v>
      </c>
      <c r="H617" s="121">
        <v>10023529</v>
      </c>
      <c r="I617" s="65">
        <v>30236147</v>
      </c>
      <c r="J617" s="64">
        <v>1.06</v>
      </c>
      <c r="K617" s="120" t="str">
        <f>VLOOKUP(I617,Raw!A:K,11,FALSE)</f>
        <v>N-SF11/1.8/17.5</v>
      </c>
      <c r="R617" s="110">
        <v>10023999</v>
      </c>
      <c r="S617" s="110" t="s">
        <v>69</v>
      </c>
      <c r="T617" s="110">
        <v>1.05</v>
      </c>
    </row>
    <row r="618" spans="1:20" x14ac:dyDescent="0.25">
      <c r="A618" s="85"/>
      <c r="B618" s="63"/>
      <c r="C618" s="63"/>
      <c r="D618" s="63"/>
      <c r="E618" s="63"/>
      <c r="F618" s="120" t="e">
        <f>VLOOKUP(B618,Main!E:I,5,FALSE)</f>
        <v>#N/A</v>
      </c>
      <c r="H618" s="121">
        <v>10023529</v>
      </c>
      <c r="I618" s="65">
        <v>30238079</v>
      </c>
      <c r="J618" s="64">
        <v>1.06</v>
      </c>
      <c r="K618" s="120" t="str">
        <f>VLOOKUP(I618,Raw!A:K,11,FALSE)</f>
        <v>N-SF11/1.8/17.5</v>
      </c>
      <c r="R618" s="110">
        <v>10023999</v>
      </c>
      <c r="S618" s="110" t="s">
        <v>54</v>
      </c>
      <c r="T618" s="110">
        <v>1.05</v>
      </c>
    </row>
    <row r="619" spans="1:20" x14ac:dyDescent="0.25">
      <c r="A619" s="85"/>
      <c r="B619" s="63"/>
      <c r="C619" s="63"/>
      <c r="D619" s="63"/>
      <c r="E619" s="63"/>
      <c r="F619" s="120" t="e">
        <f>VLOOKUP(B619,Main!E:I,5,FALSE)</f>
        <v>#N/A</v>
      </c>
      <c r="H619" s="121">
        <v>10023529</v>
      </c>
      <c r="I619" s="65">
        <v>30248669</v>
      </c>
      <c r="J619" s="64">
        <v>0.75</v>
      </c>
      <c r="K619" s="120" t="str">
        <f>VLOOKUP(I619,Raw!A:K,11,FALSE)</f>
        <v>N-SF11/1/10.5</v>
      </c>
      <c r="R619" s="110">
        <v>10023999</v>
      </c>
      <c r="S619" s="110" t="s">
        <v>62</v>
      </c>
      <c r="T619" s="110">
        <v>1.05</v>
      </c>
    </row>
    <row r="620" spans="1:20" x14ac:dyDescent="0.25">
      <c r="A620" s="85"/>
      <c r="B620" s="63"/>
      <c r="C620" s="63"/>
      <c r="D620" s="63"/>
      <c r="E620" s="63"/>
      <c r="F620" s="120" t="e">
        <f>VLOOKUP(B620,Main!E:I,5,FALSE)</f>
        <v>#N/A</v>
      </c>
      <c r="H620" s="121">
        <v>10023529</v>
      </c>
      <c r="I620" s="65">
        <v>30248706</v>
      </c>
      <c r="J620" s="64">
        <v>1.06</v>
      </c>
      <c r="K620" s="120" t="str">
        <f>VLOOKUP(I620,Raw!A:K,11,FALSE)</f>
        <v>N-SF11/1.8/23.5</v>
      </c>
      <c r="R620" s="110">
        <v>10023999</v>
      </c>
      <c r="S620" s="110" t="s">
        <v>350</v>
      </c>
      <c r="T620" s="110">
        <v>1.5</v>
      </c>
    </row>
    <row r="621" spans="1:20" x14ac:dyDescent="0.25">
      <c r="A621" s="85"/>
      <c r="B621" s="63"/>
      <c r="C621" s="63"/>
      <c r="D621" s="63"/>
      <c r="E621" s="63"/>
      <c r="F621" s="120" t="e">
        <f>VLOOKUP(B621,Main!E:I,5,FALSE)</f>
        <v>#N/A</v>
      </c>
      <c r="H621" s="121">
        <v>10023529</v>
      </c>
      <c r="I621" s="65">
        <v>30248740</v>
      </c>
      <c r="J621" s="64">
        <v>0.75</v>
      </c>
      <c r="K621" s="120" t="str">
        <f>VLOOKUP(I621,Raw!A:K,11,FALSE)</f>
        <v>N-SF11/1/7.5</v>
      </c>
      <c r="R621" s="110">
        <v>10023999</v>
      </c>
      <c r="S621" s="110" t="s">
        <v>88</v>
      </c>
      <c r="T621" s="110">
        <v>0.7</v>
      </c>
    </row>
    <row r="622" spans="1:20" x14ac:dyDescent="0.25">
      <c r="A622" s="85"/>
      <c r="B622" s="63"/>
      <c r="C622" s="63"/>
      <c r="D622" s="63"/>
      <c r="E622" s="63"/>
      <c r="F622" s="120" t="e">
        <f>VLOOKUP(B622,Main!E:I,5,FALSE)</f>
        <v>#N/A</v>
      </c>
      <c r="H622" s="121">
        <v>10023529</v>
      </c>
      <c r="I622" s="65">
        <v>30255865</v>
      </c>
      <c r="J622" s="64">
        <v>1.06</v>
      </c>
      <c r="K622" s="120" t="str">
        <f>VLOOKUP(I622,Raw!A:K,11,FALSE)</f>
        <v>N-SF11/1.8/17</v>
      </c>
      <c r="R622" s="110">
        <v>10024010</v>
      </c>
      <c r="S622" s="110" t="s">
        <v>95</v>
      </c>
      <c r="T622" s="110">
        <v>1</v>
      </c>
    </row>
    <row r="623" spans="1:20" x14ac:dyDescent="0.25">
      <c r="A623" s="85"/>
      <c r="B623" s="63"/>
      <c r="C623" s="63"/>
      <c r="D623" s="63"/>
      <c r="E623" s="63"/>
      <c r="F623" s="120" t="e">
        <f>VLOOKUP(B623,Main!E:I,5,FALSE)</f>
        <v>#N/A</v>
      </c>
      <c r="H623" s="121">
        <v>10023529</v>
      </c>
      <c r="I623" s="65">
        <v>30256349</v>
      </c>
      <c r="J623" s="64">
        <v>0.75</v>
      </c>
      <c r="K623" s="120" t="str">
        <f>VLOOKUP(I623,Raw!A:K,11,FALSE)</f>
        <v>N-SF11/1/10.5</v>
      </c>
      <c r="R623" s="110">
        <v>10024010</v>
      </c>
      <c r="S623" s="110" t="s">
        <v>127</v>
      </c>
      <c r="T623" s="110">
        <v>1</v>
      </c>
    </row>
    <row r="624" spans="1:20" x14ac:dyDescent="0.25">
      <c r="A624" s="85"/>
      <c r="B624" s="63"/>
      <c r="C624" s="63"/>
      <c r="D624" s="63"/>
      <c r="E624" s="63"/>
      <c r="F624" s="120" t="e">
        <f>VLOOKUP(B624,Main!E:I,5,FALSE)</f>
        <v>#N/A</v>
      </c>
      <c r="H624" s="121">
        <v>10023529</v>
      </c>
      <c r="I624" s="65">
        <v>30256730</v>
      </c>
      <c r="J624" s="64">
        <v>0.75</v>
      </c>
      <c r="K624" s="120" t="str">
        <f>VLOOKUP(I624,Raw!A:K,11,FALSE)</f>
        <v>N-SF11/1/10.5</v>
      </c>
      <c r="R624" s="110">
        <v>10024010</v>
      </c>
      <c r="S624" s="110" t="s">
        <v>138</v>
      </c>
      <c r="T624" s="110">
        <v>1</v>
      </c>
    </row>
    <row r="625" spans="1:20" x14ac:dyDescent="0.25">
      <c r="A625" s="85"/>
      <c r="B625" s="63"/>
      <c r="C625" s="63"/>
      <c r="D625" s="63"/>
      <c r="E625" s="63"/>
      <c r="F625" s="120" t="e">
        <f>VLOOKUP(B625,Main!E:I,5,FALSE)</f>
        <v>#N/A</v>
      </c>
      <c r="H625" s="121">
        <v>10023529</v>
      </c>
      <c r="I625" s="65">
        <v>30256752</v>
      </c>
      <c r="J625" s="64">
        <v>1</v>
      </c>
      <c r="K625" s="120" t="str">
        <f>VLOOKUP(I625,Raw!A:K,11,FALSE)</f>
        <v>N-SF11/1.8/14.5</v>
      </c>
      <c r="R625" s="110">
        <v>10024010</v>
      </c>
      <c r="S625" s="110" t="s">
        <v>165</v>
      </c>
      <c r="T625" s="110">
        <v>1</v>
      </c>
    </row>
    <row r="626" spans="1:20" x14ac:dyDescent="0.25">
      <c r="A626" s="85"/>
      <c r="B626" s="63"/>
      <c r="C626" s="63"/>
      <c r="D626" s="63"/>
      <c r="E626" s="63"/>
      <c r="F626" s="120" t="e">
        <f>VLOOKUP(B626,Main!E:I,5,FALSE)</f>
        <v>#N/A</v>
      </c>
      <c r="H626" s="121">
        <v>10023529</v>
      </c>
      <c r="I626" s="65">
        <v>30256855</v>
      </c>
      <c r="J626" s="64">
        <v>1</v>
      </c>
      <c r="K626" s="120" t="str">
        <f>VLOOKUP(I626,Raw!A:K,11,FALSE)</f>
        <v>N-SF11/1.8/14.5</v>
      </c>
      <c r="R626" s="110">
        <v>10024010</v>
      </c>
      <c r="S626" s="110" t="s">
        <v>167</v>
      </c>
      <c r="T626" s="110">
        <v>1</v>
      </c>
    </row>
    <row r="627" spans="1:20" x14ac:dyDescent="0.25">
      <c r="A627" s="85"/>
      <c r="B627" s="63"/>
      <c r="C627" s="63"/>
      <c r="D627" s="63"/>
      <c r="E627" s="63"/>
      <c r="F627" s="120" t="e">
        <f>VLOOKUP(B627,Main!E:I,5,FALSE)</f>
        <v>#N/A</v>
      </c>
      <c r="H627" s="121">
        <v>10023529</v>
      </c>
      <c r="I627" s="65">
        <v>30256899</v>
      </c>
      <c r="J627" s="64">
        <v>1.06</v>
      </c>
      <c r="K627" s="120" t="str">
        <f>VLOOKUP(I627,Raw!A:K,11,FALSE)</f>
        <v>N-SF11/1.8/23.5</v>
      </c>
      <c r="R627" s="110">
        <v>10024010</v>
      </c>
      <c r="S627" s="110" t="s">
        <v>69</v>
      </c>
      <c r="T627" s="110">
        <v>0.75</v>
      </c>
    </row>
    <row r="628" spans="1:20" x14ac:dyDescent="0.25">
      <c r="A628" s="85"/>
      <c r="B628" s="63"/>
      <c r="C628" s="63"/>
      <c r="D628" s="63"/>
      <c r="E628" s="63"/>
      <c r="F628" s="120" t="e">
        <f>VLOOKUP(B628,Main!E:I,5,FALSE)</f>
        <v>#N/A</v>
      </c>
      <c r="H628" s="121">
        <v>10023529</v>
      </c>
      <c r="I628" s="65">
        <v>30256914</v>
      </c>
      <c r="J628" s="64">
        <v>0.75</v>
      </c>
      <c r="K628" s="120" t="str">
        <f>VLOOKUP(I628,Raw!A:K,11,FALSE)</f>
        <v>N-SF11/1/10.5</v>
      </c>
      <c r="R628" s="110">
        <v>10024010</v>
      </c>
      <c r="S628" s="110" t="s">
        <v>54</v>
      </c>
      <c r="T628" s="110">
        <v>0.75</v>
      </c>
    </row>
    <row r="629" spans="1:20" x14ac:dyDescent="0.25">
      <c r="A629" s="85"/>
      <c r="B629" s="63"/>
      <c r="C629" s="63"/>
      <c r="D629" s="63"/>
      <c r="E629" s="63"/>
      <c r="F629" s="120" t="e">
        <f>VLOOKUP(B629,Main!E:I,5,FALSE)</f>
        <v>#N/A</v>
      </c>
      <c r="H629" s="121">
        <v>10023529</v>
      </c>
      <c r="I629" s="65">
        <v>30256958</v>
      </c>
      <c r="J629" s="64">
        <v>1.06</v>
      </c>
      <c r="K629" s="120" t="str">
        <f>VLOOKUP(I629,Raw!A:K,11,FALSE)</f>
        <v>N-SF11/1.8/23.5</v>
      </c>
      <c r="R629" s="110">
        <v>10024010</v>
      </c>
      <c r="S629" s="110" t="s">
        <v>62</v>
      </c>
      <c r="T629" s="110">
        <v>0.75</v>
      </c>
    </row>
    <row r="630" spans="1:20" x14ac:dyDescent="0.25">
      <c r="A630" s="85"/>
      <c r="B630" s="63"/>
      <c r="C630" s="63"/>
      <c r="D630" s="63"/>
      <c r="E630" s="63"/>
      <c r="F630" s="120" t="e">
        <f>VLOOKUP(B630,Main!E:I,5,FALSE)</f>
        <v>#N/A</v>
      </c>
      <c r="H630" s="121">
        <v>10023529</v>
      </c>
      <c r="I630" s="65">
        <v>30274734</v>
      </c>
      <c r="J630" s="64">
        <v>1.06</v>
      </c>
      <c r="K630" s="120" t="str">
        <f>VLOOKUP(I630,Raw!A:K,11,FALSE)</f>
        <v>N-SF11/1.8/17</v>
      </c>
      <c r="R630" s="110">
        <v>10024010</v>
      </c>
      <c r="S630" s="110" t="s">
        <v>350</v>
      </c>
      <c r="T630" s="110">
        <v>1</v>
      </c>
    </row>
    <row r="631" spans="1:20" x14ac:dyDescent="0.25">
      <c r="A631" s="85"/>
      <c r="B631" s="63"/>
      <c r="C631" s="63"/>
      <c r="D631" s="63"/>
      <c r="E631" s="63"/>
      <c r="F631" s="120" t="e">
        <f>VLOOKUP(B631,Main!E:I,5,FALSE)</f>
        <v>#N/A</v>
      </c>
      <c r="H631" s="121">
        <v>10023529</v>
      </c>
      <c r="I631" s="65">
        <v>30274790</v>
      </c>
      <c r="J631" s="64">
        <v>1</v>
      </c>
      <c r="K631" s="120" t="str">
        <f>VLOOKUP(I631,Raw!A:K,11,FALSE)</f>
        <v>N-SF11/1.8/14.5</v>
      </c>
      <c r="R631" s="110">
        <v>10024010</v>
      </c>
      <c r="S631" s="110" t="s">
        <v>88</v>
      </c>
      <c r="T631" s="110">
        <v>0.6</v>
      </c>
    </row>
    <row r="632" spans="1:20" x14ac:dyDescent="0.25">
      <c r="A632" s="85"/>
      <c r="B632" s="63"/>
      <c r="C632" s="63"/>
      <c r="D632" s="63"/>
      <c r="E632" s="63"/>
      <c r="F632" s="120" t="e">
        <f>VLOOKUP(B632,Main!E:I,5,FALSE)</f>
        <v>#N/A</v>
      </c>
      <c r="H632" s="121">
        <v>10023529</v>
      </c>
      <c r="I632" s="65">
        <v>30274815</v>
      </c>
      <c r="J632" s="64">
        <v>1</v>
      </c>
      <c r="K632" s="120" t="str">
        <f>VLOOKUP(I632,Raw!A:K,11,FALSE)</f>
        <v>N-SF11/1.8/14.5</v>
      </c>
      <c r="R632" s="110">
        <v>10024042</v>
      </c>
      <c r="S632" s="110" t="s">
        <v>95</v>
      </c>
      <c r="T632" s="110">
        <v>0.9</v>
      </c>
    </row>
    <row r="633" spans="1:20" x14ac:dyDescent="0.25">
      <c r="A633" s="85"/>
      <c r="B633" s="63"/>
      <c r="C633" s="63"/>
      <c r="D633" s="63"/>
      <c r="E633" s="63"/>
      <c r="F633" s="120" t="e">
        <f>VLOOKUP(B633,Main!E:I,5,FALSE)</f>
        <v>#N/A</v>
      </c>
      <c r="H633" s="121">
        <v>10023529</v>
      </c>
      <c r="I633" s="65">
        <v>30276367</v>
      </c>
      <c r="J633" s="64">
        <v>1.06</v>
      </c>
      <c r="K633" s="120" t="str">
        <f>VLOOKUP(I633,Raw!A:K,11,FALSE)</f>
        <v>N-SF11/1.8/17</v>
      </c>
      <c r="R633" s="110">
        <v>10024042</v>
      </c>
      <c r="S633" s="110" t="s">
        <v>127</v>
      </c>
      <c r="T633" s="110">
        <v>1</v>
      </c>
    </row>
    <row r="634" spans="1:20" x14ac:dyDescent="0.25">
      <c r="A634" s="85"/>
      <c r="B634" s="63"/>
      <c r="C634" s="63"/>
      <c r="D634" s="63"/>
      <c r="E634" s="63"/>
      <c r="F634" s="120" t="e">
        <f>VLOOKUP(B634,Main!E:I,5,FALSE)</f>
        <v>#N/A</v>
      </c>
      <c r="H634" s="121">
        <v>10023529</v>
      </c>
      <c r="I634" s="65">
        <v>30285163</v>
      </c>
      <c r="J634" s="64">
        <v>0.75</v>
      </c>
      <c r="K634" s="120" t="str">
        <f>VLOOKUP(I634,Raw!A:K,11,FALSE)</f>
        <v>N-SF11/1/7.5</v>
      </c>
      <c r="R634" s="110">
        <v>10024042</v>
      </c>
      <c r="S634" s="110" t="s">
        <v>138</v>
      </c>
      <c r="T634" s="110">
        <v>1</v>
      </c>
    </row>
    <row r="635" spans="1:20" x14ac:dyDescent="0.25">
      <c r="A635" s="85"/>
      <c r="B635" s="63"/>
      <c r="C635" s="63"/>
      <c r="D635" s="63"/>
      <c r="E635" s="63"/>
      <c r="F635" s="120" t="e">
        <f>VLOOKUP(B635,Main!E:I,5,FALSE)</f>
        <v>#N/A</v>
      </c>
      <c r="H635" s="121">
        <v>10023529</v>
      </c>
      <c r="I635" s="65">
        <v>30285185</v>
      </c>
      <c r="J635" s="64">
        <v>1.06</v>
      </c>
      <c r="K635" s="120" t="str">
        <f>VLOOKUP(I635,Raw!A:K,11,FALSE)</f>
        <v>N-SF11/1.8/17</v>
      </c>
      <c r="R635" s="110">
        <v>10024042</v>
      </c>
      <c r="S635" s="110" t="s">
        <v>165</v>
      </c>
      <c r="T635" s="110">
        <v>1</v>
      </c>
    </row>
    <row r="636" spans="1:20" x14ac:dyDescent="0.25">
      <c r="A636" s="85"/>
      <c r="B636" s="63"/>
      <c r="C636" s="63"/>
      <c r="D636" s="63"/>
      <c r="E636" s="63"/>
      <c r="F636" s="120" t="e">
        <f>VLOOKUP(B636,Main!E:I,5,FALSE)</f>
        <v>#N/A</v>
      </c>
      <c r="H636" s="121">
        <v>10023529</v>
      </c>
      <c r="I636" s="65">
        <v>30293647</v>
      </c>
      <c r="J636" s="64">
        <v>0.75</v>
      </c>
      <c r="K636" s="120" t="str">
        <f>VLOOKUP(I636,Raw!A:K,11,FALSE)</f>
        <v>N-SF11/1/10.5</v>
      </c>
      <c r="R636" s="110">
        <v>10024042</v>
      </c>
      <c r="S636" s="110" t="s">
        <v>167</v>
      </c>
      <c r="T636" s="110">
        <v>1</v>
      </c>
    </row>
    <row r="637" spans="1:20" x14ac:dyDescent="0.25">
      <c r="A637" s="85"/>
      <c r="B637" s="63"/>
      <c r="C637" s="63"/>
      <c r="D637" s="63"/>
      <c r="E637" s="63"/>
      <c r="F637" s="120" t="e">
        <f>VLOOKUP(B637,Main!E:I,5,FALSE)</f>
        <v>#N/A</v>
      </c>
      <c r="H637" s="121">
        <v>10023529</v>
      </c>
      <c r="I637" s="65">
        <v>30313242</v>
      </c>
      <c r="J637" s="64">
        <v>0.6</v>
      </c>
      <c r="K637" s="120" t="str">
        <f>VLOOKUP(I637,Raw!A:K,11,FALSE)</f>
        <v>N-SF11/1.8/10.5</v>
      </c>
      <c r="R637" s="110">
        <v>10024042</v>
      </c>
      <c r="S637" s="110" t="s">
        <v>69</v>
      </c>
      <c r="T637" s="110">
        <v>1</v>
      </c>
    </row>
    <row r="638" spans="1:20" x14ac:dyDescent="0.25">
      <c r="A638" s="85"/>
      <c r="B638" s="63"/>
      <c r="C638" s="63"/>
      <c r="D638" s="63"/>
      <c r="E638" s="63"/>
      <c r="F638" s="120" t="e">
        <f>VLOOKUP(B638,Main!E:I,5,FALSE)</f>
        <v>#N/A</v>
      </c>
      <c r="H638" s="121">
        <v>10023529</v>
      </c>
      <c r="I638" s="65">
        <v>30313286</v>
      </c>
      <c r="J638" s="64">
        <v>1</v>
      </c>
      <c r="K638" s="120" t="str">
        <f>VLOOKUP(I638,Raw!A:K,11,FALSE)</f>
        <v>N-SF11/1.8/14.5</v>
      </c>
      <c r="R638" s="110">
        <v>10024042</v>
      </c>
      <c r="S638" s="110" t="s">
        <v>54</v>
      </c>
      <c r="T638" s="110">
        <v>1</v>
      </c>
    </row>
    <row r="639" spans="1:20" x14ac:dyDescent="0.25">
      <c r="A639" s="85"/>
      <c r="B639" s="63"/>
      <c r="C639" s="63"/>
      <c r="D639" s="63"/>
      <c r="E639" s="63"/>
      <c r="F639" s="120" t="e">
        <f>VLOOKUP(B639,Main!E:I,5,FALSE)</f>
        <v>#N/A</v>
      </c>
      <c r="H639" s="121">
        <v>10023529</v>
      </c>
      <c r="I639" s="65">
        <v>30313323</v>
      </c>
      <c r="J639" s="64">
        <v>0.75</v>
      </c>
      <c r="K639" s="120" t="str">
        <f>VLOOKUP(I639,Raw!A:K,11,FALSE)</f>
        <v>N-SF11/1/10.5</v>
      </c>
      <c r="R639" s="110">
        <v>10024042</v>
      </c>
      <c r="S639" s="110" t="s">
        <v>62</v>
      </c>
      <c r="T639" s="110">
        <v>1</v>
      </c>
    </row>
    <row r="640" spans="1:20" x14ac:dyDescent="0.25">
      <c r="A640" s="85"/>
      <c r="B640" s="63"/>
      <c r="C640" s="63"/>
      <c r="D640" s="63"/>
      <c r="E640" s="63"/>
      <c r="F640" s="120" t="e">
        <f>VLOOKUP(B640,Main!E:I,5,FALSE)</f>
        <v>#N/A</v>
      </c>
      <c r="H640" s="121">
        <v>10023529</v>
      </c>
      <c r="I640" s="65">
        <v>30313345</v>
      </c>
      <c r="J640" s="64">
        <v>1</v>
      </c>
      <c r="K640" s="120" t="str">
        <f>VLOOKUP(I640,Raw!A:K,11,FALSE)</f>
        <v>N-SF11/1.8/14.5</v>
      </c>
      <c r="R640" s="110">
        <v>10024042</v>
      </c>
      <c r="S640" s="110" t="s">
        <v>350</v>
      </c>
      <c r="T640" s="110">
        <v>1.4</v>
      </c>
    </row>
    <row r="641" spans="1:20" x14ac:dyDescent="0.25">
      <c r="A641" s="85"/>
      <c r="B641" s="63"/>
      <c r="C641" s="63"/>
      <c r="D641" s="63"/>
      <c r="E641" s="63"/>
      <c r="F641" s="120" t="e">
        <f>VLOOKUP(B641,Main!E:I,5,FALSE)</f>
        <v>#N/A</v>
      </c>
      <c r="H641" s="121">
        <v>10023529</v>
      </c>
      <c r="I641" s="65">
        <v>30321494</v>
      </c>
      <c r="J641" s="64">
        <v>1</v>
      </c>
      <c r="K641" s="120" t="str">
        <f>VLOOKUP(I641,Raw!A:K,11,FALSE)</f>
        <v>N-BK7/1.1/19</v>
      </c>
      <c r="R641" s="110">
        <v>10024042</v>
      </c>
      <c r="S641" s="110" t="s">
        <v>88</v>
      </c>
      <c r="T641" s="110">
        <v>0.6</v>
      </c>
    </row>
    <row r="642" spans="1:20" x14ac:dyDescent="0.25">
      <c r="A642" s="85"/>
      <c r="B642" s="63"/>
      <c r="C642" s="63"/>
      <c r="D642" s="63"/>
      <c r="E642" s="63"/>
      <c r="F642" s="120" t="e">
        <f>VLOOKUP(B642,Main!E:I,5,FALSE)</f>
        <v>#N/A</v>
      </c>
      <c r="H642" s="121">
        <v>10023529</v>
      </c>
      <c r="I642" s="65">
        <v>30325960</v>
      </c>
      <c r="J642" s="64">
        <v>1.06</v>
      </c>
      <c r="K642" s="120" t="str">
        <f>VLOOKUP(I642,Raw!A:K,11,FALSE)</f>
        <v>N-SF11/1.8/23</v>
      </c>
      <c r="R642" s="110">
        <v>10024065</v>
      </c>
      <c r="S642" s="110" t="s">
        <v>95</v>
      </c>
      <c r="T642" s="110">
        <v>0.9</v>
      </c>
    </row>
    <row r="643" spans="1:20" x14ac:dyDescent="0.25">
      <c r="A643" s="85"/>
      <c r="B643" s="63"/>
      <c r="C643" s="63"/>
      <c r="D643" s="63"/>
      <c r="E643" s="63"/>
      <c r="F643" s="120" t="e">
        <f>VLOOKUP(B643,Main!E:I,5,FALSE)</f>
        <v>#N/A</v>
      </c>
      <c r="H643" s="121">
        <v>10023529</v>
      </c>
      <c r="I643" s="65">
        <v>30334319</v>
      </c>
      <c r="J643" s="64">
        <v>1.06</v>
      </c>
      <c r="K643" s="120" t="str">
        <f>VLOOKUP(I643,Raw!A:K,11,FALSE)</f>
        <v>N-SF11/1.8/17.5</v>
      </c>
      <c r="R643" s="110">
        <v>10024065</v>
      </c>
      <c r="S643" s="110" t="s">
        <v>127</v>
      </c>
      <c r="T643" s="110">
        <v>0.9</v>
      </c>
    </row>
    <row r="644" spans="1:20" x14ac:dyDescent="0.25">
      <c r="A644" s="85"/>
      <c r="B644" s="63"/>
      <c r="C644" s="63"/>
      <c r="D644" s="63"/>
      <c r="E644" s="63"/>
      <c r="F644" s="120" t="e">
        <f>VLOOKUP(B644,Main!E:I,5,FALSE)</f>
        <v>#N/A</v>
      </c>
      <c r="H644" s="121">
        <v>10023529</v>
      </c>
      <c r="I644" s="65">
        <v>30339200</v>
      </c>
      <c r="J644" s="64">
        <v>1.06</v>
      </c>
      <c r="K644" s="120" t="str">
        <f>VLOOKUP(I644,Raw!A:K,11,FALSE)</f>
        <v>N-SF11/1.8/23.5</v>
      </c>
      <c r="R644" s="110">
        <v>10024065</v>
      </c>
      <c r="S644" s="110" t="s">
        <v>138</v>
      </c>
      <c r="T644" s="110">
        <v>0.9</v>
      </c>
    </row>
    <row r="645" spans="1:20" x14ac:dyDescent="0.25">
      <c r="A645" s="85"/>
      <c r="B645" s="63"/>
      <c r="C645" s="63"/>
      <c r="D645" s="63"/>
      <c r="E645" s="63"/>
      <c r="F645" s="120" t="e">
        <f>VLOOKUP(B645,Main!E:I,5,FALSE)</f>
        <v>#N/A</v>
      </c>
      <c r="H645" s="121">
        <v>10023529</v>
      </c>
      <c r="I645" s="65">
        <v>30391576</v>
      </c>
      <c r="J645" s="64">
        <v>0.75</v>
      </c>
      <c r="K645" s="120" t="str">
        <f>VLOOKUP(I645,Raw!A:K,11,FALSE)</f>
        <v>N-SF11/1/8.5</v>
      </c>
      <c r="R645" s="110">
        <v>10024065</v>
      </c>
      <c r="S645" s="110" t="s">
        <v>165</v>
      </c>
      <c r="T645" s="110">
        <v>0.9</v>
      </c>
    </row>
    <row r="646" spans="1:20" x14ac:dyDescent="0.25">
      <c r="A646" s="85"/>
      <c r="B646" s="63"/>
      <c r="C646" s="63"/>
      <c r="D646" s="63"/>
      <c r="E646" s="63"/>
      <c r="F646" s="120" t="e">
        <f>VLOOKUP(B646,Main!E:I,5,FALSE)</f>
        <v>#N/A</v>
      </c>
      <c r="H646" s="121">
        <v>10023529</v>
      </c>
      <c r="I646" s="65">
        <v>30432710</v>
      </c>
      <c r="J646" s="64">
        <v>1</v>
      </c>
      <c r="K646" s="120" t="str">
        <f>VLOOKUP(I646,Raw!A:K,11,FALSE)</f>
        <v>N-SF11/1.8/14.5</v>
      </c>
      <c r="R646" s="110">
        <v>10024065</v>
      </c>
      <c r="S646" s="110" t="s">
        <v>167</v>
      </c>
      <c r="T646" s="110">
        <v>0.9</v>
      </c>
    </row>
    <row r="647" spans="1:20" x14ac:dyDescent="0.25">
      <c r="A647" s="85"/>
      <c r="B647" s="63"/>
      <c r="C647" s="63"/>
      <c r="D647" s="63"/>
      <c r="E647" s="63"/>
      <c r="F647" s="120" t="e">
        <f>VLOOKUP(B647,Main!E:I,5,FALSE)</f>
        <v>#N/A</v>
      </c>
      <c r="H647" s="121">
        <v>10023529</v>
      </c>
      <c r="I647" s="65">
        <v>30446865</v>
      </c>
      <c r="J647" s="64">
        <v>1.06</v>
      </c>
      <c r="K647" s="120" t="str">
        <f>VLOOKUP(I647,Raw!A:K,11,FALSE)</f>
        <v>N-SF11/1.8/17</v>
      </c>
      <c r="R647" s="110">
        <v>10024065</v>
      </c>
      <c r="S647" s="110" t="s">
        <v>69</v>
      </c>
      <c r="T647" s="110">
        <v>1</v>
      </c>
    </row>
    <row r="648" spans="1:20" x14ac:dyDescent="0.25">
      <c r="A648" s="85"/>
      <c r="B648" s="63"/>
      <c r="C648" s="63"/>
      <c r="D648" s="63"/>
      <c r="E648" s="63"/>
      <c r="F648" s="120" t="e">
        <f>VLOOKUP(B648,Main!E:I,5,FALSE)</f>
        <v>#N/A</v>
      </c>
      <c r="H648" s="121">
        <v>10023543</v>
      </c>
      <c r="I648" s="65">
        <v>30103742</v>
      </c>
      <c r="J648" s="64">
        <v>1.1000000000000001</v>
      </c>
      <c r="K648" s="120" t="str">
        <f>VLOOKUP(I648,Raw!A:K,11,FALSE)</f>
        <v>N-SF11/1.8/23.5</v>
      </c>
      <c r="R648" s="110">
        <v>10024065</v>
      </c>
      <c r="S648" s="110" t="s">
        <v>54</v>
      </c>
      <c r="T648" s="110">
        <v>1</v>
      </c>
    </row>
    <row r="649" spans="1:20" x14ac:dyDescent="0.25">
      <c r="A649" s="85"/>
      <c r="B649" s="63"/>
      <c r="C649" s="63"/>
      <c r="D649" s="63"/>
      <c r="E649" s="63"/>
      <c r="F649" s="120" t="e">
        <f>VLOOKUP(B649,Main!E:I,5,FALSE)</f>
        <v>#N/A</v>
      </c>
      <c r="H649" s="121">
        <v>10023543</v>
      </c>
      <c r="I649" s="65">
        <v>30103753</v>
      </c>
      <c r="J649" s="64">
        <v>1</v>
      </c>
      <c r="K649" s="120" t="str">
        <f>VLOOKUP(I649,Raw!A:K,11,FALSE)</f>
        <v>N-SF11/1.8/14.5</v>
      </c>
      <c r="R649" s="110">
        <v>10024065</v>
      </c>
      <c r="S649" s="110" t="s">
        <v>62</v>
      </c>
      <c r="T649" s="110">
        <v>1</v>
      </c>
    </row>
    <row r="650" spans="1:20" x14ac:dyDescent="0.25">
      <c r="A650" s="85"/>
      <c r="B650" s="63"/>
      <c r="C650" s="63"/>
      <c r="D650" s="63"/>
      <c r="E650" s="63"/>
      <c r="F650" s="120" t="e">
        <f>VLOOKUP(B650,Main!E:I,5,FALSE)</f>
        <v>#N/A</v>
      </c>
      <c r="H650" s="121">
        <v>10023543</v>
      </c>
      <c r="I650" s="65">
        <v>30103801</v>
      </c>
      <c r="J650" s="64">
        <v>1.1000000000000001</v>
      </c>
      <c r="K650" s="120" t="str">
        <f>VLOOKUP(I650,Raw!A:K,11,FALSE)</f>
        <v>N-SF11/1.8/17</v>
      </c>
      <c r="R650" s="110">
        <v>10024065</v>
      </c>
      <c r="S650" s="110" t="s">
        <v>350</v>
      </c>
      <c r="T650" s="110">
        <v>1</v>
      </c>
    </row>
    <row r="651" spans="1:20" x14ac:dyDescent="0.25">
      <c r="A651" s="85"/>
      <c r="B651" s="63"/>
      <c r="C651" s="63"/>
      <c r="D651" s="63"/>
      <c r="E651" s="63"/>
      <c r="F651" s="120" t="e">
        <f>VLOOKUP(B651,Main!E:I,5,FALSE)</f>
        <v>#N/A</v>
      </c>
      <c r="H651" s="121">
        <v>10023543</v>
      </c>
      <c r="I651" s="65">
        <v>30236147</v>
      </c>
      <c r="J651" s="64">
        <v>1.1000000000000001</v>
      </c>
      <c r="K651" s="120" t="str">
        <f>VLOOKUP(I651,Raw!A:K,11,FALSE)</f>
        <v>N-SF11/1.8/17.5</v>
      </c>
      <c r="R651" s="110">
        <v>10024065</v>
      </c>
      <c r="S651" s="110" t="s">
        <v>88</v>
      </c>
      <c r="T651" s="110">
        <v>0.6</v>
      </c>
    </row>
    <row r="652" spans="1:20" x14ac:dyDescent="0.25">
      <c r="A652" s="85"/>
      <c r="B652" s="63"/>
      <c r="C652" s="63"/>
      <c r="D652" s="63"/>
      <c r="E652" s="63"/>
      <c r="F652" s="120" t="e">
        <f>VLOOKUP(B652,Main!E:I,5,FALSE)</f>
        <v>#N/A</v>
      </c>
      <c r="H652" s="121">
        <v>10023543</v>
      </c>
      <c r="I652" s="65">
        <v>30238079</v>
      </c>
      <c r="J652" s="64">
        <v>1.1000000000000001</v>
      </c>
      <c r="K652" s="120" t="str">
        <f>VLOOKUP(I652,Raw!A:K,11,FALSE)</f>
        <v>N-SF11/1.8/17.5</v>
      </c>
      <c r="R652" s="110">
        <v>10024073</v>
      </c>
      <c r="S652" s="110" t="s">
        <v>95</v>
      </c>
      <c r="T652" s="110">
        <v>1</v>
      </c>
    </row>
    <row r="653" spans="1:20" x14ac:dyDescent="0.25">
      <c r="A653" s="85"/>
      <c r="B653" s="63"/>
      <c r="C653" s="63"/>
      <c r="D653" s="63"/>
      <c r="E653" s="63"/>
      <c r="F653" s="120" t="e">
        <f>VLOOKUP(B653,Main!E:I,5,FALSE)</f>
        <v>#N/A</v>
      </c>
      <c r="H653" s="121">
        <v>10023543</v>
      </c>
      <c r="I653" s="65">
        <v>30248669</v>
      </c>
      <c r="J653" s="64">
        <v>1.05</v>
      </c>
      <c r="K653" s="120" t="str">
        <f>VLOOKUP(I653,Raw!A:K,11,FALSE)</f>
        <v>N-SF11/1/10.5</v>
      </c>
      <c r="R653" s="110">
        <v>10024073</v>
      </c>
      <c r="S653" s="110" t="s">
        <v>127</v>
      </c>
      <c r="T653" s="110">
        <v>1</v>
      </c>
    </row>
    <row r="654" spans="1:20" x14ac:dyDescent="0.25">
      <c r="A654" s="85"/>
      <c r="B654" s="63"/>
      <c r="C654" s="63"/>
      <c r="D654" s="63"/>
      <c r="E654" s="63"/>
      <c r="F654" s="120" t="e">
        <f>VLOOKUP(B654,Main!E:I,5,FALSE)</f>
        <v>#N/A</v>
      </c>
      <c r="H654" s="121">
        <v>10023543</v>
      </c>
      <c r="I654" s="65">
        <v>30248706</v>
      </c>
      <c r="J654" s="64">
        <v>1.1000000000000001</v>
      </c>
      <c r="K654" s="120" t="str">
        <f>VLOOKUP(I654,Raw!A:K,11,FALSE)</f>
        <v>N-SF11/1.8/23.5</v>
      </c>
      <c r="R654" s="110">
        <v>10024073</v>
      </c>
      <c r="S654" s="110" t="s">
        <v>138</v>
      </c>
      <c r="T654" s="110">
        <v>1</v>
      </c>
    </row>
    <row r="655" spans="1:20" x14ac:dyDescent="0.25">
      <c r="A655" s="85"/>
      <c r="B655" s="63"/>
      <c r="C655" s="63"/>
      <c r="D655" s="63"/>
      <c r="E655" s="63"/>
      <c r="F655" s="120" t="e">
        <f>VLOOKUP(B655,Main!E:I,5,FALSE)</f>
        <v>#N/A</v>
      </c>
      <c r="H655" s="121">
        <v>10023543</v>
      </c>
      <c r="I655" s="65">
        <v>30248740</v>
      </c>
      <c r="J655" s="64">
        <v>1.05</v>
      </c>
      <c r="K655" s="120" t="str">
        <f>VLOOKUP(I655,Raw!A:K,11,FALSE)</f>
        <v>N-SF11/1/7.5</v>
      </c>
      <c r="R655" s="110">
        <v>10024073</v>
      </c>
      <c r="S655" s="110" t="s">
        <v>165</v>
      </c>
      <c r="T655" s="110">
        <v>1</v>
      </c>
    </row>
    <row r="656" spans="1:20" x14ac:dyDescent="0.25">
      <c r="A656" s="85"/>
      <c r="B656" s="63"/>
      <c r="C656" s="63"/>
      <c r="D656" s="63"/>
      <c r="E656" s="63"/>
      <c r="F656" s="120" t="e">
        <f>VLOOKUP(B656,Main!E:I,5,FALSE)</f>
        <v>#N/A</v>
      </c>
      <c r="H656" s="121">
        <v>10023543</v>
      </c>
      <c r="I656" s="65">
        <v>30255865</v>
      </c>
      <c r="J656" s="64">
        <v>1.1000000000000001</v>
      </c>
      <c r="K656" s="120" t="str">
        <f>VLOOKUP(I656,Raw!A:K,11,FALSE)</f>
        <v>N-SF11/1.8/17</v>
      </c>
      <c r="R656" s="110">
        <v>10024073</v>
      </c>
      <c r="S656" s="110" t="s">
        <v>167</v>
      </c>
      <c r="T656" s="110">
        <v>1</v>
      </c>
    </row>
    <row r="657" spans="1:20" x14ac:dyDescent="0.25">
      <c r="A657" s="85"/>
      <c r="B657" s="63"/>
      <c r="C657" s="63"/>
      <c r="D657" s="63"/>
      <c r="E657" s="63"/>
      <c r="F657" s="120" t="e">
        <f>VLOOKUP(B657,Main!E:I,5,FALSE)</f>
        <v>#N/A</v>
      </c>
      <c r="H657" s="121">
        <v>10023543</v>
      </c>
      <c r="I657" s="65">
        <v>30256349</v>
      </c>
      <c r="J657" s="64">
        <v>1.05</v>
      </c>
      <c r="K657" s="120" t="str">
        <f>VLOOKUP(I657,Raw!A:K,11,FALSE)</f>
        <v>N-SF11/1/10.5</v>
      </c>
      <c r="R657" s="110">
        <v>10024073</v>
      </c>
      <c r="S657" s="110" t="s">
        <v>69</v>
      </c>
      <c r="T657" s="110">
        <v>0.625</v>
      </c>
    </row>
    <row r="658" spans="1:20" x14ac:dyDescent="0.25">
      <c r="A658" s="85"/>
      <c r="B658" s="63"/>
      <c r="C658" s="63"/>
      <c r="D658" s="63"/>
      <c r="E658" s="63"/>
      <c r="F658" s="120" t="e">
        <f>VLOOKUP(B658,Main!E:I,5,FALSE)</f>
        <v>#N/A</v>
      </c>
      <c r="H658" s="121">
        <v>10023543</v>
      </c>
      <c r="I658" s="65">
        <v>30256730</v>
      </c>
      <c r="J658" s="64">
        <v>1.05</v>
      </c>
      <c r="K658" s="120" t="str">
        <f>VLOOKUP(I658,Raw!A:K,11,FALSE)</f>
        <v>N-SF11/1/10.5</v>
      </c>
      <c r="R658" s="110">
        <v>10024073</v>
      </c>
      <c r="S658" s="110" t="s">
        <v>54</v>
      </c>
      <c r="T658" s="110">
        <v>0.625</v>
      </c>
    </row>
    <row r="659" spans="1:20" x14ac:dyDescent="0.25">
      <c r="A659" s="85"/>
      <c r="B659" s="63"/>
      <c r="C659" s="63"/>
      <c r="D659" s="63"/>
      <c r="E659" s="63"/>
      <c r="F659" s="120" t="e">
        <f>VLOOKUP(B659,Main!E:I,5,FALSE)</f>
        <v>#N/A</v>
      </c>
      <c r="H659" s="121">
        <v>10023543</v>
      </c>
      <c r="I659" s="65">
        <v>30256752</v>
      </c>
      <c r="J659" s="64">
        <v>1</v>
      </c>
      <c r="K659" s="120" t="str">
        <f>VLOOKUP(I659,Raw!A:K,11,FALSE)</f>
        <v>N-SF11/1.8/14.5</v>
      </c>
      <c r="R659" s="110">
        <v>10024073</v>
      </c>
      <c r="S659" s="110" t="s">
        <v>62</v>
      </c>
      <c r="T659" s="110">
        <v>0.625</v>
      </c>
    </row>
    <row r="660" spans="1:20" x14ac:dyDescent="0.25">
      <c r="A660" s="85"/>
      <c r="B660" s="63"/>
      <c r="C660" s="63"/>
      <c r="D660" s="63"/>
      <c r="E660" s="63"/>
      <c r="F660" s="120" t="e">
        <f>VLOOKUP(B660,Main!E:I,5,FALSE)</f>
        <v>#N/A</v>
      </c>
      <c r="H660" s="121">
        <v>10023543</v>
      </c>
      <c r="I660" s="65">
        <v>30256855</v>
      </c>
      <c r="J660" s="64">
        <v>1</v>
      </c>
      <c r="K660" s="120" t="str">
        <f>VLOOKUP(I660,Raw!A:K,11,FALSE)</f>
        <v>N-SF11/1.8/14.5</v>
      </c>
      <c r="R660" s="110">
        <v>10024073</v>
      </c>
      <c r="S660" s="110" t="s">
        <v>350</v>
      </c>
      <c r="T660" s="110">
        <v>0.83333333333333337</v>
      </c>
    </row>
    <row r="661" spans="1:20" x14ac:dyDescent="0.25">
      <c r="A661" s="85"/>
      <c r="B661" s="63"/>
      <c r="C661" s="63"/>
      <c r="D661" s="63"/>
      <c r="E661" s="63"/>
      <c r="F661" s="120" t="e">
        <f>VLOOKUP(B661,Main!E:I,5,FALSE)</f>
        <v>#N/A</v>
      </c>
      <c r="H661" s="121">
        <v>10023543</v>
      </c>
      <c r="I661" s="65">
        <v>30256899</v>
      </c>
      <c r="J661" s="64">
        <v>1.1000000000000001</v>
      </c>
      <c r="K661" s="120" t="str">
        <f>VLOOKUP(I661,Raw!A:K,11,FALSE)</f>
        <v>N-SF11/1.8/23.5</v>
      </c>
      <c r="R661" s="110">
        <v>10024073</v>
      </c>
      <c r="S661" s="110" t="s">
        <v>88</v>
      </c>
      <c r="T661" s="110">
        <v>0.56000000000000005</v>
      </c>
    </row>
    <row r="662" spans="1:20" x14ac:dyDescent="0.25">
      <c r="A662" s="85"/>
      <c r="B662" s="63"/>
      <c r="C662" s="63"/>
      <c r="D662" s="63"/>
      <c r="E662" s="63"/>
      <c r="F662" s="120" t="e">
        <f>VLOOKUP(B662,Main!E:I,5,FALSE)</f>
        <v>#N/A</v>
      </c>
      <c r="H662" s="121">
        <v>10023543</v>
      </c>
      <c r="I662" s="65">
        <v>30256914</v>
      </c>
      <c r="J662" s="64">
        <v>1.05</v>
      </c>
      <c r="K662" s="120" t="str">
        <f>VLOOKUP(I662,Raw!A:K,11,FALSE)</f>
        <v>N-SF11/1/10.5</v>
      </c>
      <c r="R662" s="110">
        <v>10024126</v>
      </c>
      <c r="S662" s="110" t="s">
        <v>95</v>
      </c>
      <c r="T662" s="110">
        <v>1</v>
      </c>
    </row>
    <row r="663" spans="1:20" x14ac:dyDescent="0.25">
      <c r="A663" s="85"/>
      <c r="B663" s="63"/>
      <c r="C663" s="63"/>
      <c r="D663" s="63"/>
      <c r="E663" s="63"/>
      <c r="F663" s="120" t="e">
        <f>VLOOKUP(B663,Main!E:I,5,FALSE)</f>
        <v>#N/A</v>
      </c>
      <c r="H663" s="121">
        <v>10023543</v>
      </c>
      <c r="I663" s="65">
        <v>30256958</v>
      </c>
      <c r="J663" s="64">
        <v>1.1000000000000001</v>
      </c>
      <c r="K663" s="120" t="str">
        <f>VLOOKUP(I663,Raw!A:K,11,FALSE)</f>
        <v>N-SF11/1.8/23.5</v>
      </c>
      <c r="R663" s="110">
        <v>10024126</v>
      </c>
      <c r="S663" s="110" t="s">
        <v>127</v>
      </c>
      <c r="T663" s="110">
        <v>1</v>
      </c>
    </row>
    <row r="664" spans="1:20" x14ac:dyDescent="0.25">
      <c r="A664" s="85"/>
      <c r="B664" s="63"/>
      <c r="C664" s="63"/>
      <c r="D664" s="63"/>
      <c r="E664" s="63"/>
      <c r="F664" s="120" t="e">
        <f>VLOOKUP(B664,Main!E:I,5,FALSE)</f>
        <v>#N/A</v>
      </c>
      <c r="H664" s="121">
        <v>10023543</v>
      </c>
      <c r="I664" s="65">
        <v>30274734</v>
      </c>
      <c r="J664" s="64">
        <v>1.1000000000000001</v>
      </c>
      <c r="K664" s="120" t="str">
        <f>VLOOKUP(I664,Raw!A:K,11,FALSE)</f>
        <v>N-SF11/1.8/17</v>
      </c>
      <c r="R664" s="110">
        <v>10024126</v>
      </c>
      <c r="S664" s="110" t="s">
        <v>138</v>
      </c>
      <c r="T664" s="110">
        <v>1</v>
      </c>
    </row>
    <row r="665" spans="1:20" x14ac:dyDescent="0.25">
      <c r="A665" s="85"/>
      <c r="B665" s="63"/>
      <c r="C665" s="63"/>
      <c r="D665" s="63"/>
      <c r="E665" s="63"/>
      <c r="F665" s="120" t="e">
        <f>VLOOKUP(B665,Main!E:I,5,FALSE)</f>
        <v>#N/A</v>
      </c>
      <c r="H665" s="121">
        <v>10023543</v>
      </c>
      <c r="I665" s="65">
        <v>30274790</v>
      </c>
      <c r="J665" s="64">
        <v>1</v>
      </c>
      <c r="K665" s="120" t="str">
        <f>VLOOKUP(I665,Raw!A:K,11,FALSE)</f>
        <v>N-SF11/1.8/14.5</v>
      </c>
      <c r="R665" s="110">
        <v>10024126</v>
      </c>
      <c r="S665" s="110" t="s">
        <v>165</v>
      </c>
      <c r="T665" s="110">
        <v>1</v>
      </c>
    </row>
    <row r="666" spans="1:20" x14ac:dyDescent="0.25">
      <c r="A666" s="85"/>
      <c r="B666" s="63"/>
      <c r="C666" s="63"/>
      <c r="D666" s="63"/>
      <c r="E666" s="63"/>
      <c r="F666" s="120" t="e">
        <f>VLOOKUP(B666,Main!E:I,5,FALSE)</f>
        <v>#N/A</v>
      </c>
      <c r="H666" s="121">
        <v>10023543</v>
      </c>
      <c r="I666" s="65">
        <v>30274815</v>
      </c>
      <c r="J666" s="64">
        <v>1</v>
      </c>
      <c r="K666" s="120" t="str">
        <f>VLOOKUP(I666,Raw!A:K,11,FALSE)</f>
        <v>N-SF11/1.8/14.5</v>
      </c>
      <c r="R666" s="110">
        <v>10024126</v>
      </c>
      <c r="S666" s="110" t="s">
        <v>167</v>
      </c>
      <c r="T666" s="110">
        <v>1</v>
      </c>
    </row>
    <row r="667" spans="1:20" x14ac:dyDescent="0.25">
      <c r="A667" s="85"/>
      <c r="B667" s="63"/>
      <c r="C667" s="63"/>
      <c r="D667" s="63"/>
      <c r="E667" s="63"/>
      <c r="F667" s="120" t="e">
        <f>VLOOKUP(B667,Main!E:I,5,FALSE)</f>
        <v>#N/A</v>
      </c>
      <c r="H667" s="121">
        <v>10023543</v>
      </c>
      <c r="I667" s="65">
        <v>30276367</v>
      </c>
      <c r="J667" s="64">
        <v>1.1000000000000001</v>
      </c>
      <c r="K667" s="120" t="str">
        <f>VLOOKUP(I667,Raw!A:K,11,FALSE)</f>
        <v>N-SF11/1.8/17</v>
      </c>
      <c r="R667" s="110">
        <v>10024126</v>
      </c>
      <c r="S667" s="110" t="s">
        <v>69</v>
      </c>
      <c r="T667" s="110">
        <v>1.05</v>
      </c>
    </row>
    <row r="668" spans="1:20" x14ac:dyDescent="0.25">
      <c r="A668" s="85"/>
      <c r="B668" s="63"/>
      <c r="C668" s="63"/>
      <c r="D668" s="63"/>
      <c r="E668" s="63"/>
      <c r="F668" s="120" t="e">
        <f>VLOOKUP(B668,Main!E:I,5,FALSE)</f>
        <v>#N/A</v>
      </c>
      <c r="H668" s="121">
        <v>10023543</v>
      </c>
      <c r="I668" s="65">
        <v>30285163</v>
      </c>
      <c r="J668" s="64">
        <v>1.05</v>
      </c>
      <c r="K668" s="120" t="str">
        <f>VLOOKUP(I668,Raw!A:K,11,FALSE)</f>
        <v>N-SF11/1/7.5</v>
      </c>
      <c r="R668" s="110">
        <v>10024126</v>
      </c>
      <c r="S668" s="110" t="s">
        <v>54</v>
      </c>
      <c r="T668" s="110">
        <v>1.05</v>
      </c>
    </row>
    <row r="669" spans="1:20" x14ac:dyDescent="0.25">
      <c r="A669" s="85"/>
      <c r="B669" s="63"/>
      <c r="C669" s="63"/>
      <c r="D669" s="63"/>
      <c r="E669" s="63"/>
      <c r="F669" s="120" t="e">
        <f>VLOOKUP(B669,Main!E:I,5,FALSE)</f>
        <v>#N/A</v>
      </c>
      <c r="H669" s="121">
        <v>10023543</v>
      </c>
      <c r="I669" s="65">
        <v>30285185</v>
      </c>
      <c r="J669" s="64">
        <v>1.1000000000000001</v>
      </c>
      <c r="K669" s="120" t="str">
        <f>VLOOKUP(I669,Raw!A:K,11,FALSE)</f>
        <v>N-SF11/1.8/17</v>
      </c>
      <c r="R669" s="110">
        <v>10024126</v>
      </c>
      <c r="S669" s="110" t="s">
        <v>62</v>
      </c>
      <c r="T669" s="110">
        <v>1.05</v>
      </c>
    </row>
    <row r="670" spans="1:20" x14ac:dyDescent="0.25">
      <c r="A670" s="85"/>
      <c r="B670" s="63"/>
      <c r="C670" s="63"/>
      <c r="D670" s="63"/>
      <c r="E670" s="63"/>
      <c r="F670" s="120" t="e">
        <f>VLOOKUP(B670,Main!E:I,5,FALSE)</f>
        <v>#N/A</v>
      </c>
      <c r="H670" s="121">
        <v>10023543</v>
      </c>
      <c r="I670" s="65">
        <v>30293647</v>
      </c>
      <c r="J670" s="64">
        <v>1.05</v>
      </c>
      <c r="K670" s="120" t="str">
        <f>VLOOKUP(I670,Raw!A:K,11,FALSE)</f>
        <v>N-SF11/1/10.5</v>
      </c>
      <c r="R670" s="110">
        <v>10024126</v>
      </c>
      <c r="S670" s="110" t="s">
        <v>350</v>
      </c>
      <c r="T670" s="110">
        <v>1.5</v>
      </c>
    </row>
    <row r="671" spans="1:20" x14ac:dyDescent="0.25">
      <c r="A671" s="85"/>
      <c r="B671" s="63"/>
      <c r="C671" s="63"/>
      <c r="D671" s="63"/>
      <c r="E671" s="63"/>
      <c r="F671" s="120" t="e">
        <f>VLOOKUP(B671,Main!E:I,5,FALSE)</f>
        <v>#N/A</v>
      </c>
      <c r="H671" s="121">
        <v>10023543</v>
      </c>
      <c r="I671" s="65">
        <v>30313242</v>
      </c>
      <c r="J671" s="64">
        <v>0.6</v>
      </c>
      <c r="K671" s="120" t="str">
        <f>VLOOKUP(I671,Raw!A:K,11,FALSE)</f>
        <v>N-SF11/1.8/10.5</v>
      </c>
      <c r="R671" s="110">
        <v>10024126</v>
      </c>
      <c r="S671" s="110" t="s">
        <v>88</v>
      </c>
      <c r="T671" s="110">
        <v>0.6</v>
      </c>
    </row>
    <row r="672" spans="1:20" x14ac:dyDescent="0.25">
      <c r="A672" s="85"/>
      <c r="B672" s="63"/>
      <c r="C672" s="63"/>
      <c r="D672" s="63"/>
      <c r="E672" s="63"/>
      <c r="F672" s="120" t="e">
        <f>VLOOKUP(B672,Main!E:I,5,FALSE)</f>
        <v>#N/A</v>
      </c>
      <c r="H672" s="121">
        <v>10023543</v>
      </c>
      <c r="I672" s="65">
        <v>30313286</v>
      </c>
      <c r="J672" s="64">
        <v>1</v>
      </c>
      <c r="K672" s="120" t="str">
        <f>VLOOKUP(I672,Raw!A:K,11,FALSE)</f>
        <v>N-SF11/1.8/14.5</v>
      </c>
      <c r="R672" s="110">
        <v>10024152</v>
      </c>
      <c r="S672" s="110" t="s">
        <v>95</v>
      </c>
      <c r="T672" s="110">
        <v>1</v>
      </c>
    </row>
    <row r="673" spans="1:20" x14ac:dyDescent="0.25">
      <c r="A673" s="85"/>
      <c r="B673" s="63"/>
      <c r="C673" s="63"/>
      <c r="D673" s="63"/>
      <c r="E673" s="63"/>
      <c r="F673" s="120" t="e">
        <f>VLOOKUP(B673,Main!E:I,5,FALSE)</f>
        <v>#N/A</v>
      </c>
      <c r="H673" s="121">
        <v>10023543</v>
      </c>
      <c r="I673" s="65">
        <v>30313323</v>
      </c>
      <c r="J673" s="64">
        <v>1.05</v>
      </c>
      <c r="K673" s="120" t="str">
        <f>VLOOKUP(I673,Raw!A:K,11,FALSE)</f>
        <v>N-SF11/1/10.5</v>
      </c>
      <c r="R673" s="110">
        <v>10024152</v>
      </c>
      <c r="S673" s="110" t="s">
        <v>127</v>
      </c>
      <c r="T673" s="110">
        <v>1</v>
      </c>
    </row>
    <row r="674" spans="1:20" x14ac:dyDescent="0.25">
      <c r="A674" s="85"/>
      <c r="B674" s="63"/>
      <c r="C674" s="63"/>
      <c r="D674" s="63"/>
      <c r="E674" s="63"/>
      <c r="F674" s="120" t="e">
        <f>VLOOKUP(B674,Main!E:I,5,FALSE)</f>
        <v>#N/A</v>
      </c>
      <c r="H674" s="121">
        <v>10023543</v>
      </c>
      <c r="I674" s="65">
        <v>30313345</v>
      </c>
      <c r="J674" s="64">
        <v>1</v>
      </c>
      <c r="K674" s="120" t="str">
        <f>VLOOKUP(I674,Raw!A:K,11,FALSE)</f>
        <v>N-SF11/1.8/14.5</v>
      </c>
      <c r="R674" s="110">
        <v>10024152</v>
      </c>
      <c r="S674" s="110" t="s">
        <v>138</v>
      </c>
      <c r="T674" s="110">
        <v>1</v>
      </c>
    </row>
    <row r="675" spans="1:20" x14ac:dyDescent="0.25">
      <c r="A675" s="85"/>
      <c r="B675" s="63"/>
      <c r="C675" s="63"/>
      <c r="D675" s="63"/>
      <c r="E675" s="63"/>
      <c r="F675" s="120" t="e">
        <f>VLOOKUP(B675,Main!E:I,5,FALSE)</f>
        <v>#N/A</v>
      </c>
      <c r="H675" s="121">
        <v>10023543</v>
      </c>
      <c r="I675" s="65">
        <v>30321494</v>
      </c>
      <c r="J675" s="64">
        <v>1.6</v>
      </c>
      <c r="K675" s="120" t="str">
        <f>VLOOKUP(I675,Raw!A:K,11,FALSE)</f>
        <v>N-BK7/1.1/19</v>
      </c>
      <c r="R675" s="110">
        <v>10024152</v>
      </c>
      <c r="S675" s="110" t="s">
        <v>165</v>
      </c>
      <c r="T675" s="110">
        <v>1</v>
      </c>
    </row>
    <row r="676" spans="1:20" x14ac:dyDescent="0.25">
      <c r="A676" s="85"/>
      <c r="B676" s="63"/>
      <c r="C676" s="63"/>
      <c r="D676" s="63"/>
      <c r="E676" s="63"/>
      <c r="F676" s="120" t="e">
        <f>VLOOKUP(B676,Main!E:I,5,FALSE)</f>
        <v>#N/A</v>
      </c>
      <c r="H676" s="121">
        <v>10023543</v>
      </c>
      <c r="I676" s="65">
        <v>30325960</v>
      </c>
      <c r="J676" s="64">
        <v>1.1000000000000001</v>
      </c>
      <c r="K676" s="120" t="str">
        <f>VLOOKUP(I676,Raw!A:K,11,FALSE)</f>
        <v>N-SF11/1.8/23</v>
      </c>
      <c r="R676" s="110">
        <v>10024152</v>
      </c>
      <c r="S676" s="110" t="s">
        <v>167</v>
      </c>
      <c r="T676" s="110">
        <v>1</v>
      </c>
    </row>
    <row r="677" spans="1:20" x14ac:dyDescent="0.25">
      <c r="A677" s="85"/>
      <c r="B677" s="63"/>
      <c r="C677" s="63"/>
      <c r="D677" s="63"/>
      <c r="E677" s="63"/>
      <c r="F677" s="120" t="e">
        <f>VLOOKUP(B677,Main!E:I,5,FALSE)</f>
        <v>#N/A</v>
      </c>
      <c r="H677" s="121">
        <v>10023543</v>
      </c>
      <c r="I677" s="65">
        <v>30334319</v>
      </c>
      <c r="J677" s="64">
        <v>1.1000000000000001</v>
      </c>
      <c r="K677" s="120" t="str">
        <f>VLOOKUP(I677,Raw!A:K,11,FALSE)</f>
        <v>N-SF11/1.8/17.5</v>
      </c>
      <c r="R677" s="110">
        <v>10024152</v>
      </c>
      <c r="S677" s="110" t="s">
        <v>69</v>
      </c>
      <c r="T677" s="110">
        <v>0.75</v>
      </c>
    </row>
    <row r="678" spans="1:20" x14ac:dyDescent="0.25">
      <c r="A678" s="85"/>
      <c r="B678" s="63"/>
      <c r="C678" s="63"/>
      <c r="D678" s="63"/>
      <c r="E678" s="63"/>
      <c r="F678" s="120" t="e">
        <f>VLOOKUP(B678,Main!E:I,5,FALSE)</f>
        <v>#N/A</v>
      </c>
      <c r="H678" s="121">
        <v>10023543</v>
      </c>
      <c r="I678" s="65">
        <v>30339200</v>
      </c>
      <c r="J678" s="64">
        <v>1.1000000000000001</v>
      </c>
      <c r="K678" s="120" t="str">
        <f>VLOOKUP(I678,Raw!A:K,11,FALSE)</f>
        <v>N-SF11/1.8/23.5</v>
      </c>
      <c r="R678" s="110">
        <v>10024152</v>
      </c>
      <c r="S678" s="110" t="s">
        <v>54</v>
      </c>
      <c r="T678" s="110">
        <v>0.75</v>
      </c>
    </row>
    <row r="679" spans="1:20" x14ac:dyDescent="0.25">
      <c r="A679" s="85"/>
      <c r="B679" s="63"/>
      <c r="C679" s="63"/>
      <c r="D679" s="63"/>
      <c r="E679" s="63"/>
      <c r="F679" s="120" t="e">
        <f>VLOOKUP(B679,Main!E:I,5,FALSE)</f>
        <v>#N/A</v>
      </c>
      <c r="H679" s="121">
        <v>10023543</v>
      </c>
      <c r="I679" s="65">
        <v>30391576</v>
      </c>
      <c r="J679" s="64">
        <v>1.05</v>
      </c>
      <c r="K679" s="120" t="str">
        <f>VLOOKUP(I679,Raw!A:K,11,FALSE)</f>
        <v>N-SF11/1/8.5</v>
      </c>
      <c r="R679" s="110">
        <v>10024152</v>
      </c>
      <c r="S679" s="110" t="s">
        <v>62</v>
      </c>
      <c r="T679" s="110">
        <v>0.75</v>
      </c>
    </row>
    <row r="680" spans="1:20" x14ac:dyDescent="0.25">
      <c r="A680" s="85"/>
      <c r="B680" s="63"/>
      <c r="C680" s="63"/>
      <c r="D680" s="63"/>
      <c r="E680" s="63"/>
      <c r="F680" s="120" t="e">
        <f>VLOOKUP(B680,Main!E:I,5,FALSE)</f>
        <v>#N/A</v>
      </c>
      <c r="H680" s="121">
        <v>10023543</v>
      </c>
      <c r="I680" s="65">
        <v>30432710</v>
      </c>
      <c r="J680" s="64">
        <v>1</v>
      </c>
      <c r="K680" s="120" t="str">
        <f>VLOOKUP(I680,Raw!A:K,11,FALSE)</f>
        <v>N-SF11/1.8/14.5</v>
      </c>
      <c r="R680" s="110">
        <v>10024152</v>
      </c>
      <c r="S680" s="110" t="s">
        <v>350</v>
      </c>
      <c r="T680" s="110">
        <v>1.4</v>
      </c>
    </row>
    <row r="681" spans="1:20" x14ac:dyDescent="0.25">
      <c r="A681" s="85"/>
      <c r="B681" s="63"/>
      <c r="C681" s="63"/>
      <c r="D681" s="63"/>
      <c r="E681" s="63"/>
      <c r="F681" s="120" t="e">
        <f>VLOOKUP(B681,Main!E:I,5,FALSE)</f>
        <v>#N/A</v>
      </c>
      <c r="H681" s="121">
        <v>10023543</v>
      </c>
      <c r="I681" s="65">
        <v>30446865</v>
      </c>
      <c r="J681" s="64">
        <v>1.1000000000000001</v>
      </c>
      <c r="K681" s="120" t="str">
        <f>VLOOKUP(I681,Raw!A:K,11,FALSE)</f>
        <v>N-SF11/1.8/17</v>
      </c>
      <c r="R681" s="110">
        <v>10024152</v>
      </c>
      <c r="S681" s="110" t="s">
        <v>88</v>
      </c>
      <c r="T681" s="110">
        <v>0.6</v>
      </c>
    </row>
    <row r="682" spans="1:20" x14ac:dyDescent="0.25">
      <c r="A682" s="85"/>
      <c r="B682" s="63"/>
      <c r="C682" s="63"/>
      <c r="D682" s="63"/>
      <c r="E682" s="63"/>
      <c r="F682" s="120" t="e">
        <f>VLOOKUP(B682,Main!E:I,5,FALSE)</f>
        <v>#N/A</v>
      </c>
      <c r="H682" s="121">
        <v>10023558</v>
      </c>
      <c r="I682" s="65">
        <v>30103742</v>
      </c>
      <c r="J682" s="64">
        <v>0.86</v>
      </c>
      <c r="K682" s="120" t="str">
        <f>VLOOKUP(I682,Raw!A:K,11,FALSE)</f>
        <v>N-SF11/1.8/23.5</v>
      </c>
      <c r="R682" s="110">
        <v>10024157</v>
      </c>
      <c r="S682" s="110" t="s">
        <v>95</v>
      </c>
      <c r="T682" s="110">
        <v>0.86</v>
      </c>
    </row>
    <row r="683" spans="1:20" x14ac:dyDescent="0.25">
      <c r="A683" s="85"/>
      <c r="B683" s="63"/>
      <c r="C683" s="63"/>
      <c r="D683" s="63"/>
      <c r="E683" s="63"/>
      <c r="F683" s="120" t="e">
        <f>VLOOKUP(B683,Main!E:I,5,FALSE)</f>
        <v>#N/A</v>
      </c>
      <c r="H683" s="121">
        <v>10023558</v>
      </c>
      <c r="I683" s="65">
        <v>30103753</v>
      </c>
      <c r="J683" s="64">
        <v>0.84</v>
      </c>
      <c r="K683" s="120" t="str">
        <f>VLOOKUP(I683,Raw!A:K,11,FALSE)</f>
        <v>N-SF11/1.8/14.5</v>
      </c>
      <c r="R683" s="110">
        <v>10024157</v>
      </c>
      <c r="S683" s="110" t="s">
        <v>127</v>
      </c>
      <c r="T683" s="110">
        <v>0.9</v>
      </c>
    </row>
    <row r="684" spans="1:20" x14ac:dyDescent="0.25">
      <c r="A684" s="85"/>
      <c r="B684" s="63"/>
      <c r="C684" s="63"/>
      <c r="D684" s="63"/>
      <c r="E684" s="63"/>
      <c r="F684" s="120" t="e">
        <f>VLOOKUP(B684,Main!E:I,5,FALSE)</f>
        <v>#N/A</v>
      </c>
      <c r="H684" s="121">
        <v>10023558</v>
      </c>
      <c r="I684" s="65">
        <v>30103801</v>
      </c>
      <c r="J684" s="64">
        <v>0.86</v>
      </c>
      <c r="K684" s="120" t="str">
        <f>VLOOKUP(I684,Raw!A:K,11,FALSE)</f>
        <v>N-SF11/1.8/17</v>
      </c>
      <c r="R684" s="110">
        <v>10024157</v>
      </c>
      <c r="S684" s="110" t="s">
        <v>138</v>
      </c>
      <c r="T684" s="110">
        <v>0.9</v>
      </c>
    </row>
    <row r="685" spans="1:20" x14ac:dyDescent="0.25">
      <c r="A685" s="85"/>
      <c r="B685" s="63"/>
      <c r="C685" s="63"/>
      <c r="D685" s="63"/>
      <c r="E685" s="63"/>
      <c r="F685" s="120" t="e">
        <f>VLOOKUP(B685,Main!E:I,5,FALSE)</f>
        <v>#N/A</v>
      </c>
      <c r="H685" s="121">
        <v>10023558</v>
      </c>
      <c r="I685" s="65">
        <v>30236147</v>
      </c>
      <c r="J685" s="64">
        <v>0.86</v>
      </c>
      <c r="K685" s="120" t="str">
        <f>VLOOKUP(I685,Raw!A:K,11,FALSE)</f>
        <v>N-SF11/1.8/17.5</v>
      </c>
      <c r="R685" s="110">
        <v>10024157</v>
      </c>
      <c r="S685" s="110" t="s">
        <v>165</v>
      </c>
      <c r="T685" s="110">
        <v>0.9</v>
      </c>
    </row>
    <row r="686" spans="1:20" x14ac:dyDescent="0.25">
      <c r="A686" s="85"/>
      <c r="B686" s="63"/>
      <c r="C686" s="63"/>
      <c r="D686" s="63"/>
      <c r="E686" s="63"/>
      <c r="F686" s="120" t="e">
        <f>VLOOKUP(B686,Main!E:I,5,FALSE)</f>
        <v>#N/A</v>
      </c>
      <c r="H686" s="121">
        <v>10023558</v>
      </c>
      <c r="I686" s="65">
        <v>30238079</v>
      </c>
      <c r="J686" s="64">
        <v>0.86</v>
      </c>
      <c r="K686" s="120" t="str">
        <f>VLOOKUP(I686,Raw!A:K,11,FALSE)</f>
        <v>N-SF11/1.8/17.5</v>
      </c>
      <c r="R686" s="110">
        <v>10024157</v>
      </c>
      <c r="S686" s="110" t="s">
        <v>167</v>
      </c>
      <c r="T686" s="110">
        <v>0.9</v>
      </c>
    </row>
    <row r="687" spans="1:20" x14ac:dyDescent="0.25">
      <c r="A687" s="85"/>
      <c r="B687" s="63"/>
      <c r="C687" s="63"/>
      <c r="D687" s="63"/>
      <c r="E687" s="63"/>
      <c r="F687" s="120" t="e">
        <f>VLOOKUP(B687,Main!E:I,5,FALSE)</f>
        <v>#N/A</v>
      </c>
      <c r="H687" s="121">
        <v>10023558</v>
      </c>
      <c r="I687" s="65">
        <v>30248669</v>
      </c>
      <c r="J687" s="64">
        <v>0.8</v>
      </c>
      <c r="K687" s="120" t="str">
        <f>VLOOKUP(I687,Raw!A:K,11,FALSE)</f>
        <v>N-SF11/1/10.5</v>
      </c>
      <c r="R687" s="110">
        <v>10024157</v>
      </c>
      <c r="S687" s="110" t="s">
        <v>69</v>
      </c>
      <c r="T687" s="110">
        <v>1</v>
      </c>
    </row>
    <row r="688" spans="1:20" x14ac:dyDescent="0.25">
      <c r="A688" s="85"/>
      <c r="B688" s="63"/>
      <c r="C688" s="63"/>
      <c r="D688" s="63"/>
      <c r="E688" s="63"/>
      <c r="F688" s="120" t="e">
        <f>VLOOKUP(B688,Main!E:I,5,FALSE)</f>
        <v>#N/A</v>
      </c>
      <c r="H688" s="121">
        <v>10023558</v>
      </c>
      <c r="I688" s="65">
        <v>30248706</v>
      </c>
      <c r="J688" s="64">
        <v>0.86</v>
      </c>
      <c r="K688" s="120" t="str">
        <f>VLOOKUP(I688,Raw!A:K,11,FALSE)</f>
        <v>N-SF11/1.8/23.5</v>
      </c>
      <c r="R688" s="110">
        <v>10024157</v>
      </c>
      <c r="S688" s="110" t="s">
        <v>54</v>
      </c>
      <c r="T688" s="110">
        <v>1</v>
      </c>
    </row>
    <row r="689" spans="1:20" x14ac:dyDescent="0.25">
      <c r="A689" s="85"/>
      <c r="B689" s="63"/>
      <c r="C689" s="63"/>
      <c r="D689" s="63"/>
      <c r="E689" s="63"/>
      <c r="F689" s="120" t="e">
        <f>VLOOKUP(B689,Main!E:I,5,FALSE)</f>
        <v>#N/A</v>
      </c>
      <c r="H689" s="121">
        <v>10023558</v>
      </c>
      <c r="I689" s="65">
        <v>30248740</v>
      </c>
      <c r="J689" s="64">
        <v>0.8</v>
      </c>
      <c r="K689" s="120" t="str">
        <f>VLOOKUP(I689,Raw!A:K,11,FALSE)</f>
        <v>N-SF11/1/7.5</v>
      </c>
      <c r="R689" s="110">
        <v>10024157</v>
      </c>
      <c r="S689" s="110" t="s">
        <v>62</v>
      </c>
      <c r="T689" s="110">
        <v>1</v>
      </c>
    </row>
    <row r="690" spans="1:20" x14ac:dyDescent="0.25">
      <c r="A690" s="85"/>
      <c r="B690" s="63"/>
      <c r="C690" s="63"/>
      <c r="D690" s="63"/>
      <c r="E690" s="63"/>
      <c r="F690" s="120" t="e">
        <f>VLOOKUP(B690,Main!E:I,5,FALSE)</f>
        <v>#N/A</v>
      </c>
      <c r="H690" s="121">
        <v>10023558</v>
      </c>
      <c r="I690" s="65">
        <v>30255865</v>
      </c>
      <c r="J690" s="64">
        <v>0.86</v>
      </c>
      <c r="K690" s="120" t="str">
        <f>VLOOKUP(I690,Raw!A:K,11,FALSE)</f>
        <v>N-SF11/1.8/17</v>
      </c>
      <c r="R690" s="110">
        <v>10024157</v>
      </c>
      <c r="S690" s="110" t="s">
        <v>350</v>
      </c>
      <c r="T690" s="110">
        <v>1.3333333333333333</v>
      </c>
    </row>
    <row r="691" spans="1:20" x14ac:dyDescent="0.25">
      <c r="A691" s="85"/>
      <c r="B691" s="63"/>
      <c r="C691" s="63"/>
      <c r="D691" s="63"/>
      <c r="E691" s="63"/>
      <c r="F691" s="120" t="e">
        <f>VLOOKUP(B691,Main!E:I,5,FALSE)</f>
        <v>#N/A</v>
      </c>
      <c r="H691" s="121">
        <v>10023558</v>
      </c>
      <c r="I691" s="65">
        <v>30256349</v>
      </c>
      <c r="J691" s="64">
        <v>0.8</v>
      </c>
      <c r="K691" s="120" t="str">
        <f>VLOOKUP(I691,Raw!A:K,11,FALSE)</f>
        <v>N-SF11/1/10.5</v>
      </c>
      <c r="R691" s="110">
        <v>10024157</v>
      </c>
      <c r="S691" s="110" t="s">
        <v>88</v>
      </c>
      <c r="T691" s="110">
        <v>0.6</v>
      </c>
    </row>
    <row r="692" spans="1:20" x14ac:dyDescent="0.25">
      <c r="A692" s="85"/>
      <c r="B692" s="63"/>
      <c r="C692" s="63"/>
      <c r="D692" s="63"/>
      <c r="E692" s="63"/>
      <c r="F692" s="120" t="e">
        <f>VLOOKUP(B692,Main!E:I,5,FALSE)</f>
        <v>#N/A</v>
      </c>
      <c r="H692" s="121">
        <v>10023558</v>
      </c>
      <c r="I692" s="65">
        <v>30256730</v>
      </c>
      <c r="J692" s="64">
        <v>0.8</v>
      </c>
      <c r="K692" s="120" t="str">
        <f>VLOOKUP(I692,Raw!A:K,11,FALSE)</f>
        <v>N-SF11/1/10.5</v>
      </c>
      <c r="R692" s="110">
        <v>10024174</v>
      </c>
      <c r="S692" s="110" t="s">
        <v>95</v>
      </c>
      <c r="T692" s="110">
        <v>1</v>
      </c>
    </row>
    <row r="693" spans="1:20" x14ac:dyDescent="0.25">
      <c r="A693" s="85"/>
      <c r="B693" s="63"/>
      <c r="C693" s="63"/>
      <c r="D693" s="63"/>
      <c r="E693" s="63"/>
      <c r="F693" s="120" t="e">
        <f>VLOOKUP(B693,Main!E:I,5,FALSE)</f>
        <v>#N/A</v>
      </c>
      <c r="H693" s="121">
        <v>10023558</v>
      </c>
      <c r="I693" s="65">
        <v>30256752</v>
      </c>
      <c r="J693" s="64">
        <v>0.84</v>
      </c>
      <c r="K693" s="120" t="str">
        <f>VLOOKUP(I693,Raw!A:K,11,FALSE)</f>
        <v>N-SF11/1.8/14.5</v>
      </c>
      <c r="R693" s="110">
        <v>10024174</v>
      </c>
      <c r="S693" s="110" t="s">
        <v>127</v>
      </c>
      <c r="T693" s="110">
        <v>1.1000000000000001</v>
      </c>
    </row>
    <row r="694" spans="1:20" x14ac:dyDescent="0.25">
      <c r="A694" s="85"/>
      <c r="B694" s="63"/>
      <c r="C694" s="63"/>
      <c r="D694" s="63"/>
      <c r="E694" s="63"/>
      <c r="F694" s="120" t="e">
        <f>VLOOKUP(B694,Main!E:I,5,FALSE)</f>
        <v>#N/A</v>
      </c>
      <c r="H694" s="121">
        <v>10023558</v>
      </c>
      <c r="I694" s="65">
        <v>30256855</v>
      </c>
      <c r="J694" s="64">
        <v>0.84</v>
      </c>
      <c r="K694" s="120" t="str">
        <f>VLOOKUP(I694,Raw!A:K,11,FALSE)</f>
        <v>N-SF11/1.8/14.5</v>
      </c>
      <c r="R694" s="110">
        <v>10024174</v>
      </c>
      <c r="S694" s="110" t="s">
        <v>138</v>
      </c>
      <c r="T694" s="110">
        <v>1.1000000000000001</v>
      </c>
    </row>
    <row r="695" spans="1:20" x14ac:dyDescent="0.25">
      <c r="A695" s="85"/>
      <c r="B695" s="63"/>
      <c r="C695" s="63"/>
      <c r="D695" s="63"/>
      <c r="E695" s="63"/>
      <c r="F695" s="120" t="e">
        <f>VLOOKUP(B695,Main!E:I,5,FALSE)</f>
        <v>#N/A</v>
      </c>
      <c r="H695" s="121">
        <v>10023558</v>
      </c>
      <c r="I695" s="65">
        <v>30256899</v>
      </c>
      <c r="J695" s="64">
        <v>0.86</v>
      </c>
      <c r="K695" s="120" t="str">
        <f>VLOOKUP(I695,Raw!A:K,11,FALSE)</f>
        <v>N-SF11/1.8/23.5</v>
      </c>
      <c r="R695" s="110">
        <v>10024174</v>
      </c>
      <c r="S695" s="110" t="s">
        <v>165</v>
      </c>
      <c r="T695" s="110">
        <v>1.1000000000000001</v>
      </c>
    </row>
    <row r="696" spans="1:20" x14ac:dyDescent="0.25">
      <c r="A696" s="85"/>
      <c r="B696" s="63"/>
      <c r="C696" s="63"/>
      <c r="D696" s="63"/>
      <c r="E696" s="63"/>
      <c r="F696" s="120" t="e">
        <f>VLOOKUP(B696,Main!E:I,5,FALSE)</f>
        <v>#N/A</v>
      </c>
      <c r="H696" s="121">
        <v>10023558</v>
      </c>
      <c r="I696" s="65">
        <v>30256914</v>
      </c>
      <c r="J696" s="64">
        <v>0.8</v>
      </c>
      <c r="K696" s="120" t="str">
        <f>VLOOKUP(I696,Raw!A:K,11,FALSE)</f>
        <v>N-SF11/1/10.5</v>
      </c>
      <c r="R696" s="110">
        <v>10024174</v>
      </c>
      <c r="S696" s="110" t="s">
        <v>167</v>
      </c>
      <c r="T696" s="110">
        <v>1.1000000000000001</v>
      </c>
    </row>
    <row r="697" spans="1:20" x14ac:dyDescent="0.25">
      <c r="A697" s="85"/>
      <c r="B697" s="63"/>
      <c r="C697" s="63"/>
      <c r="D697" s="63"/>
      <c r="E697" s="63"/>
      <c r="F697" s="120" t="e">
        <f>VLOOKUP(B697,Main!E:I,5,FALSE)</f>
        <v>#N/A</v>
      </c>
      <c r="H697" s="121">
        <v>10023558</v>
      </c>
      <c r="I697" s="65">
        <v>30256958</v>
      </c>
      <c r="J697" s="64">
        <v>0.86</v>
      </c>
      <c r="K697" s="120" t="str">
        <f>VLOOKUP(I697,Raw!A:K,11,FALSE)</f>
        <v>N-SF11/1.8/23.5</v>
      </c>
      <c r="R697" s="110">
        <v>10024174</v>
      </c>
      <c r="S697" s="110" t="s">
        <v>69</v>
      </c>
      <c r="T697" s="110">
        <v>0.75</v>
      </c>
    </row>
    <row r="698" spans="1:20" x14ac:dyDescent="0.25">
      <c r="A698" s="85"/>
      <c r="B698" s="63"/>
      <c r="C698" s="63"/>
      <c r="D698" s="63"/>
      <c r="E698" s="63"/>
      <c r="F698" s="120" t="e">
        <f>VLOOKUP(B698,Main!E:I,5,FALSE)</f>
        <v>#N/A</v>
      </c>
      <c r="H698" s="121">
        <v>10023558</v>
      </c>
      <c r="I698" s="65">
        <v>30274734</v>
      </c>
      <c r="J698" s="64">
        <v>0.86</v>
      </c>
      <c r="K698" s="120" t="str">
        <f>VLOOKUP(I698,Raw!A:K,11,FALSE)</f>
        <v>N-SF11/1.8/17</v>
      </c>
      <c r="R698" s="110">
        <v>10024174</v>
      </c>
      <c r="S698" s="110" t="s">
        <v>54</v>
      </c>
      <c r="T698" s="110">
        <v>0.75</v>
      </c>
    </row>
    <row r="699" spans="1:20" x14ac:dyDescent="0.25">
      <c r="A699" s="85"/>
      <c r="B699" s="63"/>
      <c r="C699" s="63"/>
      <c r="D699" s="63"/>
      <c r="E699" s="63"/>
      <c r="F699" s="120" t="e">
        <f>VLOOKUP(B699,Main!E:I,5,FALSE)</f>
        <v>#N/A</v>
      </c>
      <c r="H699" s="121">
        <v>10023558</v>
      </c>
      <c r="I699" s="65">
        <v>30274790</v>
      </c>
      <c r="J699" s="64">
        <v>0.84</v>
      </c>
      <c r="K699" s="120" t="str">
        <f>VLOOKUP(I699,Raw!A:K,11,FALSE)</f>
        <v>N-SF11/1.8/14.5</v>
      </c>
      <c r="R699" s="110">
        <v>10024174</v>
      </c>
      <c r="S699" s="110" t="s">
        <v>62</v>
      </c>
      <c r="T699" s="110">
        <v>0.75</v>
      </c>
    </row>
    <row r="700" spans="1:20" x14ac:dyDescent="0.25">
      <c r="A700" s="85"/>
      <c r="B700" s="63"/>
      <c r="C700" s="63"/>
      <c r="D700" s="63"/>
      <c r="E700" s="63"/>
      <c r="F700" s="120" t="e">
        <f>VLOOKUP(B700,Main!E:I,5,FALSE)</f>
        <v>#N/A</v>
      </c>
      <c r="H700" s="121">
        <v>10023558</v>
      </c>
      <c r="I700" s="65">
        <v>30274815</v>
      </c>
      <c r="J700" s="64">
        <v>0.84</v>
      </c>
      <c r="K700" s="120" t="str">
        <f>VLOOKUP(I700,Raw!A:K,11,FALSE)</f>
        <v>N-SF11/1.8/14.5</v>
      </c>
      <c r="R700" s="110">
        <v>10024174</v>
      </c>
      <c r="S700" s="110" t="s">
        <v>350</v>
      </c>
      <c r="T700" s="110">
        <v>1.1666666666666667</v>
      </c>
    </row>
    <row r="701" spans="1:20" x14ac:dyDescent="0.25">
      <c r="A701" s="85"/>
      <c r="B701" s="63"/>
      <c r="C701" s="63"/>
      <c r="D701" s="63"/>
      <c r="E701" s="63"/>
      <c r="F701" s="120" t="e">
        <f>VLOOKUP(B701,Main!E:I,5,FALSE)</f>
        <v>#N/A</v>
      </c>
      <c r="H701" s="121">
        <v>10023558</v>
      </c>
      <c r="I701" s="65">
        <v>30276367</v>
      </c>
      <c r="J701" s="64">
        <v>0.86</v>
      </c>
      <c r="K701" s="120" t="str">
        <f>VLOOKUP(I701,Raw!A:K,11,FALSE)</f>
        <v>N-SF11/1.8/17</v>
      </c>
      <c r="R701" s="110">
        <v>10024174</v>
      </c>
      <c r="S701" s="110" t="s">
        <v>88</v>
      </c>
      <c r="T701" s="110">
        <v>0.6</v>
      </c>
    </row>
    <row r="702" spans="1:20" x14ac:dyDescent="0.25">
      <c r="A702" s="85"/>
      <c r="B702" s="63"/>
      <c r="C702" s="63"/>
      <c r="D702" s="63"/>
      <c r="E702" s="63"/>
      <c r="F702" s="120" t="e">
        <f>VLOOKUP(B702,Main!E:I,5,FALSE)</f>
        <v>#N/A</v>
      </c>
      <c r="H702" s="121">
        <v>10023558</v>
      </c>
      <c r="I702" s="65">
        <v>30285163</v>
      </c>
      <c r="J702" s="64">
        <v>0.8</v>
      </c>
      <c r="K702" s="120" t="str">
        <f>VLOOKUP(I702,Raw!A:K,11,FALSE)</f>
        <v>N-SF11/1/7.5</v>
      </c>
      <c r="R702" s="110">
        <v>10024203</v>
      </c>
      <c r="S702" s="110" t="s">
        <v>95</v>
      </c>
      <c r="T702" s="110">
        <v>0.9</v>
      </c>
    </row>
    <row r="703" spans="1:20" x14ac:dyDescent="0.25">
      <c r="A703" s="85"/>
      <c r="B703" s="63"/>
      <c r="C703" s="63"/>
      <c r="D703" s="63"/>
      <c r="E703" s="63"/>
      <c r="F703" s="120" t="e">
        <f>VLOOKUP(B703,Main!E:I,5,FALSE)</f>
        <v>#N/A</v>
      </c>
      <c r="H703" s="121">
        <v>10023558</v>
      </c>
      <c r="I703" s="65">
        <v>30285185</v>
      </c>
      <c r="J703" s="64">
        <v>0.86</v>
      </c>
      <c r="K703" s="120" t="str">
        <f>VLOOKUP(I703,Raw!A:K,11,FALSE)</f>
        <v>N-SF11/1.8/17</v>
      </c>
      <c r="R703" s="110">
        <v>10024203</v>
      </c>
      <c r="S703" s="110" t="s">
        <v>127</v>
      </c>
      <c r="T703" s="110">
        <v>1</v>
      </c>
    </row>
    <row r="704" spans="1:20" x14ac:dyDescent="0.25">
      <c r="A704" s="85"/>
      <c r="B704" s="63"/>
      <c r="C704" s="63"/>
      <c r="D704" s="63"/>
      <c r="E704" s="63"/>
      <c r="F704" s="120" t="e">
        <f>VLOOKUP(B704,Main!E:I,5,FALSE)</f>
        <v>#N/A</v>
      </c>
      <c r="H704" s="121">
        <v>10023558</v>
      </c>
      <c r="I704" s="65">
        <v>30293647</v>
      </c>
      <c r="J704" s="64">
        <v>0.8</v>
      </c>
      <c r="K704" s="120" t="str">
        <f>VLOOKUP(I704,Raw!A:K,11,FALSE)</f>
        <v>N-SF11/1/10.5</v>
      </c>
      <c r="R704" s="110">
        <v>10024203</v>
      </c>
      <c r="S704" s="110" t="s">
        <v>138</v>
      </c>
      <c r="T704" s="110">
        <v>1</v>
      </c>
    </row>
    <row r="705" spans="1:20" x14ac:dyDescent="0.25">
      <c r="A705" s="85"/>
      <c r="B705" s="63"/>
      <c r="C705" s="63"/>
      <c r="D705" s="63"/>
      <c r="E705" s="63"/>
      <c r="F705" s="120" t="e">
        <f>VLOOKUP(B705,Main!E:I,5,FALSE)</f>
        <v>#N/A</v>
      </c>
      <c r="H705" s="121">
        <v>10023558</v>
      </c>
      <c r="I705" s="65">
        <v>30313242</v>
      </c>
      <c r="J705" s="64">
        <v>0.5</v>
      </c>
      <c r="K705" s="120" t="str">
        <f>VLOOKUP(I705,Raw!A:K,11,FALSE)</f>
        <v>N-SF11/1.8/10.5</v>
      </c>
      <c r="R705" s="110">
        <v>10024203</v>
      </c>
      <c r="S705" s="110" t="s">
        <v>165</v>
      </c>
      <c r="T705" s="110">
        <v>1</v>
      </c>
    </row>
    <row r="706" spans="1:20" x14ac:dyDescent="0.25">
      <c r="A706" s="85"/>
      <c r="B706" s="63"/>
      <c r="C706" s="63"/>
      <c r="D706" s="63"/>
      <c r="E706" s="63"/>
      <c r="F706" s="120" t="e">
        <f>VLOOKUP(B706,Main!E:I,5,FALSE)</f>
        <v>#N/A</v>
      </c>
      <c r="H706" s="121">
        <v>10023558</v>
      </c>
      <c r="I706" s="65">
        <v>30313286</v>
      </c>
      <c r="J706" s="64">
        <v>0.84</v>
      </c>
      <c r="K706" s="120" t="str">
        <f>VLOOKUP(I706,Raw!A:K,11,FALSE)</f>
        <v>N-SF11/1.8/14.5</v>
      </c>
      <c r="R706" s="110">
        <v>10024203</v>
      </c>
      <c r="S706" s="110" t="s">
        <v>167</v>
      </c>
      <c r="T706" s="110">
        <v>1</v>
      </c>
    </row>
    <row r="707" spans="1:20" x14ac:dyDescent="0.25">
      <c r="A707" s="85"/>
      <c r="B707" s="63"/>
      <c r="C707" s="63"/>
      <c r="D707" s="63"/>
      <c r="E707" s="63"/>
      <c r="F707" s="120" t="e">
        <f>VLOOKUP(B707,Main!E:I,5,FALSE)</f>
        <v>#N/A</v>
      </c>
      <c r="H707" s="121">
        <v>10023558</v>
      </c>
      <c r="I707" s="65">
        <v>30313323</v>
      </c>
      <c r="J707" s="64">
        <v>0.8</v>
      </c>
      <c r="K707" s="120" t="str">
        <f>VLOOKUP(I707,Raw!A:K,11,FALSE)</f>
        <v>N-SF11/1/10.5</v>
      </c>
      <c r="R707" s="110">
        <v>10024203</v>
      </c>
      <c r="S707" s="110" t="s">
        <v>69</v>
      </c>
      <c r="T707" s="110">
        <v>1</v>
      </c>
    </row>
    <row r="708" spans="1:20" x14ac:dyDescent="0.25">
      <c r="A708" s="85"/>
      <c r="B708" s="63"/>
      <c r="C708" s="63"/>
      <c r="D708" s="63"/>
      <c r="E708" s="63"/>
      <c r="F708" s="120" t="e">
        <f>VLOOKUP(B708,Main!E:I,5,FALSE)</f>
        <v>#N/A</v>
      </c>
      <c r="H708" s="121">
        <v>10023558</v>
      </c>
      <c r="I708" s="65">
        <v>30313345</v>
      </c>
      <c r="J708" s="64">
        <v>0.84</v>
      </c>
      <c r="K708" s="120" t="str">
        <f>VLOOKUP(I708,Raw!A:K,11,FALSE)</f>
        <v>N-SF11/1.8/14.5</v>
      </c>
      <c r="R708" s="110">
        <v>10024203</v>
      </c>
      <c r="S708" s="110" t="s">
        <v>54</v>
      </c>
      <c r="T708" s="110">
        <v>1</v>
      </c>
    </row>
    <row r="709" spans="1:20" x14ac:dyDescent="0.25">
      <c r="A709" s="85"/>
      <c r="B709" s="63"/>
      <c r="C709" s="63"/>
      <c r="D709" s="63"/>
      <c r="E709" s="63"/>
      <c r="F709" s="120" t="e">
        <f>VLOOKUP(B709,Main!E:I,5,FALSE)</f>
        <v>#N/A</v>
      </c>
      <c r="H709" s="121">
        <v>10023558</v>
      </c>
      <c r="I709" s="65">
        <v>30321494</v>
      </c>
      <c r="J709" s="64">
        <v>0.83333333333333337</v>
      </c>
      <c r="K709" s="120" t="str">
        <f>VLOOKUP(I709,Raw!A:K,11,FALSE)</f>
        <v>N-BK7/1.1/19</v>
      </c>
      <c r="R709" s="110">
        <v>10024203</v>
      </c>
      <c r="S709" s="110" t="s">
        <v>62</v>
      </c>
      <c r="T709" s="110">
        <v>1</v>
      </c>
    </row>
    <row r="710" spans="1:20" x14ac:dyDescent="0.25">
      <c r="A710" s="85"/>
      <c r="B710" s="63"/>
      <c r="C710" s="63"/>
      <c r="D710" s="63"/>
      <c r="E710" s="63"/>
      <c r="F710" s="120" t="e">
        <f>VLOOKUP(B710,Main!E:I,5,FALSE)</f>
        <v>#N/A</v>
      </c>
      <c r="H710" s="121">
        <v>10023558</v>
      </c>
      <c r="I710" s="65">
        <v>30325960</v>
      </c>
      <c r="J710" s="64">
        <v>0.86</v>
      </c>
      <c r="K710" s="120" t="str">
        <f>VLOOKUP(I710,Raw!A:K,11,FALSE)</f>
        <v>N-SF11/1.8/23</v>
      </c>
      <c r="R710" s="110">
        <v>10024203</v>
      </c>
      <c r="S710" s="110" t="s">
        <v>350</v>
      </c>
      <c r="T710" s="110">
        <v>1.3333333333333333</v>
      </c>
    </row>
    <row r="711" spans="1:20" x14ac:dyDescent="0.25">
      <c r="A711" s="85"/>
      <c r="B711" s="63"/>
      <c r="C711" s="63"/>
      <c r="D711" s="63"/>
      <c r="E711" s="63"/>
      <c r="F711" s="120" t="e">
        <f>VLOOKUP(B711,Main!E:I,5,FALSE)</f>
        <v>#N/A</v>
      </c>
      <c r="H711" s="121">
        <v>10023558</v>
      </c>
      <c r="I711" s="65">
        <v>30334319</v>
      </c>
      <c r="J711" s="64">
        <v>0.86</v>
      </c>
      <c r="K711" s="120" t="str">
        <f>VLOOKUP(I711,Raw!A:K,11,FALSE)</f>
        <v>N-SF11/1.8/17.5</v>
      </c>
      <c r="R711" s="110">
        <v>10024203</v>
      </c>
      <c r="S711" s="110" t="s">
        <v>88</v>
      </c>
      <c r="T711" s="110">
        <v>0.6</v>
      </c>
    </row>
    <row r="712" spans="1:20" x14ac:dyDescent="0.25">
      <c r="A712" s="85"/>
      <c r="B712" s="63"/>
      <c r="C712" s="63"/>
      <c r="D712" s="63"/>
      <c r="E712" s="63"/>
      <c r="F712" s="120" t="e">
        <f>VLOOKUP(B712,Main!E:I,5,FALSE)</f>
        <v>#N/A</v>
      </c>
      <c r="H712" s="121">
        <v>10023558</v>
      </c>
      <c r="I712" s="65">
        <v>30339200</v>
      </c>
      <c r="J712" s="64">
        <v>0.86</v>
      </c>
      <c r="K712" s="120" t="str">
        <f>VLOOKUP(I712,Raw!A:K,11,FALSE)</f>
        <v>N-SF11/1.8/23.5</v>
      </c>
      <c r="R712" s="110">
        <v>10024208</v>
      </c>
      <c r="S712" s="110" t="s">
        <v>95</v>
      </c>
      <c r="T712" s="110">
        <v>0.86</v>
      </c>
    </row>
    <row r="713" spans="1:20" x14ac:dyDescent="0.25">
      <c r="A713" s="85"/>
      <c r="B713" s="63"/>
      <c r="C713" s="63"/>
      <c r="D713" s="63"/>
      <c r="E713" s="63"/>
      <c r="F713" s="120" t="e">
        <f>VLOOKUP(B713,Main!E:I,5,FALSE)</f>
        <v>#N/A</v>
      </c>
      <c r="H713" s="121">
        <v>10023558</v>
      </c>
      <c r="I713" s="65">
        <v>30391576</v>
      </c>
      <c r="J713" s="64">
        <v>0.8</v>
      </c>
      <c r="K713" s="120" t="str">
        <f>VLOOKUP(I713,Raw!A:K,11,FALSE)</f>
        <v>N-SF11/1/8.5</v>
      </c>
      <c r="R713" s="110">
        <v>10024208</v>
      </c>
      <c r="S713" s="110" t="s">
        <v>127</v>
      </c>
      <c r="T713" s="110">
        <v>0.9</v>
      </c>
    </row>
    <row r="714" spans="1:20" x14ac:dyDescent="0.25">
      <c r="A714" s="85"/>
      <c r="B714" s="63"/>
      <c r="C714" s="63"/>
      <c r="D714" s="63"/>
      <c r="E714" s="63"/>
      <c r="F714" s="120" t="e">
        <f>VLOOKUP(B714,Main!E:I,5,FALSE)</f>
        <v>#N/A</v>
      </c>
      <c r="H714" s="121">
        <v>10023558</v>
      </c>
      <c r="I714" s="65">
        <v>30432710</v>
      </c>
      <c r="J714" s="64">
        <v>0.84</v>
      </c>
      <c r="K714" s="120" t="str">
        <f>VLOOKUP(I714,Raw!A:K,11,FALSE)</f>
        <v>N-SF11/1.8/14.5</v>
      </c>
      <c r="R714" s="110">
        <v>10024208</v>
      </c>
      <c r="S714" s="110" t="s">
        <v>138</v>
      </c>
      <c r="T714" s="110">
        <v>0.9</v>
      </c>
    </row>
    <row r="715" spans="1:20" x14ac:dyDescent="0.25">
      <c r="A715" s="85"/>
      <c r="B715" s="63"/>
      <c r="C715" s="63"/>
      <c r="D715" s="63"/>
      <c r="E715" s="63"/>
      <c r="F715" s="120" t="e">
        <f>VLOOKUP(B715,Main!E:I,5,FALSE)</f>
        <v>#N/A</v>
      </c>
      <c r="H715" s="121">
        <v>10023558</v>
      </c>
      <c r="I715" s="65">
        <v>30446865</v>
      </c>
      <c r="J715" s="64">
        <v>0.86</v>
      </c>
      <c r="K715" s="120" t="str">
        <f>VLOOKUP(I715,Raw!A:K,11,FALSE)</f>
        <v>N-SF11/1.8/17</v>
      </c>
      <c r="R715" s="110">
        <v>10024208</v>
      </c>
      <c r="S715" s="110" t="s">
        <v>165</v>
      </c>
      <c r="T715" s="110">
        <v>0.9</v>
      </c>
    </row>
    <row r="716" spans="1:20" x14ac:dyDescent="0.25">
      <c r="A716" s="85"/>
      <c r="B716" s="63"/>
      <c r="C716" s="63"/>
      <c r="D716" s="63"/>
      <c r="E716" s="63"/>
      <c r="F716" s="120" t="e">
        <f>VLOOKUP(B716,Main!E:I,5,FALSE)</f>
        <v>#N/A</v>
      </c>
      <c r="H716" s="121">
        <v>10023563</v>
      </c>
      <c r="I716" s="65">
        <v>30103742</v>
      </c>
      <c r="J716" s="64">
        <v>1</v>
      </c>
      <c r="K716" s="120" t="str">
        <f>VLOOKUP(I716,Raw!A:K,11,FALSE)</f>
        <v>N-SF11/1.8/23.5</v>
      </c>
      <c r="R716" s="110">
        <v>10024208</v>
      </c>
      <c r="S716" s="110" t="s">
        <v>167</v>
      </c>
      <c r="T716" s="110">
        <v>0.9</v>
      </c>
    </row>
    <row r="717" spans="1:20" x14ac:dyDescent="0.25">
      <c r="A717" s="85"/>
      <c r="B717" s="63"/>
      <c r="C717" s="63"/>
      <c r="D717" s="63"/>
      <c r="E717" s="63"/>
      <c r="F717" s="120" t="e">
        <f>VLOOKUP(B717,Main!E:I,5,FALSE)</f>
        <v>#N/A</v>
      </c>
      <c r="H717" s="121">
        <v>10023563</v>
      </c>
      <c r="I717" s="65">
        <v>30103753</v>
      </c>
      <c r="J717" s="64">
        <v>1</v>
      </c>
      <c r="K717" s="120" t="str">
        <f>VLOOKUP(I717,Raw!A:K,11,FALSE)</f>
        <v>N-SF11/1.8/14.5</v>
      </c>
      <c r="R717" s="110">
        <v>10024208</v>
      </c>
      <c r="S717" s="110" t="s">
        <v>69</v>
      </c>
      <c r="T717" s="110">
        <v>1</v>
      </c>
    </row>
    <row r="718" spans="1:20" x14ac:dyDescent="0.25">
      <c r="A718" s="85"/>
      <c r="B718" s="63"/>
      <c r="C718" s="63"/>
      <c r="D718" s="63"/>
      <c r="E718" s="63"/>
      <c r="F718" s="120" t="e">
        <f>VLOOKUP(B718,Main!E:I,5,FALSE)</f>
        <v>#N/A</v>
      </c>
      <c r="H718" s="121">
        <v>10023563</v>
      </c>
      <c r="I718" s="65">
        <v>30103801</v>
      </c>
      <c r="J718" s="64">
        <v>1</v>
      </c>
      <c r="K718" s="120" t="str">
        <f>VLOOKUP(I718,Raw!A:K,11,FALSE)</f>
        <v>N-SF11/1.8/17</v>
      </c>
      <c r="R718" s="110">
        <v>10024208</v>
      </c>
      <c r="S718" s="110" t="s">
        <v>54</v>
      </c>
      <c r="T718" s="110">
        <v>1</v>
      </c>
    </row>
    <row r="719" spans="1:20" x14ac:dyDescent="0.25">
      <c r="A719" s="85"/>
      <c r="B719" s="63"/>
      <c r="C719" s="63"/>
      <c r="D719" s="63"/>
      <c r="E719" s="63"/>
      <c r="F719" s="120" t="e">
        <f>VLOOKUP(B719,Main!E:I,5,FALSE)</f>
        <v>#N/A</v>
      </c>
      <c r="H719" s="121">
        <v>10023563</v>
      </c>
      <c r="I719" s="65">
        <v>30236147</v>
      </c>
      <c r="J719" s="64">
        <v>1</v>
      </c>
      <c r="K719" s="120" t="str">
        <f>VLOOKUP(I719,Raw!A:K,11,FALSE)</f>
        <v>N-SF11/1.8/17.5</v>
      </c>
      <c r="R719" s="110">
        <v>10024208</v>
      </c>
      <c r="S719" s="110" t="s">
        <v>62</v>
      </c>
      <c r="T719" s="110">
        <v>1</v>
      </c>
    </row>
    <row r="720" spans="1:20" x14ac:dyDescent="0.25">
      <c r="A720" s="85"/>
      <c r="B720" s="63"/>
      <c r="C720" s="63"/>
      <c r="D720" s="63"/>
      <c r="E720" s="63"/>
      <c r="F720" s="120" t="e">
        <f>VLOOKUP(B720,Main!E:I,5,FALSE)</f>
        <v>#N/A</v>
      </c>
      <c r="H720" s="121">
        <v>10023563</v>
      </c>
      <c r="I720" s="65">
        <v>30238079</v>
      </c>
      <c r="J720" s="64">
        <v>1</v>
      </c>
      <c r="K720" s="120" t="str">
        <f>VLOOKUP(I720,Raw!A:K,11,FALSE)</f>
        <v>N-SF11/1.8/17.5</v>
      </c>
      <c r="R720" s="110">
        <v>10024208</v>
      </c>
      <c r="S720" s="110" t="s">
        <v>350</v>
      </c>
      <c r="T720" s="110">
        <v>1.4</v>
      </c>
    </row>
    <row r="721" spans="1:20" x14ac:dyDescent="0.25">
      <c r="A721" s="85"/>
      <c r="B721" s="63"/>
      <c r="C721" s="63"/>
      <c r="D721" s="63"/>
      <c r="E721" s="63"/>
      <c r="F721" s="120" t="e">
        <f>VLOOKUP(B721,Main!E:I,5,FALSE)</f>
        <v>#N/A</v>
      </c>
      <c r="H721" s="121">
        <v>10023563</v>
      </c>
      <c r="I721" s="65">
        <v>30248669</v>
      </c>
      <c r="J721" s="64">
        <v>0.75</v>
      </c>
      <c r="K721" s="120" t="str">
        <f>VLOOKUP(I721,Raw!A:K,11,FALSE)</f>
        <v>N-SF11/1/10.5</v>
      </c>
      <c r="R721" s="110">
        <v>10024208</v>
      </c>
      <c r="S721" s="110" t="s">
        <v>88</v>
      </c>
      <c r="T721" s="110">
        <v>0.56000000000000005</v>
      </c>
    </row>
    <row r="722" spans="1:20" x14ac:dyDescent="0.25">
      <c r="A722" s="85"/>
      <c r="B722" s="63"/>
      <c r="C722" s="63"/>
      <c r="D722" s="63"/>
      <c r="E722" s="63"/>
      <c r="F722" s="120" t="e">
        <f>VLOOKUP(B722,Main!E:I,5,FALSE)</f>
        <v>#N/A</v>
      </c>
      <c r="H722" s="121">
        <v>10023563</v>
      </c>
      <c r="I722" s="65">
        <v>30248706</v>
      </c>
      <c r="J722" s="64">
        <v>1</v>
      </c>
      <c r="K722" s="120" t="str">
        <f>VLOOKUP(I722,Raw!A:K,11,FALSE)</f>
        <v>N-SF11/1.8/23.5</v>
      </c>
      <c r="R722" s="110">
        <v>10024214</v>
      </c>
      <c r="S722" s="110" t="s">
        <v>95</v>
      </c>
      <c r="T722" s="110">
        <v>0.8</v>
      </c>
    </row>
    <row r="723" spans="1:20" x14ac:dyDescent="0.25">
      <c r="A723" s="85"/>
      <c r="B723" s="63"/>
      <c r="C723" s="63"/>
      <c r="D723" s="63"/>
      <c r="E723" s="63"/>
      <c r="F723" s="120" t="e">
        <f>VLOOKUP(B723,Main!E:I,5,FALSE)</f>
        <v>#N/A</v>
      </c>
      <c r="H723" s="121">
        <v>10023563</v>
      </c>
      <c r="I723" s="65">
        <v>30248740</v>
      </c>
      <c r="J723" s="64">
        <v>0.75</v>
      </c>
      <c r="K723" s="120" t="str">
        <f>VLOOKUP(I723,Raw!A:K,11,FALSE)</f>
        <v>N-SF11/1/7.5</v>
      </c>
      <c r="R723" s="110">
        <v>10024214</v>
      </c>
      <c r="S723" s="110" t="s">
        <v>127</v>
      </c>
      <c r="T723" s="110">
        <v>0.9</v>
      </c>
    </row>
    <row r="724" spans="1:20" x14ac:dyDescent="0.25">
      <c r="A724" s="85"/>
      <c r="B724" s="63"/>
      <c r="C724" s="63"/>
      <c r="D724" s="63"/>
      <c r="E724" s="63"/>
      <c r="F724" s="120" t="e">
        <f>VLOOKUP(B724,Main!E:I,5,FALSE)</f>
        <v>#N/A</v>
      </c>
      <c r="H724" s="121">
        <v>10023563</v>
      </c>
      <c r="I724" s="65">
        <v>30255865</v>
      </c>
      <c r="J724" s="64">
        <v>1</v>
      </c>
      <c r="K724" s="120" t="str">
        <f>VLOOKUP(I724,Raw!A:K,11,FALSE)</f>
        <v>N-SF11/1.8/17</v>
      </c>
      <c r="R724" s="110">
        <v>10024214</v>
      </c>
      <c r="S724" s="110" t="s">
        <v>138</v>
      </c>
      <c r="T724" s="110">
        <v>0.9</v>
      </c>
    </row>
    <row r="725" spans="1:20" x14ac:dyDescent="0.25">
      <c r="A725" s="85"/>
      <c r="B725" s="63"/>
      <c r="C725" s="63"/>
      <c r="D725" s="63"/>
      <c r="E725" s="63"/>
      <c r="F725" s="120" t="e">
        <f>VLOOKUP(B725,Main!E:I,5,FALSE)</f>
        <v>#N/A</v>
      </c>
      <c r="H725" s="121">
        <v>10023563</v>
      </c>
      <c r="I725" s="65">
        <v>30256349</v>
      </c>
      <c r="J725" s="64">
        <v>0.75</v>
      </c>
      <c r="K725" s="120" t="str">
        <f>VLOOKUP(I725,Raw!A:K,11,FALSE)</f>
        <v>N-SF11/1/10.5</v>
      </c>
      <c r="R725" s="110">
        <v>10024214</v>
      </c>
      <c r="S725" s="110" t="s">
        <v>165</v>
      </c>
      <c r="T725" s="110">
        <v>0.9</v>
      </c>
    </row>
    <row r="726" spans="1:20" x14ac:dyDescent="0.25">
      <c r="A726" s="85"/>
      <c r="B726" s="63"/>
      <c r="C726" s="63"/>
      <c r="D726" s="63"/>
      <c r="E726" s="63"/>
      <c r="F726" s="120" t="e">
        <f>VLOOKUP(B726,Main!E:I,5,FALSE)</f>
        <v>#N/A</v>
      </c>
      <c r="H726" s="121">
        <v>10023563</v>
      </c>
      <c r="I726" s="65">
        <v>30256730</v>
      </c>
      <c r="J726" s="64">
        <v>0.75</v>
      </c>
      <c r="K726" s="120" t="str">
        <f>VLOOKUP(I726,Raw!A:K,11,FALSE)</f>
        <v>N-SF11/1/10.5</v>
      </c>
      <c r="R726" s="110">
        <v>10024214</v>
      </c>
      <c r="S726" s="110" t="s">
        <v>167</v>
      </c>
      <c r="T726" s="110">
        <v>0.9</v>
      </c>
    </row>
    <row r="727" spans="1:20" x14ac:dyDescent="0.25">
      <c r="A727" s="85"/>
      <c r="B727" s="63"/>
      <c r="C727" s="63"/>
      <c r="D727" s="63"/>
      <c r="E727" s="63"/>
      <c r="F727" s="120" t="e">
        <f>VLOOKUP(B727,Main!E:I,5,FALSE)</f>
        <v>#N/A</v>
      </c>
      <c r="H727" s="121">
        <v>10023563</v>
      </c>
      <c r="I727" s="65">
        <v>30256752</v>
      </c>
      <c r="J727" s="64">
        <v>1</v>
      </c>
      <c r="K727" s="120" t="str">
        <f>VLOOKUP(I727,Raw!A:K,11,FALSE)</f>
        <v>N-SF11/1.8/14.5</v>
      </c>
      <c r="R727" s="110">
        <v>10024214</v>
      </c>
      <c r="S727" s="110" t="s">
        <v>69</v>
      </c>
      <c r="T727" s="110">
        <v>1</v>
      </c>
    </row>
    <row r="728" spans="1:20" x14ac:dyDescent="0.25">
      <c r="A728" s="85"/>
      <c r="B728" s="63"/>
      <c r="C728" s="63"/>
      <c r="D728" s="63"/>
      <c r="E728" s="63"/>
      <c r="F728" s="120" t="e">
        <f>VLOOKUP(B728,Main!E:I,5,FALSE)</f>
        <v>#N/A</v>
      </c>
      <c r="H728" s="121">
        <v>10023563</v>
      </c>
      <c r="I728" s="65">
        <v>30256855</v>
      </c>
      <c r="J728" s="64">
        <v>1</v>
      </c>
      <c r="K728" s="120" t="str">
        <f>VLOOKUP(I728,Raw!A:K,11,FALSE)</f>
        <v>N-SF11/1.8/14.5</v>
      </c>
      <c r="R728" s="110">
        <v>10024214</v>
      </c>
      <c r="S728" s="110" t="s">
        <v>54</v>
      </c>
      <c r="T728" s="110">
        <v>1</v>
      </c>
    </row>
    <row r="729" spans="1:20" x14ac:dyDescent="0.25">
      <c r="A729" s="85"/>
      <c r="B729" s="63"/>
      <c r="C729" s="63"/>
      <c r="D729" s="63"/>
      <c r="E729" s="63"/>
      <c r="F729" s="120" t="e">
        <f>VLOOKUP(B729,Main!E:I,5,FALSE)</f>
        <v>#N/A</v>
      </c>
      <c r="H729" s="121">
        <v>10023563</v>
      </c>
      <c r="I729" s="65">
        <v>30256899</v>
      </c>
      <c r="J729" s="64">
        <v>1</v>
      </c>
      <c r="K729" s="120" t="str">
        <f>VLOOKUP(I729,Raw!A:K,11,FALSE)</f>
        <v>N-SF11/1.8/23.5</v>
      </c>
      <c r="R729" s="110">
        <v>10024214</v>
      </c>
      <c r="S729" s="110" t="s">
        <v>62</v>
      </c>
      <c r="T729" s="110">
        <v>1</v>
      </c>
    </row>
    <row r="730" spans="1:20" x14ac:dyDescent="0.25">
      <c r="A730" s="85"/>
      <c r="B730" s="63"/>
      <c r="C730" s="63"/>
      <c r="D730" s="63"/>
      <c r="E730" s="63"/>
      <c r="F730" s="120" t="e">
        <f>VLOOKUP(B730,Main!E:I,5,FALSE)</f>
        <v>#N/A</v>
      </c>
      <c r="H730" s="121">
        <v>10023563</v>
      </c>
      <c r="I730" s="65">
        <v>30256914</v>
      </c>
      <c r="J730" s="64">
        <v>0.75</v>
      </c>
      <c r="K730" s="120" t="str">
        <f>VLOOKUP(I730,Raw!A:K,11,FALSE)</f>
        <v>N-SF11/1/10.5</v>
      </c>
      <c r="R730" s="110">
        <v>10024214</v>
      </c>
      <c r="S730" s="110" t="s">
        <v>350</v>
      </c>
      <c r="T730" s="110">
        <v>1</v>
      </c>
    </row>
    <row r="731" spans="1:20" x14ac:dyDescent="0.25">
      <c r="A731" s="85"/>
      <c r="B731" s="63"/>
      <c r="C731" s="63"/>
      <c r="D731" s="63"/>
      <c r="E731" s="63"/>
      <c r="F731" s="120" t="e">
        <f>VLOOKUP(B731,Main!E:I,5,FALSE)</f>
        <v>#N/A</v>
      </c>
      <c r="H731" s="121">
        <v>10023563</v>
      </c>
      <c r="I731" s="65">
        <v>30256958</v>
      </c>
      <c r="J731" s="64">
        <v>1</v>
      </c>
      <c r="K731" s="120" t="str">
        <f>VLOOKUP(I731,Raw!A:K,11,FALSE)</f>
        <v>N-SF11/1.8/23.5</v>
      </c>
      <c r="R731" s="110">
        <v>10024214</v>
      </c>
      <c r="S731" s="110" t="s">
        <v>88</v>
      </c>
      <c r="T731" s="110">
        <v>0.56000000000000005</v>
      </c>
    </row>
    <row r="732" spans="1:20" x14ac:dyDescent="0.25">
      <c r="A732" s="85"/>
      <c r="B732" s="63"/>
      <c r="C732" s="63"/>
      <c r="D732" s="63"/>
      <c r="E732" s="63"/>
      <c r="F732" s="120" t="e">
        <f>VLOOKUP(B732,Main!E:I,5,FALSE)</f>
        <v>#N/A</v>
      </c>
      <c r="H732" s="121">
        <v>10023563</v>
      </c>
      <c r="I732" s="65">
        <v>30274734</v>
      </c>
      <c r="J732" s="64">
        <v>1</v>
      </c>
      <c r="K732" s="120" t="str">
        <f>VLOOKUP(I732,Raw!A:K,11,FALSE)</f>
        <v>N-SF11/1.8/17</v>
      </c>
      <c r="R732" s="110">
        <v>10024221</v>
      </c>
      <c r="S732" s="110" t="s">
        <v>95</v>
      </c>
      <c r="T732" s="110">
        <v>0.86</v>
      </c>
    </row>
    <row r="733" spans="1:20" x14ac:dyDescent="0.25">
      <c r="A733" s="85"/>
      <c r="B733" s="63"/>
      <c r="C733" s="63"/>
      <c r="D733" s="63"/>
      <c r="E733" s="63"/>
      <c r="F733" s="120" t="e">
        <f>VLOOKUP(B733,Main!E:I,5,FALSE)</f>
        <v>#N/A</v>
      </c>
      <c r="H733" s="121">
        <v>10023563</v>
      </c>
      <c r="I733" s="65">
        <v>30274790</v>
      </c>
      <c r="J733" s="64">
        <v>1</v>
      </c>
      <c r="K733" s="120" t="str">
        <f>VLOOKUP(I733,Raw!A:K,11,FALSE)</f>
        <v>N-SF11/1.8/14.5</v>
      </c>
      <c r="R733" s="110">
        <v>10024221</v>
      </c>
      <c r="S733" s="110" t="s">
        <v>127</v>
      </c>
      <c r="T733" s="110">
        <v>0.9</v>
      </c>
    </row>
    <row r="734" spans="1:20" x14ac:dyDescent="0.25">
      <c r="A734" s="85"/>
      <c r="B734" s="63"/>
      <c r="C734" s="63"/>
      <c r="D734" s="63"/>
      <c r="E734" s="63"/>
      <c r="F734" s="120" t="e">
        <f>VLOOKUP(B734,Main!E:I,5,FALSE)</f>
        <v>#N/A</v>
      </c>
      <c r="H734" s="121">
        <v>10023563</v>
      </c>
      <c r="I734" s="65">
        <v>30274815</v>
      </c>
      <c r="J734" s="64">
        <v>1</v>
      </c>
      <c r="K734" s="120" t="str">
        <f>VLOOKUP(I734,Raw!A:K,11,FALSE)</f>
        <v>N-SF11/1.8/14.5</v>
      </c>
      <c r="R734" s="110">
        <v>10024221</v>
      </c>
      <c r="S734" s="110" t="s">
        <v>138</v>
      </c>
      <c r="T734" s="110">
        <v>0.9</v>
      </c>
    </row>
    <row r="735" spans="1:20" x14ac:dyDescent="0.25">
      <c r="A735" s="85"/>
      <c r="B735" s="63"/>
      <c r="C735" s="63"/>
      <c r="D735" s="63"/>
      <c r="E735" s="63"/>
      <c r="F735" s="120" t="e">
        <f>VLOOKUP(B735,Main!E:I,5,FALSE)</f>
        <v>#N/A</v>
      </c>
      <c r="H735" s="121">
        <v>10023563</v>
      </c>
      <c r="I735" s="65">
        <v>30276367</v>
      </c>
      <c r="J735" s="64">
        <v>1</v>
      </c>
      <c r="K735" s="120" t="str">
        <f>VLOOKUP(I735,Raw!A:K,11,FALSE)</f>
        <v>N-SF11/1.8/17</v>
      </c>
      <c r="R735" s="110">
        <v>10024221</v>
      </c>
      <c r="S735" s="110" t="s">
        <v>165</v>
      </c>
      <c r="T735" s="110">
        <v>0.9</v>
      </c>
    </row>
    <row r="736" spans="1:20" x14ac:dyDescent="0.25">
      <c r="A736" s="85"/>
      <c r="B736" s="63"/>
      <c r="C736" s="63"/>
      <c r="D736" s="63"/>
      <c r="E736" s="63"/>
      <c r="F736" s="120" t="e">
        <f>VLOOKUP(B736,Main!E:I,5,FALSE)</f>
        <v>#N/A</v>
      </c>
      <c r="H736" s="121">
        <v>10023563</v>
      </c>
      <c r="I736" s="65">
        <v>30285163</v>
      </c>
      <c r="J736" s="64">
        <v>0.75</v>
      </c>
      <c r="K736" s="120" t="str">
        <f>VLOOKUP(I736,Raw!A:K,11,FALSE)</f>
        <v>N-SF11/1/7.5</v>
      </c>
      <c r="R736" s="110">
        <v>10024221</v>
      </c>
      <c r="S736" s="110" t="s">
        <v>167</v>
      </c>
      <c r="T736" s="110">
        <v>0.9</v>
      </c>
    </row>
    <row r="737" spans="1:20" x14ac:dyDescent="0.25">
      <c r="A737" s="85"/>
      <c r="B737" s="63"/>
      <c r="C737" s="63"/>
      <c r="D737" s="63"/>
      <c r="E737" s="63"/>
      <c r="F737" s="120" t="e">
        <f>VLOOKUP(B737,Main!E:I,5,FALSE)</f>
        <v>#N/A</v>
      </c>
      <c r="H737" s="121">
        <v>10023563</v>
      </c>
      <c r="I737" s="65">
        <v>30285185</v>
      </c>
      <c r="J737" s="64">
        <v>1</v>
      </c>
      <c r="K737" s="120" t="str">
        <f>VLOOKUP(I737,Raw!A:K,11,FALSE)</f>
        <v>N-SF11/1.8/17</v>
      </c>
      <c r="R737" s="110">
        <v>10024221</v>
      </c>
      <c r="S737" s="110" t="s">
        <v>69</v>
      </c>
      <c r="T737" s="110">
        <v>0.7</v>
      </c>
    </row>
    <row r="738" spans="1:20" x14ac:dyDescent="0.25">
      <c r="A738" s="85"/>
      <c r="B738" s="63"/>
      <c r="C738" s="63"/>
      <c r="D738" s="63"/>
      <c r="E738" s="63"/>
      <c r="F738" s="120" t="e">
        <f>VLOOKUP(B738,Main!E:I,5,FALSE)</f>
        <v>#N/A</v>
      </c>
      <c r="H738" s="121">
        <v>10023563</v>
      </c>
      <c r="I738" s="65">
        <v>30293647</v>
      </c>
      <c r="J738" s="64">
        <v>0.75</v>
      </c>
      <c r="K738" s="120" t="str">
        <f>VLOOKUP(I738,Raw!A:K,11,FALSE)</f>
        <v>N-SF11/1/10.5</v>
      </c>
      <c r="R738" s="110">
        <v>10024221</v>
      </c>
      <c r="S738" s="110" t="s">
        <v>54</v>
      </c>
      <c r="T738" s="110">
        <v>0.7</v>
      </c>
    </row>
    <row r="739" spans="1:20" x14ac:dyDescent="0.25">
      <c r="A739" s="85"/>
      <c r="B739" s="63"/>
      <c r="C739" s="63"/>
      <c r="D739" s="63"/>
      <c r="E739" s="63"/>
      <c r="F739" s="120" t="e">
        <f>VLOOKUP(B739,Main!E:I,5,FALSE)</f>
        <v>#N/A</v>
      </c>
      <c r="H739" s="121">
        <v>10023563</v>
      </c>
      <c r="I739" s="65">
        <v>30313242</v>
      </c>
      <c r="J739" s="64">
        <v>0.6</v>
      </c>
      <c r="K739" s="120" t="str">
        <f>VLOOKUP(I739,Raw!A:K,11,FALSE)</f>
        <v>N-SF11/1.8/10.5</v>
      </c>
      <c r="R739" s="110">
        <v>10024221</v>
      </c>
      <c r="S739" s="110" t="s">
        <v>62</v>
      </c>
      <c r="T739" s="110">
        <v>0.7</v>
      </c>
    </row>
    <row r="740" spans="1:20" x14ac:dyDescent="0.25">
      <c r="A740" s="85"/>
      <c r="B740" s="63"/>
      <c r="C740" s="63"/>
      <c r="D740" s="63"/>
      <c r="E740" s="63"/>
      <c r="F740" s="120" t="e">
        <f>VLOOKUP(B740,Main!E:I,5,FALSE)</f>
        <v>#N/A</v>
      </c>
      <c r="H740" s="121">
        <v>10023563</v>
      </c>
      <c r="I740" s="65">
        <v>30313286</v>
      </c>
      <c r="J740" s="64">
        <v>1</v>
      </c>
      <c r="K740" s="120" t="str">
        <f>VLOOKUP(I740,Raw!A:K,11,FALSE)</f>
        <v>N-SF11/1.8/14.5</v>
      </c>
      <c r="R740" s="110">
        <v>10024221</v>
      </c>
      <c r="S740" s="110" t="s">
        <v>350</v>
      </c>
      <c r="T740" s="110">
        <v>1</v>
      </c>
    </row>
    <row r="741" spans="1:20" x14ac:dyDescent="0.25">
      <c r="A741" s="85"/>
      <c r="B741" s="63"/>
      <c r="C741" s="63"/>
      <c r="D741" s="63"/>
      <c r="E741" s="63"/>
      <c r="F741" s="120" t="e">
        <f>VLOOKUP(B741,Main!E:I,5,FALSE)</f>
        <v>#N/A</v>
      </c>
      <c r="H741" s="121">
        <v>10023563</v>
      </c>
      <c r="I741" s="65">
        <v>30313323</v>
      </c>
      <c r="J741" s="64">
        <v>0.75</v>
      </c>
      <c r="K741" s="120" t="str">
        <f>VLOOKUP(I741,Raw!A:K,11,FALSE)</f>
        <v>N-SF11/1/10.5</v>
      </c>
      <c r="R741" s="110">
        <v>10024221</v>
      </c>
      <c r="S741" s="110" t="s">
        <v>88</v>
      </c>
      <c r="T741" s="110">
        <v>0.56000000000000005</v>
      </c>
    </row>
    <row r="742" spans="1:20" x14ac:dyDescent="0.25">
      <c r="A742" s="85"/>
      <c r="B742" s="63"/>
      <c r="C742" s="63"/>
      <c r="D742" s="63"/>
      <c r="E742" s="63"/>
      <c r="F742" s="120" t="e">
        <f>VLOOKUP(B742,Main!E:I,5,FALSE)</f>
        <v>#N/A</v>
      </c>
      <c r="H742" s="121">
        <v>10023563</v>
      </c>
      <c r="I742" s="65">
        <v>30313345</v>
      </c>
      <c r="J742" s="64">
        <v>1</v>
      </c>
      <c r="K742" s="120" t="str">
        <f>VLOOKUP(I742,Raw!A:K,11,FALSE)</f>
        <v>N-SF11/1.8/14.5</v>
      </c>
      <c r="R742" s="110">
        <v>10024223</v>
      </c>
      <c r="S742" s="110" t="s">
        <v>95</v>
      </c>
      <c r="T742" s="110">
        <v>0.96</v>
      </c>
    </row>
    <row r="743" spans="1:20" x14ac:dyDescent="0.25">
      <c r="A743" s="85"/>
      <c r="B743" s="63"/>
      <c r="C743" s="63"/>
      <c r="D743" s="63"/>
      <c r="E743" s="63"/>
      <c r="F743" s="120" t="e">
        <f>VLOOKUP(B743,Main!E:I,5,FALSE)</f>
        <v>#N/A</v>
      </c>
      <c r="H743" s="121">
        <v>10023563</v>
      </c>
      <c r="I743" s="65">
        <v>30321494</v>
      </c>
      <c r="J743" s="64">
        <v>1</v>
      </c>
      <c r="K743" s="120" t="str">
        <f>VLOOKUP(I743,Raw!A:K,11,FALSE)</f>
        <v>N-BK7/1.1/19</v>
      </c>
      <c r="R743" s="110">
        <v>10024223</v>
      </c>
      <c r="S743" s="110" t="s">
        <v>127</v>
      </c>
      <c r="T743" s="110">
        <v>1</v>
      </c>
    </row>
    <row r="744" spans="1:20" x14ac:dyDescent="0.25">
      <c r="A744" s="85"/>
      <c r="B744" s="63"/>
      <c r="C744" s="63"/>
      <c r="D744" s="63"/>
      <c r="E744" s="63"/>
      <c r="F744" s="120" t="e">
        <f>VLOOKUP(B744,Main!E:I,5,FALSE)</f>
        <v>#N/A</v>
      </c>
      <c r="H744" s="121">
        <v>10023563</v>
      </c>
      <c r="I744" s="65">
        <v>30325960</v>
      </c>
      <c r="J744" s="64">
        <v>1</v>
      </c>
      <c r="K744" s="120" t="str">
        <f>VLOOKUP(I744,Raw!A:K,11,FALSE)</f>
        <v>N-SF11/1.8/23</v>
      </c>
      <c r="R744" s="110">
        <v>10024223</v>
      </c>
      <c r="S744" s="110" t="s">
        <v>138</v>
      </c>
      <c r="T744" s="110">
        <v>1</v>
      </c>
    </row>
    <row r="745" spans="1:20" x14ac:dyDescent="0.25">
      <c r="A745" s="85"/>
      <c r="B745" s="63"/>
      <c r="C745" s="63"/>
      <c r="D745" s="63"/>
      <c r="E745" s="63"/>
      <c r="F745" s="120" t="e">
        <f>VLOOKUP(B745,Main!E:I,5,FALSE)</f>
        <v>#N/A</v>
      </c>
      <c r="H745" s="121">
        <v>10023563</v>
      </c>
      <c r="I745" s="65">
        <v>30334319</v>
      </c>
      <c r="J745" s="64">
        <v>1</v>
      </c>
      <c r="K745" s="120" t="str">
        <f>VLOOKUP(I745,Raw!A:K,11,FALSE)</f>
        <v>N-SF11/1.8/17.5</v>
      </c>
      <c r="R745" s="110">
        <v>10024223</v>
      </c>
      <c r="S745" s="110" t="s">
        <v>165</v>
      </c>
      <c r="T745" s="110">
        <v>1</v>
      </c>
    </row>
    <row r="746" spans="1:20" x14ac:dyDescent="0.25">
      <c r="A746" s="85"/>
      <c r="B746" s="63"/>
      <c r="C746" s="63"/>
      <c r="D746" s="63"/>
      <c r="E746" s="63"/>
      <c r="F746" s="120" t="e">
        <f>VLOOKUP(B746,Main!E:I,5,FALSE)</f>
        <v>#N/A</v>
      </c>
      <c r="H746" s="121">
        <v>10023563</v>
      </c>
      <c r="I746" s="65">
        <v>30339200</v>
      </c>
      <c r="J746" s="64">
        <v>1</v>
      </c>
      <c r="K746" s="120" t="str">
        <f>VLOOKUP(I746,Raw!A:K,11,FALSE)</f>
        <v>N-SF11/1.8/23.5</v>
      </c>
      <c r="R746" s="110">
        <v>10024223</v>
      </c>
      <c r="S746" s="110" t="s">
        <v>167</v>
      </c>
      <c r="T746" s="110">
        <v>1</v>
      </c>
    </row>
    <row r="747" spans="1:20" x14ac:dyDescent="0.25">
      <c r="A747" s="85"/>
      <c r="B747" s="63"/>
      <c r="C747" s="63"/>
      <c r="D747" s="63"/>
      <c r="E747" s="63"/>
      <c r="F747" s="120" t="e">
        <f>VLOOKUP(B747,Main!E:I,5,FALSE)</f>
        <v>#N/A</v>
      </c>
      <c r="H747" s="121">
        <v>10023563</v>
      </c>
      <c r="I747" s="65">
        <v>30391576</v>
      </c>
      <c r="J747" s="64">
        <v>0.75</v>
      </c>
      <c r="K747" s="120" t="str">
        <f>VLOOKUP(I747,Raw!A:K,11,FALSE)</f>
        <v>N-SF11/1/8.5</v>
      </c>
      <c r="R747" s="110">
        <v>10024223</v>
      </c>
      <c r="S747" s="110" t="s">
        <v>69</v>
      </c>
      <c r="T747" s="110">
        <v>0.75</v>
      </c>
    </row>
    <row r="748" spans="1:20" x14ac:dyDescent="0.25">
      <c r="A748" s="85"/>
      <c r="B748" s="63"/>
      <c r="C748" s="63"/>
      <c r="D748" s="63"/>
      <c r="E748" s="63"/>
      <c r="F748" s="120" t="e">
        <f>VLOOKUP(B748,Main!E:I,5,FALSE)</f>
        <v>#N/A</v>
      </c>
      <c r="H748" s="121">
        <v>10023563</v>
      </c>
      <c r="I748" s="65">
        <v>30432710</v>
      </c>
      <c r="J748" s="64">
        <v>1</v>
      </c>
      <c r="K748" s="120" t="str">
        <f>VLOOKUP(I748,Raw!A:K,11,FALSE)</f>
        <v>N-SF11/1.8/14.5</v>
      </c>
      <c r="R748" s="110">
        <v>10024223</v>
      </c>
      <c r="S748" s="110" t="s">
        <v>54</v>
      </c>
      <c r="T748" s="110">
        <v>0.75</v>
      </c>
    </row>
    <row r="749" spans="1:20" x14ac:dyDescent="0.25">
      <c r="A749" s="85"/>
      <c r="B749" s="63"/>
      <c r="C749" s="63"/>
      <c r="D749" s="63"/>
      <c r="E749" s="63"/>
      <c r="F749" s="120" t="e">
        <f>VLOOKUP(B749,Main!E:I,5,FALSE)</f>
        <v>#N/A</v>
      </c>
      <c r="H749" s="121">
        <v>10023563</v>
      </c>
      <c r="I749" s="65">
        <v>30446865</v>
      </c>
      <c r="J749" s="64">
        <v>1</v>
      </c>
      <c r="K749" s="120" t="str">
        <f>VLOOKUP(I749,Raw!A:K,11,FALSE)</f>
        <v>N-SF11/1.8/17</v>
      </c>
      <c r="R749" s="110">
        <v>10024223</v>
      </c>
      <c r="S749" s="110" t="s">
        <v>62</v>
      </c>
      <c r="T749" s="110">
        <v>0.75</v>
      </c>
    </row>
    <row r="750" spans="1:20" x14ac:dyDescent="0.25">
      <c r="A750" s="85"/>
      <c r="B750" s="63"/>
      <c r="C750" s="63"/>
      <c r="D750" s="63"/>
      <c r="E750" s="63"/>
      <c r="F750" s="120" t="e">
        <f>VLOOKUP(B750,Main!E:I,5,FALSE)</f>
        <v>#N/A</v>
      </c>
      <c r="H750" s="121">
        <v>10023570</v>
      </c>
      <c r="I750" s="65">
        <v>30103742</v>
      </c>
      <c r="J750" s="64">
        <v>1</v>
      </c>
      <c r="K750" s="120" t="str">
        <f>VLOOKUP(I750,Raw!A:K,11,FALSE)</f>
        <v>N-SF11/1.8/23.5</v>
      </c>
      <c r="R750" s="110">
        <v>10024223</v>
      </c>
      <c r="S750" s="110" t="s">
        <v>350</v>
      </c>
      <c r="T750" s="110">
        <v>1</v>
      </c>
    </row>
    <row r="751" spans="1:20" x14ac:dyDescent="0.25">
      <c r="A751" s="85"/>
      <c r="B751" s="63"/>
      <c r="C751" s="63"/>
      <c r="D751" s="63"/>
      <c r="E751" s="63"/>
      <c r="F751" s="120" t="e">
        <f>VLOOKUP(B751,Main!E:I,5,FALSE)</f>
        <v>#N/A</v>
      </c>
      <c r="H751" s="121">
        <v>10023570</v>
      </c>
      <c r="I751" s="65">
        <v>30103753</v>
      </c>
      <c r="J751" s="64">
        <v>0.96</v>
      </c>
      <c r="K751" s="120" t="str">
        <f>VLOOKUP(I751,Raw!A:K,11,FALSE)</f>
        <v>N-SF11/1.8/14.5</v>
      </c>
      <c r="R751" s="110">
        <v>10024223</v>
      </c>
      <c r="S751" s="110" t="s">
        <v>88</v>
      </c>
      <c r="T751" s="110">
        <v>0.6</v>
      </c>
    </row>
    <row r="752" spans="1:20" x14ac:dyDescent="0.25">
      <c r="A752" s="85"/>
      <c r="B752" s="63"/>
      <c r="C752" s="63"/>
      <c r="D752" s="63"/>
      <c r="E752" s="63"/>
      <c r="F752" s="120" t="e">
        <f>VLOOKUP(B752,Main!E:I,5,FALSE)</f>
        <v>#N/A</v>
      </c>
      <c r="H752" s="121">
        <v>10023570</v>
      </c>
      <c r="I752" s="65">
        <v>30103801</v>
      </c>
      <c r="J752" s="64">
        <v>1</v>
      </c>
      <c r="K752" s="120" t="str">
        <f>VLOOKUP(I752,Raw!A:K,11,FALSE)</f>
        <v>N-SF11/1.8/17</v>
      </c>
      <c r="R752" s="110">
        <v>10024227</v>
      </c>
      <c r="S752" s="110" t="s">
        <v>95</v>
      </c>
      <c r="T752" s="110">
        <v>0.9</v>
      </c>
    </row>
    <row r="753" spans="1:20" x14ac:dyDescent="0.25">
      <c r="A753" s="85"/>
      <c r="B753" s="63"/>
      <c r="C753" s="63"/>
      <c r="D753" s="63"/>
      <c r="E753" s="63"/>
      <c r="F753" s="120" t="e">
        <f>VLOOKUP(B753,Main!E:I,5,FALSE)</f>
        <v>#N/A</v>
      </c>
      <c r="H753" s="121">
        <v>10023570</v>
      </c>
      <c r="I753" s="65">
        <v>30236147</v>
      </c>
      <c r="J753" s="64">
        <v>1</v>
      </c>
      <c r="K753" s="120" t="str">
        <f>VLOOKUP(I753,Raw!A:K,11,FALSE)</f>
        <v>N-SF11/1.8/17.5</v>
      </c>
      <c r="R753" s="110">
        <v>10024227</v>
      </c>
      <c r="S753" s="110" t="s">
        <v>127</v>
      </c>
      <c r="T753" s="110">
        <v>0.96</v>
      </c>
    </row>
    <row r="754" spans="1:20" x14ac:dyDescent="0.25">
      <c r="A754" s="85"/>
      <c r="B754" s="63"/>
      <c r="C754" s="63"/>
      <c r="D754" s="63"/>
      <c r="E754" s="63"/>
      <c r="F754" s="120" t="e">
        <f>VLOOKUP(B754,Main!E:I,5,FALSE)</f>
        <v>#N/A</v>
      </c>
      <c r="H754" s="121">
        <v>10023570</v>
      </c>
      <c r="I754" s="65">
        <v>30238079</v>
      </c>
      <c r="J754" s="64">
        <v>1</v>
      </c>
      <c r="K754" s="120" t="str">
        <f>VLOOKUP(I754,Raw!A:K,11,FALSE)</f>
        <v>N-SF11/1.8/17.5</v>
      </c>
      <c r="R754" s="110">
        <v>10024227</v>
      </c>
      <c r="S754" s="110" t="s">
        <v>138</v>
      </c>
      <c r="T754" s="110">
        <v>0.96</v>
      </c>
    </row>
    <row r="755" spans="1:20" x14ac:dyDescent="0.25">
      <c r="A755" s="85"/>
      <c r="B755" s="63"/>
      <c r="C755" s="63"/>
      <c r="D755" s="63"/>
      <c r="E755" s="63"/>
      <c r="F755" s="120" t="e">
        <f>VLOOKUP(B755,Main!E:I,5,FALSE)</f>
        <v>#N/A</v>
      </c>
      <c r="H755" s="121">
        <v>10023570</v>
      </c>
      <c r="I755" s="65">
        <v>30248669</v>
      </c>
      <c r="J755" s="64">
        <v>1</v>
      </c>
      <c r="K755" s="120" t="str">
        <f>VLOOKUP(I755,Raw!A:K,11,FALSE)</f>
        <v>N-SF11/1/10.5</v>
      </c>
      <c r="R755" s="110">
        <v>10024227</v>
      </c>
      <c r="S755" s="110" t="s">
        <v>165</v>
      </c>
      <c r="T755" s="110">
        <v>0.96</v>
      </c>
    </row>
    <row r="756" spans="1:20" x14ac:dyDescent="0.25">
      <c r="A756" s="85"/>
      <c r="B756" s="63"/>
      <c r="C756" s="63"/>
      <c r="D756" s="63"/>
      <c r="E756" s="63"/>
      <c r="F756" s="120" t="e">
        <f>VLOOKUP(B756,Main!E:I,5,FALSE)</f>
        <v>#N/A</v>
      </c>
      <c r="H756" s="121">
        <v>10023570</v>
      </c>
      <c r="I756" s="65">
        <v>30248706</v>
      </c>
      <c r="J756" s="64">
        <v>1</v>
      </c>
      <c r="K756" s="120" t="str">
        <f>VLOOKUP(I756,Raw!A:K,11,FALSE)</f>
        <v>N-SF11/1.8/23.5</v>
      </c>
      <c r="R756" s="110">
        <v>10024227</v>
      </c>
      <c r="S756" s="110" t="s">
        <v>167</v>
      </c>
      <c r="T756" s="110">
        <v>0.96</v>
      </c>
    </row>
    <row r="757" spans="1:20" x14ac:dyDescent="0.25">
      <c r="A757" s="85"/>
      <c r="B757" s="63"/>
      <c r="C757" s="63"/>
      <c r="D757" s="63"/>
      <c r="E757" s="63"/>
      <c r="F757" s="120" t="e">
        <f>VLOOKUP(B757,Main!E:I,5,FALSE)</f>
        <v>#N/A</v>
      </c>
      <c r="H757" s="121">
        <v>10023570</v>
      </c>
      <c r="I757" s="65">
        <v>30248740</v>
      </c>
      <c r="J757" s="64">
        <v>1</v>
      </c>
      <c r="K757" s="120" t="str">
        <f>VLOOKUP(I757,Raw!A:K,11,FALSE)</f>
        <v>N-SF11/1/7.5</v>
      </c>
      <c r="R757" s="110">
        <v>10024227</v>
      </c>
      <c r="S757" s="110" t="s">
        <v>69</v>
      </c>
      <c r="T757" s="110">
        <v>0.7</v>
      </c>
    </row>
    <row r="758" spans="1:20" x14ac:dyDescent="0.25">
      <c r="A758" s="85"/>
      <c r="B758" s="63"/>
      <c r="C758" s="63"/>
      <c r="D758" s="63"/>
      <c r="E758" s="63"/>
      <c r="F758" s="120" t="e">
        <f>VLOOKUP(B758,Main!E:I,5,FALSE)</f>
        <v>#N/A</v>
      </c>
      <c r="H758" s="121">
        <v>10023570</v>
      </c>
      <c r="I758" s="65">
        <v>30255865</v>
      </c>
      <c r="J758" s="64">
        <v>1</v>
      </c>
      <c r="K758" s="120" t="str">
        <f>VLOOKUP(I758,Raw!A:K,11,FALSE)</f>
        <v>N-SF11/1.8/17</v>
      </c>
      <c r="R758" s="110">
        <v>10024227</v>
      </c>
      <c r="S758" s="110" t="s">
        <v>54</v>
      </c>
      <c r="T758" s="110">
        <v>0.7</v>
      </c>
    </row>
    <row r="759" spans="1:20" x14ac:dyDescent="0.25">
      <c r="A759" s="85"/>
      <c r="B759" s="63"/>
      <c r="C759" s="63"/>
      <c r="D759" s="63"/>
      <c r="E759" s="63"/>
      <c r="F759" s="120" t="e">
        <f>VLOOKUP(B759,Main!E:I,5,FALSE)</f>
        <v>#N/A</v>
      </c>
      <c r="H759" s="121">
        <v>10023570</v>
      </c>
      <c r="I759" s="65">
        <v>30256349</v>
      </c>
      <c r="J759" s="64">
        <v>1</v>
      </c>
      <c r="K759" s="120" t="str">
        <f>VLOOKUP(I759,Raw!A:K,11,FALSE)</f>
        <v>N-SF11/1/10.5</v>
      </c>
      <c r="R759" s="110">
        <v>10024227</v>
      </c>
      <c r="S759" s="110" t="s">
        <v>62</v>
      </c>
      <c r="T759" s="110">
        <v>0.7</v>
      </c>
    </row>
    <row r="760" spans="1:20" x14ac:dyDescent="0.25">
      <c r="A760" s="85"/>
      <c r="B760" s="63"/>
      <c r="C760" s="63"/>
      <c r="D760" s="63"/>
      <c r="E760" s="63"/>
      <c r="F760" s="120" t="e">
        <f>VLOOKUP(B760,Main!E:I,5,FALSE)</f>
        <v>#N/A</v>
      </c>
      <c r="H760" s="121">
        <v>10023570</v>
      </c>
      <c r="I760" s="65">
        <v>30256730</v>
      </c>
      <c r="J760" s="64">
        <v>1</v>
      </c>
      <c r="K760" s="120" t="str">
        <f>VLOOKUP(I760,Raw!A:K,11,FALSE)</f>
        <v>N-SF11/1/10.5</v>
      </c>
      <c r="R760" s="110">
        <v>10024227</v>
      </c>
      <c r="S760" s="110" t="s">
        <v>350</v>
      </c>
      <c r="T760" s="110">
        <v>0.83333333333333337</v>
      </c>
    </row>
    <row r="761" spans="1:20" x14ac:dyDescent="0.25">
      <c r="A761" s="85"/>
      <c r="B761" s="63"/>
      <c r="C761" s="63"/>
      <c r="D761" s="63"/>
      <c r="E761" s="63"/>
      <c r="F761" s="120" t="e">
        <f>VLOOKUP(B761,Main!E:I,5,FALSE)</f>
        <v>#N/A</v>
      </c>
      <c r="H761" s="121">
        <v>10023570</v>
      </c>
      <c r="I761" s="65">
        <v>30256752</v>
      </c>
      <c r="J761" s="64">
        <v>0.96</v>
      </c>
      <c r="K761" s="120" t="str">
        <f>VLOOKUP(I761,Raw!A:K,11,FALSE)</f>
        <v>N-SF11/1.8/14.5</v>
      </c>
      <c r="R761" s="110">
        <v>10024227</v>
      </c>
      <c r="S761" s="110" t="s">
        <v>88</v>
      </c>
      <c r="T761" s="110">
        <v>0.56000000000000005</v>
      </c>
    </row>
    <row r="762" spans="1:20" x14ac:dyDescent="0.25">
      <c r="A762" s="85"/>
      <c r="B762" s="63"/>
      <c r="C762" s="63"/>
      <c r="D762" s="63"/>
      <c r="E762" s="63"/>
      <c r="F762" s="120" t="e">
        <f>VLOOKUP(B762,Main!E:I,5,FALSE)</f>
        <v>#N/A</v>
      </c>
      <c r="H762" s="121">
        <v>10023570</v>
      </c>
      <c r="I762" s="65">
        <v>30256855</v>
      </c>
      <c r="J762" s="64">
        <v>0.96</v>
      </c>
      <c r="K762" s="120" t="str">
        <f>VLOOKUP(I762,Raw!A:K,11,FALSE)</f>
        <v>N-SF11/1.8/14.5</v>
      </c>
      <c r="R762" s="110">
        <v>10024251</v>
      </c>
      <c r="S762" s="110" t="s">
        <v>95</v>
      </c>
      <c r="T762" s="110">
        <v>1</v>
      </c>
    </row>
    <row r="763" spans="1:20" x14ac:dyDescent="0.25">
      <c r="A763" s="85"/>
      <c r="B763" s="63"/>
      <c r="C763" s="63"/>
      <c r="D763" s="63"/>
      <c r="E763" s="63"/>
      <c r="F763" s="120" t="e">
        <f>VLOOKUP(B763,Main!E:I,5,FALSE)</f>
        <v>#N/A</v>
      </c>
      <c r="H763" s="121">
        <v>10023570</v>
      </c>
      <c r="I763" s="65">
        <v>30256899</v>
      </c>
      <c r="J763" s="64">
        <v>1</v>
      </c>
      <c r="K763" s="120" t="str">
        <f>VLOOKUP(I763,Raw!A:K,11,FALSE)</f>
        <v>N-SF11/1.8/23.5</v>
      </c>
      <c r="R763" s="110">
        <v>10024251</v>
      </c>
      <c r="S763" s="110" t="s">
        <v>127</v>
      </c>
      <c r="T763" s="110">
        <v>1.04</v>
      </c>
    </row>
    <row r="764" spans="1:20" x14ac:dyDescent="0.25">
      <c r="A764" s="85"/>
      <c r="B764" s="63"/>
      <c r="C764" s="63"/>
      <c r="D764" s="63"/>
      <c r="E764" s="63"/>
      <c r="F764" s="120" t="e">
        <f>VLOOKUP(B764,Main!E:I,5,FALSE)</f>
        <v>#N/A</v>
      </c>
      <c r="H764" s="121">
        <v>10023570</v>
      </c>
      <c r="I764" s="65">
        <v>30256914</v>
      </c>
      <c r="J764" s="64">
        <v>1</v>
      </c>
      <c r="K764" s="120" t="str">
        <f>VLOOKUP(I764,Raw!A:K,11,FALSE)</f>
        <v>N-SF11/1/10.5</v>
      </c>
      <c r="R764" s="110">
        <v>10024251</v>
      </c>
      <c r="S764" s="110" t="s">
        <v>138</v>
      </c>
      <c r="T764" s="110">
        <v>1.04</v>
      </c>
    </row>
    <row r="765" spans="1:20" x14ac:dyDescent="0.25">
      <c r="A765" s="85"/>
      <c r="B765" s="63"/>
      <c r="C765" s="63"/>
      <c r="D765" s="63"/>
      <c r="E765" s="63"/>
      <c r="F765" s="120" t="e">
        <f>VLOOKUP(B765,Main!E:I,5,FALSE)</f>
        <v>#N/A</v>
      </c>
      <c r="H765" s="121">
        <v>10023570</v>
      </c>
      <c r="I765" s="65">
        <v>30256958</v>
      </c>
      <c r="J765" s="64">
        <v>1</v>
      </c>
      <c r="K765" s="120" t="str">
        <f>VLOOKUP(I765,Raw!A:K,11,FALSE)</f>
        <v>N-SF11/1.8/23.5</v>
      </c>
      <c r="R765" s="110">
        <v>10024251</v>
      </c>
      <c r="S765" s="110" t="s">
        <v>165</v>
      </c>
      <c r="T765" s="110">
        <v>1.04</v>
      </c>
    </row>
    <row r="766" spans="1:20" x14ac:dyDescent="0.25">
      <c r="A766" s="85"/>
      <c r="B766" s="63"/>
      <c r="C766" s="63"/>
      <c r="D766" s="63"/>
      <c r="E766" s="63"/>
      <c r="F766" s="120" t="e">
        <f>VLOOKUP(B766,Main!E:I,5,FALSE)</f>
        <v>#N/A</v>
      </c>
      <c r="H766" s="121">
        <v>10023570</v>
      </c>
      <c r="I766" s="65">
        <v>30274734</v>
      </c>
      <c r="J766" s="64">
        <v>1</v>
      </c>
      <c r="K766" s="120" t="str">
        <f>VLOOKUP(I766,Raw!A:K,11,FALSE)</f>
        <v>N-SF11/1.8/17</v>
      </c>
      <c r="R766" s="110">
        <v>10024251</v>
      </c>
      <c r="S766" s="110" t="s">
        <v>167</v>
      </c>
      <c r="T766" s="110">
        <v>1.04</v>
      </c>
    </row>
    <row r="767" spans="1:20" x14ac:dyDescent="0.25">
      <c r="A767" s="85"/>
      <c r="B767" s="63"/>
      <c r="C767" s="63"/>
      <c r="D767" s="63"/>
      <c r="E767" s="63"/>
      <c r="F767" s="120" t="e">
        <f>VLOOKUP(B767,Main!E:I,5,FALSE)</f>
        <v>#N/A</v>
      </c>
      <c r="H767" s="121">
        <v>10023570</v>
      </c>
      <c r="I767" s="65">
        <v>30274790</v>
      </c>
      <c r="J767" s="64">
        <v>0.96</v>
      </c>
      <c r="K767" s="120" t="str">
        <f>VLOOKUP(I767,Raw!A:K,11,FALSE)</f>
        <v>N-SF11/1.8/14.5</v>
      </c>
      <c r="R767" s="110">
        <v>10024251</v>
      </c>
      <c r="S767" s="110" t="s">
        <v>69</v>
      </c>
      <c r="T767" s="110">
        <v>0.875</v>
      </c>
    </row>
    <row r="768" spans="1:20" x14ac:dyDescent="0.25">
      <c r="A768" s="85"/>
      <c r="B768" s="63"/>
      <c r="C768" s="63"/>
      <c r="D768" s="63"/>
      <c r="E768" s="63"/>
      <c r="F768" s="120" t="e">
        <f>VLOOKUP(B768,Main!E:I,5,FALSE)</f>
        <v>#N/A</v>
      </c>
      <c r="H768" s="121">
        <v>10023570</v>
      </c>
      <c r="I768" s="65">
        <v>30274815</v>
      </c>
      <c r="J768" s="64">
        <v>0.96</v>
      </c>
      <c r="K768" s="120" t="str">
        <f>VLOOKUP(I768,Raw!A:K,11,FALSE)</f>
        <v>N-SF11/1.8/14.5</v>
      </c>
      <c r="R768" s="110">
        <v>10024251</v>
      </c>
      <c r="S768" s="110" t="s">
        <v>54</v>
      </c>
      <c r="T768" s="110">
        <v>0.875</v>
      </c>
    </row>
    <row r="769" spans="1:20" x14ac:dyDescent="0.25">
      <c r="A769" s="85"/>
      <c r="B769" s="63"/>
      <c r="C769" s="63"/>
      <c r="D769" s="63"/>
      <c r="E769" s="63"/>
      <c r="F769" s="120" t="e">
        <f>VLOOKUP(B769,Main!E:I,5,FALSE)</f>
        <v>#N/A</v>
      </c>
      <c r="H769" s="121">
        <v>10023570</v>
      </c>
      <c r="I769" s="65">
        <v>30276367</v>
      </c>
      <c r="J769" s="64">
        <v>1</v>
      </c>
      <c r="K769" s="120" t="str">
        <f>VLOOKUP(I769,Raw!A:K,11,FALSE)</f>
        <v>N-SF11/1.8/17</v>
      </c>
      <c r="R769" s="110">
        <v>10024251</v>
      </c>
      <c r="S769" s="110" t="s">
        <v>62</v>
      </c>
      <c r="T769" s="110">
        <v>0.875</v>
      </c>
    </row>
    <row r="770" spans="1:20" x14ac:dyDescent="0.25">
      <c r="A770" s="85"/>
      <c r="B770" s="63"/>
      <c r="C770" s="63"/>
      <c r="D770" s="63"/>
      <c r="E770" s="63"/>
      <c r="F770" s="120" t="e">
        <f>VLOOKUP(B770,Main!E:I,5,FALSE)</f>
        <v>#N/A</v>
      </c>
      <c r="H770" s="121">
        <v>10023570</v>
      </c>
      <c r="I770" s="65">
        <v>30285163</v>
      </c>
      <c r="J770" s="64">
        <v>1</v>
      </c>
      <c r="K770" s="120" t="str">
        <f>VLOOKUP(I770,Raw!A:K,11,FALSE)</f>
        <v>N-SF11/1/7.5</v>
      </c>
      <c r="R770" s="110">
        <v>10024251</v>
      </c>
      <c r="S770" s="110" t="s">
        <v>350</v>
      </c>
      <c r="T770" s="110">
        <v>1.3333333333333333</v>
      </c>
    </row>
    <row r="771" spans="1:20" x14ac:dyDescent="0.25">
      <c r="A771" s="85"/>
      <c r="B771" s="63"/>
      <c r="C771" s="63"/>
      <c r="D771" s="63"/>
      <c r="E771" s="63"/>
      <c r="F771" s="120" t="e">
        <f>VLOOKUP(B771,Main!E:I,5,FALSE)</f>
        <v>#N/A</v>
      </c>
      <c r="H771" s="121">
        <v>10023570</v>
      </c>
      <c r="I771" s="65">
        <v>30285185</v>
      </c>
      <c r="J771" s="64">
        <v>1</v>
      </c>
      <c r="K771" s="120" t="str">
        <f>VLOOKUP(I771,Raw!A:K,11,FALSE)</f>
        <v>N-SF11/1.8/17</v>
      </c>
      <c r="R771" s="110">
        <v>10024251</v>
      </c>
      <c r="S771" s="110" t="s">
        <v>88</v>
      </c>
      <c r="T771" s="110">
        <v>0.6</v>
      </c>
    </row>
    <row r="772" spans="1:20" x14ac:dyDescent="0.25">
      <c r="A772" s="85"/>
      <c r="B772" s="63"/>
      <c r="C772" s="63"/>
      <c r="D772" s="63"/>
      <c r="E772" s="63"/>
      <c r="F772" s="120" t="e">
        <f>VLOOKUP(B772,Main!E:I,5,FALSE)</f>
        <v>#N/A</v>
      </c>
      <c r="H772" s="121">
        <v>10023570</v>
      </c>
      <c r="I772" s="65">
        <v>30293647</v>
      </c>
      <c r="J772" s="64">
        <v>1</v>
      </c>
      <c r="K772" s="120" t="str">
        <f>VLOOKUP(I772,Raw!A:K,11,FALSE)</f>
        <v>N-SF11/1/10.5</v>
      </c>
      <c r="R772" s="110">
        <v>10024252</v>
      </c>
      <c r="S772" s="110" t="s">
        <v>95</v>
      </c>
      <c r="T772" s="110">
        <v>1.06</v>
      </c>
    </row>
    <row r="773" spans="1:20" x14ac:dyDescent="0.25">
      <c r="A773" s="85"/>
      <c r="B773" s="63"/>
      <c r="C773" s="63"/>
      <c r="D773" s="63"/>
      <c r="E773" s="63"/>
      <c r="F773" s="120" t="e">
        <f>VLOOKUP(B773,Main!E:I,5,FALSE)</f>
        <v>#N/A</v>
      </c>
      <c r="H773" s="121">
        <v>10023570</v>
      </c>
      <c r="I773" s="65">
        <v>30313242</v>
      </c>
      <c r="J773" s="64">
        <v>0.6</v>
      </c>
      <c r="K773" s="120" t="str">
        <f>VLOOKUP(I773,Raw!A:K,11,FALSE)</f>
        <v>N-SF11/1.8/10.5</v>
      </c>
      <c r="R773" s="110">
        <v>10024252</v>
      </c>
      <c r="S773" s="110" t="s">
        <v>127</v>
      </c>
      <c r="T773" s="110">
        <v>1.1000000000000001</v>
      </c>
    </row>
    <row r="774" spans="1:20" x14ac:dyDescent="0.25">
      <c r="A774" s="85"/>
      <c r="B774" s="63"/>
      <c r="C774" s="63"/>
      <c r="D774" s="63"/>
      <c r="E774" s="63"/>
      <c r="F774" s="120" t="e">
        <f>VLOOKUP(B774,Main!E:I,5,FALSE)</f>
        <v>#N/A</v>
      </c>
      <c r="H774" s="121">
        <v>10023570</v>
      </c>
      <c r="I774" s="65">
        <v>30313286</v>
      </c>
      <c r="J774" s="64">
        <v>0.96</v>
      </c>
      <c r="K774" s="120" t="str">
        <f>VLOOKUP(I774,Raw!A:K,11,FALSE)</f>
        <v>N-SF11/1.8/14.5</v>
      </c>
      <c r="R774" s="110">
        <v>10024252</v>
      </c>
      <c r="S774" s="110" t="s">
        <v>138</v>
      </c>
      <c r="T774" s="110">
        <v>1.1000000000000001</v>
      </c>
    </row>
    <row r="775" spans="1:20" x14ac:dyDescent="0.25">
      <c r="A775" s="85"/>
      <c r="B775" s="63"/>
      <c r="C775" s="63"/>
      <c r="D775" s="63"/>
      <c r="E775" s="63"/>
      <c r="F775" s="120" t="e">
        <f>VLOOKUP(B775,Main!E:I,5,FALSE)</f>
        <v>#N/A</v>
      </c>
      <c r="H775" s="121">
        <v>10023570</v>
      </c>
      <c r="I775" s="65">
        <v>30313323</v>
      </c>
      <c r="J775" s="64">
        <v>1</v>
      </c>
      <c r="K775" s="120" t="str">
        <f>VLOOKUP(I775,Raw!A:K,11,FALSE)</f>
        <v>N-SF11/1/10.5</v>
      </c>
      <c r="R775" s="110">
        <v>10024252</v>
      </c>
      <c r="S775" s="110" t="s">
        <v>165</v>
      </c>
      <c r="T775" s="110">
        <v>1.1000000000000001</v>
      </c>
    </row>
    <row r="776" spans="1:20" x14ac:dyDescent="0.25">
      <c r="A776" s="85"/>
      <c r="B776" s="63"/>
      <c r="C776" s="63"/>
      <c r="D776" s="63"/>
      <c r="E776" s="63"/>
      <c r="F776" s="120" t="e">
        <f>VLOOKUP(B776,Main!E:I,5,FALSE)</f>
        <v>#N/A</v>
      </c>
      <c r="H776" s="121">
        <v>10023570</v>
      </c>
      <c r="I776" s="65">
        <v>30313345</v>
      </c>
      <c r="J776" s="64">
        <v>0.96</v>
      </c>
      <c r="K776" s="120" t="str">
        <f>VLOOKUP(I776,Raw!A:K,11,FALSE)</f>
        <v>N-SF11/1.8/14.5</v>
      </c>
      <c r="R776" s="110">
        <v>10024252</v>
      </c>
      <c r="S776" s="110" t="s">
        <v>167</v>
      </c>
      <c r="T776" s="110">
        <v>1.1000000000000001</v>
      </c>
    </row>
    <row r="777" spans="1:20" x14ac:dyDescent="0.25">
      <c r="A777" s="85"/>
      <c r="B777" s="63"/>
      <c r="C777" s="63"/>
      <c r="D777" s="63"/>
      <c r="E777" s="63"/>
      <c r="F777" s="120" t="e">
        <f>VLOOKUP(B777,Main!E:I,5,FALSE)</f>
        <v>#N/A</v>
      </c>
      <c r="H777" s="121">
        <v>10023570</v>
      </c>
      <c r="I777" s="65">
        <v>30321494</v>
      </c>
      <c r="J777" s="64">
        <v>1.5</v>
      </c>
      <c r="K777" s="120" t="str">
        <f>VLOOKUP(I777,Raw!A:K,11,FALSE)</f>
        <v>N-BK7/1.1/19</v>
      </c>
      <c r="R777" s="110">
        <v>10024252</v>
      </c>
      <c r="S777" s="110" t="s">
        <v>69</v>
      </c>
      <c r="T777" s="110">
        <v>0.75</v>
      </c>
    </row>
    <row r="778" spans="1:20" x14ac:dyDescent="0.25">
      <c r="A778" s="85"/>
      <c r="B778" s="63"/>
      <c r="C778" s="63"/>
      <c r="D778" s="63"/>
      <c r="E778" s="63"/>
      <c r="F778" s="120" t="e">
        <f>VLOOKUP(B778,Main!E:I,5,FALSE)</f>
        <v>#N/A</v>
      </c>
      <c r="H778" s="121">
        <v>10023570</v>
      </c>
      <c r="I778" s="65">
        <v>30325960</v>
      </c>
      <c r="J778" s="64">
        <v>1</v>
      </c>
      <c r="K778" s="120" t="str">
        <f>VLOOKUP(I778,Raw!A:K,11,FALSE)</f>
        <v>N-SF11/1.8/23</v>
      </c>
      <c r="R778" s="110">
        <v>10024252</v>
      </c>
      <c r="S778" s="110" t="s">
        <v>54</v>
      </c>
      <c r="T778" s="110">
        <v>0.75</v>
      </c>
    </row>
    <row r="779" spans="1:20" x14ac:dyDescent="0.25">
      <c r="A779" s="85"/>
      <c r="B779" s="63"/>
      <c r="C779" s="63"/>
      <c r="D779" s="63"/>
      <c r="E779" s="63"/>
      <c r="F779" s="120" t="e">
        <f>VLOOKUP(B779,Main!E:I,5,FALSE)</f>
        <v>#N/A</v>
      </c>
      <c r="H779" s="121">
        <v>10023570</v>
      </c>
      <c r="I779" s="65">
        <v>30334319</v>
      </c>
      <c r="J779" s="64">
        <v>1</v>
      </c>
      <c r="K779" s="120" t="str">
        <f>VLOOKUP(I779,Raw!A:K,11,FALSE)</f>
        <v>N-SF11/1.8/17.5</v>
      </c>
      <c r="R779" s="110">
        <v>10024252</v>
      </c>
      <c r="S779" s="110" t="s">
        <v>62</v>
      </c>
      <c r="T779" s="110">
        <v>0.75</v>
      </c>
    </row>
    <row r="780" spans="1:20" x14ac:dyDescent="0.25">
      <c r="A780" s="85"/>
      <c r="B780" s="63"/>
      <c r="C780" s="63"/>
      <c r="D780" s="63"/>
      <c r="E780" s="63"/>
      <c r="F780" s="120" t="e">
        <f>VLOOKUP(B780,Main!E:I,5,FALSE)</f>
        <v>#N/A</v>
      </c>
      <c r="H780" s="121">
        <v>10023570</v>
      </c>
      <c r="I780" s="65">
        <v>30339200</v>
      </c>
      <c r="J780" s="64">
        <v>1</v>
      </c>
      <c r="K780" s="120" t="str">
        <f>VLOOKUP(I780,Raw!A:K,11,FALSE)</f>
        <v>N-SF11/1.8/23.5</v>
      </c>
      <c r="R780" s="110">
        <v>10024252</v>
      </c>
      <c r="S780" s="110" t="s">
        <v>350</v>
      </c>
      <c r="T780" s="110">
        <v>1</v>
      </c>
    </row>
    <row r="781" spans="1:20" x14ac:dyDescent="0.25">
      <c r="A781" s="85"/>
      <c r="B781" s="63"/>
      <c r="C781" s="63"/>
      <c r="D781" s="63"/>
      <c r="E781" s="63"/>
      <c r="F781" s="120" t="e">
        <f>VLOOKUP(B781,Main!E:I,5,FALSE)</f>
        <v>#N/A</v>
      </c>
      <c r="H781" s="121">
        <v>10023570</v>
      </c>
      <c r="I781" s="65">
        <v>30391576</v>
      </c>
      <c r="J781" s="64">
        <v>1</v>
      </c>
      <c r="K781" s="120" t="str">
        <f>VLOOKUP(I781,Raw!A:K,11,FALSE)</f>
        <v>N-SF11/1/8.5</v>
      </c>
      <c r="R781" s="110">
        <v>10024252</v>
      </c>
      <c r="S781" s="110" t="s">
        <v>88</v>
      </c>
      <c r="T781" s="110">
        <v>0.6</v>
      </c>
    </row>
    <row r="782" spans="1:20" x14ac:dyDescent="0.25">
      <c r="A782" s="85"/>
      <c r="B782" s="63"/>
      <c r="C782" s="63"/>
      <c r="D782" s="63"/>
      <c r="E782" s="63"/>
      <c r="F782" s="120" t="e">
        <f>VLOOKUP(B782,Main!E:I,5,FALSE)</f>
        <v>#N/A</v>
      </c>
      <c r="H782" s="121">
        <v>10023570</v>
      </c>
      <c r="I782" s="65">
        <v>30432710</v>
      </c>
      <c r="J782" s="64">
        <v>0.96</v>
      </c>
      <c r="K782" s="120" t="str">
        <f>VLOOKUP(I782,Raw!A:K,11,FALSE)</f>
        <v>N-SF11/1.8/14.5</v>
      </c>
      <c r="R782" s="110">
        <v>10024272</v>
      </c>
      <c r="S782" s="110" t="s">
        <v>95</v>
      </c>
      <c r="T782" s="110">
        <v>0.9</v>
      </c>
    </row>
    <row r="783" spans="1:20" x14ac:dyDescent="0.25">
      <c r="A783" s="85"/>
      <c r="B783" s="63"/>
      <c r="C783" s="63"/>
      <c r="D783" s="63"/>
      <c r="E783" s="63"/>
      <c r="F783" s="120" t="e">
        <f>VLOOKUP(B783,Main!E:I,5,FALSE)</f>
        <v>#N/A</v>
      </c>
      <c r="H783" s="121">
        <v>10023570</v>
      </c>
      <c r="I783" s="65">
        <v>30446865</v>
      </c>
      <c r="J783" s="64">
        <v>1</v>
      </c>
      <c r="K783" s="120" t="str">
        <f>VLOOKUP(I783,Raw!A:K,11,FALSE)</f>
        <v>N-SF11/1.8/17</v>
      </c>
      <c r="R783" s="110">
        <v>10024272</v>
      </c>
      <c r="S783" s="110" t="s">
        <v>127</v>
      </c>
      <c r="T783" s="110">
        <v>0.96</v>
      </c>
    </row>
    <row r="784" spans="1:20" x14ac:dyDescent="0.25">
      <c r="A784" s="85"/>
      <c r="B784" s="63"/>
      <c r="C784" s="63"/>
      <c r="D784" s="63"/>
      <c r="E784" s="63"/>
      <c r="F784" s="120" t="e">
        <f>VLOOKUP(B784,Main!E:I,5,FALSE)</f>
        <v>#N/A</v>
      </c>
      <c r="H784" s="121">
        <v>10023580</v>
      </c>
      <c r="I784" s="65">
        <v>30103742</v>
      </c>
      <c r="J784" s="64">
        <v>0.9</v>
      </c>
      <c r="K784" s="120" t="str">
        <f>VLOOKUP(I784,Raw!A:K,11,FALSE)</f>
        <v>N-SF11/1.8/23.5</v>
      </c>
      <c r="R784" s="110">
        <v>10024272</v>
      </c>
      <c r="S784" s="110" t="s">
        <v>138</v>
      </c>
      <c r="T784" s="110">
        <v>0.96</v>
      </c>
    </row>
    <row r="785" spans="1:20" x14ac:dyDescent="0.25">
      <c r="A785" s="85"/>
      <c r="B785" s="63"/>
      <c r="C785" s="63"/>
      <c r="D785" s="63"/>
      <c r="E785" s="63"/>
      <c r="F785" s="120" t="e">
        <f>VLOOKUP(B785,Main!E:I,5,FALSE)</f>
        <v>#N/A</v>
      </c>
      <c r="H785" s="121">
        <v>10023580</v>
      </c>
      <c r="I785" s="65">
        <v>30103753</v>
      </c>
      <c r="J785" s="64">
        <v>0.9</v>
      </c>
      <c r="K785" s="120" t="str">
        <f>VLOOKUP(I785,Raw!A:K,11,FALSE)</f>
        <v>N-SF11/1.8/14.5</v>
      </c>
      <c r="R785" s="110">
        <v>10024272</v>
      </c>
      <c r="S785" s="110" t="s">
        <v>165</v>
      </c>
      <c r="T785" s="110">
        <v>0.96</v>
      </c>
    </row>
    <row r="786" spans="1:20" x14ac:dyDescent="0.25">
      <c r="A786" s="85"/>
      <c r="B786" s="63"/>
      <c r="C786" s="63"/>
      <c r="D786" s="63"/>
      <c r="E786" s="63"/>
      <c r="F786" s="120" t="e">
        <f>VLOOKUP(B786,Main!E:I,5,FALSE)</f>
        <v>#N/A</v>
      </c>
      <c r="H786" s="121">
        <v>10023580</v>
      </c>
      <c r="I786" s="65">
        <v>30103801</v>
      </c>
      <c r="J786" s="64">
        <v>0.9</v>
      </c>
      <c r="K786" s="120" t="str">
        <f>VLOOKUP(I786,Raw!A:K,11,FALSE)</f>
        <v>N-SF11/1.8/17</v>
      </c>
      <c r="R786" s="110">
        <v>10024272</v>
      </c>
      <c r="S786" s="110" t="s">
        <v>167</v>
      </c>
      <c r="T786" s="110">
        <v>0.96</v>
      </c>
    </row>
    <row r="787" spans="1:20" x14ac:dyDescent="0.25">
      <c r="A787" s="85"/>
      <c r="B787" s="63"/>
      <c r="C787" s="63"/>
      <c r="D787" s="63"/>
      <c r="E787" s="63"/>
      <c r="F787" s="120" t="e">
        <f>VLOOKUP(B787,Main!E:I,5,FALSE)</f>
        <v>#N/A</v>
      </c>
      <c r="H787" s="121">
        <v>10023580</v>
      </c>
      <c r="I787" s="65">
        <v>30236147</v>
      </c>
      <c r="J787" s="64">
        <v>0.9</v>
      </c>
      <c r="K787" s="120" t="str">
        <f>VLOOKUP(I787,Raw!A:K,11,FALSE)</f>
        <v>N-SF11/1.8/17.5</v>
      </c>
      <c r="R787" s="110">
        <v>10024272</v>
      </c>
      <c r="S787" s="110" t="s">
        <v>69</v>
      </c>
      <c r="T787" s="110">
        <v>0.97499999999999998</v>
      </c>
    </row>
    <row r="788" spans="1:20" x14ac:dyDescent="0.25">
      <c r="A788" s="85"/>
      <c r="B788" s="63"/>
      <c r="C788" s="63"/>
      <c r="D788" s="63"/>
      <c r="E788" s="63"/>
      <c r="F788" s="120" t="e">
        <f>VLOOKUP(B788,Main!E:I,5,FALSE)</f>
        <v>#N/A</v>
      </c>
      <c r="H788" s="121">
        <v>10023580</v>
      </c>
      <c r="I788" s="65">
        <v>30238079</v>
      </c>
      <c r="J788" s="64">
        <v>0.9</v>
      </c>
      <c r="K788" s="120" t="str">
        <f>VLOOKUP(I788,Raw!A:K,11,FALSE)</f>
        <v>N-SF11/1.8/17.5</v>
      </c>
      <c r="R788" s="110">
        <v>10024272</v>
      </c>
      <c r="S788" s="110" t="s">
        <v>54</v>
      </c>
      <c r="T788" s="110">
        <v>0.97499999999999998</v>
      </c>
    </row>
    <row r="789" spans="1:20" x14ac:dyDescent="0.25">
      <c r="A789" s="85"/>
      <c r="B789" s="63"/>
      <c r="C789" s="63"/>
      <c r="D789" s="63"/>
      <c r="E789" s="63"/>
      <c r="F789" s="120" t="e">
        <f>VLOOKUP(B789,Main!E:I,5,FALSE)</f>
        <v>#N/A</v>
      </c>
      <c r="H789" s="121">
        <v>10023580</v>
      </c>
      <c r="I789" s="65">
        <v>30248669</v>
      </c>
      <c r="J789" s="64">
        <v>0.75</v>
      </c>
      <c r="K789" s="120" t="str">
        <f>VLOOKUP(I789,Raw!A:K,11,FALSE)</f>
        <v>N-SF11/1/10.5</v>
      </c>
      <c r="R789" s="110">
        <v>10024272</v>
      </c>
      <c r="S789" s="110" t="s">
        <v>62</v>
      </c>
      <c r="T789" s="110">
        <v>0.97499999999999998</v>
      </c>
    </row>
    <row r="790" spans="1:20" x14ac:dyDescent="0.25">
      <c r="A790" s="85"/>
      <c r="B790" s="63"/>
      <c r="C790" s="63"/>
      <c r="D790" s="63"/>
      <c r="E790" s="63"/>
      <c r="F790" s="120" t="e">
        <f>VLOOKUP(B790,Main!E:I,5,FALSE)</f>
        <v>#N/A</v>
      </c>
      <c r="H790" s="121">
        <v>10023580</v>
      </c>
      <c r="I790" s="65">
        <v>30248706</v>
      </c>
      <c r="J790" s="64">
        <v>0.9</v>
      </c>
      <c r="K790" s="120" t="str">
        <f>VLOOKUP(I790,Raw!A:K,11,FALSE)</f>
        <v>N-SF11/1.8/23.5</v>
      </c>
      <c r="R790" s="110">
        <v>10024272</v>
      </c>
      <c r="S790" s="110" t="s">
        <v>350</v>
      </c>
      <c r="T790" s="110">
        <v>1</v>
      </c>
    </row>
    <row r="791" spans="1:20" x14ac:dyDescent="0.25">
      <c r="A791" s="85"/>
      <c r="B791" s="63"/>
      <c r="C791" s="63"/>
      <c r="D791" s="63"/>
      <c r="E791" s="63"/>
      <c r="F791" s="120" t="e">
        <f>VLOOKUP(B791,Main!E:I,5,FALSE)</f>
        <v>#N/A</v>
      </c>
      <c r="H791" s="121">
        <v>10023580</v>
      </c>
      <c r="I791" s="65">
        <v>30248740</v>
      </c>
      <c r="J791" s="64">
        <v>0.75</v>
      </c>
      <c r="K791" s="120" t="str">
        <f>VLOOKUP(I791,Raw!A:K,11,FALSE)</f>
        <v>N-SF11/1/7.5</v>
      </c>
      <c r="R791" s="110">
        <v>10024272</v>
      </c>
      <c r="S791" s="110" t="s">
        <v>88</v>
      </c>
      <c r="T791" s="110">
        <v>0.6</v>
      </c>
    </row>
    <row r="792" spans="1:20" x14ac:dyDescent="0.25">
      <c r="A792" s="85"/>
      <c r="B792" s="63"/>
      <c r="C792" s="63"/>
      <c r="D792" s="63"/>
      <c r="E792" s="63"/>
      <c r="F792" s="120" t="e">
        <f>VLOOKUP(B792,Main!E:I,5,FALSE)</f>
        <v>#N/A</v>
      </c>
      <c r="H792" s="121">
        <v>10023580</v>
      </c>
      <c r="I792" s="65">
        <v>30255865</v>
      </c>
      <c r="J792" s="64">
        <v>0.9</v>
      </c>
      <c r="K792" s="120" t="str">
        <f>VLOOKUP(I792,Raw!A:K,11,FALSE)</f>
        <v>N-SF11/1.8/17</v>
      </c>
      <c r="R792" s="110">
        <v>10024273</v>
      </c>
      <c r="S792" s="110" t="s">
        <v>95</v>
      </c>
      <c r="T792" s="110">
        <v>0.96</v>
      </c>
    </row>
    <row r="793" spans="1:20" x14ac:dyDescent="0.25">
      <c r="A793" s="85"/>
      <c r="B793" s="63"/>
      <c r="C793" s="63"/>
      <c r="D793" s="63"/>
      <c r="E793" s="63"/>
      <c r="F793" s="120" t="e">
        <f>VLOOKUP(B793,Main!E:I,5,FALSE)</f>
        <v>#N/A</v>
      </c>
      <c r="H793" s="121">
        <v>10023580</v>
      </c>
      <c r="I793" s="65">
        <v>30256349</v>
      </c>
      <c r="J793" s="64">
        <v>0.75</v>
      </c>
      <c r="K793" s="120" t="str">
        <f>VLOOKUP(I793,Raw!A:K,11,FALSE)</f>
        <v>N-SF11/1/10.5</v>
      </c>
      <c r="R793" s="110">
        <v>10024273</v>
      </c>
      <c r="S793" s="110" t="s">
        <v>127</v>
      </c>
      <c r="T793" s="110">
        <v>1</v>
      </c>
    </row>
    <row r="794" spans="1:20" x14ac:dyDescent="0.25">
      <c r="A794" s="85"/>
      <c r="B794" s="63"/>
      <c r="C794" s="63"/>
      <c r="D794" s="63"/>
      <c r="E794" s="63"/>
      <c r="F794" s="120" t="e">
        <f>VLOOKUP(B794,Main!E:I,5,FALSE)</f>
        <v>#N/A</v>
      </c>
      <c r="H794" s="121">
        <v>10023580</v>
      </c>
      <c r="I794" s="65">
        <v>30256730</v>
      </c>
      <c r="J794" s="64">
        <v>0.75</v>
      </c>
      <c r="K794" s="120" t="str">
        <f>VLOOKUP(I794,Raw!A:K,11,FALSE)</f>
        <v>N-SF11/1/10.5</v>
      </c>
      <c r="R794" s="110">
        <v>10024273</v>
      </c>
      <c r="S794" s="110" t="s">
        <v>138</v>
      </c>
      <c r="T794" s="110">
        <v>1</v>
      </c>
    </row>
    <row r="795" spans="1:20" x14ac:dyDescent="0.25">
      <c r="A795" s="85"/>
      <c r="B795" s="63"/>
      <c r="C795" s="63"/>
      <c r="D795" s="63"/>
      <c r="E795" s="63"/>
      <c r="F795" s="120" t="e">
        <f>VLOOKUP(B795,Main!E:I,5,FALSE)</f>
        <v>#N/A</v>
      </c>
      <c r="H795" s="121">
        <v>10023580</v>
      </c>
      <c r="I795" s="65">
        <v>30256752</v>
      </c>
      <c r="J795" s="64">
        <v>0.9</v>
      </c>
      <c r="K795" s="120" t="str">
        <f>VLOOKUP(I795,Raw!A:K,11,FALSE)</f>
        <v>N-SF11/1.8/14.5</v>
      </c>
      <c r="R795" s="110">
        <v>10024273</v>
      </c>
      <c r="S795" s="110" t="s">
        <v>165</v>
      </c>
      <c r="T795" s="110">
        <v>1</v>
      </c>
    </row>
    <row r="796" spans="1:20" x14ac:dyDescent="0.25">
      <c r="A796" s="85"/>
      <c r="B796" s="63"/>
      <c r="C796" s="63"/>
      <c r="D796" s="63"/>
      <c r="E796" s="63"/>
      <c r="F796" s="120" t="e">
        <f>VLOOKUP(B796,Main!E:I,5,FALSE)</f>
        <v>#N/A</v>
      </c>
      <c r="H796" s="121">
        <v>10023580</v>
      </c>
      <c r="I796" s="65">
        <v>30256855</v>
      </c>
      <c r="J796" s="64">
        <v>0.9</v>
      </c>
      <c r="K796" s="120" t="str">
        <f>VLOOKUP(I796,Raw!A:K,11,FALSE)</f>
        <v>N-SF11/1.8/14.5</v>
      </c>
      <c r="R796" s="110">
        <v>10024273</v>
      </c>
      <c r="S796" s="110" t="s">
        <v>167</v>
      </c>
      <c r="T796" s="110">
        <v>1</v>
      </c>
    </row>
    <row r="797" spans="1:20" x14ac:dyDescent="0.25">
      <c r="A797" s="85"/>
      <c r="B797" s="63"/>
      <c r="C797" s="63"/>
      <c r="D797" s="63"/>
      <c r="E797" s="63"/>
      <c r="F797" s="120" t="e">
        <f>VLOOKUP(B797,Main!E:I,5,FALSE)</f>
        <v>#N/A</v>
      </c>
      <c r="H797" s="121">
        <v>10023580</v>
      </c>
      <c r="I797" s="65">
        <v>30256899</v>
      </c>
      <c r="J797" s="64">
        <v>0.9</v>
      </c>
      <c r="K797" s="120" t="str">
        <f>VLOOKUP(I797,Raw!A:K,11,FALSE)</f>
        <v>N-SF11/1.8/23.5</v>
      </c>
      <c r="R797" s="110">
        <v>10024273</v>
      </c>
      <c r="S797" s="110" t="s">
        <v>69</v>
      </c>
      <c r="T797" s="110">
        <v>1</v>
      </c>
    </row>
    <row r="798" spans="1:20" x14ac:dyDescent="0.25">
      <c r="A798" s="85"/>
      <c r="B798" s="63"/>
      <c r="C798" s="63"/>
      <c r="D798" s="63"/>
      <c r="E798" s="63"/>
      <c r="F798" s="120" t="e">
        <f>VLOOKUP(B798,Main!E:I,5,FALSE)</f>
        <v>#N/A</v>
      </c>
      <c r="H798" s="121">
        <v>10023580</v>
      </c>
      <c r="I798" s="65">
        <v>30256914</v>
      </c>
      <c r="J798" s="64">
        <v>0.75</v>
      </c>
      <c r="K798" s="120" t="str">
        <f>VLOOKUP(I798,Raw!A:K,11,FALSE)</f>
        <v>N-SF11/1/10.5</v>
      </c>
      <c r="R798" s="110">
        <v>10024273</v>
      </c>
      <c r="S798" s="110" t="s">
        <v>54</v>
      </c>
      <c r="T798" s="110">
        <v>1</v>
      </c>
    </row>
    <row r="799" spans="1:20" x14ac:dyDescent="0.25">
      <c r="A799" s="85"/>
      <c r="B799" s="63"/>
      <c r="C799" s="63"/>
      <c r="D799" s="63"/>
      <c r="E799" s="63"/>
      <c r="F799" s="120" t="e">
        <f>VLOOKUP(B799,Main!E:I,5,FALSE)</f>
        <v>#N/A</v>
      </c>
      <c r="H799" s="121">
        <v>10023580</v>
      </c>
      <c r="I799" s="65">
        <v>30256958</v>
      </c>
      <c r="J799" s="64">
        <v>0.9</v>
      </c>
      <c r="K799" s="120" t="str">
        <f>VLOOKUP(I799,Raw!A:K,11,FALSE)</f>
        <v>N-SF11/1.8/23.5</v>
      </c>
      <c r="R799" s="110">
        <v>10024273</v>
      </c>
      <c r="S799" s="110" t="s">
        <v>62</v>
      </c>
      <c r="T799" s="110">
        <v>1</v>
      </c>
    </row>
    <row r="800" spans="1:20" x14ac:dyDescent="0.25">
      <c r="A800" s="85"/>
      <c r="B800" s="63"/>
      <c r="C800" s="63"/>
      <c r="D800" s="63"/>
      <c r="E800" s="63"/>
      <c r="F800" s="120" t="e">
        <f>VLOOKUP(B800,Main!E:I,5,FALSE)</f>
        <v>#N/A</v>
      </c>
      <c r="H800" s="121">
        <v>10023580</v>
      </c>
      <c r="I800" s="65">
        <v>30274734</v>
      </c>
      <c r="J800" s="64">
        <v>0.9</v>
      </c>
      <c r="K800" s="120" t="str">
        <f>VLOOKUP(I800,Raw!A:K,11,FALSE)</f>
        <v>N-SF11/1.8/17</v>
      </c>
      <c r="R800" s="110">
        <v>10024273</v>
      </c>
      <c r="S800" s="110" t="s">
        <v>350</v>
      </c>
      <c r="T800" s="110">
        <v>1.4</v>
      </c>
    </row>
    <row r="801" spans="1:20" x14ac:dyDescent="0.25">
      <c r="A801" s="85"/>
      <c r="B801" s="63"/>
      <c r="C801" s="63"/>
      <c r="D801" s="63"/>
      <c r="E801" s="63"/>
      <c r="F801" s="120" t="e">
        <f>VLOOKUP(B801,Main!E:I,5,FALSE)</f>
        <v>#N/A</v>
      </c>
      <c r="H801" s="121">
        <v>10023580</v>
      </c>
      <c r="I801" s="65">
        <v>30274790</v>
      </c>
      <c r="J801" s="64">
        <v>0.9</v>
      </c>
      <c r="K801" s="120" t="str">
        <f>VLOOKUP(I801,Raw!A:K,11,FALSE)</f>
        <v>N-SF11/1.8/14.5</v>
      </c>
      <c r="R801" s="110">
        <v>10024273</v>
      </c>
      <c r="S801" s="110" t="s">
        <v>88</v>
      </c>
      <c r="T801" s="110">
        <v>0.6</v>
      </c>
    </row>
    <row r="802" spans="1:20" x14ac:dyDescent="0.25">
      <c r="A802" s="85"/>
      <c r="B802" s="63"/>
      <c r="C802" s="63"/>
      <c r="D802" s="63"/>
      <c r="E802" s="63"/>
      <c r="F802" s="120" t="e">
        <f>VLOOKUP(B802,Main!E:I,5,FALSE)</f>
        <v>#N/A</v>
      </c>
      <c r="H802" s="121">
        <v>10023580</v>
      </c>
      <c r="I802" s="65">
        <v>30274815</v>
      </c>
      <c r="J802" s="64">
        <v>0.9</v>
      </c>
      <c r="K802" s="120" t="str">
        <f>VLOOKUP(I802,Raw!A:K,11,FALSE)</f>
        <v>N-SF11/1.8/14.5</v>
      </c>
      <c r="R802" s="110">
        <v>10024275</v>
      </c>
      <c r="S802" s="110" t="s">
        <v>95</v>
      </c>
      <c r="T802" s="110">
        <v>1</v>
      </c>
    </row>
    <row r="803" spans="1:20" x14ac:dyDescent="0.25">
      <c r="A803" s="85"/>
      <c r="B803" s="63"/>
      <c r="C803" s="63"/>
      <c r="D803" s="63"/>
      <c r="E803" s="63"/>
      <c r="F803" s="120" t="e">
        <f>VLOOKUP(B803,Main!E:I,5,FALSE)</f>
        <v>#N/A</v>
      </c>
      <c r="H803" s="121">
        <v>10023580</v>
      </c>
      <c r="I803" s="65">
        <v>30276367</v>
      </c>
      <c r="J803" s="64">
        <v>0.9</v>
      </c>
      <c r="K803" s="120" t="str">
        <f>VLOOKUP(I803,Raw!A:K,11,FALSE)</f>
        <v>N-SF11/1.8/17</v>
      </c>
      <c r="R803" s="110">
        <v>10024275</v>
      </c>
      <c r="S803" s="110" t="s">
        <v>127</v>
      </c>
      <c r="T803" s="110">
        <v>1.1000000000000001</v>
      </c>
    </row>
    <row r="804" spans="1:20" x14ac:dyDescent="0.25">
      <c r="A804" s="85"/>
      <c r="B804" s="63"/>
      <c r="C804" s="63"/>
      <c r="D804" s="63"/>
      <c r="E804" s="63"/>
      <c r="F804" s="120" t="e">
        <f>VLOOKUP(B804,Main!E:I,5,FALSE)</f>
        <v>#N/A</v>
      </c>
      <c r="H804" s="121">
        <v>10023580</v>
      </c>
      <c r="I804" s="65">
        <v>30285163</v>
      </c>
      <c r="J804" s="64">
        <v>0.75</v>
      </c>
      <c r="K804" s="120" t="str">
        <f>VLOOKUP(I804,Raw!A:K,11,FALSE)</f>
        <v>N-SF11/1/7.5</v>
      </c>
      <c r="R804" s="110">
        <v>10024275</v>
      </c>
      <c r="S804" s="110" t="s">
        <v>138</v>
      </c>
      <c r="T804" s="110">
        <v>1.1000000000000001</v>
      </c>
    </row>
    <row r="805" spans="1:20" x14ac:dyDescent="0.25">
      <c r="A805" s="85"/>
      <c r="B805" s="63"/>
      <c r="C805" s="63"/>
      <c r="D805" s="63"/>
      <c r="E805" s="63"/>
      <c r="F805" s="120" t="e">
        <f>VLOOKUP(B805,Main!E:I,5,FALSE)</f>
        <v>#N/A</v>
      </c>
      <c r="H805" s="121">
        <v>10023580</v>
      </c>
      <c r="I805" s="65">
        <v>30285185</v>
      </c>
      <c r="J805" s="64">
        <v>0.9</v>
      </c>
      <c r="K805" s="120" t="str">
        <f>VLOOKUP(I805,Raw!A:K,11,FALSE)</f>
        <v>N-SF11/1.8/17</v>
      </c>
      <c r="R805" s="110">
        <v>10024275</v>
      </c>
      <c r="S805" s="110" t="s">
        <v>165</v>
      </c>
      <c r="T805" s="110">
        <v>1.1000000000000001</v>
      </c>
    </row>
    <row r="806" spans="1:20" x14ac:dyDescent="0.25">
      <c r="A806" s="85"/>
      <c r="B806" s="63"/>
      <c r="C806" s="63"/>
      <c r="D806" s="63"/>
      <c r="E806" s="63"/>
      <c r="F806" s="120" t="e">
        <f>VLOOKUP(B806,Main!E:I,5,FALSE)</f>
        <v>#N/A</v>
      </c>
      <c r="H806" s="121">
        <v>10023580</v>
      </c>
      <c r="I806" s="65">
        <v>30293647</v>
      </c>
      <c r="J806" s="64">
        <v>0.75</v>
      </c>
      <c r="K806" s="120" t="str">
        <f>VLOOKUP(I806,Raw!A:K,11,FALSE)</f>
        <v>N-SF11/1/10.5</v>
      </c>
      <c r="R806" s="110">
        <v>10024275</v>
      </c>
      <c r="S806" s="110" t="s">
        <v>167</v>
      </c>
      <c r="T806" s="110">
        <v>1.1000000000000001</v>
      </c>
    </row>
    <row r="807" spans="1:20" x14ac:dyDescent="0.25">
      <c r="A807" s="85"/>
      <c r="B807" s="63"/>
      <c r="C807" s="63"/>
      <c r="D807" s="63"/>
      <c r="E807" s="63"/>
      <c r="F807" s="120" t="e">
        <f>VLOOKUP(B807,Main!E:I,5,FALSE)</f>
        <v>#N/A</v>
      </c>
      <c r="H807" s="121">
        <v>10023580</v>
      </c>
      <c r="I807" s="65">
        <v>30313242</v>
      </c>
      <c r="J807" s="64">
        <v>0.56000000000000005</v>
      </c>
      <c r="K807" s="120" t="str">
        <f>VLOOKUP(I807,Raw!A:K,11,FALSE)</f>
        <v>N-SF11/1.8/10.5</v>
      </c>
      <c r="R807" s="110">
        <v>10024275</v>
      </c>
      <c r="S807" s="110" t="s">
        <v>69</v>
      </c>
      <c r="T807" s="110">
        <v>1</v>
      </c>
    </row>
    <row r="808" spans="1:20" x14ac:dyDescent="0.25">
      <c r="A808" s="85"/>
      <c r="B808" s="63"/>
      <c r="C808" s="63"/>
      <c r="D808" s="63"/>
      <c r="E808" s="63"/>
      <c r="F808" s="120" t="e">
        <f>VLOOKUP(B808,Main!E:I,5,FALSE)</f>
        <v>#N/A</v>
      </c>
      <c r="H808" s="121">
        <v>10023580</v>
      </c>
      <c r="I808" s="65">
        <v>30313286</v>
      </c>
      <c r="J808" s="64">
        <v>0.9</v>
      </c>
      <c r="K808" s="120" t="str">
        <f>VLOOKUP(I808,Raw!A:K,11,FALSE)</f>
        <v>N-SF11/1.8/14.5</v>
      </c>
      <c r="R808" s="110">
        <v>10024275</v>
      </c>
      <c r="S808" s="110" t="s">
        <v>54</v>
      </c>
      <c r="T808" s="110">
        <v>1</v>
      </c>
    </row>
    <row r="809" spans="1:20" x14ac:dyDescent="0.25">
      <c r="A809" s="85"/>
      <c r="B809" s="63"/>
      <c r="C809" s="63"/>
      <c r="D809" s="63"/>
      <c r="E809" s="63"/>
      <c r="F809" s="120" t="e">
        <f>VLOOKUP(B809,Main!E:I,5,FALSE)</f>
        <v>#N/A</v>
      </c>
      <c r="H809" s="121">
        <v>10023580</v>
      </c>
      <c r="I809" s="65">
        <v>30313323</v>
      </c>
      <c r="J809" s="64">
        <v>0.75</v>
      </c>
      <c r="K809" s="120" t="str">
        <f>VLOOKUP(I809,Raw!A:K,11,FALSE)</f>
        <v>N-SF11/1/10.5</v>
      </c>
      <c r="R809" s="110">
        <v>10024275</v>
      </c>
      <c r="S809" s="110" t="s">
        <v>62</v>
      </c>
      <c r="T809" s="110">
        <v>1</v>
      </c>
    </row>
    <row r="810" spans="1:20" x14ac:dyDescent="0.25">
      <c r="A810" s="85"/>
      <c r="B810" s="63"/>
      <c r="C810" s="63"/>
      <c r="D810" s="63"/>
      <c r="E810" s="63"/>
      <c r="F810" s="120" t="e">
        <f>VLOOKUP(B810,Main!E:I,5,FALSE)</f>
        <v>#N/A</v>
      </c>
      <c r="H810" s="121">
        <v>10023580</v>
      </c>
      <c r="I810" s="65">
        <v>30313345</v>
      </c>
      <c r="J810" s="64">
        <v>0.9</v>
      </c>
      <c r="K810" s="120" t="str">
        <f>VLOOKUP(I810,Raw!A:K,11,FALSE)</f>
        <v>N-SF11/1.8/14.5</v>
      </c>
      <c r="R810" s="110">
        <v>10024275</v>
      </c>
      <c r="S810" s="110" t="s">
        <v>350</v>
      </c>
      <c r="T810" s="110">
        <v>1.4</v>
      </c>
    </row>
    <row r="811" spans="1:20" x14ac:dyDescent="0.25">
      <c r="A811" s="85"/>
      <c r="B811" s="63"/>
      <c r="C811" s="63"/>
      <c r="D811" s="63"/>
      <c r="E811" s="63"/>
      <c r="F811" s="120" t="e">
        <f>VLOOKUP(B811,Main!E:I,5,FALSE)</f>
        <v>#N/A</v>
      </c>
      <c r="H811" s="121">
        <v>10023580</v>
      </c>
      <c r="I811" s="65">
        <v>30321494</v>
      </c>
      <c r="J811" s="64">
        <v>0.83333333333333337</v>
      </c>
      <c r="K811" s="120" t="str">
        <f>VLOOKUP(I811,Raw!A:K,11,FALSE)</f>
        <v>N-BK7/1.1/19</v>
      </c>
      <c r="R811" s="110">
        <v>10024275</v>
      </c>
      <c r="S811" s="110" t="s">
        <v>88</v>
      </c>
      <c r="T811" s="110">
        <v>0.6</v>
      </c>
    </row>
    <row r="812" spans="1:20" x14ac:dyDescent="0.25">
      <c r="A812" s="85"/>
      <c r="B812" s="63"/>
      <c r="C812" s="63"/>
      <c r="D812" s="63"/>
      <c r="E812" s="63"/>
      <c r="F812" s="120" t="e">
        <f>VLOOKUP(B812,Main!E:I,5,FALSE)</f>
        <v>#N/A</v>
      </c>
      <c r="H812" s="121">
        <v>10023580</v>
      </c>
      <c r="I812" s="65">
        <v>30325960</v>
      </c>
      <c r="J812" s="64">
        <v>0.9</v>
      </c>
      <c r="K812" s="120" t="str">
        <f>VLOOKUP(I812,Raw!A:K,11,FALSE)</f>
        <v>N-SF11/1.8/23</v>
      </c>
      <c r="R812" s="110">
        <v>10024324</v>
      </c>
      <c r="S812" s="110" t="s">
        <v>95</v>
      </c>
      <c r="T812" s="110">
        <v>0.9</v>
      </c>
    </row>
    <row r="813" spans="1:20" x14ac:dyDescent="0.25">
      <c r="A813" s="85"/>
      <c r="B813" s="63"/>
      <c r="C813" s="63"/>
      <c r="D813" s="63"/>
      <c r="E813" s="63"/>
      <c r="F813" s="120" t="e">
        <f>VLOOKUP(B813,Main!E:I,5,FALSE)</f>
        <v>#N/A</v>
      </c>
      <c r="H813" s="121">
        <v>10023580</v>
      </c>
      <c r="I813" s="65">
        <v>30334319</v>
      </c>
      <c r="J813" s="64">
        <v>0.9</v>
      </c>
      <c r="K813" s="120" t="str">
        <f>VLOOKUP(I813,Raw!A:K,11,FALSE)</f>
        <v>N-SF11/1.8/17.5</v>
      </c>
      <c r="R813" s="110">
        <v>10024324</v>
      </c>
      <c r="S813" s="110" t="s">
        <v>127</v>
      </c>
      <c r="T813" s="110">
        <v>0.9</v>
      </c>
    </row>
    <row r="814" spans="1:20" x14ac:dyDescent="0.25">
      <c r="A814" s="85"/>
      <c r="B814" s="63"/>
      <c r="C814" s="63"/>
      <c r="D814" s="63"/>
      <c r="E814" s="63"/>
      <c r="F814" s="120" t="e">
        <f>VLOOKUP(B814,Main!E:I,5,FALSE)</f>
        <v>#N/A</v>
      </c>
      <c r="H814" s="121">
        <v>10023580</v>
      </c>
      <c r="I814" s="65">
        <v>30339200</v>
      </c>
      <c r="J814" s="64">
        <v>0.9</v>
      </c>
      <c r="K814" s="120" t="str">
        <f>VLOOKUP(I814,Raw!A:K,11,FALSE)</f>
        <v>N-SF11/1.8/23.5</v>
      </c>
      <c r="R814" s="110">
        <v>10024324</v>
      </c>
      <c r="S814" s="110" t="s">
        <v>138</v>
      </c>
      <c r="T814" s="110">
        <v>0.9</v>
      </c>
    </row>
    <row r="815" spans="1:20" x14ac:dyDescent="0.25">
      <c r="A815" s="85"/>
      <c r="B815" s="63"/>
      <c r="C815" s="63"/>
      <c r="D815" s="63"/>
      <c r="E815" s="63"/>
      <c r="F815" s="120" t="e">
        <f>VLOOKUP(B815,Main!E:I,5,FALSE)</f>
        <v>#N/A</v>
      </c>
      <c r="H815" s="121">
        <v>10023580</v>
      </c>
      <c r="I815" s="65">
        <v>30391576</v>
      </c>
      <c r="J815" s="64">
        <v>0.75</v>
      </c>
      <c r="K815" s="120" t="str">
        <f>VLOOKUP(I815,Raw!A:K,11,FALSE)</f>
        <v>N-SF11/1/8.5</v>
      </c>
      <c r="R815" s="110">
        <v>10024324</v>
      </c>
      <c r="S815" s="110" t="s">
        <v>165</v>
      </c>
      <c r="T815" s="110">
        <v>0.9</v>
      </c>
    </row>
    <row r="816" spans="1:20" x14ac:dyDescent="0.25">
      <c r="A816" s="85"/>
      <c r="B816" s="63"/>
      <c r="C816" s="63"/>
      <c r="D816" s="63"/>
      <c r="E816" s="63"/>
      <c r="F816" s="120" t="e">
        <f>VLOOKUP(B816,Main!E:I,5,FALSE)</f>
        <v>#N/A</v>
      </c>
      <c r="H816" s="121">
        <v>10023580</v>
      </c>
      <c r="I816" s="65">
        <v>30432710</v>
      </c>
      <c r="J816" s="64">
        <v>0.9</v>
      </c>
      <c r="K816" s="120" t="str">
        <f>VLOOKUP(I816,Raw!A:K,11,FALSE)</f>
        <v>N-SF11/1.8/14.5</v>
      </c>
      <c r="R816" s="110">
        <v>10024324</v>
      </c>
      <c r="S816" s="110" t="s">
        <v>167</v>
      </c>
      <c r="T816" s="110">
        <v>0.9</v>
      </c>
    </row>
    <row r="817" spans="1:20" x14ac:dyDescent="0.25">
      <c r="A817" s="85"/>
      <c r="B817" s="63"/>
      <c r="C817" s="63"/>
      <c r="D817" s="63"/>
      <c r="E817" s="63"/>
      <c r="F817" s="120" t="e">
        <f>VLOOKUP(B817,Main!E:I,5,FALSE)</f>
        <v>#N/A</v>
      </c>
      <c r="H817" s="121">
        <v>10023580</v>
      </c>
      <c r="I817" s="65">
        <v>30446865</v>
      </c>
      <c r="J817" s="64">
        <v>0.9</v>
      </c>
      <c r="K817" s="120" t="str">
        <f>VLOOKUP(I817,Raw!A:K,11,FALSE)</f>
        <v>N-SF11/1.8/17</v>
      </c>
      <c r="R817" s="110">
        <v>10024324</v>
      </c>
      <c r="S817" s="110" t="s">
        <v>69</v>
      </c>
      <c r="T817" s="110">
        <v>0.75</v>
      </c>
    </row>
    <row r="818" spans="1:20" x14ac:dyDescent="0.25">
      <c r="A818" s="85"/>
      <c r="B818" s="63"/>
      <c r="C818" s="63"/>
      <c r="D818" s="63"/>
      <c r="E818" s="63"/>
      <c r="F818" s="120" t="e">
        <f>VLOOKUP(B818,Main!E:I,5,FALSE)</f>
        <v>#N/A</v>
      </c>
      <c r="H818" s="121">
        <v>10023591</v>
      </c>
      <c r="I818" s="65">
        <v>30103742</v>
      </c>
      <c r="J818" s="64">
        <v>1</v>
      </c>
      <c r="K818" s="120" t="str">
        <f>VLOOKUP(I818,Raw!A:K,11,FALSE)</f>
        <v>N-SF11/1.8/23.5</v>
      </c>
      <c r="R818" s="110">
        <v>10024324</v>
      </c>
      <c r="S818" s="110" t="s">
        <v>54</v>
      </c>
      <c r="T818" s="110">
        <v>0.75</v>
      </c>
    </row>
    <row r="819" spans="1:20" x14ac:dyDescent="0.25">
      <c r="A819" s="85"/>
      <c r="B819" s="63"/>
      <c r="C819" s="63"/>
      <c r="D819" s="63"/>
      <c r="E819" s="63"/>
      <c r="F819" s="120" t="e">
        <f>VLOOKUP(B819,Main!E:I,5,FALSE)</f>
        <v>#N/A</v>
      </c>
      <c r="H819" s="121">
        <v>10023591</v>
      </c>
      <c r="I819" s="65">
        <v>30103753</v>
      </c>
      <c r="J819" s="64">
        <v>1</v>
      </c>
      <c r="K819" s="120" t="str">
        <f>VLOOKUP(I819,Raw!A:K,11,FALSE)</f>
        <v>N-SF11/1.8/14.5</v>
      </c>
      <c r="R819" s="110">
        <v>10024324</v>
      </c>
      <c r="S819" s="110" t="s">
        <v>62</v>
      </c>
      <c r="T819" s="110">
        <v>0.75</v>
      </c>
    </row>
    <row r="820" spans="1:20" x14ac:dyDescent="0.25">
      <c r="A820" s="85"/>
      <c r="B820" s="63"/>
      <c r="C820" s="63"/>
      <c r="D820" s="63"/>
      <c r="E820" s="63"/>
      <c r="F820" s="120" t="e">
        <f>VLOOKUP(B820,Main!E:I,5,FALSE)</f>
        <v>#N/A</v>
      </c>
      <c r="H820" s="121">
        <v>10023591</v>
      </c>
      <c r="I820" s="65">
        <v>30103801</v>
      </c>
      <c r="J820" s="64">
        <v>1</v>
      </c>
      <c r="K820" s="120" t="str">
        <f>VLOOKUP(I820,Raw!A:K,11,FALSE)</f>
        <v>N-SF11/1.8/17</v>
      </c>
      <c r="R820" s="110">
        <v>10024324</v>
      </c>
      <c r="S820" s="110" t="s">
        <v>350</v>
      </c>
      <c r="T820" s="110">
        <v>1</v>
      </c>
    </row>
    <row r="821" spans="1:20" x14ac:dyDescent="0.25">
      <c r="A821" s="85"/>
      <c r="B821" s="63"/>
      <c r="C821" s="63"/>
      <c r="D821" s="63"/>
      <c r="E821" s="63"/>
      <c r="F821" s="120" t="e">
        <f>VLOOKUP(B821,Main!E:I,5,FALSE)</f>
        <v>#N/A</v>
      </c>
      <c r="H821" s="121">
        <v>10023591</v>
      </c>
      <c r="I821" s="65">
        <v>30236147</v>
      </c>
      <c r="J821" s="64">
        <v>1</v>
      </c>
      <c r="K821" s="120" t="str">
        <f>VLOOKUP(I821,Raw!A:K,11,FALSE)</f>
        <v>N-SF11/1.8/17.5</v>
      </c>
      <c r="R821" s="110">
        <v>10024324</v>
      </c>
      <c r="S821" s="110" t="s">
        <v>88</v>
      </c>
      <c r="T821" s="110">
        <v>0.56000000000000005</v>
      </c>
    </row>
    <row r="822" spans="1:20" x14ac:dyDescent="0.25">
      <c r="A822" s="85"/>
      <c r="B822" s="63"/>
      <c r="C822" s="63"/>
      <c r="D822" s="63"/>
      <c r="E822" s="63"/>
      <c r="F822" s="120" t="e">
        <f>VLOOKUP(B822,Main!E:I,5,FALSE)</f>
        <v>#N/A</v>
      </c>
      <c r="H822" s="121">
        <v>10023591</v>
      </c>
      <c r="I822" s="65">
        <v>30238079</v>
      </c>
      <c r="J822" s="64">
        <v>1</v>
      </c>
      <c r="K822" s="120" t="str">
        <f>VLOOKUP(I822,Raw!A:K,11,FALSE)</f>
        <v>N-SF11/1.8/17.5</v>
      </c>
      <c r="R822" s="110">
        <v>10024325</v>
      </c>
      <c r="S822" s="110" t="s">
        <v>95</v>
      </c>
      <c r="T822" s="110">
        <v>0.8</v>
      </c>
    </row>
    <row r="823" spans="1:20" x14ac:dyDescent="0.25">
      <c r="A823" s="85"/>
      <c r="B823" s="63"/>
      <c r="C823" s="63"/>
      <c r="D823" s="63"/>
      <c r="E823" s="63"/>
      <c r="F823" s="120" t="e">
        <f>VLOOKUP(B823,Main!E:I,5,FALSE)</f>
        <v>#N/A</v>
      </c>
      <c r="H823" s="121">
        <v>10023591</v>
      </c>
      <c r="I823" s="65">
        <v>30248669</v>
      </c>
      <c r="J823" s="64">
        <v>1</v>
      </c>
      <c r="K823" s="120" t="str">
        <f>VLOOKUP(I823,Raw!A:K,11,FALSE)</f>
        <v>N-SF11/1/10.5</v>
      </c>
      <c r="R823" s="110">
        <v>10024325</v>
      </c>
      <c r="S823" s="110" t="s">
        <v>127</v>
      </c>
      <c r="T823" s="110">
        <v>0.9</v>
      </c>
    </row>
    <row r="824" spans="1:20" x14ac:dyDescent="0.25">
      <c r="A824" s="85"/>
      <c r="B824" s="63"/>
      <c r="C824" s="63"/>
      <c r="D824" s="63"/>
      <c r="E824" s="63"/>
      <c r="F824" s="120" t="e">
        <f>VLOOKUP(B824,Main!E:I,5,FALSE)</f>
        <v>#N/A</v>
      </c>
      <c r="H824" s="121">
        <v>10023591</v>
      </c>
      <c r="I824" s="65">
        <v>30248706</v>
      </c>
      <c r="J824" s="64">
        <v>1</v>
      </c>
      <c r="K824" s="120" t="str">
        <f>VLOOKUP(I824,Raw!A:K,11,FALSE)</f>
        <v>N-SF11/1.8/23.5</v>
      </c>
      <c r="R824" s="110">
        <v>10024325</v>
      </c>
      <c r="S824" s="110" t="s">
        <v>138</v>
      </c>
      <c r="T824" s="110">
        <v>0.9</v>
      </c>
    </row>
    <row r="825" spans="1:20" x14ac:dyDescent="0.25">
      <c r="A825" s="85"/>
      <c r="B825" s="63"/>
      <c r="C825" s="63"/>
      <c r="D825" s="63"/>
      <c r="E825" s="63"/>
      <c r="F825" s="120" t="e">
        <f>VLOOKUP(B825,Main!E:I,5,FALSE)</f>
        <v>#N/A</v>
      </c>
      <c r="H825" s="121">
        <v>10023591</v>
      </c>
      <c r="I825" s="65">
        <v>30248740</v>
      </c>
      <c r="J825" s="64">
        <v>1</v>
      </c>
      <c r="K825" s="120" t="str">
        <f>VLOOKUP(I825,Raw!A:K,11,FALSE)</f>
        <v>N-SF11/1/7.5</v>
      </c>
      <c r="R825" s="110">
        <v>10024325</v>
      </c>
      <c r="S825" s="110" t="s">
        <v>165</v>
      </c>
      <c r="T825" s="110">
        <v>0.9</v>
      </c>
    </row>
    <row r="826" spans="1:20" x14ac:dyDescent="0.25">
      <c r="A826" s="85"/>
      <c r="B826" s="63"/>
      <c r="C826" s="63"/>
      <c r="D826" s="63"/>
      <c r="E826" s="63"/>
      <c r="F826" s="120" t="e">
        <f>VLOOKUP(B826,Main!E:I,5,FALSE)</f>
        <v>#N/A</v>
      </c>
      <c r="H826" s="121">
        <v>10023591</v>
      </c>
      <c r="I826" s="65">
        <v>30255865</v>
      </c>
      <c r="J826" s="64">
        <v>1</v>
      </c>
      <c r="K826" s="120" t="str">
        <f>VLOOKUP(I826,Raw!A:K,11,FALSE)</f>
        <v>N-SF11/1.8/17</v>
      </c>
      <c r="R826" s="110">
        <v>10024325</v>
      </c>
      <c r="S826" s="110" t="s">
        <v>167</v>
      </c>
      <c r="T826" s="110">
        <v>0.9</v>
      </c>
    </row>
    <row r="827" spans="1:20" x14ac:dyDescent="0.25">
      <c r="A827" s="85"/>
      <c r="B827" s="63"/>
      <c r="C827" s="63"/>
      <c r="D827" s="63"/>
      <c r="E827" s="63"/>
      <c r="F827" s="120" t="e">
        <f>VLOOKUP(B827,Main!E:I,5,FALSE)</f>
        <v>#N/A</v>
      </c>
      <c r="H827" s="121">
        <v>10023591</v>
      </c>
      <c r="I827" s="65">
        <v>30256349</v>
      </c>
      <c r="J827" s="64">
        <v>1</v>
      </c>
      <c r="K827" s="120" t="str">
        <f>VLOOKUP(I827,Raw!A:K,11,FALSE)</f>
        <v>N-SF11/1/10.5</v>
      </c>
      <c r="R827" s="110">
        <v>10024325</v>
      </c>
      <c r="S827" s="110" t="s">
        <v>69</v>
      </c>
      <c r="T827" s="110">
        <v>1.05</v>
      </c>
    </row>
    <row r="828" spans="1:20" x14ac:dyDescent="0.25">
      <c r="A828" s="85"/>
      <c r="B828" s="63"/>
      <c r="C828" s="63"/>
      <c r="D828" s="63"/>
      <c r="E828" s="63"/>
      <c r="F828" s="120" t="e">
        <f>VLOOKUP(B828,Main!E:I,5,FALSE)</f>
        <v>#N/A</v>
      </c>
      <c r="H828" s="121">
        <v>10023591</v>
      </c>
      <c r="I828" s="65">
        <v>30256730</v>
      </c>
      <c r="J828" s="64">
        <v>1</v>
      </c>
      <c r="K828" s="120" t="str">
        <f>VLOOKUP(I828,Raw!A:K,11,FALSE)</f>
        <v>N-SF11/1/10.5</v>
      </c>
      <c r="R828" s="110">
        <v>10024325</v>
      </c>
      <c r="S828" s="110" t="s">
        <v>54</v>
      </c>
      <c r="T828" s="110">
        <v>1.05</v>
      </c>
    </row>
    <row r="829" spans="1:20" x14ac:dyDescent="0.25">
      <c r="A829" s="85"/>
      <c r="B829" s="63"/>
      <c r="C829" s="63"/>
      <c r="D829" s="63"/>
      <c r="E829" s="63"/>
      <c r="F829" s="120" t="e">
        <f>VLOOKUP(B829,Main!E:I,5,FALSE)</f>
        <v>#N/A</v>
      </c>
      <c r="H829" s="121">
        <v>10023591</v>
      </c>
      <c r="I829" s="65">
        <v>30256752</v>
      </c>
      <c r="J829" s="64">
        <v>1</v>
      </c>
      <c r="K829" s="120" t="str">
        <f>VLOOKUP(I829,Raw!A:K,11,FALSE)</f>
        <v>N-SF11/1.8/14.5</v>
      </c>
      <c r="R829" s="110">
        <v>10024325</v>
      </c>
      <c r="S829" s="110" t="s">
        <v>62</v>
      </c>
      <c r="T829" s="110">
        <v>1.05</v>
      </c>
    </row>
    <row r="830" spans="1:20" x14ac:dyDescent="0.25">
      <c r="A830" s="85"/>
      <c r="B830" s="63"/>
      <c r="C830" s="63"/>
      <c r="D830" s="63"/>
      <c r="E830" s="63"/>
      <c r="F830" s="120" t="e">
        <f>VLOOKUP(B830,Main!E:I,5,FALSE)</f>
        <v>#N/A</v>
      </c>
      <c r="H830" s="121">
        <v>10023591</v>
      </c>
      <c r="I830" s="65">
        <v>30256855</v>
      </c>
      <c r="J830" s="64">
        <v>1</v>
      </c>
      <c r="K830" s="120" t="str">
        <f>VLOOKUP(I830,Raw!A:K,11,FALSE)</f>
        <v>N-SF11/1.8/14.5</v>
      </c>
      <c r="R830" s="110">
        <v>10024325</v>
      </c>
      <c r="S830" s="110" t="s">
        <v>350</v>
      </c>
      <c r="T830" s="110">
        <v>1.2666666666666666</v>
      </c>
    </row>
    <row r="831" spans="1:20" x14ac:dyDescent="0.25">
      <c r="A831" s="85"/>
      <c r="B831" s="63"/>
      <c r="C831" s="63"/>
      <c r="D831" s="63"/>
      <c r="E831" s="63"/>
      <c r="F831" s="120" t="e">
        <f>VLOOKUP(B831,Main!E:I,5,FALSE)</f>
        <v>#N/A</v>
      </c>
      <c r="H831" s="121">
        <v>10023591</v>
      </c>
      <c r="I831" s="65">
        <v>30256899</v>
      </c>
      <c r="J831" s="64">
        <v>1</v>
      </c>
      <c r="K831" s="120" t="str">
        <f>VLOOKUP(I831,Raw!A:K,11,FALSE)</f>
        <v>N-SF11/1.8/23.5</v>
      </c>
      <c r="R831" s="110">
        <v>10024325</v>
      </c>
      <c r="S831" s="110" t="s">
        <v>88</v>
      </c>
      <c r="T831" s="110">
        <v>0.56000000000000005</v>
      </c>
    </row>
    <row r="832" spans="1:20" x14ac:dyDescent="0.25">
      <c r="A832" s="85"/>
      <c r="B832" s="63"/>
      <c r="C832" s="63"/>
      <c r="D832" s="63"/>
      <c r="E832" s="63"/>
      <c r="F832" s="120" t="e">
        <f>VLOOKUP(B832,Main!E:I,5,FALSE)</f>
        <v>#N/A</v>
      </c>
      <c r="H832" s="121">
        <v>10023591</v>
      </c>
      <c r="I832" s="65">
        <v>30256914</v>
      </c>
      <c r="J832" s="64">
        <v>1</v>
      </c>
      <c r="K832" s="120" t="str">
        <f>VLOOKUP(I832,Raw!A:K,11,FALSE)</f>
        <v>N-SF11/1/10.5</v>
      </c>
      <c r="R832" s="110">
        <v>10024334</v>
      </c>
      <c r="S832" s="110" t="s">
        <v>95</v>
      </c>
      <c r="T832" s="110">
        <v>1</v>
      </c>
    </row>
    <row r="833" spans="1:20" x14ac:dyDescent="0.25">
      <c r="A833" s="85"/>
      <c r="B833" s="63"/>
      <c r="C833" s="63"/>
      <c r="D833" s="63"/>
      <c r="E833" s="63"/>
      <c r="F833" s="120" t="e">
        <f>VLOOKUP(B833,Main!E:I,5,FALSE)</f>
        <v>#N/A</v>
      </c>
      <c r="H833" s="121">
        <v>10023591</v>
      </c>
      <c r="I833" s="65">
        <v>30256958</v>
      </c>
      <c r="J833" s="64">
        <v>1</v>
      </c>
      <c r="K833" s="120" t="str">
        <f>VLOOKUP(I833,Raw!A:K,11,FALSE)</f>
        <v>N-SF11/1.8/23.5</v>
      </c>
      <c r="R833" s="110">
        <v>10024334</v>
      </c>
      <c r="S833" s="110" t="s">
        <v>127</v>
      </c>
      <c r="T833" s="110">
        <v>1</v>
      </c>
    </row>
    <row r="834" spans="1:20" x14ac:dyDescent="0.25">
      <c r="A834" s="85"/>
      <c r="B834" s="63"/>
      <c r="C834" s="63"/>
      <c r="D834" s="63"/>
      <c r="E834" s="63"/>
      <c r="F834" s="120" t="e">
        <f>VLOOKUP(B834,Main!E:I,5,FALSE)</f>
        <v>#N/A</v>
      </c>
      <c r="H834" s="121">
        <v>10023591</v>
      </c>
      <c r="I834" s="65">
        <v>30274734</v>
      </c>
      <c r="J834" s="64">
        <v>1</v>
      </c>
      <c r="K834" s="120" t="str">
        <f>VLOOKUP(I834,Raw!A:K,11,FALSE)</f>
        <v>N-SF11/1.8/17</v>
      </c>
      <c r="R834" s="110">
        <v>10024334</v>
      </c>
      <c r="S834" s="110" t="s">
        <v>138</v>
      </c>
      <c r="T834" s="110">
        <v>1</v>
      </c>
    </row>
    <row r="835" spans="1:20" x14ac:dyDescent="0.25">
      <c r="A835" s="85"/>
      <c r="B835" s="63"/>
      <c r="C835" s="63"/>
      <c r="D835" s="63"/>
      <c r="E835" s="63"/>
      <c r="F835" s="120" t="e">
        <f>VLOOKUP(B835,Main!E:I,5,FALSE)</f>
        <v>#N/A</v>
      </c>
      <c r="H835" s="121">
        <v>10023591</v>
      </c>
      <c r="I835" s="65">
        <v>30274790</v>
      </c>
      <c r="J835" s="64">
        <v>1</v>
      </c>
      <c r="K835" s="120" t="str">
        <f>VLOOKUP(I835,Raw!A:K,11,FALSE)</f>
        <v>N-SF11/1.8/14.5</v>
      </c>
      <c r="R835" s="110">
        <v>10024334</v>
      </c>
      <c r="S835" s="110" t="s">
        <v>165</v>
      </c>
      <c r="T835" s="110">
        <v>1</v>
      </c>
    </row>
    <row r="836" spans="1:20" x14ac:dyDescent="0.25">
      <c r="A836" s="85"/>
      <c r="B836" s="63"/>
      <c r="C836" s="63"/>
      <c r="D836" s="63"/>
      <c r="E836" s="63"/>
      <c r="F836" s="120" t="e">
        <f>VLOOKUP(B836,Main!E:I,5,FALSE)</f>
        <v>#N/A</v>
      </c>
      <c r="H836" s="121">
        <v>10023591</v>
      </c>
      <c r="I836" s="65">
        <v>30274815</v>
      </c>
      <c r="J836" s="64">
        <v>1</v>
      </c>
      <c r="K836" s="120" t="str">
        <f>VLOOKUP(I836,Raw!A:K,11,FALSE)</f>
        <v>N-SF11/1.8/14.5</v>
      </c>
      <c r="R836" s="110">
        <v>10024334</v>
      </c>
      <c r="S836" s="110" t="s">
        <v>167</v>
      </c>
      <c r="T836" s="110">
        <v>1</v>
      </c>
    </row>
    <row r="837" spans="1:20" x14ac:dyDescent="0.25">
      <c r="A837" s="85"/>
      <c r="B837" s="63"/>
      <c r="C837" s="63"/>
      <c r="D837" s="63"/>
      <c r="E837" s="63"/>
      <c r="F837" s="120" t="e">
        <f>VLOOKUP(B837,Main!E:I,5,FALSE)</f>
        <v>#N/A</v>
      </c>
      <c r="H837" s="121">
        <v>10023591</v>
      </c>
      <c r="I837" s="65">
        <v>30276367</v>
      </c>
      <c r="J837" s="64">
        <v>1</v>
      </c>
      <c r="K837" s="120" t="str">
        <f>VLOOKUP(I837,Raw!A:K,11,FALSE)</f>
        <v>N-SF11/1.8/17</v>
      </c>
      <c r="R837" s="110">
        <v>10024334</v>
      </c>
      <c r="S837" s="110" t="s">
        <v>69</v>
      </c>
      <c r="T837" s="110">
        <v>1.05</v>
      </c>
    </row>
    <row r="838" spans="1:20" x14ac:dyDescent="0.25">
      <c r="A838" s="85"/>
      <c r="B838" s="63"/>
      <c r="C838" s="63"/>
      <c r="D838" s="63"/>
      <c r="E838" s="63"/>
      <c r="F838" s="120" t="e">
        <f>VLOOKUP(B838,Main!E:I,5,FALSE)</f>
        <v>#N/A</v>
      </c>
      <c r="H838" s="121">
        <v>10023591</v>
      </c>
      <c r="I838" s="65">
        <v>30285163</v>
      </c>
      <c r="J838" s="64">
        <v>1</v>
      </c>
      <c r="K838" s="120" t="str">
        <f>VLOOKUP(I838,Raw!A:K,11,FALSE)</f>
        <v>N-SF11/1/7.5</v>
      </c>
      <c r="R838" s="110">
        <v>10024334</v>
      </c>
      <c r="S838" s="110" t="s">
        <v>54</v>
      </c>
      <c r="T838" s="110">
        <v>1.05</v>
      </c>
    </row>
    <row r="839" spans="1:20" x14ac:dyDescent="0.25">
      <c r="A839" s="85"/>
      <c r="B839" s="63"/>
      <c r="C839" s="63"/>
      <c r="D839" s="63"/>
      <c r="E839" s="63"/>
      <c r="F839" s="120" t="e">
        <f>VLOOKUP(B839,Main!E:I,5,FALSE)</f>
        <v>#N/A</v>
      </c>
      <c r="H839" s="121">
        <v>10023591</v>
      </c>
      <c r="I839" s="65">
        <v>30285185</v>
      </c>
      <c r="J839" s="64">
        <v>1</v>
      </c>
      <c r="K839" s="120" t="str">
        <f>VLOOKUP(I839,Raw!A:K,11,FALSE)</f>
        <v>N-SF11/1.8/17</v>
      </c>
      <c r="R839" s="110">
        <v>10024334</v>
      </c>
      <c r="S839" s="110" t="s">
        <v>62</v>
      </c>
      <c r="T839" s="110">
        <v>1.05</v>
      </c>
    </row>
    <row r="840" spans="1:20" x14ac:dyDescent="0.25">
      <c r="A840" s="85"/>
      <c r="B840" s="63"/>
      <c r="C840" s="63"/>
      <c r="D840" s="63"/>
      <c r="E840" s="63"/>
      <c r="F840" s="120" t="e">
        <f>VLOOKUP(B840,Main!E:I,5,FALSE)</f>
        <v>#N/A</v>
      </c>
      <c r="H840" s="121">
        <v>10023591</v>
      </c>
      <c r="I840" s="65">
        <v>30293647</v>
      </c>
      <c r="J840" s="64">
        <v>1</v>
      </c>
      <c r="K840" s="120" t="str">
        <f>VLOOKUP(I840,Raw!A:K,11,FALSE)</f>
        <v>N-SF11/1/10.5</v>
      </c>
      <c r="R840" s="110">
        <v>10024334</v>
      </c>
      <c r="S840" s="110" t="s">
        <v>350</v>
      </c>
      <c r="T840" s="110">
        <v>1.5</v>
      </c>
    </row>
    <row r="841" spans="1:20" x14ac:dyDescent="0.25">
      <c r="A841" s="85"/>
      <c r="B841" s="63"/>
      <c r="C841" s="63"/>
      <c r="D841" s="63"/>
      <c r="E841" s="63"/>
      <c r="F841" s="120" t="e">
        <f>VLOOKUP(B841,Main!E:I,5,FALSE)</f>
        <v>#N/A</v>
      </c>
      <c r="H841" s="121">
        <v>10023591</v>
      </c>
      <c r="I841" s="65">
        <v>30313242</v>
      </c>
      <c r="J841" s="64">
        <v>0.6</v>
      </c>
      <c r="K841" s="120" t="str">
        <f>VLOOKUP(I841,Raw!A:K,11,FALSE)</f>
        <v>N-SF11/1.8/10.5</v>
      </c>
      <c r="R841" s="110">
        <v>10024334</v>
      </c>
      <c r="S841" s="110" t="s">
        <v>88</v>
      </c>
      <c r="T841" s="110">
        <v>0.6</v>
      </c>
    </row>
    <row r="842" spans="1:20" x14ac:dyDescent="0.25">
      <c r="A842" s="85"/>
      <c r="B842" s="63"/>
      <c r="C842" s="63"/>
      <c r="D842" s="63"/>
      <c r="E842" s="63"/>
      <c r="F842" s="120" t="e">
        <f>VLOOKUP(B842,Main!E:I,5,FALSE)</f>
        <v>#N/A</v>
      </c>
      <c r="H842" s="121">
        <v>10023591</v>
      </c>
      <c r="I842" s="65">
        <v>30313286</v>
      </c>
      <c r="J842" s="64">
        <v>1</v>
      </c>
      <c r="K842" s="120" t="str">
        <f>VLOOKUP(I842,Raw!A:K,11,FALSE)</f>
        <v>N-SF11/1.8/14.5</v>
      </c>
      <c r="R842" s="110">
        <v>10024356</v>
      </c>
      <c r="S842" s="110" t="s">
        <v>95</v>
      </c>
      <c r="T842" s="110">
        <v>1.06</v>
      </c>
    </row>
    <row r="843" spans="1:20" x14ac:dyDescent="0.25">
      <c r="A843" s="85"/>
      <c r="B843" s="63"/>
      <c r="C843" s="63"/>
      <c r="D843" s="63"/>
      <c r="E843" s="63"/>
      <c r="F843" s="120" t="e">
        <f>VLOOKUP(B843,Main!E:I,5,FALSE)</f>
        <v>#N/A</v>
      </c>
      <c r="H843" s="121">
        <v>10023591</v>
      </c>
      <c r="I843" s="65">
        <v>30313323</v>
      </c>
      <c r="J843" s="64">
        <v>1</v>
      </c>
      <c r="K843" s="120" t="str">
        <f>VLOOKUP(I843,Raw!A:K,11,FALSE)</f>
        <v>N-SF11/1/10.5</v>
      </c>
      <c r="R843" s="110">
        <v>10024356</v>
      </c>
      <c r="S843" s="110" t="s">
        <v>127</v>
      </c>
      <c r="T843" s="110">
        <v>1.1000000000000001</v>
      </c>
    </row>
    <row r="844" spans="1:20" x14ac:dyDescent="0.25">
      <c r="A844" s="85"/>
      <c r="B844" s="63"/>
      <c r="C844" s="63"/>
      <c r="D844" s="63"/>
      <c r="E844" s="63"/>
      <c r="F844" s="120" t="e">
        <f>VLOOKUP(B844,Main!E:I,5,FALSE)</f>
        <v>#N/A</v>
      </c>
      <c r="H844" s="121">
        <v>10023591</v>
      </c>
      <c r="I844" s="65">
        <v>30313345</v>
      </c>
      <c r="J844" s="64">
        <v>1</v>
      </c>
      <c r="K844" s="120" t="str">
        <f>VLOOKUP(I844,Raw!A:K,11,FALSE)</f>
        <v>N-SF11/1.8/14.5</v>
      </c>
      <c r="R844" s="110">
        <v>10024356</v>
      </c>
      <c r="S844" s="110" t="s">
        <v>138</v>
      </c>
      <c r="T844" s="110">
        <v>1.1000000000000001</v>
      </c>
    </row>
    <row r="845" spans="1:20" x14ac:dyDescent="0.25">
      <c r="A845" s="85"/>
      <c r="B845" s="63"/>
      <c r="C845" s="63"/>
      <c r="D845" s="63"/>
      <c r="E845" s="63"/>
      <c r="F845" s="120" t="e">
        <f>VLOOKUP(B845,Main!E:I,5,FALSE)</f>
        <v>#N/A</v>
      </c>
      <c r="H845" s="121">
        <v>10023591</v>
      </c>
      <c r="I845" s="65">
        <v>30321494</v>
      </c>
      <c r="J845" s="64">
        <v>1.3333333333333333</v>
      </c>
      <c r="K845" s="120" t="str">
        <f>VLOOKUP(I845,Raw!A:K,11,FALSE)</f>
        <v>N-BK7/1.1/19</v>
      </c>
      <c r="R845" s="110">
        <v>10024356</v>
      </c>
      <c r="S845" s="110" t="s">
        <v>165</v>
      </c>
      <c r="T845" s="110">
        <v>1.1000000000000001</v>
      </c>
    </row>
    <row r="846" spans="1:20" x14ac:dyDescent="0.25">
      <c r="A846" s="85"/>
      <c r="B846" s="63"/>
      <c r="C846" s="63"/>
      <c r="D846" s="63"/>
      <c r="E846" s="63"/>
      <c r="F846" s="120" t="e">
        <f>VLOOKUP(B846,Main!E:I,5,FALSE)</f>
        <v>#N/A</v>
      </c>
      <c r="H846" s="121">
        <v>10023591</v>
      </c>
      <c r="I846" s="65">
        <v>30325960</v>
      </c>
      <c r="J846" s="64">
        <v>1</v>
      </c>
      <c r="K846" s="120" t="str">
        <f>VLOOKUP(I846,Raw!A:K,11,FALSE)</f>
        <v>N-SF11/1.8/23</v>
      </c>
      <c r="R846" s="110">
        <v>10024356</v>
      </c>
      <c r="S846" s="110" t="s">
        <v>167</v>
      </c>
      <c r="T846" s="110">
        <v>1.1000000000000001</v>
      </c>
    </row>
    <row r="847" spans="1:20" x14ac:dyDescent="0.25">
      <c r="A847" s="85"/>
      <c r="B847" s="63"/>
      <c r="C847" s="63"/>
      <c r="D847" s="63"/>
      <c r="E847" s="63"/>
      <c r="F847" s="120" t="e">
        <f>VLOOKUP(B847,Main!E:I,5,FALSE)</f>
        <v>#N/A</v>
      </c>
      <c r="H847" s="121">
        <v>10023591</v>
      </c>
      <c r="I847" s="65">
        <v>30334319</v>
      </c>
      <c r="J847" s="64">
        <v>1</v>
      </c>
      <c r="K847" s="120" t="str">
        <f>VLOOKUP(I847,Raw!A:K,11,FALSE)</f>
        <v>N-SF11/1.8/17.5</v>
      </c>
      <c r="R847" s="110">
        <v>10024356</v>
      </c>
      <c r="S847" s="110" t="s">
        <v>69</v>
      </c>
      <c r="T847" s="110">
        <v>0.75</v>
      </c>
    </row>
    <row r="848" spans="1:20" x14ac:dyDescent="0.25">
      <c r="A848" s="85"/>
      <c r="B848" s="63"/>
      <c r="C848" s="63"/>
      <c r="D848" s="63"/>
      <c r="E848" s="63"/>
      <c r="F848" s="120" t="e">
        <f>VLOOKUP(B848,Main!E:I,5,FALSE)</f>
        <v>#N/A</v>
      </c>
      <c r="H848" s="121">
        <v>10023591</v>
      </c>
      <c r="I848" s="65">
        <v>30339200</v>
      </c>
      <c r="J848" s="64">
        <v>1</v>
      </c>
      <c r="K848" s="120" t="str">
        <f>VLOOKUP(I848,Raw!A:K,11,FALSE)</f>
        <v>N-SF11/1.8/23.5</v>
      </c>
      <c r="R848" s="110">
        <v>10024356</v>
      </c>
      <c r="S848" s="110" t="s">
        <v>54</v>
      </c>
      <c r="T848" s="110">
        <v>0.75</v>
      </c>
    </row>
    <row r="849" spans="1:20" x14ac:dyDescent="0.25">
      <c r="A849" s="85"/>
      <c r="B849" s="63"/>
      <c r="C849" s="63"/>
      <c r="D849" s="63"/>
      <c r="E849" s="63"/>
      <c r="F849" s="120" t="e">
        <f>VLOOKUP(B849,Main!E:I,5,FALSE)</f>
        <v>#N/A</v>
      </c>
      <c r="H849" s="121">
        <v>10023591</v>
      </c>
      <c r="I849" s="65">
        <v>30391576</v>
      </c>
      <c r="J849" s="64">
        <v>1</v>
      </c>
      <c r="K849" s="120" t="str">
        <f>VLOOKUP(I849,Raw!A:K,11,FALSE)</f>
        <v>N-SF11/1/8.5</v>
      </c>
      <c r="R849" s="110">
        <v>10024356</v>
      </c>
      <c r="S849" s="110" t="s">
        <v>62</v>
      </c>
      <c r="T849" s="110">
        <v>0.75</v>
      </c>
    </row>
    <row r="850" spans="1:20" x14ac:dyDescent="0.25">
      <c r="A850" s="85"/>
      <c r="B850" s="63"/>
      <c r="C850" s="63"/>
      <c r="D850" s="63"/>
      <c r="E850" s="63"/>
      <c r="F850" s="120" t="e">
        <f>VLOOKUP(B850,Main!E:I,5,FALSE)</f>
        <v>#N/A</v>
      </c>
      <c r="H850" s="121">
        <v>10023591</v>
      </c>
      <c r="I850" s="65">
        <v>30432710</v>
      </c>
      <c r="J850" s="64">
        <v>1</v>
      </c>
      <c r="K850" s="120" t="str">
        <f>VLOOKUP(I850,Raw!A:K,11,FALSE)</f>
        <v>N-SF11/1.8/14.5</v>
      </c>
      <c r="R850" s="110">
        <v>10024356</v>
      </c>
      <c r="S850" s="110" t="s">
        <v>350</v>
      </c>
      <c r="T850" s="110">
        <v>1.3333333333333333</v>
      </c>
    </row>
    <row r="851" spans="1:20" x14ac:dyDescent="0.25">
      <c r="A851" s="85"/>
      <c r="B851" s="63"/>
      <c r="C851" s="63"/>
      <c r="D851" s="63"/>
      <c r="E851" s="63"/>
      <c r="F851" s="120" t="e">
        <f>VLOOKUP(B851,Main!E:I,5,FALSE)</f>
        <v>#N/A</v>
      </c>
      <c r="H851" s="121">
        <v>10023591</v>
      </c>
      <c r="I851" s="65">
        <v>30446865</v>
      </c>
      <c r="J851" s="64">
        <v>1</v>
      </c>
      <c r="K851" s="120" t="str">
        <f>VLOOKUP(I851,Raw!A:K,11,FALSE)</f>
        <v>N-SF11/1.8/17</v>
      </c>
      <c r="R851" s="110">
        <v>10024356</v>
      </c>
      <c r="S851" s="110" t="s">
        <v>88</v>
      </c>
      <c r="T851" s="110">
        <v>0.6</v>
      </c>
    </row>
    <row r="852" spans="1:20" x14ac:dyDescent="0.25">
      <c r="A852" s="85"/>
      <c r="B852" s="63"/>
      <c r="C852" s="63"/>
      <c r="D852" s="63"/>
      <c r="E852" s="63"/>
      <c r="F852" s="120" t="e">
        <f>VLOOKUP(B852,Main!E:I,5,FALSE)</f>
        <v>#N/A</v>
      </c>
      <c r="H852" s="121">
        <v>10023602</v>
      </c>
      <c r="I852" s="65">
        <v>30103742</v>
      </c>
      <c r="J852" s="64">
        <v>1</v>
      </c>
      <c r="K852" s="120" t="str">
        <f>VLOOKUP(I852,Raw!A:K,11,FALSE)</f>
        <v>N-SF11/1.8/23.5</v>
      </c>
      <c r="R852" s="110">
        <v>10024366</v>
      </c>
      <c r="S852" s="110" t="s">
        <v>95</v>
      </c>
      <c r="T852" s="110">
        <v>0.9</v>
      </c>
    </row>
    <row r="853" spans="1:20" x14ac:dyDescent="0.25">
      <c r="A853" s="85"/>
      <c r="B853" s="63"/>
      <c r="C853" s="63"/>
      <c r="D853" s="63"/>
      <c r="E853" s="63"/>
      <c r="F853" s="120" t="e">
        <f>VLOOKUP(B853,Main!E:I,5,FALSE)</f>
        <v>#N/A</v>
      </c>
      <c r="H853" s="121">
        <v>10023602</v>
      </c>
      <c r="I853" s="65">
        <v>30103753</v>
      </c>
      <c r="J853" s="64">
        <v>1</v>
      </c>
      <c r="K853" s="120" t="str">
        <f>VLOOKUP(I853,Raw!A:K,11,FALSE)</f>
        <v>N-SF11/1.8/14.5</v>
      </c>
      <c r="R853" s="110">
        <v>10024366</v>
      </c>
      <c r="S853" s="110" t="s">
        <v>127</v>
      </c>
      <c r="T853" s="110">
        <v>1</v>
      </c>
    </row>
    <row r="854" spans="1:20" x14ac:dyDescent="0.25">
      <c r="A854" s="85"/>
      <c r="B854" s="63"/>
      <c r="C854" s="63"/>
      <c r="D854" s="63"/>
      <c r="E854" s="63"/>
      <c r="F854" s="120" t="e">
        <f>VLOOKUP(B854,Main!E:I,5,FALSE)</f>
        <v>#N/A</v>
      </c>
      <c r="H854" s="121">
        <v>10023602</v>
      </c>
      <c r="I854" s="65">
        <v>30103801</v>
      </c>
      <c r="J854" s="64">
        <v>1</v>
      </c>
      <c r="K854" s="120" t="str">
        <f>VLOOKUP(I854,Raw!A:K,11,FALSE)</f>
        <v>N-SF11/1.8/17</v>
      </c>
      <c r="R854" s="110">
        <v>10024366</v>
      </c>
      <c r="S854" s="110" t="s">
        <v>138</v>
      </c>
      <c r="T854" s="110">
        <v>1</v>
      </c>
    </row>
    <row r="855" spans="1:20" x14ac:dyDescent="0.25">
      <c r="A855" s="85"/>
      <c r="B855" s="63"/>
      <c r="C855" s="63"/>
      <c r="D855" s="63"/>
      <c r="E855" s="63"/>
      <c r="F855" s="120" t="e">
        <f>VLOOKUP(B855,Main!E:I,5,FALSE)</f>
        <v>#N/A</v>
      </c>
      <c r="H855" s="121">
        <v>10023602</v>
      </c>
      <c r="I855" s="65">
        <v>30236147</v>
      </c>
      <c r="J855" s="64">
        <v>1</v>
      </c>
      <c r="K855" s="120" t="str">
        <f>VLOOKUP(I855,Raw!A:K,11,FALSE)</f>
        <v>N-SF11/1.8/17.5</v>
      </c>
      <c r="R855" s="110">
        <v>10024366</v>
      </c>
      <c r="S855" s="110" t="s">
        <v>165</v>
      </c>
      <c r="T855" s="110">
        <v>1</v>
      </c>
    </row>
    <row r="856" spans="1:20" x14ac:dyDescent="0.25">
      <c r="A856" s="85"/>
      <c r="B856" s="63"/>
      <c r="C856" s="63"/>
      <c r="D856" s="63"/>
      <c r="E856" s="63"/>
      <c r="F856" s="120" t="e">
        <f>VLOOKUP(B856,Main!E:I,5,FALSE)</f>
        <v>#N/A</v>
      </c>
      <c r="H856" s="121">
        <v>10023602</v>
      </c>
      <c r="I856" s="65">
        <v>30238079</v>
      </c>
      <c r="J856" s="64">
        <v>1</v>
      </c>
      <c r="K856" s="120" t="str">
        <f>VLOOKUP(I856,Raw!A:K,11,FALSE)</f>
        <v>N-SF11/1.8/17.5</v>
      </c>
      <c r="R856" s="110">
        <v>10024366</v>
      </c>
      <c r="S856" s="110" t="s">
        <v>167</v>
      </c>
      <c r="T856" s="110">
        <v>1</v>
      </c>
    </row>
    <row r="857" spans="1:20" x14ac:dyDescent="0.25">
      <c r="A857" s="85"/>
      <c r="B857" s="63"/>
      <c r="C857" s="63"/>
      <c r="D857" s="63"/>
      <c r="E857" s="63"/>
      <c r="F857" s="120" t="e">
        <f>VLOOKUP(B857,Main!E:I,5,FALSE)</f>
        <v>#N/A</v>
      </c>
      <c r="H857" s="121">
        <v>10023602</v>
      </c>
      <c r="I857" s="65">
        <v>30248669</v>
      </c>
      <c r="J857" s="64">
        <v>1</v>
      </c>
      <c r="K857" s="120" t="str">
        <f>VLOOKUP(I857,Raw!A:K,11,FALSE)</f>
        <v>N-SF11/1/10.5</v>
      </c>
      <c r="R857" s="110">
        <v>10024366</v>
      </c>
      <c r="S857" s="110" t="s">
        <v>69</v>
      </c>
      <c r="T857" s="110">
        <v>1.0249999999999999</v>
      </c>
    </row>
    <row r="858" spans="1:20" x14ac:dyDescent="0.25">
      <c r="A858" s="85"/>
      <c r="B858" s="63"/>
      <c r="C858" s="63"/>
      <c r="D858" s="63"/>
      <c r="E858" s="63"/>
      <c r="F858" s="120" t="e">
        <f>VLOOKUP(B858,Main!E:I,5,FALSE)</f>
        <v>#N/A</v>
      </c>
      <c r="H858" s="121">
        <v>10023602</v>
      </c>
      <c r="I858" s="65">
        <v>30248706</v>
      </c>
      <c r="J858" s="64">
        <v>1</v>
      </c>
      <c r="K858" s="120" t="str">
        <f>VLOOKUP(I858,Raw!A:K,11,FALSE)</f>
        <v>N-SF11/1.8/23.5</v>
      </c>
      <c r="R858" s="110">
        <v>10024366</v>
      </c>
      <c r="S858" s="110" t="s">
        <v>54</v>
      </c>
      <c r="T858" s="110">
        <v>1.0249999999999999</v>
      </c>
    </row>
    <row r="859" spans="1:20" x14ac:dyDescent="0.25">
      <c r="A859" s="85"/>
      <c r="B859" s="63"/>
      <c r="C859" s="63"/>
      <c r="D859" s="63"/>
      <c r="E859" s="63"/>
      <c r="F859" s="120" t="e">
        <f>VLOOKUP(B859,Main!E:I,5,FALSE)</f>
        <v>#N/A</v>
      </c>
      <c r="H859" s="121">
        <v>10023602</v>
      </c>
      <c r="I859" s="65">
        <v>30248740</v>
      </c>
      <c r="J859" s="64">
        <v>1</v>
      </c>
      <c r="K859" s="120" t="str">
        <f>VLOOKUP(I859,Raw!A:K,11,FALSE)</f>
        <v>N-SF11/1/7.5</v>
      </c>
      <c r="R859" s="110">
        <v>10024366</v>
      </c>
      <c r="S859" s="110" t="s">
        <v>62</v>
      </c>
      <c r="T859" s="110">
        <v>1.0249999999999999</v>
      </c>
    </row>
    <row r="860" spans="1:20" x14ac:dyDescent="0.25">
      <c r="A860" s="85"/>
      <c r="B860" s="63"/>
      <c r="C860" s="63"/>
      <c r="D860" s="63"/>
      <c r="E860" s="63"/>
      <c r="F860" s="120" t="e">
        <f>VLOOKUP(B860,Main!E:I,5,FALSE)</f>
        <v>#N/A</v>
      </c>
      <c r="H860" s="121">
        <v>10023602</v>
      </c>
      <c r="I860" s="65">
        <v>30255865</v>
      </c>
      <c r="J860" s="64">
        <v>1</v>
      </c>
      <c r="K860" s="120" t="str">
        <f>VLOOKUP(I860,Raw!A:K,11,FALSE)</f>
        <v>N-SF11/1.8/17</v>
      </c>
      <c r="R860" s="110">
        <v>10024366</v>
      </c>
      <c r="S860" s="110" t="s">
        <v>350</v>
      </c>
      <c r="T860" s="110">
        <v>1.3333333333333333</v>
      </c>
    </row>
    <row r="861" spans="1:20" x14ac:dyDescent="0.25">
      <c r="A861" s="85"/>
      <c r="B861" s="63"/>
      <c r="C861" s="63"/>
      <c r="D861" s="63"/>
      <c r="E861" s="63"/>
      <c r="F861" s="120" t="e">
        <f>VLOOKUP(B861,Main!E:I,5,FALSE)</f>
        <v>#N/A</v>
      </c>
      <c r="H861" s="121">
        <v>10023602</v>
      </c>
      <c r="I861" s="65">
        <v>30256349</v>
      </c>
      <c r="J861" s="64">
        <v>1</v>
      </c>
      <c r="K861" s="120" t="str">
        <f>VLOOKUP(I861,Raw!A:K,11,FALSE)</f>
        <v>N-SF11/1/10.5</v>
      </c>
      <c r="R861" s="110">
        <v>10024366</v>
      </c>
      <c r="S861" s="110" t="s">
        <v>88</v>
      </c>
      <c r="T861" s="110">
        <v>0.6</v>
      </c>
    </row>
    <row r="862" spans="1:20" x14ac:dyDescent="0.25">
      <c r="A862" s="85"/>
      <c r="B862" s="63"/>
      <c r="C862" s="63"/>
      <c r="D862" s="63"/>
      <c r="E862" s="63"/>
      <c r="F862" s="120" t="e">
        <f>VLOOKUP(B862,Main!E:I,5,FALSE)</f>
        <v>#N/A</v>
      </c>
      <c r="H862" s="121">
        <v>10023602</v>
      </c>
      <c r="I862" s="65">
        <v>30256730</v>
      </c>
      <c r="J862" s="64">
        <v>1</v>
      </c>
      <c r="K862" s="120" t="str">
        <f>VLOOKUP(I862,Raw!A:K,11,FALSE)</f>
        <v>N-SF11/1/10.5</v>
      </c>
      <c r="R862" s="110">
        <v>10024370</v>
      </c>
      <c r="S862" s="110" t="s">
        <v>95</v>
      </c>
      <c r="T862" s="110">
        <v>1</v>
      </c>
    </row>
    <row r="863" spans="1:20" x14ac:dyDescent="0.25">
      <c r="A863" s="85"/>
      <c r="B863" s="63"/>
      <c r="C863" s="63"/>
      <c r="D863" s="63"/>
      <c r="E863" s="63"/>
      <c r="F863" s="120" t="e">
        <f>VLOOKUP(B863,Main!E:I,5,FALSE)</f>
        <v>#N/A</v>
      </c>
      <c r="H863" s="121">
        <v>10023602</v>
      </c>
      <c r="I863" s="65">
        <v>30256752</v>
      </c>
      <c r="J863" s="64">
        <v>1</v>
      </c>
      <c r="K863" s="120" t="str">
        <f>VLOOKUP(I863,Raw!A:K,11,FALSE)</f>
        <v>N-SF11/1.8/14.5</v>
      </c>
      <c r="R863" s="110">
        <v>10024370</v>
      </c>
      <c r="S863" s="110" t="s">
        <v>127</v>
      </c>
      <c r="T863" s="110">
        <v>1</v>
      </c>
    </row>
    <row r="864" spans="1:20" x14ac:dyDescent="0.25">
      <c r="A864" s="85"/>
      <c r="B864" s="63"/>
      <c r="C864" s="63"/>
      <c r="D864" s="63"/>
      <c r="E864" s="63"/>
      <c r="F864" s="120" t="e">
        <f>VLOOKUP(B864,Main!E:I,5,FALSE)</f>
        <v>#N/A</v>
      </c>
      <c r="H864" s="121">
        <v>10023602</v>
      </c>
      <c r="I864" s="65">
        <v>30256855</v>
      </c>
      <c r="J864" s="64">
        <v>1</v>
      </c>
      <c r="K864" s="120" t="str">
        <f>VLOOKUP(I864,Raw!A:K,11,FALSE)</f>
        <v>N-SF11/1.8/14.5</v>
      </c>
      <c r="R864" s="110">
        <v>10024370</v>
      </c>
      <c r="S864" s="110" t="s">
        <v>138</v>
      </c>
      <c r="T864" s="110">
        <v>1</v>
      </c>
    </row>
    <row r="865" spans="1:20" x14ac:dyDescent="0.25">
      <c r="A865" s="85"/>
      <c r="B865" s="63"/>
      <c r="C865" s="63"/>
      <c r="D865" s="63"/>
      <c r="E865" s="63"/>
      <c r="F865" s="120" t="e">
        <f>VLOOKUP(B865,Main!E:I,5,FALSE)</f>
        <v>#N/A</v>
      </c>
      <c r="H865" s="121">
        <v>10023602</v>
      </c>
      <c r="I865" s="65">
        <v>30256899</v>
      </c>
      <c r="J865" s="64">
        <v>1</v>
      </c>
      <c r="K865" s="120" t="str">
        <f>VLOOKUP(I865,Raw!A:K,11,FALSE)</f>
        <v>N-SF11/1.8/23.5</v>
      </c>
      <c r="R865" s="110">
        <v>10024370</v>
      </c>
      <c r="S865" s="110" t="s">
        <v>165</v>
      </c>
      <c r="T865" s="110">
        <v>1</v>
      </c>
    </row>
    <row r="866" spans="1:20" x14ac:dyDescent="0.25">
      <c r="A866" s="85"/>
      <c r="B866" s="63"/>
      <c r="C866" s="63"/>
      <c r="D866" s="63"/>
      <c r="E866" s="63"/>
      <c r="F866" s="120" t="e">
        <f>VLOOKUP(B866,Main!E:I,5,FALSE)</f>
        <v>#N/A</v>
      </c>
      <c r="H866" s="121">
        <v>10023602</v>
      </c>
      <c r="I866" s="65">
        <v>30256914</v>
      </c>
      <c r="J866" s="64">
        <v>1</v>
      </c>
      <c r="K866" s="120" t="str">
        <f>VLOOKUP(I866,Raw!A:K,11,FALSE)</f>
        <v>N-SF11/1/10.5</v>
      </c>
      <c r="R866" s="110">
        <v>10024370</v>
      </c>
      <c r="S866" s="110" t="s">
        <v>167</v>
      </c>
      <c r="T866" s="110">
        <v>1</v>
      </c>
    </row>
    <row r="867" spans="1:20" x14ac:dyDescent="0.25">
      <c r="A867" s="85"/>
      <c r="B867" s="63"/>
      <c r="C867" s="63"/>
      <c r="D867" s="63"/>
      <c r="E867" s="63"/>
      <c r="F867" s="120" t="e">
        <f>VLOOKUP(B867,Main!E:I,5,FALSE)</f>
        <v>#N/A</v>
      </c>
      <c r="H867" s="121">
        <v>10023602</v>
      </c>
      <c r="I867" s="65">
        <v>30256958</v>
      </c>
      <c r="J867" s="64">
        <v>1</v>
      </c>
      <c r="K867" s="120" t="str">
        <f>VLOOKUP(I867,Raw!A:K,11,FALSE)</f>
        <v>N-SF11/1.8/23.5</v>
      </c>
      <c r="R867" s="110">
        <v>10024370</v>
      </c>
      <c r="S867" s="110" t="s">
        <v>69</v>
      </c>
      <c r="T867" s="110">
        <v>0.95</v>
      </c>
    </row>
    <row r="868" spans="1:20" x14ac:dyDescent="0.25">
      <c r="A868" s="85"/>
      <c r="B868" s="63"/>
      <c r="C868" s="63"/>
      <c r="D868" s="63"/>
      <c r="E868" s="63"/>
      <c r="F868" s="120" t="e">
        <f>VLOOKUP(B868,Main!E:I,5,FALSE)</f>
        <v>#N/A</v>
      </c>
      <c r="H868" s="121">
        <v>10023602</v>
      </c>
      <c r="I868" s="65">
        <v>30274734</v>
      </c>
      <c r="J868" s="64">
        <v>1</v>
      </c>
      <c r="K868" s="120" t="str">
        <f>VLOOKUP(I868,Raw!A:K,11,FALSE)</f>
        <v>N-SF11/1.8/17</v>
      </c>
      <c r="R868" s="110">
        <v>10024370</v>
      </c>
      <c r="S868" s="110" t="s">
        <v>54</v>
      </c>
      <c r="T868" s="110">
        <v>0.95</v>
      </c>
    </row>
    <row r="869" spans="1:20" x14ac:dyDescent="0.25">
      <c r="A869" s="85"/>
      <c r="B869" s="63"/>
      <c r="C869" s="63"/>
      <c r="D869" s="63"/>
      <c r="E869" s="63"/>
      <c r="F869" s="120" t="e">
        <f>VLOOKUP(B869,Main!E:I,5,FALSE)</f>
        <v>#N/A</v>
      </c>
      <c r="H869" s="121">
        <v>10023602</v>
      </c>
      <c r="I869" s="65">
        <v>30274790</v>
      </c>
      <c r="J869" s="64">
        <v>1</v>
      </c>
      <c r="K869" s="120" t="str">
        <f>VLOOKUP(I869,Raw!A:K,11,FALSE)</f>
        <v>N-SF11/1.8/14.5</v>
      </c>
      <c r="R869" s="110">
        <v>10024370</v>
      </c>
      <c r="S869" s="110" t="s">
        <v>62</v>
      </c>
      <c r="T869" s="110">
        <v>0.95</v>
      </c>
    </row>
    <row r="870" spans="1:20" x14ac:dyDescent="0.25">
      <c r="A870" s="85"/>
      <c r="B870" s="63"/>
      <c r="C870" s="63"/>
      <c r="D870" s="63"/>
      <c r="E870" s="63"/>
      <c r="F870" s="120" t="e">
        <f>VLOOKUP(B870,Main!E:I,5,FALSE)</f>
        <v>#N/A</v>
      </c>
      <c r="H870" s="121">
        <v>10023602</v>
      </c>
      <c r="I870" s="65">
        <v>30274815</v>
      </c>
      <c r="J870" s="64">
        <v>1</v>
      </c>
      <c r="K870" s="120" t="str">
        <f>VLOOKUP(I870,Raw!A:K,11,FALSE)</f>
        <v>N-SF11/1.8/14.5</v>
      </c>
      <c r="R870" s="110">
        <v>10024370</v>
      </c>
      <c r="S870" s="110" t="s">
        <v>350</v>
      </c>
      <c r="T870" s="110">
        <v>1.3333333333333333</v>
      </c>
    </row>
    <row r="871" spans="1:20" x14ac:dyDescent="0.25">
      <c r="A871" s="85"/>
      <c r="B871" s="63"/>
      <c r="C871" s="63"/>
      <c r="D871" s="63"/>
      <c r="E871" s="63"/>
      <c r="F871" s="120" t="e">
        <f>VLOOKUP(B871,Main!E:I,5,FALSE)</f>
        <v>#N/A</v>
      </c>
      <c r="H871" s="121">
        <v>10023602</v>
      </c>
      <c r="I871" s="65">
        <v>30276367</v>
      </c>
      <c r="J871" s="64">
        <v>1</v>
      </c>
      <c r="K871" s="120" t="str">
        <f>VLOOKUP(I871,Raw!A:K,11,FALSE)</f>
        <v>N-SF11/1.8/17</v>
      </c>
      <c r="R871" s="110">
        <v>10024370</v>
      </c>
      <c r="S871" s="110" t="s">
        <v>88</v>
      </c>
      <c r="T871" s="110">
        <v>0.6</v>
      </c>
    </row>
    <row r="872" spans="1:20" x14ac:dyDescent="0.25">
      <c r="A872" s="85"/>
      <c r="B872" s="63"/>
      <c r="C872" s="63"/>
      <c r="D872" s="63"/>
      <c r="E872" s="63"/>
      <c r="F872" s="120" t="e">
        <f>VLOOKUP(B872,Main!E:I,5,FALSE)</f>
        <v>#N/A</v>
      </c>
      <c r="H872" s="121">
        <v>10023602</v>
      </c>
      <c r="I872" s="65">
        <v>30285163</v>
      </c>
      <c r="J872" s="64">
        <v>1</v>
      </c>
      <c r="K872" s="120" t="str">
        <f>VLOOKUP(I872,Raw!A:K,11,FALSE)</f>
        <v>N-SF11/1/7.5</v>
      </c>
      <c r="R872" s="110">
        <v>10024373</v>
      </c>
      <c r="S872" s="110" t="s">
        <v>95</v>
      </c>
      <c r="T872" s="110">
        <v>1.06</v>
      </c>
    </row>
    <row r="873" spans="1:20" x14ac:dyDescent="0.25">
      <c r="A873" s="85"/>
      <c r="B873" s="63"/>
      <c r="C873" s="63"/>
      <c r="D873" s="63"/>
      <c r="E873" s="63"/>
      <c r="F873" s="120" t="e">
        <f>VLOOKUP(B873,Main!E:I,5,FALSE)</f>
        <v>#N/A</v>
      </c>
      <c r="H873" s="121">
        <v>10023602</v>
      </c>
      <c r="I873" s="65">
        <v>30285185</v>
      </c>
      <c r="J873" s="64">
        <v>1</v>
      </c>
      <c r="K873" s="120" t="str">
        <f>VLOOKUP(I873,Raw!A:K,11,FALSE)</f>
        <v>N-SF11/1.8/17</v>
      </c>
      <c r="R873" s="110">
        <v>10024373</v>
      </c>
      <c r="S873" s="110" t="s">
        <v>127</v>
      </c>
      <c r="T873" s="110">
        <v>1.1000000000000001</v>
      </c>
    </row>
    <row r="874" spans="1:20" x14ac:dyDescent="0.25">
      <c r="A874" s="85"/>
      <c r="B874" s="63"/>
      <c r="C874" s="63"/>
      <c r="D874" s="63"/>
      <c r="E874" s="63"/>
      <c r="F874" s="120" t="e">
        <f>VLOOKUP(B874,Main!E:I,5,FALSE)</f>
        <v>#N/A</v>
      </c>
      <c r="H874" s="121">
        <v>10023602</v>
      </c>
      <c r="I874" s="65">
        <v>30293647</v>
      </c>
      <c r="J874" s="64">
        <v>1</v>
      </c>
      <c r="K874" s="120" t="str">
        <f>VLOOKUP(I874,Raw!A:K,11,FALSE)</f>
        <v>N-SF11/1/10.5</v>
      </c>
      <c r="R874" s="110">
        <v>10024373</v>
      </c>
      <c r="S874" s="110" t="s">
        <v>138</v>
      </c>
      <c r="T874" s="110">
        <v>1.1000000000000001</v>
      </c>
    </row>
    <row r="875" spans="1:20" x14ac:dyDescent="0.25">
      <c r="A875" s="85"/>
      <c r="B875" s="63"/>
      <c r="C875" s="63"/>
      <c r="D875" s="63"/>
      <c r="E875" s="63"/>
      <c r="F875" s="120" t="e">
        <f>VLOOKUP(B875,Main!E:I,5,FALSE)</f>
        <v>#N/A</v>
      </c>
      <c r="H875" s="121">
        <v>10023602</v>
      </c>
      <c r="I875" s="65">
        <v>30313242</v>
      </c>
      <c r="J875" s="64">
        <v>0.64</v>
      </c>
      <c r="K875" s="120" t="str">
        <f>VLOOKUP(I875,Raw!A:K,11,FALSE)</f>
        <v>N-SF11/1.8/10.5</v>
      </c>
      <c r="R875" s="110">
        <v>10024373</v>
      </c>
      <c r="S875" s="110" t="s">
        <v>165</v>
      </c>
      <c r="T875" s="110">
        <v>1.1000000000000001</v>
      </c>
    </row>
    <row r="876" spans="1:20" x14ac:dyDescent="0.25">
      <c r="A876" s="85"/>
      <c r="B876" s="63"/>
      <c r="C876" s="63"/>
      <c r="D876" s="63"/>
      <c r="E876" s="63"/>
      <c r="F876" s="120" t="e">
        <f>VLOOKUP(B876,Main!E:I,5,FALSE)</f>
        <v>#N/A</v>
      </c>
      <c r="H876" s="121">
        <v>10023602</v>
      </c>
      <c r="I876" s="65">
        <v>30313286</v>
      </c>
      <c r="J876" s="64">
        <v>1</v>
      </c>
      <c r="K876" s="120" t="str">
        <f>VLOOKUP(I876,Raw!A:K,11,FALSE)</f>
        <v>N-SF11/1.8/14.5</v>
      </c>
      <c r="R876" s="110">
        <v>10024373</v>
      </c>
      <c r="S876" s="110" t="s">
        <v>167</v>
      </c>
      <c r="T876" s="110">
        <v>1.1000000000000001</v>
      </c>
    </row>
    <row r="877" spans="1:20" x14ac:dyDescent="0.25">
      <c r="A877" s="85"/>
      <c r="B877" s="63"/>
      <c r="C877" s="63"/>
      <c r="D877" s="63"/>
      <c r="E877" s="63"/>
      <c r="F877" s="120" t="e">
        <f>VLOOKUP(B877,Main!E:I,5,FALSE)</f>
        <v>#N/A</v>
      </c>
      <c r="H877" s="121">
        <v>10023602</v>
      </c>
      <c r="I877" s="65">
        <v>30313323</v>
      </c>
      <c r="J877" s="64">
        <v>1</v>
      </c>
      <c r="K877" s="120" t="str">
        <f>VLOOKUP(I877,Raw!A:K,11,FALSE)</f>
        <v>N-SF11/1/10.5</v>
      </c>
      <c r="R877" s="110">
        <v>10024373</v>
      </c>
      <c r="S877" s="110" t="s">
        <v>69</v>
      </c>
      <c r="T877" s="110">
        <v>1.05</v>
      </c>
    </row>
    <row r="878" spans="1:20" x14ac:dyDescent="0.25">
      <c r="A878" s="85"/>
      <c r="B878" s="63"/>
      <c r="C878" s="63"/>
      <c r="D878" s="63"/>
      <c r="E878" s="63"/>
      <c r="F878" s="120" t="e">
        <f>VLOOKUP(B878,Main!E:I,5,FALSE)</f>
        <v>#N/A</v>
      </c>
      <c r="H878" s="121">
        <v>10023602</v>
      </c>
      <c r="I878" s="65">
        <v>30313345</v>
      </c>
      <c r="J878" s="64">
        <v>1</v>
      </c>
      <c r="K878" s="120" t="str">
        <f>VLOOKUP(I878,Raw!A:K,11,FALSE)</f>
        <v>N-SF11/1.8/14.5</v>
      </c>
      <c r="R878" s="110">
        <v>10024373</v>
      </c>
      <c r="S878" s="110" t="s">
        <v>54</v>
      </c>
      <c r="T878" s="110">
        <v>1.05</v>
      </c>
    </row>
    <row r="879" spans="1:20" x14ac:dyDescent="0.25">
      <c r="A879" s="85"/>
      <c r="B879" s="63"/>
      <c r="C879" s="63"/>
      <c r="D879" s="63"/>
      <c r="E879" s="63"/>
      <c r="F879" s="120" t="e">
        <f>VLOOKUP(B879,Main!E:I,5,FALSE)</f>
        <v>#N/A</v>
      </c>
      <c r="H879" s="121">
        <v>10023602</v>
      </c>
      <c r="I879" s="65">
        <v>30321494</v>
      </c>
      <c r="J879" s="64">
        <v>1.5</v>
      </c>
      <c r="K879" s="120" t="str">
        <f>VLOOKUP(I879,Raw!A:K,11,FALSE)</f>
        <v>N-BK7/1.1/19</v>
      </c>
      <c r="R879" s="110">
        <v>10024373</v>
      </c>
      <c r="S879" s="110" t="s">
        <v>62</v>
      </c>
      <c r="T879" s="110">
        <v>1.05</v>
      </c>
    </row>
    <row r="880" spans="1:20" x14ac:dyDescent="0.25">
      <c r="A880" s="85"/>
      <c r="B880" s="63"/>
      <c r="C880" s="63"/>
      <c r="D880" s="63"/>
      <c r="E880" s="63"/>
      <c r="F880" s="120" t="e">
        <f>VLOOKUP(B880,Main!E:I,5,FALSE)</f>
        <v>#N/A</v>
      </c>
      <c r="H880" s="121">
        <v>10023602</v>
      </c>
      <c r="I880" s="65">
        <v>30325960</v>
      </c>
      <c r="J880" s="64">
        <v>1</v>
      </c>
      <c r="K880" s="120" t="str">
        <f>VLOOKUP(I880,Raw!A:K,11,FALSE)</f>
        <v>N-SF11/1.8/23</v>
      </c>
      <c r="R880" s="110">
        <v>10024373</v>
      </c>
      <c r="S880" s="110" t="s">
        <v>350</v>
      </c>
      <c r="T880" s="110">
        <v>1.5</v>
      </c>
    </row>
    <row r="881" spans="1:20" x14ac:dyDescent="0.25">
      <c r="A881" s="85"/>
      <c r="B881" s="63"/>
      <c r="C881" s="63"/>
      <c r="D881" s="63"/>
      <c r="E881" s="63"/>
      <c r="F881" s="120" t="e">
        <f>VLOOKUP(B881,Main!E:I,5,FALSE)</f>
        <v>#N/A</v>
      </c>
      <c r="H881" s="121">
        <v>10023602</v>
      </c>
      <c r="I881" s="65">
        <v>30334319</v>
      </c>
      <c r="J881" s="64">
        <v>1</v>
      </c>
      <c r="K881" s="120" t="str">
        <f>VLOOKUP(I881,Raw!A:K,11,FALSE)</f>
        <v>N-SF11/1.8/17.5</v>
      </c>
      <c r="R881" s="110">
        <v>10024373</v>
      </c>
      <c r="S881" s="110" t="s">
        <v>88</v>
      </c>
      <c r="T881" s="110">
        <v>0.6</v>
      </c>
    </row>
    <row r="882" spans="1:20" x14ac:dyDescent="0.25">
      <c r="A882" s="85"/>
      <c r="B882" s="63"/>
      <c r="C882" s="63"/>
      <c r="D882" s="63"/>
      <c r="E882" s="63"/>
      <c r="F882" s="120" t="e">
        <f>VLOOKUP(B882,Main!E:I,5,FALSE)</f>
        <v>#N/A</v>
      </c>
      <c r="H882" s="121">
        <v>10023602</v>
      </c>
      <c r="I882" s="65">
        <v>30339200</v>
      </c>
      <c r="J882" s="64">
        <v>1</v>
      </c>
      <c r="K882" s="120" t="str">
        <f>VLOOKUP(I882,Raw!A:K,11,FALSE)</f>
        <v>N-SF11/1.8/23.5</v>
      </c>
      <c r="R882" s="110">
        <v>10024376</v>
      </c>
      <c r="S882" s="110" t="s">
        <v>95</v>
      </c>
      <c r="T882" s="110">
        <v>0.9</v>
      </c>
    </row>
    <row r="883" spans="1:20" x14ac:dyDescent="0.25">
      <c r="A883" s="85"/>
      <c r="B883" s="63"/>
      <c r="C883" s="63"/>
      <c r="D883" s="63"/>
      <c r="E883" s="63"/>
      <c r="F883" s="120" t="e">
        <f>VLOOKUP(B883,Main!E:I,5,FALSE)</f>
        <v>#N/A</v>
      </c>
      <c r="H883" s="121">
        <v>10023602</v>
      </c>
      <c r="I883" s="65">
        <v>30391576</v>
      </c>
      <c r="J883" s="64">
        <v>1</v>
      </c>
      <c r="K883" s="120" t="str">
        <f>VLOOKUP(I883,Raw!A:K,11,FALSE)</f>
        <v>N-SF11/1/8.5</v>
      </c>
      <c r="R883" s="110">
        <v>10024376</v>
      </c>
      <c r="S883" s="110" t="s">
        <v>127</v>
      </c>
      <c r="T883" s="110">
        <v>0.9</v>
      </c>
    </row>
    <row r="884" spans="1:20" x14ac:dyDescent="0.25">
      <c r="A884" s="85"/>
      <c r="B884" s="63"/>
      <c r="C884" s="63"/>
      <c r="D884" s="63"/>
      <c r="E884" s="63"/>
      <c r="F884" s="120" t="e">
        <f>VLOOKUP(B884,Main!E:I,5,FALSE)</f>
        <v>#N/A</v>
      </c>
      <c r="H884" s="121">
        <v>10023602</v>
      </c>
      <c r="I884" s="65">
        <v>30432710</v>
      </c>
      <c r="J884" s="64">
        <v>1</v>
      </c>
      <c r="K884" s="120" t="str">
        <f>VLOOKUP(I884,Raw!A:K,11,FALSE)</f>
        <v>N-SF11/1.8/14.5</v>
      </c>
      <c r="R884" s="110">
        <v>10024376</v>
      </c>
      <c r="S884" s="110" t="s">
        <v>138</v>
      </c>
      <c r="T884" s="110">
        <v>0.9</v>
      </c>
    </row>
    <row r="885" spans="1:20" x14ac:dyDescent="0.25">
      <c r="A885" s="85"/>
      <c r="B885" s="63"/>
      <c r="C885" s="63"/>
      <c r="D885" s="63"/>
      <c r="E885" s="63"/>
      <c r="F885" s="120" t="e">
        <f>VLOOKUP(B885,Main!E:I,5,FALSE)</f>
        <v>#N/A</v>
      </c>
      <c r="H885" s="121">
        <v>10023602</v>
      </c>
      <c r="I885" s="65">
        <v>30446865</v>
      </c>
      <c r="J885" s="64">
        <v>1</v>
      </c>
      <c r="K885" s="120" t="str">
        <f>VLOOKUP(I885,Raw!A:K,11,FALSE)</f>
        <v>N-SF11/1.8/17</v>
      </c>
      <c r="R885" s="110">
        <v>10024376</v>
      </c>
      <c r="S885" s="110" t="s">
        <v>165</v>
      </c>
      <c r="T885" s="110">
        <v>0.9</v>
      </c>
    </row>
    <row r="886" spans="1:20" x14ac:dyDescent="0.25">
      <c r="A886" s="85"/>
      <c r="B886" s="63"/>
      <c r="C886" s="63"/>
      <c r="D886" s="63"/>
      <c r="E886" s="63"/>
      <c r="F886" s="120" t="e">
        <f>VLOOKUP(B886,Main!E:I,5,FALSE)</f>
        <v>#N/A</v>
      </c>
      <c r="H886" s="121">
        <v>10023608</v>
      </c>
      <c r="I886" s="65">
        <v>30103742</v>
      </c>
      <c r="J886" s="64">
        <v>1</v>
      </c>
      <c r="K886" s="120" t="str">
        <f>VLOOKUP(I886,Raw!A:K,11,FALSE)</f>
        <v>N-SF11/1.8/23.5</v>
      </c>
      <c r="R886" s="110">
        <v>10024376</v>
      </c>
      <c r="S886" s="110" t="s">
        <v>167</v>
      </c>
      <c r="T886" s="110">
        <v>0.9</v>
      </c>
    </row>
    <row r="887" spans="1:20" x14ac:dyDescent="0.25">
      <c r="A887" s="85"/>
      <c r="B887" s="63"/>
      <c r="C887" s="63"/>
      <c r="D887" s="63"/>
      <c r="E887" s="63"/>
      <c r="F887" s="120" t="e">
        <f>VLOOKUP(B887,Main!E:I,5,FALSE)</f>
        <v>#N/A</v>
      </c>
      <c r="H887" s="121">
        <v>10023608</v>
      </c>
      <c r="I887" s="65">
        <v>30103753</v>
      </c>
      <c r="J887" s="64">
        <v>0.9</v>
      </c>
      <c r="K887" s="120" t="str">
        <f>VLOOKUP(I887,Raw!A:K,11,FALSE)</f>
        <v>N-SF11/1.8/14.5</v>
      </c>
      <c r="R887" s="110">
        <v>10024376</v>
      </c>
      <c r="S887" s="110" t="s">
        <v>69</v>
      </c>
      <c r="T887" s="110">
        <v>0.75</v>
      </c>
    </row>
    <row r="888" spans="1:20" x14ac:dyDescent="0.25">
      <c r="A888" s="85"/>
      <c r="B888" s="63"/>
      <c r="C888" s="63"/>
      <c r="D888" s="63"/>
      <c r="E888" s="63"/>
      <c r="F888" s="120" t="e">
        <f>VLOOKUP(B888,Main!E:I,5,FALSE)</f>
        <v>#N/A</v>
      </c>
      <c r="H888" s="121">
        <v>10023608</v>
      </c>
      <c r="I888" s="65">
        <v>30103801</v>
      </c>
      <c r="J888" s="64">
        <v>1</v>
      </c>
      <c r="K888" s="120" t="str">
        <f>VLOOKUP(I888,Raw!A:K,11,FALSE)</f>
        <v>N-SF11/1.8/17</v>
      </c>
      <c r="R888" s="110">
        <v>10024376</v>
      </c>
      <c r="S888" s="110" t="s">
        <v>54</v>
      </c>
      <c r="T888" s="110">
        <v>0.75</v>
      </c>
    </row>
    <row r="889" spans="1:20" x14ac:dyDescent="0.25">
      <c r="A889" s="85"/>
      <c r="B889" s="63"/>
      <c r="C889" s="63"/>
      <c r="D889" s="63"/>
      <c r="E889" s="63"/>
      <c r="F889" s="120" t="e">
        <f>VLOOKUP(B889,Main!E:I,5,FALSE)</f>
        <v>#N/A</v>
      </c>
      <c r="H889" s="121">
        <v>10023608</v>
      </c>
      <c r="I889" s="65">
        <v>30236147</v>
      </c>
      <c r="J889" s="64">
        <v>1</v>
      </c>
      <c r="K889" s="120" t="str">
        <f>VLOOKUP(I889,Raw!A:K,11,FALSE)</f>
        <v>N-SF11/1.8/17.5</v>
      </c>
      <c r="R889" s="110">
        <v>10024376</v>
      </c>
      <c r="S889" s="110" t="s">
        <v>62</v>
      </c>
      <c r="T889" s="110">
        <v>0.75</v>
      </c>
    </row>
    <row r="890" spans="1:20" x14ac:dyDescent="0.25">
      <c r="A890" s="85"/>
      <c r="B890" s="63"/>
      <c r="C890" s="63"/>
      <c r="D890" s="63"/>
      <c r="E890" s="63"/>
      <c r="F890" s="120" t="e">
        <f>VLOOKUP(B890,Main!E:I,5,FALSE)</f>
        <v>#N/A</v>
      </c>
      <c r="H890" s="121">
        <v>10023608</v>
      </c>
      <c r="I890" s="65">
        <v>30238079</v>
      </c>
      <c r="J890" s="64">
        <v>1</v>
      </c>
      <c r="K890" s="120" t="str">
        <f>VLOOKUP(I890,Raw!A:K,11,FALSE)</f>
        <v>N-SF11/1.8/17.5</v>
      </c>
      <c r="R890" s="110">
        <v>10024376</v>
      </c>
      <c r="S890" s="110" t="s">
        <v>350</v>
      </c>
      <c r="T890" s="110">
        <v>1</v>
      </c>
    </row>
    <row r="891" spans="1:20" x14ac:dyDescent="0.25">
      <c r="A891" s="85"/>
      <c r="B891" s="63"/>
      <c r="C891" s="63"/>
      <c r="D891" s="63"/>
      <c r="E891" s="63"/>
      <c r="F891" s="120" t="e">
        <f>VLOOKUP(B891,Main!E:I,5,FALSE)</f>
        <v>#N/A</v>
      </c>
      <c r="H891" s="121">
        <v>10023608</v>
      </c>
      <c r="I891" s="65">
        <v>30248669</v>
      </c>
      <c r="J891" s="64">
        <v>1</v>
      </c>
      <c r="K891" s="120" t="str">
        <f>VLOOKUP(I891,Raw!A:K,11,FALSE)</f>
        <v>N-SF11/1/10.5</v>
      </c>
      <c r="R891" s="110">
        <v>10024376</v>
      </c>
      <c r="S891" s="110" t="s">
        <v>88</v>
      </c>
      <c r="T891" s="110">
        <v>0.6</v>
      </c>
    </row>
    <row r="892" spans="1:20" x14ac:dyDescent="0.25">
      <c r="A892" s="85"/>
      <c r="B892" s="63"/>
      <c r="C892" s="63"/>
      <c r="D892" s="63"/>
      <c r="E892" s="63"/>
      <c r="F892" s="120" t="e">
        <f>VLOOKUP(B892,Main!E:I,5,FALSE)</f>
        <v>#N/A</v>
      </c>
      <c r="H892" s="121">
        <v>10023608</v>
      </c>
      <c r="I892" s="65">
        <v>30248706</v>
      </c>
      <c r="J892" s="64">
        <v>1</v>
      </c>
      <c r="K892" s="120" t="str">
        <f>VLOOKUP(I892,Raw!A:K,11,FALSE)</f>
        <v>N-SF11/1.8/23.5</v>
      </c>
      <c r="R892" s="110">
        <v>10024393</v>
      </c>
      <c r="S892" s="110" t="s">
        <v>95</v>
      </c>
      <c r="T892" s="110">
        <v>0.86</v>
      </c>
    </row>
    <row r="893" spans="1:20" x14ac:dyDescent="0.25">
      <c r="A893" s="85"/>
      <c r="B893" s="63"/>
      <c r="C893" s="63"/>
      <c r="D893" s="63"/>
      <c r="E893" s="63"/>
      <c r="F893" s="120" t="e">
        <f>VLOOKUP(B893,Main!E:I,5,FALSE)</f>
        <v>#N/A</v>
      </c>
      <c r="H893" s="121">
        <v>10023608</v>
      </c>
      <c r="I893" s="65">
        <v>30248740</v>
      </c>
      <c r="J893" s="64">
        <v>1</v>
      </c>
      <c r="K893" s="120" t="str">
        <f>VLOOKUP(I893,Raw!A:K,11,FALSE)</f>
        <v>N-SF11/1/7.5</v>
      </c>
      <c r="R893" s="110">
        <v>10024393</v>
      </c>
      <c r="S893" s="110" t="s">
        <v>127</v>
      </c>
      <c r="T893" s="110">
        <v>0.9</v>
      </c>
    </row>
    <row r="894" spans="1:20" x14ac:dyDescent="0.25">
      <c r="A894" s="85"/>
      <c r="B894" s="63"/>
      <c r="C894" s="63"/>
      <c r="D894" s="63"/>
      <c r="E894" s="63"/>
      <c r="F894" s="120" t="e">
        <f>VLOOKUP(B894,Main!E:I,5,FALSE)</f>
        <v>#N/A</v>
      </c>
      <c r="H894" s="121">
        <v>10023608</v>
      </c>
      <c r="I894" s="65">
        <v>30255865</v>
      </c>
      <c r="J894" s="64">
        <v>1</v>
      </c>
      <c r="K894" s="120" t="str">
        <f>VLOOKUP(I894,Raw!A:K,11,FALSE)</f>
        <v>N-SF11/1.8/17</v>
      </c>
      <c r="R894" s="110">
        <v>10024393</v>
      </c>
      <c r="S894" s="110" t="s">
        <v>138</v>
      </c>
      <c r="T894" s="110">
        <v>0.9</v>
      </c>
    </row>
    <row r="895" spans="1:20" x14ac:dyDescent="0.25">
      <c r="A895" s="85"/>
      <c r="B895" s="63"/>
      <c r="C895" s="63"/>
      <c r="D895" s="63"/>
      <c r="E895" s="63"/>
      <c r="F895" s="120" t="e">
        <f>VLOOKUP(B895,Main!E:I,5,FALSE)</f>
        <v>#N/A</v>
      </c>
      <c r="H895" s="121">
        <v>10023608</v>
      </c>
      <c r="I895" s="65">
        <v>30256349</v>
      </c>
      <c r="J895" s="64">
        <v>1</v>
      </c>
      <c r="K895" s="120" t="str">
        <f>VLOOKUP(I895,Raw!A:K,11,FALSE)</f>
        <v>N-SF11/1/10.5</v>
      </c>
      <c r="R895" s="110">
        <v>10024393</v>
      </c>
      <c r="S895" s="110" t="s">
        <v>165</v>
      </c>
      <c r="T895" s="110">
        <v>0.9</v>
      </c>
    </row>
    <row r="896" spans="1:20" x14ac:dyDescent="0.25">
      <c r="A896" s="85"/>
      <c r="B896" s="63"/>
      <c r="C896" s="63"/>
      <c r="D896" s="63"/>
      <c r="E896" s="63"/>
      <c r="F896" s="120" t="e">
        <f>VLOOKUP(B896,Main!E:I,5,FALSE)</f>
        <v>#N/A</v>
      </c>
      <c r="H896" s="121">
        <v>10023608</v>
      </c>
      <c r="I896" s="65">
        <v>30256730</v>
      </c>
      <c r="J896" s="64">
        <v>1</v>
      </c>
      <c r="K896" s="120" t="str">
        <f>VLOOKUP(I896,Raw!A:K,11,FALSE)</f>
        <v>N-SF11/1/10.5</v>
      </c>
      <c r="R896" s="110">
        <v>10024393</v>
      </c>
      <c r="S896" s="110" t="s">
        <v>167</v>
      </c>
      <c r="T896" s="110">
        <v>0.9</v>
      </c>
    </row>
    <row r="897" spans="1:20" x14ac:dyDescent="0.25">
      <c r="A897" s="85"/>
      <c r="B897" s="63"/>
      <c r="C897" s="63"/>
      <c r="D897" s="63"/>
      <c r="E897" s="63"/>
      <c r="F897" s="120" t="e">
        <f>VLOOKUP(B897,Main!E:I,5,FALSE)</f>
        <v>#N/A</v>
      </c>
      <c r="H897" s="121">
        <v>10023608</v>
      </c>
      <c r="I897" s="65">
        <v>30256752</v>
      </c>
      <c r="J897" s="64">
        <v>0.9</v>
      </c>
      <c r="K897" s="120" t="str">
        <f>VLOOKUP(I897,Raw!A:K,11,FALSE)</f>
        <v>N-SF11/1.8/14.5</v>
      </c>
      <c r="R897" s="110">
        <v>10024393</v>
      </c>
      <c r="S897" s="110" t="s">
        <v>69</v>
      </c>
      <c r="T897" s="110">
        <v>0.95</v>
      </c>
    </row>
    <row r="898" spans="1:20" x14ac:dyDescent="0.25">
      <c r="A898" s="85"/>
      <c r="B898" s="63"/>
      <c r="C898" s="63"/>
      <c r="D898" s="63"/>
      <c r="E898" s="63"/>
      <c r="F898" s="120" t="e">
        <f>VLOOKUP(B898,Main!E:I,5,FALSE)</f>
        <v>#N/A</v>
      </c>
      <c r="H898" s="121">
        <v>10023608</v>
      </c>
      <c r="I898" s="65">
        <v>30256855</v>
      </c>
      <c r="J898" s="64">
        <v>0.9</v>
      </c>
      <c r="K898" s="120" t="str">
        <f>VLOOKUP(I898,Raw!A:K,11,FALSE)</f>
        <v>N-SF11/1.8/14.5</v>
      </c>
      <c r="R898" s="110">
        <v>10024393</v>
      </c>
      <c r="S898" s="110" t="s">
        <v>54</v>
      </c>
      <c r="T898" s="110">
        <v>0.95</v>
      </c>
    </row>
    <row r="899" spans="1:20" x14ac:dyDescent="0.25">
      <c r="A899" s="85"/>
      <c r="B899" s="63"/>
      <c r="C899" s="63"/>
      <c r="D899" s="63"/>
      <c r="E899" s="63"/>
      <c r="F899" s="120" t="e">
        <f>VLOOKUP(B899,Main!E:I,5,FALSE)</f>
        <v>#N/A</v>
      </c>
      <c r="H899" s="121">
        <v>10023608</v>
      </c>
      <c r="I899" s="65">
        <v>30256899</v>
      </c>
      <c r="J899" s="64">
        <v>1</v>
      </c>
      <c r="K899" s="120" t="str">
        <f>VLOOKUP(I899,Raw!A:K,11,FALSE)</f>
        <v>N-SF11/1.8/23.5</v>
      </c>
      <c r="R899" s="110">
        <v>10024393</v>
      </c>
      <c r="S899" s="110" t="s">
        <v>62</v>
      </c>
      <c r="T899" s="110">
        <v>0.95</v>
      </c>
    </row>
    <row r="900" spans="1:20" x14ac:dyDescent="0.25">
      <c r="A900" s="85"/>
      <c r="B900" s="63"/>
      <c r="C900" s="63"/>
      <c r="D900" s="63"/>
      <c r="E900" s="63"/>
      <c r="F900" s="120" t="e">
        <f>VLOOKUP(B900,Main!E:I,5,FALSE)</f>
        <v>#N/A</v>
      </c>
      <c r="H900" s="121">
        <v>10023608</v>
      </c>
      <c r="I900" s="65">
        <v>30256914</v>
      </c>
      <c r="J900" s="64">
        <v>1</v>
      </c>
      <c r="K900" s="120" t="str">
        <f>VLOOKUP(I900,Raw!A:K,11,FALSE)</f>
        <v>N-SF11/1/10.5</v>
      </c>
      <c r="R900" s="110">
        <v>10024393</v>
      </c>
      <c r="S900" s="110" t="s">
        <v>350</v>
      </c>
      <c r="T900" s="110">
        <v>1</v>
      </c>
    </row>
    <row r="901" spans="1:20" x14ac:dyDescent="0.25">
      <c r="A901" s="85"/>
      <c r="B901" s="63"/>
      <c r="C901" s="63"/>
      <c r="D901" s="63"/>
      <c r="E901" s="63"/>
      <c r="F901" s="120" t="e">
        <f>VLOOKUP(B901,Main!E:I,5,FALSE)</f>
        <v>#N/A</v>
      </c>
      <c r="H901" s="121">
        <v>10023608</v>
      </c>
      <c r="I901" s="65">
        <v>30256958</v>
      </c>
      <c r="J901" s="64">
        <v>1</v>
      </c>
      <c r="K901" s="120" t="str">
        <f>VLOOKUP(I901,Raw!A:K,11,FALSE)</f>
        <v>N-SF11/1.8/23.5</v>
      </c>
      <c r="R901" s="110">
        <v>10024393</v>
      </c>
      <c r="S901" s="110" t="s">
        <v>88</v>
      </c>
      <c r="T901" s="110">
        <v>0.6</v>
      </c>
    </row>
    <row r="902" spans="1:20" x14ac:dyDescent="0.25">
      <c r="A902" s="85"/>
      <c r="B902" s="63"/>
      <c r="C902" s="63"/>
      <c r="D902" s="63"/>
      <c r="E902" s="63"/>
      <c r="F902" s="120" t="e">
        <f>VLOOKUP(B902,Main!E:I,5,FALSE)</f>
        <v>#N/A</v>
      </c>
      <c r="H902" s="121">
        <v>10023608</v>
      </c>
      <c r="I902" s="65">
        <v>30274734</v>
      </c>
      <c r="J902" s="64">
        <v>1</v>
      </c>
      <c r="K902" s="120" t="str">
        <f>VLOOKUP(I902,Raw!A:K,11,FALSE)</f>
        <v>N-SF11/1.8/17</v>
      </c>
      <c r="R902" s="110">
        <v>10024419</v>
      </c>
      <c r="S902" s="110" t="s">
        <v>95</v>
      </c>
      <c r="T902" s="110">
        <v>0.9</v>
      </c>
    </row>
    <row r="903" spans="1:20" x14ac:dyDescent="0.25">
      <c r="A903" s="85"/>
      <c r="B903" s="63"/>
      <c r="C903" s="63"/>
      <c r="D903" s="63"/>
      <c r="E903" s="63"/>
      <c r="F903" s="120" t="e">
        <f>VLOOKUP(B903,Main!E:I,5,FALSE)</f>
        <v>#N/A</v>
      </c>
      <c r="H903" s="121">
        <v>10023608</v>
      </c>
      <c r="I903" s="65">
        <v>30274790</v>
      </c>
      <c r="J903" s="64">
        <v>0.9</v>
      </c>
      <c r="K903" s="120" t="str">
        <f>VLOOKUP(I903,Raw!A:K,11,FALSE)</f>
        <v>N-SF11/1.8/14.5</v>
      </c>
      <c r="R903" s="110">
        <v>10024419</v>
      </c>
      <c r="S903" s="110" t="s">
        <v>127</v>
      </c>
      <c r="T903" s="110">
        <v>1</v>
      </c>
    </row>
    <row r="904" spans="1:20" x14ac:dyDescent="0.25">
      <c r="A904" s="85"/>
      <c r="B904" s="63"/>
      <c r="C904" s="63"/>
      <c r="D904" s="63"/>
      <c r="E904" s="63"/>
      <c r="F904" s="120" t="e">
        <f>VLOOKUP(B904,Main!E:I,5,FALSE)</f>
        <v>#N/A</v>
      </c>
      <c r="H904" s="121">
        <v>10023608</v>
      </c>
      <c r="I904" s="65">
        <v>30274815</v>
      </c>
      <c r="J904" s="64">
        <v>0.9</v>
      </c>
      <c r="K904" s="120" t="str">
        <f>VLOOKUP(I904,Raw!A:K,11,FALSE)</f>
        <v>N-SF11/1.8/14.5</v>
      </c>
      <c r="R904" s="110">
        <v>10024419</v>
      </c>
      <c r="S904" s="110" t="s">
        <v>138</v>
      </c>
      <c r="T904" s="110">
        <v>1</v>
      </c>
    </row>
    <row r="905" spans="1:20" x14ac:dyDescent="0.25">
      <c r="A905" s="85"/>
      <c r="B905" s="63"/>
      <c r="C905" s="63"/>
      <c r="D905" s="63"/>
      <c r="E905" s="63"/>
      <c r="F905" s="120" t="e">
        <f>VLOOKUP(B905,Main!E:I,5,FALSE)</f>
        <v>#N/A</v>
      </c>
      <c r="H905" s="121">
        <v>10023608</v>
      </c>
      <c r="I905" s="65">
        <v>30276367</v>
      </c>
      <c r="J905" s="64">
        <v>1</v>
      </c>
      <c r="K905" s="120" t="str">
        <f>VLOOKUP(I905,Raw!A:K,11,FALSE)</f>
        <v>N-SF11/1.8/17</v>
      </c>
      <c r="R905" s="110">
        <v>10024419</v>
      </c>
      <c r="S905" s="110" t="s">
        <v>165</v>
      </c>
      <c r="T905" s="110">
        <v>1</v>
      </c>
    </row>
    <row r="906" spans="1:20" x14ac:dyDescent="0.25">
      <c r="A906" s="85"/>
      <c r="B906" s="63"/>
      <c r="C906" s="63"/>
      <c r="D906" s="63"/>
      <c r="E906" s="63"/>
      <c r="F906" s="120" t="e">
        <f>VLOOKUP(B906,Main!E:I,5,FALSE)</f>
        <v>#N/A</v>
      </c>
      <c r="H906" s="121">
        <v>10023608</v>
      </c>
      <c r="I906" s="65">
        <v>30285163</v>
      </c>
      <c r="J906" s="64">
        <v>1</v>
      </c>
      <c r="K906" s="120" t="str">
        <f>VLOOKUP(I906,Raw!A:K,11,FALSE)</f>
        <v>N-SF11/1/7.5</v>
      </c>
      <c r="R906" s="110">
        <v>10024419</v>
      </c>
      <c r="S906" s="110" t="s">
        <v>167</v>
      </c>
      <c r="T906" s="110">
        <v>1</v>
      </c>
    </row>
    <row r="907" spans="1:20" x14ac:dyDescent="0.25">
      <c r="A907" s="85"/>
      <c r="B907" s="63"/>
      <c r="C907" s="63"/>
      <c r="D907" s="63"/>
      <c r="E907" s="63"/>
      <c r="F907" s="120" t="e">
        <f>VLOOKUP(B907,Main!E:I,5,FALSE)</f>
        <v>#N/A</v>
      </c>
      <c r="H907" s="121">
        <v>10023608</v>
      </c>
      <c r="I907" s="65">
        <v>30285185</v>
      </c>
      <c r="J907" s="64">
        <v>1</v>
      </c>
      <c r="K907" s="120" t="str">
        <f>VLOOKUP(I907,Raw!A:K,11,FALSE)</f>
        <v>N-SF11/1.8/17</v>
      </c>
      <c r="R907" s="110">
        <v>10024419</v>
      </c>
      <c r="S907" s="110" t="s">
        <v>69</v>
      </c>
      <c r="T907" s="110">
        <v>1.05</v>
      </c>
    </row>
    <row r="908" spans="1:20" x14ac:dyDescent="0.25">
      <c r="A908" s="85"/>
      <c r="B908" s="63"/>
      <c r="C908" s="63"/>
      <c r="D908" s="63"/>
      <c r="E908" s="63"/>
      <c r="F908" s="120" t="e">
        <f>VLOOKUP(B908,Main!E:I,5,FALSE)</f>
        <v>#N/A</v>
      </c>
      <c r="H908" s="121">
        <v>10023608</v>
      </c>
      <c r="I908" s="65">
        <v>30293647</v>
      </c>
      <c r="J908" s="64">
        <v>1</v>
      </c>
      <c r="K908" s="120" t="str">
        <f>VLOOKUP(I908,Raw!A:K,11,FALSE)</f>
        <v>N-SF11/1/10.5</v>
      </c>
      <c r="R908" s="110">
        <v>10024419</v>
      </c>
      <c r="S908" s="110" t="s">
        <v>54</v>
      </c>
      <c r="T908" s="110">
        <v>1.05</v>
      </c>
    </row>
    <row r="909" spans="1:20" x14ac:dyDescent="0.25">
      <c r="A909" s="85"/>
      <c r="B909" s="63"/>
      <c r="C909" s="63"/>
      <c r="D909" s="63"/>
      <c r="E909" s="63"/>
      <c r="F909" s="120" t="e">
        <f>VLOOKUP(B909,Main!E:I,5,FALSE)</f>
        <v>#N/A</v>
      </c>
      <c r="H909" s="121">
        <v>10023608</v>
      </c>
      <c r="I909" s="65">
        <v>30313242</v>
      </c>
      <c r="J909" s="64">
        <v>0.6</v>
      </c>
      <c r="K909" s="120" t="str">
        <f>VLOOKUP(I909,Raw!A:K,11,FALSE)</f>
        <v>N-SF11/1.8/10.5</v>
      </c>
      <c r="R909" s="110">
        <v>10024419</v>
      </c>
      <c r="S909" s="110" t="s">
        <v>62</v>
      </c>
      <c r="T909" s="110">
        <v>1.05</v>
      </c>
    </row>
    <row r="910" spans="1:20" x14ac:dyDescent="0.25">
      <c r="A910" s="85"/>
      <c r="B910" s="63"/>
      <c r="C910" s="63"/>
      <c r="D910" s="63"/>
      <c r="E910" s="63"/>
      <c r="F910" s="120" t="e">
        <f>VLOOKUP(B910,Main!E:I,5,FALSE)</f>
        <v>#N/A</v>
      </c>
      <c r="H910" s="121">
        <v>10023608</v>
      </c>
      <c r="I910" s="65">
        <v>30313286</v>
      </c>
      <c r="J910" s="64">
        <v>0.9</v>
      </c>
      <c r="K910" s="120" t="str">
        <f>VLOOKUP(I910,Raw!A:K,11,FALSE)</f>
        <v>N-SF11/1.8/14.5</v>
      </c>
      <c r="R910" s="110">
        <v>10024419</v>
      </c>
      <c r="S910" s="110" t="s">
        <v>350</v>
      </c>
      <c r="T910" s="110">
        <v>1.3333333333333333</v>
      </c>
    </row>
    <row r="911" spans="1:20" x14ac:dyDescent="0.25">
      <c r="A911" s="85"/>
      <c r="B911" s="63"/>
      <c r="C911" s="63"/>
      <c r="D911" s="63"/>
      <c r="E911" s="63"/>
      <c r="F911" s="120" t="e">
        <f>VLOOKUP(B911,Main!E:I,5,FALSE)</f>
        <v>#N/A</v>
      </c>
      <c r="H911" s="121">
        <v>10023608</v>
      </c>
      <c r="I911" s="65">
        <v>30313323</v>
      </c>
      <c r="J911" s="64">
        <v>1</v>
      </c>
      <c r="K911" s="120" t="str">
        <f>VLOOKUP(I911,Raw!A:K,11,FALSE)</f>
        <v>N-SF11/1/10.5</v>
      </c>
      <c r="R911" s="110">
        <v>10024419</v>
      </c>
      <c r="S911" s="110" t="s">
        <v>88</v>
      </c>
      <c r="T911" s="110">
        <v>0.6</v>
      </c>
    </row>
    <row r="912" spans="1:20" x14ac:dyDescent="0.25">
      <c r="A912" s="85"/>
      <c r="B912" s="63"/>
      <c r="C912" s="63"/>
      <c r="D912" s="63"/>
      <c r="E912" s="63"/>
      <c r="F912" s="120" t="e">
        <f>VLOOKUP(B912,Main!E:I,5,FALSE)</f>
        <v>#N/A</v>
      </c>
      <c r="H912" s="121">
        <v>10023608</v>
      </c>
      <c r="I912" s="65">
        <v>30313345</v>
      </c>
      <c r="J912" s="64">
        <v>0.9</v>
      </c>
      <c r="K912" s="120" t="str">
        <f>VLOOKUP(I912,Raw!A:K,11,FALSE)</f>
        <v>N-SF11/1.8/14.5</v>
      </c>
      <c r="R912" s="110">
        <v>10024425</v>
      </c>
      <c r="S912" s="110" t="s">
        <v>95</v>
      </c>
      <c r="T912" s="110">
        <v>1</v>
      </c>
    </row>
    <row r="913" spans="1:20" x14ac:dyDescent="0.25">
      <c r="A913" s="85"/>
      <c r="B913" s="63"/>
      <c r="C913" s="63"/>
      <c r="D913" s="63"/>
      <c r="E913" s="63"/>
      <c r="F913" s="120" t="e">
        <f>VLOOKUP(B913,Main!E:I,5,FALSE)</f>
        <v>#N/A</v>
      </c>
      <c r="H913" s="121">
        <v>10023608</v>
      </c>
      <c r="I913" s="65">
        <v>30321494</v>
      </c>
      <c r="J913" s="64">
        <v>1.4</v>
      </c>
      <c r="K913" s="120" t="str">
        <f>VLOOKUP(I913,Raw!A:K,11,FALSE)</f>
        <v>N-BK7/1.1/19</v>
      </c>
      <c r="R913" s="110">
        <v>10024425</v>
      </c>
      <c r="S913" s="110" t="s">
        <v>127</v>
      </c>
      <c r="T913" s="110">
        <v>1</v>
      </c>
    </row>
    <row r="914" spans="1:20" x14ac:dyDescent="0.25">
      <c r="A914" s="85"/>
      <c r="B914" s="63"/>
      <c r="C914" s="63"/>
      <c r="D914" s="63"/>
      <c r="E914" s="63"/>
      <c r="F914" s="120" t="e">
        <f>VLOOKUP(B914,Main!E:I,5,FALSE)</f>
        <v>#N/A</v>
      </c>
      <c r="H914" s="121">
        <v>10023608</v>
      </c>
      <c r="I914" s="65">
        <v>30325960</v>
      </c>
      <c r="J914" s="64">
        <v>1</v>
      </c>
      <c r="K914" s="120" t="str">
        <f>VLOOKUP(I914,Raw!A:K,11,FALSE)</f>
        <v>N-SF11/1.8/23</v>
      </c>
      <c r="R914" s="110">
        <v>10024425</v>
      </c>
      <c r="S914" s="110" t="s">
        <v>138</v>
      </c>
      <c r="T914" s="110">
        <v>1</v>
      </c>
    </row>
    <row r="915" spans="1:20" x14ac:dyDescent="0.25">
      <c r="A915" s="85"/>
      <c r="B915" s="63"/>
      <c r="C915" s="63"/>
      <c r="D915" s="63"/>
      <c r="E915" s="63"/>
      <c r="F915" s="120" t="e">
        <f>VLOOKUP(B915,Main!E:I,5,FALSE)</f>
        <v>#N/A</v>
      </c>
      <c r="H915" s="121">
        <v>10023608</v>
      </c>
      <c r="I915" s="65">
        <v>30334319</v>
      </c>
      <c r="J915" s="64">
        <v>1</v>
      </c>
      <c r="K915" s="120" t="str">
        <f>VLOOKUP(I915,Raw!A:K,11,FALSE)</f>
        <v>N-SF11/1.8/17.5</v>
      </c>
      <c r="R915" s="110">
        <v>10024425</v>
      </c>
      <c r="S915" s="110" t="s">
        <v>165</v>
      </c>
      <c r="T915" s="110">
        <v>1</v>
      </c>
    </row>
    <row r="916" spans="1:20" x14ac:dyDescent="0.25">
      <c r="A916" s="85"/>
      <c r="B916" s="63"/>
      <c r="C916" s="63"/>
      <c r="D916" s="63"/>
      <c r="E916" s="63"/>
      <c r="F916" s="120" t="e">
        <f>VLOOKUP(B916,Main!E:I,5,FALSE)</f>
        <v>#N/A</v>
      </c>
      <c r="H916" s="121">
        <v>10023608</v>
      </c>
      <c r="I916" s="65">
        <v>30339200</v>
      </c>
      <c r="J916" s="64">
        <v>1</v>
      </c>
      <c r="K916" s="120" t="str">
        <f>VLOOKUP(I916,Raw!A:K,11,FALSE)</f>
        <v>N-SF11/1.8/23.5</v>
      </c>
      <c r="R916" s="110">
        <v>10024425</v>
      </c>
      <c r="S916" s="110" t="s">
        <v>167</v>
      </c>
      <c r="T916" s="110">
        <v>1</v>
      </c>
    </row>
    <row r="917" spans="1:20" x14ac:dyDescent="0.25">
      <c r="A917" s="85"/>
      <c r="B917" s="63"/>
      <c r="C917" s="63"/>
      <c r="D917" s="63"/>
      <c r="E917" s="63"/>
      <c r="F917" s="120" t="e">
        <f>VLOOKUP(B917,Main!E:I,5,FALSE)</f>
        <v>#N/A</v>
      </c>
      <c r="H917" s="121">
        <v>10023608</v>
      </c>
      <c r="I917" s="65">
        <v>30391576</v>
      </c>
      <c r="J917" s="64">
        <v>1</v>
      </c>
      <c r="K917" s="120" t="str">
        <f>VLOOKUP(I917,Raw!A:K,11,FALSE)</f>
        <v>N-SF11/1/8.5</v>
      </c>
      <c r="R917" s="110">
        <v>10024425</v>
      </c>
      <c r="S917" s="110" t="s">
        <v>69</v>
      </c>
      <c r="T917" s="110">
        <v>0.75</v>
      </c>
    </row>
    <row r="918" spans="1:20" x14ac:dyDescent="0.25">
      <c r="A918" s="85"/>
      <c r="B918" s="63"/>
      <c r="C918" s="63"/>
      <c r="D918" s="63"/>
      <c r="E918" s="63"/>
      <c r="F918" s="120" t="e">
        <f>VLOOKUP(B918,Main!E:I,5,FALSE)</f>
        <v>#N/A</v>
      </c>
      <c r="H918" s="121">
        <v>10023608</v>
      </c>
      <c r="I918" s="65">
        <v>30432710</v>
      </c>
      <c r="J918" s="64">
        <v>0.9</v>
      </c>
      <c r="K918" s="120" t="str">
        <f>VLOOKUP(I918,Raw!A:K,11,FALSE)</f>
        <v>N-SF11/1.8/14.5</v>
      </c>
      <c r="R918" s="110">
        <v>10024425</v>
      </c>
      <c r="S918" s="110" t="s">
        <v>54</v>
      </c>
      <c r="T918" s="110">
        <v>0.75</v>
      </c>
    </row>
    <row r="919" spans="1:20" x14ac:dyDescent="0.25">
      <c r="A919" s="85"/>
      <c r="B919" s="63"/>
      <c r="C919" s="63"/>
      <c r="D919" s="63"/>
      <c r="E919" s="63"/>
      <c r="F919" s="120" t="e">
        <f>VLOOKUP(B919,Main!E:I,5,FALSE)</f>
        <v>#N/A</v>
      </c>
      <c r="H919" s="121">
        <v>10023608</v>
      </c>
      <c r="I919" s="65">
        <v>30446865</v>
      </c>
      <c r="J919" s="64">
        <v>1</v>
      </c>
      <c r="K919" s="120" t="str">
        <f>VLOOKUP(I919,Raw!A:K,11,FALSE)</f>
        <v>N-SF11/1.8/17</v>
      </c>
      <c r="R919" s="110">
        <v>10024425</v>
      </c>
      <c r="S919" s="110" t="s">
        <v>62</v>
      </c>
      <c r="T919" s="110">
        <v>0.75</v>
      </c>
    </row>
    <row r="920" spans="1:20" x14ac:dyDescent="0.25">
      <c r="A920" s="85"/>
      <c r="B920" s="63"/>
      <c r="C920" s="63"/>
      <c r="D920" s="63"/>
      <c r="E920" s="63"/>
      <c r="F920" s="120" t="e">
        <f>VLOOKUP(B920,Main!E:I,5,FALSE)</f>
        <v>#N/A</v>
      </c>
      <c r="H920" s="121">
        <v>10023609</v>
      </c>
      <c r="I920" s="65">
        <v>30103742</v>
      </c>
      <c r="J920" s="64">
        <v>0.84</v>
      </c>
      <c r="K920" s="120" t="str">
        <f>VLOOKUP(I920,Raw!A:K,11,FALSE)</f>
        <v>N-SF11/1.8/23.5</v>
      </c>
      <c r="R920" s="110">
        <v>10024425</v>
      </c>
      <c r="S920" s="110" t="s">
        <v>350</v>
      </c>
      <c r="T920" s="110">
        <v>1.4333333333333333</v>
      </c>
    </row>
    <row r="921" spans="1:20" x14ac:dyDescent="0.25">
      <c r="A921" s="85"/>
      <c r="B921" s="63"/>
      <c r="C921" s="63"/>
      <c r="D921" s="63"/>
      <c r="E921" s="63"/>
      <c r="F921" s="120" t="e">
        <f>VLOOKUP(B921,Main!E:I,5,FALSE)</f>
        <v>#N/A</v>
      </c>
      <c r="H921" s="121">
        <v>10023609</v>
      </c>
      <c r="I921" s="65">
        <v>30103753</v>
      </c>
      <c r="J921" s="64">
        <v>0.84</v>
      </c>
      <c r="K921" s="120" t="str">
        <f>VLOOKUP(I921,Raw!A:K,11,FALSE)</f>
        <v>N-SF11/1.8/14.5</v>
      </c>
      <c r="R921" s="110">
        <v>10024425</v>
      </c>
      <c r="S921" s="110" t="s">
        <v>88</v>
      </c>
      <c r="T921" s="110">
        <v>0.6</v>
      </c>
    </row>
    <row r="922" spans="1:20" x14ac:dyDescent="0.25">
      <c r="A922" s="85"/>
      <c r="B922" s="63"/>
      <c r="C922" s="63"/>
      <c r="D922" s="63"/>
      <c r="E922" s="63"/>
      <c r="F922" s="120" t="e">
        <f>VLOOKUP(B922,Main!E:I,5,FALSE)</f>
        <v>#N/A</v>
      </c>
      <c r="H922" s="121">
        <v>10023609</v>
      </c>
      <c r="I922" s="65">
        <v>30103801</v>
      </c>
      <c r="J922" s="64">
        <v>0.84</v>
      </c>
      <c r="K922" s="120" t="str">
        <f>VLOOKUP(I922,Raw!A:K,11,FALSE)</f>
        <v>N-SF11/1.8/17</v>
      </c>
      <c r="R922" s="110">
        <v>10024440</v>
      </c>
      <c r="S922" s="110" t="s">
        <v>95</v>
      </c>
      <c r="T922" s="110">
        <v>0.9</v>
      </c>
    </row>
    <row r="923" spans="1:20" x14ac:dyDescent="0.25">
      <c r="A923" s="85"/>
      <c r="B923" s="63"/>
      <c r="C923" s="63"/>
      <c r="D923" s="63"/>
      <c r="E923" s="63"/>
      <c r="F923" s="120" t="e">
        <f>VLOOKUP(B923,Main!E:I,5,FALSE)</f>
        <v>#N/A</v>
      </c>
      <c r="H923" s="121">
        <v>10023609</v>
      </c>
      <c r="I923" s="65">
        <v>30236147</v>
      </c>
      <c r="J923" s="64">
        <v>0.84</v>
      </c>
      <c r="K923" s="120" t="str">
        <f>VLOOKUP(I923,Raw!A:K,11,FALSE)</f>
        <v>N-SF11/1.8/17.5</v>
      </c>
      <c r="R923" s="110">
        <v>10024440</v>
      </c>
      <c r="S923" s="110" t="s">
        <v>127</v>
      </c>
      <c r="T923" s="110">
        <v>1</v>
      </c>
    </row>
    <row r="924" spans="1:20" x14ac:dyDescent="0.25">
      <c r="A924" s="85"/>
      <c r="B924" s="63"/>
      <c r="C924" s="63"/>
      <c r="D924" s="63"/>
      <c r="E924" s="63"/>
      <c r="F924" s="120" t="e">
        <f>VLOOKUP(B924,Main!E:I,5,FALSE)</f>
        <v>#N/A</v>
      </c>
      <c r="H924" s="121">
        <v>10023609</v>
      </c>
      <c r="I924" s="65">
        <v>30238079</v>
      </c>
      <c r="J924" s="64">
        <v>0.84</v>
      </c>
      <c r="K924" s="120" t="str">
        <f>VLOOKUP(I924,Raw!A:K,11,FALSE)</f>
        <v>N-SF11/1.8/17.5</v>
      </c>
      <c r="R924" s="110">
        <v>10024440</v>
      </c>
      <c r="S924" s="110" t="s">
        <v>138</v>
      </c>
      <c r="T924" s="110">
        <v>1</v>
      </c>
    </row>
    <row r="925" spans="1:20" x14ac:dyDescent="0.25">
      <c r="A925" s="85"/>
      <c r="B925" s="63"/>
      <c r="C925" s="63"/>
      <c r="D925" s="63"/>
      <c r="E925" s="63"/>
      <c r="F925" s="120" t="e">
        <f>VLOOKUP(B925,Main!E:I,5,FALSE)</f>
        <v>#N/A</v>
      </c>
      <c r="H925" s="121">
        <v>10023609</v>
      </c>
      <c r="I925" s="65">
        <v>30248669</v>
      </c>
      <c r="J925" s="64">
        <v>0.625</v>
      </c>
      <c r="K925" s="120" t="str">
        <f>VLOOKUP(I925,Raw!A:K,11,FALSE)</f>
        <v>N-SF11/1/10.5</v>
      </c>
      <c r="R925" s="110">
        <v>10024440</v>
      </c>
      <c r="S925" s="110" t="s">
        <v>165</v>
      </c>
      <c r="T925" s="110">
        <v>1</v>
      </c>
    </row>
    <row r="926" spans="1:20" x14ac:dyDescent="0.25">
      <c r="A926" s="85"/>
      <c r="B926" s="63"/>
      <c r="C926" s="63"/>
      <c r="D926" s="63"/>
      <c r="E926" s="63"/>
      <c r="F926" s="120" t="e">
        <f>VLOOKUP(B926,Main!E:I,5,FALSE)</f>
        <v>#N/A</v>
      </c>
      <c r="H926" s="121">
        <v>10023609</v>
      </c>
      <c r="I926" s="65">
        <v>30248706</v>
      </c>
      <c r="J926" s="64">
        <v>0.84</v>
      </c>
      <c r="K926" s="120" t="str">
        <f>VLOOKUP(I926,Raw!A:K,11,FALSE)</f>
        <v>N-SF11/1.8/23.5</v>
      </c>
      <c r="R926" s="110">
        <v>10024440</v>
      </c>
      <c r="S926" s="110" t="s">
        <v>167</v>
      </c>
      <c r="T926" s="110">
        <v>1</v>
      </c>
    </row>
    <row r="927" spans="1:20" x14ac:dyDescent="0.25">
      <c r="A927" s="85"/>
      <c r="B927" s="63"/>
      <c r="C927" s="63"/>
      <c r="D927" s="63"/>
      <c r="E927" s="63"/>
      <c r="F927" s="120" t="e">
        <f>VLOOKUP(B927,Main!E:I,5,FALSE)</f>
        <v>#N/A</v>
      </c>
      <c r="H927" s="121">
        <v>10023609</v>
      </c>
      <c r="I927" s="65">
        <v>30248740</v>
      </c>
      <c r="J927" s="64">
        <v>0.625</v>
      </c>
      <c r="K927" s="120" t="str">
        <f>VLOOKUP(I927,Raw!A:K,11,FALSE)</f>
        <v>N-SF11/1/7.5</v>
      </c>
      <c r="R927" s="110">
        <v>10024440</v>
      </c>
      <c r="S927" s="110" t="s">
        <v>69</v>
      </c>
      <c r="T927" s="110">
        <v>1.05</v>
      </c>
    </row>
    <row r="928" spans="1:20" x14ac:dyDescent="0.25">
      <c r="A928" s="85"/>
      <c r="B928" s="63"/>
      <c r="C928" s="63"/>
      <c r="D928" s="63"/>
      <c r="E928" s="63"/>
      <c r="F928" s="120" t="e">
        <f>VLOOKUP(B928,Main!E:I,5,FALSE)</f>
        <v>#N/A</v>
      </c>
      <c r="H928" s="121">
        <v>10023609</v>
      </c>
      <c r="I928" s="65">
        <v>30255865</v>
      </c>
      <c r="J928" s="64">
        <v>0.84</v>
      </c>
      <c r="K928" s="120" t="str">
        <f>VLOOKUP(I928,Raw!A:K,11,FALSE)</f>
        <v>N-SF11/1.8/17</v>
      </c>
      <c r="R928" s="110">
        <v>10024440</v>
      </c>
      <c r="S928" s="110" t="s">
        <v>54</v>
      </c>
      <c r="T928" s="110">
        <v>1.05</v>
      </c>
    </row>
    <row r="929" spans="1:20" x14ac:dyDescent="0.25">
      <c r="A929" s="85"/>
      <c r="B929" s="63"/>
      <c r="C929" s="63"/>
      <c r="D929" s="63"/>
      <c r="E929" s="63"/>
      <c r="F929" s="120" t="e">
        <f>VLOOKUP(B929,Main!E:I,5,FALSE)</f>
        <v>#N/A</v>
      </c>
      <c r="H929" s="121">
        <v>10023609</v>
      </c>
      <c r="I929" s="65">
        <v>30256349</v>
      </c>
      <c r="J929" s="64">
        <v>0.625</v>
      </c>
      <c r="K929" s="120" t="str">
        <f>VLOOKUP(I929,Raw!A:K,11,FALSE)</f>
        <v>N-SF11/1/10.5</v>
      </c>
      <c r="R929" s="110">
        <v>10024440</v>
      </c>
      <c r="S929" s="110" t="s">
        <v>62</v>
      </c>
      <c r="T929" s="110">
        <v>1.05</v>
      </c>
    </row>
    <row r="930" spans="1:20" x14ac:dyDescent="0.25">
      <c r="A930" s="85"/>
      <c r="B930" s="63"/>
      <c r="C930" s="63"/>
      <c r="D930" s="63"/>
      <c r="E930" s="63"/>
      <c r="F930" s="120" t="e">
        <f>VLOOKUP(B930,Main!E:I,5,FALSE)</f>
        <v>#N/A</v>
      </c>
      <c r="H930" s="121">
        <v>10023609</v>
      </c>
      <c r="I930" s="65">
        <v>30256730</v>
      </c>
      <c r="J930" s="64">
        <v>0.625</v>
      </c>
      <c r="K930" s="120" t="str">
        <f>VLOOKUP(I930,Raw!A:K,11,FALSE)</f>
        <v>N-SF11/1/10.5</v>
      </c>
      <c r="R930" s="110">
        <v>10024440</v>
      </c>
      <c r="S930" s="110" t="s">
        <v>350</v>
      </c>
      <c r="T930" s="110">
        <v>1.4</v>
      </c>
    </row>
    <row r="931" spans="1:20" x14ac:dyDescent="0.25">
      <c r="A931" s="85"/>
      <c r="B931" s="63"/>
      <c r="C931" s="63"/>
      <c r="D931" s="63"/>
      <c r="E931" s="63"/>
      <c r="F931" s="120" t="e">
        <f>VLOOKUP(B931,Main!E:I,5,FALSE)</f>
        <v>#N/A</v>
      </c>
      <c r="H931" s="121">
        <v>10023609</v>
      </c>
      <c r="I931" s="65">
        <v>30256752</v>
      </c>
      <c r="J931" s="64">
        <v>0.84</v>
      </c>
      <c r="K931" s="120" t="str">
        <f>VLOOKUP(I931,Raw!A:K,11,FALSE)</f>
        <v>N-SF11/1.8/14.5</v>
      </c>
      <c r="R931" s="110">
        <v>10024440</v>
      </c>
      <c r="S931" s="110" t="s">
        <v>88</v>
      </c>
      <c r="T931" s="110">
        <v>0.6</v>
      </c>
    </row>
    <row r="932" spans="1:20" x14ac:dyDescent="0.25">
      <c r="A932" s="85"/>
      <c r="B932" s="63"/>
      <c r="C932" s="63"/>
      <c r="D932" s="63"/>
      <c r="E932" s="63"/>
      <c r="F932" s="120" t="e">
        <f>VLOOKUP(B932,Main!E:I,5,FALSE)</f>
        <v>#N/A</v>
      </c>
      <c r="H932" s="121">
        <v>10023609</v>
      </c>
      <c r="I932" s="65">
        <v>30256855</v>
      </c>
      <c r="J932" s="64">
        <v>0.84</v>
      </c>
      <c r="K932" s="120" t="str">
        <f>VLOOKUP(I932,Raw!A:K,11,FALSE)</f>
        <v>N-SF11/1.8/14.5</v>
      </c>
      <c r="R932" s="110">
        <v>10024450</v>
      </c>
      <c r="S932" s="110" t="s">
        <v>95</v>
      </c>
      <c r="T932" s="110">
        <v>1</v>
      </c>
    </row>
    <row r="933" spans="1:20" x14ac:dyDescent="0.25">
      <c r="A933" s="85"/>
      <c r="B933" s="63"/>
      <c r="C933" s="63"/>
      <c r="D933" s="63"/>
      <c r="E933" s="63"/>
      <c r="F933" s="120" t="e">
        <f>VLOOKUP(B933,Main!E:I,5,FALSE)</f>
        <v>#N/A</v>
      </c>
      <c r="H933" s="121">
        <v>10023609</v>
      </c>
      <c r="I933" s="65">
        <v>30256899</v>
      </c>
      <c r="J933" s="64">
        <v>0.84</v>
      </c>
      <c r="K933" s="120" t="str">
        <f>VLOOKUP(I933,Raw!A:K,11,FALSE)</f>
        <v>N-SF11/1.8/23.5</v>
      </c>
      <c r="R933" s="110">
        <v>10024450</v>
      </c>
      <c r="S933" s="110" t="s">
        <v>127</v>
      </c>
      <c r="T933" s="110">
        <v>1.04</v>
      </c>
    </row>
    <row r="934" spans="1:20" x14ac:dyDescent="0.25">
      <c r="A934" s="85"/>
      <c r="B934" s="63"/>
      <c r="C934" s="63"/>
      <c r="D934" s="63"/>
      <c r="E934" s="63"/>
      <c r="F934" s="120" t="e">
        <f>VLOOKUP(B934,Main!E:I,5,FALSE)</f>
        <v>#N/A</v>
      </c>
      <c r="H934" s="121">
        <v>10023609</v>
      </c>
      <c r="I934" s="65">
        <v>30256914</v>
      </c>
      <c r="J934" s="64">
        <v>0.625</v>
      </c>
      <c r="K934" s="120" t="str">
        <f>VLOOKUP(I934,Raw!A:K,11,FALSE)</f>
        <v>N-SF11/1/10.5</v>
      </c>
      <c r="R934" s="110">
        <v>10024450</v>
      </c>
      <c r="S934" s="110" t="s">
        <v>138</v>
      </c>
      <c r="T934" s="110">
        <v>1.04</v>
      </c>
    </row>
    <row r="935" spans="1:20" x14ac:dyDescent="0.25">
      <c r="A935" s="85"/>
      <c r="B935" s="63"/>
      <c r="C935" s="63"/>
      <c r="D935" s="63"/>
      <c r="E935" s="63"/>
      <c r="F935" s="120" t="e">
        <f>VLOOKUP(B935,Main!E:I,5,FALSE)</f>
        <v>#N/A</v>
      </c>
      <c r="H935" s="121">
        <v>10023609</v>
      </c>
      <c r="I935" s="65">
        <v>30256958</v>
      </c>
      <c r="J935" s="64">
        <v>0.84</v>
      </c>
      <c r="K935" s="120" t="str">
        <f>VLOOKUP(I935,Raw!A:K,11,FALSE)</f>
        <v>N-SF11/1.8/23.5</v>
      </c>
      <c r="R935" s="110">
        <v>10024450</v>
      </c>
      <c r="S935" s="110" t="s">
        <v>165</v>
      </c>
      <c r="T935" s="110">
        <v>1.04</v>
      </c>
    </row>
    <row r="936" spans="1:20" x14ac:dyDescent="0.25">
      <c r="A936" s="85"/>
      <c r="B936" s="63"/>
      <c r="C936" s="63"/>
      <c r="D936" s="63"/>
      <c r="E936" s="63"/>
      <c r="F936" s="120" t="e">
        <f>VLOOKUP(B936,Main!E:I,5,FALSE)</f>
        <v>#N/A</v>
      </c>
      <c r="H936" s="121">
        <v>10023609</v>
      </c>
      <c r="I936" s="65">
        <v>30274734</v>
      </c>
      <c r="J936" s="64">
        <v>0.84</v>
      </c>
      <c r="K936" s="120" t="str">
        <f>VLOOKUP(I936,Raw!A:K,11,FALSE)</f>
        <v>N-SF11/1.8/17</v>
      </c>
      <c r="R936" s="110">
        <v>10024450</v>
      </c>
      <c r="S936" s="110" t="s">
        <v>167</v>
      </c>
      <c r="T936" s="110">
        <v>1.04</v>
      </c>
    </row>
    <row r="937" spans="1:20" x14ac:dyDescent="0.25">
      <c r="A937" s="85"/>
      <c r="B937" s="63"/>
      <c r="C937" s="63"/>
      <c r="D937" s="63"/>
      <c r="E937" s="63"/>
      <c r="F937" s="120" t="e">
        <f>VLOOKUP(B937,Main!E:I,5,FALSE)</f>
        <v>#N/A</v>
      </c>
      <c r="H937" s="121">
        <v>10023609</v>
      </c>
      <c r="I937" s="65">
        <v>30274790</v>
      </c>
      <c r="J937" s="64">
        <v>0.84</v>
      </c>
      <c r="K937" s="120" t="str">
        <f>VLOOKUP(I937,Raw!A:K,11,FALSE)</f>
        <v>N-SF11/1.8/14.5</v>
      </c>
      <c r="R937" s="110">
        <v>10024450</v>
      </c>
      <c r="S937" s="110" t="s">
        <v>69</v>
      </c>
      <c r="T937" s="110">
        <v>1.0249999999999999</v>
      </c>
    </row>
    <row r="938" spans="1:20" x14ac:dyDescent="0.25">
      <c r="A938" s="85"/>
      <c r="B938" s="63"/>
      <c r="C938" s="63"/>
      <c r="D938" s="63"/>
      <c r="E938" s="63"/>
      <c r="F938" s="120" t="e">
        <f>VLOOKUP(B938,Main!E:I,5,FALSE)</f>
        <v>#N/A</v>
      </c>
      <c r="H938" s="121">
        <v>10023609</v>
      </c>
      <c r="I938" s="65">
        <v>30274815</v>
      </c>
      <c r="J938" s="64">
        <v>0.84</v>
      </c>
      <c r="K938" s="120" t="str">
        <f>VLOOKUP(I938,Raw!A:K,11,FALSE)</f>
        <v>N-SF11/1.8/14.5</v>
      </c>
      <c r="R938" s="110">
        <v>10024450</v>
      </c>
      <c r="S938" s="110" t="s">
        <v>54</v>
      </c>
      <c r="T938" s="110">
        <v>1.0249999999999999</v>
      </c>
    </row>
    <row r="939" spans="1:20" x14ac:dyDescent="0.25">
      <c r="A939" s="85"/>
      <c r="B939" s="63"/>
      <c r="C939" s="63"/>
      <c r="D939" s="63"/>
      <c r="E939" s="63"/>
      <c r="F939" s="120" t="e">
        <f>VLOOKUP(B939,Main!E:I,5,FALSE)</f>
        <v>#N/A</v>
      </c>
      <c r="H939" s="121">
        <v>10023609</v>
      </c>
      <c r="I939" s="65">
        <v>30276367</v>
      </c>
      <c r="J939" s="64">
        <v>0.84</v>
      </c>
      <c r="K939" s="120" t="str">
        <f>VLOOKUP(I939,Raw!A:K,11,FALSE)</f>
        <v>N-SF11/1.8/17</v>
      </c>
      <c r="R939" s="110">
        <v>10024450</v>
      </c>
      <c r="S939" s="110" t="s">
        <v>62</v>
      </c>
      <c r="T939" s="110">
        <v>1.0249999999999999</v>
      </c>
    </row>
    <row r="940" spans="1:20" x14ac:dyDescent="0.25">
      <c r="A940" s="85"/>
      <c r="B940" s="63"/>
      <c r="C940" s="63"/>
      <c r="D940" s="63"/>
      <c r="E940" s="63"/>
      <c r="F940" s="120" t="e">
        <f>VLOOKUP(B940,Main!E:I,5,FALSE)</f>
        <v>#N/A</v>
      </c>
      <c r="H940" s="121">
        <v>10023609</v>
      </c>
      <c r="I940" s="65">
        <v>30285163</v>
      </c>
      <c r="J940" s="64">
        <v>0.625</v>
      </c>
      <c r="K940" s="120" t="str">
        <f>VLOOKUP(I940,Raw!A:K,11,FALSE)</f>
        <v>N-SF11/1/7.5</v>
      </c>
      <c r="R940" s="110">
        <v>10024450</v>
      </c>
      <c r="S940" s="110" t="s">
        <v>350</v>
      </c>
      <c r="T940" s="110">
        <v>1.5</v>
      </c>
    </row>
    <row r="941" spans="1:20" x14ac:dyDescent="0.25">
      <c r="A941" s="85"/>
      <c r="B941" s="63"/>
      <c r="C941" s="63"/>
      <c r="D941" s="63"/>
      <c r="E941" s="63"/>
      <c r="F941" s="120" t="e">
        <f>VLOOKUP(B941,Main!E:I,5,FALSE)</f>
        <v>#N/A</v>
      </c>
      <c r="H941" s="121">
        <v>10023609</v>
      </c>
      <c r="I941" s="65">
        <v>30285185</v>
      </c>
      <c r="J941" s="64">
        <v>0.84</v>
      </c>
      <c r="K941" s="120" t="str">
        <f>VLOOKUP(I941,Raw!A:K,11,FALSE)</f>
        <v>N-SF11/1.8/17</v>
      </c>
      <c r="R941" s="110">
        <v>10024450</v>
      </c>
      <c r="S941" s="110" t="s">
        <v>88</v>
      </c>
      <c r="T941" s="110">
        <v>0.6</v>
      </c>
    </row>
    <row r="942" spans="1:20" x14ac:dyDescent="0.25">
      <c r="A942" s="85"/>
      <c r="B942" s="63"/>
      <c r="C942" s="63"/>
      <c r="D942" s="63"/>
      <c r="E942" s="63"/>
      <c r="F942" s="120" t="e">
        <f>VLOOKUP(B942,Main!E:I,5,FALSE)</f>
        <v>#N/A</v>
      </c>
      <c r="H942" s="121">
        <v>10023609</v>
      </c>
      <c r="I942" s="65">
        <v>30293647</v>
      </c>
      <c r="J942" s="64">
        <v>0.625</v>
      </c>
      <c r="K942" s="120" t="str">
        <f>VLOOKUP(I942,Raw!A:K,11,FALSE)</f>
        <v>N-SF11/1/10.5</v>
      </c>
      <c r="R942" s="110">
        <v>10024454</v>
      </c>
      <c r="S942" s="110" t="s">
        <v>95</v>
      </c>
      <c r="T942" s="110">
        <v>1</v>
      </c>
    </row>
    <row r="943" spans="1:20" x14ac:dyDescent="0.25">
      <c r="A943" s="85"/>
      <c r="B943" s="63"/>
      <c r="C943" s="63"/>
      <c r="D943" s="63"/>
      <c r="E943" s="63"/>
      <c r="F943" s="120" t="e">
        <f>VLOOKUP(B943,Main!E:I,5,FALSE)</f>
        <v>#N/A</v>
      </c>
      <c r="H943" s="121">
        <v>10023609</v>
      </c>
      <c r="I943" s="65">
        <v>30313242</v>
      </c>
      <c r="J943" s="64">
        <v>0.56000000000000005</v>
      </c>
      <c r="K943" s="120" t="str">
        <f>VLOOKUP(I943,Raw!A:K,11,FALSE)</f>
        <v>N-SF11/1.8/10.5</v>
      </c>
      <c r="R943" s="110">
        <v>10024454</v>
      </c>
      <c r="S943" s="110" t="s">
        <v>127</v>
      </c>
      <c r="T943" s="110">
        <v>1.06</v>
      </c>
    </row>
    <row r="944" spans="1:20" x14ac:dyDescent="0.25">
      <c r="A944" s="85"/>
      <c r="B944" s="63"/>
      <c r="C944" s="63"/>
      <c r="D944" s="63"/>
      <c r="E944" s="63"/>
      <c r="F944" s="120" t="e">
        <f>VLOOKUP(B944,Main!E:I,5,FALSE)</f>
        <v>#N/A</v>
      </c>
      <c r="H944" s="121">
        <v>10023609</v>
      </c>
      <c r="I944" s="65">
        <v>30313286</v>
      </c>
      <c r="J944" s="64">
        <v>0.84</v>
      </c>
      <c r="K944" s="120" t="str">
        <f>VLOOKUP(I944,Raw!A:K,11,FALSE)</f>
        <v>N-SF11/1.8/14.5</v>
      </c>
      <c r="R944" s="110">
        <v>10024454</v>
      </c>
      <c r="S944" s="110" t="s">
        <v>138</v>
      </c>
      <c r="T944" s="110">
        <v>1.06</v>
      </c>
    </row>
    <row r="945" spans="1:20" x14ac:dyDescent="0.25">
      <c r="A945" s="85"/>
      <c r="B945" s="63"/>
      <c r="C945" s="63"/>
      <c r="D945" s="63"/>
      <c r="E945" s="63"/>
      <c r="F945" s="120" t="e">
        <f>VLOOKUP(B945,Main!E:I,5,FALSE)</f>
        <v>#N/A</v>
      </c>
      <c r="H945" s="121">
        <v>10023609</v>
      </c>
      <c r="I945" s="65">
        <v>30313323</v>
      </c>
      <c r="J945" s="64">
        <v>0.625</v>
      </c>
      <c r="K945" s="120" t="str">
        <f>VLOOKUP(I945,Raw!A:K,11,FALSE)</f>
        <v>N-SF11/1/10.5</v>
      </c>
      <c r="R945" s="110">
        <v>10024454</v>
      </c>
      <c r="S945" s="110" t="s">
        <v>165</v>
      </c>
      <c r="T945" s="110">
        <v>1.06</v>
      </c>
    </row>
    <row r="946" spans="1:20" x14ac:dyDescent="0.25">
      <c r="A946" s="85"/>
      <c r="B946" s="63"/>
      <c r="C946" s="63"/>
      <c r="D946" s="63"/>
      <c r="E946" s="63"/>
      <c r="F946" s="120" t="e">
        <f>VLOOKUP(B946,Main!E:I,5,FALSE)</f>
        <v>#N/A</v>
      </c>
      <c r="H946" s="121">
        <v>10023609</v>
      </c>
      <c r="I946" s="65">
        <v>30313345</v>
      </c>
      <c r="J946" s="64">
        <v>0.84</v>
      </c>
      <c r="K946" s="120" t="str">
        <f>VLOOKUP(I946,Raw!A:K,11,FALSE)</f>
        <v>N-SF11/1.8/14.5</v>
      </c>
      <c r="R946" s="110">
        <v>10024454</v>
      </c>
      <c r="S946" s="110" t="s">
        <v>167</v>
      </c>
      <c r="T946" s="110">
        <v>1.06</v>
      </c>
    </row>
    <row r="947" spans="1:20" x14ac:dyDescent="0.25">
      <c r="A947" s="85"/>
      <c r="B947" s="63"/>
      <c r="C947" s="63"/>
      <c r="D947" s="63"/>
      <c r="E947" s="63"/>
      <c r="F947" s="120" t="e">
        <f>VLOOKUP(B947,Main!E:I,5,FALSE)</f>
        <v>#N/A</v>
      </c>
      <c r="H947" s="121">
        <v>10023609</v>
      </c>
      <c r="I947" s="65">
        <v>30321494</v>
      </c>
      <c r="J947" s="64">
        <v>0.83333333333333337</v>
      </c>
      <c r="K947" s="120" t="str">
        <f>VLOOKUP(I947,Raw!A:K,11,FALSE)</f>
        <v>N-BK7/1.1/19</v>
      </c>
      <c r="R947" s="110">
        <v>10024454</v>
      </c>
      <c r="S947" s="110" t="s">
        <v>69</v>
      </c>
      <c r="T947" s="110">
        <v>0.75</v>
      </c>
    </row>
    <row r="948" spans="1:20" x14ac:dyDescent="0.25">
      <c r="A948" s="85"/>
      <c r="B948" s="63"/>
      <c r="C948" s="63"/>
      <c r="D948" s="63"/>
      <c r="E948" s="63"/>
      <c r="F948" s="120" t="e">
        <f>VLOOKUP(B948,Main!E:I,5,FALSE)</f>
        <v>#N/A</v>
      </c>
      <c r="H948" s="121">
        <v>10023609</v>
      </c>
      <c r="I948" s="65">
        <v>30325960</v>
      </c>
      <c r="J948" s="64">
        <v>0.84</v>
      </c>
      <c r="K948" s="120" t="str">
        <f>VLOOKUP(I948,Raw!A:K,11,FALSE)</f>
        <v>N-SF11/1.8/23</v>
      </c>
      <c r="R948" s="110">
        <v>10024454</v>
      </c>
      <c r="S948" s="110" t="s">
        <v>54</v>
      </c>
      <c r="T948" s="110">
        <v>0.75</v>
      </c>
    </row>
    <row r="949" spans="1:20" x14ac:dyDescent="0.25">
      <c r="A949" s="85"/>
      <c r="B949" s="63"/>
      <c r="C949" s="63"/>
      <c r="D949" s="63"/>
      <c r="E949" s="63"/>
      <c r="F949" s="120" t="e">
        <f>VLOOKUP(B949,Main!E:I,5,FALSE)</f>
        <v>#N/A</v>
      </c>
      <c r="H949" s="121">
        <v>10023609</v>
      </c>
      <c r="I949" s="65">
        <v>30334319</v>
      </c>
      <c r="J949" s="64">
        <v>0.84</v>
      </c>
      <c r="K949" s="120" t="str">
        <f>VLOOKUP(I949,Raw!A:K,11,FALSE)</f>
        <v>N-SF11/1.8/17.5</v>
      </c>
      <c r="R949" s="110">
        <v>10024454</v>
      </c>
      <c r="S949" s="110" t="s">
        <v>62</v>
      </c>
      <c r="T949" s="110">
        <v>0.75</v>
      </c>
    </row>
    <row r="950" spans="1:20" x14ac:dyDescent="0.25">
      <c r="A950" s="85"/>
      <c r="B950" s="63"/>
      <c r="C950" s="63"/>
      <c r="D950" s="63"/>
      <c r="E950" s="63"/>
      <c r="F950" s="120" t="e">
        <f>VLOOKUP(B950,Main!E:I,5,FALSE)</f>
        <v>#N/A</v>
      </c>
      <c r="H950" s="121">
        <v>10023609</v>
      </c>
      <c r="I950" s="65">
        <v>30339200</v>
      </c>
      <c r="J950" s="64">
        <v>0.84</v>
      </c>
      <c r="K950" s="120" t="str">
        <f>VLOOKUP(I950,Raw!A:K,11,FALSE)</f>
        <v>N-SF11/1.8/23.5</v>
      </c>
      <c r="R950" s="110">
        <v>10024454</v>
      </c>
      <c r="S950" s="110" t="s">
        <v>350</v>
      </c>
      <c r="T950" s="110">
        <v>1</v>
      </c>
    </row>
    <row r="951" spans="1:20" x14ac:dyDescent="0.25">
      <c r="A951" s="85"/>
      <c r="B951" s="63"/>
      <c r="C951" s="63"/>
      <c r="D951" s="63"/>
      <c r="E951" s="63"/>
      <c r="F951" s="120" t="e">
        <f>VLOOKUP(B951,Main!E:I,5,FALSE)</f>
        <v>#N/A</v>
      </c>
      <c r="H951" s="121">
        <v>10023609</v>
      </c>
      <c r="I951" s="65">
        <v>30391576</v>
      </c>
      <c r="J951" s="64">
        <v>0.625</v>
      </c>
      <c r="K951" s="120" t="str">
        <f>VLOOKUP(I951,Raw!A:K,11,FALSE)</f>
        <v>N-SF11/1/8.5</v>
      </c>
      <c r="R951" s="110">
        <v>10024454</v>
      </c>
      <c r="S951" s="110" t="s">
        <v>88</v>
      </c>
      <c r="T951" s="110">
        <v>0.6</v>
      </c>
    </row>
    <row r="952" spans="1:20" x14ac:dyDescent="0.25">
      <c r="A952" s="85"/>
      <c r="B952" s="63"/>
      <c r="C952" s="63"/>
      <c r="D952" s="63"/>
      <c r="E952" s="63"/>
      <c r="F952" s="120" t="e">
        <f>VLOOKUP(B952,Main!E:I,5,FALSE)</f>
        <v>#N/A</v>
      </c>
      <c r="H952" s="121">
        <v>10023609</v>
      </c>
      <c r="I952" s="65">
        <v>30432710</v>
      </c>
      <c r="J952" s="64">
        <v>0.84</v>
      </c>
      <c r="K952" s="120" t="str">
        <f>VLOOKUP(I952,Raw!A:K,11,FALSE)</f>
        <v>N-SF11/1.8/14.5</v>
      </c>
      <c r="R952" s="110">
        <v>10024455</v>
      </c>
      <c r="S952" s="110" t="s">
        <v>95</v>
      </c>
      <c r="T952" s="110">
        <v>1</v>
      </c>
    </row>
    <row r="953" spans="1:20" x14ac:dyDescent="0.25">
      <c r="A953" s="85"/>
      <c r="B953" s="63"/>
      <c r="C953" s="63"/>
      <c r="D953" s="63"/>
      <c r="E953" s="63"/>
      <c r="F953" s="120" t="e">
        <f>VLOOKUP(B953,Main!E:I,5,FALSE)</f>
        <v>#N/A</v>
      </c>
      <c r="H953" s="121">
        <v>10023609</v>
      </c>
      <c r="I953" s="65">
        <v>30446865</v>
      </c>
      <c r="J953" s="64">
        <v>0.84</v>
      </c>
      <c r="K953" s="120" t="str">
        <f>VLOOKUP(I953,Raw!A:K,11,FALSE)</f>
        <v>N-SF11/1.8/17</v>
      </c>
      <c r="R953" s="110">
        <v>10024455</v>
      </c>
      <c r="S953" s="110" t="s">
        <v>127</v>
      </c>
      <c r="T953" s="110">
        <v>1</v>
      </c>
    </row>
    <row r="954" spans="1:20" x14ac:dyDescent="0.25">
      <c r="A954" s="85"/>
      <c r="B954" s="63"/>
      <c r="C954" s="63"/>
      <c r="D954" s="63"/>
      <c r="E954" s="63"/>
      <c r="F954" s="120" t="e">
        <f>VLOOKUP(B954,Main!E:I,5,FALSE)</f>
        <v>#N/A</v>
      </c>
      <c r="H954" s="121">
        <v>10023651</v>
      </c>
      <c r="I954" s="65">
        <v>30103742</v>
      </c>
      <c r="J954" s="64">
        <v>0.96</v>
      </c>
      <c r="K954" s="120" t="str">
        <f>VLOOKUP(I954,Raw!A:K,11,FALSE)</f>
        <v>N-SF11/1.8/23.5</v>
      </c>
      <c r="R954" s="110">
        <v>10024455</v>
      </c>
      <c r="S954" s="110" t="s">
        <v>138</v>
      </c>
      <c r="T954" s="110">
        <v>1</v>
      </c>
    </row>
    <row r="955" spans="1:20" x14ac:dyDescent="0.25">
      <c r="A955" s="85"/>
      <c r="B955" s="63"/>
      <c r="C955" s="63"/>
      <c r="D955" s="63"/>
      <c r="E955" s="63"/>
      <c r="F955" s="120" t="e">
        <f>VLOOKUP(B955,Main!E:I,5,FALSE)</f>
        <v>#N/A</v>
      </c>
      <c r="H955" s="121">
        <v>10023651</v>
      </c>
      <c r="I955" s="65">
        <v>30103753</v>
      </c>
      <c r="J955" s="64">
        <v>0.96</v>
      </c>
      <c r="K955" s="120" t="str">
        <f>VLOOKUP(I955,Raw!A:K,11,FALSE)</f>
        <v>N-SF11/1.8/14.5</v>
      </c>
      <c r="R955" s="110">
        <v>10024455</v>
      </c>
      <c r="S955" s="110" t="s">
        <v>165</v>
      </c>
      <c r="T955" s="110">
        <v>1</v>
      </c>
    </row>
    <row r="956" spans="1:20" x14ac:dyDescent="0.25">
      <c r="A956" s="85"/>
      <c r="B956" s="63"/>
      <c r="C956" s="63"/>
      <c r="D956" s="63"/>
      <c r="E956" s="63"/>
      <c r="F956" s="120" t="e">
        <f>VLOOKUP(B956,Main!E:I,5,FALSE)</f>
        <v>#N/A</v>
      </c>
      <c r="H956" s="121">
        <v>10023651</v>
      </c>
      <c r="I956" s="65">
        <v>30103801</v>
      </c>
      <c r="J956" s="64">
        <v>0.96</v>
      </c>
      <c r="K956" s="120" t="str">
        <f>VLOOKUP(I956,Raw!A:K,11,FALSE)</f>
        <v>N-SF11/1.8/17</v>
      </c>
      <c r="R956" s="110">
        <v>10024455</v>
      </c>
      <c r="S956" s="110" t="s">
        <v>167</v>
      </c>
      <c r="T956" s="110">
        <v>1</v>
      </c>
    </row>
    <row r="957" spans="1:20" x14ac:dyDescent="0.25">
      <c r="A957" s="85"/>
      <c r="B957" s="63"/>
      <c r="C957" s="63"/>
      <c r="D957" s="63"/>
      <c r="E957" s="63"/>
      <c r="F957" s="120" t="e">
        <f>VLOOKUP(B957,Main!E:I,5,FALSE)</f>
        <v>#N/A</v>
      </c>
      <c r="H957" s="121">
        <v>10023651</v>
      </c>
      <c r="I957" s="65">
        <v>30236147</v>
      </c>
      <c r="J957" s="64">
        <v>0.96</v>
      </c>
      <c r="K957" s="120" t="str">
        <f>VLOOKUP(I957,Raw!A:K,11,FALSE)</f>
        <v>N-SF11/1.8/17.5</v>
      </c>
      <c r="R957" s="110">
        <v>10024455</v>
      </c>
      <c r="S957" s="110" t="s">
        <v>69</v>
      </c>
      <c r="T957" s="110">
        <v>1</v>
      </c>
    </row>
    <row r="958" spans="1:20" x14ac:dyDescent="0.25">
      <c r="A958" s="85"/>
      <c r="B958" s="63"/>
      <c r="C958" s="63"/>
      <c r="D958" s="63"/>
      <c r="E958" s="63"/>
      <c r="F958" s="120" t="e">
        <f>VLOOKUP(B958,Main!E:I,5,FALSE)</f>
        <v>#N/A</v>
      </c>
      <c r="H958" s="121">
        <v>10023651</v>
      </c>
      <c r="I958" s="65">
        <v>30238079</v>
      </c>
      <c r="J958" s="64">
        <v>0.96</v>
      </c>
      <c r="K958" s="120" t="str">
        <f>VLOOKUP(I958,Raw!A:K,11,FALSE)</f>
        <v>N-SF11/1.8/17.5</v>
      </c>
      <c r="R958" s="110">
        <v>10024455</v>
      </c>
      <c r="S958" s="110" t="s">
        <v>54</v>
      </c>
      <c r="T958" s="110">
        <v>1</v>
      </c>
    </row>
    <row r="959" spans="1:20" x14ac:dyDescent="0.25">
      <c r="A959" s="85"/>
      <c r="B959" s="63"/>
      <c r="C959" s="63"/>
      <c r="D959" s="63"/>
      <c r="E959" s="63"/>
      <c r="F959" s="120" t="e">
        <f>VLOOKUP(B959,Main!E:I,5,FALSE)</f>
        <v>#N/A</v>
      </c>
      <c r="H959" s="121">
        <v>10023651</v>
      </c>
      <c r="I959" s="65">
        <v>30248669</v>
      </c>
      <c r="J959" s="64">
        <v>0.75</v>
      </c>
      <c r="K959" s="120" t="str">
        <f>VLOOKUP(I959,Raw!A:K,11,FALSE)</f>
        <v>N-SF11/1/10.5</v>
      </c>
      <c r="R959" s="110">
        <v>10024455</v>
      </c>
      <c r="S959" s="110" t="s">
        <v>62</v>
      </c>
      <c r="T959" s="110">
        <v>1</v>
      </c>
    </row>
    <row r="960" spans="1:20" x14ac:dyDescent="0.25">
      <c r="A960" s="85"/>
      <c r="B960" s="63"/>
      <c r="C960" s="63"/>
      <c r="D960" s="63"/>
      <c r="E960" s="63"/>
      <c r="F960" s="120" t="e">
        <f>VLOOKUP(B960,Main!E:I,5,FALSE)</f>
        <v>#N/A</v>
      </c>
      <c r="H960" s="121">
        <v>10023651</v>
      </c>
      <c r="I960" s="65">
        <v>30248706</v>
      </c>
      <c r="J960" s="64">
        <v>0.96</v>
      </c>
      <c r="K960" s="120" t="str">
        <f>VLOOKUP(I960,Raw!A:K,11,FALSE)</f>
        <v>N-SF11/1.8/23.5</v>
      </c>
      <c r="R960" s="110">
        <v>10024455</v>
      </c>
      <c r="S960" s="110" t="s">
        <v>350</v>
      </c>
      <c r="T960" s="110">
        <v>1.5</v>
      </c>
    </row>
    <row r="961" spans="1:20" x14ac:dyDescent="0.25">
      <c r="A961" s="85"/>
      <c r="B961" s="63"/>
      <c r="C961" s="63"/>
      <c r="D961" s="63"/>
      <c r="E961" s="63"/>
      <c r="F961" s="120" t="e">
        <f>VLOOKUP(B961,Main!E:I,5,FALSE)</f>
        <v>#N/A</v>
      </c>
      <c r="H961" s="121">
        <v>10023651</v>
      </c>
      <c r="I961" s="65">
        <v>30248740</v>
      </c>
      <c r="J961" s="64">
        <v>0.75</v>
      </c>
      <c r="K961" s="120" t="str">
        <f>VLOOKUP(I961,Raw!A:K,11,FALSE)</f>
        <v>N-SF11/1/7.5</v>
      </c>
      <c r="R961" s="110">
        <v>10024455</v>
      </c>
      <c r="S961" s="110" t="s">
        <v>88</v>
      </c>
      <c r="T961" s="110">
        <v>0.6</v>
      </c>
    </row>
    <row r="962" spans="1:20" x14ac:dyDescent="0.25">
      <c r="A962" s="85"/>
      <c r="B962" s="63"/>
      <c r="C962" s="63"/>
      <c r="D962" s="63"/>
      <c r="E962" s="63"/>
      <c r="F962" s="120" t="e">
        <f>VLOOKUP(B962,Main!E:I,5,FALSE)</f>
        <v>#N/A</v>
      </c>
      <c r="H962" s="121">
        <v>10023651</v>
      </c>
      <c r="I962" s="65">
        <v>30255865</v>
      </c>
      <c r="J962" s="64">
        <v>0.96</v>
      </c>
      <c r="K962" s="120" t="str">
        <f>VLOOKUP(I962,Raw!A:K,11,FALSE)</f>
        <v>N-SF11/1.8/17</v>
      </c>
      <c r="R962" s="110">
        <v>10024456</v>
      </c>
      <c r="S962" s="110" t="s">
        <v>95</v>
      </c>
      <c r="T962" s="110">
        <v>0.86</v>
      </c>
    </row>
    <row r="963" spans="1:20" x14ac:dyDescent="0.25">
      <c r="A963" s="85"/>
      <c r="B963" s="63"/>
      <c r="C963" s="63"/>
      <c r="D963" s="63"/>
      <c r="E963" s="63"/>
      <c r="F963" s="120" t="e">
        <f>VLOOKUP(B963,Main!E:I,5,FALSE)</f>
        <v>#N/A</v>
      </c>
      <c r="H963" s="121">
        <v>10023651</v>
      </c>
      <c r="I963" s="65">
        <v>30256349</v>
      </c>
      <c r="J963" s="64">
        <v>0.75</v>
      </c>
      <c r="K963" s="120" t="str">
        <f>VLOOKUP(I963,Raw!A:K,11,FALSE)</f>
        <v>N-SF11/1/10.5</v>
      </c>
      <c r="R963" s="110">
        <v>10024456</v>
      </c>
      <c r="S963" s="110" t="s">
        <v>127</v>
      </c>
      <c r="T963" s="110">
        <v>0.9</v>
      </c>
    </row>
    <row r="964" spans="1:20" x14ac:dyDescent="0.25">
      <c r="A964" s="85"/>
      <c r="B964" s="63"/>
      <c r="C964" s="63"/>
      <c r="D964" s="63"/>
      <c r="E964" s="63"/>
      <c r="F964" s="120" t="e">
        <f>VLOOKUP(B964,Main!E:I,5,FALSE)</f>
        <v>#N/A</v>
      </c>
      <c r="H964" s="121">
        <v>10023651</v>
      </c>
      <c r="I964" s="65">
        <v>30256730</v>
      </c>
      <c r="J964" s="64">
        <v>0.75</v>
      </c>
      <c r="K964" s="120" t="str">
        <f>VLOOKUP(I964,Raw!A:K,11,FALSE)</f>
        <v>N-SF11/1/10.5</v>
      </c>
      <c r="R964" s="110">
        <v>10024456</v>
      </c>
      <c r="S964" s="110" t="s">
        <v>138</v>
      </c>
      <c r="T964" s="110">
        <v>0.9</v>
      </c>
    </row>
    <row r="965" spans="1:20" x14ac:dyDescent="0.25">
      <c r="A965" s="85"/>
      <c r="B965" s="63"/>
      <c r="C965" s="63"/>
      <c r="D965" s="63"/>
      <c r="E965" s="63"/>
      <c r="F965" s="120" t="e">
        <f>VLOOKUP(B965,Main!E:I,5,FALSE)</f>
        <v>#N/A</v>
      </c>
      <c r="H965" s="121">
        <v>10023651</v>
      </c>
      <c r="I965" s="65">
        <v>30256752</v>
      </c>
      <c r="J965" s="64">
        <v>0.96</v>
      </c>
      <c r="K965" s="120" t="str">
        <f>VLOOKUP(I965,Raw!A:K,11,FALSE)</f>
        <v>N-SF11/1.8/14.5</v>
      </c>
      <c r="R965" s="110">
        <v>10024456</v>
      </c>
      <c r="S965" s="110" t="s">
        <v>165</v>
      </c>
      <c r="T965" s="110">
        <v>0.9</v>
      </c>
    </row>
    <row r="966" spans="1:20" x14ac:dyDescent="0.25">
      <c r="A966" s="85"/>
      <c r="B966" s="63"/>
      <c r="C966" s="63"/>
      <c r="D966" s="63"/>
      <c r="E966" s="63"/>
      <c r="F966" s="120" t="e">
        <f>VLOOKUP(B966,Main!E:I,5,FALSE)</f>
        <v>#N/A</v>
      </c>
      <c r="H966" s="121">
        <v>10023651</v>
      </c>
      <c r="I966" s="65">
        <v>30256855</v>
      </c>
      <c r="J966" s="64">
        <v>0.96</v>
      </c>
      <c r="K966" s="120" t="str">
        <f>VLOOKUP(I966,Raw!A:K,11,FALSE)</f>
        <v>N-SF11/1.8/14.5</v>
      </c>
      <c r="R966" s="110">
        <v>10024456</v>
      </c>
      <c r="S966" s="110" t="s">
        <v>167</v>
      </c>
      <c r="T966" s="110">
        <v>0.9</v>
      </c>
    </row>
    <row r="967" spans="1:20" x14ac:dyDescent="0.25">
      <c r="A967" s="85"/>
      <c r="B967" s="63"/>
      <c r="C967" s="63"/>
      <c r="D967" s="63"/>
      <c r="E967" s="63"/>
      <c r="F967" s="120" t="e">
        <f>VLOOKUP(B967,Main!E:I,5,FALSE)</f>
        <v>#N/A</v>
      </c>
      <c r="H967" s="121">
        <v>10023651</v>
      </c>
      <c r="I967" s="65">
        <v>30256899</v>
      </c>
      <c r="J967" s="64">
        <v>0.96</v>
      </c>
      <c r="K967" s="120" t="str">
        <f>VLOOKUP(I967,Raw!A:K,11,FALSE)</f>
        <v>N-SF11/1.8/23.5</v>
      </c>
      <c r="R967" s="110">
        <v>10024456</v>
      </c>
      <c r="S967" s="110" t="s">
        <v>69</v>
      </c>
      <c r="T967" s="110">
        <v>0.875</v>
      </c>
    </row>
    <row r="968" spans="1:20" x14ac:dyDescent="0.25">
      <c r="A968" s="85"/>
      <c r="B968" s="63"/>
      <c r="C968" s="63"/>
      <c r="D968" s="63"/>
      <c r="E968" s="63"/>
      <c r="F968" s="120" t="e">
        <f>VLOOKUP(B968,Main!E:I,5,FALSE)</f>
        <v>#N/A</v>
      </c>
      <c r="H968" s="121">
        <v>10023651</v>
      </c>
      <c r="I968" s="65">
        <v>30256914</v>
      </c>
      <c r="J968" s="64">
        <v>0.75</v>
      </c>
      <c r="K968" s="120" t="str">
        <f>VLOOKUP(I968,Raw!A:K,11,FALSE)</f>
        <v>N-SF11/1/10.5</v>
      </c>
      <c r="R968" s="110">
        <v>10024456</v>
      </c>
      <c r="S968" s="110" t="s">
        <v>54</v>
      </c>
      <c r="T968" s="110">
        <v>0.875</v>
      </c>
    </row>
    <row r="969" spans="1:20" x14ac:dyDescent="0.25">
      <c r="A969" s="85"/>
      <c r="B969" s="63"/>
      <c r="C969" s="63"/>
      <c r="D969" s="63"/>
      <c r="E969" s="63"/>
      <c r="F969" s="120" t="e">
        <f>VLOOKUP(B969,Main!E:I,5,FALSE)</f>
        <v>#N/A</v>
      </c>
      <c r="H969" s="121">
        <v>10023651</v>
      </c>
      <c r="I969" s="65">
        <v>30256958</v>
      </c>
      <c r="J969" s="64">
        <v>0.96</v>
      </c>
      <c r="K969" s="120" t="str">
        <f>VLOOKUP(I969,Raw!A:K,11,FALSE)</f>
        <v>N-SF11/1.8/23.5</v>
      </c>
      <c r="R969" s="110">
        <v>10024456</v>
      </c>
      <c r="S969" s="110" t="s">
        <v>62</v>
      </c>
      <c r="T969" s="110">
        <v>0.875</v>
      </c>
    </row>
    <row r="970" spans="1:20" x14ac:dyDescent="0.25">
      <c r="A970" s="85"/>
      <c r="B970" s="63"/>
      <c r="C970" s="63"/>
      <c r="D970" s="63"/>
      <c r="E970" s="63"/>
      <c r="F970" s="120" t="e">
        <f>VLOOKUP(B970,Main!E:I,5,FALSE)</f>
        <v>#N/A</v>
      </c>
      <c r="H970" s="121">
        <v>10023651</v>
      </c>
      <c r="I970" s="65">
        <v>30274734</v>
      </c>
      <c r="J970" s="64">
        <v>0.96</v>
      </c>
      <c r="K970" s="120" t="str">
        <f>VLOOKUP(I970,Raw!A:K,11,FALSE)</f>
        <v>N-SF11/1.8/17</v>
      </c>
      <c r="R970" s="110">
        <v>10024456</v>
      </c>
      <c r="S970" s="110" t="s">
        <v>350</v>
      </c>
      <c r="T970" s="110">
        <v>0.93333333333333335</v>
      </c>
    </row>
    <row r="971" spans="1:20" x14ac:dyDescent="0.25">
      <c r="A971" s="85"/>
      <c r="B971" s="63"/>
      <c r="C971" s="63"/>
      <c r="D971" s="63"/>
      <c r="E971" s="63"/>
      <c r="F971" s="120" t="e">
        <f>VLOOKUP(B971,Main!E:I,5,FALSE)</f>
        <v>#N/A</v>
      </c>
      <c r="H971" s="121">
        <v>10023651</v>
      </c>
      <c r="I971" s="65">
        <v>30274790</v>
      </c>
      <c r="J971" s="64">
        <v>0.96</v>
      </c>
      <c r="K971" s="120" t="str">
        <f>VLOOKUP(I971,Raw!A:K,11,FALSE)</f>
        <v>N-SF11/1.8/14.5</v>
      </c>
      <c r="R971" s="110">
        <v>10024456</v>
      </c>
      <c r="S971" s="110" t="s">
        <v>88</v>
      </c>
      <c r="T971" s="110">
        <v>0.56000000000000005</v>
      </c>
    </row>
    <row r="972" spans="1:20" x14ac:dyDescent="0.25">
      <c r="A972" s="85"/>
      <c r="B972" s="63"/>
      <c r="C972" s="63"/>
      <c r="D972" s="63"/>
      <c r="E972" s="63"/>
      <c r="F972" s="120" t="e">
        <f>VLOOKUP(B972,Main!E:I,5,FALSE)</f>
        <v>#N/A</v>
      </c>
      <c r="H972" s="121">
        <v>10023651</v>
      </c>
      <c r="I972" s="65">
        <v>30274815</v>
      </c>
      <c r="J972" s="64">
        <v>0.96</v>
      </c>
      <c r="K972" s="120" t="str">
        <f>VLOOKUP(I972,Raw!A:K,11,FALSE)</f>
        <v>N-SF11/1.8/14.5</v>
      </c>
      <c r="R972" s="110">
        <v>10024460</v>
      </c>
      <c r="S972" s="110" t="s">
        <v>95</v>
      </c>
      <c r="T972" s="110">
        <v>0.8</v>
      </c>
    </row>
    <row r="973" spans="1:20" x14ac:dyDescent="0.25">
      <c r="A973" s="85"/>
      <c r="B973" s="63"/>
      <c r="C973" s="63"/>
      <c r="D973" s="63"/>
      <c r="E973" s="63"/>
      <c r="F973" s="120" t="e">
        <f>VLOOKUP(B973,Main!E:I,5,FALSE)</f>
        <v>#N/A</v>
      </c>
      <c r="H973" s="121">
        <v>10023651</v>
      </c>
      <c r="I973" s="65">
        <v>30276367</v>
      </c>
      <c r="J973" s="64">
        <v>0.96</v>
      </c>
      <c r="K973" s="120" t="str">
        <f>VLOOKUP(I973,Raw!A:K,11,FALSE)</f>
        <v>N-SF11/1.8/17</v>
      </c>
      <c r="R973" s="110">
        <v>10024460</v>
      </c>
      <c r="S973" s="110" t="s">
        <v>127</v>
      </c>
      <c r="T973" s="110">
        <v>0.8</v>
      </c>
    </row>
    <row r="974" spans="1:20" x14ac:dyDescent="0.25">
      <c r="A974" s="85"/>
      <c r="B974" s="63"/>
      <c r="C974" s="63"/>
      <c r="D974" s="63"/>
      <c r="E974" s="63"/>
      <c r="F974" s="120" t="e">
        <f>VLOOKUP(B974,Main!E:I,5,FALSE)</f>
        <v>#N/A</v>
      </c>
      <c r="H974" s="121">
        <v>10023651</v>
      </c>
      <c r="I974" s="65">
        <v>30285163</v>
      </c>
      <c r="J974" s="64">
        <v>0.75</v>
      </c>
      <c r="K974" s="120" t="str">
        <f>VLOOKUP(I974,Raw!A:K,11,FALSE)</f>
        <v>N-SF11/1/7.5</v>
      </c>
      <c r="R974" s="110">
        <v>10024460</v>
      </c>
      <c r="S974" s="110" t="s">
        <v>138</v>
      </c>
      <c r="T974" s="110">
        <v>0.8</v>
      </c>
    </row>
    <row r="975" spans="1:20" x14ac:dyDescent="0.25">
      <c r="A975" s="85"/>
      <c r="B975" s="63"/>
      <c r="C975" s="63"/>
      <c r="D975" s="63"/>
      <c r="E975" s="63"/>
      <c r="F975" s="120" t="e">
        <f>VLOOKUP(B975,Main!E:I,5,FALSE)</f>
        <v>#N/A</v>
      </c>
      <c r="H975" s="121">
        <v>10023651</v>
      </c>
      <c r="I975" s="65">
        <v>30285185</v>
      </c>
      <c r="J975" s="64">
        <v>0.96</v>
      </c>
      <c r="K975" s="120" t="str">
        <f>VLOOKUP(I975,Raw!A:K,11,FALSE)</f>
        <v>N-SF11/1.8/17</v>
      </c>
      <c r="R975" s="110">
        <v>10024460</v>
      </c>
      <c r="S975" s="110" t="s">
        <v>165</v>
      </c>
      <c r="T975" s="110">
        <v>0.8</v>
      </c>
    </row>
    <row r="976" spans="1:20" x14ac:dyDescent="0.25">
      <c r="A976" s="85"/>
      <c r="B976" s="63"/>
      <c r="C976" s="63"/>
      <c r="D976" s="63"/>
      <c r="E976" s="63"/>
      <c r="F976" s="120" t="e">
        <f>VLOOKUP(B976,Main!E:I,5,FALSE)</f>
        <v>#N/A</v>
      </c>
      <c r="H976" s="121">
        <v>10023651</v>
      </c>
      <c r="I976" s="65">
        <v>30293647</v>
      </c>
      <c r="J976" s="64">
        <v>0.75</v>
      </c>
      <c r="K976" s="120" t="str">
        <f>VLOOKUP(I976,Raw!A:K,11,FALSE)</f>
        <v>N-SF11/1/10.5</v>
      </c>
      <c r="R976" s="110">
        <v>10024460</v>
      </c>
      <c r="S976" s="110" t="s">
        <v>167</v>
      </c>
      <c r="T976" s="110">
        <v>0.8</v>
      </c>
    </row>
    <row r="977" spans="1:20" x14ac:dyDescent="0.25">
      <c r="A977" s="85"/>
      <c r="B977" s="63"/>
      <c r="C977" s="63"/>
      <c r="D977" s="63"/>
      <c r="E977" s="63"/>
      <c r="F977" s="120" t="e">
        <f>VLOOKUP(B977,Main!E:I,5,FALSE)</f>
        <v>#N/A</v>
      </c>
      <c r="H977" s="121">
        <v>10023651</v>
      </c>
      <c r="I977" s="65">
        <v>30313242</v>
      </c>
      <c r="J977" s="64">
        <v>0.6</v>
      </c>
      <c r="K977" s="120" t="str">
        <f>VLOOKUP(I977,Raw!A:K,11,FALSE)</f>
        <v>N-SF11/1.8/10.5</v>
      </c>
      <c r="R977" s="110">
        <v>10024460</v>
      </c>
      <c r="S977" s="110" t="s">
        <v>69</v>
      </c>
      <c r="T977" s="110">
        <v>0.75</v>
      </c>
    </row>
    <row r="978" spans="1:20" x14ac:dyDescent="0.25">
      <c r="A978" s="85"/>
      <c r="B978" s="63"/>
      <c r="C978" s="63"/>
      <c r="D978" s="63"/>
      <c r="E978" s="63"/>
      <c r="F978" s="120" t="e">
        <f>VLOOKUP(B978,Main!E:I,5,FALSE)</f>
        <v>#N/A</v>
      </c>
      <c r="H978" s="121">
        <v>10023651</v>
      </c>
      <c r="I978" s="65">
        <v>30313286</v>
      </c>
      <c r="J978" s="64">
        <v>0.96</v>
      </c>
      <c r="K978" s="120" t="str">
        <f>VLOOKUP(I978,Raw!A:K,11,FALSE)</f>
        <v>N-SF11/1.8/14.5</v>
      </c>
      <c r="R978" s="110">
        <v>10024460</v>
      </c>
      <c r="S978" s="110" t="s">
        <v>54</v>
      </c>
      <c r="T978" s="110">
        <v>0.75</v>
      </c>
    </row>
    <row r="979" spans="1:20" x14ac:dyDescent="0.25">
      <c r="A979" s="85"/>
      <c r="B979" s="63"/>
      <c r="C979" s="63"/>
      <c r="D979" s="63"/>
      <c r="E979" s="63"/>
      <c r="F979" s="120" t="e">
        <f>VLOOKUP(B979,Main!E:I,5,FALSE)</f>
        <v>#N/A</v>
      </c>
      <c r="H979" s="121">
        <v>10023651</v>
      </c>
      <c r="I979" s="65">
        <v>30313323</v>
      </c>
      <c r="J979" s="64">
        <v>0.75</v>
      </c>
      <c r="K979" s="120" t="str">
        <f>VLOOKUP(I979,Raw!A:K,11,FALSE)</f>
        <v>N-SF11/1/10.5</v>
      </c>
      <c r="R979" s="110">
        <v>10024460</v>
      </c>
      <c r="S979" s="110" t="s">
        <v>62</v>
      </c>
      <c r="T979" s="110">
        <v>0.75</v>
      </c>
    </row>
    <row r="980" spans="1:20" x14ac:dyDescent="0.25">
      <c r="A980" s="85"/>
      <c r="B980" s="63"/>
      <c r="C980" s="63"/>
      <c r="D980" s="63"/>
      <c r="E980" s="63"/>
      <c r="F980" s="120" t="e">
        <f>VLOOKUP(B980,Main!E:I,5,FALSE)</f>
        <v>#N/A</v>
      </c>
      <c r="H980" s="121">
        <v>10023651</v>
      </c>
      <c r="I980" s="65">
        <v>30313345</v>
      </c>
      <c r="J980" s="64">
        <v>0.96</v>
      </c>
      <c r="K980" s="120" t="str">
        <f>VLOOKUP(I980,Raw!A:K,11,FALSE)</f>
        <v>N-SF11/1.8/14.5</v>
      </c>
      <c r="R980" s="110">
        <v>10024460</v>
      </c>
      <c r="S980" s="110" t="s">
        <v>350</v>
      </c>
      <c r="T980" s="110">
        <v>1</v>
      </c>
    </row>
    <row r="981" spans="1:20" x14ac:dyDescent="0.25">
      <c r="A981" s="85"/>
      <c r="B981" s="63"/>
      <c r="C981" s="63"/>
      <c r="D981" s="63"/>
      <c r="E981" s="63"/>
      <c r="F981" s="120" t="e">
        <f>VLOOKUP(B981,Main!E:I,5,FALSE)</f>
        <v>#N/A</v>
      </c>
      <c r="H981" s="121">
        <v>10023651</v>
      </c>
      <c r="I981" s="65">
        <v>30321494</v>
      </c>
      <c r="J981" s="64">
        <v>1</v>
      </c>
      <c r="K981" s="120" t="str">
        <f>VLOOKUP(I981,Raw!A:K,11,FALSE)</f>
        <v>N-BK7/1.1/19</v>
      </c>
      <c r="R981" s="110">
        <v>10024460</v>
      </c>
      <c r="S981" s="110" t="s">
        <v>88</v>
      </c>
      <c r="T981" s="110">
        <v>0.56000000000000005</v>
      </c>
    </row>
    <row r="982" spans="1:20" x14ac:dyDescent="0.25">
      <c r="A982" s="85"/>
      <c r="B982" s="63"/>
      <c r="C982" s="63"/>
      <c r="D982" s="63"/>
      <c r="E982" s="63"/>
      <c r="F982" s="120" t="e">
        <f>VLOOKUP(B982,Main!E:I,5,FALSE)</f>
        <v>#N/A</v>
      </c>
      <c r="H982" s="121">
        <v>10023651</v>
      </c>
      <c r="I982" s="65">
        <v>30325960</v>
      </c>
      <c r="J982" s="64">
        <v>0.96</v>
      </c>
      <c r="K982" s="120" t="str">
        <f>VLOOKUP(I982,Raw!A:K,11,FALSE)</f>
        <v>N-SF11/1.8/23</v>
      </c>
      <c r="R982" s="110">
        <v>10024468</v>
      </c>
      <c r="S982" s="110" t="s">
        <v>95</v>
      </c>
      <c r="T982" s="110">
        <v>0.96</v>
      </c>
    </row>
    <row r="983" spans="1:20" x14ac:dyDescent="0.25">
      <c r="A983" s="85"/>
      <c r="B983" s="63"/>
      <c r="C983" s="63"/>
      <c r="D983" s="63"/>
      <c r="E983" s="63"/>
      <c r="F983" s="120" t="e">
        <f>VLOOKUP(B983,Main!E:I,5,FALSE)</f>
        <v>#N/A</v>
      </c>
      <c r="H983" s="121">
        <v>10023651</v>
      </c>
      <c r="I983" s="65">
        <v>30334319</v>
      </c>
      <c r="J983" s="64">
        <v>0.96</v>
      </c>
      <c r="K983" s="120" t="str">
        <f>VLOOKUP(I983,Raw!A:K,11,FALSE)</f>
        <v>N-SF11/1.8/17.5</v>
      </c>
      <c r="R983" s="110">
        <v>10024468</v>
      </c>
      <c r="S983" s="110" t="s">
        <v>127</v>
      </c>
      <c r="T983" s="110">
        <v>1</v>
      </c>
    </row>
    <row r="984" spans="1:20" x14ac:dyDescent="0.25">
      <c r="A984" s="85"/>
      <c r="B984" s="63"/>
      <c r="C984" s="63"/>
      <c r="D984" s="63"/>
      <c r="E984" s="63"/>
      <c r="F984" s="120" t="e">
        <f>VLOOKUP(B984,Main!E:I,5,FALSE)</f>
        <v>#N/A</v>
      </c>
      <c r="H984" s="121">
        <v>10023651</v>
      </c>
      <c r="I984" s="65">
        <v>30339200</v>
      </c>
      <c r="J984" s="64">
        <v>0.96</v>
      </c>
      <c r="K984" s="120" t="str">
        <f>VLOOKUP(I984,Raw!A:K,11,FALSE)</f>
        <v>N-SF11/1.8/23.5</v>
      </c>
      <c r="R984" s="110">
        <v>10024468</v>
      </c>
      <c r="S984" s="110" t="s">
        <v>138</v>
      </c>
      <c r="T984" s="110">
        <v>1</v>
      </c>
    </row>
    <row r="985" spans="1:20" x14ac:dyDescent="0.25">
      <c r="A985" s="85"/>
      <c r="B985" s="63"/>
      <c r="C985" s="63"/>
      <c r="D985" s="63"/>
      <c r="E985" s="63"/>
      <c r="F985" s="120" t="e">
        <f>VLOOKUP(B985,Main!E:I,5,FALSE)</f>
        <v>#N/A</v>
      </c>
      <c r="H985" s="121">
        <v>10023651</v>
      </c>
      <c r="I985" s="65">
        <v>30391576</v>
      </c>
      <c r="J985" s="64">
        <v>0.75</v>
      </c>
      <c r="K985" s="120" t="str">
        <f>VLOOKUP(I985,Raw!A:K,11,FALSE)</f>
        <v>N-SF11/1/8.5</v>
      </c>
      <c r="R985" s="110">
        <v>10024468</v>
      </c>
      <c r="S985" s="110" t="s">
        <v>165</v>
      </c>
      <c r="T985" s="110">
        <v>1</v>
      </c>
    </row>
    <row r="986" spans="1:20" x14ac:dyDescent="0.25">
      <c r="A986" s="85"/>
      <c r="B986" s="63"/>
      <c r="C986" s="63"/>
      <c r="D986" s="63"/>
      <c r="E986" s="63"/>
      <c r="F986" s="120" t="e">
        <f>VLOOKUP(B986,Main!E:I,5,FALSE)</f>
        <v>#N/A</v>
      </c>
      <c r="H986" s="121">
        <v>10023651</v>
      </c>
      <c r="I986" s="65">
        <v>30432710</v>
      </c>
      <c r="J986" s="64">
        <v>0.96</v>
      </c>
      <c r="K986" s="120" t="str">
        <f>VLOOKUP(I986,Raw!A:K,11,FALSE)</f>
        <v>N-SF11/1.8/14.5</v>
      </c>
      <c r="R986" s="110">
        <v>10024468</v>
      </c>
      <c r="S986" s="110" t="s">
        <v>167</v>
      </c>
      <c r="T986" s="110">
        <v>1</v>
      </c>
    </row>
    <row r="987" spans="1:20" x14ac:dyDescent="0.25">
      <c r="A987" s="85"/>
      <c r="B987" s="63"/>
      <c r="C987" s="63"/>
      <c r="D987" s="63"/>
      <c r="E987" s="63"/>
      <c r="F987" s="120" t="e">
        <f>VLOOKUP(B987,Main!E:I,5,FALSE)</f>
        <v>#N/A</v>
      </c>
      <c r="H987" s="121">
        <v>10023651</v>
      </c>
      <c r="I987" s="65">
        <v>30446865</v>
      </c>
      <c r="J987" s="64">
        <v>0.96</v>
      </c>
      <c r="K987" s="120" t="str">
        <f>VLOOKUP(I987,Raw!A:K,11,FALSE)</f>
        <v>N-SF11/1.8/17</v>
      </c>
      <c r="R987" s="110">
        <v>10024468</v>
      </c>
      <c r="S987" s="110" t="s">
        <v>69</v>
      </c>
      <c r="T987" s="110">
        <v>0.75</v>
      </c>
    </row>
    <row r="988" spans="1:20" x14ac:dyDescent="0.25">
      <c r="A988" s="85"/>
      <c r="B988" s="63"/>
      <c r="C988" s="63"/>
      <c r="D988" s="63"/>
      <c r="E988" s="63"/>
      <c r="F988" s="120" t="e">
        <f>VLOOKUP(B988,Main!E:I,5,FALSE)</f>
        <v>#N/A</v>
      </c>
      <c r="H988" s="121">
        <v>10023654</v>
      </c>
      <c r="I988" s="65">
        <v>30103742</v>
      </c>
      <c r="J988" s="64">
        <v>1</v>
      </c>
      <c r="K988" s="120" t="str">
        <f>VLOOKUP(I988,Raw!A:K,11,FALSE)</f>
        <v>N-SF11/1.8/23.5</v>
      </c>
      <c r="R988" s="110">
        <v>10024468</v>
      </c>
      <c r="S988" s="110" t="s">
        <v>54</v>
      </c>
      <c r="T988" s="110">
        <v>0.75</v>
      </c>
    </row>
    <row r="989" spans="1:20" x14ac:dyDescent="0.25">
      <c r="A989" s="85"/>
      <c r="B989" s="63"/>
      <c r="C989" s="63"/>
      <c r="D989" s="63"/>
      <c r="E989" s="63"/>
      <c r="F989" s="120" t="e">
        <f>VLOOKUP(B989,Main!E:I,5,FALSE)</f>
        <v>#N/A</v>
      </c>
      <c r="H989" s="121">
        <v>10023654</v>
      </c>
      <c r="I989" s="65">
        <v>30103753</v>
      </c>
      <c r="J989" s="64">
        <v>0.9</v>
      </c>
      <c r="K989" s="120" t="str">
        <f>VLOOKUP(I989,Raw!A:K,11,FALSE)</f>
        <v>N-SF11/1.8/14.5</v>
      </c>
      <c r="R989" s="110">
        <v>10024468</v>
      </c>
      <c r="S989" s="110" t="s">
        <v>62</v>
      </c>
      <c r="T989" s="110">
        <v>0.75</v>
      </c>
    </row>
    <row r="990" spans="1:20" x14ac:dyDescent="0.25">
      <c r="A990" s="85"/>
      <c r="B990" s="63"/>
      <c r="C990" s="63"/>
      <c r="D990" s="63"/>
      <c r="E990" s="63"/>
      <c r="F990" s="120" t="e">
        <f>VLOOKUP(B990,Main!E:I,5,FALSE)</f>
        <v>#N/A</v>
      </c>
      <c r="H990" s="121">
        <v>10023654</v>
      </c>
      <c r="I990" s="65">
        <v>30103801</v>
      </c>
      <c r="J990" s="64">
        <v>1</v>
      </c>
      <c r="K990" s="120" t="str">
        <f>VLOOKUP(I990,Raw!A:K,11,FALSE)</f>
        <v>N-SF11/1.8/17</v>
      </c>
      <c r="R990" s="110">
        <v>10024468</v>
      </c>
      <c r="S990" s="110" t="s">
        <v>350</v>
      </c>
      <c r="T990" s="110">
        <v>1</v>
      </c>
    </row>
    <row r="991" spans="1:20" x14ac:dyDescent="0.25">
      <c r="A991" s="85"/>
      <c r="B991" s="63"/>
      <c r="C991" s="63"/>
      <c r="D991" s="63"/>
      <c r="E991" s="63"/>
      <c r="F991" s="120" t="e">
        <f>VLOOKUP(B991,Main!E:I,5,FALSE)</f>
        <v>#N/A</v>
      </c>
      <c r="H991" s="121">
        <v>10023654</v>
      </c>
      <c r="I991" s="65">
        <v>30236147</v>
      </c>
      <c r="J991" s="64">
        <v>1</v>
      </c>
      <c r="K991" s="120" t="str">
        <f>VLOOKUP(I991,Raw!A:K,11,FALSE)</f>
        <v>N-SF11/1.8/17.5</v>
      </c>
      <c r="R991" s="110">
        <v>10024468</v>
      </c>
      <c r="S991" s="110" t="s">
        <v>88</v>
      </c>
      <c r="T991" s="110">
        <v>0.6</v>
      </c>
    </row>
    <row r="992" spans="1:20" x14ac:dyDescent="0.25">
      <c r="A992" s="85"/>
      <c r="B992" s="63"/>
      <c r="C992" s="63"/>
      <c r="D992" s="63"/>
      <c r="E992" s="63"/>
      <c r="F992" s="120" t="e">
        <f>VLOOKUP(B992,Main!E:I,5,FALSE)</f>
        <v>#N/A</v>
      </c>
      <c r="H992" s="121">
        <v>10023654</v>
      </c>
      <c r="I992" s="65">
        <v>30238079</v>
      </c>
      <c r="J992" s="64">
        <v>1</v>
      </c>
      <c r="K992" s="120" t="str">
        <f>VLOOKUP(I992,Raw!A:K,11,FALSE)</f>
        <v>N-SF11/1.8/17.5</v>
      </c>
      <c r="R992" s="110">
        <v>10024470</v>
      </c>
      <c r="S992" s="110" t="s">
        <v>95</v>
      </c>
      <c r="T992" s="110">
        <v>1</v>
      </c>
    </row>
    <row r="993" spans="1:20" x14ac:dyDescent="0.25">
      <c r="A993" s="85"/>
      <c r="B993" s="63"/>
      <c r="C993" s="63"/>
      <c r="D993" s="63"/>
      <c r="E993" s="63"/>
      <c r="F993" s="120" t="e">
        <f>VLOOKUP(B993,Main!E:I,5,FALSE)</f>
        <v>#N/A</v>
      </c>
      <c r="H993" s="121">
        <v>10023654</v>
      </c>
      <c r="I993" s="65">
        <v>30248669</v>
      </c>
      <c r="J993" s="64">
        <v>0.7</v>
      </c>
      <c r="K993" s="120" t="str">
        <f>VLOOKUP(I993,Raw!A:K,11,FALSE)</f>
        <v>N-SF11/1/10.5</v>
      </c>
      <c r="R993" s="110">
        <v>10024470</v>
      </c>
      <c r="S993" s="110" t="s">
        <v>127</v>
      </c>
      <c r="T993" s="110">
        <v>1.06</v>
      </c>
    </row>
    <row r="994" spans="1:20" x14ac:dyDescent="0.25">
      <c r="A994" s="85"/>
      <c r="B994" s="63"/>
      <c r="C994" s="63"/>
      <c r="D994" s="63"/>
      <c r="E994" s="63"/>
      <c r="F994" s="120" t="e">
        <f>VLOOKUP(B994,Main!E:I,5,FALSE)</f>
        <v>#N/A</v>
      </c>
      <c r="H994" s="121">
        <v>10023654</v>
      </c>
      <c r="I994" s="65">
        <v>30248706</v>
      </c>
      <c r="J994" s="64">
        <v>1</v>
      </c>
      <c r="K994" s="120" t="str">
        <f>VLOOKUP(I994,Raw!A:K,11,FALSE)</f>
        <v>N-SF11/1.8/23.5</v>
      </c>
      <c r="R994" s="110">
        <v>10024470</v>
      </c>
      <c r="S994" s="110" t="s">
        <v>138</v>
      </c>
      <c r="T994" s="110">
        <v>1.06</v>
      </c>
    </row>
    <row r="995" spans="1:20" x14ac:dyDescent="0.25">
      <c r="A995" s="85"/>
      <c r="B995" s="63"/>
      <c r="C995" s="63"/>
      <c r="D995" s="63"/>
      <c r="E995" s="63"/>
      <c r="F995" s="120" t="e">
        <f>VLOOKUP(B995,Main!E:I,5,FALSE)</f>
        <v>#N/A</v>
      </c>
      <c r="H995" s="121">
        <v>10023654</v>
      </c>
      <c r="I995" s="65">
        <v>30248740</v>
      </c>
      <c r="J995" s="64">
        <v>0.7</v>
      </c>
      <c r="K995" s="120" t="str">
        <f>VLOOKUP(I995,Raw!A:K,11,FALSE)</f>
        <v>N-SF11/1/7.5</v>
      </c>
      <c r="R995" s="110">
        <v>10024470</v>
      </c>
      <c r="S995" s="110" t="s">
        <v>165</v>
      </c>
      <c r="T995" s="110">
        <v>1.06</v>
      </c>
    </row>
    <row r="996" spans="1:20" x14ac:dyDescent="0.25">
      <c r="A996" s="85"/>
      <c r="B996" s="63"/>
      <c r="C996" s="63"/>
      <c r="D996" s="63"/>
      <c r="E996" s="63"/>
      <c r="F996" s="120" t="e">
        <f>VLOOKUP(B996,Main!E:I,5,FALSE)</f>
        <v>#N/A</v>
      </c>
      <c r="H996" s="121">
        <v>10023654</v>
      </c>
      <c r="I996" s="65">
        <v>30255865</v>
      </c>
      <c r="J996" s="64">
        <v>1</v>
      </c>
      <c r="K996" s="120" t="str">
        <f>VLOOKUP(I996,Raw!A:K,11,FALSE)</f>
        <v>N-SF11/1.8/17</v>
      </c>
      <c r="R996" s="110">
        <v>10024470</v>
      </c>
      <c r="S996" s="110" t="s">
        <v>167</v>
      </c>
      <c r="T996" s="110">
        <v>1.06</v>
      </c>
    </row>
    <row r="997" spans="1:20" x14ac:dyDescent="0.25">
      <c r="A997" s="85"/>
      <c r="B997" s="63"/>
      <c r="C997" s="63"/>
      <c r="D997" s="63"/>
      <c r="E997" s="63"/>
      <c r="F997" s="120" t="e">
        <f>VLOOKUP(B997,Main!E:I,5,FALSE)</f>
        <v>#N/A</v>
      </c>
      <c r="H997" s="121">
        <v>10023654</v>
      </c>
      <c r="I997" s="65">
        <v>30256349</v>
      </c>
      <c r="J997" s="64">
        <v>0.7</v>
      </c>
      <c r="K997" s="120" t="str">
        <f>VLOOKUP(I997,Raw!A:K,11,FALSE)</f>
        <v>N-SF11/1/10.5</v>
      </c>
      <c r="R997" s="110">
        <v>10024470</v>
      </c>
      <c r="S997" s="110" t="s">
        <v>69</v>
      </c>
      <c r="T997" s="110">
        <v>0.75</v>
      </c>
    </row>
    <row r="998" spans="1:20" x14ac:dyDescent="0.25">
      <c r="A998" s="85"/>
      <c r="B998" s="63"/>
      <c r="C998" s="63"/>
      <c r="D998" s="63"/>
      <c r="E998" s="63"/>
      <c r="F998" s="120" t="e">
        <f>VLOOKUP(B998,Main!E:I,5,FALSE)</f>
        <v>#N/A</v>
      </c>
      <c r="H998" s="121">
        <v>10023654</v>
      </c>
      <c r="I998" s="65">
        <v>30256730</v>
      </c>
      <c r="J998" s="64">
        <v>0.7</v>
      </c>
      <c r="K998" s="120" t="str">
        <f>VLOOKUP(I998,Raw!A:K,11,FALSE)</f>
        <v>N-SF11/1/10.5</v>
      </c>
      <c r="R998" s="110">
        <v>10024470</v>
      </c>
      <c r="S998" s="110" t="s">
        <v>54</v>
      </c>
      <c r="T998" s="110">
        <v>0.75</v>
      </c>
    </row>
    <row r="999" spans="1:20" x14ac:dyDescent="0.25">
      <c r="A999" s="85"/>
      <c r="B999" s="63"/>
      <c r="C999" s="63"/>
      <c r="D999" s="63"/>
      <c r="E999" s="63"/>
      <c r="F999" s="120" t="e">
        <f>VLOOKUP(B999,Main!E:I,5,FALSE)</f>
        <v>#N/A</v>
      </c>
      <c r="H999" s="121">
        <v>10023654</v>
      </c>
      <c r="I999" s="65">
        <v>30256752</v>
      </c>
      <c r="J999" s="64">
        <v>0.9</v>
      </c>
      <c r="K999" s="120" t="str">
        <f>VLOOKUP(I999,Raw!A:K,11,FALSE)</f>
        <v>N-SF11/1.8/14.5</v>
      </c>
      <c r="R999" s="110">
        <v>10024470</v>
      </c>
      <c r="S999" s="110" t="s">
        <v>62</v>
      </c>
      <c r="T999" s="110">
        <v>0.75</v>
      </c>
    </row>
    <row r="1000" spans="1:20" x14ac:dyDescent="0.25">
      <c r="A1000" s="85"/>
      <c r="B1000" s="63"/>
      <c r="C1000" s="63"/>
      <c r="D1000" s="63"/>
      <c r="E1000" s="63"/>
      <c r="F1000" s="120" t="e">
        <f>VLOOKUP(B1000,Main!E:I,5,FALSE)</f>
        <v>#N/A</v>
      </c>
      <c r="H1000" s="121">
        <v>10023654</v>
      </c>
      <c r="I1000" s="65">
        <v>30256855</v>
      </c>
      <c r="J1000" s="64">
        <v>0.9</v>
      </c>
      <c r="K1000" s="120" t="str">
        <f>VLOOKUP(I1000,Raw!A:K,11,FALSE)</f>
        <v>N-SF11/1.8/14.5</v>
      </c>
      <c r="R1000" s="110">
        <v>10024470</v>
      </c>
      <c r="S1000" s="110" t="s">
        <v>350</v>
      </c>
      <c r="T1000" s="110">
        <v>1</v>
      </c>
    </row>
    <row r="1001" spans="1:20" x14ac:dyDescent="0.25">
      <c r="A1001" s="85"/>
      <c r="B1001" s="63"/>
      <c r="C1001" s="63"/>
      <c r="D1001" s="63"/>
      <c r="E1001" s="63"/>
      <c r="F1001" s="120" t="e">
        <f>VLOOKUP(B1001,Main!E:I,5,FALSE)</f>
        <v>#N/A</v>
      </c>
      <c r="H1001" s="121">
        <v>10023654</v>
      </c>
      <c r="I1001" s="65">
        <v>30256899</v>
      </c>
      <c r="J1001" s="64">
        <v>1</v>
      </c>
      <c r="K1001" s="120" t="str">
        <f>VLOOKUP(I1001,Raw!A:K,11,FALSE)</f>
        <v>N-SF11/1.8/23.5</v>
      </c>
      <c r="R1001" s="110">
        <v>10024470</v>
      </c>
      <c r="S1001" s="110" t="s">
        <v>88</v>
      </c>
      <c r="T1001" s="110">
        <v>0.6</v>
      </c>
    </row>
    <row r="1002" spans="1:20" x14ac:dyDescent="0.25">
      <c r="A1002" s="85"/>
      <c r="B1002" s="63"/>
      <c r="C1002" s="63"/>
      <c r="D1002" s="63"/>
      <c r="E1002" s="63"/>
      <c r="F1002" s="120" t="e">
        <f>VLOOKUP(B1002,Main!E:I,5,FALSE)</f>
        <v>#N/A</v>
      </c>
      <c r="H1002" s="121">
        <v>10023654</v>
      </c>
      <c r="I1002" s="65">
        <v>30256914</v>
      </c>
      <c r="J1002" s="64">
        <v>0.7</v>
      </c>
      <c r="K1002" s="120" t="str">
        <f>VLOOKUP(I1002,Raw!A:K,11,FALSE)</f>
        <v>N-SF11/1/10.5</v>
      </c>
      <c r="R1002" s="110">
        <v>10024477</v>
      </c>
      <c r="S1002" s="110" t="s">
        <v>95</v>
      </c>
      <c r="T1002" s="110">
        <v>0.96</v>
      </c>
    </row>
    <row r="1003" spans="1:20" x14ac:dyDescent="0.25">
      <c r="A1003" s="85"/>
      <c r="B1003" s="63"/>
      <c r="C1003" s="63"/>
      <c r="D1003" s="63"/>
      <c r="E1003" s="63"/>
      <c r="F1003" s="120" t="e">
        <f>VLOOKUP(B1003,Main!E:I,5,FALSE)</f>
        <v>#N/A</v>
      </c>
      <c r="H1003" s="121">
        <v>10023654</v>
      </c>
      <c r="I1003" s="65">
        <v>30256958</v>
      </c>
      <c r="J1003" s="64">
        <v>1</v>
      </c>
      <c r="K1003" s="120" t="str">
        <f>VLOOKUP(I1003,Raw!A:K,11,FALSE)</f>
        <v>N-SF11/1.8/23.5</v>
      </c>
      <c r="R1003" s="110">
        <v>10024477</v>
      </c>
      <c r="S1003" s="110" t="s">
        <v>127</v>
      </c>
      <c r="T1003" s="110">
        <v>0.98</v>
      </c>
    </row>
    <row r="1004" spans="1:20" x14ac:dyDescent="0.25">
      <c r="A1004" s="85"/>
      <c r="B1004" s="63"/>
      <c r="C1004" s="63"/>
      <c r="D1004" s="63"/>
      <c r="E1004" s="63"/>
      <c r="F1004" s="120" t="e">
        <f>VLOOKUP(B1004,Main!E:I,5,FALSE)</f>
        <v>#N/A</v>
      </c>
      <c r="H1004" s="121">
        <v>10023654</v>
      </c>
      <c r="I1004" s="65">
        <v>30274734</v>
      </c>
      <c r="J1004" s="64">
        <v>1</v>
      </c>
      <c r="K1004" s="120" t="str">
        <f>VLOOKUP(I1004,Raw!A:K,11,FALSE)</f>
        <v>N-SF11/1.8/17</v>
      </c>
      <c r="R1004" s="110">
        <v>10024477</v>
      </c>
      <c r="S1004" s="110" t="s">
        <v>138</v>
      </c>
      <c r="T1004" s="110">
        <v>0.98</v>
      </c>
    </row>
    <row r="1005" spans="1:20" x14ac:dyDescent="0.25">
      <c r="A1005" s="85"/>
      <c r="B1005" s="63"/>
      <c r="C1005" s="63"/>
      <c r="D1005" s="63"/>
      <c r="E1005" s="63"/>
      <c r="F1005" s="120" t="e">
        <f>VLOOKUP(B1005,Main!E:I,5,FALSE)</f>
        <v>#N/A</v>
      </c>
      <c r="H1005" s="121">
        <v>10023654</v>
      </c>
      <c r="I1005" s="65">
        <v>30274790</v>
      </c>
      <c r="J1005" s="64">
        <v>0.9</v>
      </c>
      <c r="K1005" s="120" t="str">
        <f>VLOOKUP(I1005,Raw!A:K,11,FALSE)</f>
        <v>N-SF11/1.8/14.5</v>
      </c>
      <c r="R1005" s="110">
        <v>10024477</v>
      </c>
      <c r="S1005" s="110" t="s">
        <v>165</v>
      </c>
      <c r="T1005" s="110">
        <v>0.98</v>
      </c>
    </row>
    <row r="1006" spans="1:20" x14ac:dyDescent="0.25">
      <c r="A1006" s="85"/>
      <c r="B1006" s="63"/>
      <c r="C1006" s="63"/>
      <c r="D1006" s="63"/>
      <c r="E1006" s="63"/>
      <c r="F1006" s="120" t="e">
        <f>VLOOKUP(B1006,Main!E:I,5,FALSE)</f>
        <v>#N/A</v>
      </c>
      <c r="H1006" s="121">
        <v>10023654</v>
      </c>
      <c r="I1006" s="65">
        <v>30274815</v>
      </c>
      <c r="J1006" s="64">
        <v>0.9</v>
      </c>
      <c r="K1006" s="120" t="str">
        <f>VLOOKUP(I1006,Raw!A:K,11,FALSE)</f>
        <v>N-SF11/1.8/14.5</v>
      </c>
      <c r="R1006" s="110">
        <v>10024477</v>
      </c>
      <c r="S1006" s="110" t="s">
        <v>167</v>
      </c>
      <c r="T1006" s="110">
        <v>0.98</v>
      </c>
    </row>
    <row r="1007" spans="1:20" x14ac:dyDescent="0.25">
      <c r="A1007" s="85"/>
      <c r="B1007" s="63"/>
      <c r="C1007" s="63"/>
      <c r="D1007" s="63"/>
      <c r="E1007" s="63"/>
      <c r="F1007" s="120" t="e">
        <f>VLOOKUP(B1007,Main!E:I,5,FALSE)</f>
        <v>#N/A</v>
      </c>
      <c r="H1007" s="121">
        <v>10023654</v>
      </c>
      <c r="I1007" s="65">
        <v>30276367</v>
      </c>
      <c r="J1007" s="64">
        <v>1</v>
      </c>
      <c r="K1007" s="120" t="str">
        <f>VLOOKUP(I1007,Raw!A:K,11,FALSE)</f>
        <v>N-SF11/1.8/17</v>
      </c>
      <c r="R1007" s="110">
        <v>10024477</v>
      </c>
      <c r="S1007" s="110" t="s">
        <v>69</v>
      </c>
      <c r="T1007" s="110">
        <v>0.7</v>
      </c>
    </row>
    <row r="1008" spans="1:20" x14ac:dyDescent="0.25">
      <c r="A1008" s="85"/>
      <c r="B1008" s="63"/>
      <c r="C1008" s="63"/>
      <c r="D1008" s="63"/>
      <c r="E1008" s="63"/>
      <c r="F1008" s="120" t="e">
        <f>VLOOKUP(B1008,Main!E:I,5,FALSE)</f>
        <v>#N/A</v>
      </c>
      <c r="H1008" s="121">
        <v>10023654</v>
      </c>
      <c r="I1008" s="65">
        <v>30285163</v>
      </c>
      <c r="J1008" s="64">
        <v>0.7</v>
      </c>
      <c r="K1008" s="120" t="str">
        <f>VLOOKUP(I1008,Raw!A:K,11,FALSE)</f>
        <v>N-SF11/1/7.5</v>
      </c>
      <c r="R1008" s="110">
        <v>10024477</v>
      </c>
      <c r="S1008" s="110" t="s">
        <v>54</v>
      </c>
      <c r="T1008" s="110">
        <v>0.7</v>
      </c>
    </row>
    <row r="1009" spans="1:20" x14ac:dyDescent="0.25">
      <c r="A1009" s="85"/>
      <c r="B1009" s="63"/>
      <c r="C1009" s="63"/>
      <c r="D1009" s="63"/>
      <c r="E1009" s="63"/>
      <c r="F1009" s="120" t="e">
        <f>VLOOKUP(B1009,Main!E:I,5,FALSE)</f>
        <v>#N/A</v>
      </c>
      <c r="H1009" s="121">
        <v>10023654</v>
      </c>
      <c r="I1009" s="65">
        <v>30285185</v>
      </c>
      <c r="J1009" s="64">
        <v>1</v>
      </c>
      <c r="K1009" s="120" t="str">
        <f>VLOOKUP(I1009,Raw!A:K,11,FALSE)</f>
        <v>N-SF11/1.8/17</v>
      </c>
      <c r="R1009" s="110">
        <v>10024477</v>
      </c>
      <c r="S1009" s="110" t="s">
        <v>62</v>
      </c>
      <c r="T1009" s="110">
        <v>0.7</v>
      </c>
    </row>
    <row r="1010" spans="1:20" x14ac:dyDescent="0.25">
      <c r="A1010" s="85"/>
      <c r="B1010" s="63"/>
      <c r="C1010" s="63"/>
      <c r="D1010" s="63"/>
      <c r="E1010" s="63"/>
      <c r="F1010" s="120" t="e">
        <f>VLOOKUP(B1010,Main!E:I,5,FALSE)</f>
        <v>#N/A</v>
      </c>
      <c r="H1010" s="121">
        <v>10023654</v>
      </c>
      <c r="I1010" s="65">
        <v>30293647</v>
      </c>
      <c r="J1010" s="64">
        <v>0.7</v>
      </c>
      <c r="K1010" s="120" t="str">
        <f>VLOOKUP(I1010,Raw!A:K,11,FALSE)</f>
        <v>N-SF11/1/10.5</v>
      </c>
      <c r="R1010" s="110">
        <v>10024477</v>
      </c>
      <c r="S1010" s="110" t="s">
        <v>350</v>
      </c>
      <c r="T1010" s="110">
        <v>1</v>
      </c>
    </row>
    <row r="1011" spans="1:20" x14ac:dyDescent="0.25">
      <c r="A1011" s="85"/>
      <c r="B1011" s="63"/>
      <c r="C1011" s="63"/>
      <c r="D1011" s="63"/>
      <c r="E1011" s="63"/>
      <c r="F1011" s="120" t="e">
        <f>VLOOKUP(B1011,Main!E:I,5,FALSE)</f>
        <v>#N/A</v>
      </c>
      <c r="H1011" s="121">
        <v>10023654</v>
      </c>
      <c r="I1011" s="65">
        <v>30313242</v>
      </c>
      <c r="J1011" s="64">
        <v>0.56000000000000005</v>
      </c>
      <c r="K1011" s="120" t="str">
        <f>VLOOKUP(I1011,Raw!A:K,11,FALSE)</f>
        <v>N-SF11/1.8/10.5</v>
      </c>
      <c r="R1011" s="110">
        <v>10024477</v>
      </c>
      <c r="S1011" s="110" t="s">
        <v>88</v>
      </c>
      <c r="T1011" s="110">
        <v>0.56000000000000005</v>
      </c>
    </row>
    <row r="1012" spans="1:20" x14ac:dyDescent="0.25">
      <c r="A1012" s="85"/>
      <c r="B1012" s="63"/>
      <c r="C1012" s="63"/>
      <c r="D1012" s="63"/>
      <c r="E1012" s="63"/>
      <c r="F1012" s="120" t="e">
        <f>VLOOKUP(B1012,Main!E:I,5,FALSE)</f>
        <v>#N/A</v>
      </c>
      <c r="H1012" s="121">
        <v>10023654</v>
      </c>
      <c r="I1012" s="65">
        <v>30313286</v>
      </c>
      <c r="J1012" s="64">
        <v>0.9</v>
      </c>
      <c r="K1012" s="120" t="str">
        <f>VLOOKUP(I1012,Raw!A:K,11,FALSE)</f>
        <v>N-SF11/1.8/14.5</v>
      </c>
      <c r="R1012" s="110">
        <v>10024480</v>
      </c>
      <c r="S1012" s="110" t="s">
        <v>95</v>
      </c>
      <c r="T1012" s="110">
        <v>1</v>
      </c>
    </row>
    <row r="1013" spans="1:20" x14ac:dyDescent="0.25">
      <c r="A1013" s="85"/>
      <c r="B1013" s="63"/>
      <c r="C1013" s="63"/>
      <c r="D1013" s="63"/>
      <c r="E1013" s="63"/>
      <c r="F1013" s="120" t="e">
        <f>VLOOKUP(B1013,Main!E:I,5,FALSE)</f>
        <v>#N/A</v>
      </c>
      <c r="H1013" s="121">
        <v>10023654</v>
      </c>
      <c r="I1013" s="65">
        <v>30313323</v>
      </c>
      <c r="J1013" s="64">
        <v>0.7</v>
      </c>
      <c r="K1013" s="120" t="str">
        <f>VLOOKUP(I1013,Raw!A:K,11,FALSE)</f>
        <v>N-SF11/1/10.5</v>
      </c>
      <c r="R1013" s="110">
        <v>10024480</v>
      </c>
      <c r="S1013" s="110" t="s">
        <v>127</v>
      </c>
      <c r="T1013" s="110">
        <v>1</v>
      </c>
    </row>
    <row r="1014" spans="1:20" x14ac:dyDescent="0.25">
      <c r="A1014" s="85"/>
      <c r="B1014" s="63"/>
      <c r="C1014" s="63"/>
      <c r="D1014" s="63"/>
      <c r="E1014" s="63"/>
      <c r="F1014" s="120" t="e">
        <f>VLOOKUP(B1014,Main!E:I,5,FALSE)</f>
        <v>#N/A</v>
      </c>
      <c r="H1014" s="121">
        <v>10023654</v>
      </c>
      <c r="I1014" s="65">
        <v>30313345</v>
      </c>
      <c r="J1014" s="64">
        <v>0.9</v>
      </c>
      <c r="K1014" s="120" t="str">
        <f>VLOOKUP(I1014,Raw!A:K,11,FALSE)</f>
        <v>N-SF11/1.8/14.5</v>
      </c>
      <c r="R1014" s="110">
        <v>10024480</v>
      </c>
      <c r="S1014" s="110" t="s">
        <v>138</v>
      </c>
      <c r="T1014" s="110">
        <v>1</v>
      </c>
    </row>
    <row r="1015" spans="1:20" x14ac:dyDescent="0.25">
      <c r="A1015" s="85"/>
      <c r="B1015" s="63"/>
      <c r="C1015" s="63"/>
      <c r="D1015" s="63"/>
      <c r="E1015" s="63"/>
      <c r="F1015" s="120" t="e">
        <f>VLOOKUP(B1015,Main!E:I,5,FALSE)</f>
        <v>#N/A</v>
      </c>
      <c r="H1015" s="121">
        <v>10023654</v>
      </c>
      <c r="I1015" s="65">
        <v>30321494</v>
      </c>
      <c r="J1015" s="64">
        <v>1</v>
      </c>
      <c r="K1015" s="120" t="str">
        <f>VLOOKUP(I1015,Raw!A:K,11,FALSE)</f>
        <v>N-BK7/1.1/19</v>
      </c>
      <c r="R1015" s="110">
        <v>10024480</v>
      </c>
      <c r="S1015" s="110" t="s">
        <v>165</v>
      </c>
      <c r="T1015" s="110">
        <v>1</v>
      </c>
    </row>
    <row r="1016" spans="1:20" x14ac:dyDescent="0.25">
      <c r="A1016" s="85"/>
      <c r="B1016" s="63"/>
      <c r="C1016" s="63"/>
      <c r="D1016" s="63"/>
      <c r="E1016" s="63"/>
      <c r="F1016" s="120" t="e">
        <f>VLOOKUP(B1016,Main!E:I,5,FALSE)</f>
        <v>#N/A</v>
      </c>
      <c r="H1016" s="121">
        <v>10023654</v>
      </c>
      <c r="I1016" s="65">
        <v>30325960</v>
      </c>
      <c r="J1016" s="64">
        <v>1</v>
      </c>
      <c r="K1016" s="120" t="str">
        <f>VLOOKUP(I1016,Raw!A:K,11,FALSE)</f>
        <v>N-SF11/1.8/23</v>
      </c>
      <c r="R1016" s="110">
        <v>10024480</v>
      </c>
      <c r="S1016" s="110" t="s">
        <v>167</v>
      </c>
      <c r="T1016" s="110">
        <v>1</v>
      </c>
    </row>
    <row r="1017" spans="1:20" x14ac:dyDescent="0.25">
      <c r="A1017" s="85"/>
      <c r="B1017" s="63"/>
      <c r="C1017" s="63"/>
      <c r="D1017" s="63"/>
      <c r="E1017" s="63"/>
      <c r="F1017" s="120" t="e">
        <f>VLOOKUP(B1017,Main!E:I,5,FALSE)</f>
        <v>#N/A</v>
      </c>
      <c r="H1017" s="121">
        <v>10023654</v>
      </c>
      <c r="I1017" s="65">
        <v>30334319</v>
      </c>
      <c r="J1017" s="64">
        <v>1</v>
      </c>
      <c r="K1017" s="120" t="str">
        <f>VLOOKUP(I1017,Raw!A:K,11,FALSE)</f>
        <v>N-SF11/1.8/17.5</v>
      </c>
      <c r="R1017" s="110">
        <v>10024480</v>
      </c>
      <c r="S1017" s="110" t="s">
        <v>69</v>
      </c>
      <c r="T1017" s="110">
        <v>0.75</v>
      </c>
    </row>
    <row r="1018" spans="1:20" x14ac:dyDescent="0.25">
      <c r="A1018" s="85"/>
      <c r="B1018" s="63"/>
      <c r="C1018" s="63"/>
      <c r="D1018" s="63"/>
      <c r="E1018" s="63"/>
      <c r="F1018" s="120" t="e">
        <f>VLOOKUP(B1018,Main!E:I,5,FALSE)</f>
        <v>#N/A</v>
      </c>
      <c r="H1018" s="121">
        <v>10023654</v>
      </c>
      <c r="I1018" s="65">
        <v>30339200</v>
      </c>
      <c r="J1018" s="64">
        <v>1</v>
      </c>
      <c r="K1018" s="120" t="str">
        <f>VLOOKUP(I1018,Raw!A:K,11,FALSE)</f>
        <v>N-SF11/1.8/23.5</v>
      </c>
      <c r="R1018" s="110">
        <v>10024480</v>
      </c>
      <c r="S1018" s="110" t="s">
        <v>54</v>
      </c>
      <c r="T1018" s="110">
        <v>0.75</v>
      </c>
    </row>
    <row r="1019" spans="1:20" x14ac:dyDescent="0.25">
      <c r="A1019" s="85"/>
      <c r="B1019" s="63"/>
      <c r="C1019" s="63"/>
      <c r="D1019" s="63"/>
      <c r="E1019" s="63"/>
      <c r="F1019" s="120" t="e">
        <f>VLOOKUP(B1019,Main!E:I,5,FALSE)</f>
        <v>#N/A</v>
      </c>
      <c r="H1019" s="121">
        <v>10023654</v>
      </c>
      <c r="I1019" s="65">
        <v>30391576</v>
      </c>
      <c r="J1019" s="64">
        <v>0.7</v>
      </c>
      <c r="K1019" s="120" t="str">
        <f>VLOOKUP(I1019,Raw!A:K,11,FALSE)</f>
        <v>N-SF11/1/8.5</v>
      </c>
      <c r="R1019" s="110">
        <v>10024480</v>
      </c>
      <c r="S1019" s="110" t="s">
        <v>62</v>
      </c>
      <c r="T1019" s="110">
        <v>0.75</v>
      </c>
    </row>
    <row r="1020" spans="1:20" x14ac:dyDescent="0.25">
      <c r="A1020" s="85"/>
      <c r="B1020" s="63"/>
      <c r="C1020" s="63"/>
      <c r="D1020" s="63"/>
      <c r="E1020" s="63"/>
      <c r="F1020" s="120" t="e">
        <f>VLOOKUP(B1020,Main!E:I,5,FALSE)</f>
        <v>#N/A</v>
      </c>
      <c r="H1020" s="121">
        <v>10023654</v>
      </c>
      <c r="I1020" s="65">
        <v>30432710</v>
      </c>
      <c r="J1020" s="64">
        <v>0.9</v>
      </c>
      <c r="K1020" s="120" t="str">
        <f>VLOOKUP(I1020,Raw!A:K,11,FALSE)</f>
        <v>N-SF11/1.8/14.5</v>
      </c>
      <c r="R1020" s="110">
        <v>10024480</v>
      </c>
      <c r="S1020" s="110" t="s">
        <v>350</v>
      </c>
      <c r="T1020" s="110">
        <v>1.5</v>
      </c>
    </row>
    <row r="1021" spans="1:20" x14ac:dyDescent="0.25">
      <c r="A1021" s="85"/>
      <c r="B1021" s="63"/>
      <c r="C1021" s="63"/>
      <c r="D1021" s="63"/>
      <c r="E1021" s="63"/>
      <c r="F1021" s="120" t="e">
        <f>VLOOKUP(B1021,Main!E:I,5,FALSE)</f>
        <v>#N/A</v>
      </c>
      <c r="H1021" s="121">
        <v>10023654</v>
      </c>
      <c r="I1021" s="65">
        <v>30446865</v>
      </c>
      <c r="J1021" s="64">
        <v>1</v>
      </c>
      <c r="K1021" s="120" t="str">
        <f>VLOOKUP(I1021,Raw!A:K,11,FALSE)</f>
        <v>N-SF11/1.8/17</v>
      </c>
      <c r="R1021" s="110">
        <v>10024480</v>
      </c>
      <c r="S1021" s="110" t="s">
        <v>88</v>
      </c>
      <c r="T1021" s="110">
        <v>0.6</v>
      </c>
    </row>
    <row r="1022" spans="1:20" x14ac:dyDescent="0.25">
      <c r="A1022" s="85"/>
      <c r="B1022" s="63"/>
      <c r="C1022" s="63"/>
      <c r="D1022" s="63"/>
      <c r="E1022" s="63"/>
      <c r="F1022" s="120" t="e">
        <f>VLOOKUP(B1022,Main!E:I,5,FALSE)</f>
        <v>#N/A</v>
      </c>
      <c r="H1022" s="121">
        <v>10023655</v>
      </c>
      <c r="I1022" s="65">
        <v>30103742</v>
      </c>
      <c r="J1022" s="64">
        <v>0.84</v>
      </c>
      <c r="K1022" s="120" t="str">
        <f>VLOOKUP(I1022,Raw!A:K,11,FALSE)</f>
        <v>N-SF11/1.8/23.5</v>
      </c>
      <c r="R1022" s="110">
        <v>10024494</v>
      </c>
      <c r="S1022" s="110" t="s">
        <v>95</v>
      </c>
      <c r="T1022" s="110">
        <v>1</v>
      </c>
    </row>
    <row r="1023" spans="1:20" x14ac:dyDescent="0.25">
      <c r="A1023" s="85"/>
      <c r="B1023" s="63"/>
      <c r="C1023" s="63"/>
      <c r="D1023" s="63"/>
      <c r="E1023" s="63"/>
      <c r="F1023" s="120" t="e">
        <f>VLOOKUP(B1023,Main!E:I,5,FALSE)</f>
        <v>#N/A</v>
      </c>
      <c r="H1023" s="121">
        <v>10023655</v>
      </c>
      <c r="I1023" s="65">
        <v>30103753</v>
      </c>
      <c r="J1023" s="64">
        <v>0.84</v>
      </c>
      <c r="K1023" s="120" t="str">
        <f>VLOOKUP(I1023,Raw!A:K,11,FALSE)</f>
        <v>N-SF11/1.8/14.5</v>
      </c>
      <c r="R1023" s="110">
        <v>10024494</v>
      </c>
      <c r="S1023" s="110" t="s">
        <v>127</v>
      </c>
      <c r="T1023" s="110">
        <v>1.1000000000000001</v>
      </c>
    </row>
    <row r="1024" spans="1:20" x14ac:dyDescent="0.25">
      <c r="A1024" s="85"/>
      <c r="B1024" s="63"/>
      <c r="C1024" s="63"/>
      <c r="D1024" s="63"/>
      <c r="E1024" s="63"/>
      <c r="F1024" s="120" t="e">
        <f>VLOOKUP(B1024,Main!E:I,5,FALSE)</f>
        <v>#N/A</v>
      </c>
      <c r="H1024" s="121">
        <v>10023655</v>
      </c>
      <c r="I1024" s="65">
        <v>30103801</v>
      </c>
      <c r="J1024" s="64">
        <v>0.84</v>
      </c>
      <c r="K1024" s="120" t="str">
        <f>VLOOKUP(I1024,Raw!A:K,11,FALSE)</f>
        <v>N-SF11/1.8/17</v>
      </c>
      <c r="R1024" s="110">
        <v>10024494</v>
      </c>
      <c r="S1024" s="110" t="s">
        <v>138</v>
      </c>
      <c r="T1024" s="110">
        <v>1.1000000000000001</v>
      </c>
    </row>
    <row r="1025" spans="1:20" x14ac:dyDescent="0.25">
      <c r="A1025" s="85"/>
      <c r="B1025" s="63"/>
      <c r="C1025" s="63"/>
      <c r="D1025" s="63"/>
      <c r="E1025" s="63"/>
      <c r="F1025" s="120" t="e">
        <f>VLOOKUP(B1025,Main!E:I,5,FALSE)</f>
        <v>#N/A</v>
      </c>
      <c r="H1025" s="121">
        <v>10023655</v>
      </c>
      <c r="I1025" s="65">
        <v>30236147</v>
      </c>
      <c r="J1025" s="64">
        <v>0.84</v>
      </c>
      <c r="K1025" s="120" t="str">
        <f>VLOOKUP(I1025,Raw!A:K,11,FALSE)</f>
        <v>N-SF11/1.8/17.5</v>
      </c>
      <c r="R1025" s="110">
        <v>10024494</v>
      </c>
      <c r="S1025" s="110" t="s">
        <v>165</v>
      </c>
      <c r="T1025" s="110">
        <v>1.1000000000000001</v>
      </c>
    </row>
    <row r="1026" spans="1:20" x14ac:dyDescent="0.25">
      <c r="A1026" s="85"/>
      <c r="B1026" s="63"/>
      <c r="C1026" s="63"/>
      <c r="D1026" s="63"/>
      <c r="E1026" s="63"/>
      <c r="F1026" s="120" t="e">
        <f>VLOOKUP(B1026,Main!E:I,5,FALSE)</f>
        <v>#N/A</v>
      </c>
      <c r="H1026" s="121">
        <v>10023655</v>
      </c>
      <c r="I1026" s="65">
        <v>30238079</v>
      </c>
      <c r="J1026" s="64">
        <v>0.84</v>
      </c>
      <c r="K1026" s="120" t="str">
        <f>VLOOKUP(I1026,Raw!A:K,11,FALSE)</f>
        <v>N-SF11/1.8/17.5</v>
      </c>
      <c r="R1026" s="110">
        <v>10024494</v>
      </c>
      <c r="S1026" s="110" t="s">
        <v>167</v>
      </c>
      <c r="T1026" s="110">
        <v>1.1000000000000001</v>
      </c>
    </row>
    <row r="1027" spans="1:20" x14ac:dyDescent="0.25">
      <c r="A1027" s="85"/>
      <c r="B1027" s="63"/>
      <c r="C1027" s="63"/>
      <c r="D1027" s="63"/>
      <c r="E1027" s="63"/>
      <c r="F1027" s="120" t="e">
        <f>VLOOKUP(B1027,Main!E:I,5,FALSE)</f>
        <v>#N/A</v>
      </c>
      <c r="H1027" s="121">
        <v>10023655</v>
      </c>
      <c r="I1027" s="65">
        <v>30248669</v>
      </c>
      <c r="J1027" s="64">
        <v>0.625</v>
      </c>
      <c r="K1027" s="120" t="str">
        <f>VLOOKUP(I1027,Raw!A:K,11,FALSE)</f>
        <v>N-SF11/1/10.5</v>
      </c>
      <c r="R1027" s="110">
        <v>10024494</v>
      </c>
      <c r="S1027" s="110" t="s">
        <v>69</v>
      </c>
      <c r="T1027" s="110">
        <v>0.75</v>
      </c>
    </row>
    <row r="1028" spans="1:20" x14ac:dyDescent="0.25">
      <c r="A1028" s="85"/>
      <c r="B1028" s="63"/>
      <c r="C1028" s="63"/>
      <c r="D1028" s="63"/>
      <c r="E1028" s="63"/>
      <c r="F1028" s="120" t="e">
        <f>VLOOKUP(B1028,Main!E:I,5,FALSE)</f>
        <v>#N/A</v>
      </c>
      <c r="H1028" s="121">
        <v>10023655</v>
      </c>
      <c r="I1028" s="65">
        <v>30248706</v>
      </c>
      <c r="J1028" s="64">
        <v>0.84</v>
      </c>
      <c r="K1028" s="120" t="str">
        <f>VLOOKUP(I1028,Raw!A:K,11,FALSE)</f>
        <v>N-SF11/1.8/23.5</v>
      </c>
      <c r="R1028" s="110">
        <v>10024494</v>
      </c>
      <c r="S1028" s="110" t="s">
        <v>54</v>
      </c>
      <c r="T1028" s="110">
        <v>0.75</v>
      </c>
    </row>
    <row r="1029" spans="1:20" x14ac:dyDescent="0.25">
      <c r="A1029" s="85"/>
      <c r="B1029" s="63"/>
      <c r="C1029" s="63"/>
      <c r="D1029" s="63"/>
      <c r="E1029" s="63"/>
      <c r="F1029" s="120" t="e">
        <f>VLOOKUP(B1029,Main!E:I,5,FALSE)</f>
        <v>#N/A</v>
      </c>
      <c r="H1029" s="121">
        <v>10023655</v>
      </c>
      <c r="I1029" s="65">
        <v>30248740</v>
      </c>
      <c r="J1029" s="64">
        <v>0.625</v>
      </c>
      <c r="K1029" s="120" t="str">
        <f>VLOOKUP(I1029,Raw!A:K,11,FALSE)</f>
        <v>N-SF11/1/7.5</v>
      </c>
      <c r="R1029" s="110">
        <v>10024494</v>
      </c>
      <c r="S1029" s="110" t="s">
        <v>62</v>
      </c>
      <c r="T1029" s="110">
        <v>0.75</v>
      </c>
    </row>
    <row r="1030" spans="1:20" x14ac:dyDescent="0.25">
      <c r="A1030" s="85"/>
      <c r="B1030" s="63"/>
      <c r="C1030" s="63"/>
      <c r="D1030" s="63"/>
      <c r="E1030" s="63"/>
      <c r="F1030" s="120" t="e">
        <f>VLOOKUP(B1030,Main!E:I,5,FALSE)</f>
        <v>#N/A</v>
      </c>
      <c r="H1030" s="121">
        <v>10023655</v>
      </c>
      <c r="I1030" s="65">
        <v>30255865</v>
      </c>
      <c r="J1030" s="64">
        <v>0.84</v>
      </c>
      <c r="K1030" s="120" t="str">
        <f>VLOOKUP(I1030,Raw!A:K,11,FALSE)</f>
        <v>N-SF11/1.8/17</v>
      </c>
      <c r="R1030" s="110">
        <v>10024494</v>
      </c>
      <c r="S1030" s="110" t="s">
        <v>350</v>
      </c>
      <c r="T1030" s="110">
        <v>1.3333333333333333</v>
      </c>
    </row>
    <row r="1031" spans="1:20" x14ac:dyDescent="0.25">
      <c r="A1031" s="85"/>
      <c r="B1031" s="63"/>
      <c r="C1031" s="63"/>
      <c r="D1031" s="63"/>
      <c r="E1031" s="63"/>
      <c r="F1031" s="120" t="e">
        <f>VLOOKUP(B1031,Main!E:I,5,FALSE)</f>
        <v>#N/A</v>
      </c>
      <c r="H1031" s="121">
        <v>10023655</v>
      </c>
      <c r="I1031" s="65">
        <v>30256349</v>
      </c>
      <c r="J1031" s="64">
        <v>0.625</v>
      </c>
      <c r="K1031" s="120" t="str">
        <f>VLOOKUP(I1031,Raw!A:K,11,FALSE)</f>
        <v>N-SF11/1/10.5</v>
      </c>
      <c r="R1031" s="110">
        <v>10024494</v>
      </c>
      <c r="S1031" s="110" t="s">
        <v>88</v>
      </c>
      <c r="T1031" s="110">
        <v>0.6</v>
      </c>
    </row>
    <row r="1032" spans="1:20" x14ac:dyDescent="0.25">
      <c r="A1032" s="85"/>
      <c r="B1032" s="63"/>
      <c r="C1032" s="63"/>
      <c r="D1032" s="63"/>
      <c r="E1032" s="63"/>
      <c r="F1032" s="120" t="e">
        <f>VLOOKUP(B1032,Main!E:I,5,FALSE)</f>
        <v>#N/A</v>
      </c>
      <c r="H1032" s="121">
        <v>10023655</v>
      </c>
      <c r="I1032" s="65">
        <v>30256730</v>
      </c>
      <c r="J1032" s="64">
        <v>0.625</v>
      </c>
      <c r="K1032" s="120" t="str">
        <f>VLOOKUP(I1032,Raw!A:K,11,FALSE)</f>
        <v>N-SF11/1/10.5</v>
      </c>
      <c r="R1032" s="110">
        <v>10024503</v>
      </c>
      <c r="S1032" s="110" t="s">
        <v>95</v>
      </c>
      <c r="T1032" s="110">
        <v>1</v>
      </c>
    </row>
    <row r="1033" spans="1:20" x14ac:dyDescent="0.25">
      <c r="A1033" s="85"/>
      <c r="B1033" s="63"/>
      <c r="C1033" s="63"/>
      <c r="D1033" s="63"/>
      <c r="E1033" s="63"/>
      <c r="F1033" s="120" t="e">
        <f>VLOOKUP(B1033,Main!E:I,5,FALSE)</f>
        <v>#N/A</v>
      </c>
      <c r="H1033" s="121">
        <v>10023655</v>
      </c>
      <c r="I1033" s="65">
        <v>30256752</v>
      </c>
      <c r="J1033" s="64">
        <v>0.84</v>
      </c>
      <c r="K1033" s="120" t="str">
        <f>VLOOKUP(I1033,Raw!A:K,11,FALSE)</f>
        <v>N-SF11/1.8/14.5</v>
      </c>
      <c r="R1033" s="110">
        <v>10024503</v>
      </c>
      <c r="S1033" s="110" t="s">
        <v>127</v>
      </c>
      <c r="T1033" s="110">
        <v>1.1000000000000001</v>
      </c>
    </row>
    <row r="1034" spans="1:20" x14ac:dyDescent="0.25">
      <c r="A1034" s="85"/>
      <c r="B1034" s="63"/>
      <c r="C1034" s="63"/>
      <c r="D1034" s="63"/>
      <c r="E1034" s="63"/>
      <c r="F1034" s="120" t="e">
        <f>VLOOKUP(B1034,Main!E:I,5,FALSE)</f>
        <v>#N/A</v>
      </c>
      <c r="H1034" s="121">
        <v>10023655</v>
      </c>
      <c r="I1034" s="65">
        <v>30256855</v>
      </c>
      <c r="J1034" s="64">
        <v>0.84</v>
      </c>
      <c r="K1034" s="120" t="str">
        <f>VLOOKUP(I1034,Raw!A:K,11,FALSE)</f>
        <v>N-SF11/1.8/14.5</v>
      </c>
      <c r="R1034" s="110">
        <v>10024503</v>
      </c>
      <c r="S1034" s="110" t="s">
        <v>138</v>
      </c>
      <c r="T1034" s="110">
        <v>1.1000000000000001</v>
      </c>
    </row>
    <row r="1035" spans="1:20" x14ac:dyDescent="0.25">
      <c r="A1035" s="85"/>
      <c r="B1035" s="63"/>
      <c r="C1035" s="63"/>
      <c r="D1035" s="63"/>
      <c r="E1035" s="63"/>
      <c r="F1035" s="120" t="e">
        <f>VLOOKUP(B1035,Main!E:I,5,FALSE)</f>
        <v>#N/A</v>
      </c>
      <c r="H1035" s="121">
        <v>10023655</v>
      </c>
      <c r="I1035" s="65">
        <v>30256899</v>
      </c>
      <c r="J1035" s="64">
        <v>0.84</v>
      </c>
      <c r="K1035" s="120" t="str">
        <f>VLOOKUP(I1035,Raw!A:K,11,FALSE)</f>
        <v>N-SF11/1.8/23.5</v>
      </c>
      <c r="R1035" s="110">
        <v>10024503</v>
      </c>
      <c r="S1035" s="110" t="s">
        <v>165</v>
      </c>
      <c r="T1035" s="110">
        <v>1.1000000000000001</v>
      </c>
    </row>
    <row r="1036" spans="1:20" x14ac:dyDescent="0.25">
      <c r="A1036" s="85"/>
      <c r="B1036" s="63"/>
      <c r="C1036" s="63"/>
      <c r="D1036" s="63"/>
      <c r="E1036" s="63"/>
      <c r="F1036" s="120" t="e">
        <f>VLOOKUP(B1036,Main!E:I,5,FALSE)</f>
        <v>#N/A</v>
      </c>
      <c r="H1036" s="121">
        <v>10023655</v>
      </c>
      <c r="I1036" s="65">
        <v>30256914</v>
      </c>
      <c r="J1036" s="64">
        <v>0.625</v>
      </c>
      <c r="K1036" s="120" t="str">
        <f>VLOOKUP(I1036,Raw!A:K,11,FALSE)</f>
        <v>N-SF11/1/10.5</v>
      </c>
      <c r="R1036" s="110">
        <v>10024503</v>
      </c>
      <c r="S1036" s="110" t="s">
        <v>167</v>
      </c>
      <c r="T1036" s="110">
        <v>1.1000000000000001</v>
      </c>
    </row>
    <row r="1037" spans="1:20" x14ac:dyDescent="0.25">
      <c r="A1037" s="85"/>
      <c r="B1037" s="63"/>
      <c r="C1037" s="63"/>
      <c r="D1037" s="63"/>
      <c r="E1037" s="63"/>
      <c r="F1037" s="120" t="e">
        <f>VLOOKUP(B1037,Main!E:I,5,FALSE)</f>
        <v>#N/A</v>
      </c>
      <c r="H1037" s="121">
        <v>10023655</v>
      </c>
      <c r="I1037" s="65">
        <v>30256958</v>
      </c>
      <c r="J1037" s="64">
        <v>0.84</v>
      </c>
      <c r="K1037" s="120" t="str">
        <f>VLOOKUP(I1037,Raw!A:K,11,FALSE)</f>
        <v>N-SF11/1.8/23.5</v>
      </c>
      <c r="R1037" s="110">
        <v>10024503</v>
      </c>
      <c r="S1037" s="110" t="s">
        <v>69</v>
      </c>
      <c r="T1037" s="110">
        <v>0.75</v>
      </c>
    </row>
    <row r="1038" spans="1:20" x14ac:dyDescent="0.25">
      <c r="A1038" s="85"/>
      <c r="B1038" s="63"/>
      <c r="C1038" s="63"/>
      <c r="D1038" s="63"/>
      <c r="E1038" s="63"/>
      <c r="F1038" s="120" t="e">
        <f>VLOOKUP(B1038,Main!E:I,5,FALSE)</f>
        <v>#N/A</v>
      </c>
      <c r="H1038" s="121">
        <v>10023655</v>
      </c>
      <c r="I1038" s="65">
        <v>30274734</v>
      </c>
      <c r="J1038" s="64">
        <v>0.84</v>
      </c>
      <c r="K1038" s="120" t="str">
        <f>VLOOKUP(I1038,Raw!A:K,11,FALSE)</f>
        <v>N-SF11/1.8/17</v>
      </c>
      <c r="R1038" s="110">
        <v>10024503</v>
      </c>
      <c r="S1038" s="110" t="s">
        <v>54</v>
      </c>
      <c r="T1038" s="110">
        <v>0.75</v>
      </c>
    </row>
    <row r="1039" spans="1:20" x14ac:dyDescent="0.25">
      <c r="A1039" s="85"/>
      <c r="B1039" s="63"/>
      <c r="C1039" s="63"/>
      <c r="D1039" s="63"/>
      <c r="E1039" s="63"/>
      <c r="F1039" s="120" t="e">
        <f>VLOOKUP(B1039,Main!E:I,5,FALSE)</f>
        <v>#N/A</v>
      </c>
      <c r="H1039" s="121">
        <v>10023655</v>
      </c>
      <c r="I1039" s="65">
        <v>30274790</v>
      </c>
      <c r="J1039" s="64">
        <v>0.84</v>
      </c>
      <c r="K1039" s="120" t="str">
        <f>VLOOKUP(I1039,Raw!A:K,11,FALSE)</f>
        <v>N-SF11/1.8/14.5</v>
      </c>
      <c r="R1039" s="110">
        <v>10024503</v>
      </c>
      <c r="S1039" s="110" t="s">
        <v>62</v>
      </c>
      <c r="T1039" s="110">
        <v>0.75</v>
      </c>
    </row>
    <row r="1040" spans="1:20" x14ac:dyDescent="0.25">
      <c r="A1040" s="85"/>
      <c r="B1040" s="63"/>
      <c r="C1040" s="63"/>
      <c r="D1040" s="63"/>
      <c r="E1040" s="63"/>
      <c r="F1040" s="120" t="e">
        <f>VLOOKUP(B1040,Main!E:I,5,FALSE)</f>
        <v>#N/A</v>
      </c>
      <c r="H1040" s="121">
        <v>10023655</v>
      </c>
      <c r="I1040" s="65">
        <v>30274815</v>
      </c>
      <c r="J1040" s="64">
        <v>0.84</v>
      </c>
      <c r="K1040" s="120" t="str">
        <f>VLOOKUP(I1040,Raw!A:K,11,FALSE)</f>
        <v>N-SF11/1.8/14.5</v>
      </c>
      <c r="R1040" s="110">
        <v>10024503</v>
      </c>
      <c r="S1040" s="110" t="s">
        <v>350</v>
      </c>
      <c r="T1040" s="110">
        <v>1.1666666666666667</v>
      </c>
    </row>
    <row r="1041" spans="1:20" x14ac:dyDescent="0.25">
      <c r="A1041" s="85"/>
      <c r="B1041" s="63"/>
      <c r="C1041" s="63"/>
      <c r="D1041" s="63"/>
      <c r="E1041" s="63"/>
      <c r="F1041" s="120" t="e">
        <f>VLOOKUP(B1041,Main!E:I,5,FALSE)</f>
        <v>#N/A</v>
      </c>
      <c r="H1041" s="121">
        <v>10023655</v>
      </c>
      <c r="I1041" s="65">
        <v>30276367</v>
      </c>
      <c r="J1041" s="64">
        <v>0.84</v>
      </c>
      <c r="K1041" s="120" t="str">
        <f>VLOOKUP(I1041,Raw!A:K,11,FALSE)</f>
        <v>N-SF11/1.8/17</v>
      </c>
      <c r="R1041" s="110">
        <v>10024503</v>
      </c>
      <c r="S1041" s="110" t="s">
        <v>88</v>
      </c>
      <c r="T1041" s="110">
        <v>0.6</v>
      </c>
    </row>
    <row r="1042" spans="1:20" x14ac:dyDescent="0.25">
      <c r="A1042" s="85"/>
      <c r="B1042" s="63"/>
      <c r="C1042" s="63"/>
      <c r="D1042" s="63"/>
      <c r="E1042" s="63"/>
      <c r="F1042" s="120" t="e">
        <f>VLOOKUP(B1042,Main!E:I,5,FALSE)</f>
        <v>#N/A</v>
      </c>
      <c r="H1042" s="121">
        <v>10023655</v>
      </c>
      <c r="I1042" s="65">
        <v>30285163</v>
      </c>
      <c r="J1042" s="64">
        <v>0.625</v>
      </c>
      <c r="K1042" s="120" t="str">
        <f>VLOOKUP(I1042,Raw!A:K,11,FALSE)</f>
        <v>N-SF11/1/7.5</v>
      </c>
      <c r="R1042" s="110">
        <v>10024529</v>
      </c>
      <c r="S1042" s="110" t="s">
        <v>95</v>
      </c>
      <c r="T1042" s="110">
        <v>0.9</v>
      </c>
    </row>
    <row r="1043" spans="1:20" x14ac:dyDescent="0.25">
      <c r="A1043" s="85"/>
      <c r="B1043" s="63"/>
      <c r="C1043" s="63"/>
      <c r="D1043" s="63"/>
      <c r="E1043" s="63"/>
      <c r="F1043" s="120" t="e">
        <f>VLOOKUP(B1043,Main!E:I,5,FALSE)</f>
        <v>#N/A</v>
      </c>
      <c r="H1043" s="121">
        <v>10023655</v>
      </c>
      <c r="I1043" s="65">
        <v>30285185</v>
      </c>
      <c r="J1043" s="64">
        <v>0.84</v>
      </c>
      <c r="K1043" s="120" t="str">
        <f>VLOOKUP(I1043,Raw!A:K,11,FALSE)</f>
        <v>N-SF11/1.8/17</v>
      </c>
      <c r="R1043" s="110">
        <v>10024529</v>
      </c>
      <c r="S1043" s="110" t="s">
        <v>127</v>
      </c>
      <c r="T1043" s="110">
        <v>0.9</v>
      </c>
    </row>
    <row r="1044" spans="1:20" x14ac:dyDescent="0.25">
      <c r="A1044" s="85"/>
      <c r="B1044" s="63"/>
      <c r="C1044" s="63"/>
      <c r="D1044" s="63"/>
      <c r="E1044" s="63"/>
      <c r="F1044" s="120" t="e">
        <f>VLOOKUP(B1044,Main!E:I,5,FALSE)</f>
        <v>#N/A</v>
      </c>
      <c r="H1044" s="121">
        <v>10023655</v>
      </c>
      <c r="I1044" s="65">
        <v>30293647</v>
      </c>
      <c r="J1044" s="64">
        <v>0.625</v>
      </c>
      <c r="K1044" s="120" t="str">
        <f>VLOOKUP(I1044,Raw!A:K,11,FALSE)</f>
        <v>N-SF11/1/10.5</v>
      </c>
      <c r="R1044" s="110">
        <v>10024529</v>
      </c>
      <c r="S1044" s="110" t="s">
        <v>138</v>
      </c>
      <c r="T1044" s="110">
        <v>0.9</v>
      </c>
    </row>
    <row r="1045" spans="1:20" x14ac:dyDescent="0.25">
      <c r="A1045" s="85"/>
      <c r="B1045" s="63"/>
      <c r="C1045" s="63"/>
      <c r="D1045" s="63"/>
      <c r="E1045" s="63"/>
      <c r="F1045" s="120" t="e">
        <f>VLOOKUP(B1045,Main!E:I,5,FALSE)</f>
        <v>#N/A</v>
      </c>
      <c r="H1045" s="121">
        <v>10023655</v>
      </c>
      <c r="I1045" s="65">
        <v>30313242</v>
      </c>
      <c r="J1045" s="64">
        <v>0.56000000000000005</v>
      </c>
      <c r="K1045" s="120" t="str">
        <f>VLOOKUP(I1045,Raw!A:K,11,FALSE)</f>
        <v>N-SF11/1.8/10.5</v>
      </c>
      <c r="R1045" s="110">
        <v>10024529</v>
      </c>
      <c r="S1045" s="110" t="s">
        <v>165</v>
      </c>
      <c r="T1045" s="110">
        <v>0.9</v>
      </c>
    </row>
    <row r="1046" spans="1:20" x14ac:dyDescent="0.25">
      <c r="A1046" s="85"/>
      <c r="B1046" s="63"/>
      <c r="C1046" s="63"/>
      <c r="D1046" s="63"/>
      <c r="E1046" s="63"/>
      <c r="F1046" s="120" t="e">
        <f>VLOOKUP(B1046,Main!E:I,5,FALSE)</f>
        <v>#N/A</v>
      </c>
      <c r="H1046" s="121">
        <v>10023655</v>
      </c>
      <c r="I1046" s="65">
        <v>30313286</v>
      </c>
      <c r="J1046" s="64">
        <v>0.84</v>
      </c>
      <c r="K1046" s="120" t="str">
        <f>VLOOKUP(I1046,Raw!A:K,11,FALSE)</f>
        <v>N-SF11/1.8/14.5</v>
      </c>
      <c r="R1046" s="110">
        <v>10024529</v>
      </c>
      <c r="S1046" s="110" t="s">
        <v>167</v>
      </c>
      <c r="T1046" s="110">
        <v>0.9</v>
      </c>
    </row>
    <row r="1047" spans="1:20" x14ac:dyDescent="0.25">
      <c r="A1047" s="85"/>
      <c r="B1047" s="63"/>
      <c r="C1047" s="63"/>
      <c r="D1047" s="63"/>
      <c r="E1047" s="63"/>
      <c r="F1047" s="120" t="e">
        <f>VLOOKUP(B1047,Main!E:I,5,FALSE)</f>
        <v>#N/A</v>
      </c>
      <c r="H1047" s="121">
        <v>10023655</v>
      </c>
      <c r="I1047" s="65">
        <v>30313323</v>
      </c>
      <c r="J1047" s="64">
        <v>0.625</v>
      </c>
      <c r="K1047" s="120" t="str">
        <f>VLOOKUP(I1047,Raw!A:K,11,FALSE)</f>
        <v>N-SF11/1/10.5</v>
      </c>
      <c r="R1047" s="110">
        <v>10024529</v>
      </c>
      <c r="S1047" s="110" t="s">
        <v>69</v>
      </c>
      <c r="T1047" s="110">
        <v>1</v>
      </c>
    </row>
    <row r="1048" spans="1:20" x14ac:dyDescent="0.25">
      <c r="A1048" s="85"/>
      <c r="B1048" s="63"/>
      <c r="C1048" s="63"/>
      <c r="D1048" s="63"/>
      <c r="E1048" s="63"/>
      <c r="F1048" s="120" t="e">
        <f>VLOOKUP(B1048,Main!E:I,5,FALSE)</f>
        <v>#N/A</v>
      </c>
      <c r="H1048" s="121">
        <v>10023655</v>
      </c>
      <c r="I1048" s="65">
        <v>30313345</v>
      </c>
      <c r="J1048" s="64">
        <v>0.84</v>
      </c>
      <c r="K1048" s="120" t="str">
        <f>VLOOKUP(I1048,Raw!A:K,11,FALSE)</f>
        <v>N-SF11/1.8/14.5</v>
      </c>
      <c r="R1048" s="110">
        <v>10024529</v>
      </c>
      <c r="S1048" s="110" t="s">
        <v>54</v>
      </c>
      <c r="T1048" s="110">
        <v>1</v>
      </c>
    </row>
    <row r="1049" spans="1:20" x14ac:dyDescent="0.25">
      <c r="A1049" s="85"/>
      <c r="B1049" s="63"/>
      <c r="C1049" s="63"/>
      <c r="D1049" s="63"/>
      <c r="E1049" s="63"/>
      <c r="F1049" s="120" t="e">
        <f>VLOOKUP(B1049,Main!E:I,5,FALSE)</f>
        <v>#N/A</v>
      </c>
      <c r="H1049" s="121">
        <v>10023655</v>
      </c>
      <c r="I1049" s="65">
        <v>30321494</v>
      </c>
      <c r="J1049" s="64">
        <v>0.83333333333333337</v>
      </c>
      <c r="K1049" s="120" t="str">
        <f>VLOOKUP(I1049,Raw!A:K,11,FALSE)</f>
        <v>N-BK7/1.1/19</v>
      </c>
      <c r="R1049" s="110">
        <v>10024529</v>
      </c>
      <c r="S1049" s="110" t="s">
        <v>62</v>
      </c>
      <c r="T1049" s="110">
        <v>1</v>
      </c>
    </row>
    <row r="1050" spans="1:20" x14ac:dyDescent="0.25">
      <c r="A1050" s="85"/>
      <c r="B1050" s="63"/>
      <c r="C1050" s="63"/>
      <c r="D1050" s="63"/>
      <c r="E1050" s="63"/>
      <c r="F1050" s="120" t="e">
        <f>VLOOKUP(B1050,Main!E:I,5,FALSE)</f>
        <v>#N/A</v>
      </c>
      <c r="H1050" s="121">
        <v>10023655</v>
      </c>
      <c r="I1050" s="65">
        <v>30325960</v>
      </c>
      <c r="J1050" s="64">
        <v>0.84</v>
      </c>
      <c r="K1050" s="120" t="str">
        <f>VLOOKUP(I1050,Raw!A:K,11,FALSE)</f>
        <v>N-SF11/1.8/23</v>
      </c>
      <c r="R1050" s="110">
        <v>10024529</v>
      </c>
      <c r="S1050" s="110" t="s">
        <v>350</v>
      </c>
      <c r="T1050" s="110">
        <v>1.3333333333333333</v>
      </c>
    </row>
    <row r="1051" spans="1:20" x14ac:dyDescent="0.25">
      <c r="A1051" s="85"/>
      <c r="B1051" s="63"/>
      <c r="C1051" s="63"/>
      <c r="D1051" s="63"/>
      <c r="E1051" s="63"/>
      <c r="F1051" s="120" t="e">
        <f>VLOOKUP(B1051,Main!E:I,5,FALSE)</f>
        <v>#N/A</v>
      </c>
      <c r="H1051" s="121">
        <v>10023655</v>
      </c>
      <c r="I1051" s="65">
        <v>30334319</v>
      </c>
      <c r="J1051" s="64">
        <v>0.84</v>
      </c>
      <c r="K1051" s="120" t="str">
        <f>VLOOKUP(I1051,Raw!A:K,11,FALSE)</f>
        <v>N-SF11/1.8/17.5</v>
      </c>
      <c r="R1051" s="110">
        <v>10024529</v>
      </c>
      <c r="S1051" s="110" t="s">
        <v>88</v>
      </c>
      <c r="T1051" s="110">
        <v>0.6</v>
      </c>
    </row>
    <row r="1052" spans="1:20" x14ac:dyDescent="0.25">
      <c r="A1052" s="85"/>
      <c r="B1052" s="63"/>
      <c r="C1052" s="63"/>
      <c r="D1052" s="63"/>
      <c r="E1052" s="63"/>
      <c r="F1052" s="120" t="e">
        <f>VLOOKUP(B1052,Main!E:I,5,FALSE)</f>
        <v>#N/A</v>
      </c>
      <c r="H1052" s="121">
        <v>10023655</v>
      </c>
      <c r="I1052" s="65">
        <v>30339200</v>
      </c>
      <c r="J1052" s="64">
        <v>0.84</v>
      </c>
      <c r="K1052" s="120" t="str">
        <f>VLOOKUP(I1052,Raw!A:K,11,FALSE)</f>
        <v>N-SF11/1.8/23.5</v>
      </c>
      <c r="R1052" s="110">
        <v>10024531</v>
      </c>
      <c r="S1052" s="110" t="s">
        <v>95</v>
      </c>
      <c r="T1052" s="110">
        <v>1</v>
      </c>
    </row>
    <row r="1053" spans="1:20" x14ac:dyDescent="0.25">
      <c r="A1053" s="85"/>
      <c r="B1053" s="63"/>
      <c r="C1053" s="63"/>
      <c r="D1053" s="63"/>
      <c r="E1053" s="63"/>
      <c r="F1053" s="120" t="e">
        <f>VLOOKUP(B1053,Main!E:I,5,FALSE)</f>
        <v>#N/A</v>
      </c>
      <c r="H1053" s="121">
        <v>10023655</v>
      </c>
      <c r="I1053" s="65">
        <v>30391576</v>
      </c>
      <c r="J1053" s="64">
        <v>0.625</v>
      </c>
      <c r="K1053" s="120" t="str">
        <f>VLOOKUP(I1053,Raw!A:K,11,FALSE)</f>
        <v>N-SF11/1/8.5</v>
      </c>
      <c r="R1053" s="110">
        <v>10024531</v>
      </c>
      <c r="S1053" s="110" t="s">
        <v>127</v>
      </c>
      <c r="T1053" s="110">
        <v>1.04</v>
      </c>
    </row>
    <row r="1054" spans="1:20" x14ac:dyDescent="0.25">
      <c r="A1054" s="85"/>
      <c r="B1054" s="63"/>
      <c r="C1054" s="63"/>
      <c r="D1054" s="63"/>
      <c r="E1054" s="63"/>
      <c r="F1054" s="120" t="e">
        <f>VLOOKUP(B1054,Main!E:I,5,FALSE)</f>
        <v>#N/A</v>
      </c>
      <c r="H1054" s="121">
        <v>10023655</v>
      </c>
      <c r="I1054" s="65">
        <v>30432710</v>
      </c>
      <c r="J1054" s="64">
        <v>0.84</v>
      </c>
      <c r="K1054" s="120" t="str">
        <f>VLOOKUP(I1054,Raw!A:K,11,FALSE)</f>
        <v>N-SF11/1.8/14.5</v>
      </c>
      <c r="R1054" s="110">
        <v>10024531</v>
      </c>
      <c r="S1054" s="110" t="s">
        <v>138</v>
      </c>
      <c r="T1054" s="110">
        <v>1.04</v>
      </c>
    </row>
    <row r="1055" spans="1:20" x14ac:dyDescent="0.25">
      <c r="A1055" s="85"/>
      <c r="B1055" s="63"/>
      <c r="C1055" s="63"/>
      <c r="D1055" s="63"/>
      <c r="E1055" s="63"/>
      <c r="F1055" s="120" t="e">
        <f>VLOOKUP(B1055,Main!E:I,5,FALSE)</f>
        <v>#N/A</v>
      </c>
      <c r="H1055" s="121">
        <v>10023655</v>
      </c>
      <c r="I1055" s="65">
        <v>30446865</v>
      </c>
      <c r="J1055" s="64">
        <v>0.84</v>
      </c>
      <c r="K1055" s="120" t="str">
        <f>VLOOKUP(I1055,Raw!A:K,11,FALSE)</f>
        <v>N-SF11/1.8/17</v>
      </c>
      <c r="R1055" s="110">
        <v>10024531</v>
      </c>
      <c r="S1055" s="110" t="s">
        <v>165</v>
      </c>
      <c r="T1055" s="110">
        <v>1.04</v>
      </c>
    </row>
    <row r="1056" spans="1:20" x14ac:dyDescent="0.25">
      <c r="A1056" s="85"/>
      <c r="B1056" s="63"/>
      <c r="C1056" s="63"/>
      <c r="D1056" s="63"/>
      <c r="E1056" s="63"/>
      <c r="F1056" s="120" t="e">
        <f>VLOOKUP(B1056,Main!E:I,5,FALSE)</f>
        <v>#N/A</v>
      </c>
      <c r="H1056" s="121">
        <v>10023664</v>
      </c>
      <c r="I1056" s="65">
        <v>30103742</v>
      </c>
      <c r="J1056" s="64">
        <v>0.9</v>
      </c>
      <c r="K1056" s="120" t="str">
        <f>VLOOKUP(I1056,Raw!A:K,11,FALSE)</f>
        <v>N-SF11/1.8/23.5</v>
      </c>
      <c r="R1056" s="110">
        <v>10024531</v>
      </c>
      <c r="S1056" s="110" t="s">
        <v>167</v>
      </c>
      <c r="T1056" s="110">
        <v>1.04</v>
      </c>
    </row>
    <row r="1057" spans="1:20" x14ac:dyDescent="0.25">
      <c r="A1057" s="85"/>
      <c r="B1057" s="63"/>
      <c r="C1057" s="63"/>
      <c r="D1057" s="63"/>
      <c r="E1057" s="63"/>
      <c r="F1057" s="120" t="e">
        <f>VLOOKUP(B1057,Main!E:I,5,FALSE)</f>
        <v>#N/A</v>
      </c>
      <c r="H1057" s="121">
        <v>10023664</v>
      </c>
      <c r="I1057" s="65">
        <v>30103753</v>
      </c>
      <c r="J1057" s="64">
        <v>0.86</v>
      </c>
      <c r="K1057" s="120" t="str">
        <f>VLOOKUP(I1057,Raw!A:K,11,FALSE)</f>
        <v>N-SF11/1.8/14.5</v>
      </c>
      <c r="R1057" s="110">
        <v>10024531</v>
      </c>
      <c r="S1057" s="110" t="s">
        <v>69</v>
      </c>
      <c r="T1057" s="110">
        <v>0.75</v>
      </c>
    </row>
    <row r="1058" spans="1:20" x14ac:dyDescent="0.25">
      <c r="A1058" s="85"/>
      <c r="B1058" s="63"/>
      <c r="C1058" s="63"/>
      <c r="D1058" s="63"/>
      <c r="E1058" s="63"/>
      <c r="F1058" s="120" t="e">
        <f>VLOOKUP(B1058,Main!E:I,5,FALSE)</f>
        <v>#N/A</v>
      </c>
      <c r="H1058" s="121">
        <v>10023664</v>
      </c>
      <c r="I1058" s="65">
        <v>30103801</v>
      </c>
      <c r="J1058" s="64">
        <v>0.9</v>
      </c>
      <c r="K1058" s="120" t="str">
        <f>VLOOKUP(I1058,Raw!A:K,11,FALSE)</f>
        <v>N-SF11/1.8/17</v>
      </c>
      <c r="R1058" s="110">
        <v>10024531</v>
      </c>
      <c r="S1058" s="110" t="s">
        <v>54</v>
      </c>
      <c r="T1058" s="110">
        <v>0.75</v>
      </c>
    </row>
    <row r="1059" spans="1:20" x14ac:dyDescent="0.25">
      <c r="A1059" s="85"/>
      <c r="B1059" s="63"/>
      <c r="C1059" s="63"/>
      <c r="D1059" s="63"/>
      <c r="E1059" s="63"/>
      <c r="F1059" s="120" t="e">
        <f>VLOOKUP(B1059,Main!E:I,5,FALSE)</f>
        <v>#N/A</v>
      </c>
      <c r="H1059" s="121">
        <v>10023664</v>
      </c>
      <c r="I1059" s="65">
        <v>30236147</v>
      </c>
      <c r="J1059" s="64">
        <v>0.9</v>
      </c>
      <c r="K1059" s="120" t="str">
        <f>VLOOKUP(I1059,Raw!A:K,11,FALSE)</f>
        <v>N-SF11/1.8/17.5</v>
      </c>
      <c r="R1059" s="110">
        <v>10024531</v>
      </c>
      <c r="S1059" s="110" t="s">
        <v>62</v>
      </c>
      <c r="T1059" s="110">
        <v>0.75</v>
      </c>
    </row>
    <row r="1060" spans="1:20" x14ac:dyDescent="0.25">
      <c r="A1060" s="85"/>
      <c r="B1060" s="63"/>
      <c r="C1060" s="63"/>
      <c r="D1060" s="63"/>
      <c r="E1060" s="63"/>
      <c r="F1060" s="120" t="e">
        <f>VLOOKUP(B1060,Main!E:I,5,FALSE)</f>
        <v>#N/A</v>
      </c>
      <c r="H1060" s="121">
        <v>10023664</v>
      </c>
      <c r="I1060" s="65">
        <v>30238079</v>
      </c>
      <c r="J1060" s="64">
        <v>0.9</v>
      </c>
      <c r="K1060" s="120" t="str">
        <f>VLOOKUP(I1060,Raw!A:K,11,FALSE)</f>
        <v>N-SF11/1.8/17.5</v>
      </c>
      <c r="R1060" s="110">
        <v>10024531</v>
      </c>
      <c r="S1060" s="110" t="s">
        <v>350</v>
      </c>
      <c r="T1060" s="110">
        <v>1.3333333333333333</v>
      </c>
    </row>
    <row r="1061" spans="1:20" x14ac:dyDescent="0.25">
      <c r="A1061" s="85"/>
      <c r="B1061" s="63"/>
      <c r="C1061" s="63"/>
      <c r="D1061" s="63"/>
      <c r="E1061" s="63"/>
      <c r="F1061" s="120" t="e">
        <f>VLOOKUP(B1061,Main!E:I,5,FALSE)</f>
        <v>#N/A</v>
      </c>
      <c r="H1061" s="121">
        <v>10023664</v>
      </c>
      <c r="I1061" s="65">
        <v>30248669</v>
      </c>
      <c r="J1061" s="64">
        <v>0.75</v>
      </c>
      <c r="K1061" s="120" t="str">
        <f>VLOOKUP(I1061,Raw!A:K,11,FALSE)</f>
        <v>N-SF11/1/10.5</v>
      </c>
      <c r="R1061" s="110">
        <v>10024531</v>
      </c>
      <c r="S1061" s="110" t="s">
        <v>88</v>
      </c>
      <c r="T1061" s="110">
        <v>0.6</v>
      </c>
    </row>
    <row r="1062" spans="1:20" x14ac:dyDescent="0.25">
      <c r="A1062" s="85"/>
      <c r="B1062" s="63"/>
      <c r="C1062" s="63"/>
      <c r="D1062" s="63"/>
      <c r="E1062" s="63"/>
      <c r="F1062" s="120" t="e">
        <f>VLOOKUP(B1062,Main!E:I,5,FALSE)</f>
        <v>#N/A</v>
      </c>
      <c r="H1062" s="121">
        <v>10023664</v>
      </c>
      <c r="I1062" s="65">
        <v>30248706</v>
      </c>
      <c r="J1062" s="64">
        <v>0.9</v>
      </c>
      <c r="K1062" s="120" t="str">
        <f>VLOOKUP(I1062,Raw!A:K,11,FALSE)</f>
        <v>N-SF11/1.8/23.5</v>
      </c>
      <c r="R1062" s="110">
        <v>10024534</v>
      </c>
      <c r="S1062" s="110" t="s">
        <v>95</v>
      </c>
      <c r="T1062" s="110">
        <v>0.9</v>
      </c>
    </row>
    <row r="1063" spans="1:20" x14ac:dyDescent="0.25">
      <c r="A1063" s="85"/>
      <c r="B1063" s="63"/>
      <c r="C1063" s="63"/>
      <c r="D1063" s="63"/>
      <c r="E1063" s="63"/>
      <c r="F1063" s="120" t="e">
        <f>VLOOKUP(B1063,Main!E:I,5,FALSE)</f>
        <v>#N/A</v>
      </c>
      <c r="H1063" s="121">
        <v>10023664</v>
      </c>
      <c r="I1063" s="65">
        <v>30248740</v>
      </c>
      <c r="J1063" s="64">
        <v>0.75</v>
      </c>
      <c r="K1063" s="120" t="str">
        <f>VLOOKUP(I1063,Raw!A:K,11,FALSE)</f>
        <v>N-SF11/1/7.5</v>
      </c>
      <c r="R1063" s="110">
        <v>10024534</v>
      </c>
      <c r="S1063" s="110" t="s">
        <v>127</v>
      </c>
      <c r="T1063" s="110">
        <v>1</v>
      </c>
    </row>
    <row r="1064" spans="1:20" x14ac:dyDescent="0.25">
      <c r="A1064" s="85"/>
      <c r="B1064" s="63"/>
      <c r="C1064" s="63"/>
      <c r="D1064" s="63"/>
      <c r="E1064" s="63"/>
      <c r="F1064" s="120" t="e">
        <f>VLOOKUP(B1064,Main!E:I,5,FALSE)</f>
        <v>#N/A</v>
      </c>
      <c r="H1064" s="121">
        <v>10023664</v>
      </c>
      <c r="I1064" s="65">
        <v>30255865</v>
      </c>
      <c r="J1064" s="64">
        <v>0.9</v>
      </c>
      <c r="K1064" s="120" t="str">
        <f>VLOOKUP(I1064,Raw!A:K,11,FALSE)</f>
        <v>N-SF11/1.8/17</v>
      </c>
      <c r="R1064" s="110">
        <v>10024534</v>
      </c>
      <c r="S1064" s="110" t="s">
        <v>138</v>
      </c>
      <c r="T1064" s="110">
        <v>1</v>
      </c>
    </row>
    <row r="1065" spans="1:20" x14ac:dyDescent="0.25">
      <c r="A1065" s="85"/>
      <c r="B1065" s="63"/>
      <c r="C1065" s="63"/>
      <c r="D1065" s="63"/>
      <c r="E1065" s="63"/>
      <c r="F1065" s="120" t="e">
        <f>VLOOKUP(B1065,Main!E:I,5,FALSE)</f>
        <v>#N/A</v>
      </c>
      <c r="H1065" s="121">
        <v>10023664</v>
      </c>
      <c r="I1065" s="65">
        <v>30256349</v>
      </c>
      <c r="J1065" s="64">
        <v>0.75</v>
      </c>
      <c r="K1065" s="120" t="str">
        <f>VLOOKUP(I1065,Raw!A:K,11,FALSE)</f>
        <v>N-SF11/1/10.5</v>
      </c>
      <c r="R1065" s="110">
        <v>10024534</v>
      </c>
      <c r="S1065" s="110" t="s">
        <v>165</v>
      </c>
      <c r="T1065" s="110">
        <v>1</v>
      </c>
    </row>
    <row r="1066" spans="1:20" x14ac:dyDescent="0.25">
      <c r="A1066" s="85"/>
      <c r="B1066" s="63"/>
      <c r="C1066" s="63"/>
      <c r="D1066" s="63"/>
      <c r="E1066" s="63"/>
      <c r="F1066" s="120" t="e">
        <f>VLOOKUP(B1066,Main!E:I,5,FALSE)</f>
        <v>#N/A</v>
      </c>
      <c r="H1066" s="121">
        <v>10023664</v>
      </c>
      <c r="I1066" s="65">
        <v>30256730</v>
      </c>
      <c r="J1066" s="64">
        <v>0.75</v>
      </c>
      <c r="K1066" s="120" t="str">
        <f>VLOOKUP(I1066,Raw!A:K,11,FALSE)</f>
        <v>N-SF11/1/10.5</v>
      </c>
      <c r="R1066" s="110">
        <v>10024534</v>
      </c>
      <c r="S1066" s="110" t="s">
        <v>167</v>
      </c>
      <c r="T1066" s="110">
        <v>1</v>
      </c>
    </row>
    <row r="1067" spans="1:20" x14ac:dyDescent="0.25">
      <c r="A1067" s="85"/>
      <c r="B1067" s="63"/>
      <c r="C1067" s="63"/>
      <c r="D1067" s="63"/>
      <c r="E1067" s="63"/>
      <c r="F1067" s="120" t="e">
        <f>VLOOKUP(B1067,Main!E:I,5,FALSE)</f>
        <v>#N/A</v>
      </c>
      <c r="H1067" s="121">
        <v>10023664</v>
      </c>
      <c r="I1067" s="65">
        <v>30256752</v>
      </c>
      <c r="J1067" s="64">
        <v>0.86</v>
      </c>
      <c r="K1067" s="120" t="str">
        <f>VLOOKUP(I1067,Raw!A:K,11,FALSE)</f>
        <v>N-SF11/1.8/14.5</v>
      </c>
      <c r="R1067" s="110">
        <v>10024534</v>
      </c>
      <c r="S1067" s="110" t="s">
        <v>69</v>
      </c>
      <c r="T1067" s="110">
        <v>1.05</v>
      </c>
    </row>
    <row r="1068" spans="1:20" x14ac:dyDescent="0.25">
      <c r="A1068" s="85"/>
      <c r="B1068" s="63"/>
      <c r="C1068" s="63"/>
      <c r="D1068" s="63"/>
      <c r="E1068" s="63"/>
      <c r="F1068" s="120" t="e">
        <f>VLOOKUP(B1068,Main!E:I,5,FALSE)</f>
        <v>#N/A</v>
      </c>
      <c r="H1068" s="121">
        <v>10023664</v>
      </c>
      <c r="I1068" s="65">
        <v>30256855</v>
      </c>
      <c r="J1068" s="64">
        <v>0.86</v>
      </c>
      <c r="K1068" s="120" t="str">
        <f>VLOOKUP(I1068,Raw!A:K,11,FALSE)</f>
        <v>N-SF11/1.8/14.5</v>
      </c>
      <c r="R1068" s="110">
        <v>10024534</v>
      </c>
      <c r="S1068" s="110" t="s">
        <v>54</v>
      </c>
      <c r="T1068" s="110">
        <v>1.05</v>
      </c>
    </row>
    <row r="1069" spans="1:20" x14ac:dyDescent="0.25">
      <c r="A1069" s="85"/>
      <c r="B1069" s="63"/>
      <c r="C1069" s="63"/>
      <c r="D1069" s="63"/>
      <c r="E1069" s="63"/>
      <c r="F1069" s="120" t="e">
        <f>VLOOKUP(B1069,Main!E:I,5,FALSE)</f>
        <v>#N/A</v>
      </c>
      <c r="H1069" s="121">
        <v>10023664</v>
      </c>
      <c r="I1069" s="65">
        <v>30256899</v>
      </c>
      <c r="J1069" s="64">
        <v>0.9</v>
      </c>
      <c r="K1069" s="120" t="str">
        <f>VLOOKUP(I1069,Raw!A:K,11,FALSE)</f>
        <v>N-SF11/1.8/23.5</v>
      </c>
      <c r="R1069" s="110">
        <v>10024534</v>
      </c>
      <c r="S1069" s="110" t="s">
        <v>62</v>
      </c>
      <c r="T1069" s="110">
        <v>1.05</v>
      </c>
    </row>
    <row r="1070" spans="1:20" x14ac:dyDescent="0.25">
      <c r="A1070" s="85"/>
      <c r="B1070" s="63"/>
      <c r="C1070" s="63"/>
      <c r="D1070" s="63"/>
      <c r="E1070" s="63"/>
      <c r="F1070" s="120" t="e">
        <f>VLOOKUP(B1070,Main!E:I,5,FALSE)</f>
        <v>#N/A</v>
      </c>
      <c r="H1070" s="121">
        <v>10023664</v>
      </c>
      <c r="I1070" s="65">
        <v>30256914</v>
      </c>
      <c r="J1070" s="64">
        <v>0.75</v>
      </c>
      <c r="K1070" s="120" t="str">
        <f>VLOOKUP(I1070,Raw!A:K,11,FALSE)</f>
        <v>N-SF11/1/10.5</v>
      </c>
      <c r="R1070" s="110">
        <v>10024534</v>
      </c>
      <c r="S1070" s="110" t="s">
        <v>350</v>
      </c>
      <c r="T1070" s="110">
        <v>1.5</v>
      </c>
    </row>
    <row r="1071" spans="1:20" x14ac:dyDescent="0.25">
      <c r="A1071" s="85"/>
      <c r="B1071" s="63"/>
      <c r="C1071" s="63"/>
      <c r="D1071" s="63"/>
      <c r="E1071" s="63"/>
      <c r="F1071" s="120" t="e">
        <f>VLOOKUP(B1071,Main!E:I,5,FALSE)</f>
        <v>#N/A</v>
      </c>
      <c r="H1071" s="121">
        <v>10023664</v>
      </c>
      <c r="I1071" s="65">
        <v>30256958</v>
      </c>
      <c r="J1071" s="64">
        <v>0.9</v>
      </c>
      <c r="K1071" s="120" t="str">
        <f>VLOOKUP(I1071,Raw!A:K,11,FALSE)</f>
        <v>N-SF11/1.8/23.5</v>
      </c>
      <c r="R1071" s="110">
        <v>10024534</v>
      </c>
      <c r="S1071" s="110" t="s">
        <v>88</v>
      </c>
      <c r="T1071" s="110">
        <v>0.6</v>
      </c>
    </row>
    <row r="1072" spans="1:20" x14ac:dyDescent="0.25">
      <c r="A1072" s="85"/>
      <c r="B1072" s="63"/>
      <c r="C1072" s="63"/>
      <c r="D1072" s="63"/>
      <c r="E1072" s="63"/>
      <c r="F1072" s="120" t="e">
        <f>VLOOKUP(B1072,Main!E:I,5,FALSE)</f>
        <v>#N/A</v>
      </c>
      <c r="H1072" s="121">
        <v>10023664</v>
      </c>
      <c r="I1072" s="65">
        <v>30274734</v>
      </c>
      <c r="J1072" s="64">
        <v>0.9</v>
      </c>
      <c r="K1072" s="120" t="str">
        <f>VLOOKUP(I1072,Raw!A:K,11,FALSE)</f>
        <v>N-SF11/1.8/17</v>
      </c>
      <c r="R1072" s="110">
        <v>10024539</v>
      </c>
      <c r="S1072" s="110" t="s">
        <v>95</v>
      </c>
      <c r="T1072" s="110">
        <v>0.9</v>
      </c>
    </row>
    <row r="1073" spans="1:20" x14ac:dyDescent="0.25">
      <c r="A1073" s="85"/>
      <c r="B1073" s="63"/>
      <c r="C1073" s="63"/>
      <c r="D1073" s="63"/>
      <c r="E1073" s="63"/>
      <c r="F1073" s="120" t="e">
        <f>VLOOKUP(B1073,Main!E:I,5,FALSE)</f>
        <v>#N/A</v>
      </c>
      <c r="H1073" s="121">
        <v>10023664</v>
      </c>
      <c r="I1073" s="65">
        <v>30274790</v>
      </c>
      <c r="J1073" s="64">
        <v>0.86</v>
      </c>
      <c r="K1073" s="120" t="str">
        <f>VLOOKUP(I1073,Raw!A:K,11,FALSE)</f>
        <v>N-SF11/1.8/14.5</v>
      </c>
      <c r="R1073" s="110">
        <v>10024539</v>
      </c>
      <c r="S1073" s="110" t="s">
        <v>127</v>
      </c>
      <c r="T1073" s="110">
        <v>0.96</v>
      </c>
    </row>
    <row r="1074" spans="1:20" x14ac:dyDescent="0.25">
      <c r="A1074" s="85"/>
      <c r="B1074" s="63"/>
      <c r="C1074" s="63"/>
      <c r="D1074" s="63"/>
      <c r="E1074" s="63"/>
      <c r="F1074" s="120" t="e">
        <f>VLOOKUP(B1074,Main!E:I,5,FALSE)</f>
        <v>#N/A</v>
      </c>
      <c r="H1074" s="121">
        <v>10023664</v>
      </c>
      <c r="I1074" s="65">
        <v>30274815</v>
      </c>
      <c r="J1074" s="64">
        <v>0.86</v>
      </c>
      <c r="K1074" s="120" t="str">
        <f>VLOOKUP(I1074,Raw!A:K,11,FALSE)</f>
        <v>N-SF11/1.8/14.5</v>
      </c>
      <c r="R1074" s="110">
        <v>10024539</v>
      </c>
      <c r="S1074" s="110" t="s">
        <v>138</v>
      </c>
      <c r="T1074" s="110">
        <v>0.96</v>
      </c>
    </row>
    <row r="1075" spans="1:20" x14ac:dyDescent="0.25">
      <c r="A1075" s="85"/>
      <c r="B1075" s="63"/>
      <c r="C1075" s="63"/>
      <c r="D1075" s="63"/>
      <c r="E1075" s="63"/>
      <c r="F1075" s="120" t="e">
        <f>VLOOKUP(B1075,Main!E:I,5,FALSE)</f>
        <v>#N/A</v>
      </c>
      <c r="H1075" s="121">
        <v>10023664</v>
      </c>
      <c r="I1075" s="65">
        <v>30276367</v>
      </c>
      <c r="J1075" s="64">
        <v>0.9</v>
      </c>
      <c r="K1075" s="120" t="str">
        <f>VLOOKUP(I1075,Raw!A:K,11,FALSE)</f>
        <v>N-SF11/1.8/17</v>
      </c>
      <c r="R1075" s="110">
        <v>10024539</v>
      </c>
      <c r="S1075" s="110" t="s">
        <v>165</v>
      </c>
      <c r="T1075" s="110">
        <v>0.96</v>
      </c>
    </row>
    <row r="1076" spans="1:20" x14ac:dyDescent="0.25">
      <c r="A1076" s="85"/>
      <c r="B1076" s="63"/>
      <c r="C1076" s="63"/>
      <c r="D1076" s="63"/>
      <c r="E1076" s="63"/>
      <c r="F1076" s="120" t="e">
        <f>VLOOKUP(B1076,Main!E:I,5,FALSE)</f>
        <v>#N/A</v>
      </c>
      <c r="H1076" s="121">
        <v>10023664</v>
      </c>
      <c r="I1076" s="65">
        <v>30285163</v>
      </c>
      <c r="J1076" s="64">
        <v>0.75</v>
      </c>
      <c r="K1076" s="120" t="str">
        <f>VLOOKUP(I1076,Raw!A:K,11,FALSE)</f>
        <v>N-SF11/1/7.5</v>
      </c>
      <c r="R1076" s="110">
        <v>10024539</v>
      </c>
      <c r="S1076" s="110" t="s">
        <v>167</v>
      </c>
      <c r="T1076" s="110">
        <v>0.96</v>
      </c>
    </row>
    <row r="1077" spans="1:20" x14ac:dyDescent="0.25">
      <c r="A1077" s="85"/>
      <c r="B1077" s="63"/>
      <c r="C1077" s="63"/>
      <c r="D1077" s="63"/>
      <c r="E1077" s="63"/>
      <c r="F1077" s="120" t="e">
        <f>VLOOKUP(B1077,Main!E:I,5,FALSE)</f>
        <v>#N/A</v>
      </c>
      <c r="H1077" s="121">
        <v>10023664</v>
      </c>
      <c r="I1077" s="65">
        <v>30285185</v>
      </c>
      <c r="J1077" s="64">
        <v>0.9</v>
      </c>
      <c r="K1077" s="120" t="str">
        <f>VLOOKUP(I1077,Raw!A:K,11,FALSE)</f>
        <v>N-SF11/1.8/17</v>
      </c>
      <c r="R1077" s="110">
        <v>10024539</v>
      </c>
      <c r="S1077" s="110" t="s">
        <v>69</v>
      </c>
      <c r="T1077" s="110">
        <v>0.95</v>
      </c>
    </row>
    <row r="1078" spans="1:20" x14ac:dyDescent="0.25">
      <c r="A1078" s="85"/>
      <c r="B1078" s="63"/>
      <c r="C1078" s="63"/>
      <c r="D1078" s="63"/>
      <c r="E1078" s="63"/>
      <c r="F1078" s="120" t="e">
        <f>VLOOKUP(B1078,Main!E:I,5,FALSE)</f>
        <v>#N/A</v>
      </c>
      <c r="H1078" s="121">
        <v>10023664</v>
      </c>
      <c r="I1078" s="65">
        <v>30293647</v>
      </c>
      <c r="J1078" s="64">
        <v>0.75</v>
      </c>
      <c r="K1078" s="120" t="str">
        <f>VLOOKUP(I1078,Raw!A:K,11,FALSE)</f>
        <v>N-SF11/1/10.5</v>
      </c>
      <c r="R1078" s="110">
        <v>10024539</v>
      </c>
      <c r="S1078" s="110" t="s">
        <v>54</v>
      </c>
      <c r="T1078" s="110">
        <v>0.95</v>
      </c>
    </row>
    <row r="1079" spans="1:20" x14ac:dyDescent="0.25">
      <c r="A1079" s="85"/>
      <c r="B1079" s="63"/>
      <c r="C1079" s="63"/>
      <c r="D1079" s="63"/>
      <c r="E1079" s="63"/>
      <c r="F1079" s="120" t="e">
        <f>VLOOKUP(B1079,Main!E:I,5,FALSE)</f>
        <v>#N/A</v>
      </c>
      <c r="H1079" s="121">
        <v>10023664</v>
      </c>
      <c r="I1079" s="65">
        <v>30313242</v>
      </c>
      <c r="J1079" s="64">
        <v>0.6</v>
      </c>
      <c r="K1079" s="120" t="str">
        <f>VLOOKUP(I1079,Raw!A:K,11,FALSE)</f>
        <v>N-SF11/1.8/10.5</v>
      </c>
      <c r="R1079" s="110">
        <v>10024539</v>
      </c>
      <c r="S1079" s="110" t="s">
        <v>62</v>
      </c>
      <c r="T1079" s="110">
        <v>0.95</v>
      </c>
    </row>
    <row r="1080" spans="1:20" x14ac:dyDescent="0.25">
      <c r="A1080" s="85"/>
      <c r="B1080" s="63"/>
      <c r="C1080" s="63"/>
      <c r="D1080" s="63"/>
      <c r="E1080" s="63"/>
      <c r="F1080" s="120" t="e">
        <f>VLOOKUP(B1080,Main!E:I,5,FALSE)</f>
        <v>#N/A</v>
      </c>
      <c r="H1080" s="121">
        <v>10023664</v>
      </c>
      <c r="I1080" s="65">
        <v>30313286</v>
      </c>
      <c r="J1080" s="64">
        <v>0.86</v>
      </c>
      <c r="K1080" s="120" t="str">
        <f>VLOOKUP(I1080,Raw!A:K,11,FALSE)</f>
        <v>N-SF11/1.8/14.5</v>
      </c>
      <c r="R1080" s="110">
        <v>10024539</v>
      </c>
      <c r="S1080" s="110" t="s">
        <v>350</v>
      </c>
      <c r="T1080" s="110">
        <v>1</v>
      </c>
    </row>
    <row r="1081" spans="1:20" x14ac:dyDescent="0.25">
      <c r="A1081" s="85"/>
      <c r="B1081" s="63"/>
      <c r="C1081" s="63"/>
      <c r="D1081" s="63"/>
      <c r="E1081" s="63"/>
      <c r="F1081" s="120" t="e">
        <f>VLOOKUP(B1081,Main!E:I,5,FALSE)</f>
        <v>#N/A</v>
      </c>
      <c r="H1081" s="121">
        <v>10023664</v>
      </c>
      <c r="I1081" s="65">
        <v>30313323</v>
      </c>
      <c r="J1081" s="64">
        <v>0.75</v>
      </c>
      <c r="K1081" s="120" t="str">
        <f>VLOOKUP(I1081,Raw!A:K,11,FALSE)</f>
        <v>N-SF11/1/10.5</v>
      </c>
      <c r="R1081" s="110">
        <v>10024539</v>
      </c>
      <c r="S1081" s="110" t="s">
        <v>88</v>
      </c>
      <c r="T1081" s="110">
        <v>0.56000000000000005</v>
      </c>
    </row>
    <row r="1082" spans="1:20" x14ac:dyDescent="0.25">
      <c r="A1082" s="85"/>
      <c r="B1082" s="63"/>
      <c r="C1082" s="63"/>
      <c r="D1082" s="63"/>
      <c r="E1082" s="63"/>
      <c r="F1082" s="120" t="e">
        <f>VLOOKUP(B1082,Main!E:I,5,FALSE)</f>
        <v>#N/A</v>
      </c>
      <c r="H1082" s="121">
        <v>10023664</v>
      </c>
      <c r="I1082" s="65">
        <v>30313345</v>
      </c>
      <c r="J1082" s="64">
        <v>0.86</v>
      </c>
      <c r="K1082" s="120" t="str">
        <f>VLOOKUP(I1082,Raw!A:K,11,FALSE)</f>
        <v>N-SF11/1.8/14.5</v>
      </c>
      <c r="R1082" s="110">
        <v>10024540</v>
      </c>
      <c r="S1082" s="110" t="s">
        <v>95</v>
      </c>
      <c r="T1082" s="110">
        <v>1</v>
      </c>
    </row>
    <row r="1083" spans="1:20" x14ac:dyDescent="0.25">
      <c r="A1083" s="85"/>
      <c r="B1083" s="63"/>
      <c r="C1083" s="63"/>
      <c r="D1083" s="63"/>
      <c r="E1083" s="63"/>
      <c r="F1083" s="120" t="e">
        <f>VLOOKUP(B1083,Main!E:I,5,FALSE)</f>
        <v>#N/A</v>
      </c>
      <c r="H1083" s="121">
        <v>10023664</v>
      </c>
      <c r="I1083" s="65">
        <v>30321494</v>
      </c>
      <c r="J1083" s="64">
        <v>1</v>
      </c>
      <c r="K1083" s="120" t="str">
        <f>VLOOKUP(I1083,Raw!A:K,11,FALSE)</f>
        <v>N-BK7/1.1/19</v>
      </c>
      <c r="R1083" s="110">
        <v>10024540</v>
      </c>
      <c r="S1083" s="110" t="s">
        <v>127</v>
      </c>
      <c r="T1083" s="110">
        <v>1.1000000000000001</v>
      </c>
    </row>
    <row r="1084" spans="1:20" x14ac:dyDescent="0.25">
      <c r="A1084" s="85"/>
      <c r="B1084" s="63"/>
      <c r="C1084" s="63"/>
      <c r="D1084" s="63"/>
      <c r="E1084" s="63"/>
      <c r="F1084" s="120" t="e">
        <f>VLOOKUP(B1084,Main!E:I,5,FALSE)</f>
        <v>#N/A</v>
      </c>
      <c r="H1084" s="121">
        <v>10023664</v>
      </c>
      <c r="I1084" s="65">
        <v>30325960</v>
      </c>
      <c r="J1084" s="64">
        <v>0.9</v>
      </c>
      <c r="K1084" s="120" t="str">
        <f>VLOOKUP(I1084,Raw!A:K,11,FALSE)</f>
        <v>N-SF11/1.8/23</v>
      </c>
      <c r="R1084" s="110">
        <v>10024540</v>
      </c>
      <c r="S1084" s="110" t="s">
        <v>138</v>
      </c>
      <c r="T1084" s="110">
        <v>1.1000000000000001</v>
      </c>
    </row>
    <row r="1085" spans="1:20" x14ac:dyDescent="0.25">
      <c r="A1085" s="85"/>
      <c r="B1085" s="63"/>
      <c r="C1085" s="63"/>
      <c r="D1085" s="63"/>
      <c r="E1085" s="63"/>
      <c r="F1085" s="120" t="e">
        <f>VLOOKUP(B1085,Main!E:I,5,FALSE)</f>
        <v>#N/A</v>
      </c>
      <c r="H1085" s="121">
        <v>10023664</v>
      </c>
      <c r="I1085" s="65">
        <v>30334319</v>
      </c>
      <c r="J1085" s="64">
        <v>0.9</v>
      </c>
      <c r="K1085" s="120" t="str">
        <f>VLOOKUP(I1085,Raw!A:K,11,FALSE)</f>
        <v>N-SF11/1.8/17.5</v>
      </c>
      <c r="R1085" s="110">
        <v>10024540</v>
      </c>
      <c r="S1085" s="110" t="s">
        <v>165</v>
      </c>
      <c r="T1085" s="110">
        <v>1.1000000000000001</v>
      </c>
    </row>
    <row r="1086" spans="1:20" x14ac:dyDescent="0.25">
      <c r="A1086" s="85"/>
      <c r="B1086" s="63"/>
      <c r="C1086" s="63"/>
      <c r="D1086" s="63"/>
      <c r="E1086" s="63"/>
      <c r="F1086" s="120" t="e">
        <f>VLOOKUP(B1086,Main!E:I,5,FALSE)</f>
        <v>#N/A</v>
      </c>
      <c r="H1086" s="121">
        <v>10023664</v>
      </c>
      <c r="I1086" s="65">
        <v>30339200</v>
      </c>
      <c r="J1086" s="64">
        <v>0.9</v>
      </c>
      <c r="K1086" s="120" t="str">
        <f>VLOOKUP(I1086,Raw!A:K,11,FALSE)</f>
        <v>N-SF11/1.8/23.5</v>
      </c>
      <c r="R1086" s="110">
        <v>10024540</v>
      </c>
      <c r="S1086" s="110" t="s">
        <v>167</v>
      </c>
      <c r="T1086" s="110">
        <v>1.1000000000000001</v>
      </c>
    </row>
    <row r="1087" spans="1:20" x14ac:dyDescent="0.25">
      <c r="A1087" s="85"/>
      <c r="B1087" s="63"/>
      <c r="C1087" s="63"/>
      <c r="D1087" s="63"/>
      <c r="E1087" s="63"/>
      <c r="F1087" s="120" t="e">
        <f>VLOOKUP(B1087,Main!E:I,5,FALSE)</f>
        <v>#N/A</v>
      </c>
      <c r="H1087" s="121">
        <v>10023664</v>
      </c>
      <c r="I1087" s="65">
        <v>30391576</v>
      </c>
      <c r="J1087" s="64">
        <v>0.75</v>
      </c>
      <c r="K1087" s="120" t="str">
        <f>VLOOKUP(I1087,Raw!A:K,11,FALSE)</f>
        <v>N-SF11/1/8.5</v>
      </c>
      <c r="R1087" s="110">
        <v>10024540</v>
      </c>
      <c r="S1087" s="110" t="s">
        <v>69</v>
      </c>
      <c r="T1087" s="110">
        <v>0.75</v>
      </c>
    </row>
    <row r="1088" spans="1:20" x14ac:dyDescent="0.25">
      <c r="A1088" s="85"/>
      <c r="B1088" s="63"/>
      <c r="C1088" s="63"/>
      <c r="D1088" s="63"/>
      <c r="E1088" s="63"/>
      <c r="F1088" s="120" t="e">
        <f>VLOOKUP(B1088,Main!E:I,5,FALSE)</f>
        <v>#N/A</v>
      </c>
      <c r="H1088" s="121">
        <v>10023664</v>
      </c>
      <c r="I1088" s="65">
        <v>30432710</v>
      </c>
      <c r="J1088" s="64">
        <v>0.86</v>
      </c>
      <c r="K1088" s="120" t="str">
        <f>VLOOKUP(I1088,Raw!A:K,11,FALSE)</f>
        <v>N-SF11/1.8/14.5</v>
      </c>
      <c r="R1088" s="110">
        <v>10024540</v>
      </c>
      <c r="S1088" s="110" t="s">
        <v>54</v>
      </c>
      <c r="T1088" s="110">
        <v>0.75</v>
      </c>
    </row>
    <row r="1089" spans="1:20" x14ac:dyDescent="0.25">
      <c r="A1089" s="85"/>
      <c r="B1089" s="63"/>
      <c r="C1089" s="63"/>
      <c r="D1089" s="63"/>
      <c r="E1089" s="63"/>
      <c r="F1089" s="120" t="e">
        <f>VLOOKUP(B1089,Main!E:I,5,FALSE)</f>
        <v>#N/A</v>
      </c>
      <c r="H1089" s="121">
        <v>10023664</v>
      </c>
      <c r="I1089" s="65">
        <v>30446865</v>
      </c>
      <c r="J1089" s="64">
        <v>0.9</v>
      </c>
      <c r="K1089" s="120" t="str">
        <f>VLOOKUP(I1089,Raw!A:K,11,FALSE)</f>
        <v>N-SF11/1.8/17</v>
      </c>
      <c r="R1089" s="110">
        <v>10024540</v>
      </c>
      <c r="S1089" s="110" t="s">
        <v>62</v>
      </c>
      <c r="T1089" s="110">
        <v>0.75</v>
      </c>
    </row>
    <row r="1090" spans="1:20" x14ac:dyDescent="0.25">
      <c r="A1090" s="85"/>
      <c r="B1090" s="63"/>
      <c r="C1090" s="63"/>
      <c r="D1090" s="63"/>
      <c r="E1090" s="63"/>
      <c r="F1090" s="120" t="e">
        <f>VLOOKUP(B1090,Main!E:I,5,FALSE)</f>
        <v>#N/A</v>
      </c>
      <c r="H1090" s="121">
        <v>10023686</v>
      </c>
      <c r="I1090" s="65">
        <v>30103742</v>
      </c>
      <c r="J1090" s="64">
        <v>0.9</v>
      </c>
      <c r="K1090" s="120" t="str">
        <f>VLOOKUP(I1090,Raw!A:K,11,FALSE)</f>
        <v>N-SF11/1.8/23.5</v>
      </c>
      <c r="R1090" s="110">
        <v>10024540</v>
      </c>
      <c r="S1090" s="110" t="s">
        <v>350</v>
      </c>
      <c r="T1090" s="110">
        <v>1</v>
      </c>
    </row>
    <row r="1091" spans="1:20" x14ac:dyDescent="0.25">
      <c r="A1091" s="85"/>
      <c r="B1091" s="63"/>
      <c r="C1091" s="63"/>
      <c r="D1091" s="63"/>
      <c r="E1091" s="63"/>
      <c r="F1091" s="120" t="e">
        <f>VLOOKUP(B1091,Main!E:I,5,FALSE)</f>
        <v>#N/A</v>
      </c>
      <c r="H1091" s="121">
        <v>10023686</v>
      </c>
      <c r="I1091" s="65">
        <v>30103753</v>
      </c>
      <c r="J1091" s="64">
        <v>0.9</v>
      </c>
      <c r="K1091" s="120" t="str">
        <f>VLOOKUP(I1091,Raw!A:K,11,FALSE)</f>
        <v>N-SF11/1.8/14.5</v>
      </c>
      <c r="R1091" s="110">
        <v>10024540</v>
      </c>
      <c r="S1091" s="110" t="s">
        <v>88</v>
      </c>
      <c r="T1091" s="110">
        <v>0.6</v>
      </c>
    </row>
    <row r="1092" spans="1:20" x14ac:dyDescent="0.25">
      <c r="A1092" s="85"/>
      <c r="B1092" s="63"/>
      <c r="C1092" s="63"/>
      <c r="D1092" s="63"/>
      <c r="E1092" s="63"/>
      <c r="F1092" s="120" t="e">
        <f>VLOOKUP(B1092,Main!E:I,5,FALSE)</f>
        <v>#N/A</v>
      </c>
      <c r="H1092" s="121">
        <v>10023686</v>
      </c>
      <c r="I1092" s="65">
        <v>30103801</v>
      </c>
      <c r="J1092" s="64">
        <v>0.9</v>
      </c>
      <c r="K1092" s="120" t="str">
        <f>VLOOKUP(I1092,Raw!A:K,11,FALSE)</f>
        <v>N-SF11/1.8/17</v>
      </c>
      <c r="R1092" s="110">
        <v>10024548</v>
      </c>
      <c r="S1092" s="110" t="s">
        <v>95</v>
      </c>
      <c r="T1092" s="110">
        <v>0.9</v>
      </c>
    </row>
    <row r="1093" spans="1:20" x14ac:dyDescent="0.25">
      <c r="A1093" s="85"/>
      <c r="B1093" s="63"/>
      <c r="C1093" s="63"/>
      <c r="D1093" s="63"/>
      <c r="E1093" s="63"/>
      <c r="F1093" s="120" t="e">
        <f>VLOOKUP(B1093,Main!E:I,5,FALSE)</f>
        <v>#N/A</v>
      </c>
      <c r="H1093" s="121">
        <v>10023686</v>
      </c>
      <c r="I1093" s="65">
        <v>30236147</v>
      </c>
      <c r="J1093" s="64">
        <v>0.9</v>
      </c>
      <c r="K1093" s="120" t="str">
        <f>VLOOKUP(I1093,Raw!A:K,11,FALSE)</f>
        <v>N-SF11/1.8/17.5</v>
      </c>
      <c r="R1093" s="110">
        <v>10024548</v>
      </c>
      <c r="S1093" s="110" t="s">
        <v>127</v>
      </c>
      <c r="T1093" s="110">
        <v>0.9</v>
      </c>
    </row>
    <row r="1094" spans="1:20" x14ac:dyDescent="0.25">
      <c r="A1094" s="85"/>
      <c r="B1094" s="63"/>
      <c r="C1094" s="63"/>
      <c r="D1094" s="63"/>
      <c r="E1094" s="63"/>
      <c r="F1094" s="120" t="e">
        <f>VLOOKUP(B1094,Main!E:I,5,FALSE)</f>
        <v>#N/A</v>
      </c>
      <c r="H1094" s="121">
        <v>10023686</v>
      </c>
      <c r="I1094" s="65">
        <v>30238079</v>
      </c>
      <c r="J1094" s="64">
        <v>0.9</v>
      </c>
      <c r="K1094" s="120" t="str">
        <f>VLOOKUP(I1094,Raw!A:K,11,FALSE)</f>
        <v>N-SF11/1.8/17.5</v>
      </c>
      <c r="R1094" s="110">
        <v>10024548</v>
      </c>
      <c r="S1094" s="110" t="s">
        <v>138</v>
      </c>
      <c r="T1094" s="110">
        <v>0.9</v>
      </c>
    </row>
    <row r="1095" spans="1:20" x14ac:dyDescent="0.25">
      <c r="A1095" s="85"/>
      <c r="B1095" s="63"/>
      <c r="C1095" s="63"/>
      <c r="D1095" s="63"/>
      <c r="E1095" s="63"/>
      <c r="F1095" s="120" t="e">
        <f>VLOOKUP(B1095,Main!E:I,5,FALSE)</f>
        <v>#N/A</v>
      </c>
      <c r="H1095" s="121">
        <v>10023686</v>
      </c>
      <c r="I1095" s="65">
        <v>30248669</v>
      </c>
      <c r="J1095" s="64">
        <v>0.625</v>
      </c>
      <c r="K1095" s="120" t="str">
        <f>VLOOKUP(I1095,Raw!A:K,11,FALSE)</f>
        <v>N-SF11/1/10.5</v>
      </c>
      <c r="R1095" s="110">
        <v>10024548</v>
      </c>
      <c r="S1095" s="110" t="s">
        <v>165</v>
      </c>
      <c r="T1095" s="110">
        <v>0.9</v>
      </c>
    </row>
    <row r="1096" spans="1:20" x14ac:dyDescent="0.25">
      <c r="A1096" s="85"/>
      <c r="B1096" s="63"/>
      <c r="C1096" s="63"/>
      <c r="D1096" s="63"/>
      <c r="E1096" s="63"/>
      <c r="F1096" s="120" t="e">
        <f>VLOOKUP(B1096,Main!E:I,5,FALSE)</f>
        <v>#N/A</v>
      </c>
      <c r="H1096" s="121">
        <v>10023686</v>
      </c>
      <c r="I1096" s="65">
        <v>30248706</v>
      </c>
      <c r="J1096" s="64">
        <v>0.9</v>
      </c>
      <c r="K1096" s="120" t="str">
        <f>VLOOKUP(I1096,Raw!A:K,11,FALSE)</f>
        <v>N-SF11/1.8/23.5</v>
      </c>
      <c r="R1096" s="110">
        <v>10024548</v>
      </c>
      <c r="S1096" s="110" t="s">
        <v>167</v>
      </c>
      <c r="T1096" s="110">
        <v>0.9</v>
      </c>
    </row>
    <row r="1097" spans="1:20" x14ac:dyDescent="0.25">
      <c r="A1097" s="85"/>
      <c r="B1097" s="63"/>
      <c r="C1097" s="63"/>
      <c r="D1097" s="63"/>
      <c r="E1097" s="63"/>
      <c r="F1097" s="120" t="e">
        <f>VLOOKUP(B1097,Main!E:I,5,FALSE)</f>
        <v>#N/A</v>
      </c>
      <c r="H1097" s="121">
        <v>10023686</v>
      </c>
      <c r="I1097" s="65">
        <v>30248740</v>
      </c>
      <c r="J1097" s="64">
        <v>0.625</v>
      </c>
      <c r="K1097" s="120" t="str">
        <f>VLOOKUP(I1097,Raw!A:K,11,FALSE)</f>
        <v>N-SF11/1/7.5</v>
      </c>
      <c r="R1097" s="110">
        <v>10024548</v>
      </c>
      <c r="S1097" s="110" t="s">
        <v>69</v>
      </c>
      <c r="T1097" s="110">
        <v>0.95</v>
      </c>
    </row>
    <row r="1098" spans="1:20" x14ac:dyDescent="0.25">
      <c r="A1098" s="85"/>
      <c r="B1098" s="63"/>
      <c r="C1098" s="63"/>
      <c r="D1098" s="63"/>
      <c r="E1098" s="63"/>
      <c r="F1098" s="120" t="e">
        <f>VLOOKUP(B1098,Main!E:I,5,FALSE)</f>
        <v>#N/A</v>
      </c>
      <c r="H1098" s="121">
        <v>10023686</v>
      </c>
      <c r="I1098" s="65">
        <v>30255865</v>
      </c>
      <c r="J1098" s="64">
        <v>0.9</v>
      </c>
      <c r="K1098" s="120" t="str">
        <f>VLOOKUP(I1098,Raw!A:K,11,FALSE)</f>
        <v>N-SF11/1.8/17</v>
      </c>
      <c r="R1098" s="110">
        <v>10024548</v>
      </c>
      <c r="S1098" s="110" t="s">
        <v>54</v>
      </c>
      <c r="T1098" s="110">
        <v>0.95</v>
      </c>
    </row>
    <row r="1099" spans="1:20" x14ac:dyDescent="0.25">
      <c r="A1099" s="85"/>
      <c r="B1099" s="63"/>
      <c r="C1099" s="63"/>
      <c r="D1099" s="63"/>
      <c r="E1099" s="63"/>
      <c r="F1099" s="120" t="e">
        <f>VLOOKUP(B1099,Main!E:I,5,FALSE)</f>
        <v>#N/A</v>
      </c>
      <c r="H1099" s="121">
        <v>10023686</v>
      </c>
      <c r="I1099" s="65">
        <v>30256349</v>
      </c>
      <c r="J1099" s="64">
        <v>0.625</v>
      </c>
      <c r="K1099" s="120" t="str">
        <f>VLOOKUP(I1099,Raw!A:K,11,FALSE)</f>
        <v>N-SF11/1/10.5</v>
      </c>
      <c r="R1099" s="110">
        <v>10024548</v>
      </c>
      <c r="S1099" s="110" t="s">
        <v>62</v>
      </c>
      <c r="T1099" s="110">
        <v>0.95</v>
      </c>
    </row>
    <row r="1100" spans="1:20" x14ac:dyDescent="0.25">
      <c r="A1100" s="85"/>
      <c r="B1100" s="63"/>
      <c r="C1100" s="63"/>
      <c r="D1100" s="63"/>
      <c r="E1100" s="63"/>
      <c r="F1100" s="120" t="e">
        <f>VLOOKUP(B1100,Main!E:I,5,FALSE)</f>
        <v>#N/A</v>
      </c>
      <c r="H1100" s="121">
        <v>10023686</v>
      </c>
      <c r="I1100" s="65">
        <v>30256730</v>
      </c>
      <c r="J1100" s="64">
        <v>0.625</v>
      </c>
      <c r="K1100" s="120" t="str">
        <f>VLOOKUP(I1100,Raw!A:K,11,FALSE)</f>
        <v>N-SF11/1/10.5</v>
      </c>
      <c r="R1100" s="110">
        <v>10024548</v>
      </c>
      <c r="S1100" s="110" t="s">
        <v>350</v>
      </c>
      <c r="T1100" s="110">
        <v>1</v>
      </c>
    </row>
    <row r="1101" spans="1:20" x14ac:dyDescent="0.25">
      <c r="A1101" s="85"/>
      <c r="B1101" s="63"/>
      <c r="C1101" s="63"/>
      <c r="D1101" s="63"/>
      <c r="E1101" s="63"/>
      <c r="F1101" s="120" t="e">
        <f>VLOOKUP(B1101,Main!E:I,5,FALSE)</f>
        <v>#N/A</v>
      </c>
      <c r="H1101" s="121">
        <v>10023686</v>
      </c>
      <c r="I1101" s="65">
        <v>30256752</v>
      </c>
      <c r="J1101" s="64">
        <v>0.9</v>
      </c>
      <c r="K1101" s="120" t="str">
        <f>VLOOKUP(I1101,Raw!A:K,11,FALSE)</f>
        <v>N-SF11/1.8/14.5</v>
      </c>
      <c r="R1101" s="110">
        <v>10024548</v>
      </c>
      <c r="S1101" s="110" t="s">
        <v>88</v>
      </c>
      <c r="T1101" s="110">
        <v>0.6</v>
      </c>
    </row>
    <row r="1102" spans="1:20" x14ac:dyDescent="0.25">
      <c r="A1102" s="85"/>
      <c r="B1102" s="63"/>
      <c r="C1102" s="63"/>
      <c r="D1102" s="63"/>
      <c r="E1102" s="63"/>
      <c r="F1102" s="120" t="e">
        <f>VLOOKUP(B1102,Main!E:I,5,FALSE)</f>
        <v>#N/A</v>
      </c>
      <c r="H1102" s="121">
        <v>10023686</v>
      </c>
      <c r="I1102" s="65">
        <v>30256855</v>
      </c>
      <c r="J1102" s="64">
        <v>0.9</v>
      </c>
      <c r="K1102" s="120" t="str">
        <f>VLOOKUP(I1102,Raw!A:K,11,FALSE)</f>
        <v>N-SF11/1.8/14.5</v>
      </c>
      <c r="R1102" s="110" t="s">
        <v>343</v>
      </c>
      <c r="S1102" s="110" t="s">
        <v>343</v>
      </c>
      <c r="T1102" s="110" t="s">
        <v>343</v>
      </c>
    </row>
    <row r="1103" spans="1:20" x14ac:dyDescent="0.25">
      <c r="A1103" s="85"/>
      <c r="B1103" s="63"/>
      <c r="C1103" s="63"/>
      <c r="D1103" s="63"/>
      <c r="E1103" s="63"/>
      <c r="F1103" s="120" t="e">
        <f>VLOOKUP(B1103,Main!E:I,5,FALSE)</f>
        <v>#N/A</v>
      </c>
      <c r="H1103" s="121">
        <v>10023686</v>
      </c>
      <c r="I1103" s="65">
        <v>30256899</v>
      </c>
      <c r="J1103" s="64">
        <v>0.9</v>
      </c>
      <c r="K1103" s="120" t="str">
        <f>VLOOKUP(I1103,Raw!A:K,11,FALSE)</f>
        <v>N-SF11/1.8/23.5</v>
      </c>
      <c r="R1103" s="110" t="s">
        <v>343</v>
      </c>
      <c r="S1103" s="110" t="s">
        <v>356</v>
      </c>
      <c r="T1103" s="110" t="s">
        <v>343</v>
      </c>
    </row>
    <row r="1104" spans="1:20" x14ac:dyDescent="0.25">
      <c r="A1104" s="85"/>
      <c r="B1104" s="63"/>
      <c r="C1104" s="63"/>
      <c r="D1104" s="63"/>
      <c r="E1104" s="63"/>
      <c r="F1104" s="120" t="e">
        <f>VLOOKUP(B1104,Main!E:I,5,FALSE)</f>
        <v>#N/A</v>
      </c>
      <c r="H1104" s="121">
        <v>10023686</v>
      </c>
      <c r="I1104" s="65">
        <v>30256914</v>
      </c>
      <c r="J1104" s="64">
        <v>0.625</v>
      </c>
      <c r="K1104" s="120" t="str">
        <f>VLOOKUP(I1104,Raw!A:K,11,FALSE)</f>
        <v>N-SF11/1/10.5</v>
      </c>
      <c r="R1104" s="110" t="s">
        <v>334</v>
      </c>
      <c r="S1104" s="110"/>
      <c r="T1104" s="110"/>
    </row>
    <row r="1105" spans="1:20" x14ac:dyDescent="0.25">
      <c r="A1105" s="85"/>
      <c r="B1105" s="63"/>
      <c r="C1105" s="63"/>
      <c r="D1105" s="63"/>
      <c r="E1105" s="63"/>
      <c r="F1105" s="120" t="e">
        <f>VLOOKUP(B1105,Main!E:I,5,FALSE)</f>
        <v>#N/A</v>
      </c>
      <c r="H1105" s="121">
        <v>10023686</v>
      </c>
      <c r="I1105" s="65">
        <v>30256958</v>
      </c>
      <c r="J1105" s="64">
        <v>0.9</v>
      </c>
      <c r="K1105" s="120" t="str">
        <f>VLOOKUP(I1105,Raw!A:K,11,FALSE)</f>
        <v>N-SF11/1.8/23.5</v>
      </c>
      <c r="R1105"/>
      <c r="S1105"/>
      <c r="T1105"/>
    </row>
    <row r="1106" spans="1:20" x14ac:dyDescent="0.25">
      <c r="A1106" s="85"/>
      <c r="B1106" s="63"/>
      <c r="C1106" s="63"/>
      <c r="D1106" s="63"/>
      <c r="E1106" s="63"/>
      <c r="F1106" s="120" t="e">
        <f>VLOOKUP(B1106,Main!E:I,5,FALSE)</f>
        <v>#N/A</v>
      </c>
      <c r="H1106" s="121">
        <v>10023686</v>
      </c>
      <c r="I1106" s="65">
        <v>30274734</v>
      </c>
      <c r="J1106" s="64">
        <v>0.9</v>
      </c>
      <c r="K1106" s="120" t="str">
        <f>VLOOKUP(I1106,Raw!A:K,11,FALSE)</f>
        <v>N-SF11/1.8/17</v>
      </c>
      <c r="R1106"/>
      <c r="S1106"/>
      <c r="T1106"/>
    </row>
    <row r="1107" spans="1:20" x14ac:dyDescent="0.25">
      <c r="A1107" s="85"/>
      <c r="B1107" s="63"/>
      <c r="C1107" s="63"/>
      <c r="D1107" s="63"/>
      <c r="E1107" s="63"/>
      <c r="F1107" s="120" t="e">
        <f>VLOOKUP(B1107,Main!E:I,5,FALSE)</f>
        <v>#N/A</v>
      </c>
      <c r="H1107" s="121">
        <v>10023686</v>
      </c>
      <c r="I1107" s="65">
        <v>30274790</v>
      </c>
      <c r="J1107" s="64">
        <v>0.9</v>
      </c>
      <c r="K1107" s="120" t="str">
        <f>VLOOKUP(I1107,Raw!A:K,11,FALSE)</f>
        <v>N-SF11/1.8/14.5</v>
      </c>
      <c r="R1107"/>
      <c r="S1107"/>
      <c r="T1107"/>
    </row>
    <row r="1108" spans="1:20" x14ac:dyDescent="0.25">
      <c r="A1108" s="85"/>
      <c r="B1108" s="63"/>
      <c r="C1108" s="63"/>
      <c r="D1108" s="63"/>
      <c r="E1108" s="63"/>
      <c r="F1108" s="120" t="e">
        <f>VLOOKUP(B1108,Main!E:I,5,FALSE)</f>
        <v>#N/A</v>
      </c>
      <c r="H1108" s="121">
        <v>10023686</v>
      </c>
      <c r="I1108" s="65">
        <v>30274815</v>
      </c>
      <c r="J1108" s="64">
        <v>0.9</v>
      </c>
      <c r="K1108" s="120" t="str">
        <f>VLOOKUP(I1108,Raw!A:K,11,FALSE)</f>
        <v>N-SF11/1.8/14.5</v>
      </c>
      <c r="R1108"/>
      <c r="S1108"/>
      <c r="T1108"/>
    </row>
    <row r="1109" spans="1:20" x14ac:dyDescent="0.25">
      <c r="A1109" s="85"/>
      <c r="B1109" s="63"/>
      <c r="C1109" s="63"/>
      <c r="D1109" s="63"/>
      <c r="E1109" s="63"/>
      <c r="F1109" s="120" t="e">
        <f>VLOOKUP(B1109,Main!E:I,5,FALSE)</f>
        <v>#N/A</v>
      </c>
      <c r="H1109" s="121">
        <v>10023686</v>
      </c>
      <c r="I1109" s="65">
        <v>30276367</v>
      </c>
      <c r="J1109" s="64">
        <v>0.9</v>
      </c>
      <c r="K1109" s="120" t="str">
        <f>VLOOKUP(I1109,Raw!A:K,11,FALSE)</f>
        <v>N-SF11/1.8/17</v>
      </c>
      <c r="R1109"/>
      <c r="S1109"/>
      <c r="T1109"/>
    </row>
    <row r="1110" spans="1:20" x14ac:dyDescent="0.25">
      <c r="A1110" s="85"/>
      <c r="B1110" s="63"/>
      <c r="C1110" s="63"/>
      <c r="D1110" s="63"/>
      <c r="E1110" s="63"/>
      <c r="F1110" s="120" t="e">
        <f>VLOOKUP(B1110,Main!E:I,5,FALSE)</f>
        <v>#N/A</v>
      </c>
      <c r="H1110" s="121">
        <v>10023686</v>
      </c>
      <c r="I1110" s="65">
        <v>30285163</v>
      </c>
      <c r="J1110" s="64">
        <v>0.625</v>
      </c>
      <c r="K1110" s="120" t="str">
        <f>VLOOKUP(I1110,Raw!A:K,11,FALSE)</f>
        <v>N-SF11/1/7.5</v>
      </c>
      <c r="R1110"/>
      <c r="S1110"/>
      <c r="T1110"/>
    </row>
    <row r="1111" spans="1:20" x14ac:dyDescent="0.25">
      <c r="A1111" s="85"/>
      <c r="B1111" s="63"/>
      <c r="C1111" s="63"/>
      <c r="D1111" s="63"/>
      <c r="E1111" s="63"/>
      <c r="F1111" s="120" t="e">
        <f>VLOOKUP(B1111,Main!E:I,5,FALSE)</f>
        <v>#N/A</v>
      </c>
      <c r="H1111" s="121">
        <v>10023686</v>
      </c>
      <c r="I1111" s="65">
        <v>30285185</v>
      </c>
      <c r="J1111" s="64">
        <v>0.9</v>
      </c>
      <c r="K1111" s="120" t="str">
        <f>VLOOKUP(I1111,Raw!A:K,11,FALSE)</f>
        <v>N-SF11/1.8/17</v>
      </c>
      <c r="R1111"/>
      <c r="S1111"/>
      <c r="T1111"/>
    </row>
    <row r="1112" spans="1:20" x14ac:dyDescent="0.25">
      <c r="A1112" s="85"/>
      <c r="B1112" s="63"/>
      <c r="C1112" s="63"/>
      <c r="D1112" s="63"/>
      <c r="E1112" s="63"/>
      <c r="F1112" s="120" t="e">
        <f>VLOOKUP(B1112,Main!E:I,5,FALSE)</f>
        <v>#N/A</v>
      </c>
      <c r="H1112" s="121">
        <v>10023686</v>
      </c>
      <c r="I1112" s="65">
        <v>30293647</v>
      </c>
      <c r="J1112" s="64">
        <v>0.625</v>
      </c>
      <c r="K1112" s="120" t="str">
        <f>VLOOKUP(I1112,Raw!A:K,11,FALSE)</f>
        <v>N-SF11/1/10.5</v>
      </c>
      <c r="R1112"/>
      <c r="S1112"/>
      <c r="T1112"/>
    </row>
    <row r="1113" spans="1:20" x14ac:dyDescent="0.25">
      <c r="A1113" s="85"/>
      <c r="B1113" s="63"/>
      <c r="C1113" s="63"/>
      <c r="D1113" s="63"/>
      <c r="E1113" s="63"/>
      <c r="F1113" s="120" t="e">
        <f>VLOOKUP(B1113,Main!E:I,5,FALSE)</f>
        <v>#N/A</v>
      </c>
      <c r="H1113" s="121">
        <v>10023686</v>
      </c>
      <c r="I1113" s="65">
        <v>30313242</v>
      </c>
      <c r="J1113" s="64">
        <v>0.56000000000000005</v>
      </c>
      <c r="K1113" s="120" t="str">
        <f>VLOOKUP(I1113,Raw!A:K,11,FALSE)</f>
        <v>N-SF11/1.8/10.5</v>
      </c>
      <c r="R1113"/>
      <c r="S1113"/>
      <c r="T1113"/>
    </row>
    <row r="1114" spans="1:20" x14ac:dyDescent="0.25">
      <c r="A1114" s="85"/>
      <c r="B1114" s="63"/>
      <c r="C1114" s="63"/>
      <c r="D1114" s="63"/>
      <c r="E1114" s="63"/>
      <c r="F1114" s="120" t="e">
        <f>VLOOKUP(B1114,Main!E:I,5,FALSE)</f>
        <v>#N/A</v>
      </c>
      <c r="H1114" s="121">
        <v>10023686</v>
      </c>
      <c r="I1114" s="65">
        <v>30313286</v>
      </c>
      <c r="J1114" s="64">
        <v>0.9</v>
      </c>
      <c r="K1114" s="120" t="str">
        <f>VLOOKUP(I1114,Raw!A:K,11,FALSE)</f>
        <v>N-SF11/1.8/14.5</v>
      </c>
      <c r="R1114"/>
      <c r="S1114"/>
      <c r="T1114"/>
    </row>
    <row r="1115" spans="1:20" x14ac:dyDescent="0.25">
      <c r="A1115" s="85"/>
      <c r="B1115" s="63"/>
      <c r="C1115" s="63"/>
      <c r="D1115" s="63"/>
      <c r="E1115" s="63"/>
      <c r="F1115" s="120" t="e">
        <f>VLOOKUP(B1115,Main!E:I,5,FALSE)</f>
        <v>#N/A</v>
      </c>
      <c r="H1115" s="121">
        <v>10023686</v>
      </c>
      <c r="I1115" s="65">
        <v>30313323</v>
      </c>
      <c r="J1115" s="64">
        <v>0.625</v>
      </c>
      <c r="K1115" s="120" t="str">
        <f>VLOOKUP(I1115,Raw!A:K,11,FALSE)</f>
        <v>N-SF11/1/10.5</v>
      </c>
      <c r="R1115"/>
      <c r="S1115"/>
      <c r="T1115"/>
    </row>
    <row r="1116" spans="1:20" x14ac:dyDescent="0.25">
      <c r="A1116" s="85"/>
      <c r="B1116" s="63"/>
      <c r="C1116" s="63"/>
      <c r="D1116" s="63"/>
      <c r="E1116" s="63"/>
      <c r="F1116" s="120" t="e">
        <f>VLOOKUP(B1116,Main!E:I,5,FALSE)</f>
        <v>#N/A</v>
      </c>
      <c r="H1116" s="121">
        <v>10023686</v>
      </c>
      <c r="I1116" s="65">
        <v>30313345</v>
      </c>
      <c r="J1116" s="64">
        <v>0.9</v>
      </c>
      <c r="K1116" s="120" t="str">
        <f>VLOOKUP(I1116,Raw!A:K,11,FALSE)</f>
        <v>N-SF11/1.8/14.5</v>
      </c>
      <c r="R1116"/>
      <c r="S1116"/>
      <c r="T1116"/>
    </row>
    <row r="1117" spans="1:20" x14ac:dyDescent="0.25">
      <c r="A1117" s="85"/>
      <c r="B1117" s="63"/>
      <c r="C1117" s="63"/>
      <c r="D1117" s="63"/>
      <c r="E1117" s="63"/>
      <c r="F1117" s="120" t="e">
        <f>VLOOKUP(B1117,Main!E:I,5,FALSE)</f>
        <v>#N/A</v>
      </c>
      <c r="H1117" s="121">
        <v>10023686</v>
      </c>
      <c r="I1117" s="65">
        <v>30321494</v>
      </c>
      <c r="J1117" s="64">
        <v>1</v>
      </c>
      <c r="K1117" s="120" t="str">
        <f>VLOOKUP(I1117,Raw!A:K,11,FALSE)</f>
        <v>N-BK7/1.1/19</v>
      </c>
      <c r="R1117"/>
      <c r="S1117"/>
      <c r="T1117"/>
    </row>
    <row r="1118" spans="1:20" x14ac:dyDescent="0.25">
      <c r="A1118" s="85"/>
      <c r="B1118" s="63"/>
      <c r="C1118" s="63"/>
      <c r="D1118" s="63"/>
      <c r="E1118" s="63"/>
      <c r="F1118" s="120" t="e">
        <f>VLOOKUP(B1118,Main!E:I,5,FALSE)</f>
        <v>#N/A</v>
      </c>
      <c r="H1118" s="121">
        <v>10023686</v>
      </c>
      <c r="I1118" s="65">
        <v>30325960</v>
      </c>
      <c r="J1118" s="64">
        <v>0.9</v>
      </c>
      <c r="K1118" s="120" t="str">
        <f>VLOOKUP(I1118,Raw!A:K,11,FALSE)</f>
        <v>N-SF11/1.8/23</v>
      </c>
      <c r="R1118"/>
      <c r="S1118"/>
      <c r="T1118"/>
    </row>
    <row r="1119" spans="1:20" x14ac:dyDescent="0.25">
      <c r="A1119" s="85"/>
      <c r="B1119" s="63"/>
      <c r="C1119" s="63"/>
      <c r="D1119" s="63"/>
      <c r="E1119" s="63"/>
      <c r="F1119" s="120" t="e">
        <f>VLOOKUP(B1119,Main!E:I,5,FALSE)</f>
        <v>#N/A</v>
      </c>
      <c r="H1119" s="121">
        <v>10023686</v>
      </c>
      <c r="I1119" s="65">
        <v>30334319</v>
      </c>
      <c r="J1119" s="64">
        <v>0.9</v>
      </c>
      <c r="K1119" s="120" t="str">
        <f>VLOOKUP(I1119,Raw!A:K,11,FALSE)</f>
        <v>N-SF11/1.8/17.5</v>
      </c>
      <c r="R1119"/>
      <c r="S1119"/>
      <c r="T1119"/>
    </row>
    <row r="1120" spans="1:20" x14ac:dyDescent="0.25">
      <c r="A1120" s="85"/>
      <c r="B1120" s="63"/>
      <c r="C1120" s="63"/>
      <c r="D1120" s="63"/>
      <c r="E1120" s="63"/>
      <c r="F1120" s="120" t="e">
        <f>VLOOKUP(B1120,Main!E:I,5,FALSE)</f>
        <v>#N/A</v>
      </c>
      <c r="H1120" s="121">
        <v>10023686</v>
      </c>
      <c r="I1120" s="65">
        <v>30339200</v>
      </c>
      <c r="J1120" s="64">
        <v>0.9</v>
      </c>
      <c r="K1120" s="120" t="str">
        <f>VLOOKUP(I1120,Raw!A:K,11,FALSE)</f>
        <v>N-SF11/1.8/23.5</v>
      </c>
      <c r="R1120"/>
      <c r="S1120"/>
      <c r="T1120"/>
    </row>
    <row r="1121" spans="1:20" x14ac:dyDescent="0.25">
      <c r="A1121" s="85"/>
      <c r="B1121" s="63"/>
      <c r="C1121" s="63"/>
      <c r="D1121" s="63"/>
      <c r="E1121" s="63"/>
      <c r="F1121" s="120" t="e">
        <f>VLOOKUP(B1121,Main!E:I,5,FALSE)</f>
        <v>#N/A</v>
      </c>
      <c r="H1121" s="121">
        <v>10023686</v>
      </c>
      <c r="I1121" s="65">
        <v>30391576</v>
      </c>
      <c r="J1121" s="64">
        <v>0.625</v>
      </c>
      <c r="K1121" s="120" t="str">
        <f>VLOOKUP(I1121,Raw!A:K,11,FALSE)</f>
        <v>N-SF11/1/8.5</v>
      </c>
      <c r="R1121"/>
      <c r="S1121"/>
      <c r="T1121"/>
    </row>
    <row r="1122" spans="1:20" x14ac:dyDescent="0.25">
      <c r="A1122" s="85"/>
      <c r="B1122" s="63"/>
      <c r="C1122" s="63"/>
      <c r="D1122" s="63"/>
      <c r="E1122" s="63"/>
      <c r="F1122" s="120" t="e">
        <f>VLOOKUP(B1122,Main!E:I,5,FALSE)</f>
        <v>#N/A</v>
      </c>
      <c r="H1122" s="121">
        <v>10023686</v>
      </c>
      <c r="I1122" s="65">
        <v>30432710</v>
      </c>
      <c r="J1122" s="64">
        <v>0.9</v>
      </c>
      <c r="K1122" s="120" t="str">
        <f>VLOOKUP(I1122,Raw!A:K,11,FALSE)</f>
        <v>N-SF11/1.8/14.5</v>
      </c>
      <c r="R1122"/>
      <c r="S1122"/>
      <c r="T1122"/>
    </row>
    <row r="1123" spans="1:20" x14ac:dyDescent="0.25">
      <c r="A1123" s="85"/>
      <c r="B1123" s="63"/>
      <c r="C1123" s="63"/>
      <c r="D1123" s="63"/>
      <c r="E1123" s="63"/>
      <c r="F1123" s="120" t="e">
        <f>VLOOKUP(B1123,Main!E:I,5,FALSE)</f>
        <v>#N/A</v>
      </c>
      <c r="H1123" s="121">
        <v>10023686</v>
      </c>
      <c r="I1123" s="65">
        <v>30446865</v>
      </c>
      <c r="J1123" s="64">
        <v>0.9</v>
      </c>
      <c r="K1123" s="120" t="str">
        <f>VLOOKUP(I1123,Raw!A:K,11,FALSE)</f>
        <v>N-SF11/1.8/17</v>
      </c>
      <c r="R1123"/>
      <c r="S1123"/>
      <c r="T1123"/>
    </row>
    <row r="1124" spans="1:20" x14ac:dyDescent="0.25">
      <c r="A1124" s="85"/>
      <c r="B1124" s="63"/>
      <c r="C1124" s="63"/>
      <c r="D1124" s="63"/>
      <c r="E1124" s="63"/>
      <c r="F1124" s="120" t="e">
        <f>VLOOKUP(B1124,Main!E:I,5,FALSE)</f>
        <v>#N/A</v>
      </c>
      <c r="H1124" s="121">
        <v>10023687</v>
      </c>
      <c r="I1124" s="65">
        <v>30103742</v>
      </c>
      <c r="J1124" s="64">
        <v>0.8</v>
      </c>
      <c r="K1124" s="120" t="str">
        <f>VLOOKUP(I1124,Raw!A:K,11,FALSE)</f>
        <v>N-SF11/1.8/23.5</v>
      </c>
      <c r="R1124"/>
      <c r="S1124"/>
      <c r="T1124"/>
    </row>
    <row r="1125" spans="1:20" x14ac:dyDescent="0.25">
      <c r="A1125" s="85"/>
      <c r="B1125" s="63"/>
      <c r="C1125" s="63"/>
      <c r="D1125" s="63"/>
      <c r="E1125" s="63"/>
      <c r="F1125" s="120" t="e">
        <f>VLOOKUP(B1125,Main!E:I,5,FALSE)</f>
        <v>#N/A</v>
      </c>
      <c r="H1125" s="121">
        <v>10023687</v>
      </c>
      <c r="I1125" s="65">
        <v>30103753</v>
      </c>
      <c r="J1125" s="64">
        <v>0.8</v>
      </c>
      <c r="K1125" s="120" t="str">
        <f>VLOOKUP(I1125,Raw!A:K,11,FALSE)</f>
        <v>N-SF11/1.8/14.5</v>
      </c>
      <c r="R1125"/>
      <c r="S1125"/>
      <c r="T1125"/>
    </row>
    <row r="1126" spans="1:20" x14ac:dyDescent="0.25">
      <c r="A1126" s="85"/>
      <c r="B1126" s="63"/>
      <c r="C1126" s="63"/>
      <c r="D1126" s="63"/>
      <c r="E1126" s="63"/>
      <c r="F1126" s="120" t="e">
        <f>VLOOKUP(B1126,Main!E:I,5,FALSE)</f>
        <v>#N/A</v>
      </c>
      <c r="H1126" s="121">
        <v>10023687</v>
      </c>
      <c r="I1126" s="65">
        <v>30103801</v>
      </c>
      <c r="J1126" s="64">
        <v>0.8</v>
      </c>
      <c r="K1126" s="120" t="str">
        <f>VLOOKUP(I1126,Raw!A:K,11,FALSE)</f>
        <v>N-SF11/1.8/17</v>
      </c>
      <c r="R1126"/>
      <c r="S1126"/>
      <c r="T1126"/>
    </row>
    <row r="1127" spans="1:20" x14ac:dyDescent="0.25">
      <c r="A1127" s="85"/>
      <c r="B1127" s="63"/>
      <c r="C1127" s="63"/>
      <c r="D1127" s="63"/>
      <c r="E1127" s="63"/>
      <c r="F1127" s="120" t="e">
        <f>VLOOKUP(B1127,Main!E:I,5,FALSE)</f>
        <v>#N/A</v>
      </c>
      <c r="H1127" s="121">
        <v>10023687</v>
      </c>
      <c r="I1127" s="65">
        <v>30236147</v>
      </c>
      <c r="J1127" s="64">
        <v>0.8</v>
      </c>
      <c r="K1127" s="120" t="str">
        <f>VLOOKUP(I1127,Raw!A:K,11,FALSE)</f>
        <v>N-SF11/1.8/17.5</v>
      </c>
      <c r="R1127"/>
      <c r="S1127"/>
      <c r="T1127"/>
    </row>
    <row r="1128" spans="1:20" x14ac:dyDescent="0.25">
      <c r="A1128" s="85"/>
      <c r="B1128" s="63"/>
      <c r="C1128" s="63"/>
      <c r="D1128" s="63"/>
      <c r="E1128" s="63"/>
      <c r="F1128" s="120" t="e">
        <f>VLOOKUP(B1128,Main!E:I,5,FALSE)</f>
        <v>#N/A</v>
      </c>
      <c r="H1128" s="121">
        <v>10023687</v>
      </c>
      <c r="I1128" s="65">
        <v>30238079</v>
      </c>
      <c r="J1128" s="64">
        <v>0.8</v>
      </c>
      <c r="K1128" s="120" t="str">
        <f>VLOOKUP(I1128,Raw!A:K,11,FALSE)</f>
        <v>N-SF11/1.8/17.5</v>
      </c>
      <c r="R1128"/>
      <c r="S1128"/>
      <c r="T1128"/>
    </row>
    <row r="1129" spans="1:20" x14ac:dyDescent="0.25">
      <c r="A1129" s="85"/>
      <c r="B1129" s="63"/>
      <c r="C1129" s="63"/>
      <c r="D1129" s="63"/>
      <c r="E1129" s="63"/>
      <c r="F1129" s="120" t="e">
        <f>VLOOKUP(B1129,Main!E:I,5,FALSE)</f>
        <v>#N/A</v>
      </c>
      <c r="H1129" s="121">
        <v>10023687</v>
      </c>
      <c r="I1129" s="65">
        <v>30248669</v>
      </c>
      <c r="J1129" s="64">
        <v>0.875</v>
      </c>
      <c r="K1129" s="120" t="str">
        <f>VLOOKUP(I1129,Raw!A:K,11,FALSE)</f>
        <v>N-SF11/1/10.5</v>
      </c>
      <c r="R1129"/>
      <c r="S1129"/>
      <c r="T1129"/>
    </row>
    <row r="1130" spans="1:20" x14ac:dyDescent="0.25">
      <c r="A1130" s="85"/>
      <c r="B1130" s="63"/>
      <c r="C1130" s="63"/>
      <c r="D1130" s="63"/>
      <c r="E1130" s="63"/>
      <c r="F1130" s="120" t="e">
        <f>VLOOKUP(B1130,Main!E:I,5,FALSE)</f>
        <v>#N/A</v>
      </c>
      <c r="H1130" s="121">
        <v>10023687</v>
      </c>
      <c r="I1130" s="65">
        <v>30248706</v>
      </c>
      <c r="J1130" s="64">
        <v>0.8</v>
      </c>
      <c r="K1130" s="120" t="str">
        <f>VLOOKUP(I1130,Raw!A:K,11,FALSE)</f>
        <v>N-SF11/1.8/23.5</v>
      </c>
      <c r="R1130"/>
      <c r="S1130"/>
      <c r="T1130"/>
    </row>
    <row r="1131" spans="1:20" x14ac:dyDescent="0.25">
      <c r="A1131" s="85"/>
      <c r="B1131" s="63"/>
      <c r="C1131" s="63"/>
      <c r="D1131" s="63"/>
      <c r="E1131" s="63"/>
      <c r="F1131" s="120" t="e">
        <f>VLOOKUP(B1131,Main!E:I,5,FALSE)</f>
        <v>#N/A</v>
      </c>
      <c r="H1131" s="121">
        <v>10023687</v>
      </c>
      <c r="I1131" s="65">
        <v>30248740</v>
      </c>
      <c r="J1131" s="64">
        <v>0.875</v>
      </c>
      <c r="K1131" s="120" t="str">
        <f>VLOOKUP(I1131,Raw!A:K,11,FALSE)</f>
        <v>N-SF11/1/7.5</v>
      </c>
      <c r="R1131"/>
      <c r="S1131"/>
      <c r="T1131"/>
    </row>
    <row r="1132" spans="1:20" x14ac:dyDescent="0.25">
      <c r="A1132" s="85"/>
      <c r="B1132" s="63"/>
      <c r="C1132" s="63"/>
      <c r="D1132" s="63"/>
      <c r="E1132" s="63"/>
      <c r="F1132" s="120" t="e">
        <f>VLOOKUP(B1132,Main!E:I,5,FALSE)</f>
        <v>#N/A</v>
      </c>
      <c r="H1132" s="121">
        <v>10023687</v>
      </c>
      <c r="I1132" s="65">
        <v>30255865</v>
      </c>
      <c r="J1132" s="64">
        <v>0.8</v>
      </c>
      <c r="K1132" s="120" t="str">
        <f>VLOOKUP(I1132,Raw!A:K,11,FALSE)</f>
        <v>N-SF11/1.8/17</v>
      </c>
      <c r="R1132"/>
      <c r="S1132"/>
      <c r="T1132"/>
    </row>
    <row r="1133" spans="1:20" x14ac:dyDescent="0.25">
      <c r="A1133" s="85"/>
      <c r="B1133" s="63"/>
      <c r="C1133" s="63"/>
      <c r="D1133" s="63"/>
      <c r="E1133" s="63"/>
      <c r="F1133" s="120" t="e">
        <f>VLOOKUP(B1133,Main!E:I,5,FALSE)</f>
        <v>#N/A</v>
      </c>
      <c r="H1133" s="121">
        <v>10023687</v>
      </c>
      <c r="I1133" s="65">
        <v>30256349</v>
      </c>
      <c r="J1133" s="64">
        <v>0.875</v>
      </c>
      <c r="K1133" s="120" t="str">
        <f>VLOOKUP(I1133,Raw!A:K,11,FALSE)</f>
        <v>N-SF11/1/10.5</v>
      </c>
      <c r="R1133"/>
      <c r="S1133"/>
      <c r="T1133"/>
    </row>
    <row r="1134" spans="1:20" x14ac:dyDescent="0.25">
      <c r="A1134" s="85"/>
      <c r="B1134" s="63"/>
      <c r="C1134" s="63"/>
      <c r="D1134" s="63"/>
      <c r="E1134" s="63"/>
      <c r="F1134" s="120" t="e">
        <f>VLOOKUP(B1134,Main!E:I,5,FALSE)</f>
        <v>#N/A</v>
      </c>
      <c r="H1134" s="121">
        <v>10023687</v>
      </c>
      <c r="I1134" s="65">
        <v>30256730</v>
      </c>
      <c r="J1134" s="64">
        <v>0.875</v>
      </c>
      <c r="K1134" s="120" t="str">
        <f>VLOOKUP(I1134,Raw!A:K,11,FALSE)</f>
        <v>N-SF11/1/10.5</v>
      </c>
      <c r="R1134"/>
      <c r="S1134"/>
      <c r="T1134"/>
    </row>
    <row r="1135" spans="1:20" x14ac:dyDescent="0.25">
      <c r="A1135" s="85"/>
      <c r="B1135" s="63"/>
      <c r="C1135" s="63"/>
      <c r="D1135" s="63"/>
      <c r="E1135" s="63"/>
      <c r="F1135" s="120" t="e">
        <f>VLOOKUP(B1135,Main!E:I,5,FALSE)</f>
        <v>#N/A</v>
      </c>
      <c r="H1135" s="121">
        <v>10023687</v>
      </c>
      <c r="I1135" s="65">
        <v>30256752</v>
      </c>
      <c r="J1135" s="64">
        <v>0.8</v>
      </c>
      <c r="K1135" s="120" t="str">
        <f>VLOOKUP(I1135,Raw!A:K,11,FALSE)</f>
        <v>N-SF11/1.8/14.5</v>
      </c>
      <c r="R1135"/>
      <c r="S1135"/>
      <c r="T1135"/>
    </row>
    <row r="1136" spans="1:20" x14ac:dyDescent="0.25">
      <c r="A1136" s="85"/>
      <c r="B1136" s="63"/>
      <c r="C1136" s="63"/>
      <c r="D1136" s="63"/>
      <c r="E1136" s="63"/>
      <c r="F1136" s="120" t="e">
        <f>VLOOKUP(B1136,Main!E:I,5,FALSE)</f>
        <v>#N/A</v>
      </c>
      <c r="H1136" s="121">
        <v>10023687</v>
      </c>
      <c r="I1136" s="65">
        <v>30256855</v>
      </c>
      <c r="J1136" s="64">
        <v>0.8</v>
      </c>
      <c r="K1136" s="120" t="str">
        <f>VLOOKUP(I1136,Raw!A:K,11,FALSE)</f>
        <v>N-SF11/1.8/14.5</v>
      </c>
      <c r="R1136"/>
      <c r="S1136"/>
      <c r="T1136"/>
    </row>
    <row r="1137" spans="1:20" x14ac:dyDescent="0.25">
      <c r="A1137" s="85"/>
      <c r="B1137" s="63"/>
      <c r="C1137" s="63"/>
      <c r="D1137" s="63"/>
      <c r="E1137" s="63"/>
      <c r="F1137" s="120" t="e">
        <f>VLOOKUP(B1137,Main!E:I,5,FALSE)</f>
        <v>#N/A</v>
      </c>
      <c r="H1137" s="121">
        <v>10023687</v>
      </c>
      <c r="I1137" s="65">
        <v>30256899</v>
      </c>
      <c r="J1137" s="64">
        <v>0.8</v>
      </c>
      <c r="K1137" s="120" t="str">
        <f>VLOOKUP(I1137,Raw!A:K,11,FALSE)</f>
        <v>N-SF11/1.8/23.5</v>
      </c>
      <c r="R1137"/>
      <c r="S1137"/>
      <c r="T1137"/>
    </row>
    <row r="1138" spans="1:20" x14ac:dyDescent="0.25">
      <c r="A1138" s="85"/>
      <c r="B1138" s="63"/>
      <c r="C1138" s="63"/>
      <c r="D1138" s="63"/>
      <c r="E1138" s="63"/>
      <c r="F1138" s="120" t="e">
        <f>VLOOKUP(B1138,Main!E:I,5,FALSE)</f>
        <v>#N/A</v>
      </c>
      <c r="H1138" s="121">
        <v>10023687</v>
      </c>
      <c r="I1138" s="65">
        <v>30256914</v>
      </c>
      <c r="J1138" s="64">
        <v>0.875</v>
      </c>
      <c r="K1138" s="120" t="str">
        <f>VLOOKUP(I1138,Raw!A:K,11,FALSE)</f>
        <v>N-SF11/1/10.5</v>
      </c>
      <c r="R1138"/>
      <c r="S1138"/>
      <c r="T1138"/>
    </row>
    <row r="1139" spans="1:20" x14ac:dyDescent="0.25">
      <c r="A1139" s="85"/>
      <c r="B1139" s="63"/>
      <c r="C1139" s="63"/>
      <c r="D1139" s="63"/>
      <c r="E1139" s="63"/>
      <c r="F1139" s="120" t="e">
        <f>VLOOKUP(B1139,Main!E:I,5,FALSE)</f>
        <v>#N/A</v>
      </c>
      <c r="H1139" s="121">
        <v>10023687</v>
      </c>
      <c r="I1139" s="65">
        <v>30256958</v>
      </c>
      <c r="J1139" s="64">
        <v>0.8</v>
      </c>
      <c r="K1139" s="120" t="str">
        <f>VLOOKUP(I1139,Raw!A:K,11,FALSE)</f>
        <v>N-SF11/1.8/23.5</v>
      </c>
      <c r="R1139"/>
      <c r="S1139"/>
      <c r="T1139"/>
    </row>
    <row r="1140" spans="1:20" x14ac:dyDescent="0.25">
      <c r="A1140" s="85"/>
      <c r="B1140" s="63"/>
      <c r="C1140" s="63"/>
      <c r="D1140" s="63"/>
      <c r="E1140" s="63"/>
      <c r="F1140" s="120" t="e">
        <f>VLOOKUP(B1140,Main!E:I,5,FALSE)</f>
        <v>#N/A</v>
      </c>
      <c r="H1140" s="121">
        <v>10023687</v>
      </c>
      <c r="I1140" s="65">
        <v>30274734</v>
      </c>
      <c r="J1140" s="64">
        <v>0.8</v>
      </c>
      <c r="K1140" s="120" t="str">
        <f>VLOOKUP(I1140,Raw!A:K,11,FALSE)</f>
        <v>N-SF11/1.8/17</v>
      </c>
      <c r="R1140"/>
      <c r="S1140"/>
      <c r="T1140"/>
    </row>
    <row r="1141" spans="1:20" x14ac:dyDescent="0.25">
      <c r="A1141" s="85"/>
      <c r="B1141" s="63"/>
      <c r="C1141" s="63"/>
      <c r="D1141" s="63"/>
      <c r="E1141" s="63"/>
      <c r="F1141" s="120" t="e">
        <f>VLOOKUP(B1141,Main!E:I,5,FALSE)</f>
        <v>#N/A</v>
      </c>
      <c r="H1141" s="121">
        <v>10023687</v>
      </c>
      <c r="I1141" s="65">
        <v>30274790</v>
      </c>
      <c r="J1141" s="64">
        <v>0.8</v>
      </c>
      <c r="K1141" s="120" t="str">
        <f>VLOOKUP(I1141,Raw!A:K,11,FALSE)</f>
        <v>N-SF11/1.8/14.5</v>
      </c>
      <c r="R1141"/>
      <c r="S1141"/>
      <c r="T1141"/>
    </row>
    <row r="1142" spans="1:20" x14ac:dyDescent="0.25">
      <c r="A1142" s="85"/>
      <c r="B1142" s="63"/>
      <c r="C1142" s="63"/>
      <c r="D1142" s="63"/>
      <c r="E1142" s="63"/>
      <c r="F1142" s="120" t="e">
        <f>VLOOKUP(B1142,Main!E:I,5,FALSE)</f>
        <v>#N/A</v>
      </c>
      <c r="H1142" s="121">
        <v>10023687</v>
      </c>
      <c r="I1142" s="65">
        <v>30274815</v>
      </c>
      <c r="J1142" s="64">
        <v>0.8</v>
      </c>
      <c r="K1142" s="120" t="str">
        <f>VLOOKUP(I1142,Raw!A:K,11,FALSE)</f>
        <v>N-SF11/1.8/14.5</v>
      </c>
      <c r="R1142"/>
      <c r="S1142"/>
      <c r="T1142"/>
    </row>
    <row r="1143" spans="1:20" x14ac:dyDescent="0.25">
      <c r="A1143" s="85"/>
      <c r="B1143" s="63"/>
      <c r="C1143" s="63"/>
      <c r="D1143" s="63"/>
      <c r="E1143" s="63"/>
      <c r="F1143" s="120" t="e">
        <f>VLOOKUP(B1143,Main!E:I,5,FALSE)</f>
        <v>#N/A</v>
      </c>
      <c r="H1143" s="121">
        <v>10023687</v>
      </c>
      <c r="I1143" s="65">
        <v>30276367</v>
      </c>
      <c r="J1143" s="64">
        <v>0.8</v>
      </c>
      <c r="K1143" s="120" t="str">
        <f>VLOOKUP(I1143,Raw!A:K,11,FALSE)</f>
        <v>N-SF11/1.8/17</v>
      </c>
      <c r="R1143"/>
      <c r="S1143"/>
      <c r="T1143"/>
    </row>
    <row r="1144" spans="1:20" x14ac:dyDescent="0.25">
      <c r="A1144" s="85"/>
      <c r="B1144" s="63"/>
      <c r="C1144" s="63"/>
      <c r="D1144" s="63"/>
      <c r="E1144" s="63"/>
      <c r="F1144" s="120" t="e">
        <f>VLOOKUP(B1144,Main!E:I,5,FALSE)</f>
        <v>#N/A</v>
      </c>
      <c r="H1144" s="121">
        <v>10023687</v>
      </c>
      <c r="I1144" s="65">
        <v>30285163</v>
      </c>
      <c r="J1144" s="64">
        <v>0.875</v>
      </c>
      <c r="K1144" s="120" t="str">
        <f>VLOOKUP(I1144,Raw!A:K,11,FALSE)</f>
        <v>N-SF11/1/7.5</v>
      </c>
      <c r="R1144"/>
      <c r="S1144"/>
      <c r="T1144"/>
    </row>
    <row r="1145" spans="1:20" x14ac:dyDescent="0.25">
      <c r="A1145" s="85"/>
      <c r="B1145" s="63"/>
      <c r="C1145" s="63"/>
      <c r="D1145" s="63"/>
      <c r="E1145" s="63"/>
      <c r="F1145" s="120" t="e">
        <f>VLOOKUP(B1145,Main!E:I,5,FALSE)</f>
        <v>#N/A</v>
      </c>
      <c r="H1145" s="121">
        <v>10023687</v>
      </c>
      <c r="I1145" s="65">
        <v>30285185</v>
      </c>
      <c r="J1145" s="64">
        <v>0.8</v>
      </c>
      <c r="K1145" s="120" t="str">
        <f>VLOOKUP(I1145,Raw!A:K,11,FALSE)</f>
        <v>N-SF11/1.8/17</v>
      </c>
      <c r="R1145"/>
      <c r="S1145"/>
      <c r="T1145"/>
    </row>
    <row r="1146" spans="1:20" x14ac:dyDescent="0.25">
      <c r="A1146" s="85"/>
      <c r="B1146" s="63"/>
      <c r="C1146" s="63"/>
      <c r="D1146" s="63"/>
      <c r="E1146" s="63"/>
      <c r="F1146" s="120" t="e">
        <f>VLOOKUP(B1146,Main!E:I,5,FALSE)</f>
        <v>#N/A</v>
      </c>
      <c r="H1146" s="121">
        <v>10023687</v>
      </c>
      <c r="I1146" s="65">
        <v>30293647</v>
      </c>
      <c r="J1146" s="64">
        <v>0.875</v>
      </c>
      <c r="K1146" s="120" t="str">
        <f>VLOOKUP(I1146,Raw!A:K,11,FALSE)</f>
        <v>N-SF11/1/10.5</v>
      </c>
      <c r="R1146"/>
      <c r="S1146"/>
      <c r="T1146"/>
    </row>
    <row r="1147" spans="1:20" x14ac:dyDescent="0.25">
      <c r="A1147" s="85"/>
      <c r="B1147" s="63"/>
      <c r="C1147" s="63"/>
      <c r="D1147" s="63"/>
      <c r="E1147" s="63"/>
      <c r="F1147" s="120" t="e">
        <f>VLOOKUP(B1147,Main!E:I,5,FALSE)</f>
        <v>#N/A</v>
      </c>
      <c r="H1147" s="121">
        <v>10023687</v>
      </c>
      <c r="I1147" s="65">
        <v>30313242</v>
      </c>
      <c r="J1147" s="64">
        <v>0.56000000000000005</v>
      </c>
      <c r="K1147" s="120" t="str">
        <f>VLOOKUP(I1147,Raw!A:K,11,FALSE)</f>
        <v>N-SF11/1.8/10.5</v>
      </c>
      <c r="R1147"/>
      <c r="S1147"/>
      <c r="T1147"/>
    </row>
    <row r="1148" spans="1:20" x14ac:dyDescent="0.25">
      <c r="A1148" s="85"/>
      <c r="B1148" s="63"/>
      <c r="C1148" s="63"/>
      <c r="D1148" s="63"/>
      <c r="E1148" s="63"/>
      <c r="F1148" s="120" t="e">
        <f>VLOOKUP(B1148,Main!E:I,5,FALSE)</f>
        <v>#N/A</v>
      </c>
      <c r="H1148" s="121">
        <v>10023687</v>
      </c>
      <c r="I1148" s="65">
        <v>30313286</v>
      </c>
      <c r="J1148" s="64">
        <v>0.8</v>
      </c>
      <c r="K1148" s="120" t="str">
        <f>VLOOKUP(I1148,Raw!A:K,11,FALSE)</f>
        <v>N-SF11/1.8/14.5</v>
      </c>
      <c r="R1148"/>
      <c r="S1148"/>
      <c r="T1148"/>
    </row>
    <row r="1149" spans="1:20" x14ac:dyDescent="0.25">
      <c r="A1149" s="85"/>
      <c r="B1149" s="63"/>
      <c r="C1149" s="63"/>
      <c r="D1149" s="63"/>
      <c r="E1149" s="63"/>
      <c r="F1149" s="120" t="e">
        <f>VLOOKUP(B1149,Main!E:I,5,FALSE)</f>
        <v>#N/A</v>
      </c>
      <c r="H1149" s="121">
        <v>10023687</v>
      </c>
      <c r="I1149" s="65">
        <v>30313323</v>
      </c>
      <c r="J1149" s="64">
        <v>0.875</v>
      </c>
      <c r="K1149" s="120" t="str">
        <f>VLOOKUP(I1149,Raw!A:K,11,FALSE)</f>
        <v>N-SF11/1/10.5</v>
      </c>
      <c r="R1149"/>
      <c r="S1149"/>
      <c r="T1149"/>
    </row>
    <row r="1150" spans="1:20" x14ac:dyDescent="0.25">
      <c r="A1150" s="85"/>
      <c r="B1150" s="63"/>
      <c r="C1150" s="63"/>
      <c r="D1150" s="63"/>
      <c r="E1150" s="63"/>
      <c r="F1150" s="120" t="e">
        <f>VLOOKUP(B1150,Main!E:I,5,FALSE)</f>
        <v>#N/A</v>
      </c>
      <c r="H1150" s="121">
        <v>10023687</v>
      </c>
      <c r="I1150" s="65">
        <v>30313345</v>
      </c>
      <c r="J1150" s="64">
        <v>0.8</v>
      </c>
      <c r="K1150" s="120" t="str">
        <f>VLOOKUP(I1150,Raw!A:K,11,FALSE)</f>
        <v>N-SF11/1.8/14.5</v>
      </c>
      <c r="R1150"/>
      <c r="S1150"/>
      <c r="T1150"/>
    </row>
    <row r="1151" spans="1:20" x14ac:dyDescent="0.25">
      <c r="A1151" s="85"/>
      <c r="B1151" s="63"/>
      <c r="C1151" s="63"/>
      <c r="D1151" s="63"/>
      <c r="E1151" s="63"/>
      <c r="F1151" s="120" t="e">
        <f>VLOOKUP(B1151,Main!E:I,5,FALSE)</f>
        <v>#N/A</v>
      </c>
      <c r="H1151" s="121">
        <v>10023687</v>
      </c>
      <c r="I1151" s="65">
        <v>30321494</v>
      </c>
      <c r="J1151" s="64">
        <v>1</v>
      </c>
      <c r="K1151" s="120" t="str">
        <f>VLOOKUP(I1151,Raw!A:K,11,FALSE)</f>
        <v>N-BK7/1.1/19</v>
      </c>
      <c r="R1151"/>
      <c r="S1151"/>
      <c r="T1151"/>
    </row>
    <row r="1152" spans="1:20" x14ac:dyDescent="0.25">
      <c r="A1152" s="85"/>
      <c r="B1152" s="63"/>
      <c r="C1152" s="63"/>
      <c r="D1152" s="63"/>
      <c r="E1152" s="63"/>
      <c r="F1152" s="120" t="e">
        <f>VLOOKUP(B1152,Main!E:I,5,FALSE)</f>
        <v>#N/A</v>
      </c>
      <c r="H1152" s="121">
        <v>10023687</v>
      </c>
      <c r="I1152" s="65">
        <v>30325960</v>
      </c>
      <c r="J1152" s="64">
        <v>0.8</v>
      </c>
      <c r="K1152" s="120" t="str">
        <f>VLOOKUP(I1152,Raw!A:K,11,FALSE)</f>
        <v>N-SF11/1.8/23</v>
      </c>
      <c r="R1152"/>
      <c r="S1152"/>
      <c r="T1152"/>
    </row>
    <row r="1153" spans="1:20" x14ac:dyDescent="0.25">
      <c r="A1153" s="85"/>
      <c r="B1153" s="63"/>
      <c r="C1153" s="63"/>
      <c r="D1153" s="63"/>
      <c r="E1153" s="63"/>
      <c r="F1153" s="120" t="e">
        <f>VLOOKUP(B1153,Main!E:I,5,FALSE)</f>
        <v>#N/A</v>
      </c>
      <c r="H1153" s="121">
        <v>10023687</v>
      </c>
      <c r="I1153" s="65">
        <v>30334319</v>
      </c>
      <c r="J1153" s="64">
        <v>0.8</v>
      </c>
      <c r="K1153" s="120" t="str">
        <f>VLOOKUP(I1153,Raw!A:K,11,FALSE)</f>
        <v>N-SF11/1.8/17.5</v>
      </c>
      <c r="R1153"/>
      <c r="S1153"/>
      <c r="T1153"/>
    </row>
    <row r="1154" spans="1:20" x14ac:dyDescent="0.25">
      <c r="A1154" s="85"/>
      <c r="B1154" s="63"/>
      <c r="C1154" s="63"/>
      <c r="D1154" s="63"/>
      <c r="E1154" s="63"/>
      <c r="F1154" s="120" t="e">
        <f>VLOOKUP(B1154,Main!E:I,5,FALSE)</f>
        <v>#N/A</v>
      </c>
      <c r="H1154" s="121">
        <v>10023687</v>
      </c>
      <c r="I1154" s="65">
        <v>30339200</v>
      </c>
      <c r="J1154" s="64">
        <v>0.8</v>
      </c>
      <c r="K1154" s="120" t="str">
        <f>VLOOKUP(I1154,Raw!A:K,11,FALSE)</f>
        <v>N-SF11/1.8/23.5</v>
      </c>
      <c r="R1154"/>
      <c r="S1154"/>
      <c r="T1154"/>
    </row>
    <row r="1155" spans="1:20" x14ac:dyDescent="0.25">
      <c r="A1155" s="85"/>
      <c r="B1155" s="63"/>
      <c r="C1155" s="63"/>
      <c r="D1155" s="63"/>
      <c r="E1155" s="63"/>
      <c r="F1155" s="120" t="e">
        <f>VLOOKUP(B1155,Main!E:I,5,FALSE)</f>
        <v>#N/A</v>
      </c>
      <c r="H1155" s="121">
        <v>10023687</v>
      </c>
      <c r="I1155" s="65">
        <v>30391576</v>
      </c>
      <c r="J1155" s="64">
        <v>0.875</v>
      </c>
      <c r="K1155" s="120" t="str">
        <f>VLOOKUP(I1155,Raw!A:K,11,FALSE)</f>
        <v>N-SF11/1/8.5</v>
      </c>
      <c r="R1155"/>
      <c r="S1155"/>
      <c r="T1155"/>
    </row>
    <row r="1156" spans="1:20" x14ac:dyDescent="0.25">
      <c r="A1156" s="85"/>
      <c r="B1156" s="63"/>
      <c r="C1156" s="63"/>
      <c r="D1156" s="63"/>
      <c r="E1156" s="63"/>
      <c r="F1156" s="120" t="e">
        <f>VLOOKUP(B1156,Main!E:I,5,FALSE)</f>
        <v>#N/A</v>
      </c>
      <c r="H1156" s="121">
        <v>10023687</v>
      </c>
      <c r="I1156" s="65">
        <v>30432710</v>
      </c>
      <c r="J1156" s="64">
        <v>0.8</v>
      </c>
      <c r="K1156" s="120" t="str">
        <f>VLOOKUP(I1156,Raw!A:K,11,FALSE)</f>
        <v>N-SF11/1.8/14.5</v>
      </c>
      <c r="R1156"/>
      <c r="S1156"/>
      <c r="T1156"/>
    </row>
    <row r="1157" spans="1:20" x14ac:dyDescent="0.25">
      <c r="A1157" s="85"/>
      <c r="B1157" s="63"/>
      <c r="C1157" s="63"/>
      <c r="D1157" s="63"/>
      <c r="E1157" s="63"/>
      <c r="F1157" s="120" t="e">
        <f>VLOOKUP(B1157,Main!E:I,5,FALSE)</f>
        <v>#N/A</v>
      </c>
      <c r="H1157" s="121">
        <v>10023687</v>
      </c>
      <c r="I1157" s="65">
        <v>30446865</v>
      </c>
      <c r="J1157" s="64">
        <v>0.8</v>
      </c>
      <c r="K1157" s="120" t="str">
        <f>VLOOKUP(I1157,Raw!A:K,11,FALSE)</f>
        <v>N-SF11/1.8/17</v>
      </c>
      <c r="R1157"/>
      <c r="S1157"/>
      <c r="T1157"/>
    </row>
    <row r="1158" spans="1:20" x14ac:dyDescent="0.25">
      <c r="A1158" s="85"/>
      <c r="B1158" s="63"/>
      <c r="C1158" s="63"/>
      <c r="D1158" s="63"/>
      <c r="E1158" s="63"/>
      <c r="F1158" s="120" t="e">
        <f>VLOOKUP(B1158,Main!E:I,5,FALSE)</f>
        <v>#N/A</v>
      </c>
      <c r="H1158" s="121">
        <v>10023730</v>
      </c>
      <c r="I1158" s="65">
        <v>30103742</v>
      </c>
      <c r="J1158" s="64">
        <v>1</v>
      </c>
      <c r="K1158" s="120" t="str">
        <f>VLOOKUP(I1158,Raw!A:K,11,FALSE)</f>
        <v>N-SF11/1.8/23.5</v>
      </c>
      <c r="R1158"/>
      <c r="S1158"/>
      <c r="T1158"/>
    </row>
    <row r="1159" spans="1:20" x14ac:dyDescent="0.25">
      <c r="A1159" s="85"/>
      <c r="B1159" s="63"/>
      <c r="C1159" s="63"/>
      <c r="D1159" s="63"/>
      <c r="E1159" s="63"/>
      <c r="F1159" s="120" t="e">
        <f>VLOOKUP(B1159,Main!E:I,5,FALSE)</f>
        <v>#N/A</v>
      </c>
      <c r="H1159" s="121">
        <v>10023730</v>
      </c>
      <c r="I1159" s="65">
        <v>30103753</v>
      </c>
      <c r="J1159" s="64">
        <v>1</v>
      </c>
      <c r="K1159" s="120" t="str">
        <f>VLOOKUP(I1159,Raw!A:K,11,FALSE)</f>
        <v>N-SF11/1.8/14.5</v>
      </c>
      <c r="R1159"/>
      <c r="S1159"/>
      <c r="T1159"/>
    </row>
    <row r="1160" spans="1:20" x14ac:dyDescent="0.25">
      <c r="A1160" s="85"/>
      <c r="B1160" s="63"/>
      <c r="C1160" s="63"/>
      <c r="D1160" s="63"/>
      <c r="E1160" s="63"/>
      <c r="F1160" s="120" t="e">
        <f>VLOOKUP(B1160,Main!E:I,5,FALSE)</f>
        <v>#N/A</v>
      </c>
      <c r="H1160" s="121">
        <v>10023730</v>
      </c>
      <c r="I1160" s="65">
        <v>30103801</v>
      </c>
      <c r="J1160" s="64">
        <v>1</v>
      </c>
      <c r="K1160" s="120" t="str">
        <f>VLOOKUP(I1160,Raw!A:K,11,FALSE)</f>
        <v>N-SF11/1.8/17</v>
      </c>
      <c r="R1160"/>
      <c r="S1160"/>
      <c r="T1160"/>
    </row>
    <row r="1161" spans="1:20" x14ac:dyDescent="0.25">
      <c r="A1161" s="85"/>
      <c r="B1161" s="63"/>
      <c r="C1161" s="63"/>
      <c r="D1161" s="63"/>
      <c r="E1161" s="63"/>
      <c r="F1161" s="120" t="e">
        <f>VLOOKUP(B1161,Main!E:I,5,FALSE)</f>
        <v>#N/A</v>
      </c>
      <c r="H1161" s="121">
        <v>10023730</v>
      </c>
      <c r="I1161" s="65">
        <v>30236147</v>
      </c>
      <c r="J1161" s="64">
        <v>1</v>
      </c>
      <c r="K1161" s="120" t="str">
        <f>VLOOKUP(I1161,Raw!A:K,11,FALSE)</f>
        <v>N-SF11/1.8/17.5</v>
      </c>
      <c r="R1161"/>
      <c r="S1161"/>
      <c r="T1161"/>
    </row>
    <row r="1162" spans="1:20" x14ac:dyDescent="0.25">
      <c r="A1162" s="85"/>
      <c r="B1162" s="63"/>
      <c r="C1162" s="63"/>
      <c r="D1162" s="63"/>
      <c r="E1162" s="63"/>
      <c r="F1162" s="120" t="e">
        <f>VLOOKUP(B1162,Main!E:I,5,FALSE)</f>
        <v>#N/A</v>
      </c>
      <c r="H1162" s="121">
        <v>10023730</v>
      </c>
      <c r="I1162" s="65">
        <v>30238079</v>
      </c>
      <c r="J1162" s="64">
        <v>1</v>
      </c>
      <c r="K1162" s="120" t="str">
        <f>VLOOKUP(I1162,Raw!A:K,11,FALSE)</f>
        <v>N-SF11/1.8/17.5</v>
      </c>
      <c r="R1162"/>
      <c r="S1162"/>
      <c r="T1162"/>
    </row>
    <row r="1163" spans="1:20" x14ac:dyDescent="0.25">
      <c r="A1163" s="85"/>
      <c r="B1163" s="63"/>
      <c r="C1163" s="63"/>
      <c r="D1163" s="63"/>
      <c r="E1163" s="63"/>
      <c r="F1163" s="120" t="e">
        <f>VLOOKUP(B1163,Main!E:I,5,FALSE)</f>
        <v>#N/A</v>
      </c>
      <c r="H1163" s="121">
        <v>10023730</v>
      </c>
      <c r="I1163" s="65">
        <v>30248669</v>
      </c>
      <c r="J1163" s="64">
        <v>1</v>
      </c>
      <c r="K1163" s="120" t="str">
        <f>VLOOKUP(I1163,Raw!A:K,11,FALSE)</f>
        <v>N-SF11/1/10.5</v>
      </c>
      <c r="R1163"/>
      <c r="S1163"/>
      <c r="T1163"/>
    </row>
    <row r="1164" spans="1:20" x14ac:dyDescent="0.25">
      <c r="A1164" s="85"/>
      <c r="B1164" s="63"/>
      <c r="C1164" s="63"/>
      <c r="D1164" s="63"/>
      <c r="E1164" s="63"/>
      <c r="F1164" s="120" t="e">
        <f>VLOOKUP(B1164,Main!E:I,5,FALSE)</f>
        <v>#N/A</v>
      </c>
      <c r="H1164" s="121">
        <v>10023730</v>
      </c>
      <c r="I1164" s="65">
        <v>30248706</v>
      </c>
      <c r="J1164" s="64">
        <v>1</v>
      </c>
      <c r="K1164" s="120" t="str">
        <f>VLOOKUP(I1164,Raw!A:K,11,FALSE)</f>
        <v>N-SF11/1.8/23.5</v>
      </c>
      <c r="R1164"/>
      <c r="S1164"/>
      <c r="T1164"/>
    </row>
    <row r="1165" spans="1:20" x14ac:dyDescent="0.25">
      <c r="A1165" s="85"/>
      <c r="B1165" s="63"/>
      <c r="C1165" s="63"/>
      <c r="D1165" s="63"/>
      <c r="E1165" s="63"/>
      <c r="F1165" s="120" t="e">
        <f>VLOOKUP(B1165,Main!E:I,5,FALSE)</f>
        <v>#N/A</v>
      </c>
      <c r="H1165" s="121">
        <v>10023730</v>
      </c>
      <c r="I1165" s="65">
        <v>30248740</v>
      </c>
      <c r="J1165" s="64">
        <v>1</v>
      </c>
      <c r="K1165" s="120" t="str">
        <f>VLOOKUP(I1165,Raw!A:K,11,FALSE)</f>
        <v>N-SF11/1/7.5</v>
      </c>
      <c r="R1165"/>
      <c r="S1165"/>
      <c r="T1165"/>
    </row>
    <row r="1166" spans="1:20" x14ac:dyDescent="0.25">
      <c r="A1166" s="85"/>
      <c r="B1166" s="63"/>
      <c r="C1166" s="63"/>
      <c r="D1166" s="63"/>
      <c r="E1166" s="63"/>
      <c r="F1166" s="120" t="e">
        <f>VLOOKUP(B1166,Main!E:I,5,FALSE)</f>
        <v>#N/A</v>
      </c>
      <c r="H1166" s="121">
        <v>10023730</v>
      </c>
      <c r="I1166" s="65">
        <v>30255865</v>
      </c>
      <c r="J1166" s="64">
        <v>1</v>
      </c>
      <c r="K1166" s="120" t="str">
        <f>VLOOKUP(I1166,Raw!A:K,11,FALSE)</f>
        <v>N-SF11/1.8/17</v>
      </c>
      <c r="R1166"/>
      <c r="S1166"/>
      <c r="T1166"/>
    </row>
    <row r="1167" spans="1:20" x14ac:dyDescent="0.25">
      <c r="A1167" s="85"/>
      <c r="B1167" s="63"/>
      <c r="C1167" s="63"/>
      <c r="D1167" s="63"/>
      <c r="E1167" s="63"/>
      <c r="F1167" s="120" t="e">
        <f>VLOOKUP(B1167,Main!E:I,5,FALSE)</f>
        <v>#N/A</v>
      </c>
      <c r="H1167" s="121">
        <v>10023730</v>
      </c>
      <c r="I1167" s="65">
        <v>30256349</v>
      </c>
      <c r="J1167" s="64">
        <v>1</v>
      </c>
      <c r="K1167" s="120" t="str">
        <f>VLOOKUP(I1167,Raw!A:K,11,FALSE)</f>
        <v>N-SF11/1/10.5</v>
      </c>
      <c r="R1167"/>
      <c r="S1167"/>
      <c r="T1167"/>
    </row>
    <row r="1168" spans="1:20" x14ac:dyDescent="0.25">
      <c r="A1168" s="85"/>
      <c r="B1168" s="63"/>
      <c r="C1168" s="63"/>
      <c r="D1168" s="63"/>
      <c r="E1168" s="63"/>
      <c r="F1168" s="120" t="e">
        <f>VLOOKUP(B1168,Main!E:I,5,FALSE)</f>
        <v>#N/A</v>
      </c>
      <c r="H1168" s="121">
        <v>10023730</v>
      </c>
      <c r="I1168" s="65">
        <v>30256730</v>
      </c>
      <c r="J1168" s="64">
        <v>1</v>
      </c>
      <c r="K1168" s="120" t="str">
        <f>VLOOKUP(I1168,Raw!A:K,11,FALSE)</f>
        <v>N-SF11/1/10.5</v>
      </c>
      <c r="R1168"/>
      <c r="S1168"/>
      <c r="T1168"/>
    </row>
    <row r="1169" spans="1:20" x14ac:dyDescent="0.25">
      <c r="A1169" s="85"/>
      <c r="B1169" s="63"/>
      <c r="C1169" s="63"/>
      <c r="D1169" s="63"/>
      <c r="E1169" s="63"/>
      <c r="F1169" s="120" t="e">
        <f>VLOOKUP(B1169,Main!E:I,5,FALSE)</f>
        <v>#N/A</v>
      </c>
      <c r="H1169" s="121">
        <v>10023730</v>
      </c>
      <c r="I1169" s="65">
        <v>30256752</v>
      </c>
      <c r="J1169" s="64">
        <v>1</v>
      </c>
      <c r="K1169" s="120" t="str">
        <f>VLOOKUP(I1169,Raw!A:K,11,FALSE)</f>
        <v>N-SF11/1.8/14.5</v>
      </c>
      <c r="R1169"/>
      <c r="S1169"/>
      <c r="T1169"/>
    </row>
    <row r="1170" spans="1:20" x14ac:dyDescent="0.25">
      <c r="A1170" s="85"/>
      <c r="B1170" s="63"/>
      <c r="C1170" s="63"/>
      <c r="D1170" s="63"/>
      <c r="E1170" s="63"/>
      <c r="F1170" s="120" t="e">
        <f>VLOOKUP(B1170,Main!E:I,5,FALSE)</f>
        <v>#N/A</v>
      </c>
      <c r="H1170" s="121">
        <v>10023730</v>
      </c>
      <c r="I1170" s="65">
        <v>30256855</v>
      </c>
      <c r="J1170" s="64">
        <v>1</v>
      </c>
      <c r="K1170" s="120" t="str">
        <f>VLOOKUP(I1170,Raw!A:K,11,FALSE)</f>
        <v>N-SF11/1.8/14.5</v>
      </c>
      <c r="R1170"/>
      <c r="S1170"/>
      <c r="T1170"/>
    </row>
    <row r="1171" spans="1:20" x14ac:dyDescent="0.25">
      <c r="A1171" s="85"/>
      <c r="B1171" s="63"/>
      <c r="C1171" s="63"/>
      <c r="D1171" s="63"/>
      <c r="E1171" s="63"/>
      <c r="F1171" s="120" t="e">
        <f>VLOOKUP(B1171,Main!E:I,5,FALSE)</f>
        <v>#N/A</v>
      </c>
      <c r="H1171" s="121">
        <v>10023730</v>
      </c>
      <c r="I1171" s="65">
        <v>30256899</v>
      </c>
      <c r="J1171" s="64">
        <v>1</v>
      </c>
      <c r="K1171" s="120" t="str">
        <f>VLOOKUP(I1171,Raw!A:K,11,FALSE)</f>
        <v>N-SF11/1.8/23.5</v>
      </c>
      <c r="R1171"/>
      <c r="S1171"/>
      <c r="T1171"/>
    </row>
    <row r="1172" spans="1:20" x14ac:dyDescent="0.25">
      <c r="A1172" s="85"/>
      <c r="B1172" s="63"/>
      <c r="C1172" s="63"/>
      <c r="D1172" s="63"/>
      <c r="E1172" s="63"/>
      <c r="F1172" s="120" t="e">
        <f>VLOOKUP(B1172,Main!E:I,5,FALSE)</f>
        <v>#N/A</v>
      </c>
      <c r="H1172" s="121">
        <v>10023730</v>
      </c>
      <c r="I1172" s="65">
        <v>30256914</v>
      </c>
      <c r="J1172" s="64">
        <v>1</v>
      </c>
      <c r="K1172" s="120" t="str">
        <f>VLOOKUP(I1172,Raw!A:K,11,FALSE)</f>
        <v>N-SF11/1/10.5</v>
      </c>
      <c r="R1172"/>
      <c r="S1172"/>
      <c r="T1172"/>
    </row>
    <row r="1173" spans="1:20" x14ac:dyDescent="0.25">
      <c r="A1173" s="85"/>
      <c r="B1173" s="63"/>
      <c r="C1173" s="63"/>
      <c r="D1173" s="63"/>
      <c r="E1173" s="63"/>
      <c r="F1173" s="120" t="e">
        <f>VLOOKUP(B1173,Main!E:I,5,FALSE)</f>
        <v>#N/A</v>
      </c>
      <c r="H1173" s="121">
        <v>10023730</v>
      </c>
      <c r="I1173" s="65">
        <v>30256958</v>
      </c>
      <c r="J1173" s="64">
        <v>1</v>
      </c>
      <c r="K1173" s="120" t="str">
        <f>VLOOKUP(I1173,Raw!A:K,11,FALSE)</f>
        <v>N-SF11/1.8/23.5</v>
      </c>
      <c r="R1173"/>
      <c r="S1173"/>
      <c r="T1173"/>
    </row>
    <row r="1174" spans="1:20" x14ac:dyDescent="0.25">
      <c r="A1174" s="85"/>
      <c r="B1174" s="63"/>
      <c r="C1174" s="63"/>
      <c r="D1174" s="63"/>
      <c r="E1174" s="63"/>
      <c r="F1174" s="120" t="e">
        <f>VLOOKUP(B1174,Main!E:I,5,FALSE)</f>
        <v>#N/A</v>
      </c>
      <c r="H1174" s="121">
        <v>10023730</v>
      </c>
      <c r="I1174" s="65">
        <v>30274734</v>
      </c>
      <c r="J1174" s="64">
        <v>1</v>
      </c>
      <c r="K1174" s="120" t="str">
        <f>VLOOKUP(I1174,Raw!A:K,11,FALSE)</f>
        <v>N-SF11/1.8/17</v>
      </c>
      <c r="R1174"/>
      <c r="S1174"/>
      <c r="T1174"/>
    </row>
    <row r="1175" spans="1:20" x14ac:dyDescent="0.25">
      <c r="A1175" s="85"/>
      <c r="B1175" s="63"/>
      <c r="C1175" s="63"/>
      <c r="D1175" s="63"/>
      <c r="E1175" s="63"/>
      <c r="F1175" s="120" t="e">
        <f>VLOOKUP(B1175,Main!E:I,5,FALSE)</f>
        <v>#N/A</v>
      </c>
      <c r="H1175" s="121">
        <v>10023730</v>
      </c>
      <c r="I1175" s="65">
        <v>30274790</v>
      </c>
      <c r="J1175" s="64">
        <v>1</v>
      </c>
      <c r="K1175" s="120" t="str">
        <f>VLOOKUP(I1175,Raw!A:K,11,FALSE)</f>
        <v>N-SF11/1.8/14.5</v>
      </c>
      <c r="R1175"/>
      <c r="S1175"/>
      <c r="T1175"/>
    </row>
    <row r="1176" spans="1:20" x14ac:dyDescent="0.25">
      <c r="A1176" s="85"/>
      <c r="B1176" s="63"/>
      <c r="C1176" s="63"/>
      <c r="D1176" s="63"/>
      <c r="E1176" s="63"/>
      <c r="F1176" s="120" t="e">
        <f>VLOOKUP(B1176,Main!E:I,5,FALSE)</f>
        <v>#N/A</v>
      </c>
      <c r="H1176" s="121">
        <v>10023730</v>
      </c>
      <c r="I1176" s="65">
        <v>30274815</v>
      </c>
      <c r="J1176" s="64">
        <v>1</v>
      </c>
      <c r="K1176" s="120" t="str">
        <f>VLOOKUP(I1176,Raw!A:K,11,FALSE)</f>
        <v>N-SF11/1.8/14.5</v>
      </c>
      <c r="R1176"/>
      <c r="S1176"/>
      <c r="T1176"/>
    </row>
    <row r="1177" spans="1:20" x14ac:dyDescent="0.25">
      <c r="A1177" s="85"/>
      <c r="B1177" s="63"/>
      <c r="C1177" s="63"/>
      <c r="D1177" s="63"/>
      <c r="E1177" s="63"/>
      <c r="F1177" s="120" t="e">
        <f>VLOOKUP(B1177,Main!E:I,5,FALSE)</f>
        <v>#N/A</v>
      </c>
      <c r="H1177" s="121">
        <v>10023730</v>
      </c>
      <c r="I1177" s="65">
        <v>30276367</v>
      </c>
      <c r="J1177" s="64">
        <v>1</v>
      </c>
      <c r="K1177" s="120" t="str">
        <f>VLOOKUP(I1177,Raw!A:K,11,FALSE)</f>
        <v>N-SF11/1.8/17</v>
      </c>
      <c r="R1177"/>
      <c r="S1177"/>
      <c r="T1177"/>
    </row>
    <row r="1178" spans="1:20" x14ac:dyDescent="0.25">
      <c r="A1178" s="85"/>
      <c r="B1178" s="63"/>
      <c r="C1178" s="63"/>
      <c r="D1178" s="63"/>
      <c r="E1178" s="63"/>
      <c r="F1178" s="120" t="e">
        <f>VLOOKUP(B1178,Main!E:I,5,FALSE)</f>
        <v>#N/A</v>
      </c>
      <c r="H1178" s="121">
        <v>10023730</v>
      </c>
      <c r="I1178" s="65">
        <v>30285163</v>
      </c>
      <c r="J1178" s="64">
        <v>1</v>
      </c>
      <c r="K1178" s="120" t="str">
        <f>VLOOKUP(I1178,Raw!A:K,11,FALSE)</f>
        <v>N-SF11/1/7.5</v>
      </c>
      <c r="R1178"/>
      <c r="S1178"/>
      <c r="T1178"/>
    </row>
    <row r="1179" spans="1:20" x14ac:dyDescent="0.25">
      <c r="A1179" s="85"/>
      <c r="B1179" s="63"/>
      <c r="C1179" s="63"/>
      <c r="D1179" s="63"/>
      <c r="E1179" s="63"/>
      <c r="F1179" s="120" t="e">
        <f>VLOOKUP(B1179,Main!E:I,5,FALSE)</f>
        <v>#N/A</v>
      </c>
      <c r="H1179" s="121">
        <v>10023730</v>
      </c>
      <c r="I1179" s="65">
        <v>30285185</v>
      </c>
      <c r="J1179" s="64">
        <v>1</v>
      </c>
      <c r="K1179" s="120" t="str">
        <f>VLOOKUP(I1179,Raw!A:K,11,FALSE)</f>
        <v>N-SF11/1.8/17</v>
      </c>
      <c r="R1179"/>
      <c r="S1179"/>
      <c r="T1179"/>
    </row>
    <row r="1180" spans="1:20" x14ac:dyDescent="0.25">
      <c r="A1180" s="85"/>
      <c r="B1180" s="63"/>
      <c r="C1180" s="63"/>
      <c r="D1180" s="63"/>
      <c r="E1180" s="63"/>
      <c r="F1180" s="120" t="e">
        <f>VLOOKUP(B1180,Main!E:I,5,FALSE)</f>
        <v>#N/A</v>
      </c>
      <c r="H1180" s="121">
        <v>10023730</v>
      </c>
      <c r="I1180" s="65">
        <v>30293647</v>
      </c>
      <c r="J1180" s="64">
        <v>1</v>
      </c>
      <c r="K1180" s="120" t="str">
        <f>VLOOKUP(I1180,Raw!A:K,11,FALSE)</f>
        <v>N-SF11/1/10.5</v>
      </c>
      <c r="R1180"/>
      <c r="S1180"/>
      <c r="T1180"/>
    </row>
    <row r="1181" spans="1:20" x14ac:dyDescent="0.25">
      <c r="A1181" s="85"/>
      <c r="B1181" s="63"/>
      <c r="C1181" s="63"/>
      <c r="D1181" s="63"/>
      <c r="E1181" s="63"/>
      <c r="F1181" s="120" t="e">
        <f>VLOOKUP(B1181,Main!E:I,5,FALSE)</f>
        <v>#N/A</v>
      </c>
      <c r="H1181" s="121">
        <v>10023730</v>
      </c>
      <c r="I1181" s="65">
        <v>30313242</v>
      </c>
      <c r="J1181" s="64">
        <v>0.6</v>
      </c>
      <c r="K1181" s="120" t="str">
        <f>VLOOKUP(I1181,Raw!A:K,11,FALSE)</f>
        <v>N-SF11/1.8/10.5</v>
      </c>
      <c r="R1181"/>
      <c r="S1181"/>
      <c r="T1181"/>
    </row>
    <row r="1182" spans="1:20" x14ac:dyDescent="0.25">
      <c r="A1182" s="85"/>
      <c r="B1182" s="63"/>
      <c r="C1182" s="63"/>
      <c r="D1182" s="63"/>
      <c r="E1182" s="63"/>
      <c r="F1182" s="120" t="e">
        <f>VLOOKUP(B1182,Main!E:I,5,FALSE)</f>
        <v>#N/A</v>
      </c>
      <c r="H1182" s="121">
        <v>10023730</v>
      </c>
      <c r="I1182" s="65">
        <v>30313286</v>
      </c>
      <c r="J1182" s="64">
        <v>1</v>
      </c>
      <c r="K1182" s="120" t="str">
        <f>VLOOKUP(I1182,Raw!A:K,11,FALSE)</f>
        <v>N-SF11/1.8/14.5</v>
      </c>
      <c r="R1182"/>
      <c r="S1182"/>
      <c r="T1182"/>
    </row>
    <row r="1183" spans="1:20" x14ac:dyDescent="0.25">
      <c r="A1183" s="85"/>
      <c r="B1183" s="63"/>
      <c r="C1183" s="63"/>
      <c r="D1183" s="63"/>
      <c r="E1183" s="63"/>
      <c r="F1183" s="120" t="e">
        <f>VLOOKUP(B1183,Main!E:I,5,FALSE)</f>
        <v>#N/A</v>
      </c>
      <c r="H1183" s="121">
        <v>10023730</v>
      </c>
      <c r="I1183" s="65">
        <v>30313323</v>
      </c>
      <c r="J1183" s="64">
        <v>1</v>
      </c>
      <c r="K1183" s="120" t="str">
        <f>VLOOKUP(I1183,Raw!A:K,11,FALSE)</f>
        <v>N-SF11/1/10.5</v>
      </c>
      <c r="R1183"/>
      <c r="S1183"/>
      <c r="T1183"/>
    </row>
    <row r="1184" spans="1:20" x14ac:dyDescent="0.25">
      <c r="A1184" s="85"/>
      <c r="B1184" s="63"/>
      <c r="C1184" s="63"/>
      <c r="D1184" s="63"/>
      <c r="E1184" s="63"/>
      <c r="F1184" s="120" t="e">
        <f>VLOOKUP(B1184,Main!E:I,5,FALSE)</f>
        <v>#N/A</v>
      </c>
      <c r="H1184" s="121">
        <v>10023730</v>
      </c>
      <c r="I1184" s="65">
        <v>30313345</v>
      </c>
      <c r="J1184" s="64">
        <v>1</v>
      </c>
      <c r="K1184" s="120" t="str">
        <f>VLOOKUP(I1184,Raw!A:K,11,FALSE)</f>
        <v>N-SF11/1.8/14.5</v>
      </c>
      <c r="R1184"/>
      <c r="S1184"/>
      <c r="T1184"/>
    </row>
    <row r="1185" spans="1:20" x14ac:dyDescent="0.25">
      <c r="A1185" s="85"/>
      <c r="B1185" s="63"/>
      <c r="C1185" s="63"/>
      <c r="D1185" s="63"/>
      <c r="E1185" s="63"/>
      <c r="F1185" s="120" t="e">
        <f>VLOOKUP(B1185,Main!E:I,5,FALSE)</f>
        <v>#N/A</v>
      </c>
      <c r="H1185" s="121">
        <v>10023730</v>
      </c>
      <c r="I1185" s="65">
        <v>30321494</v>
      </c>
      <c r="J1185" s="64">
        <v>1.1666666666666667</v>
      </c>
      <c r="K1185" s="120" t="str">
        <f>VLOOKUP(I1185,Raw!A:K,11,FALSE)</f>
        <v>N-BK7/1.1/19</v>
      </c>
      <c r="R1185"/>
      <c r="S1185"/>
      <c r="T1185"/>
    </row>
    <row r="1186" spans="1:20" x14ac:dyDescent="0.25">
      <c r="A1186" s="85"/>
      <c r="B1186" s="63"/>
      <c r="C1186" s="63"/>
      <c r="D1186" s="63"/>
      <c r="E1186" s="63"/>
      <c r="F1186" s="120" t="e">
        <f>VLOOKUP(B1186,Main!E:I,5,FALSE)</f>
        <v>#N/A</v>
      </c>
      <c r="H1186" s="121">
        <v>10023730</v>
      </c>
      <c r="I1186" s="65">
        <v>30325960</v>
      </c>
      <c r="J1186" s="64">
        <v>1</v>
      </c>
      <c r="K1186" s="120" t="str">
        <f>VLOOKUP(I1186,Raw!A:K,11,FALSE)</f>
        <v>N-SF11/1.8/23</v>
      </c>
      <c r="R1186"/>
      <c r="S1186"/>
      <c r="T1186"/>
    </row>
    <row r="1187" spans="1:20" x14ac:dyDescent="0.25">
      <c r="A1187" s="85"/>
      <c r="B1187" s="63"/>
      <c r="C1187" s="63"/>
      <c r="D1187" s="63"/>
      <c r="E1187" s="63"/>
      <c r="F1187" s="120" t="e">
        <f>VLOOKUP(B1187,Main!E:I,5,FALSE)</f>
        <v>#N/A</v>
      </c>
      <c r="H1187" s="121">
        <v>10023730</v>
      </c>
      <c r="I1187" s="65">
        <v>30334319</v>
      </c>
      <c r="J1187" s="64">
        <v>1</v>
      </c>
      <c r="K1187" s="120" t="str">
        <f>VLOOKUP(I1187,Raw!A:K,11,FALSE)</f>
        <v>N-SF11/1.8/17.5</v>
      </c>
      <c r="R1187"/>
      <c r="S1187"/>
      <c r="T1187"/>
    </row>
    <row r="1188" spans="1:20" x14ac:dyDescent="0.25">
      <c r="A1188" s="85"/>
      <c r="B1188" s="63"/>
      <c r="C1188" s="63"/>
      <c r="D1188" s="63"/>
      <c r="E1188" s="63"/>
      <c r="F1188" s="120" t="e">
        <f>VLOOKUP(B1188,Main!E:I,5,FALSE)</f>
        <v>#N/A</v>
      </c>
      <c r="H1188" s="121">
        <v>10023730</v>
      </c>
      <c r="I1188" s="65">
        <v>30339200</v>
      </c>
      <c r="J1188" s="64">
        <v>1</v>
      </c>
      <c r="K1188" s="120" t="str">
        <f>VLOOKUP(I1188,Raw!A:K,11,FALSE)</f>
        <v>N-SF11/1.8/23.5</v>
      </c>
      <c r="R1188"/>
      <c r="S1188"/>
      <c r="T1188"/>
    </row>
    <row r="1189" spans="1:20" x14ac:dyDescent="0.25">
      <c r="A1189" s="85"/>
      <c r="B1189" s="63"/>
      <c r="C1189" s="63"/>
      <c r="D1189" s="63"/>
      <c r="E1189" s="63"/>
      <c r="F1189" s="120" t="e">
        <f>VLOOKUP(B1189,Main!E:I,5,FALSE)</f>
        <v>#N/A</v>
      </c>
      <c r="H1189" s="121">
        <v>10023730</v>
      </c>
      <c r="I1189" s="65">
        <v>30391576</v>
      </c>
      <c r="J1189" s="64">
        <v>1</v>
      </c>
      <c r="K1189" s="120" t="str">
        <f>VLOOKUP(I1189,Raw!A:K,11,FALSE)</f>
        <v>N-SF11/1/8.5</v>
      </c>
      <c r="R1189"/>
      <c r="S1189"/>
      <c r="T1189"/>
    </row>
    <row r="1190" spans="1:20" x14ac:dyDescent="0.25">
      <c r="A1190" s="85"/>
      <c r="B1190" s="63"/>
      <c r="C1190" s="63"/>
      <c r="D1190" s="63"/>
      <c r="E1190" s="63"/>
      <c r="F1190" s="120" t="e">
        <f>VLOOKUP(B1190,Main!E:I,5,FALSE)</f>
        <v>#N/A</v>
      </c>
      <c r="H1190" s="121">
        <v>10023730</v>
      </c>
      <c r="I1190" s="65">
        <v>30432710</v>
      </c>
      <c r="J1190" s="64">
        <v>1</v>
      </c>
      <c r="K1190" s="120" t="str">
        <f>VLOOKUP(I1190,Raw!A:K,11,FALSE)</f>
        <v>N-SF11/1.8/14.5</v>
      </c>
      <c r="R1190"/>
      <c r="S1190"/>
      <c r="T1190"/>
    </row>
    <row r="1191" spans="1:20" x14ac:dyDescent="0.25">
      <c r="A1191" s="85"/>
      <c r="B1191" s="63"/>
      <c r="C1191" s="63"/>
      <c r="D1191" s="63"/>
      <c r="E1191" s="63"/>
      <c r="F1191" s="120" t="e">
        <f>VLOOKUP(B1191,Main!E:I,5,FALSE)</f>
        <v>#N/A</v>
      </c>
      <c r="H1191" s="121">
        <v>10023730</v>
      </c>
      <c r="I1191" s="65">
        <v>30446865</v>
      </c>
      <c r="J1191" s="64">
        <v>1</v>
      </c>
      <c r="K1191" s="120" t="str">
        <f>VLOOKUP(I1191,Raw!A:K,11,FALSE)</f>
        <v>N-SF11/1.8/17</v>
      </c>
      <c r="R1191"/>
      <c r="S1191"/>
      <c r="T1191"/>
    </row>
    <row r="1192" spans="1:20" x14ac:dyDescent="0.25">
      <c r="A1192" s="85"/>
      <c r="B1192" s="63"/>
      <c r="C1192" s="63"/>
      <c r="D1192" s="63"/>
      <c r="E1192" s="63"/>
      <c r="F1192" s="120" t="e">
        <f>VLOOKUP(B1192,Main!E:I,5,FALSE)</f>
        <v>#N/A</v>
      </c>
      <c r="H1192" s="121">
        <v>10023739</v>
      </c>
      <c r="I1192" s="65">
        <v>30103742</v>
      </c>
      <c r="J1192" s="64">
        <v>0.9</v>
      </c>
      <c r="K1192" s="120" t="str">
        <f>VLOOKUP(I1192,Raw!A:K,11,FALSE)</f>
        <v>N-SF11/1.8/23.5</v>
      </c>
      <c r="R1192"/>
      <c r="S1192"/>
      <c r="T1192"/>
    </row>
    <row r="1193" spans="1:20" x14ac:dyDescent="0.25">
      <c r="A1193" s="85"/>
      <c r="B1193" s="63"/>
      <c r="C1193" s="63"/>
      <c r="D1193" s="63"/>
      <c r="E1193" s="63"/>
      <c r="F1193" s="120" t="e">
        <f>VLOOKUP(B1193,Main!E:I,5,FALSE)</f>
        <v>#N/A</v>
      </c>
      <c r="H1193" s="121">
        <v>10023739</v>
      </c>
      <c r="I1193" s="65">
        <v>30103753</v>
      </c>
      <c r="J1193" s="64">
        <v>0.9</v>
      </c>
      <c r="K1193" s="120" t="str">
        <f>VLOOKUP(I1193,Raw!A:K,11,FALSE)</f>
        <v>N-SF11/1.8/14.5</v>
      </c>
      <c r="R1193"/>
      <c r="S1193"/>
      <c r="T1193"/>
    </row>
    <row r="1194" spans="1:20" x14ac:dyDescent="0.25">
      <c r="A1194" s="85"/>
      <c r="B1194" s="63"/>
      <c r="C1194" s="63"/>
      <c r="D1194" s="63"/>
      <c r="E1194" s="63"/>
      <c r="F1194" s="120" t="e">
        <f>VLOOKUP(B1194,Main!E:I,5,FALSE)</f>
        <v>#N/A</v>
      </c>
      <c r="H1194" s="121">
        <v>10023739</v>
      </c>
      <c r="I1194" s="65">
        <v>30103801</v>
      </c>
      <c r="J1194" s="64">
        <v>0.9</v>
      </c>
      <c r="K1194" s="120" t="str">
        <f>VLOOKUP(I1194,Raw!A:K,11,FALSE)</f>
        <v>N-SF11/1.8/17</v>
      </c>
      <c r="R1194"/>
      <c r="S1194"/>
      <c r="T1194"/>
    </row>
    <row r="1195" spans="1:20" x14ac:dyDescent="0.25">
      <c r="A1195" s="85"/>
      <c r="B1195" s="63"/>
      <c r="C1195" s="63"/>
      <c r="D1195" s="63"/>
      <c r="E1195" s="63"/>
      <c r="F1195" s="120" t="e">
        <f>VLOOKUP(B1195,Main!E:I,5,FALSE)</f>
        <v>#N/A</v>
      </c>
      <c r="H1195" s="121">
        <v>10023739</v>
      </c>
      <c r="I1195" s="65">
        <v>30236147</v>
      </c>
      <c r="J1195" s="64">
        <v>0.9</v>
      </c>
      <c r="K1195" s="120" t="str">
        <f>VLOOKUP(I1195,Raw!A:K,11,FALSE)</f>
        <v>N-SF11/1.8/17.5</v>
      </c>
      <c r="R1195"/>
      <c r="S1195"/>
      <c r="T1195"/>
    </row>
    <row r="1196" spans="1:20" x14ac:dyDescent="0.25">
      <c r="A1196" s="85"/>
      <c r="B1196" s="63"/>
      <c r="C1196" s="63"/>
      <c r="D1196" s="63"/>
      <c r="E1196" s="63"/>
      <c r="F1196" s="120" t="e">
        <f>VLOOKUP(B1196,Main!E:I,5,FALSE)</f>
        <v>#N/A</v>
      </c>
      <c r="H1196" s="121">
        <v>10023739</v>
      </c>
      <c r="I1196" s="65">
        <v>30238079</v>
      </c>
      <c r="J1196" s="64">
        <v>0.9</v>
      </c>
      <c r="K1196" s="120" t="str">
        <f>VLOOKUP(I1196,Raw!A:K,11,FALSE)</f>
        <v>N-SF11/1.8/17.5</v>
      </c>
      <c r="R1196"/>
      <c r="S1196"/>
      <c r="T1196"/>
    </row>
    <row r="1197" spans="1:20" x14ac:dyDescent="0.25">
      <c r="A1197" s="85"/>
      <c r="B1197" s="63"/>
      <c r="C1197" s="63"/>
      <c r="D1197" s="63"/>
      <c r="E1197" s="63"/>
      <c r="F1197" s="120" t="e">
        <f>VLOOKUP(B1197,Main!E:I,5,FALSE)</f>
        <v>#N/A</v>
      </c>
      <c r="H1197" s="121">
        <v>10023739</v>
      </c>
      <c r="I1197" s="65">
        <v>30248669</v>
      </c>
      <c r="J1197" s="64">
        <v>0.95</v>
      </c>
      <c r="K1197" s="120" t="str">
        <f>VLOOKUP(I1197,Raw!A:K,11,FALSE)</f>
        <v>N-SF11/1/10.5</v>
      </c>
      <c r="R1197"/>
      <c r="S1197"/>
      <c r="T1197"/>
    </row>
    <row r="1198" spans="1:20" x14ac:dyDescent="0.25">
      <c r="A1198" s="85"/>
      <c r="B1198" s="63"/>
      <c r="C1198" s="63"/>
      <c r="D1198" s="63"/>
      <c r="E1198" s="63"/>
      <c r="F1198" s="120" t="e">
        <f>VLOOKUP(B1198,Main!E:I,5,FALSE)</f>
        <v>#N/A</v>
      </c>
      <c r="H1198" s="121">
        <v>10023739</v>
      </c>
      <c r="I1198" s="65">
        <v>30248706</v>
      </c>
      <c r="J1198" s="64">
        <v>0.9</v>
      </c>
      <c r="K1198" s="120" t="str">
        <f>VLOOKUP(I1198,Raw!A:K,11,FALSE)</f>
        <v>N-SF11/1.8/23.5</v>
      </c>
      <c r="R1198"/>
      <c r="S1198"/>
      <c r="T1198"/>
    </row>
    <row r="1199" spans="1:20" x14ac:dyDescent="0.25">
      <c r="A1199" s="85"/>
      <c r="B1199" s="63"/>
      <c r="C1199" s="63"/>
      <c r="D1199" s="63"/>
      <c r="E1199" s="63"/>
      <c r="F1199" s="120" t="e">
        <f>VLOOKUP(B1199,Main!E:I,5,FALSE)</f>
        <v>#N/A</v>
      </c>
      <c r="H1199" s="121">
        <v>10023739</v>
      </c>
      <c r="I1199" s="65">
        <v>30248740</v>
      </c>
      <c r="J1199" s="64">
        <v>0.95</v>
      </c>
      <c r="K1199" s="120" t="str">
        <f>VLOOKUP(I1199,Raw!A:K,11,FALSE)</f>
        <v>N-SF11/1/7.5</v>
      </c>
      <c r="R1199"/>
      <c r="S1199"/>
      <c r="T1199"/>
    </row>
    <row r="1200" spans="1:20" x14ac:dyDescent="0.25">
      <c r="A1200" s="85"/>
      <c r="B1200" s="63"/>
      <c r="C1200" s="63"/>
      <c r="D1200" s="63"/>
      <c r="E1200" s="63"/>
      <c r="F1200" s="120" t="e">
        <f>VLOOKUP(B1200,Main!E:I,5,FALSE)</f>
        <v>#N/A</v>
      </c>
      <c r="H1200" s="121">
        <v>10023739</v>
      </c>
      <c r="I1200" s="65">
        <v>30255865</v>
      </c>
      <c r="J1200" s="64">
        <v>0.9</v>
      </c>
      <c r="K1200" s="120" t="str">
        <f>VLOOKUP(I1200,Raw!A:K,11,FALSE)</f>
        <v>N-SF11/1.8/17</v>
      </c>
      <c r="R1200"/>
      <c r="S1200"/>
      <c r="T1200"/>
    </row>
    <row r="1201" spans="1:20" x14ac:dyDescent="0.25">
      <c r="A1201" s="85"/>
      <c r="B1201" s="63"/>
      <c r="C1201" s="63"/>
      <c r="D1201" s="63"/>
      <c r="E1201" s="63"/>
      <c r="F1201" s="120" t="e">
        <f>VLOOKUP(B1201,Main!E:I,5,FALSE)</f>
        <v>#N/A</v>
      </c>
      <c r="H1201" s="121">
        <v>10023739</v>
      </c>
      <c r="I1201" s="65">
        <v>30256349</v>
      </c>
      <c r="J1201" s="64">
        <v>0.95</v>
      </c>
      <c r="K1201" s="120" t="str">
        <f>VLOOKUP(I1201,Raw!A:K,11,FALSE)</f>
        <v>N-SF11/1/10.5</v>
      </c>
      <c r="R1201"/>
      <c r="S1201"/>
      <c r="T1201"/>
    </row>
    <row r="1202" spans="1:20" x14ac:dyDescent="0.25">
      <c r="A1202" s="85"/>
      <c r="B1202" s="63"/>
      <c r="C1202" s="63"/>
      <c r="D1202" s="63"/>
      <c r="E1202" s="63"/>
      <c r="F1202" s="120" t="e">
        <f>VLOOKUP(B1202,Main!E:I,5,FALSE)</f>
        <v>#N/A</v>
      </c>
      <c r="H1202" s="121">
        <v>10023739</v>
      </c>
      <c r="I1202" s="65">
        <v>30256730</v>
      </c>
      <c r="J1202" s="64">
        <v>0.95</v>
      </c>
      <c r="K1202" s="120" t="str">
        <f>VLOOKUP(I1202,Raw!A:K,11,FALSE)</f>
        <v>N-SF11/1/10.5</v>
      </c>
      <c r="R1202"/>
      <c r="S1202"/>
      <c r="T1202"/>
    </row>
    <row r="1203" spans="1:20" x14ac:dyDescent="0.25">
      <c r="A1203" s="85"/>
      <c r="B1203" s="63"/>
      <c r="C1203" s="63"/>
      <c r="D1203" s="63"/>
      <c r="E1203" s="63"/>
      <c r="F1203" s="120" t="e">
        <f>VLOOKUP(B1203,Main!E:I,5,FALSE)</f>
        <v>#N/A</v>
      </c>
      <c r="H1203" s="121">
        <v>10023739</v>
      </c>
      <c r="I1203" s="65">
        <v>30256752</v>
      </c>
      <c r="J1203" s="64">
        <v>0.9</v>
      </c>
      <c r="K1203" s="120" t="str">
        <f>VLOOKUP(I1203,Raw!A:K,11,FALSE)</f>
        <v>N-SF11/1.8/14.5</v>
      </c>
      <c r="R1203"/>
      <c r="S1203"/>
      <c r="T1203"/>
    </row>
    <row r="1204" spans="1:20" x14ac:dyDescent="0.25">
      <c r="A1204" s="85"/>
      <c r="B1204" s="63"/>
      <c r="C1204" s="63"/>
      <c r="D1204" s="63"/>
      <c r="E1204" s="63"/>
      <c r="F1204" s="120" t="e">
        <f>VLOOKUP(B1204,Main!E:I,5,FALSE)</f>
        <v>#N/A</v>
      </c>
      <c r="H1204" s="121">
        <v>10023739</v>
      </c>
      <c r="I1204" s="65">
        <v>30256855</v>
      </c>
      <c r="J1204" s="64">
        <v>0.9</v>
      </c>
      <c r="K1204" s="120" t="str">
        <f>VLOOKUP(I1204,Raw!A:K,11,FALSE)</f>
        <v>N-SF11/1.8/14.5</v>
      </c>
      <c r="R1204"/>
      <c r="S1204"/>
      <c r="T1204"/>
    </row>
    <row r="1205" spans="1:20" x14ac:dyDescent="0.25">
      <c r="A1205" s="85"/>
      <c r="B1205" s="63"/>
      <c r="C1205" s="63"/>
      <c r="D1205" s="63"/>
      <c r="E1205" s="63"/>
      <c r="F1205" s="120" t="e">
        <f>VLOOKUP(B1205,Main!E:I,5,FALSE)</f>
        <v>#N/A</v>
      </c>
      <c r="H1205" s="121">
        <v>10023739</v>
      </c>
      <c r="I1205" s="65">
        <v>30256899</v>
      </c>
      <c r="J1205" s="64">
        <v>0.9</v>
      </c>
      <c r="K1205" s="120" t="str">
        <f>VLOOKUP(I1205,Raw!A:K,11,FALSE)</f>
        <v>N-SF11/1.8/23.5</v>
      </c>
      <c r="R1205"/>
      <c r="S1205"/>
      <c r="T1205"/>
    </row>
    <row r="1206" spans="1:20" x14ac:dyDescent="0.25">
      <c r="A1206" s="85"/>
      <c r="B1206" s="63"/>
      <c r="C1206" s="63"/>
      <c r="D1206" s="63"/>
      <c r="E1206" s="63"/>
      <c r="F1206" s="120" t="e">
        <f>VLOOKUP(B1206,Main!E:I,5,FALSE)</f>
        <v>#N/A</v>
      </c>
      <c r="H1206" s="121">
        <v>10023739</v>
      </c>
      <c r="I1206" s="65">
        <v>30256914</v>
      </c>
      <c r="J1206" s="64">
        <v>0.95</v>
      </c>
      <c r="K1206" s="120" t="str">
        <f>VLOOKUP(I1206,Raw!A:K,11,FALSE)</f>
        <v>N-SF11/1/10.5</v>
      </c>
      <c r="R1206"/>
      <c r="S1206"/>
      <c r="T1206"/>
    </row>
    <row r="1207" spans="1:20" x14ac:dyDescent="0.25">
      <c r="A1207" s="85"/>
      <c r="B1207" s="63"/>
      <c r="C1207" s="63"/>
      <c r="D1207" s="63"/>
      <c r="E1207" s="63"/>
      <c r="F1207" s="120" t="e">
        <f>VLOOKUP(B1207,Main!E:I,5,FALSE)</f>
        <v>#N/A</v>
      </c>
      <c r="H1207" s="121">
        <v>10023739</v>
      </c>
      <c r="I1207" s="65">
        <v>30256958</v>
      </c>
      <c r="J1207" s="64">
        <v>0.9</v>
      </c>
      <c r="K1207" s="120" t="str">
        <f>VLOOKUP(I1207,Raw!A:K,11,FALSE)</f>
        <v>N-SF11/1.8/23.5</v>
      </c>
      <c r="R1207"/>
      <c r="S1207"/>
      <c r="T1207"/>
    </row>
    <row r="1208" spans="1:20" x14ac:dyDescent="0.25">
      <c r="A1208" s="85"/>
      <c r="B1208" s="63"/>
      <c r="C1208" s="63"/>
      <c r="D1208" s="63"/>
      <c r="E1208" s="63"/>
      <c r="F1208" s="120" t="e">
        <f>VLOOKUP(B1208,Main!E:I,5,FALSE)</f>
        <v>#N/A</v>
      </c>
      <c r="H1208" s="121">
        <v>10023739</v>
      </c>
      <c r="I1208" s="65">
        <v>30274734</v>
      </c>
      <c r="J1208" s="64">
        <v>0.9</v>
      </c>
      <c r="K1208" s="120" t="str">
        <f>VLOOKUP(I1208,Raw!A:K,11,FALSE)</f>
        <v>N-SF11/1.8/17</v>
      </c>
      <c r="R1208"/>
      <c r="S1208"/>
      <c r="T1208"/>
    </row>
    <row r="1209" spans="1:20" x14ac:dyDescent="0.25">
      <c r="A1209" s="85"/>
      <c r="B1209" s="63"/>
      <c r="C1209" s="63"/>
      <c r="D1209" s="63"/>
      <c r="E1209" s="63"/>
      <c r="F1209" s="120" t="e">
        <f>VLOOKUP(B1209,Main!E:I,5,FALSE)</f>
        <v>#N/A</v>
      </c>
      <c r="H1209" s="121">
        <v>10023739</v>
      </c>
      <c r="I1209" s="65">
        <v>30274790</v>
      </c>
      <c r="J1209" s="64">
        <v>0.9</v>
      </c>
      <c r="K1209" s="120" t="str">
        <f>VLOOKUP(I1209,Raw!A:K,11,FALSE)</f>
        <v>N-SF11/1.8/14.5</v>
      </c>
      <c r="R1209"/>
      <c r="S1209"/>
      <c r="T1209"/>
    </row>
    <row r="1210" spans="1:20" x14ac:dyDescent="0.25">
      <c r="A1210" s="85"/>
      <c r="B1210" s="63"/>
      <c r="C1210" s="63"/>
      <c r="D1210" s="63"/>
      <c r="E1210" s="63"/>
      <c r="F1210" s="120" t="e">
        <f>VLOOKUP(B1210,Main!E:I,5,FALSE)</f>
        <v>#N/A</v>
      </c>
      <c r="H1210" s="121">
        <v>10023739</v>
      </c>
      <c r="I1210" s="65">
        <v>30274815</v>
      </c>
      <c r="J1210" s="64">
        <v>0.9</v>
      </c>
      <c r="K1210" s="120" t="str">
        <f>VLOOKUP(I1210,Raw!A:K,11,FALSE)</f>
        <v>N-SF11/1.8/14.5</v>
      </c>
      <c r="R1210"/>
      <c r="S1210"/>
      <c r="T1210"/>
    </row>
    <row r="1211" spans="1:20" x14ac:dyDescent="0.25">
      <c r="A1211" s="85"/>
      <c r="B1211" s="63"/>
      <c r="C1211" s="63"/>
      <c r="D1211" s="63"/>
      <c r="E1211" s="63"/>
      <c r="F1211" s="120" t="e">
        <f>VLOOKUP(B1211,Main!E:I,5,FALSE)</f>
        <v>#N/A</v>
      </c>
      <c r="H1211" s="121">
        <v>10023739</v>
      </c>
      <c r="I1211" s="65">
        <v>30276367</v>
      </c>
      <c r="J1211" s="64">
        <v>0.9</v>
      </c>
      <c r="K1211" s="120" t="str">
        <f>VLOOKUP(I1211,Raw!A:K,11,FALSE)</f>
        <v>N-SF11/1.8/17</v>
      </c>
      <c r="R1211"/>
      <c r="S1211"/>
      <c r="T1211"/>
    </row>
    <row r="1212" spans="1:20" x14ac:dyDescent="0.25">
      <c r="A1212" s="85"/>
      <c r="B1212" s="63"/>
      <c r="C1212" s="63"/>
      <c r="D1212" s="63"/>
      <c r="E1212" s="63"/>
      <c r="F1212" s="120" t="e">
        <f>VLOOKUP(B1212,Main!E:I,5,FALSE)</f>
        <v>#N/A</v>
      </c>
      <c r="H1212" s="121">
        <v>10023739</v>
      </c>
      <c r="I1212" s="65">
        <v>30285163</v>
      </c>
      <c r="J1212" s="64">
        <v>0.95</v>
      </c>
      <c r="K1212" s="120" t="str">
        <f>VLOOKUP(I1212,Raw!A:K,11,FALSE)</f>
        <v>N-SF11/1/7.5</v>
      </c>
      <c r="R1212"/>
      <c r="S1212"/>
      <c r="T1212"/>
    </row>
    <row r="1213" spans="1:20" x14ac:dyDescent="0.25">
      <c r="A1213" s="85"/>
      <c r="B1213" s="63"/>
      <c r="C1213" s="63"/>
      <c r="D1213" s="63"/>
      <c r="E1213" s="63"/>
      <c r="F1213" s="120" t="e">
        <f>VLOOKUP(B1213,Main!E:I,5,FALSE)</f>
        <v>#N/A</v>
      </c>
      <c r="H1213" s="121">
        <v>10023739</v>
      </c>
      <c r="I1213" s="65">
        <v>30285185</v>
      </c>
      <c r="J1213" s="64">
        <v>0.9</v>
      </c>
      <c r="K1213" s="120" t="str">
        <f>VLOOKUP(I1213,Raw!A:K,11,FALSE)</f>
        <v>N-SF11/1.8/17</v>
      </c>
      <c r="R1213"/>
      <c r="S1213"/>
      <c r="T1213"/>
    </row>
    <row r="1214" spans="1:20" x14ac:dyDescent="0.25">
      <c r="A1214" s="85"/>
      <c r="B1214" s="63"/>
      <c r="C1214" s="63"/>
      <c r="D1214" s="63"/>
      <c r="E1214" s="63"/>
      <c r="F1214" s="120" t="e">
        <f>VLOOKUP(B1214,Main!E:I,5,FALSE)</f>
        <v>#N/A</v>
      </c>
      <c r="H1214" s="121">
        <v>10023739</v>
      </c>
      <c r="I1214" s="65">
        <v>30293647</v>
      </c>
      <c r="J1214" s="64">
        <v>0.95</v>
      </c>
      <c r="K1214" s="120" t="str">
        <f>VLOOKUP(I1214,Raw!A:K,11,FALSE)</f>
        <v>N-SF11/1/10.5</v>
      </c>
      <c r="R1214"/>
      <c r="S1214"/>
      <c r="T1214"/>
    </row>
    <row r="1215" spans="1:20" x14ac:dyDescent="0.25">
      <c r="A1215" s="85"/>
      <c r="B1215" s="63"/>
      <c r="C1215" s="63"/>
      <c r="D1215" s="63"/>
      <c r="E1215" s="63"/>
      <c r="F1215" s="120" t="e">
        <f>VLOOKUP(B1215,Main!E:I,5,FALSE)</f>
        <v>#N/A</v>
      </c>
      <c r="H1215" s="121">
        <v>10023739</v>
      </c>
      <c r="I1215" s="65">
        <v>30313242</v>
      </c>
      <c r="J1215" s="64">
        <v>0.6</v>
      </c>
      <c r="K1215" s="120" t="str">
        <f>VLOOKUP(I1215,Raw!A:K,11,FALSE)</f>
        <v>N-SF11/1.8/10.5</v>
      </c>
      <c r="R1215"/>
      <c r="S1215"/>
      <c r="T1215"/>
    </row>
    <row r="1216" spans="1:20" x14ac:dyDescent="0.25">
      <c r="A1216" s="85"/>
      <c r="B1216" s="63"/>
      <c r="C1216" s="63"/>
      <c r="D1216" s="63"/>
      <c r="E1216" s="63"/>
      <c r="F1216" s="120" t="e">
        <f>VLOOKUP(B1216,Main!E:I,5,FALSE)</f>
        <v>#N/A</v>
      </c>
      <c r="H1216" s="121">
        <v>10023739</v>
      </c>
      <c r="I1216" s="65">
        <v>30313286</v>
      </c>
      <c r="J1216" s="64">
        <v>0.9</v>
      </c>
      <c r="K1216" s="120" t="str">
        <f>VLOOKUP(I1216,Raw!A:K,11,FALSE)</f>
        <v>N-SF11/1.8/14.5</v>
      </c>
      <c r="R1216"/>
      <c r="S1216"/>
      <c r="T1216"/>
    </row>
    <row r="1217" spans="1:20" x14ac:dyDescent="0.25">
      <c r="A1217" s="85"/>
      <c r="B1217" s="63"/>
      <c r="C1217" s="63"/>
      <c r="D1217" s="63"/>
      <c r="E1217" s="63"/>
      <c r="F1217" s="120" t="e">
        <f>VLOOKUP(B1217,Main!E:I,5,FALSE)</f>
        <v>#N/A</v>
      </c>
      <c r="H1217" s="121">
        <v>10023739</v>
      </c>
      <c r="I1217" s="65">
        <v>30313323</v>
      </c>
      <c r="J1217" s="64">
        <v>0.95</v>
      </c>
      <c r="K1217" s="120" t="str">
        <f>VLOOKUP(I1217,Raw!A:K,11,FALSE)</f>
        <v>N-SF11/1/10.5</v>
      </c>
      <c r="R1217"/>
      <c r="S1217"/>
      <c r="T1217"/>
    </row>
    <row r="1218" spans="1:20" x14ac:dyDescent="0.25">
      <c r="A1218" s="85"/>
      <c r="B1218" s="63"/>
      <c r="C1218" s="63"/>
      <c r="D1218" s="63"/>
      <c r="E1218" s="63"/>
      <c r="F1218" s="120" t="e">
        <f>VLOOKUP(B1218,Main!E:I,5,FALSE)</f>
        <v>#N/A</v>
      </c>
      <c r="H1218" s="121">
        <v>10023739</v>
      </c>
      <c r="I1218" s="65">
        <v>30313345</v>
      </c>
      <c r="J1218" s="64">
        <v>0.9</v>
      </c>
      <c r="K1218" s="120" t="str">
        <f>VLOOKUP(I1218,Raw!A:K,11,FALSE)</f>
        <v>N-SF11/1.8/14.5</v>
      </c>
      <c r="R1218"/>
      <c r="S1218"/>
      <c r="T1218"/>
    </row>
    <row r="1219" spans="1:20" x14ac:dyDescent="0.25">
      <c r="A1219" s="85"/>
      <c r="B1219" s="63"/>
      <c r="C1219" s="63"/>
      <c r="D1219" s="63"/>
      <c r="E1219" s="63"/>
      <c r="F1219" s="120" t="e">
        <f>VLOOKUP(B1219,Main!E:I,5,FALSE)</f>
        <v>#N/A</v>
      </c>
      <c r="H1219" s="121">
        <v>10023739</v>
      </c>
      <c r="I1219" s="65">
        <v>30321494</v>
      </c>
      <c r="J1219" s="64">
        <v>1</v>
      </c>
      <c r="K1219" s="120" t="str">
        <f>VLOOKUP(I1219,Raw!A:K,11,FALSE)</f>
        <v>N-BK7/1.1/19</v>
      </c>
      <c r="R1219"/>
      <c r="S1219"/>
      <c r="T1219"/>
    </row>
    <row r="1220" spans="1:20" x14ac:dyDescent="0.25">
      <c r="A1220" s="85"/>
      <c r="B1220" s="63"/>
      <c r="C1220" s="63"/>
      <c r="D1220" s="63"/>
      <c r="E1220" s="63"/>
      <c r="F1220" s="120" t="e">
        <f>VLOOKUP(B1220,Main!E:I,5,FALSE)</f>
        <v>#N/A</v>
      </c>
      <c r="H1220" s="121">
        <v>10023739</v>
      </c>
      <c r="I1220" s="65">
        <v>30325960</v>
      </c>
      <c r="J1220" s="64">
        <v>0.9</v>
      </c>
      <c r="K1220" s="120" t="str">
        <f>VLOOKUP(I1220,Raw!A:K,11,FALSE)</f>
        <v>N-SF11/1.8/23</v>
      </c>
      <c r="R1220"/>
      <c r="S1220"/>
      <c r="T1220"/>
    </row>
    <row r="1221" spans="1:20" x14ac:dyDescent="0.25">
      <c r="A1221" s="85"/>
      <c r="B1221" s="63"/>
      <c r="C1221" s="63"/>
      <c r="D1221" s="63"/>
      <c r="E1221" s="63"/>
      <c r="F1221" s="120" t="e">
        <f>VLOOKUP(B1221,Main!E:I,5,FALSE)</f>
        <v>#N/A</v>
      </c>
      <c r="H1221" s="121">
        <v>10023739</v>
      </c>
      <c r="I1221" s="65">
        <v>30334319</v>
      </c>
      <c r="J1221" s="64">
        <v>0.9</v>
      </c>
      <c r="K1221" s="120" t="str">
        <f>VLOOKUP(I1221,Raw!A:K,11,FALSE)</f>
        <v>N-SF11/1.8/17.5</v>
      </c>
      <c r="R1221"/>
      <c r="S1221"/>
      <c r="T1221"/>
    </row>
    <row r="1222" spans="1:20" x14ac:dyDescent="0.25">
      <c r="A1222" s="85"/>
      <c r="B1222" s="63"/>
      <c r="C1222" s="63"/>
      <c r="D1222" s="63"/>
      <c r="E1222" s="63"/>
      <c r="F1222" s="120" t="e">
        <f>VLOOKUP(B1222,Main!E:I,5,FALSE)</f>
        <v>#N/A</v>
      </c>
      <c r="H1222" s="121">
        <v>10023739</v>
      </c>
      <c r="I1222" s="65">
        <v>30339200</v>
      </c>
      <c r="J1222" s="64">
        <v>0.9</v>
      </c>
      <c r="K1222" s="120" t="str">
        <f>VLOOKUP(I1222,Raw!A:K,11,FALSE)</f>
        <v>N-SF11/1.8/23.5</v>
      </c>
      <c r="R1222"/>
      <c r="S1222"/>
      <c r="T1222"/>
    </row>
    <row r="1223" spans="1:20" x14ac:dyDescent="0.25">
      <c r="A1223" s="85"/>
      <c r="B1223" s="63"/>
      <c r="C1223" s="63"/>
      <c r="D1223" s="63"/>
      <c r="E1223" s="63"/>
      <c r="F1223" s="120" t="e">
        <f>VLOOKUP(B1223,Main!E:I,5,FALSE)</f>
        <v>#N/A</v>
      </c>
      <c r="H1223" s="121">
        <v>10023739</v>
      </c>
      <c r="I1223" s="65">
        <v>30391576</v>
      </c>
      <c r="J1223" s="64">
        <v>0.95</v>
      </c>
      <c r="K1223" s="120" t="str">
        <f>VLOOKUP(I1223,Raw!A:K,11,FALSE)</f>
        <v>N-SF11/1/8.5</v>
      </c>
      <c r="R1223"/>
      <c r="S1223"/>
      <c r="T1223"/>
    </row>
    <row r="1224" spans="1:20" x14ac:dyDescent="0.25">
      <c r="A1224" s="85"/>
      <c r="B1224" s="63"/>
      <c r="C1224" s="63"/>
      <c r="D1224" s="63"/>
      <c r="E1224" s="63"/>
      <c r="F1224" s="120" t="e">
        <f>VLOOKUP(B1224,Main!E:I,5,FALSE)</f>
        <v>#N/A</v>
      </c>
      <c r="H1224" s="121">
        <v>10023739</v>
      </c>
      <c r="I1224" s="65">
        <v>30432710</v>
      </c>
      <c r="J1224" s="64">
        <v>0.9</v>
      </c>
      <c r="K1224" s="120" t="str">
        <f>VLOOKUP(I1224,Raw!A:K,11,FALSE)</f>
        <v>N-SF11/1.8/14.5</v>
      </c>
      <c r="R1224"/>
      <c r="S1224"/>
      <c r="T1224"/>
    </row>
    <row r="1225" spans="1:20" x14ac:dyDescent="0.25">
      <c r="A1225" s="85"/>
      <c r="B1225" s="63"/>
      <c r="C1225" s="63"/>
      <c r="D1225" s="63"/>
      <c r="E1225" s="63"/>
      <c r="F1225" s="120" t="e">
        <f>VLOOKUP(B1225,Main!E:I,5,FALSE)</f>
        <v>#N/A</v>
      </c>
      <c r="H1225" s="121">
        <v>10023739</v>
      </c>
      <c r="I1225" s="65">
        <v>30446865</v>
      </c>
      <c r="J1225" s="64">
        <v>0.9</v>
      </c>
      <c r="K1225" s="120" t="str">
        <f>VLOOKUP(I1225,Raw!A:K,11,FALSE)</f>
        <v>N-SF11/1.8/17</v>
      </c>
      <c r="R1225"/>
      <c r="S1225"/>
      <c r="T1225"/>
    </row>
    <row r="1226" spans="1:20" x14ac:dyDescent="0.25">
      <c r="A1226" s="85"/>
      <c r="B1226" s="63"/>
      <c r="C1226" s="63"/>
      <c r="D1226" s="63"/>
      <c r="E1226" s="63"/>
      <c r="F1226" s="120" t="e">
        <f>VLOOKUP(B1226,Main!E:I,5,FALSE)</f>
        <v>#N/A</v>
      </c>
      <c r="H1226" s="121">
        <v>10023746</v>
      </c>
      <c r="I1226" s="65">
        <v>30103742</v>
      </c>
      <c r="J1226" s="64">
        <v>1.06</v>
      </c>
      <c r="K1226" s="120" t="str">
        <f>VLOOKUP(I1226,Raw!A:K,11,FALSE)</f>
        <v>N-SF11/1.8/23.5</v>
      </c>
      <c r="R1226"/>
      <c r="S1226"/>
      <c r="T1226"/>
    </row>
    <row r="1227" spans="1:20" x14ac:dyDescent="0.25">
      <c r="A1227" s="85"/>
      <c r="B1227" s="63"/>
      <c r="C1227" s="63"/>
      <c r="D1227" s="63"/>
      <c r="E1227" s="63"/>
      <c r="F1227" s="120" t="e">
        <f>VLOOKUP(B1227,Main!E:I,5,FALSE)</f>
        <v>#N/A</v>
      </c>
      <c r="H1227" s="121">
        <v>10023746</v>
      </c>
      <c r="I1227" s="65">
        <v>30103753</v>
      </c>
      <c r="J1227" s="64">
        <v>1</v>
      </c>
      <c r="K1227" s="120" t="str">
        <f>VLOOKUP(I1227,Raw!A:K,11,FALSE)</f>
        <v>N-SF11/1.8/14.5</v>
      </c>
      <c r="R1227"/>
      <c r="S1227"/>
      <c r="T1227"/>
    </row>
    <row r="1228" spans="1:20" x14ac:dyDescent="0.25">
      <c r="A1228" s="85"/>
      <c r="B1228" s="63"/>
      <c r="C1228" s="63"/>
      <c r="D1228" s="63"/>
      <c r="E1228" s="63"/>
      <c r="F1228" s="120" t="e">
        <f>VLOOKUP(B1228,Main!E:I,5,FALSE)</f>
        <v>#N/A</v>
      </c>
      <c r="H1228" s="121">
        <v>10023746</v>
      </c>
      <c r="I1228" s="65">
        <v>30103801</v>
      </c>
      <c r="J1228" s="64">
        <v>1.06</v>
      </c>
      <c r="K1228" s="120" t="str">
        <f>VLOOKUP(I1228,Raw!A:K,11,FALSE)</f>
        <v>N-SF11/1.8/17</v>
      </c>
      <c r="R1228"/>
      <c r="S1228"/>
      <c r="T1228"/>
    </row>
    <row r="1229" spans="1:20" x14ac:dyDescent="0.25">
      <c r="A1229" s="85"/>
      <c r="B1229" s="63"/>
      <c r="C1229" s="63"/>
      <c r="D1229" s="63"/>
      <c r="E1229" s="63"/>
      <c r="F1229" s="120" t="e">
        <f>VLOOKUP(B1229,Main!E:I,5,FALSE)</f>
        <v>#N/A</v>
      </c>
      <c r="H1229" s="121">
        <v>10023746</v>
      </c>
      <c r="I1229" s="65">
        <v>30236147</v>
      </c>
      <c r="J1229" s="64">
        <v>1.06</v>
      </c>
      <c r="K1229" s="120" t="str">
        <f>VLOOKUP(I1229,Raw!A:K,11,FALSE)</f>
        <v>N-SF11/1.8/17.5</v>
      </c>
      <c r="R1229"/>
      <c r="S1229"/>
      <c r="T1229"/>
    </row>
    <row r="1230" spans="1:20" x14ac:dyDescent="0.25">
      <c r="A1230" s="85"/>
      <c r="B1230" s="63"/>
      <c r="C1230" s="63"/>
      <c r="D1230" s="63"/>
      <c r="E1230" s="63"/>
      <c r="F1230" s="120" t="e">
        <f>VLOOKUP(B1230,Main!E:I,5,FALSE)</f>
        <v>#N/A</v>
      </c>
      <c r="H1230" s="121">
        <v>10023746</v>
      </c>
      <c r="I1230" s="65">
        <v>30238079</v>
      </c>
      <c r="J1230" s="64">
        <v>1.06</v>
      </c>
      <c r="K1230" s="120" t="str">
        <f>VLOOKUP(I1230,Raw!A:K,11,FALSE)</f>
        <v>N-SF11/1.8/17.5</v>
      </c>
      <c r="R1230"/>
      <c r="S1230"/>
      <c r="T1230"/>
    </row>
    <row r="1231" spans="1:20" x14ac:dyDescent="0.25">
      <c r="A1231" s="85"/>
      <c r="B1231" s="63"/>
      <c r="C1231" s="63"/>
      <c r="D1231" s="63"/>
      <c r="E1231" s="63"/>
      <c r="F1231" s="120" t="e">
        <f>VLOOKUP(B1231,Main!E:I,5,FALSE)</f>
        <v>#N/A</v>
      </c>
      <c r="H1231" s="121">
        <v>10023746</v>
      </c>
      <c r="I1231" s="65">
        <v>30248669</v>
      </c>
      <c r="J1231" s="64">
        <v>0.75</v>
      </c>
      <c r="K1231" s="120" t="str">
        <f>VLOOKUP(I1231,Raw!A:K,11,FALSE)</f>
        <v>N-SF11/1/10.5</v>
      </c>
      <c r="R1231"/>
      <c r="S1231"/>
      <c r="T1231"/>
    </row>
    <row r="1232" spans="1:20" x14ac:dyDescent="0.25">
      <c r="A1232" s="85"/>
      <c r="B1232" s="63"/>
      <c r="C1232" s="63"/>
      <c r="D1232" s="63"/>
      <c r="E1232" s="63"/>
      <c r="F1232" s="120" t="e">
        <f>VLOOKUP(B1232,Main!E:I,5,FALSE)</f>
        <v>#N/A</v>
      </c>
      <c r="H1232" s="121">
        <v>10023746</v>
      </c>
      <c r="I1232" s="65">
        <v>30248706</v>
      </c>
      <c r="J1232" s="64">
        <v>1.06</v>
      </c>
      <c r="K1232" s="120" t="str">
        <f>VLOOKUP(I1232,Raw!A:K,11,FALSE)</f>
        <v>N-SF11/1.8/23.5</v>
      </c>
      <c r="R1232"/>
      <c r="S1232"/>
      <c r="T1232"/>
    </row>
    <row r="1233" spans="1:20" x14ac:dyDescent="0.25">
      <c r="A1233" s="85"/>
      <c r="B1233" s="63"/>
      <c r="C1233" s="63"/>
      <c r="D1233" s="63"/>
      <c r="E1233" s="63"/>
      <c r="F1233" s="120" t="e">
        <f>VLOOKUP(B1233,Main!E:I,5,FALSE)</f>
        <v>#N/A</v>
      </c>
      <c r="H1233" s="121">
        <v>10023746</v>
      </c>
      <c r="I1233" s="65">
        <v>30248740</v>
      </c>
      <c r="J1233" s="64">
        <v>0.75</v>
      </c>
      <c r="K1233" s="120" t="str">
        <f>VLOOKUP(I1233,Raw!A:K,11,FALSE)</f>
        <v>N-SF11/1/7.5</v>
      </c>
      <c r="R1233"/>
      <c r="S1233"/>
      <c r="T1233"/>
    </row>
    <row r="1234" spans="1:20" x14ac:dyDescent="0.25">
      <c r="A1234" s="85"/>
      <c r="B1234" s="63"/>
      <c r="C1234" s="63"/>
      <c r="D1234" s="63"/>
      <c r="E1234" s="63"/>
      <c r="F1234" s="120" t="e">
        <f>VLOOKUP(B1234,Main!E:I,5,FALSE)</f>
        <v>#N/A</v>
      </c>
      <c r="H1234" s="121">
        <v>10023746</v>
      </c>
      <c r="I1234" s="65">
        <v>30255865</v>
      </c>
      <c r="J1234" s="64">
        <v>1.06</v>
      </c>
      <c r="K1234" s="120" t="str">
        <f>VLOOKUP(I1234,Raw!A:K,11,FALSE)</f>
        <v>N-SF11/1.8/17</v>
      </c>
      <c r="R1234"/>
      <c r="S1234"/>
      <c r="T1234"/>
    </row>
    <row r="1235" spans="1:20" x14ac:dyDescent="0.25">
      <c r="A1235" s="85"/>
      <c r="B1235" s="63"/>
      <c r="C1235" s="63"/>
      <c r="D1235" s="63"/>
      <c r="E1235" s="63"/>
      <c r="F1235" s="120" t="e">
        <f>VLOOKUP(B1235,Main!E:I,5,FALSE)</f>
        <v>#N/A</v>
      </c>
      <c r="H1235" s="121">
        <v>10023746</v>
      </c>
      <c r="I1235" s="65">
        <v>30256349</v>
      </c>
      <c r="J1235" s="64">
        <v>0.75</v>
      </c>
      <c r="K1235" s="120" t="str">
        <f>VLOOKUP(I1235,Raw!A:K,11,FALSE)</f>
        <v>N-SF11/1/10.5</v>
      </c>
      <c r="R1235"/>
      <c r="S1235"/>
      <c r="T1235"/>
    </row>
    <row r="1236" spans="1:20" x14ac:dyDescent="0.25">
      <c r="A1236" s="85"/>
      <c r="B1236" s="63"/>
      <c r="C1236" s="63"/>
      <c r="D1236" s="63"/>
      <c r="E1236" s="63"/>
      <c r="F1236" s="120" t="e">
        <f>VLOOKUP(B1236,Main!E:I,5,FALSE)</f>
        <v>#N/A</v>
      </c>
      <c r="H1236" s="121">
        <v>10023746</v>
      </c>
      <c r="I1236" s="65">
        <v>30256730</v>
      </c>
      <c r="J1236" s="64">
        <v>0.75</v>
      </c>
      <c r="K1236" s="120" t="str">
        <f>VLOOKUP(I1236,Raw!A:K,11,FALSE)</f>
        <v>N-SF11/1/10.5</v>
      </c>
      <c r="R1236"/>
      <c r="S1236"/>
      <c r="T1236"/>
    </row>
    <row r="1237" spans="1:20" x14ac:dyDescent="0.25">
      <c r="A1237" s="85"/>
      <c r="B1237" s="63"/>
      <c r="C1237" s="63"/>
      <c r="D1237" s="63"/>
      <c r="E1237" s="63"/>
      <c r="F1237" s="120" t="e">
        <f>VLOOKUP(B1237,Main!E:I,5,FALSE)</f>
        <v>#N/A</v>
      </c>
      <c r="H1237" s="121">
        <v>10023746</v>
      </c>
      <c r="I1237" s="65">
        <v>30256752</v>
      </c>
      <c r="J1237" s="64">
        <v>1</v>
      </c>
      <c r="K1237" s="120" t="str">
        <f>VLOOKUP(I1237,Raw!A:K,11,FALSE)</f>
        <v>N-SF11/1.8/14.5</v>
      </c>
      <c r="R1237"/>
      <c r="S1237"/>
      <c r="T1237"/>
    </row>
    <row r="1238" spans="1:20" x14ac:dyDescent="0.25">
      <c r="A1238" s="85"/>
      <c r="B1238" s="63"/>
      <c r="C1238" s="63"/>
      <c r="D1238" s="63"/>
      <c r="E1238" s="63"/>
      <c r="F1238" s="120" t="e">
        <f>VLOOKUP(B1238,Main!E:I,5,FALSE)</f>
        <v>#N/A</v>
      </c>
      <c r="H1238" s="121">
        <v>10023746</v>
      </c>
      <c r="I1238" s="65">
        <v>30256855</v>
      </c>
      <c r="J1238" s="64">
        <v>1</v>
      </c>
      <c r="K1238" s="120" t="str">
        <f>VLOOKUP(I1238,Raw!A:K,11,FALSE)</f>
        <v>N-SF11/1.8/14.5</v>
      </c>
      <c r="R1238"/>
      <c r="S1238"/>
      <c r="T1238"/>
    </row>
    <row r="1239" spans="1:20" x14ac:dyDescent="0.25">
      <c r="A1239" s="85"/>
      <c r="B1239" s="63"/>
      <c r="C1239" s="63"/>
      <c r="D1239" s="63"/>
      <c r="E1239" s="63"/>
      <c r="F1239" s="120" t="e">
        <f>VLOOKUP(B1239,Main!E:I,5,FALSE)</f>
        <v>#N/A</v>
      </c>
      <c r="H1239" s="121">
        <v>10023746</v>
      </c>
      <c r="I1239" s="65">
        <v>30256899</v>
      </c>
      <c r="J1239" s="64">
        <v>1.06</v>
      </c>
      <c r="K1239" s="120" t="str">
        <f>VLOOKUP(I1239,Raw!A:K,11,FALSE)</f>
        <v>N-SF11/1.8/23.5</v>
      </c>
      <c r="R1239"/>
      <c r="S1239"/>
      <c r="T1239"/>
    </row>
    <row r="1240" spans="1:20" x14ac:dyDescent="0.25">
      <c r="A1240" s="85"/>
      <c r="B1240" s="63"/>
      <c r="C1240" s="63"/>
      <c r="D1240" s="63"/>
      <c r="E1240" s="63"/>
      <c r="F1240" s="120" t="e">
        <f>VLOOKUP(B1240,Main!E:I,5,FALSE)</f>
        <v>#N/A</v>
      </c>
      <c r="H1240" s="121">
        <v>10023746</v>
      </c>
      <c r="I1240" s="65">
        <v>30256914</v>
      </c>
      <c r="J1240" s="64">
        <v>0.75</v>
      </c>
      <c r="K1240" s="120" t="str">
        <f>VLOOKUP(I1240,Raw!A:K,11,FALSE)</f>
        <v>N-SF11/1/10.5</v>
      </c>
      <c r="R1240"/>
      <c r="S1240"/>
      <c r="T1240"/>
    </row>
    <row r="1241" spans="1:20" x14ac:dyDescent="0.25">
      <c r="A1241" s="85"/>
      <c r="B1241" s="63"/>
      <c r="C1241" s="63"/>
      <c r="D1241" s="63"/>
      <c r="E1241" s="63"/>
      <c r="F1241" s="120" t="e">
        <f>VLOOKUP(B1241,Main!E:I,5,FALSE)</f>
        <v>#N/A</v>
      </c>
      <c r="H1241" s="121">
        <v>10023746</v>
      </c>
      <c r="I1241" s="65">
        <v>30256958</v>
      </c>
      <c r="J1241" s="64">
        <v>1.06</v>
      </c>
      <c r="K1241" s="120" t="str">
        <f>VLOOKUP(I1241,Raw!A:K,11,FALSE)</f>
        <v>N-SF11/1.8/23.5</v>
      </c>
      <c r="R1241"/>
      <c r="S1241"/>
      <c r="T1241"/>
    </row>
    <row r="1242" spans="1:20" x14ac:dyDescent="0.25">
      <c r="A1242" s="85"/>
      <c r="B1242" s="63"/>
      <c r="C1242" s="63"/>
      <c r="D1242" s="63"/>
      <c r="E1242" s="63"/>
      <c r="F1242" s="120" t="e">
        <f>VLOOKUP(B1242,Main!E:I,5,FALSE)</f>
        <v>#N/A</v>
      </c>
      <c r="H1242" s="121">
        <v>10023746</v>
      </c>
      <c r="I1242" s="65">
        <v>30274734</v>
      </c>
      <c r="J1242" s="64">
        <v>1.06</v>
      </c>
      <c r="K1242" s="120" t="str">
        <f>VLOOKUP(I1242,Raw!A:K,11,FALSE)</f>
        <v>N-SF11/1.8/17</v>
      </c>
      <c r="R1242"/>
      <c r="S1242"/>
      <c r="T1242"/>
    </row>
    <row r="1243" spans="1:20" x14ac:dyDescent="0.25">
      <c r="A1243" s="85"/>
      <c r="B1243" s="63"/>
      <c r="C1243" s="63"/>
      <c r="D1243" s="63"/>
      <c r="E1243" s="63"/>
      <c r="F1243" s="120" t="e">
        <f>VLOOKUP(B1243,Main!E:I,5,FALSE)</f>
        <v>#N/A</v>
      </c>
      <c r="H1243" s="121">
        <v>10023746</v>
      </c>
      <c r="I1243" s="65">
        <v>30274790</v>
      </c>
      <c r="J1243" s="64">
        <v>1</v>
      </c>
      <c r="K1243" s="120" t="str">
        <f>VLOOKUP(I1243,Raw!A:K,11,FALSE)</f>
        <v>N-SF11/1.8/14.5</v>
      </c>
      <c r="R1243"/>
      <c r="S1243"/>
      <c r="T1243"/>
    </row>
    <row r="1244" spans="1:20" x14ac:dyDescent="0.25">
      <c r="A1244" s="85"/>
      <c r="B1244" s="63"/>
      <c r="C1244" s="63"/>
      <c r="D1244" s="63"/>
      <c r="E1244" s="63"/>
      <c r="F1244" s="120" t="e">
        <f>VLOOKUP(B1244,Main!E:I,5,FALSE)</f>
        <v>#N/A</v>
      </c>
      <c r="H1244" s="121">
        <v>10023746</v>
      </c>
      <c r="I1244" s="65">
        <v>30274815</v>
      </c>
      <c r="J1244" s="64">
        <v>1</v>
      </c>
      <c r="K1244" s="120" t="str">
        <f>VLOOKUP(I1244,Raw!A:K,11,FALSE)</f>
        <v>N-SF11/1.8/14.5</v>
      </c>
      <c r="R1244"/>
      <c r="S1244"/>
      <c r="T1244"/>
    </row>
    <row r="1245" spans="1:20" x14ac:dyDescent="0.25">
      <c r="A1245" s="85"/>
      <c r="B1245" s="63"/>
      <c r="C1245" s="63"/>
      <c r="D1245" s="63"/>
      <c r="E1245" s="63"/>
      <c r="F1245" s="120" t="e">
        <f>VLOOKUP(B1245,Main!E:I,5,FALSE)</f>
        <v>#N/A</v>
      </c>
      <c r="H1245" s="121">
        <v>10023746</v>
      </c>
      <c r="I1245" s="65">
        <v>30276367</v>
      </c>
      <c r="J1245" s="64">
        <v>1.06</v>
      </c>
      <c r="K1245" s="120" t="str">
        <f>VLOOKUP(I1245,Raw!A:K,11,FALSE)</f>
        <v>N-SF11/1.8/17</v>
      </c>
      <c r="R1245"/>
      <c r="S1245"/>
      <c r="T1245"/>
    </row>
    <row r="1246" spans="1:20" x14ac:dyDescent="0.25">
      <c r="A1246" s="85"/>
      <c r="B1246" s="63"/>
      <c r="C1246" s="63"/>
      <c r="D1246" s="63"/>
      <c r="E1246" s="63"/>
      <c r="F1246" s="120" t="e">
        <f>VLOOKUP(B1246,Main!E:I,5,FALSE)</f>
        <v>#N/A</v>
      </c>
      <c r="H1246" s="121">
        <v>10023746</v>
      </c>
      <c r="I1246" s="65">
        <v>30285163</v>
      </c>
      <c r="J1246" s="64">
        <v>0.75</v>
      </c>
      <c r="K1246" s="120" t="str">
        <f>VLOOKUP(I1246,Raw!A:K,11,FALSE)</f>
        <v>N-SF11/1/7.5</v>
      </c>
      <c r="R1246"/>
      <c r="S1246"/>
      <c r="T1246"/>
    </row>
    <row r="1247" spans="1:20" x14ac:dyDescent="0.25">
      <c r="A1247" s="85"/>
      <c r="B1247" s="63"/>
      <c r="C1247" s="63"/>
      <c r="D1247" s="63"/>
      <c r="E1247" s="63"/>
      <c r="F1247" s="120" t="e">
        <f>VLOOKUP(B1247,Main!E:I,5,FALSE)</f>
        <v>#N/A</v>
      </c>
      <c r="H1247" s="121">
        <v>10023746</v>
      </c>
      <c r="I1247" s="65">
        <v>30285185</v>
      </c>
      <c r="J1247" s="64">
        <v>1.06</v>
      </c>
      <c r="K1247" s="120" t="str">
        <f>VLOOKUP(I1247,Raw!A:K,11,FALSE)</f>
        <v>N-SF11/1.8/17</v>
      </c>
      <c r="R1247"/>
      <c r="S1247"/>
      <c r="T1247"/>
    </row>
    <row r="1248" spans="1:20" x14ac:dyDescent="0.25">
      <c r="A1248" s="85"/>
      <c r="B1248" s="63"/>
      <c r="C1248" s="63"/>
      <c r="D1248" s="63"/>
      <c r="E1248" s="63"/>
      <c r="F1248" s="120" t="e">
        <f>VLOOKUP(B1248,Main!E:I,5,FALSE)</f>
        <v>#N/A</v>
      </c>
      <c r="H1248" s="121">
        <v>10023746</v>
      </c>
      <c r="I1248" s="65">
        <v>30293647</v>
      </c>
      <c r="J1248" s="64">
        <v>0.75</v>
      </c>
      <c r="K1248" s="120" t="str">
        <f>VLOOKUP(I1248,Raw!A:K,11,FALSE)</f>
        <v>N-SF11/1/10.5</v>
      </c>
      <c r="R1248"/>
      <c r="S1248"/>
      <c r="T1248"/>
    </row>
    <row r="1249" spans="1:20" x14ac:dyDescent="0.25">
      <c r="A1249" s="85"/>
      <c r="B1249" s="63"/>
      <c r="C1249" s="63"/>
      <c r="D1249" s="63"/>
      <c r="E1249" s="63"/>
      <c r="F1249" s="120" t="e">
        <f>VLOOKUP(B1249,Main!E:I,5,FALSE)</f>
        <v>#N/A</v>
      </c>
      <c r="H1249" s="121">
        <v>10023746</v>
      </c>
      <c r="I1249" s="65">
        <v>30313242</v>
      </c>
      <c r="J1249" s="64">
        <v>0.6</v>
      </c>
      <c r="K1249" s="120" t="str">
        <f>VLOOKUP(I1249,Raw!A:K,11,FALSE)</f>
        <v>N-SF11/1.8/10.5</v>
      </c>
      <c r="R1249"/>
      <c r="S1249"/>
      <c r="T1249"/>
    </row>
    <row r="1250" spans="1:20" x14ac:dyDescent="0.25">
      <c r="A1250" s="85"/>
      <c r="B1250" s="63"/>
      <c r="C1250" s="63"/>
      <c r="D1250" s="63"/>
      <c r="E1250" s="63"/>
      <c r="F1250" s="120" t="e">
        <f>VLOOKUP(B1250,Main!E:I,5,FALSE)</f>
        <v>#N/A</v>
      </c>
      <c r="H1250" s="121">
        <v>10023746</v>
      </c>
      <c r="I1250" s="65">
        <v>30313286</v>
      </c>
      <c r="J1250" s="64">
        <v>1</v>
      </c>
      <c r="K1250" s="120" t="str">
        <f>VLOOKUP(I1250,Raw!A:K,11,FALSE)</f>
        <v>N-SF11/1.8/14.5</v>
      </c>
      <c r="R1250"/>
      <c r="S1250"/>
      <c r="T1250"/>
    </row>
    <row r="1251" spans="1:20" x14ac:dyDescent="0.25">
      <c r="A1251" s="85"/>
      <c r="B1251" s="63"/>
      <c r="C1251" s="63"/>
      <c r="D1251" s="63"/>
      <c r="E1251" s="63"/>
      <c r="F1251" s="120" t="e">
        <f>VLOOKUP(B1251,Main!E:I,5,FALSE)</f>
        <v>#N/A</v>
      </c>
      <c r="H1251" s="121">
        <v>10023746</v>
      </c>
      <c r="I1251" s="65">
        <v>30313323</v>
      </c>
      <c r="J1251" s="64">
        <v>0.75</v>
      </c>
      <c r="K1251" s="120" t="str">
        <f>VLOOKUP(I1251,Raw!A:K,11,FALSE)</f>
        <v>N-SF11/1/10.5</v>
      </c>
      <c r="R1251"/>
      <c r="S1251"/>
      <c r="T1251"/>
    </row>
    <row r="1252" spans="1:20" x14ac:dyDescent="0.25">
      <c r="A1252" s="85"/>
      <c r="B1252" s="63"/>
      <c r="C1252" s="63"/>
      <c r="D1252" s="63"/>
      <c r="E1252" s="63"/>
      <c r="F1252" s="120" t="e">
        <f>VLOOKUP(B1252,Main!E:I,5,FALSE)</f>
        <v>#N/A</v>
      </c>
      <c r="H1252" s="121">
        <v>10023746</v>
      </c>
      <c r="I1252" s="65">
        <v>30313345</v>
      </c>
      <c r="J1252" s="64">
        <v>1</v>
      </c>
      <c r="K1252" s="120" t="str">
        <f>VLOOKUP(I1252,Raw!A:K,11,FALSE)</f>
        <v>N-SF11/1.8/14.5</v>
      </c>
      <c r="R1252"/>
      <c r="S1252"/>
      <c r="T1252"/>
    </row>
    <row r="1253" spans="1:20" x14ac:dyDescent="0.25">
      <c r="A1253" s="85"/>
      <c r="B1253" s="63"/>
      <c r="C1253" s="63"/>
      <c r="D1253" s="63"/>
      <c r="E1253" s="63"/>
      <c r="F1253" s="120" t="e">
        <f>VLOOKUP(B1253,Main!E:I,5,FALSE)</f>
        <v>#N/A</v>
      </c>
      <c r="H1253" s="121">
        <v>10023746</v>
      </c>
      <c r="I1253" s="65">
        <v>30321494</v>
      </c>
      <c r="J1253" s="64">
        <v>1</v>
      </c>
      <c r="K1253" s="120" t="str">
        <f>VLOOKUP(I1253,Raw!A:K,11,FALSE)</f>
        <v>N-BK7/1.1/19</v>
      </c>
      <c r="R1253"/>
      <c r="S1253"/>
      <c r="T1253"/>
    </row>
    <row r="1254" spans="1:20" x14ac:dyDescent="0.25">
      <c r="A1254" s="85"/>
      <c r="B1254" s="63"/>
      <c r="C1254" s="63"/>
      <c r="D1254" s="63"/>
      <c r="E1254" s="63"/>
      <c r="F1254" s="120" t="e">
        <f>VLOOKUP(B1254,Main!E:I,5,FALSE)</f>
        <v>#N/A</v>
      </c>
      <c r="H1254" s="121">
        <v>10023746</v>
      </c>
      <c r="I1254" s="65">
        <v>30325960</v>
      </c>
      <c r="J1254" s="64">
        <v>1.06</v>
      </c>
      <c r="K1254" s="120" t="str">
        <f>VLOOKUP(I1254,Raw!A:K,11,FALSE)</f>
        <v>N-SF11/1.8/23</v>
      </c>
      <c r="R1254"/>
      <c r="S1254"/>
      <c r="T1254"/>
    </row>
    <row r="1255" spans="1:20" x14ac:dyDescent="0.25">
      <c r="A1255" s="85"/>
      <c r="B1255" s="63"/>
      <c r="C1255" s="63"/>
      <c r="D1255" s="63"/>
      <c r="E1255" s="63"/>
      <c r="F1255" s="120" t="e">
        <f>VLOOKUP(B1255,Main!E:I,5,FALSE)</f>
        <v>#N/A</v>
      </c>
      <c r="H1255" s="121">
        <v>10023746</v>
      </c>
      <c r="I1255" s="65">
        <v>30334319</v>
      </c>
      <c r="J1255" s="64">
        <v>1.06</v>
      </c>
      <c r="K1255" s="120" t="str">
        <f>VLOOKUP(I1255,Raw!A:K,11,FALSE)</f>
        <v>N-SF11/1.8/17.5</v>
      </c>
      <c r="R1255"/>
      <c r="S1255"/>
      <c r="T1255"/>
    </row>
    <row r="1256" spans="1:20" x14ac:dyDescent="0.25">
      <c r="A1256" s="85"/>
      <c r="B1256" s="63"/>
      <c r="C1256" s="63"/>
      <c r="D1256" s="63"/>
      <c r="E1256" s="63"/>
      <c r="F1256" s="120" t="e">
        <f>VLOOKUP(B1256,Main!E:I,5,FALSE)</f>
        <v>#N/A</v>
      </c>
      <c r="H1256" s="121">
        <v>10023746</v>
      </c>
      <c r="I1256" s="65">
        <v>30339200</v>
      </c>
      <c r="J1256" s="64">
        <v>1.06</v>
      </c>
      <c r="K1256" s="120" t="str">
        <f>VLOOKUP(I1256,Raw!A:K,11,FALSE)</f>
        <v>N-SF11/1.8/23.5</v>
      </c>
      <c r="R1256"/>
      <c r="S1256"/>
      <c r="T1256"/>
    </row>
    <row r="1257" spans="1:20" x14ac:dyDescent="0.25">
      <c r="A1257" s="85"/>
      <c r="B1257" s="63"/>
      <c r="C1257" s="63"/>
      <c r="D1257" s="63"/>
      <c r="E1257" s="63"/>
      <c r="F1257" s="120" t="e">
        <f>VLOOKUP(B1257,Main!E:I,5,FALSE)</f>
        <v>#N/A</v>
      </c>
      <c r="H1257" s="121">
        <v>10023746</v>
      </c>
      <c r="I1257" s="65">
        <v>30391576</v>
      </c>
      <c r="J1257" s="64">
        <v>0.75</v>
      </c>
      <c r="K1257" s="120" t="str">
        <f>VLOOKUP(I1257,Raw!A:K,11,FALSE)</f>
        <v>N-SF11/1/8.5</v>
      </c>
      <c r="R1257"/>
      <c r="S1257"/>
      <c r="T1257"/>
    </row>
    <row r="1258" spans="1:20" x14ac:dyDescent="0.25">
      <c r="A1258" s="85"/>
      <c r="B1258" s="63"/>
      <c r="C1258" s="63"/>
      <c r="D1258" s="63"/>
      <c r="E1258" s="63"/>
      <c r="F1258" s="120" t="e">
        <f>VLOOKUP(B1258,Main!E:I,5,FALSE)</f>
        <v>#N/A</v>
      </c>
      <c r="H1258" s="121">
        <v>10023746</v>
      </c>
      <c r="I1258" s="65">
        <v>30432710</v>
      </c>
      <c r="J1258" s="64">
        <v>1</v>
      </c>
      <c r="K1258" s="120" t="str">
        <f>VLOOKUP(I1258,Raw!A:K,11,FALSE)</f>
        <v>N-SF11/1.8/14.5</v>
      </c>
      <c r="R1258"/>
      <c r="S1258"/>
      <c r="T1258"/>
    </row>
    <row r="1259" spans="1:20" x14ac:dyDescent="0.25">
      <c r="A1259" s="85"/>
      <c r="B1259" s="63"/>
      <c r="C1259" s="63"/>
      <c r="D1259" s="63"/>
      <c r="E1259" s="63"/>
      <c r="F1259" s="120" t="e">
        <f>VLOOKUP(B1259,Main!E:I,5,FALSE)</f>
        <v>#N/A</v>
      </c>
      <c r="H1259" s="121">
        <v>10023746</v>
      </c>
      <c r="I1259" s="65">
        <v>30446865</v>
      </c>
      <c r="J1259" s="64">
        <v>1.06</v>
      </c>
      <c r="K1259" s="120" t="str">
        <f>VLOOKUP(I1259,Raw!A:K,11,FALSE)</f>
        <v>N-SF11/1.8/17</v>
      </c>
      <c r="R1259"/>
      <c r="S1259"/>
      <c r="T1259"/>
    </row>
    <row r="1260" spans="1:20" x14ac:dyDescent="0.25">
      <c r="A1260" s="85"/>
      <c r="B1260" s="63"/>
      <c r="C1260" s="63"/>
      <c r="D1260" s="63"/>
      <c r="E1260" s="63"/>
      <c r="F1260" s="120" t="e">
        <f>VLOOKUP(B1260,Main!E:I,5,FALSE)</f>
        <v>#N/A</v>
      </c>
      <c r="H1260" s="121">
        <v>10023759</v>
      </c>
      <c r="I1260" s="65">
        <v>30103742</v>
      </c>
      <c r="J1260" s="64">
        <v>0.9</v>
      </c>
      <c r="K1260" s="120" t="str">
        <f>VLOOKUP(I1260,Raw!A:K,11,FALSE)</f>
        <v>N-SF11/1.8/23.5</v>
      </c>
      <c r="R1260"/>
      <c r="S1260"/>
      <c r="T1260"/>
    </row>
    <row r="1261" spans="1:20" x14ac:dyDescent="0.25">
      <c r="A1261" s="85"/>
      <c r="B1261" s="63"/>
      <c r="C1261" s="63"/>
      <c r="D1261" s="63"/>
      <c r="E1261" s="63"/>
      <c r="F1261" s="120" t="e">
        <f>VLOOKUP(B1261,Main!E:I,5,FALSE)</f>
        <v>#N/A</v>
      </c>
      <c r="H1261" s="121">
        <v>10023759</v>
      </c>
      <c r="I1261" s="65">
        <v>30103753</v>
      </c>
      <c r="J1261" s="64">
        <v>0.86</v>
      </c>
      <c r="K1261" s="120" t="str">
        <f>VLOOKUP(I1261,Raw!A:K,11,FALSE)</f>
        <v>N-SF11/1.8/14.5</v>
      </c>
      <c r="R1261"/>
      <c r="S1261"/>
      <c r="T1261"/>
    </row>
    <row r="1262" spans="1:20" x14ac:dyDescent="0.25">
      <c r="A1262" s="85"/>
      <c r="B1262" s="63"/>
      <c r="C1262" s="63"/>
      <c r="D1262" s="63"/>
      <c r="E1262" s="63"/>
      <c r="F1262" s="120" t="e">
        <f>VLOOKUP(B1262,Main!E:I,5,FALSE)</f>
        <v>#N/A</v>
      </c>
      <c r="H1262" s="121">
        <v>10023759</v>
      </c>
      <c r="I1262" s="65">
        <v>30103801</v>
      </c>
      <c r="J1262" s="64">
        <v>0.9</v>
      </c>
      <c r="K1262" s="120" t="str">
        <f>VLOOKUP(I1262,Raw!A:K,11,FALSE)</f>
        <v>N-SF11/1.8/17</v>
      </c>
      <c r="R1262"/>
      <c r="S1262"/>
      <c r="T1262"/>
    </row>
    <row r="1263" spans="1:20" x14ac:dyDescent="0.25">
      <c r="A1263" s="85"/>
      <c r="B1263" s="63"/>
      <c r="C1263" s="63"/>
      <c r="D1263" s="63"/>
      <c r="E1263" s="63"/>
      <c r="F1263" s="120" t="e">
        <f>VLOOKUP(B1263,Main!E:I,5,FALSE)</f>
        <v>#N/A</v>
      </c>
      <c r="H1263" s="121">
        <v>10023759</v>
      </c>
      <c r="I1263" s="65">
        <v>30236147</v>
      </c>
      <c r="J1263" s="64">
        <v>0.9</v>
      </c>
      <c r="K1263" s="120" t="str">
        <f>VLOOKUP(I1263,Raw!A:K,11,FALSE)</f>
        <v>N-SF11/1.8/17.5</v>
      </c>
      <c r="R1263"/>
      <c r="S1263"/>
      <c r="T1263"/>
    </row>
    <row r="1264" spans="1:20" x14ac:dyDescent="0.25">
      <c r="A1264" s="85"/>
      <c r="B1264" s="63"/>
      <c r="C1264" s="63"/>
      <c r="D1264" s="63"/>
      <c r="E1264" s="63"/>
      <c r="F1264" s="120" t="e">
        <f>VLOOKUP(B1264,Main!E:I,5,FALSE)</f>
        <v>#N/A</v>
      </c>
      <c r="H1264" s="121">
        <v>10023759</v>
      </c>
      <c r="I1264" s="65">
        <v>30238079</v>
      </c>
      <c r="J1264" s="64">
        <v>0.9</v>
      </c>
      <c r="K1264" s="120" t="str">
        <f>VLOOKUP(I1264,Raw!A:K,11,FALSE)</f>
        <v>N-SF11/1.8/17.5</v>
      </c>
      <c r="R1264"/>
      <c r="S1264"/>
      <c r="T1264"/>
    </row>
    <row r="1265" spans="1:20" x14ac:dyDescent="0.25">
      <c r="A1265" s="85"/>
      <c r="B1265" s="63"/>
      <c r="C1265" s="63"/>
      <c r="D1265" s="63"/>
      <c r="E1265" s="63"/>
      <c r="F1265" s="120" t="e">
        <f>VLOOKUP(B1265,Main!E:I,5,FALSE)</f>
        <v>#N/A</v>
      </c>
      <c r="H1265" s="121">
        <v>10023759</v>
      </c>
      <c r="I1265" s="65">
        <v>30248669</v>
      </c>
      <c r="J1265" s="64">
        <v>0.7</v>
      </c>
      <c r="K1265" s="120" t="str">
        <f>VLOOKUP(I1265,Raw!A:K,11,FALSE)</f>
        <v>N-SF11/1/10.5</v>
      </c>
      <c r="R1265"/>
      <c r="S1265"/>
      <c r="T1265"/>
    </row>
    <row r="1266" spans="1:20" x14ac:dyDescent="0.25">
      <c r="A1266" s="85"/>
      <c r="B1266" s="63"/>
      <c r="C1266" s="63"/>
      <c r="D1266" s="63"/>
      <c r="E1266" s="63"/>
      <c r="F1266" s="120" t="e">
        <f>VLOOKUP(B1266,Main!E:I,5,FALSE)</f>
        <v>#N/A</v>
      </c>
      <c r="H1266" s="121">
        <v>10023759</v>
      </c>
      <c r="I1266" s="65">
        <v>30248706</v>
      </c>
      <c r="J1266" s="64">
        <v>0.9</v>
      </c>
      <c r="K1266" s="120" t="str">
        <f>VLOOKUP(I1266,Raw!A:K,11,FALSE)</f>
        <v>N-SF11/1.8/23.5</v>
      </c>
      <c r="R1266"/>
      <c r="S1266"/>
      <c r="T1266"/>
    </row>
    <row r="1267" spans="1:20" x14ac:dyDescent="0.25">
      <c r="A1267" s="85"/>
      <c r="B1267" s="63"/>
      <c r="C1267" s="63"/>
      <c r="D1267" s="63"/>
      <c r="E1267" s="63"/>
      <c r="F1267" s="120" t="e">
        <f>VLOOKUP(B1267,Main!E:I,5,FALSE)</f>
        <v>#N/A</v>
      </c>
      <c r="H1267" s="121">
        <v>10023759</v>
      </c>
      <c r="I1267" s="65">
        <v>30248740</v>
      </c>
      <c r="J1267" s="64">
        <v>0.7</v>
      </c>
      <c r="K1267" s="120" t="str">
        <f>VLOOKUP(I1267,Raw!A:K,11,FALSE)</f>
        <v>N-SF11/1/7.5</v>
      </c>
      <c r="R1267"/>
      <c r="S1267"/>
      <c r="T1267"/>
    </row>
    <row r="1268" spans="1:20" x14ac:dyDescent="0.25">
      <c r="A1268" s="85"/>
      <c r="B1268" s="63"/>
      <c r="C1268" s="63"/>
      <c r="D1268" s="63"/>
      <c r="E1268" s="63"/>
      <c r="F1268" s="120" t="e">
        <f>VLOOKUP(B1268,Main!E:I,5,FALSE)</f>
        <v>#N/A</v>
      </c>
      <c r="H1268" s="121">
        <v>10023759</v>
      </c>
      <c r="I1268" s="65">
        <v>30255865</v>
      </c>
      <c r="J1268" s="64">
        <v>0.9</v>
      </c>
      <c r="K1268" s="120" t="str">
        <f>VLOOKUP(I1268,Raw!A:K,11,FALSE)</f>
        <v>N-SF11/1.8/17</v>
      </c>
      <c r="R1268"/>
      <c r="S1268"/>
      <c r="T1268"/>
    </row>
    <row r="1269" spans="1:20" x14ac:dyDescent="0.25">
      <c r="A1269" s="85"/>
      <c r="B1269" s="63"/>
      <c r="C1269" s="63"/>
      <c r="D1269" s="63"/>
      <c r="E1269" s="63"/>
      <c r="F1269" s="120" t="e">
        <f>VLOOKUP(B1269,Main!E:I,5,FALSE)</f>
        <v>#N/A</v>
      </c>
      <c r="H1269" s="121">
        <v>10023759</v>
      </c>
      <c r="I1269" s="65">
        <v>30256349</v>
      </c>
      <c r="J1269" s="64">
        <v>0.7</v>
      </c>
      <c r="K1269" s="120" t="str">
        <f>VLOOKUP(I1269,Raw!A:K,11,FALSE)</f>
        <v>N-SF11/1/10.5</v>
      </c>
      <c r="R1269"/>
      <c r="S1269"/>
      <c r="T1269"/>
    </row>
    <row r="1270" spans="1:20" x14ac:dyDescent="0.25">
      <c r="A1270" s="85"/>
      <c r="B1270" s="63"/>
      <c r="C1270" s="63"/>
      <c r="D1270" s="63"/>
      <c r="E1270" s="63"/>
      <c r="F1270" s="120" t="e">
        <f>VLOOKUP(B1270,Main!E:I,5,FALSE)</f>
        <v>#N/A</v>
      </c>
      <c r="H1270" s="121">
        <v>10023759</v>
      </c>
      <c r="I1270" s="65">
        <v>30256730</v>
      </c>
      <c r="J1270" s="64">
        <v>0.7</v>
      </c>
      <c r="K1270" s="120" t="str">
        <f>VLOOKUP(I1270,Raw!A:K,11,FALSE)</f>
        <v>N-SF11/1/10.5</v>
      </c>
      <c r="R1270"/>
      <c r="S1270"/>
      <c r="T1270"/>
    </row>
    <row r="1271" spans="1:20" x14ac:dyDescent="0.25">
      <c r="A1271" s="85"/>
      <c r="B1271" s="63"/>
      <c r="C1271" s="63"/>
      <c r="D1271" s="63"/>
      <c r="E1271" s="63"/>
      <c r="F1271" s="120" t="e">
        <f>VLOOKUP(B1271,Main!E:I,5,FALSE)</f>
        <v>#N/A</v>
      </c>
      <c r="H1271" s="121">
        <v>10023759</v>
      </c>
      <c r="I1271" s="65">
        <v>30256752</v>
      </c>
      <c r="J1271" s="64">
        <v>0.86</v>
      </c>
      <c r="K1271" s="120" t="str">
        <f>VLOOKUP(I1271,Raw!A:K,11,FALSE)</f>
        <v>N-SF11/1.8/14.5</v>
      </c>
      <c r="R1271"/>
      <c r="S1271"/>
      <c r="T1271"/>
    </row>
    <row r="1272" spans="1:20" x14ac:dyDescent="0.25">
      <c r="A1272" s="85"/>
      <c r="B1272" s="63"/>
      <c r="C1272" s="63"/>
      <c r="D1272" s="63"/>
      <c r="E1272" s="63"/>
      <c r="F1272" s="120" t="e">
        <f>VLOOKUP(B1272,Main!E:I,5,FALSE)</f>
        <v>#N/A</v>
      </c>
      <c r="H1272" s="121">
        <v>10023759</v>
      </c>
      <c r="I1272" s="65">
        <v>30256855</v>
      </c>
      <c r="J1272" s="64">
        <v>0.86</v>
      </c>
      <c r="K1272" s="120" t="str">
        <f>VLOOKUP(I1272,Raw!A:K,11,FALSE)</f>
        <v>N-SF11/1.8/14.5</v>
      </c>
      <c r="R1272"/>
      <c r="S1272"/>
      <c r="T1272"/>
    </row>
    <row r="1273" spans="1:20" x14ac:dyDescent="0.25">
      <c r="A1273" s="85"/>
      <c r="B1273" s="63"/>
      <c r="C1273" s="63"/>
      <c r="D1273" s="63"/>
      <c r="E1273" s="63"/>
      <c r="F1273" s="120" t="e">
        <f>VLOOKUP(B1273,Main!E:I,5,FALSE)</f>
        <v>#N/A</v>
      </c>
      <c r="H1273" s="121">
        <v>10023759</v>
      </c>
      <c r="I1273" s="65">
        <v>30256899</v>
      </c>
      <c r="J1273" s="64">
        <v>0.9</v>
      </c>
      <c r="K1273" s="120" t="str">
        <f>VLOOKUP(I1273,Raw!A:K,11,FALSE)</f>
        <v>N-SF11/1.8/23.5</v>
      </c>
      <c r="R1273"/>
      <c r="S1273"/>
      <c r="T1273"/>
    </row>
    <row r="1274" spans="1:20" x14ac:dyDescent="0.25">
      <c r="A1274" s="85"/>
      <c r="B1274" s="63"/>
      <c r="C1274" s="63"/>
      <c r="D1274" s="63"/>
      <c r="E1274" s="63"/>
      <c r="F1274" s="120" t="e">
        <f>VLOOKUP(B1274,Main!E:I,5,FALSE)</f>
        <v>#N/A</v>
      </c>
      <c r="H1274" s="121">
        <v>10023759</v>
      </c>
      <c r="I1274" s="65">
        <v>30256914</v>
      </c>
      <c r="J1274" s="64">
        <v>0.7</v>
      </c>
      <c r="K1274" s="120" t="str">
        <f>VLOOKUP(I1274,Raw!A:K,11,FALSE)</f>
        <v>N-SF11/1/10.5</v>
      </c>
      <c r="R1274"/>
      <c r="S1274"/>
      <c r="T1274"/>
    </row>
    <row r="1275" spans="1:20" x14ac:dyDescent="0.25">
      <c r="A1275" s="85"/>
      <c r="B1275" s="63"/>
      <c r="C1275" s="63"/>
      <c r="D1275" s="63"/>
      <c r="E1275" s="63"/>
      <c r="F1275" s="120" t="e">
        <f>VLOOKUP(B1275,Main!E:I,5,FALSE)</f>
        <v>#N/A</v>
      </c>
      <c r="H1275" s="121">
        <v>10023759</v>
      </c>
      <c r="I1275" s="65">
        <v>30256958</v>
      </c>
      <c r="J1275" s="64">
        <v>0.9</v>
      </c>
      <c r="K1275" s="120" t="str">
        <f>VLOOKUP(I1275,Raw!A:K,11,FALSE)</f>
        <v>N-SF11/1.8/23.5</v>
      </c>
      <c r="R1275"/>
      <c r="S1275"/>
      <c r="T1275"/>
    </row>
    <row r="1276" spans="1:20" x14ac:dyDescent="0.25">
      <c r="A1276" s="85"/>
      <c r="B1276" s="63"/>
      <c r="C1276" s="63"/>
      <c r="D1276" s="63"/>
      <c r="E1276" s="63"/>
      <c r="F1276" s="120" t="e">
        <f>VLOOKUP(B1276,Main!E:I,5,FALSE)</f>
        <v>#N/A</v>
      </c>
      <c r="H1276" s="121">
        <v>10023759</v>
      </c>
      <c r="I1276" s="65">
        <v>30274734</v>
      </c>
      <c r="J1276" s="64">
        <v>0.9</v>
      </c>
      <c r="K1276" s="120" t="str">
        <f>VLOOKUP(I1276,Raw!A:K,11,FALSE)</f>
        <v>N-SF11/1.8/17</v>
      </c>
      <c r="R1276"/>
      <c r="S1276"/>
      <c r="T1276"/>
    </row>
    <row r="1277" spans="1:20" x14ac:dyDescent="0.25">
      <c r="A1277" s="85"/>
      <c r="B1277" s="63"/>
      <c r="C1277" s="63"/>
      <c r="D1277" s="63"/>
      <c r="E1277" s="63"/>
      <c r="F1277" s="120" t="e">
        <f>VLOOKUP(B1277,Main!E:I,5,FALSE)</f>
        <v>#N/A</v>
      </c>
      <c r="H1277" s="121">
        <v>10023759</v>
      </c>
      <c r="I1277" s="65">
        <v>30274790</v>
      </c>
      <c r="J1277" s="64">
        <v>0.86</v>
      </c>
      <c r="K1277" s="120" t="str">
        <f>VLOOKUP(I1277,Raw!A:K,11,FALSE)</f>
        <v>N-SF11/1.8/14.5</v>
      </c>
      <c r="R1277"/>
      <c r="S1277"/>
      <c r="T1277"/>
    </row>
    <row r="1278" spans="1:20" x14ac:dyDescent="0.25">
      <c r="A1278" s="85"/>
      <c r="B1278" s="63"/>
      <c r="C1278" s="63"/>
      <c r="D1278" s="63"/>
      <c r="E1278" s="63"/>
      <c r="F1278" s="120" t="e">
        <f>VLOOKUP(B1278,Main!E:I,5,FALSE)</f>
        <v>#N/A</v>
      </c>
      <c r="H1278" s="121">
        <v>10023759</v>
      </c>
      <c r="I1278" s="65">
        <v>30274815</v>
      </c>
      <c r="J1278" s="64">
        <v>0.86</v>
      </c>
      <c r="K1278" s="120" t="str">
        <f>VLOOKUP(I1278,Raw!A:K,11,FALSE)</f>
        <v>N-SF11/1.8/14.5</v>
      </c>
      <c r="R1278"/>
      <c r="S1278"/>
      <c r="T1278"/>
    </row>
    <row r="1279" spans="1:20" x14ac:dyDescent="0.25">
      <c r="A1279" s="85"/>
      <c r="B1279" s="63"/>
      <c r="C1279" s="63"/>
      <c r="D1279" s="63"/>
      <c r="E1279" s="63"/>
      <c r="F1279" s="120" t="e">
        <f>VLOOKUP(B1279,Main!E:I,5,FALSE)</f>
        <v>#N/A</v>
      </c>
      <c r="H1279" s="121">
        <v>10023759</v>
      </c>
      <c r="I1279" s="65">
        <v>30276367</v>
      </c>
      <c r="J1279" s="64">
        <v>0.9</v>
      </c>
      <c r="K1279" s="120" t="str">
        <f>VLOOKUP(I1279,Raw!A:K,11,FALSE)</f>
        <v>N-SF11/1.8/17</v>
      </c>
      <c r="R1279"/>
      <c r="S1279"/>
      <c r="T1279"/>
    </row>
    <row r="1280" spans="1:20" x14ac:dyDescent="0.25">
      <c r="A1280" s="85"/>
      <c r="B1280" s="63"/>
      <c r="C1280" s="63"/>
      <c r="D1280" s="63"/>
      <c r="E1280" s="63"/>
      <c r="F1280" s="120" t="e">
        <f>VLOOKUP(B1280,Main!E:I,5,FALSE)</f>
        <v>#N/A</v>
      </c>
      <c r="H1280" s="121">
        <v>10023759</v>
      </c>
      <c r="I1280" s="65">
        <v>30285163</v>
      </c>
      <c r="J1280" s="64">
        <v>0.7</v>
      </c>
      <c r="K1280" s="120" t="str">
        <f>VLOOKUP(I1280,Raw!A:K,11,FALSE)</f>
        <v>N-SF11/1/7.5</v>
      </c>
      <c r="R1280"/>
      <c r="S1280"/>
      <c r="T1280"/>
    </row>
    <row r="1281" spans="1:20" x14ac:dyDescent="0.25">
      <c r="A1281" s="85"/>
      <c r="B1281" s="63"/>
      <c r="C1281" s="63"/>
      <c r="D1281" s="63"/>
      <c r="E1281" s="63"/>
      <c r="F1281" s="120" t="e">
        <f>VLOOKUP(B1281,Main!E:I,5,FALSE)</f>
        <v>#N/A</v>
      </c>
      <c r="H1281" s="121">
        <v>10023759</v>
      </c>
      <c r="I1281" s="65">
        <v>30285185</v>
      </c>
      <c r="J1281" s="64">
        <v>0.9</v>
      </c>
      <c r="K1281" s="120" t="str">
        <f>VLOOKUP(I1281,Raw!A:K,11,FALSE)</f>
        <v>N-SF11/1.8/17</v>
      </c>
      <c r="R1281"/>
      <c r="S1281"/>
      <c r="T1281"/>
    </row>
    <row r="1282" spans="1:20" x14ac:dyDescent="0.25">
      <c r="A1282" s="85"/>
      <c r="B1282" s="63"/>
      <c r="C1282" s="63"/>
      <c r="D1282" s="63"/>
      <c r="E1282" s="63"/>
      <c r="F1282" s="120" t="e">
        <f>VLOOKUP(B1282,Main!E:I,5,FALSE)</f>
        <v>#N/A</v>
      </c>
      <c r="H1282" s="121">
        <v>10023759</v>
      </c>
      <c r="I1282" s="65">
        <v>30293647</v>
      </c>
      <c r="J1282" s="64">
        <v>0.7</v>
      </c>
      <c r="K1282" s="120" t="str">
        <f>VLOOKUP(I1282,Raw!A:K,11,FALSE)</f>
        <v>N-SF11/1/10.5</v>
      </c>
      <c r="R1282"/>
      <c r="S1282"/>
      <c r="T1282"/>
    </row>
    <row r="1283" spans="1:20" x14ac:dyDescent="0.25">
      <c r="A1283" s="85"/>
      <c r="B1283" s="63"/>
      <c r="C1283" s="63"/>
      <c r="D1283" s="63"/>
      <c r="E1283" s="63"/>
      <c r="F1283" s="120" t="e">
        <f>VLOOKUP(B1283,Main!E:I,5,FALSE)</f>
        <v>#N/A</v>
      </c>
      <c r="H1283" s="121">
        <v>10023759</v>
      </c>
      <c r="I1283" s="65">
        <v>30313242</v>
      </c>
      <c r="J1283" s="64">
        <v>0.56000000000000005</v>
      </c>
      <c r="K1283" s="120" t="str">
        <f>VLOOKUP(I1283,Raw!A:K,11,FALSE)</f>
        <v>N-SF11/1.8/10.5</v>
      </c>
      <c r="R1283"/>
      <c r="S1283"/>
      <c r="T1283"/>
    </row>
    <row r="1284" spans="1:20" x14ac:dyDescent="0.25">
      <c r="A1284" s="85"/>
      <c r="B1284" s="63"/>
      <c r="C1284" s="63"/>
      <c r="D1284" s="63"/>
      <c r="E1284" s="63"/>
      <c r="F1284" s="120" t="e">
        <f>VLOOKUP(B1284,Main!E:I,5,FALSE)</f>
        <v>#N/A</v>
      </c>
      <c r="H1284" s="121">
        <v>10023759</v>
      </c>
      <c r="I1284" s="65">
        <v>30313286</v>
      </c>
      <c r="J1284" s="64">
        <v>0.86</v>
      </c>
      <c r="K1284" s="120" t="str">
        <f>VLOOKUP(I1284,Raw!A:K,11,FALSE)</f>
        <v>N-SF11/1.8/14.5</v>
      </c>
      <c r="R1284"/>
      <c r="S1284"/>
      <c r="T1284"/>
    </row>
    <row r="1285" spans="1:20" x14ac:dyDescent="0.25">
      <c r="A1285" s="85"/>
      <c r="B1285" s="63"/>
      <c r="C1285" s="63"/>
      <c r="D1285" s="63"/>
      <c r="E1285" s="63"/>
      <c r="F1285" s="120" t="e">
        <f>VLOOKUP(B1285,Main!E:I,5,FALSE)</f>
        <v>#N/A</v>
      </c>
      <c r="H1285" s="121">
        <v>10023759</v>
      </c>
      <c r="I1285" s="65">
        <v>30313323</v>
      </c>
      <c r="J1285" s="64">
        <v>0.7</v>
      </c>
      <c r="K1285" s="120" t="str">
        <f>VLOOKUP(I1285,Raw!A:K,11,FALSE)</f>
        <v>N-SF11/1/10.5</v>
      </c>
      <c r="R1285"/>
      <c r="S1285"/>
      <c r="T1285"/>
    </row>
    <row r="1286" spans="1:20" x14ac:dyDescent="0.25">
      <c r="A1286" s="85"/>
      <c r="B1286" s="63"/>
      <c r="C1286" s="63"/>
      <c r="D1286" s="63"/>
      <c r="E1286" s="63"/>
      <c r="F1286" s="120" t="e">
        <f>VLOOKUP(B1286,Main!E:I,5,FALSE)</f>
        <v>#N/A</v>
      </c>
      <c r="H1286" s="121">
        <v>10023759</v>
      </c>
      <c r="I1286" s="65">
        <v>30313345</v>
      </c>
      <c r="J1286" s="64">
        <v>0.86</v>
      </c>
      <c r="K1286" s="120" t="str">
        <f>VLOOKUP(I1286,Raw!A:K,11,FALSE)</f>
        <v>N-SF11/1.8/14.5</v>
      </c>
      <c r="R1286"/>
      <c r="S1286"/>
      <c r="T1286"/>
    </row>
    <row r="1287" spans="1:20" x14ac:dyDescent="0.25">
      <c r="A1287" s="85"/>
      <c r="B1287" s="63"/>
      <c r="C1287" s="63"/>
      <c r="D1287" s="63"/>
      <c r="E1287" s="63"/>
      <c r="F1287" s="120" t="e">
        <f>VLOOKUP(B1287,Main!E:I,5,FALSE)</f>
        <v>#N/A</v>
      </c>
      <c r="H1287" s="121">
        <v>10023759</v>
      </c>
      <c r="I1287" s="65">
        <v>30321494</v>
      </c>
      <c r="J1287" s="64">
        <v>1</v>
      </c>
      <c r="K1287" s="120" t="str">
        <f>VLOOKUP(I1287,Raw!A:K,11,FALSE)</f>
        <v>N-BK7/1.1/19</v>
      </c>
      <c r="R1287"/>
      <c r="S1287"/>
      <c r="T1287"/>
    </row>
    <row r="1288" spans="1:20" x14ac:dyDescent="0.25">
      <c r="A1288" s="85"/>
      <c r="B1288" s="63"/>
      <c r="C1288" s="63"/>
      <c r="D1288" s="63"/>
      <c r="E1288" s="63"/>
      <c r="F1288" s="120" t="e">
        <f>VLOOKUP(B1288,Main!E:I,5,FALSE)</f>
        <v>#N/A</v>
      </c>
      <c r="H1288" s="121">
        <v>10023759</v>
      </c>
      <c r="I1288" s="65">
        <v>30325960</v>
      </c>
      <c r="J1288" s="64">
        <v>0.9</v>
      </c>
      <c r="K1288" s="120" t="str">
        <f>VLOOKUP(I1288,Raw!A:K,11,FALSE)</f>
        <v>N-SF11/1.8/23</v>
      </c>
      <c r="R1288"/>
      <c r="S1288"/>
      <c r="T1288"/>
    </row>
    <row r="1289" spans="1:20" x14ac:dyDescent="0.25">
      <c r="A1289" s="85"/>
      <c r="B1289" s="63"/>
      <c r="C1289" s="63"/>
      <c r="D1289" s="63"/>
      <c r="E1289" s="63"/>
      <c r="F1289" s="120" t="e">
        <f>VLOOKUP(B1289,Main!E:I,5,FALSE)</f>
        <v>#N/A</v>
      </c>
      <c r="H1289" s="121">
        <v>10023759</v>
      </c>
      <c r="I1289" s="65">
        <v>30334319</v>
      </c>
      <c r="J1289" s="64">
        <v>0.9</v>
      </c>
      <c r="K1289" s="120" t="str">
        <f>VLOOKUP(I1289,Raw!A:K,11,FALSE)</f>
        <v>N-SF11/1.8/17.5</v>
      </c>
      <c r="R1289"/>
      <c r="S1289"/>
      <c r="T1289"/>
    </row>
    <row r="1290" spans="1:20" x14ac:dyDescent="0.25">
      <c r="A1290" s="85"/>
      <c r="B1290" s="63"/>
      <c r="C1290" s="63"/>
      <c r="D1290" s="63"/>
      <c r="E1290" s="63"/>
      <c r="F1290" s="120" t="e">
        <f>VLOOKUP(B1290,Main!E:I,5,FALSE)</f>
        <v>#N/A</v>
      </c>
      <c r="H1290" s="121">
        <v>10023759</v>
      </c>
      <c r="I1290" s="65">
        <v>30339200</v>
      </c>
      <c r="J1290" s="64">
        <v>0.9</v>
      </c>
      <c r="K1290" s="120" t="str">
        <f>VLOOKUP(I1290,Raw!A:K,11,FALSE)</f>
        <v>N-SF11/1.8/23.5</v>
      </c>
      <c r="R1290"/>
      <c r="S1290"/>
      <c r="T1290"/>
    </row>
    <row r="1291" spans="1:20" x14ac:dyDescent="0.25">
      <c r="A1291" s="85"/>
      <c r="B1291" s="63"/>
      <c r="C1291" s="63"/>
      <c r="D1291" s="63"/>
      <c r="E1291" s="63"/>
      <c r="F1291" s="120" t="e">
        <f>VLOOKUP(B1291,Main!E:I,5,FALSE)</f>
        <v>#N/A</v>
      </c>
      <c r="H1291" s="121">
        <v>10023759</v>
      </c>
      <c r="I1291" s="65">
        <v>30391576</v>
      </c>
      <c r="J1291" s="64">
        <v>0.7</v>
      </c>
      <c r="K1291" s="120" t="str">
        <f>VLOOKUP(I1291,Raw!A:K,11,FALSE)</f>
        <v>N-SF11/1/8.5</v>
      </c>
      <c r="R1291"/>
      <c r="S1291"/>
      <c r="T1291"/>
    </row>
    <row r="1292" spans="1:20" x14ac:dyDescent="0.25">
      <c r="A1292" s="85"/>
      <c r="B1292" s="63"/>
      <c r="C1292" s="63"/>
      <c r="D1292" s="63"/>
      <c r="E1292" s="63"/>
      <c r="F1292" s="120" t="e">
        <f>VLOOKUP(B1292,Main!E:I,5,FALSE)</f>
        <v>#N/A</v>
      </c>
      <c r="H1292" s="121">
        <v>10023759</v>
      </c>
      <c r="I1292" s="65">
        <v>30432710</v>
      </c>
      <c r="J1292" s="64">
        <v>0.86</v>
      </c>
      <c r="K1292" s="120" t="str">
        <f>VLOOKUP(I1292,Raw!A:K,11,FALSE)</f>
        <v>N-SF11/1.8/14.5</v>
      </c>
      <c r="R1292"/>
      <c r="S1292"/>
      <c r="T1292"/>
    </row>
    <row r="1293" spans="1:20" x14ac:dyDescent="0.25">
      <c r="A1293" s="85"/>
      <c r="B1293" s="63"/>
      <c r="C1293" s="63"/>
      <c r="D1293" s="63"/>
      <c r="E1293" s="63"/>
      <c r="F1293" s="120" t="e">
        <f>VLOOKUP(B1293,Main!E:I,5,FALSE)</f>
        <v>#N/A</v>
      </c>
      <c r="H1293" s="121">
        <v>10023759</v>
      </c>
      <c r="I1293" s="65">
        <v>30446865</v>
      </c>
      <c r="J1293" s="64">
        <v>0.9</v>
      </c>
      <c r="K1293" s="120" t="str">
        <f>VLOOKUP(I1293,Raw!A:K,11,FALSE)</f>
        <v>N-SF11/1.8/17</v>
      </c>
      <c r="R1293"/>
      <c r="S1293"/>
      <c r="T1293"/>
    </row>
    <row r="1294" spans="1:20" x14ac:dyDescent="0.25">
      <c r="A1294" s="85"/>
      <c r="B1294" s="63"/>
      <c r="C1294" s="63"/>
      <c r="D1294" s="63"/>
      <c r="E1294" s="63"/>
      <c r="F1294" s="120" t="e">
        <f>VLOOKUP(B1294,Main!E:I,5,FALSE)</f>
        <v>#N/A</v>
      </c>
      <c r="H1294" s="121">
        <v>10023762</v>
      </c>
      <c r="I1294" s="65">
        <v>30103742</v>
      </c>
      <c r="J1294" s="64">
        <v>0.96</v>
      </c>
      <c r="K1294" s="120" t="str">
        <f>VLOOKUP(I1294,Raw!A:K,11,FALSE)</f>
        <v>N-SF11/1.8/23.5</v>
      </c>
      <c r="R1294"/>
      <c r="S1294"/>
      <c r="T1294"/>
    </row>
    <row r="1295" spans="1:20" x14ac:dyDescent="0.25">
      <c r="A1295" s="85"/>
      <c r="B1295" s="63"/>
      <c r="C1295" s="63"/>
      <c r="D1295" s="63"/>
      <c r="E1295" s="63"/>
      <c r="F1295" s="120" t="e">
        <f>VLOOKUP(B1295,Main!E:I,5,FALSE)</f>
        <v>#N/A</v>
      </c>
      <c r="H1295" s="121">
        <v>10023762</v>
      </c>
      <c r="I1295" s="65">
        <v>30103753</v>
      </c>
      <c r="J1295" s="64">
        <v>0.9</v>
      </c>
      <c r="K1295" s="120" t="str">
        <f>VLOOKUP(I1295,Raw!A:K,11,FALSE)</f>
        <v>N-SF11/1.8/14.5</v>
      </c>
      <c r="R1295"/>
      <c r="S1295"/>
      <c r="T1295"/>
    </row>
    <row r="1296" spans="1:20" x14ac:dyDescent="0.25">
      <c r="A1296" s="85"/>
      <c r="B1296" s="63"/>
      <c r="C1296" s="63"/>
      <c r="D1296" s="63"/>
      <c r="E1296" s="63"/>
      <c r="F1296" s="120" t="e">
        <f>VLOOKUP(B1296,Main!E:I,5,FALSE)</f>
        <v>#N/A</v>
      </c>
      <c r="H1296" s="121">
        <v>10023762</v>
      </c>
      <c r="I1296" s="65">
        <v>30103801</v>
      </c>
      <c r="J1296" s="64">
        <v>0.96</v>
      </c>
      <c r="K1296" s="120" t="str">
        <f>VLOOKUP(I1296,Raw!A:K,11,FALSE)</f>
        <v>N-SF11/1.8/17</v>
      </c>
      <c r="R1296"/>
      <c r="S1296"/>
      <c r="T1296"/>
    </row>
    <row r="1297" spans="1:20" x14ac:dyDescent="0.25">
      <c r="A1297" s="85"/>
      <c r="B1297" s="63"/>
      <c r="C1297" s="63"/>
      <c r="D1297" s="63"/>
      <c r="E1297" s="63"/>
      <c r="F1297" s="120" t="e">
        <f>VLOOKUP(B1297,Main!E:I,5,FALSE)</f>
        <v>#N/A</v>
      </c>
      <c r="H1297" s="121">
        <v>10023762</v>
      </c>
      <c r="I1297" s="65">
        <v>30236147</v>
      </c>
      <c r="J1297" s="64">
        <v>0.96</v>
      </c>
      <c r="K1297" s="120" t="str">
        <f>VLOOKUP(I1297,Raw!A:K,11,FALSE)</f>
        <v>N-SF11/1.8/17.5</v>
      </c>
      <c r="R1297"/>
      <c r="S1297"/>
      <c r="T1297"/>
    </row>
    <row r="1298" spans="1:20" x14ac:dyDescent="0.25">
      <c r="A1298" s="85"/>
      <c r="B1298" s="63"/>
      <c r="C1298" s="63"/>
      <c r="D1298" s="63"/>
      <c r="E1298" s="63"/>
      <c r="F1298" s="120" t="e">
        <f>VLOOKUP(B1298,Main!E:I,5,FALSE)</f>
        <v>#N/A</v>
      </c>
      <c r="H1298" s="121">
        <v>10023762</v>
      </c>
      <c r="I1298" s="65">
        <v>30238079</v>
      </c>
      <c r="J1298" s="64">
        <v>0.96</v>
      </c>
      <c r="K1298" s="120" t="str">
        <f>VLOOKUP(I1298,Raw!A:K,11,FALSE)</f>
        <v>N-SF11/1.8/17.5</v>
      </c>
      <c r="R1298"/>
      <c r="S1298"/>
      <c r="T1298"/>
    </row>
    <row r="1299" spans="1:20" x14ac:dyDescent="0.25">
      <c r="A1299" s="85"/>
      <c r="B1299" s="63"/>
      <c r="C1299" s="63"/>
      <c r="D1299" s="63"/>
      <c r="E1299" s="63"/>
      <c r="F1299" s="120" t="e">
        <f>VLOOKUP(B1299,Main!E:I,5,FALSE)</f>
        <v>#N/A</v>
      </c>
      <c r="H1299" s="121">
        <v>10023762</v>
      </c>
      <c r="I1299" s="65">
        <v>30248669</v>
      </c>
      <c r="J1299" s="64">
        <v>0.82499999999999996</v>
      </c>
      <c r="K1299" s="120" t="str">
        <f>VLOOKUP(I1299,Raw!A:K,11,FALSE)</f>
        <v>N-SF11/1/10.5</v>
      </c>
      <c r="R1299"/>
      <c r="S1299"/>
      <c r="T1299"/>
    </row>
    <row r="1300" spans="1:20" x14ac:dyDescent="0.25">
      <c r="A1300" s="85"/>
      <c r="B1300" s="63"/>
      <c r="C1300" s="63"/>
      <c r="D1300" s="63"/>
      <c r="E1300" s="63"/>
      <c r="F1300" s="120" t="e">
        <f>VLOOKUP(B1300,Main!E:I,5,FALSE)</f>
        <v>#N/A</v>
      </c>
      <c r="H1300" s="121">
        <v>10023762</v>
      </c>
      <c r="I1300" s="65">
        <v>30248706</v>
      </c>
      <c r="J1300" s="64">
        <v>0.96</v>
      </c>
      <c r="K1300" s="120" t="str">
        <f>VLOOKUP(I1300,Raw!A:K,11,FALSE)</f>
        <v>N-SF11/1.8/23.5</v>
      </c>
      <c r="R1300"/>
      <c r="S1300"/>
      <c r="T1300"/>
    </row>
    <row r="1301" spans="1:20" x14ac:dyDescent="0.25">
      <c r="A1301" s="85"/>
      <c r="B1301" s="63"/>
      <c r="C1301" s="63"/>
      <c r="D1301" s="63"/>
      <c r="E1301" s="63"/>
      <c r="F1301" s="120" t="e">
        <f>VLOOKUP(B1301,Main!E:I,5,FALSE)</f>
        <v>#N/A</v>
      </c>
      <c r="H1301" s="121">
        <v>10023762</v>
      </c>
      <c r="I1301" s="65">
        <v>30248740</v>
      </c>
      <c r="J1301" s="64">
        <v>0.82499999999999996</v>
      </c>
      <c r="K1301" s="120" t="str">
        <f>VLOOKUP(I1301,Raw!A:K,11,FALSE)</f>
        <v>N-SF11/1/7.5</v>
      </c>
      <c r="R1301"/>
      <c r="S1301"/>
      <c r="T1301"/>
    </row>
    <row r="1302" spans="1:20" x14ac:dyDescent="0.25">
      <c r="A1302" s="85"/>
      <c r="B1302" s="63"/>
      <c r="C1302" s="63"/>
      <c r="D1302" s="63"/>
      <c r="E1302" s="63"/>
      <c r="F1302" s="120" t="e">
        <f>VLOOKUP(B1302,Main!E:I,5,FALSE)</f>
        <v>#N/A</v>
      </c>
      <c r="H1302" s="121">
        <v>10023762</v>
      </c>
      <c r="I1302" s="65">
        <v>30255865</v>
      </c>
      <c r="J1302" s="64">
        <v>0.96</v>
      </c>
      <c r="K1302" s="120" t="str">
        <f>VLOOKUP(I1302,Raw!A:K,11,FALSE)</f>
        <v>N-SF11/1.8/17</v>
      </c>
      <c r="R1302"/>
      <c r="S1302"/>
      <c r="T1302"/>
    </row>
    <row r="1303" spans="1:20" x14ac:dyDescent="0.25">
      <c r="A1303" s="85"/>
      <c r="B1303" s="63"/>
      <c r="C1303" s="63"/>
      <c r="D1303" s="63"/>
      <c r="E1303" s="63"/>
      <c r="F1303" s="120" t="e">
        <f>VLOOKUP(B1303,Main!E:I,5,FALSE)</f>
        <v>#N/A</v>
      </c>
      <c r="H1303" s="121">
        <v>10023762</v>
      </c>
      <c r="I1303" s="65">
        <v>30256349</v>
      </c>
      <c r="J1303" s="64">
        <v>0.82499999999999996</v>
      </c>
      <c r="K1303" s="120" t="str">
        <f>VLOOKUP(I1303,Raw!A:K,11,FALSE)</f>
        <v>N-SF11/1/10.5</v>
      </c>
      <c r="R1303"/>
      <c r="S1303"/>
      <c r="T1303"/>
    </row>
    <row r="1304" spans="1:20" x14ac:dyDescent="0.25">
      <c r="A1304" s="85"/>
      <c r="B1304" s="63"/>
      <c r="C1304" s="63"/>
      <c r="D1304" s="63"/>
      <c r="E1304" s="63"/>
      <c r="F1304" s="120" t="e">
        <f>VLOOKUP(B1304,Main!E:I,5,FALSE)</f>
        <v>#N/A</v>
      </c>
      <c r="H1304" s="121">
        <v>10023762</v>
      </c>
      <c r="I1304" s="65">
        <v>30256730</v>
      </c>
      <c r="J1304" s="64">
        <v>0.82499999999999996</v>
      </c>
      <c r="K1304" s="120" t="str">
        <f>VLOOKUP(I1304,Raw!A:K,11,FALSE)</f>
        <v>N-SF11/1/10.5</v>
      </c>
      <c r="R1304"/>
      <c r="S1304"/>
      <c r="T1304"/>
    </row>
    <row r="1305" spans="1:20" x14ac:dyDescent="0.25">
      <c r="A1305" s="85"/>
      <c r="B1305" s="63"/>
      <c r="C1305" s="63"/>
      <c r="D1305" s="63"/>
      <c r="E1305" s="63"/>
      <c r="F1305" s="120" t="e">
        <f>VLOOKUP(B1305,Main!E:I,5,FALSE)</f>
        <v>#N/A</v>
      </c>
      <c r="H1305" s="121">
        <v>10023762</v>
      </c>
      <c r="I1305" s="65">
        <v>30256752</v>
      </c>
      <c r="J1305" s="64">
        <v>0.9</v>
      </c>
      <c r="K1305" s="120" t="str">
        <f>VLOOKUP(I1305,Raw!A:K,11,FALSE)</f>
        <v>N-SF11/1.8/14.5</v>
      </c>
      <c r="R1305"/>
      <c r="S1305"/>
      <c r="T1305"/>
    </row>
    <row r="1306" spans="1:20" x14ac:dyDescent="0.25">
      <c r="A1306" s="85"/>
      <c r="B1306" s="63"/>
      <c r="C1306" s="63"/>
      <c r="D1306" s="63"/>
      <c r="E1306" s="63"/>
      <c r="F1306" s="120" t="e">
        <f>VLOOKUP(B1306,Main!E:I,5,FALSE)</f>
        <v>#N/A</v>
      </c>
      <c r="H1306" s="121">
        <v>10023762</v>
      </c>
      <c r="I1306" s="65">
        <v>30256855</v>
      </c>
      <c r="J1306" s="64">
        <v>0.9</v>
      </c>
      <c r="K1306" s="120" t="str">
        <f>VLOOKUP(I1306,Raw!A:K,11,FALSE)</f>
        <v>N-SF11/1.8/14.5</v>
      </c>
      <c r="R1306"/>
      <c r="S1306"/>
      <c r="T1306"/>
    </row>
    <row r="1307" spans="1:20" x14ac:dyDescent="0.25">
      <c r="A1307" s="85"/>
      <c r="B1307" s="63"/>
      <c r="C1307" s="63"/>
      <c r="D1307" s="63"/>
      <c r="E1307" s="63"/>
      <c r="F1307" s="120" t="e">
        <f>VLOOKUP(B1307,Main!E:I,5,FALSE)</f>
        <v>#N/A</v>
      </c>
      <c r="H1307" s="121">
        <v>10023762</v>
      </c>
      <c r="I1307" s="65">
        <v>30256899</v>
      </c>
      <c r="J1307" s="64">
        <v>0.96</v>
      </c>
      <c r="K1307" s="120" t="str">
        <f>VLOOKUP(I1307,Raw!A:K,11,FALSE)</f>
        <v>N-SF11/1.8/23.5</v>
      </c>
      <c r="R1307"/>
      <c r="S1307"/>
      <c r="T1307"/>
    </row>
    <row r="1308" spans="1:20" x14ac:dyDescent="0.25">
      <c r="A1308" s="85"/>
      <c r="B1308" s="63"/>
      <c r="C1308" s="63"/>
      <c r="D1308" s="63"/>
      <c r="E1308" s="63"/>
      <c r="F1308" s="120" t="e">
        <f>VLOOKUP(B1308,Main!E:I,5,FALSE)</f>
        <v>#N/A</v>
      </c>
      <c r="H1308" s="121">
        <v>10023762</v>
      </c>
      <c r="I1308" s="65">
        <v>30256914</v>
      </c>
      <c r="J1308" s="64">
        <v>0.82499999999999996</v>
      </c>
      <c r="K1308" s="120" t="str">
        <f>VLOOKUP(I1308,Raw!A:K,11,FALSE)</f>
        <v>N-SF11/1/10.5</v>
      </c>
      <c r="R1308"/>
      <c r="S1308"/>
      <c r="T1308"/>
    </row>
    <row r="1309" spans="1:20" x14ac:dyDescent="0.25">
      <c r="A1309" s="85"/>
      <c r="B1309" s="63"/>
      <c r="C1309" s="63"/>
      <c r="D1309" s="63"/>
      <c r="E1309" s="63"/>
      <c r="F1309" s="120" t="e">
        <f>VLOOKUP(B1309,Main!E:I,5,FALSE)</f>
        <v>#N/A</v>
      </c>
      <c r="H1309" s="121">
        <v>10023762</v>
      </c>
      <c r="I1309" s="65">
        <v>30256958</v>
      </c>
      <c r="J1309" s="64">
        <v>0.96</v>
      </c>
      <c r="K1309" s="120" t="str">
        <f>VLOOKUP(I1309,Raw!A:K,11,FALSE)</f>
        <v>N-SF11/1.8/23.5</v>
      </c>
      <c r="R1309"/>
      <c r="S1309"/>
      <c r="T1309"/>
    </row>
    <row r="1310" spans="1:20" x14ac:dyDescent="0.25">
      <c r="A1310" s="85"/>
      <c r="B1310" s="63"/>
      <c r="C1310" s="63"/>
      <c r="D1310" s="63"/>
      <c r="E1310" s="63"/>
      <c r="F1310" s="120" t="e">
        <f>VLOOKUP(B1310,Main!E:I,5,FALSE)</f>
        <v>#N/A</v>
      </c>
      <c r="H1310" s="121">
        <v>10023762</v>
      </c>
      <c r="I1310" s="65">
        <v>30274734</v>
      </c>
      <c r="J1310" s="64">
        <v>0.96</v>
      </c>
      <c r="K1310" s="120" t="str">
        <f>VLOOKUP(I1310,Raw!A:K,11,FALSE)</f>
        <v>N-SF11/1.8/17</v>
      </c>
      <c r="R1310"/>
      <c r="S1310"/>
      <c r="T1310"/>
    </row>
    <row r="1311" spans="1:20" x14ac:dyDescent="0.25">
      <c r="A1311" s="85"/>
      <c r="B1311" s="63"/>
      <c r="C1311" s="63"/>
      <c r="D1311" s="63"/>
      <c r="E1311" s="63"/>
      <c r="F1311" s="120" t="e">
        <f>VLOOKUP(B1311,Main!E:I,5,FALSE)</f>
        <v>#N/A</v>
      </c>
      <c r="H1311" s="121">
        <v>10023762</v>
      </c>
      <c r="I1311" s="65">
        <v>30274790</v>
      </c>
      <c r="J1311" s="64">
        <v>0.9</v>
      </c>
      <c r="K1311" s="120" t="str">
        <f>VLOOKUP(I1311,Raw!A:K,11,FALSE)</f>
        <v>N-SF11/1.8/14.5</v>
      </c>
      <c r="R1311"/>
      <c r="S1311"/>
      <c r="T1311"/>
    </row>
    <row r="1312" spans="1:20" x14ac:dyDescent="0.25">
      <c r="A1312" s="85"/>
      <c r="B1312" s="63"/>
      <c r="C1312" s="63"/>
      <c r="D1312" s="63"/>
      <c r="E1312" s="63"/>
      <c r="F1312" s="120" t="e">
        <f>VLOOKUP(B1312,Main!E:I,5,FALSE)</f>
        <v>#N/A</v>
      </c>
      <c r="H1312" s="121">
        <v>10023762</v>
      </c>
      <c r="I1312" s="65">
        <v>30274815</v>
      </c>
      <c r="J1312" s="64">
        <v>0.9</v>
      </c>
      <c r="K1312" s="120" t="str">
        <f>VLOOKUP(I1312,Raw!A:K,11,FALSE)</f>
        <v>N-SF11/1.8/14.5</v>
      </c>
      <c r="R1312"/>
      <c r="S1312"/>
      <c r="T1312"/>
    </row>
    <row r="1313" spans="1:20" x14ac:dyDescent="0.25">
      <c r="A1313" s="85"/>
      <c r="B1313" s="63"/>
      <c r="C1313" s="63"/>
      <c r="D1313" s="63"/>
      <c r="E1313" s="63"/>
      <c r="F1313" s="120" t="e">
        <f>VLOOKUP(B1313,Main!E:I,5,FALSE)</f>
        <v>#N/A</v>
      </c>
      <c r="H1313" s="121">
        <v>10023762</v>
      </c>
      <c r="I1313" s="65">
        <v>30276367</v>
      </c>
      <c r="J1313" s="64">
        <v>0.96</v>
      </c>
      <c r="K1313" s="120" t="str">
        <f>VLOOKUP(I1313,Raw!A:K,11,FALSE)</f>
        <v>N-SF11/1.8/17</v>
      </c>
      <c r="R1313"/>
      <c r="S1313"/>
      <c r="T1313"/>
    </row>
    <row r="1314" spans="1:20" x14ac:dyDescent="0.25">
      <c r="A1314" s="85"/>
      <c r="B1314" s="63"/>
      <c r="C1314" s="63"/>
      <c r="D1314" s="63"/>
      <c r="E1314" s="63"/>
      <c r="F1314" s="120" t="e">
        <f>VLOOKUP(B1314,Main!E:I,5,FALSE)</f>
        <v>#N/A</v>
      </c>
      <c r="H1314" s="121">
        <v>10023762</v>
      </c>
      <c r="I1314" s="65">
        <v>30285163</v>
      </c>
      <c r="J1314" s="64">
        <v>0.82499999999999996</v>
      </c>
      <c r="K1314" s="120" t="str">
        <f>VLOOKUP(I1314,Raw!A:K,11,FALSE)</f>
        <v>N-SF11/1/7.5</v>
      </c>
      <c r="R1314"/>
      <c r="S1314"/>
      <c r="T1314"/>
    </row>
    <row r="1315" spans="1:20" x14ac:dyDescent="0.25">
      <c r="A1315" s="85"/>
      <c r="B1315" s="63"/>
      <c r="C1315" s="63"/>
      <c r="D1315" s="63"/>
      <c r="E1315" s="63"/>
      <c r="F1315" s="120" t="e">
        <f>VLOOKUP(B1315,Main!E:I,5,FALSE)</f>
        <v>#N/A</v>
      </c>
      <c r="H1315" s="121">
        <v>10023762</v>
      </c>
      <c r="I1315" s="65">
        <v>30285185</v>
      </c>
      <c r="J1315" s="64">
        <v>0.96</v>
      </c>
      <c r="K1315" s="120" t="str">
        <f>VLOOKUP(I1315,Raw!A:K,11,FALSE)</f>
        <v>N-SF11/1.8/17</v>
      </c>
      <c r="R1315"/>
      <c r="S1315"/>
      <c r="T1315"/>
    </row>
    <row r="1316" spans="1:20" x14ac:dyDescent="0.25">
      <c r="A1316" s="85"/>
      <c r="B1316" s="63"/>
      <c r="C1316" s="63"/>
      <c r="D1316" s="63"/>
      <c r="E1316" s="63"/>
      <c r="F1316" s="120" t="e">
        <f>VLOOKUP(B1316,Main!E:I,5,FALSE)</f>
        <v>#N/A</v>
      </c>
      <c r="H1316" s="121">
        <v>10023762</v>
      </c>
      <c r="I1316" s="65">
        <v>30293647</v>
      </c>
      <c r="J1316" s="64">
        <v>0.82499999999999996</v>
      </c>
      <c r="K1316" s="120" t="str">
        <f>VLOOKUP(I1316,Raw!A:K,11,FALSE)</f>
        <v>N-SF11/1/10.5</v>
      </c>
      <c r="R1316"/>
      <c r="S1316"/>
      <c r="T1316"/>
    </row>
    <row r="1317" spans="1:20" x14ac:dyDescent="0.25">
      <c r="A1317" s="85"/>
      <c r="B1317" s="63"/>
      <c r="C1317" s="63"/>
      <c r="D1317" s="63"/>
      <c r="E1317" s="63"/>
      <c r="F1317" s="120" t="e">
        <f>VLOOKUP(B1317,Main!E:I,5,FALSE)</f>
        <v>#N/A</v>
      </c>
      <c r="H1317" s="121">
        <v>10023762</v>
      </c>
      <c r="I1317" s="65">
        <v>30313242</v>
      </c>
      <c r="J1317" s="64">
        <v>0.56000000000000005</v>
      </c>
      <c r="K1317" s="120" t="str">
        <f>VLOOKUP(I1317,Raw!A:K,11,FALSE)</f>
        <v>N-SF11/1.8/10.5</v>
      </c>
      <c r="R1317"/>
      <c r="S1317"/>
      <c r="T1317"/>
    </row>
    <row r="1318" spans="1:20" x14ac:dyDescent="0.25">
      <c r="A1318" s="85"/>
      <c r="B1318" s="63"/>
      <c r="C1318" s="63"/>
      <c r="D1318" s="63"/>
      <c r="E1318" s="63"/>
      <c r="F1318" s="120" t="e">
        <f>VLOOKUP(B1318,Main!E:I,5,FALSE)</f>
        <v>#N/A</v>
      </c>
      <c r="H1318" s="121">
        <v>10023762</v>
      </c>
      <c r="I1318" s="65">
        <v>30313286</v>
      </c>
      <c r="J1318" s="64">
        <v>0.9</v>
      </c>
      <c r="K1318" s="120" t="str">
        <f>VLOOKUP(I1318,Raw!A:K,11,FALSE)</f>
        <v>N-SF11/1.8/14.5</v>
      </c>
      <c r="R1318"/>
      <c r="S1318"/>
      <c r="T1318"/>
    </row>
    <row r="1319" spans="1:20" x14ac:dyDescent="0.25">
      <c r="A1319" s="85"/>
      <c r="B1319" s="63"/>
      <c r="C1319" s="63"/>
      <c r="D1319" s="63"/>
      <c r="E1319" s="63"/>
      <c r="F1319" s="120" t="e">
        <f>VLOOKUP(B1319,Main!E:I,5,FALSE)</f>
        <v>#N/A</v>
      </c>
      <c r="H1319" s="121">
        <v>10023762</v>
      </c>
      <c r="I1319" s="65">
        <v>30313323</v>
      </c>
      <c r="J1319" s="64">
        <v>0.82499999999999996</v>
      </c>
      <c r="K1319" s="120" t="str">
        <f>VLOOKUP(I1319,Raw!A:K,11,FALSE)</f>
        <v>N-SF11/1/10.5</v>
      </c>
      <c r="R1319"/>
      <c r="S1319"/>
      <c r="T1319"/>
    </row>
    <row r="1320" spans="1:20" x14ac:dyDescent="0.25">
      <c r="A1320" s="85"/>
      <c r="B1320" s="63"/>
      <c r="C1320" s="63"/>
      <c r="D1320" s="63"/>
      <c r="E1320" s="63"/>
      <c r="F1320" s="120" t="e">
        <f>VLOOKUP(B1320,Main!E:I,5,FALSE)</f>
        <v>#N/A</v>
      </c>
      <c r="H1320" s="121">
        <v>10023762</v>
      </c>
      <c r="I1320" s="65">
        <v>30313345</v>
      </c>
      <c r="J1320" s="64">
        <v>0.9</v>
      </c>
      <c r="K1320" s="120" t="str">
        <f>VLOOKUP(I1320,Raw!A:K,11,FALSE)</f>
        <v>N-SF11/1.8/14.5</v>
      </c>
      <c r="R1320"/>
      <c r="S1320"/>
      <c r="T1320"/>
    </row>
    <row r="1321" spans="1:20" x14ac:dyDescent="0.25">
      <c r="A1321" s="85"/>
      <c r="B1321" s="63"/>
      <c r="C1321" s="63"/>
      <c r="D1321" s="63"/>
      <c r="E1321" s="63"/>
      <c r="F1321" s="120" t="e">
        <f>VLOOKUP(B1321,Main!E:I,5,FALSE)</f>
        <v>#N/A</v>
      </c>
      <c r="H1321" s="121">
        <v>10023762</v>
      </c>
      <c r="I1321" s="65">
        <v>30321494</v>
      </c>
      <c r="J1321" s="64">
        <v>1</v>
      </c>
      <c r="K1321" s="120" t="str">
        <f>VLOOKUP(I1321,Raw!A:K,11,FALSE)</f>
        <v>N-BK7/1.1/19</v>
      </c>
      <c r="R1321"/>
      <c r="S1321"/>
      <c r="T1321"/>
    </row>
    <row r="1322" spans="1:20" x14ac:dyDescent="0.25">
      <c r="A1322" s="85"/>
      <c r="B1322" s="63"/>
      <c r="C1322" s="63"/>
      <c r="D1322" s="63"/>
      <c r="E1322" s="63"/>
      <c r="F1322" s="120" t="e">
        <f>VLOOKUP(B1322,Main!E:I,5,FALSE)</f>
        <v>#N/A</v>
      </c>
      <c r="H1322" s="121">
        <v>10023762</v>
      </c>
      <c r="I1322" s="65">
        <v>30325960</v>
      </c>
      <c r="J1322" s="64">
        <v>0.96</v>
      </c>
      <c r="K1322" s="120" t="str">
        <f>VLOOKUP(I1322,Raw!A:K,11,FALSE)</f>
        <v>N-SF11/1.8/23</v>
      </c>
      <c r="R1322"/>
      <c r="S1322"/>
      <c r="T1322"/>
    </row>
    <row r="1323" spans="1:20" x14ac:dyDescent="0.25">
      <c r="A1323" s="85"/>
      <c r="B1323" s="63"/>
      <c r="C1323" s="63"/>
      <c r="D1323" s="63"/>
      <c r="E1323" s="63"/>
      <c r="F1323" s="120" t="e">
        <f>VLOOKUP(B1323,Main!E:I,5,FALSE)</f>
        <v>#N/A</v>
      </c>
      <c r="H1323" s="121">
        <v>10023762</v>
      </c>
      <c r="I1323" s="65">
        <v>30334319</v>
      </c>
      <c r="J1323" s="64">
        <v>0.96</v>
      </c>
      <c r="K1323" s="120" t="str">
        <f>VLOOKUP(I1323,Raw!A:K,11,FALSE)</f>
        <v>N-SF11/1.8/17.5</v>
      </c>
      <c r="R1323"/>
      <c r="S1323"/>
      <c r="T1323"/>
    </row>
    <row r="1324" spans="1:20" x14ac:dyDescent="0.25">
      <c r="A1324" s="85"/>
      <c r="B1324" s="63"/>
      <c r="C1324" s="63"/>
      <c r="D1324" s="63"/>
      <c r="E1324" s="63"/>
      <c r="F1324" s="120" t="e">
        <f>VLOOKUP(B1324,Main!E:I,5,FALSE)</f>
        <v>#N/A</v>
      </c>
      <c r="H1324" s="121">
        <v>10023762</v>
      </c>
      <c r="I1324" s="65">
        <v>30339200</v>
      </c>
      <c r="J1324" s="64">
        <v>0.96</v>
      </c>
      <c r="K1324" s="120" t="str">
        <f>VLOOKUP(I1324,Raw!A:K,11,FALSE)</f>
        <v>N-SF11/1.8/23.5</v>
      </c>
      <c r="R1324"/>
      <c r="S1324"/>
      <c r="T1324"/>
    </row>
    <row r="1325" spans="1:20" x14ac:dyDescent="0.25">
      <c r="A1325" s="85"/>
      <c r="B1325" s="63"/>
      <c r="C1325" s="63"/>
      <c r="D1325" s="63"/>
      <c r="E1325" s="63"/>
      <c r="F1325" s="120" t="e">
        <f>VLOOKUP(B1325,Main!E:I,5,FALSE)</f>
        <v>#N/A</v>
      </c>
      <c r="H1325" s="121">
        <v>10023762</v>
      </c>
      <c r="I1325" s="65">
        <v>30391576</v>
      </c>
      <c r="J1325" s="64">
        <v>0.82499999999999996</v>
      </c>
      <c r="K1325" s="120" t="str">
        <f>VLOOKUP(I1325,Raw!A:K,11,FALSE)</f>
        <v>N-SF11/1/8.5</v>
      </c>
      <c r="R1325"/>
      <c r="S1325"/>
      <c r="T1325"/>
    </row>
    <row r="1326" spans="1:20" x14ac:dyDescent="0.25">
      <c r="A1326" s="85"/>
      <c r="B1326" s="63"/>
      <c r="C1326" s="63"/>
      <c r="D1326" s="63"/>
      <c r="E1326" s="63"/>
      <c r="F1326" s="120" t="e">
        <f>VLOOKUP(B1326,Main!E:I,5,FALSE)</f>
        <v>#N/A</v>
      </c>
      <c r="H1326" s="121">
        <v>10023762</v>
      </c>
      <c r="I1326" s="65">
        <v>30432710</v>
      </c>
      <c r="J1326" s="64">
        <v>0.9</v>
      </c>
      <c r="K1326" s="120" t="str">
        <f>VLOOKUP(I1326,Raw!A:K,11,FALSE)</f>
        <v>N-SF11/1.8/14.5</v>
      </c>
      <c r="R1326"/>
      <c r="S1326"/>
      <c r="T1326"/>
    </row>
    <row r="1327" spans="1:20" x14ac:dyDescent="0.25">
      <c r="A1327" s="85"/>
      <c r="B1327" s="63"/>
      <c r="C1327" s="63"/>
      <c r="D1327" s="63"/>
      <c r="E1327" s="63"/>
      <c r="F1327" s="120" t="e">
        <f>VLOOKUP(B1327,Main!E:I,5,FALSE)</f>
        <v>#N/A</v>
      </c>
      <c r="H1327" s="121">
        <v>10023762</v>
      </c>
      <c r="I1327" s="65">
        <v>30446865</v>
      </c>
      <c r="J1327" s="64">
        <v>0.96</v>
      </c>
      <c r="K1327" s="120" t="str">
        <f>VLOOKUP(I1327,Raw!A:K,11,FALSE)</f>
        <v>N-SF11/1.8/17</v>
      </c>
      <c r="R1327"/>
      <c r="S1327"/>
      <c r="T1327"/>
    </row>
    <row r="1328" spans="1:20" x14ac:dyDescent="0.25">
      <c r="A1328" s="85"/>
      <c r="B1328" s="63"/>
      <c r="C1328" s="63"/>
      <c r="D1328" s="63"/>
      <c r="E1328" s="63"/>
      <c r="F1328" s="120" t="e">
        <f>VLOOKUP(B1328,Main!E:I,5,FALSE)</f>
        <v>#N/A</v>
      </c>
      <c r="H1328" s="121">
        <v>10023768</v>
      </c>
      <c r="I1328" s="65">
        <v>30103742</v>
      </c>
      <c r="J1328" s="64">
        <v>1</v>
      </c>
      <c r="K1328" s="120" t="str">
        <f>VLOOKUP(I1328,Raw!A:K,11,FALSE)</f>
        <v>N-SF11/1.8/23.5</v>
      </c>
      <c r="R1328"/>
      <c r="S1328"/>
      <c r="T1328"/>
    </row>
    <row r="1329" spans="1:20" x14ac:dyDescent="0.25">
      <c r="A1329" s="85"/>
      <c r="B1329" s="63"/>
      <c r="C1329" s="63"/>
      <c r="D1329" s="63"/>
      <c r="E1329" s="63"/>
      <c r="F1329" s="120" t="e">
        <f>VLOOKUP(B1329,Main!E:I,5,FALSE)</f>
        <v>#N/A</v>
      </c>
      <c r="H1329" s="121">
        <v>10023768</v>
      </c>
      <c r="I1329" s="65">
        <v>30103753</v>
      </c>
      <c r="J1329" s="64">
        <v>0.96</v>
      </c>
      <c r="K1329" s="120" t="str">
        <f>VLOOKUP(I1329,Raw!A:K,11,FALSE)</f>
        <v>N-SF11/1.8/14.5</v>
      </c>
      <c r="R1329"/>
      <c r="S1329"/>
      <c r="T1329"/>
    </row>
    <row r="1330" spans="1:20" x14ac:dyDescent="0.25">
      <c r="A1330" s="85"/>
      <c r="B1330" s="63"/>
      <c r="C1330" s="63"/>
      <c r="D1330" s="63"/>
      <c r="E1330" s="63"/>
      <c r="F1330" s="120" t="e">
        <f>VLOOKUP(B1330,Main!E:I,5,FALSE)</f>
        <v>#N/A</v>
      </c>
      <c r="H1330" s="121">
        <v>10023768</v>
      </c>
      <c r="I1330" s="65">
        <v>30103801</v>
      </c>
      <c r="J1330" s="64">
        <v>1</v>
      </c>
      <c r="K1330" s="120" t="str">
        <f>VLOOKUP(I1330,Raw!A:K,11,FALSE)</f>
        <v>N-SF11/1.8/17</v>
      </c>
      <c r="R1330"/>
      <c r="S1330"/>
      <c r="T1330"/>
    </row>
    <row r="1331" spans="1:20" x14ac:dyDescent="0.25">
      <c r="A1331" s="85"/>
      <c r="B1331" s="63"/>
      <c r="C1331" s="63"/>
      <c r="D1331" s="63"/>
      <c r="E1331" s="63"/>
      <c r="F1331" s="120" t="e">
        <f>VLOOKUP(B1331,Main!E:I,5,FALSE)</f>
        <v>#N/A</v>
      </c>
      <c r="H1331" s="121">
        <v>10023768</v>
      </c>
      <c r="I1331" s="65">
        <v>30236147</v>
      </c>
      <c r="J1331" s="64">
        <v>1</v>
      </c>
      <c r="K1331" s="120" t="str">
        <f>VLOOKUP(I1331,Raw!A:K,11,FALSE)</f>
        <v>N-SF11/1.8/17.5</v>
      </c>
      <c r="R1331"/>
      <c r="S1331"/>
      <c r="T1331"/>
    </row>
    <row r="1332" spans="1:20" x14ac:dyDescent="0.25">
      <c r="A1332" s="85"/>
      <c r="B1332" s="63"/>
      <c r="C1332" s="63"/>
      <c r="D1332" s="63"/>
      <c r="E1332" s="63"/>
      <c r="F1332" s="120" t="e">
        <f>VLOOKUP(B1332,Main!E:I,5,FALSE)</f>
        <v>#N/A</v>
      </c>
      <c r="H1332" s="121">
        <v>10023768</v>
      </c>
      <c r="I1332" s="65">
        <v>30238079</v>
      </c>
      <c r="J1332" s="64">
        <v>1</v>
      </c>
      <c r="K1332" s="120" t="str">
        <f>VLOOKUP(I1332,Raw!A:K,11,FALSE)</f>
        <v>N-SF11/1.8/17.5</v>
      </c>
      <c r="R1332"/>
      <c r="S1332"/>
      <c r="T1332"/>
    </row>
    <row r="1333" spans="1:20" x14ac:dyDescent="0.25">
      <c r="A1333" s="85"/>
      <c r="B1333" s="63"/>
      <c r="C1333" s="63"/>
      <c r="D1333" s="63"/>
      <c r="E1333" s="63"/>
      <c r="F1333" s="120" t="e">
        <f>VLOOKUP(B1333,Main!E:I,5,FALSE)</f>
        <v>#N/A</v>
      </c>
      <c r="H1333" s="121">
        <v>10023768</v>
      </c>
      <c r="I1333" s="65">
        <v>30248669</v>
      </c>
      <c r="J1333" s="64">
        <v>1</v>
      </c>
      <c r="K1333" s="120" t="str">
        <f>VLOOKUP(I1333,Raw!A:K,11,FALSE)</f>
        <v>N-SF11/1/10.5</v>
      </c>
      <c r="R1333"/>
      <c r="S1333"/>
      <c r="T1333"/>
    </row>
    <row r="1334" spans="1:20" x14ac:dyDescent="0.25">
      <c r="A1334" s="85"/>
      <c r="B1334" s="63"/>
      <c r="C1334" s="63"/>
      <c r="D1334" s="63"/>
      <c r="E1334" s="63"/>
      <c r="F1334" s="120" t="e">
        <f>VLOOKUP(B1334,Main!E:I,5,FALSE)</f>
        <v>#N/A</v>
      </c>
      <c r="H1334" s="121">
        <v>10023768</v>
      </c>
      <c r="I1334" s="65">
        <v>30248706</v>
      </c>
      <c r="J1334" s="64">
        <v>1</v>
      </c>
      <c r="K1334" s="120" t="str">
        <f>VLOOKUP(I1334,Raw!A:K,11,FALSE)</f>
        <v>N-SF11/1.8/23.5</v>
      </c>
      <c r="R1334"/>
      <c r="S1334"/>
      <c r="T1334"/>
    </row>
    <row r="1335" spans="1:20" x14ac:dyDescent="0.25">
      <c r="A1335" s="85"/>
      <c r="B1335" s="63"/>
      <c r="C1335" s="63"/>
      <c r="D1335" s="63"/>
      <c r="E1335" s="63"/>
      <c r="F1335" s="120" t="e">
        <f>VLOOKUP(B1335,Main!E:I,5,FALSE)</f>
        <v>#N/A</v>
      </c>
      <c r="H1335" s="121">
        <v>10023768</v>
      </c>
      <c r="I1335" s="65">
        <v>30248740</v>
      </c>
      <c r="J1335" s="64">
        <v>1</v>
      </c>
      <c r="K1335" s="120" t="str">
        <f>VLOOKUP(I1335,Raw!A:K,11,FALSE)</f>
        <v>N-SF11/1/7.5</v>
      </c>
      <c r="R1335"/>
      <c r="S1335"/>
      <c r="T1335"/>
    </row>
    <row r="1336" spans="1:20" x14ac:dyDescent="0.25">
      <c r="A1336" s="85"/>
      <c r="B1336" s="63"/>
      <c r="C1336" s="63"/>
      <c r="D1336" s="63"/>
      <c r="E1336" s="63"/>
      <c r="F1336" s="120" t="e">
        <f>VLOOKUP(B1336,Main!E:I,5,FALSE)</f>
        <v>#N/A</v>
      </c>
      <c r="H1336" s="121">
        <v>10023768</v>
      </c>
      <c r="I1336" s="65">
        <v>30255865</v>
      </c>
      <c r="J1336" s="64">
        <v>1</v>
      </c>
      <c r="K1336" s="120" t="str">
        <f>VLOOKUP(I1336,Raw!A:K,11,FALSE)</f>
        <v>N-SF11/1.8/17</v>
      </c>
      <c r="R1336"/>
      <c r="S1336"/>
      <c r="T1336"/>
    </row>
    <row r="1337" spans="1:20" x14ac:dyDescent="0.25">
      <c r="A1337" s="85"/>
      <c r="B1337" s="63"/>
      <c r="C1337" s="63"/>
      <c r="D1337" s="63"/>
      <c r="E1337" s="63"/>
      <c r="F1337" s="120" t="e">
        <f>VLOOKUP(B1337,Main!E:I,5,FALSE)</f>
        <v>#N/A</v>
      </c>
      <c r="H1337" s="121">
        <v>10023768</v>
      </c>
      <c r="I1337" s="65">
        <v>30256349</v>
      </c>
      <c r="J1337" s="64">
        <v>1</v>
      </c>
      <c r="K1337" s="120" t="str">
        <f>VLOOKUP(I1337,Raw!A:K,11,FALSE)</f>
        <v>N-SF11/1/10.5</v>
      </c>
      <c r="R1337"/>
      <c r="S1337"/>
      <c r="T1337"/>
    </row>
    <row r="1338" spans="1:20" x14ac:dyDescent="0.25">
      <c r="A1338" s="85"/>
      <c r="B1338" s="63"/>
      <c r="C1338" s="63"/>
      <c r="D1338" s="63"/>
      <c r="E1338" s="63"/>
      <c r="F1338" s="120" t="e">
        <f>VLOOKUP(B1338,Main!E:I,5,FALSE)</f>
        <v>#N/A</v>
      </c>
      <c r="H1338" s="121">
        <v>10023768</v>
      </c>
      <c r="I1338" s="65">
        <v>30256730</v>
      </c>
      <c r="J1338" s="64">
        <v>1</v>
      </c>
      <c r="K1338" s="120" t="str">
        <f>VLOOKUP(I1338,Raw!A:K,11,FALSE)</f>
        <v>N-SF11/1/10.5</v>
      </c>
      <c r="R1338"/>
      <c r="S1338"/>
      <c r="T1338"/>
    </row>
    <row r="1339" spans="1:20" x14ac:dyDescent="0.25">
      <c r="A1339" s="85"/>
      <c r="B1339" s="63"/>
      <c r="C1339" s="63"/>
      <c r="D1339" s="63"/>
      <c r="E1339" s="63"/>
      <c r="F1339" s="120" t="e">
        <f>VLOOKUP(B1339,Main!E:I,5,FALSE)</f>
        <v>#N/A</v>
      </c>
      <c r="H1339" s="121">
        <v>10023768</v>
      </c>
      <c r="I1339" s="65">
        <v>30256752</v>
      </c>
      <c r="J1339" s="64">
        <v>0.96</v>
      </c>
      <c r="K1339" s="120" t="str">
        <f>VLOOKUP(I1339,Raw!A:K,11,FALSE)</f>
        <v>N-SF11/1.8/14.5</v>
      </c>
      <c r="R1339"/>
      <c r="S1339"/>
      <c r="T1339"/>
    </row>
    <row r="1340" spans="1:20" x14ac:dyDescent="0.25">
      <c r="A1340" s="85"/>
      <c r="B1340" s="63"/>
      <c r="C1340" s="63"/>
      <c r="D1340" s="63"/>
      <c r="E1340" s="63"/>
      <c r="F1340" s="120" t="e">
        <f>VLOOKUP(B1340,Main!E:I,5,FALSE)</f>
        <v>#N/A</v>
      </c>
      <c r="H1340" s="121">
        <v>10023768</v>
      </c>
      <c r="I1340" s="65">
        <v>30256855</v>
      </c>
      <c r="J1340" s="64">
        <v>0.96</v>
      </c>
      <c r="K1340" s="120" t="str">
        <f>VLOOKUP(I1340,Raw!A:K,11,FALSE)</f>
        <v>N-SF11/1.8/14.5</v>
      </c>
      <c r="R1340"/>
      <c r="S1340"/>
      <c r="T1340"/>
    </row>
    <row r="1341" spans="1:20" x14ac:dyDescent="0.25">
      <c r="A1341" s="85"/>
      <c r="B1341" s="63"/>
      <c r="C1341" s="63"/>
      <c r="D1341" s="63"/>
      <c r="E1341" s="63"/>
      <c r="F1341" s="120" t="e">
        <f>VLOOKUP(B1341,Main!E:I,5,FALSE)</f>
        <v>#N/A</v>
      </c>
      <c r="H1341" s="121">
        <v>10023768</v>
      </c>
      <c r="I1341" s="65">
        <v>30256899</v>
      </c>
      <c r="J1341" s="64">
        <v>1</v>
      </c>
      <c r="K1341" s="120" t="str">
        <f>VLOOKUP(I1341,Raw!A:K,11,FALSE)</f>
        <v>N-SF11/1.8/23.5</v>
      </c>
      <c r="R1341"/>
      <c r="S1341"/>
      <c r="T1341"/>
    </row>
    <row r="1342" spans="1:20" x14ac:dyDescent="0.25">
      <c r="A1342" s="85"/>
      <c r="B1342" s="63"/>
      <c r="C1342" s="63"/>
      <c r="D1342" s="63"/>
      <c r="E1342" s="63"/>
      <c r="F1342" s="120" t="e">
        <f>VLOOKUP(B1342,Main!E:I,5,FALSE)</f>
        <v>#N/A</v>
      </c>
      <c r="H1342" s="121">
        <v>10023768</v>
      </c>
      <c r="I1342" s="65">
        <v>30256914</v>
      </c>
      <c r="J1342" s="64">
        <v>1</v>
      </c>
      <c r="K1342" s="120" t="str">
        <f>VLOOKUP(I1342,Raw!A:K,11,FALSE)</f>
        <v>N-SF11/1/10.5</v>
      </c>
      <c r="R1342"/>
      <c r="S1342"/>
      <c r="T1342"/>
    </row>
    <row r="1343" spans="1:20" x14ac:dyDescent="0.25">
      <c r="A1343" s="85"/>
      <c r="B1343" s="63"/>
      <c r="C1343" s="63"/>
      <c r="D1343" s="63"/>
      <c r="E1343" s="63"/>
      <c r="F1343" s="120" t="e">
        <f>VLOOKUP(B1343,Main!E:I,5,FALSE)</f>
        <v>#N/A</v>
      </c>
      <c r="H1343" s="121">
        <v>10023768</v>
      </c>
      <c r="I1343" s="65">
        <v>30256958</v>
      </c>
      <c r="J1343" s="64">
        <v>1</v>
      </c>
      <c r="K1343" s="120" t="str">
        <f>VLOOKUP(I1343,Raw!A:K,11,FALSE)</f>
        <v>N-SF11/1.8/23.5</v>
      </c>
      <c r="R1343"/>
      <c r="S1343"/>
      <c r="T1343"/>
    </row>
    <row r="1344" spans="1:20" x14ac:dyDescent="0.25">
      <c r="A1344" s="85"/>
      <c r="B1344" s="63"/>
      <c r="C1344" s="63"/>
      <c r="D1344" s="63"/>
      <c r="E1344" s="63"/>
      <c r="F1344" s="120" t="e">
        <f>VLOOKUP(B1344,Main!E:I,5,FALSE)</f>
        <v>#N/A</v>
      </c>
      <c r="H1344" s="121">
        <v>10023768</v>
      </c>
      <c r="I1344" s="65">
        <v>30274734</v>
      </c>
      <c r="J1344" s="64">
        <v>1</v>
      </c>
      <c r="K1344" s="120" t="str">
        <f>VLOOKUP(I1344,Raw!A:K,11,FALSE)</f>
        <v>N-SF11/1.8/17</v>
      </c>
      <c r="R1344"/>
      <c r="S1344"/>
      <c r="T1344"/>
    </row>
    <row r="1345" spans="1:20" x14ac:dyDescent="0.25">
      <c r="A1345" s="85"/>
      <c r="B1345" s="63"/>
      <c r="C1345" s="63"/>
      <c r="D1345" s="63"/>
      <c r="E1345" s="63"/>
      <c r="F1345" s="120" t="e">
        <f>VLOOKUP(B1345,Main!E:I,5,FALSE)</f>
        <v>#N/A</v>
      </c>
      <c r="H1345" s="121">
        <v>10023768</v>
      </c>
      <c r="I1345" s="65">
        <v>30274790</v>
      </c>
      <c r="J1345" s="64">
        <v>0.96</v>
      </c>
      <c r="K1345" s="120" t="str">
        <f>VLOOKUP(I1345,Raw!A:K,11,FALSE)</f>
        <v>N-SF11/1.8/14.5</v>
      </c>
      <c r="R1345"/>
      <c r="S1345"/>
      <c r="T1345"/>
    </row>
    <row r="1346" spans="1:20" x14ac:dyDescent="0.25">
      <c r="A1346" s="85"/>
      <c r="B1346" s="63"/>
      <c r="C1346" s="63"/>
      <c r="D1346" s="63"/>
      <c r="E1346" s="63"/>
      <c r="F1346" s="120" t="e">
        <f>VLOOKUP(B1346,Main!E:I,5,FALSE)</f>
        <v>#N/A</v>
      </c>
      <c r="H1346" s="121">
        <v>10023768</v>
      </c>
      <c r="I1346" s="65">
        <v>30274815</v>
      </c>
      <c r="J1346" s="64">
        <v>0.96</v>
      </c>
      <c r="K1346" s="120" t="str">
        <f>VLOOKUP(I1346,Raw!A:K,11,FALSE)</f>
        <v>N-SF11/1.8/14.5</v>
      </c>
      <c r="R1346"/>
      <c r="S1346"/>
      <c r="T1346"/>
    </row>
    <row r="1347" spans="1:20" x14ac:dyDescent="0.25">
      <c r="A1347" s="85"/>
      <c r="B1347" s="63"/>
      <c r="C1347" s="63"/>
      <c r="D1347" s="63"/>
      <c r="E1347" s="63"/>
      <c r="F1347" s="120" t="e">
        <f>VLOOKUP(B1347,Main!E:I,5,FALSE)</f>
        <v>#N/A</v>
      </c>
      <c r="H1347" s="121">
        <v>10023768</v>
      </c>
      <c r="I1347" s="65">
        <v>30276367</v>
      </c>
      <c r="J1347" s="64">
        <v>1</v>
      </c>
      <c r="K1347" s="120" t="str">
        <f>VLOOKUP(I1347,Raw!A:K,11,FALSE)</f>
        <v>N-SF11/1.8/17</v>
      </c>
      <c r="R1347"/>
      <c r="S1347"/>
      <c r="T1347"/>
    </row>
    <row r="1348" spans="1:20" x14ac:dyDescent="0.25">
      <c r="A1348" s="85"/>
      <c r="B1348" s="63"/>
      <c r="C1348" s="63"/>
      <c r="D1348" s="63"/>
      <c r="E1348" s="63"/>
      <c r="F1348" s="120" t="e">
        <f>VLOOKUP(B1348,Main!E:I,5,FALSE)</f>
        <v>#N/A</v>
      </c>
      <c r="H1348" s="121">
        <v>10023768</v>
      </c>
      <c r="I1348" s="65">
        <v>30285163</v>
      </c>
      <c r="J1348" s="64">
        <v>1</v>
      </c>
      <c r="K1348" s="120" t="str">
        <f>VLOOKUP(I1348,Raw!A:K,11,FALSE)</f>
        <v>N-SF11/1/7.5</v>
      </c>
      <c r="R1348"/>
      <c r="S1348"/>
      <c r="T1348"/>
    </row>
    <row r="1349" spans="1:20" x14ac:dyDescent="0.25">
      <c r="A1349" s="85"/>
      <c r="B1349" s="63"/>
      <c r="C1349" s="63"/>
      <c r="D1349" s="63"/>
      <c r="E1349" s="63"/>
      <c r="F1349" s="120" t="e">
        <f>VLOOKUP(B1349,Main!E:I,5,FALSE)</f>
        <v>#N/A</v>
      </c>
      <c r="H1349" s="121">
        <v>10023768</v>
      </c>
      <c r="I1349" s="65">
        <v>30285185</v>
      </c>
      <c r="J1349" s="64">
        <v>1</v>
      </c>
      <c r="K1349" s="120" t="str">
        <f>VLOOKUP(I1349,Raw!A:K,11,FALSE)</f>
        <v>N-SF11/1.8/17</v>
      </c>
      <c r="R1349"/>
      <c r="S1349"/>
      <c r="T1349"/>
    </row>
    <row r="1350" spans="1:20" x14ac:dyDescent="0.25">
      <c r="A1350" s="85"/>
      <c r="B1350" s="63"/>
      <c r="C1350" s="63"/>
      <c r="D1350" s="63"/>
      <c r="E1350" s="63"/>
      <c r="F1350" s="120" t="e">
        <f>VLOOKUP(B1350,Main!E:I,5,FALSE)</f>
        <v>#N/A</v>
      </c>
      <c r="H1350" s="121">
        <v>10023768</v>
      </c>
      <c r="I1350" s="65">
        <v>30293647</v>
      </c>
      <c r="J1350" s="64">
        <v>1</v>
      </c>
      <c r="K1350" s="120" t="str">
        <f>VLOOKUP(I1350,Raw!A:K,11,FALSE)</f>
        <v>N-SF11/1/10.5</v>
      </c>
      <c r="R1350"/>
      <c r="S1350"/>
      <c r="T1350"/>
    </row>
    <row r="1351" spans="1:20" x14ac:dyDescent="0.25">
      <c r="A1351" s="85"/>
      <c r="B1351" s="63"/>
      <c r="C1351" s="63"/>
      <c r="D1351" s="63"/>
      <c r="E1351" s="63"/>
      <c r="F1351" s="120" t="e">
        <f>VLOOKUP(B1351,Main!E:I,5,FALSE)</f>
        <v>#N/A</v>
      </c>
      <c r="H1351" s="121">
        <v>10023768</v>
      </c>
      <c r="I1351" s="65">
        <v>30313242</v>
      </c>
      <c r="J1351" s="64">
        <v>0.56000000000000005</v>
      </c>
      <c r="K1351" s="120" t="str">
        <f>VLOOKUP(I1351,Raw!A:K,11,FALSE)</f>
        <v>N-SF11/1.8/10.5</v>
      </c>
      <c r="R1351"/>
      <c r="S1351"/>
      <c r="T1351"/>
    </row>
    <row r="1352" spans="1:20" x14ac:dyDescent="0.25">
      <c r="A1352" s="85"/>
      <c r="B1352" s="63"/>
      <c r="C1352" s="63"/>
      <c r="D1352" s="63"/>
      <c r="E1352" s="63"/>
      <c r="F1352" s="120" t="e">
        <f>VLOOKUP(B1352,Main!E:I,5,FALSE)</f>
        <v>#N/A</v>
      </c>
      <c r="H1352" s="121">
        <v>10023768</v>
      </c>
      <c r="I1352" s="65">
        <v>30313286</v>
      </c>
      <c r="J1352" s="64">
        <v>0.96</v>
      </c>
      <c r="K1352" s="120" t="str">
        <f>VLOOKUP(I1352,Raw!A:K,11,FALSE)</f>
        <v>N-SF11/1.8/14.5</v>
      </c>
      <c r="R1352"/>
      <c r="S1352"/>
      <c r="T1352"/>
    </row>
    <row r="1353" spans="1:20" x14ac:dyDescent="0.25">
      <c r="A1353" s="85"/>
      <c r="B1353" s="63"/>
      <c r="C1353" s="63"/>
      <c r="D1353" s="63"/>
      <c r="E1353" s="63"/>
      <c r="F1353" s="120" t="e">
        <f>VLOOKUP(B1353,Main!E:I,5,FALSE)</f>
        <v>#N/A</v>
      </c>
      <c r="H1353" s="121">
        <v>10023768</v>
      </c>
      <c r="I1353" s="65">
        <v>30313323</v>
      </c>
      <c r="J1353" s="64">
        <v>1</v>
      </c>
      <c r="K1353" s="120" t="str">
        <f>VLOOKUP(I1353,Raw!A:K,11,FALSE)</f>
        <v>N-SF11/1/10.5</v>
      </c>
      <c r="R1353"/>
      <c r="S1353"/>
      <c r="T1353"/>
    </row>
    <row r="1354" spans="1:20" x14ac:dyDescent="0.25">
      <c r="A1354" s="85"/>
      <c r="B1354" s="63"/>
      <c r="C1354" s="63"/>
      <c r="D1354" s="63"/>
      <c r="E1354" s="63"/>
      <c r="F1354" s="120" t="e">
        <f>VLOOKUP(B1354,Main!E:I,5,FALSE)</f>
        <v>#N/A</v>
      </c>
      <c r="H1354" s="121">
        <v>10023768</v>
      </c>
      <c r="I1354" s="65">
        <v>30313345</v>
      </c>
      <c r="J1354" s="64">
        <v>0.96</v>
      </c>
      <c r="K1354" s="120" t="str">
        <f>VLOOKUP(I1354,Raw!A:K,11,FALSE)</f>
        <v>N-SF11/1.8/14.5</v>
      </c>
      <c r="R1354"/>
      <c r="S1354"/>
      <c r="T1354"/>
    </row>
    <row r="1355" spans="1:20" x14ac:dyDescent="0.25">
      <c r="A1355" s="85"/>
      <c r="B1355" s="63"/>
      <c r="C1355" s="63"/>
      <c r="D1355" s="63"/>
      <c r="E1355" s="63"/>
      <c r="F1355" s="120" t="e">
        <f>VLOOKUP(B1355,Main!E:I,5,FALSE)</f>
        <v>#N/A</v>
      </c>
      <c r="H1355" s="121">
        <v>10023768</v>
      </c>
      <c r="I1355" s="65">
        <v>30321494</v>
      </c>
      <c r="J1355" s="64">
        <v>1</v>
      </c>
      <c r="K1355" s="120" t="str">
        <f>VLOOKUP(I1355,Raw!A:K,11,FALSE)</f>
        <v>N-BK7/1.1/19</v>
      </c>
      <c r="R1355"/>
      <c r="S1355"/>
      <c r="T1355"/>
    </row>
    <row r="1356" spans="1:20" x14ac:dyDescent="0.25">
      <c r="A1356" s="85"/>
      <c r="B1356" s="63"/>
      <c r="C1356" s="63"/>
      <c r="D1356" s="63"/>
      <c r="E1356" s="63"/>
      <c r="F1356" s="120" t="e">
        <f>VLOOKUP(B1356,Main!E:I,5,FALSE)</f>
        <v>#N/A</v>
      </c>
      <c r="H1356" s="121">
        <v>10023768</v>
      </c>
      <c r="I1356" s="65">
        <v>30325960</v>
      </c>
      <c r="J1356" s="64">
        <v>1</v>
      </c>
      <c r="K1356" s="120" t="str">
        <f>VLOOKUP(I1356,Raw!A:K,11,FALSE)</f>
        <v>N-SF11/1.8/23</v>
      </c>
      <c r="R1356"/>
      <c r="S1356"/>
      <c r="T1356"/>
    </row>
    <row r="1357" spans="1:20" x14ac:dyDescent="0.25">
      <c r="A1357" s="85"/>
      <c r="B1357" s="63"/>
      <c r="C1357" s="63"/>
      <c r="D1357" s="63"/>
      <c r="E1357" s="63"/>
      <c r="F1357" s="120" t="e">
        <f>VLOOKUP(B1357,Main!E:I,5,FALSE)</f>
        <v>#N/A</v>
      </c>
      <c r="H1357" s="121">
        <v>10023768</v>
      </c>
      <c r="I1357" s="65">
        <v>30334319</v>
      </c>
      <c r="J1357" s="64">
        <v>1</v>
      </c>
      <c r="K1357" s="120" t="str">
        <f>VLOOKUP(I1357,Raw!A:K,11,FALSE)</f>
        <v>N-SF11/1.8/17.5</v>
      </c>
      <c r="R1357"/>
      <c r="S1357"/>
      <c r="T1357"/>
    </row>
    <row r="1358" spans="1:20" x14ac:dyDescent="0.25">
      <c r="A1358" s="85"/>
      <c r="B1358" s="63"/>
      <c r="C1358" s="63"/>
      <c r="D1358" s="63"/>
      <c r="E1358" s="63"/>
      <c r="F1358" s="120" t="e">
        <f>VLOOKUP(B1358,Main!E:I,5,FALSE)</f>
        <v>#N/A</v>
      </c>
      <c r="H1358" s="121">
        <v>10023768</v>
      </c>
      <c r="I1358" s="65">
        <v>30339200</v>
      </c>
      <c r="J1358" s="64">
        <v>1</v>
      </c>
      <c r="K1358" s="120" t="str">
        <f>VLOOKUP(I1358,Raw!A:K,11,FALSE)</f>
        <v>N-SF11/1.8/23.5</v>
      </c>
      <c r="R1358"/>
      <c r="S1358"/>
      <c r="T1358"/>
    </row>
    <row r="1359" spans="1:20" x14ac:dyDescent="0.25">
      <c r="A1359" s="85"/>
      <c r="B1359" s="63"/>
      <c r="C1359" s="63"/>
      <c r="D1359" s="63"/>
      <c r="E1359" s="63"/>
      <c r="F1359" s="120" t="e">
        <f>VLOOKUP(B1359,Main!E:I,5,FALSE)</f>
        <v>#N/A</v>
      </c>
      <c r="H1359" s="121">
        <v>10023768</v>
      </c>
      <c r="I1359" s="65">
        <v>30391576</v>
      </c>
      <c r="J1359" s="64">
        <v>1</v>
      </c>
      <c r="K1359" s="120" t="str">
        <f>VLOOKUP(I1359,Raw!A:K,11,FALSE)</f>
        <v>N-SF11/1/8.5</v>
      </c>
      <c r="R1359"/>
      <c r="S1359"/>
      <c r="T1359"/>
    </row>
    <row r="1360" spans="1:20" x14ac:dyDescent="0.25">
      <c r="A1360" s="85"/>
      <c r="B1360" s="63"/>
      <c r="C1360" s="63"/>
      <c r="D1360" s="63"/>
      <c r="E1360" s="63"/>
      <c r="F1360" s="120" t="e">
        <f>VLOOKUP(B1360,Main!E:I,5,FALSE)</f>
        <v>#N/A</v>
      </c>
      <c r="H1360" s="121">
        <v>10023768</v>
      </c>
      <c r="I1360" s="65">
        <v>30432710</v>
      </c>
      <c r="J1360" s="64">
        <v>0.96</v>
      </c>
      <c r="K1360" s="120" t="str">
        <f>VLOOKUP(I1360,Raw!A:K,11,FALSE)</f>
        <v>N-SF11/1.8/14.5</v>
      </c>
      <c r="R1360"/>
      <c r="S1360"/>
      <c r="T1360"/>
    </row>
    <row r="1361" spans="1:20" x14ac:dyDescent="0.25">
      <c r="A1361" s="85"/>
      <c r="B1361" s="63"/>
      <c r="C1361" s="63"/>
      <c r="D1361" s="63"/>
      <c r="E1361" s="63"/>
      <c r="F1361" s="120" t="e">
        <f>VLOOKUP(B1361,Main!E:I,5,FALSE)</f>
        <v>#N/A</v>
      </c>
      <c r="H1361" s="121">
        <v>10023768</v>
      </c>
      <c r="I1361" s="65">
        <v>30446865</v>
      </c>
      <c r="J1361" s="64">
        <v>1</v>
      </c>
      <c r="K1361" s="120" t="str">
        <f>VLOOKUP(I1361,Raw!A:K,11,FALSE)</f>
        <v>N-SF11/1.8/17</v>
      </c>
      <c r="R1361"/>
      <c r="S1361"/>
      <c r="T1361"/>
    </row>
    <row r="1362" spans="1:20" x14ac:dyDescent="0.25">
      <c r="A1362" s="85"/>
      <c r="B1362" s="63"/>
      <c r="C1362" s="63"/>
      <c r="D1362" s="63"/>
      <c r="E1362" s="63"/>
      <c r="F1362" s="120" t="e">
        <f>VLOOKUP(B1362,Main!E:I,5,FALSE)</f>
        <v>#N/A</v>
      </c>
      <c r="H1362" s="121">
        <v>10023794</v>
      </c>
      <c r="I1362" s="65">
        <v>30103742</v>
      </c>
      <c r="J1362" s="64">
        <v>1</v>
      </c>
      <c r="K1362" s="120" t="str">
        <f>VLOOKUP(I1362,Raw!A:K,11,FALSE)</f>
        <v>N-SF11/1.8/23.5</v>
      </c>
      <c r="R1362"/>
      <c r="S1362"/>
      <c r="T1362"/>
    </row>
    <row r="1363" spans="1:20" x14ac:dyDescent="0.25">
      <c r="A1363" s="85"/>
      <c r="B1363" s="63"/>
      <c r="C1363" s="63"/>
      <c r="D1363" s="63"/>
      <c r="E1363" s="63"/>
      <c r="F1363" s="120" t="e">
        <f>VLOOKUP(B1363,Main!E:I,5,FALSE)</f>
        <v>#N/A</v>
      </c>
      <c r="H1363" s="121">
        <v>10023794</v>
      </c>
      <c r="I1363" s="65">
        <v>30103753</v>
      </c>
      <c r="J1363" s="64">
        <v>1</v>
      </c>
      <c r="K1363" s="120" t="str">
        <f>VLOOKUP(I1363,Raw!A:K,11,FALSE)</f>
        <v>N-SF11/1.8/14.5</v>
      </c>
      <c r="R1363"/>
      <c r="S1363"/>
      <c r="T1363"/>
    </row>
    <row r="1364" spans="1:20" x14ac:dyDescent="0.25">
      <c r="A1364" s="85"/>
      <c r="B1364" s="63"/>
      <c r="C1364" s="63"/>
      <c r="D1364" s="63"/>
      <c r="E1364" s="63"/>
      <c r="F1364" s="120" t="e">
        <f>VLOOKUP(B1364,Main!E:I,5,FALSE)</f>
        <v>#N/A</v>
      </c>
      <c r="H1364" s="121">
        <v>10023794</v>
      </c>
      <c r="I1364" s="65">
        <v>30103801</v>
      </c>
      <c r="J1364" s="64">
        <v>1</v>
      </c>
      <c r="K1364" s="120" t="str">
        <f>VLOOKUP(I1364,Raw!A:K,11,FALSE)</f>
        <v>N-SF11/1.8/17</v>
      </c>
      <c r="R1364"/>
      <c r="S1364"/>
      <c r="T1364"/>
    </row>
    <row r="1365" spans="1:20" x14ac:dyDescent="0.25">
      <c r="A1365" s="85"/>
      <c r="B1365" s="63"/>
      <c r="C1365" s="63"/>
      <c r="D1365" s="63"/>
      <c r="E1365" s="63"/>
      <c r="F1365" s="120" t="e">
        <f>VLOOKUP(B1365,Main!E:I,5,FALSE)</f>
        <v>#N/A</v>
      </c>
      <c r="H1365" s="121">
        <v>10023794</v>
      </c>
      <c r="I1365" s="65">
        <v>30236147</v>
      </c>
      <c r="J1365" s="64">
        <v>1</v>
      </c>
      <c r="K1365" s="120" t="str">
        <f>VLOOKUP(I1365,Raw!A:K,11,FALSE)</f>
        <v>N-SF11/1.8/17.5</v>
      </c>
      <c r="R1365"/>
      <c r="S1365"/>
      <c r="T1365"/>
    </row>
    <row r="1366" spans="1:20" x14ac:dyDescent="0.25">
      <c r="A1366" s="85"/>
      <c r="B1366" s="63"/>
      <c r="C1366" s="63"/>
      <c r="D1366" s="63"/>
      <c r="E1366" s="63"/>
      <c r="F1366" s="120" t="e">
        <f>VLOOKUP(B1366,Main!E:I,5,FALSE)</f>
        <v>#N/A</v>
      </c>
      <c r="H1366" s="121">
        <v>10023794</v>
      </c>
      <c r="I1366" s="65">
        <v>30238079</v>
      </c>
      <c r="J1366" s="64">
        <v>1</v>
      </c>
      <c r="K1366" s="120" t="str">
        <f>VLOOKUP(I1366,Raw!A:K,11,FALSE)</f>
        <v>N-SF11/1.8/17.5</v>
      </c>
      <c r="R1366"/>
      <c r="S1366"/>
      <c r="T1366"/>
    </row>
    <row r="1367" spans="1:20" x14ac:dyDescent="0.25">
      <c r="A1367" s="85"/>
      <c r="B1367" s="63"/>
      <c r="C1367" s="63"/>
      <c r="D1367" s="63"/>
      <c r="E1367" s="63"/>
      <c r="F1367" s="120" t="e">
        <f>VLOOKUP(B1367,Main!E:I,5,FALSE)</f>
        <v>#N/A</v>
      </c>
      <c r="H1367" s="121">
        <v>10023794</v>
      </c>
      <c r="I1367" s="65">
        <v>30248669</v>
      </c>
      <c r="J1367" s="64">
        <v>0.95</v>
      </c>
      <c r="K1367" s="120" t="str">
        <f>VLOOKUP(I1367,Raw!A:K,11,FALSE)</f>
        <v>N-SF11/1/10.5</v>
      </c>
      <c r="R1367"/>
      <c r="S1367"/>
      <c r="T1367"/>
    </row>
    <row r="1368" spans="1:20" x14ac:dyDescent="0.25">
      <c r="A1368" s="85"/>
      <c r="B1368" s="63"/>
      <c r="C1368" s="63"/>
      <c r="D1368" s="63"/>
      <c r="E1368" s="63"/>
      <c r="F1368" s="120" t="e">
        <f>VLOOKUP(B1368,Main!E:I,5,FALSE)</f>
        <v>#N/A</v>
      </c>
      <c r="H1368" s="121">
        <v>10023794</v>
      </c>
      <c r="I1368" s="65">
        <v>30248706</v>
      </c>
      <c r="J1368" s="64">
        <v>1</v>
      </c>
      <c r="K1368" s="120" t="str">
        <f>VLOOKUP(I1368,Raw!A:K,11,FALSE)</f>
        <v>N-SF11/1.8/23.5</v>
      </c>
      <c r="R1368"/>
      <c r="S1368"/>
      <c r="T1368"/>
    </row>
    <row r="1369" spans="1:20" x14ac:dyDescent="0.25">
      <c r="A1369" s="85"/>
      <c r="B1369" s="63"/>
      <c r="C1369" s="63"/>
      <c r="D1369" s="63"/>
      <c r="E1369" s="63"/>
      <c r="F1369" s="120" t="e">
        <f>VLOOKUP(B1369,Main!E:I,5,FALSE)</f>
        <v>#N/A</v>
      </c>
      <c r="H1369" s="121">
        <v>10023794</v>
      </c>
      <c r="I1369" s="65">
        <v>30248740</v>
      </c>
      <c r="J1369" s="64">
        <v>0.95</v>
      </c>
      <c r="K1369" s="120" t="str">
        <f>VLOOKUP(I1369,Raw!A:K,11,FALSE)</f>
        <v>N-SF11/1/7.5</v>
      </c>
      <c r="R1369"/>
      <c r="S1369"/>
      <c r="T1369"/>
    </row>
    <row r="1370" spans="1:20" x14ac:dyDescent="0.25">
      <c r="A1370" s="85"/>
      <c r="B1370" s="63"/>
      <c r="C1370" s="63"/>
      <c r="D1370" s="63"/>
      <c r="E1370" s="63"/>
      <c r="F1370" s="120" t="e">
        <f>VLOOKUP(B1370,Main!E:I,5,FALSE)</f>
        <v>#N/A</v>
      </c>
      <c r="H1370" s="121">
        <v>10023794</v>
      </c>
      <c r="I1370" s="65">
        <v>30255865</v>
      </c>
      <c r="J1370" s="64">
        <v>1</v>
      </c>
      <c r="K1370" s="120" t="str">
        <f>VLOOKUP(I1370,Raw!A:K,11,FALSE)</f>
        <v>N-SF11/1.8/17</v>
      </c>
      <c r="R1370"/>
      <c r="S1370"/>
      <c r="T1370"/>
    </row>
    <row r="1371" spans="1:20" x14ac:dyDescent="0.25">
      <c r="A1371" s="85"/>
      <c r="B1371" s="63"/>
      <c r="C1371" s="63"/>
      <c r="D1371" s="63"/>
      <c r="E1371" s="63"/>
      <c r="F1371" s="120" t="e">
        <f>VLOOKUP(B1371,Main!E:I,5,FALSE)</f>
        <v>#N/A</v>
      </c>
      <c r="H1371" s="121">
        <v>10023794</v>
      </c>
      <c r="I1371" s="65">
        <v>30256349</v>
      </c>
      <c r="J1371" s="64">
        <v>0.95</v>
      </c>
      <c r="K1371" s="120" t="str">
        <f>VLOOKUP(I1371,Raw!A:K,11,FALSE)</f>
        <v>N-SF11/1/10.5</v>
      </c>
      <c r="R1371"/>
      <c r="S1371"/>
      <c r="T1371"/>
    </row>
    <row r="1372" spans="1:20" x14ac:dyDescent="0.25">
      <c r="A1372" s="85"/>
      <c r="B1372" s="63"/>
      <c r="C1372" s="63"/>
      <c r="D1372" s="63"/>
      <c r="E1372" s="63"/>
      <c r="F1372" s="120" t="e">
        <f>VLOOKUP(B1372,Main!E:I,5,FALSE)</f>
        <v>#N/A</v>
      </c>
      <c r="H1372" s="121">
        <v>10023794</v>
      </c>
      <c r="I1372" s="65">
        <v>30256730</v>
      </c>
      <c r="J1372" s="64">
        <v>0.95</v>
      </c>
      <c r="K1372" s="120" t="str">
        <f>VLOOKUP(I1372,Raw!A:K,11,FALSE)</f>
        <v>N-SF11/1/10.5</v>
      </c>
      <c r="R1372"/>
      <c r="S1372"/>
      <c r="T1372"/>
    </row>
    <row r="1373" spans="1:20" x14ac:dyDescent="0.25">
      <c r="A1373" s="85"/>
      <c r="B1373" s="63"/>
      <c r="C1373" s="63"/>
      <c r="D1373" s="63"/>
      <c r="E1373" s="63"/>
      <c r="F1373" s="120" t="e">
        <f>VLOOKUP(B1373,Main!E:I,5,FALSE)</f>
        <v>#N/A</v>
      </c>
      <c r="H1373" s="121">
        <v>10023794</v>
      </c>
      <c r="I1373" s="65">
        <v>30256752</v>
      </c>
      <c r="J1373" s="64">
        <v>1</v>
      </c>
      <c r="K1373" s="120" t="str">
        <f>VLOOKUP(I1373,Raw!A:K,11,FALSE)</f>
        <v>N-SF11/1.8/14.5</v>
      </c>
      <c r="R1373"/>
      <c r="S1373"/>
      <c r="T1373"/>
    </row>
    <row r="1374" spans="1:20" x14ac:dyDescent="0.25">
      <c r="A1374" s="85"/>
      <c r="B1374" s="63"/>
      <c r="C1374" s="63"/>
      <c r="D1374" s="63"/>
      <c r="E1374" s="63"/>
      <c r="F1374" s="120" t="e">
        <f>VLOOKUP(B1374,Main!E:I,5,FALSE)</f>
        <v>#N/A</v>
      </c>
      <c r="H1374" s="121">
        <v>10023794</v>
      </c>
      <c r="I1374" s="65">
        <v>30256855</v>
      </c>
      <c r="J1374" s="64">
        <v>1</v>
      </c>
      <c r="K1374" s="120" t="str">
        <f>VLOOKUP(I1374,Raw!A:K,11,FALSE)</f>
        <v>N-SF11/1.8/14.5</v>
      </c>
      <c r="R1374"/>
      <c r="S1374"/>
      <c r="T1374"/>
    </row>
    <row r="1375" spans="1:20" x14ac:dyDescent="0.25">
      <c r="A1375" s="85"/>
      <c r="B1375" s="63"/>
      <c r="C1375" s="63"/>
      <c r="D1375" s="63"/>
      <c r="E1375" s="63"/>
      <c r="F1375" s="120" t="e">
        <f>VLOOKUP(B1375,Main!E:I,5,FALSE)</f>
        <v>#N/A</v>
      </c>
      <c r="H1375" s="121">
        <v>10023794</v>
      </c>
      <c r="I1375" s="65">
        <v>30256899</v>
      </c>
      <c r="J1375" s="64">
        <v>1</v>
      </c>
      <c r="K1375" s="120" t="str">
        <f>VLOOKUP(I1375,Raw!A:K,11,FALSE)</f>
        <v>N-SF11/1.8/23.5</v>
      </c>
      <c r="R1375"/>
      <c r="S1375"/>
      <c r="T1375"/>
    </row>
    <row r="1376" spans="1:20" x14ac:dyDescent="0.25">
      <c r="A1376" s="85"/>
      <c r="B1376" s="63"/>
      <c r="C1376" s="63"/>
      <c r="D1376" s="63"/>
      <c r="E1376" s="63"/>
      <c r="F1376" s="120" t="e">
        <f>VLOOKUP(B1376,Main!E:I,5,FALSE)</f>
        <v>#N/A</v>
      </c>
      <c r="H1376" s="121">
        <v>10023794</v>
      </c>
      <c r="I1376" s="65">
        <v>30256914</v>
      </c>
      <c r="J1376" s="64">
        <v>0.95</v>
      </c>
      <c r="K1376" s="120" t="str">
        <f>VLOOKUP(I1376,Raw!A:K,11,FALSE)</f>
        <v>N-SF11/1/10.5</v>
      </c>
      <c r="R1376"/>
      <c r="S1376"/>
      <c r="T1376"/>
    </row>
    <row r="1377" spans="1:20" x14ac:dyDescent="0.25">
      <c r="A1377" s="85"/>
      <c r="B1377" s="63"/>
      <c r="C1377" s="63"/>
      <c r="D1377" s="63"/>
      <c r="E1377" s="63"/>
      <c r="F1377" s="120" t="e">
        <f>VLOOKUP(B1377,Main!E:I,5,FALSE)</f>
        <v>#N/A</v>
      </c>
      <c r="H1377" s="121">
        <v>10023794</v>
      </c>
      <c r="I1377" s="65">
        <v>30256958</v>
      </c>
      <c r="J1377" s="64">
        <v>1</v>
      </c>
      <c r="K1377" s="120" t="str">
        <f>VLOOKUP(I1377,Raw!A:K,11,FALSE)</f>
        <v>N-SF11/1.8/23.5</v>
      </c>
      <c r="R1377"/>
      <c r="S1377"/>
      <c r="T1377"/>
    </row>
    <row r="1378" spans="1:20" x14ac:dyDescent="0.25">
      <c r="A1378" s="85"/>
      <c r="B1378" s="63"/>
      <c r="C1378" s="63"/>
      <c r="D1378" s="63"/>
      <c r="E1378" s="63"/>
      <c r="F1378" s="120" t="e">
        <f>VLOOKUP(B1378,Main!E:I,5,FALSE)</f>
        <v>#N/A</v>
      </c>
      <c r="H1378" s="121">
        <v>10023794</v>
      </c>
      <c r="I1378" s="65">
        <v>30274734</v>
      </c>
      <c r="J1378" s="64">
        <v>1</v>
      </c>
      <c r="K1378" s="120" t="str">
        <f>VLOOKUP(I1378,Raw!A:K,11,FALSE)</f>
        <v>N-SF11/1.8/17</v>
      </c>
      <c r="R1378"/>
      <c r="S1378"/>
      <c r="T1378"/>
    </row>
    <row r="1379" spans="1:20" x14ac:dyDescent="0.25">
      <c r="A1379" s="85"/>
      <c r="B1379" s="63"/>
      <c r="C1379" s="63"/>
      <c r="D1379" s="63"/>
      <c r="E1379" s="63"/>
      <c r="F1379" s="120" t="e">
        <f>VLOOKUP(B1379,Main!E:I,5,FALSE)</f>
        <v>#N/A</v>
      </c>
      <c r="H1379" s="121">
        <v>10023794</v>
      </c>
      <c r="I1379" s="65">
        <v>30274790</v>
      </c>
      <c r="J1379" s="64">
        <v>1</v>
      </c>
      <c r="K1379" s="120" t="str">
        <f>VLOOKUP(I1379,Raw!A:K,11,FALSE)</f>
        <v>N-SF11/1.8/14.5</v>
      </c>
      <c r="R1379"/>
      <c r="S1379"/>
      <c r="T1379"/>
    </row>
    <row r="1380" spans="1:20" x14ac:dyDescent="0.25">
      <c r="A1380" s="85"/>
      <c r="B1380" s="63"/>
      <c r="C1380" s="63"/>
      <c r="D1380" s="63"/>
      <c r="E1380" s="63"/>
      <c r="F1380" s="120" t="e">
        <f>VLOOKUP(B1380,Main!E:I,5,FALSE)</f>
        <v>#N/A</v>
      </c>
      <c r="H1380" s="121">
        <v>10023794</v>
      </c>
      <c r="I1380" s="65">
        <v>30274815</v>
      </c>
      <c r="J1380" s="64">
        <v>1</v>
      </c>
      <c r="K1380" s="120" t="str">
        <f>VLOOKUP(I1380,Raw!A:K,11,FALSE)</f>
        <v>N-SF11/1.8/14.5</v>
      </c>
      <c r="R1380"/>
      <c r="S1380"/>
      <c r="T1380"/>
    </row>
    <row r="1381" spans="1:20" x14ac:dyDescent="0.25">
      <c r="A1381" s="85"/>
      <c r="B1381" s="63"/>
      <c r="C1381" s="63"/>
      <c r="D1381" s="63"/>
      <c r="E1381" s="63"/>
      <c r="F1381" s="120" t="e">
        <f>VLOOKUP(B1381,Main!E:I,5,FALSE)</f>
        <v>#N/A</v>
      </c>
      <c r="H1381" s="121">
        <v>10023794</v>
      </c>
      <c r="I1381" s="65">
        <v>30276367</v>
      </c>
      <c r="J1381" s="64">
        <v>1</v>
      </c>
      <c r="K1381" s="120" t="str">
        <f>VLOOKUP(I1381,Raw!A:K,11,FALSE)</f>
        <v>N-SF11/1.8/17</v>
      </c>
      <c r="R1381"/>
      <c r="S1381"/>
      <c r="T1381"/>
    </row>
    <row r="1382" spans="1:20" x14ac:dyDescent="0.25">
      <c r="A1382" s="85"/>
      <c r="B1382" s="63"/>
      <c r="C1382" s="63"/>
      <c r="D1382" s="63"/>
      <c r="E1382" s="63"/>
      <c r="F1382" s="120" t="e">
        <f>VLOOKUP(B1382,Main!E:I,5,FALSE)</f>
        <v>#N/A</v>
      </c>
      <c r="H1382" s="121">
        <v>10023794</v>
      </c>
      <c r="I1382" s="65">
        <v>30285163</v>
      </c>
      <c r="J1382" s="64">
        <v>0.95</v>
      </c>
      <c r="K1382" s="120" t="str">
        <f>VLOOKUP(I1382,Raw!A:K,11,FALSE)</f>
        <v>N-SF11/1/7.5</v>
      </c>
      <c r="R1382"/>
      <c r="S1382"/>
      <c r="T1382"/>
    </row>
    <row r="1383" spans="1:20" x14ac:dyDescent="0.25">
      <c r="A1383" s="85"/>
      <c r="B1383" s="63"/>
      <c r="C1383" s="63"/>
      <c r="D1383" s="63"/>
      <c r="E1383" s="63"/>
      <c r="F1383" s="120" t="e">
        <f>VLOOKUP(B1383,Main!E:I,5,FALSE)</f>
        <v>#N/A</v>
      </c>
      <c r="H1383" s="121">
        <v>10023794</v>
      </c>
      <c r="I1383" s="65">
        <v>30285185</v>
      </c>
      <c r="J1383" s="64">
        <v>1</v>
      </c>
      <c r="K1383" s="120" t="str">
        <f>VLOOKUP(I1383,Raw!A:K,11,FALSE)</f>
        <v>N-SF11/1.8/17</v>
      </c>
      <c r="R1383"/>
      <c r="S1383"/>
      <c r="T1383"/>
    </row>
    <row r="1384" spans="1:20" x14ac:dyDescent="0.25">
      <c r="A1384" s="85"/>
      <c r="B1384" s="63"/>
      <c r="C1384" s="63"/>
      <c r="D1384" s="63"/>
      <c r="E1384" s="63"/>
      <c r="F1384" s="120" t="e">
        <f>VLOOKUP(B1384,Main!E:I,5,FALSE)</f>
        <v>#N/A</v>
      </c>
      <c r="H1384" s="121">
        <v>10023794</v>
      </c>
      <c r="I1384" s="65">
        <v>30293647</v>
      </c>
      <c r="J1384" s="64">
        <v>0.95</v>
      </c>
      <c r="K1384" s="120" t="str">
        <f>VLOOKUP(I1384,Raw!A:K,11,FALSE)</f>
        <v>N-SF11/1/10.5</v>
      </c>
      <c r="R1384"/>
      <c r="S1384"/>
      <c r="T1384"/>
    </row>
    <row r="1385" spans="1:20" x14ac:dyDescent="0.25">
      <c r="A1385" s="85"/>
      <c r="B1385" s="63"/>
      <c r="C1385" s="63"/>
      <c r="D1385" s="63"/>
      <c r="E1385" s="63"/>
      <c r="F1385" s="120" t="e">
        <f>VLOOKUP(B1385,Main!E:I,5,FALSE)</f>
        <v>#N/A</v>
      </c>
      <c r="H1385" s="121">
        <v>10023794</v>
      </c>
      <c r="I1385" s="65">
        <v>30313242</v>
      </c>
      <c r="J1385" s="64">
        <v>0.6</v>
      </c>
      <c r="K1385" s="120" t="str">
        <f>VLOOKUP(I1385,Raw!A:K,11,FALSE)</f>
        <v>N-SF11/1.8/10.5</v>
      </c>
      <c r="R1385"/>
      <c r="S1385"/>
      <c r="T1385"/>
    </row>
    <row r="1386" spans="1:20" x14ac:dyDescent="0.25">
      <c r="A1386" s="85"/>
      <c r="B1386" s="63"/>
      <c r="C1386" s="63"/>
      <c r="D1386" s="63"/>
      <c r="E1386" s="63"/>
      <c r="F1386" s="120" t="e">
        <f>VLOOKUP(B1386,Main!E:I,5,FALSE)</f>
        <v>#N/A</v>
      </c>
      <c r="H1386" s="121">
        <v>10023794</v>
      </c>
      <c r="I1386" s="65">
        <v>30313286</v>
      </c>
      <c r="J1386" s="64">
        <v>1</v>
      </c>
      <c r="K1386" s="120" t="str">
        <f>VLOOKUP(I1386,Raw!A:K,11,FALSE)</f>
        <v>N-SF11/1.8/14.5</v>
      </c>
      <c r="R1386"/>
      <c r="S1386"/>
      <c r="T1386"/>
    </row>
    <row r="1387" spans="1:20" x14ac:dyDescent="0.25">
      <c r="A1387" s="85"/>
      <c r="B1387" s="63"/>
      <c r="C1387" s="63"/>
      <c r="D1387" s="63"/>
      <c r="E1387" s="63"/>
      <c r="F1387" s="120" t="e">
        <f>VLOOKUP(B1387,Main!E:I,5,FALSE)</f>
        <v>#N/A</v>
      </c>
      <c r="H1387" s="121">
        <v>10023794</v>
      </c>
      <c r="I1387" s="65">
        <v>30313323</v>
      </c>
      <c r="J1387" s="64">
        <v>0.95</v>
      </c>
      <c r="K1387" s="120" t="str">
        <f>VLOOKUP(I1387,Raw!A:K,11,FALSE)</f>
        <v>N-SF11/1/10.5</v>
      </c>
      <c r="R1387"/>
      <c r="S1387"/>
      <c r="T1387"/>
    </row>
    <row r="1388" spans="1:20" x14ac:dyDescent="0.25">
      <c r="A1388" s="85"/>
      <c r="B1388" s="63"/>
      <c r="C1388" s="63"/>
      <c r="D1388" s="63"/>
      <c r="E1388" s="63"/>
      <c r="F1388" s="120" t="e">
        <f>VLOOKUP(B1388,Main!E:I,5,FALSE)</f>
        <v>#N/A</v>
      </c>
      <c r="H1388" s="121">
        <v>10023794</v>
      </c>
      <c r="I1388" s="65">
        <v>30313345</v>
      </c>
      <c r="J1388" s="64">
        <v>1</v>
      </c>
      <c r="K1388" s="120" t="str">
        <f>VLOOKUP(I1388,Raw!A:K,11,FALSE)</f>
        <v>N-SF11/1.8/14.5</v>
      </c>
      <c r="R1388"/>
      <c r="S1388"/>
      <c r="T1388"/>
    </row>
    <row r="1389" spans="1:20" x14ac:dyDescent="0.25">
      <c r="A1389" s="85"/>
      <c r="B1389" s="63"/>
      <c r="C1389" s="63"/>
      <c r="D1389" s="63"/>
      <c r="E1389" s="63"/>
      <c r="F1389" s="120" t="e">
        <f>VLOOKUP(B1389,Main!E:I,5,FALSE)</f>
        <v>#N/A</v>
      </c>
      <c r="H1389" s="121">
        <v>10023794</v>
      </c>
      <c r="I1389" s="65">
        <v>30321494</v>
      </c>
      <c r="J1389" s="64">
        <v>1.4</v>
      </c>
      <c r="K1389" s="120" t="str">
        <f>VLOOKUP(I1389,Raw!A:K,11,FALSE)</f>
        <v>N-BK7/1.1/19</v>
      </c>
      <c r="R1389"/>
      <c r="S1389"/>
      <c r="T1389"/>
    </row>
    <row r="1390" spans="1:20" x14ac:dyDescent="0.25">
      <c r="A1390" s="85"/>
      <c r="B1390" s="63"/>
      <c r="C1390" s="63"/>
      <c r="D1390" s="63"/>
      <c r="E1390" s="63"/>
      <c r="F1390" s="120" t="e">
        <f>VLOOKUP(B1390,Main!E:I,5,FALSE)</f>
        <v>#N/A</v>
      </c>
      <c r="H1390" s="121">
        <v>10023794</v>
      </c>
      <c r="I1390" s="65">
        <v>30325960</v>
      </c>
      <c r="J1390" s="64">
        <v>1</v>
      </c>
      <c r="K1390" s="120" t="str">
        <f>VLOOKUP(I1390,Raw!A:K,11,FALSE)</f>
        <v>N-SF11/1.8/23</v>
      </c>
      <c r="R1390"/>
      <c r="S1390"/>
      <c r="T1390"/>
    </row>
    <row r="1391" spans="1:20" x14ac:dyDescent="0.25">
      <c r="A1391" s="85"/>
      <c r="B1391" s="63"/>
      <c r="C1391" s="63"/>
      <c r="D1391" s="63"/>
      <c r="E1391" s="63"/>
      <c r="F1391" s="120" t="e">
        <f>VLOOKUP(B1391,Main!E:I,5,FALSE)</f>
        <v>#N/A</v>
      </c>
      <c r="H1391" s="121">
        <v>10023794</v>
      </c>
      <c r="I1391" s="65">
        <v>30334319</v>
      </c>
      <c r="J1391" s="64">
        <v>1</v>
      </c>
      <c r="K1391" s="120" t="str">
        <f>VLOOKUP(I1391,Raw!A:K,11,FALSE)</f>
        <v>N-SF11/1.8/17.5</v>
      </c>
      <c r="R1391"/>
      <c r="S1391"/>
      <c r="T1391"/>
    </row>
    <row r="1392" spans="1:20" x14ac:dyDescent="0.25">
      <c r="A1392" s="85"/>
      <c r="B1392" s="63"/>
      <c r="C1392" s="63"/>
      <c r="D1392" s="63"/>
      <c r="E1392" s="63"/>
      <c r="F1392" s="120" t="e">
        <f>VLOOKUP(B1392,Main!E:I,5,FALSE)</f>
        <v>#N/A</v>
      </c>
      <c r="H1392" s="121">
        <v>10023794</v>
      </c>
      <c r="I1392" s="65">
        <v>30339200</v>
      </c>
      <c r="J1392" s="64">
        <v>1</v>
      </c>
      <c r="K1392" s="120" t="str">
        <f>VLOOKUP(I1392,Raw!A:K,11,FALSE)</f>
        <v>N-SF11/1.8/23.5</v>
      </c>
      <c r="R1392"/>
      <c r="S1392"/>
      <c r="T1392"/>
    </row>
    <row r="1393" spans="1:20" x14ac:dyDescent="0.25">
      <c r="A1393" s="85"/>
      <c r="B1393" s="63"/>
      <c r="C1393" s="63"/>
      <c r="D1393" s="63"/>
      <c r="E1393" s="63"/>
      <c r="F1393" s="120" t="e">
        <f>VLOOKUP(B1393,Main!E:I,5,FALSE)</f>
        <v>#N/A</v>
      </c>
      <c r="H1393" s="121">
        <v>10023794</v>
      </c>
      <c r="I1393" s="65">
        <v>30391576</v>
      </c>
      <c r="J1393" s="64">
        <v>0.95</v>
      </c>
      <c r="K1393" s="120" t="str">
        <f>VLOOKUP(I1393,Raw!A:K,11,FALSE)</f>
        <v>N-SF11/1/8.5</v>
      </c>
      <c r="R1393"/>
      <c r="S1393"/>
      <c r="T1393"/>
    </row>
    <row r="1394" spans="1:20" x14ac:dyDescent="0.25">
      <c r="A1394" s="85"/>
      <c r="B1394" s="63"/>
      <c r="C1394" s="63"/>
      <c r="D1394" s="63"/>
      <c r="E1394" s="63"/>
      <c r="F1394" s="120" t="e">
        <f>VLOOKUP(B1394,Main!E:I,5,FALSE)</f>
        <v>#N/A</v>
      </c>
      <c r="H1394" s="121">
        <v>10023794</v>
      </c>
      <c r="I1394" s="65">
        <v>30432710</v>
      </c>
      <c r="J1394" s="64">
        <v>1</v>
      </c>
      <c r="K1394" s="120" t="str">
        <f>VLOOKUP(I1394,Raw!A:K,11,FALSE)</f>
        <v>N-SF11/1.8/14.5</v>
      </c>
      <c r="R1394"/>
      <c r="S1394"/>
      <c r="T1394"/>
    </row>
    <row r="1395" spans="1:20" x14ac:dyDescent="0.25">
      <c r="A1395" s="85"/>
      <c r="B1395" s="63"/>
      <c r="C1395" s="63"/>
      <c r="D1395" s="63"/>
      <c r="E1395" s="63"/>
      <c r="F1395" s="120" t="e">
        <f>VLOOKUP(B1395,Main!E:I,5,FALSE)</f>
        <v>#N/A</v>
      </c>
      <c r="H1395" s="121">
        <v>10023794</v>
      </c>
      <c r="I1395" s="65">
        <v>30446865</v>
      </c>
      <c r="J1395" s="64">
        <v>1</v>
      </c>
      <c r="K1395" s="120" t="str">
        <f>VLOOKUP(I1395,Raw!A:K,11,FALSE)</f>
        <v>N-SF11/1.8/17</v>
      </c>
      <c r="R1395"/>
      <c r="S1395"/>
      <c r="T1395"/>
    </row>
    <row r="1396" spans="1:20" x14ac:dyDescent="0.25">
      <c r="A1396" s="85"/>
      <c r="B1396" s="63"/>
      <c r="C1396" s="63"/>
      <c r="D1396" s="63"/>
      <c r="E1396" s="63"/>
      <c r="F1396" s="120" t="e">
        <f>VLOOKUP(B1396,Main!E:I,5,FALSE)</f>
        <v>#N/A</v>
      </c>
      <c r="H1396" s="121">
        <v>10023805</v>
      </c>
      <c r="I1396" s="65">
        <v>30103742</v>
      </c>
      <c r="J1396" s="64">
        <v>0.8</v>
      </c>
      <c r="K1396" s="120" t="str">
        <f>VLOOKUP(I1396,Raw!A:K,11,FALSE)</f>
        <v>N-SF11/1.8/23.5</v>
      </c>
      <c r="R1396"/>
      <c r="S1396"/>
      <c r="T1396"/>
    </row>
    <row r="1397" spans="1:20" x14ac:dyDescent="0.25">
      <c r="A1397" s="85"/>
      <c r="B1397" s="63"/>
      <c r="C1397" s="63"/>
      <c r="D1397" s="63"/>
      <c r="E1397" s="63"/>
      <c r="F1397" s="120" t="e">
        <f>VLOOKUP(B1397,Main!E:I,5,FALSE)</f>
        <v>#N/A</v>
      </c>
      <c r="H1397" s="121">
        <v>10023805</v>
      </c>
      <c r="I1397" s="65">
        <v>30103753</v>
      </c>
      <c r="J1397" s="64">
        <v>0.8</v>
      </c>
      <c r="K1397" s="120" t="str">
        <f>VLOOKUP(I1397,Raw!A:K,11,FALSE)</f>
        <v>N-SF11/1.8/14.5</v>
      </c>
      <c r="R1397"/>
      <c r="S1397"/>
      <c r="T1397"/>
    </row>
    <row r="1398" spans="1:20" x14ac:dyDescent="0.25">
      <c r="A1398" s="85"/>
      <c r="B1398" s="63"/>
      <c r="C1398" s="63"/>
      <c r="D1398" s="63"/>
      <c r="E1398" s="63"/>
      <c r="F1398" s="120" t="e">
        <f>VLOOKUP(B1398,Main!E:I,5,FALSE)</f>
        <v>#N/A</v>
      </c>
      <c r="H1398" s="121">
        <v>10023805</v>
      </c>
      <c r="I1398" s="65">
        <v>30103801</v>
      </c>
      <c r="J1398" s="64">
        <v>0.8</v>
      </c>
      <c r="K1398" s="120" t="str">
        <f>VLOOKUP(I1398,Raw!A:K,11,FALSE)</f>
        <v>N-SF11/1.8/17</v>
      </c>
      <c r="R1398"/>
      <c r="S1398"/>
      <c r="T1398"/>
    </row>
    <row r="1399" spans="1:20" x14ac:dyDescent="0.25">
      <c r="A1399" s="85"/>
      <c r="B1399" s="63"/>
      <c r="C1399" s="63"/>
      <c r="D1399" s="63"/>
      <c r="E1399" s="63"/>
      <c r="F1399" s="120" t="e">
        <f>VLOOKUP(B1399,Main!E:I,5,FALSE)</f>
        <v>#N/A</v>
      </c>
      <c r="H1399" s="121">
        <v>10023805</v>
      </c>
      <c r="I1399" s="65">
        <v>30236147</v>
      </c>
      <c r="J1399" s="64">
        <v>0.8</v>
      </c>
      <c r="K1399" s="120" t="str">
        <f>VLOOKUP(I1399,Raw!A:K,11,FALSE)</f>
        <v>N-SF11/1.8/17.5</v>
      </c>
      <c r="R1399"/>
      <c r="S1399"/>
      <c r="T1399"/>
    </row>
    <row r="1400" spans="1:20" x14ac:dyDescent="0.25">
      <c r="A1400" s="85"/>
      <c r="B1400" s="63"/>
      <c r="C1400" s="63"/>
      <c r="D1400" s="63"/>
      <c r="E1400" s="63"/>
      <c r="F1400" s="120" t="e">
        <f>VLOOKUP(B1400,Main!E:I,5,FALSE)</f>
        <v>#N/A</v>
      </c>
      <c r="H1400" s="121">
        <v>10023805</v>
      </c>
      <c r="I1400" s="65">
        <v>30238079</v>
      </c>
      <c r="J1400" s="64">
        <v>0.8</v>
      </c>
      <c r="K1400" s="120" t="str">
        <f>VLOOKUP(I1400,Raw!A:K,11,FALSE)</f>
        <v>N-SF11/1.8/17.5</v>
      </c>
      <c r="R1400"/>
      <c r="S1400"/>
      <c r="T1400"/>
    </row>
    <row r="1401" spans="1:20" x14ac:dyDescent="0.25">
      <c r="A1401" s="85"/>
      <c r="B1401" s="63"/>
      <c r="C1401" s="63"/>
      <c r="D1401" s="63"/>
      <c r="E1401" s="63"/>
      <c r="F1401" s="120" t="e">
        <f>VLOOKUP(B1401,Main!E:I,5,FALSE)</f>
        <v>#N/A</v>
      </c>
      <c r="H1401" s="121">
        <v>10023805</v>
      </c>
      <c r="I1401" s="65">
        <v>30248669</v>
      </c>
      <c r="J1401" s="64">
        <v>0.95</v>
      </c>
      <c r="K1401" s="120" t="str">
        <f>VLOOKUP(I1401,Raw!A:K,11,FALSE)</f>
        <v>N-SF11/1/10.5</v>
      </c>
      <c r="R1401"/>
      <c r="S1401"/>
      <c r="T1401"/>
    </row>
    <row r="1402" spans="1:20" x14ac:dyDescent="0.25">
      <c r="A1402" s="85"/>
      <c r="B1402" s="63"/>
      <c r="C1402" s="63"/>
      <c r="D1402" s="63"/>
      <c r="E1402" s="63"/>
      <c r="F1402" s="120" t="e">
        <f>VLOOKUP(B1402,Main!E:I,5,FALSE)</f>
        <v>#N/A</v>
      </c>
      <c r="H1402" s="121">
        <v>10023805</v>
      </c>
      <c r="I1402" s="65">
        <v>30248706</v>
      </c>
      <c r="J1402" s="64">
        <v>0.8</v>
      </c>
      <c r="K1402" s="120" t="str">
        <f>VLOOKUP(I1402,Raw!A:K,11,FALSE)</f>
        <v>N-SF11/1.8/23.5</v>
      </c>
      <c r="R1402"/>
      <c r="S1402"/>
      <c r="T1402"/>
    </row>
    <row r="1403" spans="1:20" x14ac:dyDescent="0.25">
      <c r="A1403" s="85"/>
      <c r="B1403" s="63"/>
      <c r="C1403" s="63"/>
      <c r="D1403" s="63"/>
      <c r="E1403" s="63"/>
      <c r="F1403" s="120" t="e">
        <f>VLOOKUP(B1403,Main!E:I,5,FALSE)</f>
        <v>#N/A</v>
      </c>
      <c r="H1403" s="121">
        <v>10023805</v>
      </c>
      <c r="I1403" s="65">
        <v>30248740</v>
      </c>
      <c r="J1403" s="64">
        <v>0.95</v>
      </c>
      <c r="K1403" s="120" t="str">
        <f>VLOOKUP(I1403,Raw!A:K,11,FALSE)</f>
        <v>N-SF11/1/7.5</v>
      </c>
      <c r="R1403"/>
      <c r="S1403"/>
      <c r="T1403"/>
    </row>
    <row r="1404" spans="1:20" x14ac:dyDescent="0.25">
      <c r="A1404" s="85"/>
      <c r="B1404" s="63"/>
      <c r="C1404" s="63"/>
      <c r="D1404" s="63"/>
      <c r="E1404" s="63"/>
      <c r="F1404" s="120" t="e">
        <f>VLOOKUP(B1404,Main!E:I,5,FALSE)</f>
        <v>#N/A</v>
      </c>
      <c r="H1404" s="121">
        <v>10023805</v>
      </c>
      <c r="I1404" s="65">
        <v>30255865</v>
      </c>
      <c r="J1404" s="64">
        <v>0.8</v>
      </c>
      <c r="K1404" s="120" t="str">
        <f>VLOOKUP(I1404,Raw!A:K,11,FALSE)</f>
        <v>N-SF11/1.8/17</v>
      </c>
      <c r="R1404"/>
      <c r="S1404"/>
      <c r="T1404"/>
    </row>
    <row r="1405" spans="1:20" x14ac:dyDescent="0.25">
      <c r="A1405" s="85"/>
      <c r="B1405" s="63"/>
      <c r="C1405" s="63"/>
      <c r="D1405" s="63"/>
      <c r="E1405" s="63"/>
      <c r="F1405" s="120" t="e">
        <f>VLOOKUP(B1405,Main!E:I,5,FALSE)</f>
        <v>#N/A</v>
      </c>
      <c r="H1405" s="121">
        <v>10023805</v>
      </c>
      <c r="I1405" s="65">
        <v>30256349</v>
      </c>
      <c r="J1405" s="64">
        <v>0.95</v>
      </c>
      <c r="K1405" s="120" t="str">
        <f>VLOOKUP(I1405,Raw!A:K,11,FALSE)</f>
        <v>N-SF11/1/10.5</v>
      </c>
      <c r="R1405"/>
      <c r="S1405"/>
      <c r="T1405"/>
    </row>
    <row r="1406" spans="1:20" x14ac:dyDescent="0.25">
      <c r="A1406" s="85"/>
      <c r="B1406" s="63"/>
      <c r="C1406" s="63"/>
      <c r="D1406" s="63"/>
      <c r="E1406" s="63"/>
      <c r="F1406" s="86"/>
      <c r="H1406" s="121">
        <v>10023805</v>
      </c>
      <c r="I1406" s="65">
        <v>30256730</v>
      </c>
      <c r="J1406" s="64">
        <v>0.95</v>
      </c>
      <c r="K1406" s="120" t="str">
        <f>VLOOKUP(I1406,Raw!A:K,11,FALSE)</f>
        <v>N-SF11/1/10.5</v>
      </c>
      <c r="R1406"/>
      <c r="S1406"/>
      <c r="T1406"/>
    </row>
    <row r="1407" spans="1:20" x14ac:dyDescent="0.25">
      <c r="A1407" s="85"/>
      <c r="B1407" s="63"/>
      <c r="C1407" s="63"/>
      <c r="D1407" s="63"/>
      <c r="E1407" s="63"/>
      <c r="F1407" s="86"/>
      <c r="H1407" s="121">
        <v>10023805</v>
      </c>
      <c r="I1407" s="65">
        <v>30256752</v>
      </c>
      <c r="J1407" s="64">
        <v>0.8</v>
      </c>
      <c r="K1407" s="120" t="str">
        <f>VLOOKUP(I1407,Raw!A:K,11,FALSE)</f>
        <v>N-SF11/1.8/14.5</v>
      </c>
      <c r="R1407"/>
      <c r="S1407"/>
      <c r="T1407"/>
    </row>
    <row r="1408" spans="1:20" x14ac:dyDescent="0.25">
      <c r="A1408" s="85"/>
      <c r="B1408" s="63"/>
      <c r="C1408" s="63"/>
      <c r="D1408" s="63"/>
      <c r="E1408" s="63"/>
      <c r="F1408" s="86"/>
      <c r="H1408" s="121">
        <v>10023805</v>
      </c>
      <c r="I1408" s="65">
        <v>30256855</v>
      </c>
      <c r="J1408" s="64">
        <v>0.8</v>
      </c>
      <c r="K1408" s="120" t="str">
        <f>VLOOKUP(I1408,Raw!A:K,11,FALSE)</f>
        <v>N-SF11/1.8/14.5</v>
      </c>
      <c r="R1408"/>
      <c r="S1408"/>
      <c r="T1408"/>
    </row>
    <row r="1409" spans="1:20" x14ac:dyDescent="0.25">
      <c r="A1409" s="85"/>
      <c r="B1409" s="63"/>
      <c r="C1409" s="63"/>
      <c r="D1409" s="63"/>
      <c r="E1409" s="63"/>
      <c r="F1409" s="86"/>
      <c r="H1409" s="121">
        <v>10023805</v>
      </c>
      <c r="I1409" s="65">
        <v>30256899</v>
      </c>
      <c r="J1409" s="64">
        <v>0.8</v>
      </c>
      <c r="K1409" s="120" t="str">
        <f>VLOOKUP(I1409,Raw!A:K,11,FALSE)</f>
        <v>N-SF11/1.8/23.5</v>
      </c>
      <c r="R1409"/>
      <c r="S1409"/>
      <c r="T1409"/>
    </row>
    <row r="1410" spans="1:20" x14ac:dyDescent="0.25">
      <c r="A1410" s="85"/>
      <c r="B1410" s="63"/>
      <c r="C1410" s="63"/>
      <c r="D1410" s="63"/>
      <c r="E1410" s="63"/>
      <c r="F1410" s="86"/>
      <c r="H1410" s="121">
        <v>10023805</v>
      </c>
      <c r="I1410" s="65">
        <v>30256914</v>
      </c>
      <c r="J1410" s="64">
        <v>0.95</v>
      </c>
      <c r="K1410" s="120" t="str">
        <f>VLOOKUP(I1410,Raw!A:K,11,FALSE)</f>
        <v>N-SF11/1/10.5</v>
      </c>
      <c r="R1410"/>
      <c r="S1410"/>
      <c r="T1410"/>
    </row>
    <row r="1411" spans="1:20" x14ac:dyDescent="0.25">
      <c r="A1411" s="85"/>
      <c r="B1411" s="63"/>
      <c r="C1411" s="63"/>
      <c r="D1411" s="63"/>
      <c r="E1411" s="63"/>
      <c r="F1411" s="86"/>
      <c r="H1411" s="121">
        <v>10023805</v>
      </c>
      <c r="I1411" s="65">
        <v>30256958</v>
      </c>
      <c r="J1411" s="64">
        <v>0.8</v>
      </c>
      <c r="K1411" s="120" t="str">
        <f>VLOOKUP(I1411,Raw!A:K,11,FALSE)</f>
        <v>N-SF11/1.8/23.5</v>
      </c>
      <c r="R1411"/>
      <c r="S1411"/>
      <c r="T1411"/>
    </row>
    <row r="1412" spans="1:20" x14ac:dyDescent="0.25">
      <c r="A1412" s="85"/>
      <c r="B1412" s="63"/>
      <c r="C1412" s="63"/>
      <c r="D1412" s="63"/>
      <c r="E1412" s="63"/>
      <c r="F1412" s="86"/>
      <c r="H1412" s="121">
        <v>10023805</v>
      </c>
      <c r="I1412" s="65">
        <v>30274734</v>
      </c>
      <c r="J1412" s="64">
        <v>0.8</v>
      </c>
      <c r="K1412" s="120" t="str">
        <f>VLOOKUP(I1412,Raw!A:K,11,FALSE)</f>
        <v>N-SF11/1.8/17</v>
      </c>
      <c r="R1412"/>
      <c r="S1412"/>
      <c r="T1412"/>
    </row>
    <row r="1413" spans="1:20" x14ac:dyDescent="0.25">
      <c r="A1413" s="85"/>
      <c r="B1413" s="63"/>
      <c r="C1413" s="63"/>
      <c r="D1413" s="63"/>
      <c r="E1413" s="63"/>
      <c r="F1413" s="86"/>
      <c r="H1413" s="121">
        <v>10023805</v>
      </c>
      <c r="I1413" s="65">
        <v>30274790</v>
      </c>
      <c r="J1413" s="64">
        <v>0.8</v>
      </c>
      <c r="K1413" s="120" t="str">
        <f>VLOOKUP(I1413,Raw!A:K,11,FALSE)</f>
        <v>N-SF11/1.8/14.5</v>
      </c>
      <c r="R1413"/>
      <c r="S1413"/>
      <c r="T1413"/>
    </row>
    <row r="1414" spans="1:20" x14ac:dyDescent="0.25">
      <c r="A1414" s="85"/>
      <c r="B1414" s="63"/>
      <c r="C1414" s="63"/>
      <c r="D1414" s="63"/>
      <c r="E1414" s="63"/>
      <c r="F1414" s="86"/>
      <c r="H1414" s="121">
        <v>10023805</v>
      </c>
      <c r="I1414" s="65">
        <v>30274815</v>
      </c>
      <c r="J1414" s="64">
        <v>0.8</v>
      </c>
      <c r="K1414" s="120" t="str">
        <f>VLOOKUP(I1414,Raw!A:K,11,FALSE)</f>
        <v>N-SF11/1.8/14.5</v>
      </c>
      <c r="R1414"/>
      <c r="S1414"/>
      <c r="T1414"/>
    </row>
    <row r="1415" spans="1:20" x14ac:dyDescent="0.25">
      <c r="A1415" s="85"/>
      <c r="B1415" s="63"/>
      <c r="C1415" s="63"/>
      <c r="D1415" s="63"/>
      <c r="E1415" s="63"/>
      <c r="F1415" s="86"/>
      <c r="H1415" s="121">
        <v>10023805</v>
      </c>
      <c r="I1415" s="65">
        <v>30276367</v>
      </c>
      <c r="J1415" s="64">
        <v>0.8</v>
      </c>
      <c r="K1415" s="120" t="str">
        <f>VLOOKUP(I1415,Raw!A:K,11,FALSE)</f>
        <v>N-SF11/1.8/17</v>
      </c>
      <c r="R1415"/>
      <c r="S1415"/>
      <c r="T1415"/>
    </row>
    <row r="1416" spans="1:20" x14ac:dyDescent="0.25">
      <c r="A1416" s="85"/>
      <c r="B1416" s="63"/>
      <c r="C1416" s="63"/>
      <c r="D1416" s="63"/>
      <c r="E1416" s="63"/>
      <c r="F1416" s="86"/>
      <c r="H1416" s="121">
        <v>10023805</v>
      </c>
      <c r="I1416" s="65">
        <v>30285163</v>
      </c>
      <c r="J1416" s="64">
        <v>0.95</v>
      </c>
      <c r="K1416" s="120" t="str">
        <f>VLOOKUP(I1416,Raw!A:K,11,FALSE)</f>
        <v>N-SF11/1/7.5</v>
      </c>
      <c r="R1416"/>
      <c r="S1416"/>
      <c r="T1416"/>
    </row>
    <row r="1417" spans="1:20" x14ac:dyDescent="0.25">
      <c r="A1417" s="85"/>
      <c r="B1417" s="63"/>
      <c r="C1417" s="63"/>
      <c r="D1417" s="63"/>
      <c r="E1417" s="63"/>
      <c r="F1417" s="86"/>
      <c r="H1417" s="121">
        <v>10023805</v>
      </c>
      <c r="I1417" s="65">
        <v>30285185</v>
      </c>
      <c r="J1417" s="64">
        <v>0.8</v>
      </c>
      <c r="K1417" s="120" t="str">
        <f>VLOOKUP(I1417,Raw!A:K,11,FALSE)</f>
        <v>N-SF11/1.8/17</v>
      </c>
      <c r="R1417"/>
      <c r="S1417"/>
      <c r="T1417"/>
    </row>
    <row r="1418" spans="1:20" x14ac:dyDescent="0.25">
      <c r="A1418" s="85"/>
      <c r="B1418" s="63"/>
      <c r="C1418" s="63"/>
      <c r="D1418" s="63"/>
      <c r="E1418" s="63"/>
      <c r="F1418" s="86"/>
      <c r="H1418" s="121">
        <v>10023805</v>
      </c>
      <c r="I1418" s="65">
        <v>30293647</v>
      </c>
      <c r="J1418" s="64">
        <v>0.95</v>
      </c>
      <c r="K1418" s="120" t="str">
        <f>VLOOKUP(I1418,Raw!A:K,11,FALSE)</f>
        <v>N-SF11/1/10.5</v>
      </c>
      <c r="R1418"/>
      <c r="S1418"/>
      <c r="T1418"/>
    </row>
    <row r="1419" spans="1:20" x14ac:dyDescent="0.25">
      <c r="A1419" s="85"/>
      <c r="B1419" s="63"/>
      <c r="C1419" s="63"/>
      <c r="D1419" s="63"/>
      <c r="E1419" s="63"/>
      <c r="F1419" s="86"/>
      <c r="H1419" s="121">
        <v>10023805</v>
      </c>
      <c r="I1419" s="65">
        <v>30313242</v>
      </c>
      <c r="J1419" s="64">
        <v>0.56000000000000005</v>
      </c>
      <c r="K1419" s="120" t="str">
        <f>VLOOKUP(I1419,Raw!A:K,11,FALSE)</f>
        <v>N-SF11/1.8/10.5</v>
      </c>
      <c r="R1419"/>
      <c r="S1419"/>
      <c r="T1419"/>
    </row>
    <row r="1420" spans="1:20" x14ac:dyDescent="0.25">
      <c r="A1420" s="85"/>
      <c r="B1420" s="63"/>
      <c r="C1420" s="63"/>
      <c r="D1420" s="63"/>
      <c r="E1420" s="63"/>
      <c r="F1420" s="86"/>
      <c r="H1420" s="121">
        <v>10023805</v>
      </c>
      <c r="I1420" s="65">
        <v>30313286</v>
      </c>
      <c r="J1420" s="64">
        <v>0.8</v>
      </c>
      <c r="K1420" s="120" t="str">
        <f>VLOOKUP(I1420,Raw!A:K,11,FALSE)</f>
        <v>N-SF11/1.8/14.5</v>
      </c>
      <c r="R1420"/>
      <c r="S1420"/>
      <c r="T1420"/>
    </row>
    <row r="1421" spans="1:20" x14ac:dyDescent="0.25">
      <c r="A1421" s="85"/>
      <c r="B1421" s="63"/>
      <c r="C1421" s="63"/>
      <c r="D1421" s="63"/>
      <c r="E1421" s="63"/>
      <c r="F1421" s="86"/>
      <c r="H1421" s="121">
        <v>10023805</v>
      </c>
      <c r="I1421" s="65">
        <v>30313323</v>
      </c>
      <c r="J1421" s="64">
        <v>0.95</v>
      </c>
      <c r="K1421" s="120" t="str">
        <f>VLOOKUP(I1421,Raw!A:K,11,FALSE)</f>
        <v>N-SF11/1/10.5</v>
      </c>
      <c r="R1421"/>
      <c r="S1421"/>
      <c r="T1421"/>
    </row>
    <row r="1422" spans="1:20" x14ac:dyDescent="0.25">
      <c r="A1422" s="85"/>
      <c r="B1422" s="63"/>
      <c r="C1422" s="63"/>
      <c r="D1422" s="63"/>
      <c r="E1422" s="63"/>
      <c r="F1422" s="86"/>
      <c r="H1422" s="121">
        <v>10023805</v>
      </c>
      <c r="I1422" s="65">
        <v>30313345</v>
      </c>
      <c r="J1422" s="64">
        <v>0.8</v>
      </c>
      <c r="K1422" s="120" t="str">
        <f>VLOOKUP(I1422,Raw!A:K,11,FALSE)</f>
        <v>N-SF11/1.8/14.5</v>
      </c>
      <c r="R1422"/>
      <c r="S1422"/>
      <c r="T1422"/>
    </row>
    <row r="1423" spans="1:20" x14ac:dyDescent="0.25">
      <c r="A1423" s="85"/>
      <c r="B1423" s="63"/>
      <c r="C1423" s="63"/>
      <c r="D1423" s="63"/>
      <c r="E1423" s="63"/>
      <c r="F1423" s="86"/>
      <c r="H1423" s="121">
        <v>10023805</v>
      </c>
      <c r="I1423" s="65">
        <v>30321494</v>
      </c>
      <c r="J1423" s="64">
        <v>1</v>
      </c>
      <c r="K1423" s="120" t="str">
        <f>VLOOKUP(I1423,Raw!A:K,11,FALSE)</f>
        <v>N-BK7/1.1/19</v>
      </c>
      <c r="R1423"/>
      <c r="S1423"/>
      <c r="T1423"/>
    </row>
    <row r="1424" spans="1:20" x14ac:dyDescent="0.25">
      <c r="A1424" s="85"/>
      <c r="B1424" s="63"/>
      <c r="C1424" s="63"/>
      <c r="D1424" s="63"/>
      <c r="E1424" s="63"/>
      <c r="F1424" s="86"/>
      <c r="H1424" s="121">
        <v>10023805</v>
      </c>
      <c r="I1424" s="65">
        <v>30325960</v>
      </c>
      <c r="J1424" s="64">
        <v>0.8</v>
      </c>
      <c r="K1424" s="120" t="str">
        <f>VLOOKUP(I1424,Raw!A:K,11,FALSE)</f>
        <v>N-SF11/1.8/23</v>
      </c>
      <c r="R1424"/>
      <c r="S1424"/>
      <c r="T1424"/>
    </row>
    <row r="1425" spans="1:20" x14ac:dyDescent="0.25">
      <c r="A1425" s="85"/>
      <c r="B1425" s="63"/>
      <c r="C1425" s="63"/>
      <c r="D1425" s="63"/>
      <c r="E1425" s="63"/>
      <c r="F1425" s="86"/>
      <c r="H1425" s="121">
        <v>10023805</v>
      </c>
      <c r="I1425" s="65">
        <v>30334319</v>
      </c>
      <c r="J1425" s="64">
        <v>0.8</v>
      </c>
      <c r="K1425" s="120" t="str">
        <f>VLOOKUP(I1425,Raw!A:K,11,FALSE)</f>
        <v>N-SF11/1.8/17.5</v>
      </c>
      <c r="R1425"/>
      <c r="S1425"/>
      <c r="T1425"/>
    </row>
    <row r="1426" spans="1:20" x14ac:dyDescent="0.25">
      <c r="A1426" s="85"/>
      <c r="B1426" s="63"/>
      <c r="C1426" s="63"/>
      <c r="D1426" s="63"/>
      <c r="E1426" s="63"/>
      <c r="F1426" s="86"/>
      <c r="H1426" s="121">
        <v>10023805</v>
      </c>
      <c r="I1426" s="65">
        <v>30339200</v>
      </c>
      <c r="J1426" s="64">
        <v>0.8</v>
      </c>
      <c r="K1426" s="120" t="str">
        <f>VLOOKUP(I1426,Raw!A:K,11,FALSE)</f>
        <v>N-SF11/1.8/23.5</v>
      </c>
      <c r="R1426"/>
      <c r="S1426"/>
      <c r="T1426"/>
    </row>
    <row r="1427" spans="1:20" x14ac:dyDescent="0.25">
      <c r="A1427" s="85"/>
      <c r="B1427" s="63"/>
      <c r="C1427" s="63"/>
      <c r="D1427" s="63"/>
      <c r="E1427" s="63"/>
      <c r="F1427" s="86"/>
      <c r="H1427" s="121">
        <v>10023805</v>
      </c>
      <c r="I1427" s="65">
        <v>30391576</v>
      </c>
      <c r="J1427" s="64">
        <v>0.95</v>
      </c>
      <c r="K1427" s="120" t="str">
        <f>VLOOKUP(I1427,Raw!A:K,11,FALSE)</f>
        <v>N-SF11/1/8.5</v>
      </c>
      <c r="R1427"/>
      <c r="S1427"/>
      <c r="T1427"/>
    </row>
    <row r="1428" spans="1:20" x14ac:dyDescent="0.25">
      <c r="A1428" s="85"/>
      <c r="B1428" s="63"/>
      <c r="C1428" s="63"/>
      <c r="D1428" s="63"/>
      <c r="E1428" s="63"/>
      <c r="F1428" s="86"/>
      <c r="H1428" s="121">
        <v>10023805</v>
      </c>
      <c r="I1428" s="65">
        <v>30432710</v>
      </c>
      <c r="J1428" s="64">
        <v>0.8</v>
      </c>
      <c r="K1428" s="120" t="str">
        <f>VLOOKUP(I1428,Raw!A:K,11,FALSE)</f>
        <v>N-SF11/1.8/14.5</v>
      </c>
      <c r="R1428"/>
      <c r="S1428"/>
      <c r="T1428"/>
    </row>
    <row r="1429" spans="1:20" x14ac:dyDescent="0.25">
      <c r="A1429" s="85"/>
      <c r="B1429" s="63"/>
      <c r="C1429" s="63"/>
      <c r="D1429" s="63"/>
      <c r="E1429" s="63"/>
      <c r="F1429" s="86"/>
      <c r="H1429" s="121">
        <v>10023805</v>
      </c>
      <c r="I1429" s="65">
        <v>30446865</v>
      </c>
      <c r="J1429" s="64">
        <v>0.8</v>
      </c>
      <c r="K1429" s="120" t="str">
        <f>VLOOKUP(I1429,Raw!A:K,11,FALSE)</f>
        <v>N-SF11/1.8/17</v>
      </c>
      <c r="R1429"/>
      <c r="S1429"/>
      <c r="T1429"/>
    </row>
    <row r="1430" spans="1:20" x14ac:dyDescent="0.25">
      <c r="A1430" s="85"/>
      <c r="B1430" s="63"/>
      <c r="C1430" s="63"/>
      <c r="D1430" s="63"/>
      <c r="E1430" s="63"/>
      <c r="F1430" s="86"/>
      <c r="H1430" s="121">
        <v>10023806</v>
      </c>
      <c r="I1430" s="65">
        <v>30103742</v>
      </c>
      <c r="J1430" s="64">
        <v>0.9</v>
      </c>
      <c r="K1430" s="120" t="str">
        <f>VLOOKUP(I1430,Raw!A:K,11,FALSE)</f>
        <v>N-SF11/1.8/23.5</v>
      </c>
      <c r="R1430"/>
      <c r="S1430"/>
      <c r="T1430"/>
    </row>
    <row r="1431" spans="1:20" x14ac:dyDescent="0.25">
      <c r="A1431" s="85"/>
      <c r="B1431" s="63"/>
      <c r="C1431" s="63"/>
      <c r="D1431" s="63"/>
      <c r="E1431" s="63"/>
      <c r="F1431" s="86"/>
      <c r="H1431" s="121">
        <v>10023806</v>
      </c>
      <c r="I1431" s="65">
        <v>30103753</v>
      </c>
      <c r="J1431" s="64">
        <v>0.84</v>
      </c>
      <c r="K1431" s="120" t="str">
        <f>VLOOKUP(I1431,Raw!A:K,11,FALSE)</f>
        <v>N-SF11/1.8/14.5</v>
      </c>
      <c r="R1431"/>
      <c r="S1431"/>
      <c r="T1431"/>
    </row>
    <row r="1432" spans="1:20" x14ac:dyDescent="0.25">
      <c r="A1432" s="85"/>
      <c r="B1432" s="63"/>
      <c r="C1432" s="63"/>
      <c r="D1432" s="63"/>
      <c r="E1432" s="63"/>
      <c r="F1432" s="86"/>
      <c r="H1432" s="121">
        <v>10023806</v>
      </c>
      <c r="I1432" s="65">
        <v>30103801</v>
      </c>
      <c r="J1432" s="64">
        <v>0.9</v>
      </c>
      <c r="K1432" s="120" t="str">
        <f>VLOOKUP(I1432,Raw!A:K,11,FALSE)</f>
        <v>N-SF11/1.8/17</v>
      </c>
      <c r="R1432"/>
      <c r="S1432"/>
      <c r="T1432"/>
    </row>
    <row r="1433" spans="1:20" x14ac:dyDescent="0.25">
      <c r="A1433" s="85"/>
      <c r="B1433" s="63"/>
      <c r="C1433" s="63"/>
      <c r="D1433" s="63"/>
      <c r="E1433" s="63"/>
      <c r="F1433" s="86"/>
      <c r="H1433" s="121">
        <v>10023806</v>
      </c>
      <c r="I1433" s="65">
        <v>30236147</v>
      </c>
      <c r="J1433" s="64">
        <v>0.9</v>
      </c>
      <c r="K1433" s="120" t="str">
        <f>VLOOKUP(I1433,Raw!A:K,11,FALSE)</f>
        <v>N-SF11/1.8/17.5</v>
      </c>
      <c r="R1433"/>
      <c r="S1433"/>
      <c r="T1433"/>
    </row>
    <row r="1434" spans="1:20" x14ac:dyDescent="0.25">
      <c r="A1434" s="85"/>
      <c r="B1434" s="63"/>
      <c r="C1434" s="63"/>
      <c r="D1434" s="63"/>
      <c r="E1434" s="63"/>
      <c r="F1434" s="86"/>
      <c r="H1434" s="121">
        <v>10023806</v>
      </c>
      <c r="I1434" s="65">
        <v>30238079</v>
      </c>
      <c r="J1434" s="64">
        <v>0.9</v>
      </c>
      <c r="K1434" s="120" t="str">
        <f>VLOOKUP(I1434,Raw!A:K,11,FALSE)</f>
        <v>N-SF11/1.8/17.5</v>
      </c>
      <c r="R1434"/>
      <c r="S1434"/>
      <c r="T1434"/>
    </row>
    <row r="1435" spans="1:20" x14ac:dyDescent="0.25">
      <c r="A1435" s="85"/>
      <c r="B1435" s="63"/>
      <c r="C1435" s="63"/>
      <c r="D1435" s="63"/>
      <c r="E1435" s="63"/>
      <c r="F1435" s="86"/>
      <c r="H1435" s="121">
        <v>10023806</v>
      </c>
      <c r="I1435" s="65">
        <v>30248669</v>
      </c>
      <c r="J1435" s="64">
        <v>0.82499999999999996</v>
      </c>
      <c r="K1435" s="120" t="str">
        <f>VLOOKUP(I1435,Raw!A:K,11,FALSE)</f>
        <v>N-SF11/1/10.5</v>
      </c>
    </row>
    <row r="1436" spans="1:20" x14ac:dyDescent="0.25">
      <c r="A1436" s="85"/>
      <c r="B1436" s="63"/>
      <c r="C1436" s="63"/>
      <c r="D1436" s="63"/>
      <c r="E1436" s="63"/>
      <c r="F1436" s="86"/>
      <c r="H1436" s="121">
        <v>10023806</v>
      </c>
      <c r="I1436" s="65">
        <v>30248706</v>
      </c>
      <c r="J1436" s="64">
        <v>0.9</v>
      </c>
      <c r="K1436" s="120" t="str">
        <f>VLOOKUP(I1436,Raw!A:K,11,FALSE)</f>
        <v>N-SF11/1.8/23.5</v>
      </c>
    </row>
    <row r="1437" spans="1:20" x14ac:dyDescent="0.25">
      <c r="A1437" s="85"/>
      <c r="B1437" s="63"/>
      <c r="C1437" s="63"/>
      <c r="D1437" s="63"/>
      <c r="E1437" s="63"/>
      <c r="F1437" s="86"/>
      <c r="H1437" s="121">
        <v>10023806</v>
      </c>
      <c r="I1437" s="65">
        <v>30248740</v>
      </c>
      <c r="J1437" s="64">
        <v>0.82499999999999996</v>
      </c>
      <c r="K1437" s="120" t="str">
        <f>VLOOKUP(I1437,Raw!A:K,11,FALSE)</f>
        <v>N-SF11/1/7.5</v>
      </c>
    </row>
    <row r="1438" spans="1:20" x14ac:dyDescent="0.25">
      <c r="A1438" s="85"/>
      <c r="B1438" s="63"/>
      <c r="C1438" s="63"/>
      <c r="D1438" s="63"/>
      <c r="E1438" s="63"/>
      <c r="F1438" s="86"/>
      <c r="H1438" s="121">
        <v>10023806</v>
      </c>
      <c r="I1438" s="65">
        <v>30255865</v>
      </c>
      <c r="J1438" s="64">
        <v>0.9</v>
      </c>
      <c r="K1438" s="120" t="str">
        <f>VLOOKUP(I1438,Raw!A:K,11,FALSE)</f>
        <v>N-SF11/1.8/17</v>
      </c>
    </row>
    <row r="1439" spans="1:20" x14ac:dyDescent="0.25">
      <c r="A1439" s="85"/>
      <c r="B1439" s="63"/>
      <c r="C1439" s="63"/>
      <c r="D1439" s="63"/>
      <c r="E1439" s="63"/>
      <c r="F1439" s="86"/>
      <c r="H1439" s="121">
        <v>10023806</v>
      </c>
      <c r="I1439" s="65">
        <v>30256349</v>
      </c>
      <c r="J1439" s="64">
        <v>0.82499999999999996</v>
      </c>
      <c r="K1439" s="120" t="str">
        <f>VLOOKUP(I1439,Raw!A:K,11,FALSE)</f>
        <v>N-SF11/1/10.5</v>
      </c>
    </row>
    <row r="1440" spans="1:20" x14ac:dyDescent="0.25">
      <c r="A1440" s="85"/>
      <c r="B1440" s="63"/>
      <c r="C1440" s="63"/>
      <c r="D1440" s="63"/>
      <c r="E1440" s="63"/>
      <c r="F1440" s="86"/>
      <c r="H1440" s="121">
        <v>10023806</v>
      </c>
      <c r="I1440" s="65">
        <v>30256730</v>
      </c>
      <c r="J1440" s="64">
        <v>0.82499999999999996</v>
      </c>
      <c r="K1440" s="120" t="str">
        <f>VLOOKUP(I1440,Raw!A:K,11,FALSE)</f>
        <v>N-SF11/1/10.5</v>
      </c>
    </row>
    <row r="1441" spans="1:11" x14ac:dyDescent="0.25">
      <c r="A1441" s="85"/>
      <c r="B1441" s="63"/>
      <c r="C1441" s="63"/>
      <c r="D1441" s="63"/>
      <c r="E1441" s="63"/>
      <c r="F1441" s="86"/>
      <c r="H1441" s="121">
        <v>10023806</v>
      </c>
      <c r="I1441" s="65">
        <v>30256752</v>
      </c>
      <c r="J1441" s="64">
        <v>0.84</v>
      </c>
      <c r="K1441" s="120" t="str">
        <f>VLOOKUP(I1441,Raw!A:K,11,FALSE)</f>
        <v>N-SF11/1.8/14.5</v>
      </c>
    </row>
    <row r="1442" spans="1:11" x14ac:dyDescent="0.25">
      <c r="A1442" s="85"/>
      <c r="B1442" s="63"/>
      <c r="C1442" s="63"/>
      <c r="D1442" s="63"/>
      <c r="E1442" s="63"/>
      <c r="F1442" s="86"/>
      <c r="H1442" s="121">
        <v>10023806</v>
      </c>
      <c r="I1442" s="65">
        <v>30256855</v>
      </c>
      <c r="J1442" s="64">
        <v>0.84</v>
      </c>
      <c r="K1442" s="120" t="str">
        <f>VLOOKUP(I1442,Raw!A:K,11,FALSE)</f>
        <v>N-SF11/1.8/14.5</v>
      </c>
    </row>
    <row r="1443" spans="1:11" x14ac:dyDescent="0.25">
      <c r="A1443" s="85"/>
      <c r="B1443" s="63"/>
      <c r="C1443" s="63"/>
      <c r="D1443" s="63"/>
      <c r="E1443" s="63"/>
      <c r="F1443" s="86"/>
      <c r="H1443" s="121">
        <v>10023806</v>
      </c>
      <c r="I1443" s="65">
        <v>30256899</v>
      </c>
      <c r="J1443" s="64">
        <v>0.9</v>
      </c>
      <c r="K1443" s="120" t="str">
        <f>VLOOKUP(I1443,Raw!A:K,11,FALSE)</f>
        <v>N-SF11/1.8/23.5</v>
      </c>
    </row>
    <row r="1444" spans="1:11" x14ac:dyDescent="0.25">
      <c r="A1444" s="85"/>
      <c r="B1444" s="63"/>
      <c r="C1444" s="63"/>
      <c r="D1444" s="63"/>
      <c r="E1444" s="63"/>
      <c r="F1444" s="86"/>
      <c r="H1444" s="121">
        <v>10023806</v>
      </c>
      <c r="I1444" s="65">
        <v>30256914</v>
      </c>
      <c r="J1444" s="64">
        <v>0.82499999999999996</v>
      </c>
      <c r="K1444" s="120" t="str">
        <f>VLOOKUP(I1444,Raw!A:K,11,FALSE)</f>
        <v>N-SF11/1/10.5</v>
      </c>
    </row>
    <row r="1445" spans="1:11" x14ac:dyDescent="0.25">
      <c r="A1445" s="85"/>
      <c r="B1445" s="63"/>
      <c r="C1445" s="63"/>
      <c r="D1445" s="63"/>
      <c r="E1445" s="63"/>
      <c r="F1445" s="86"/>
      <c r="H1445" s="121">
        <v>10023806</v>
      </c>
      <c r="I1445" s="65">
        <v>30256958</v>
      </c>
      <c r="J1445" s="64">
        <v>0.9</v>
      </c>
      <c r="K1445" s="120" t="str">
        <f>VLOOKUP(I1445,Raw!A:K,11,FALSE)</f>
        <v>N-SF11/1.8/23.5</v>
      </c>
    </row>
    <row r="1446" spans="1:11" x14ac:dyDescent="0.25">
      <c r="A1446" s="85"/>
      <c r="B1446" s="63"/>
      <c r="C1446" s="63"/>
      <c r="D1446" s="63"/>
      <c r="E1446" s="63"/>
      <c r="F1446" s="86"/>
      <c r="H1446" s="121">
        <v>10023806</v>
      </c>
      <c r="I1446" s="65">
        <v>30274734</v>
      </c>
      <c r="J1446" s="64">
        <v>0.9</v>
      </c>
      <c r="K1446" s="120" t="str">
        <f>VLOOKUP(I1446,Raw!A:K,11,FALSE)</f>
        <v>N-SF11/1.8/17</v>
      </c>
    </row>
    <row r="1447" spans="1:11" x14ac:dyDescent="0.25">
      <c r="A1447" s="85"/>
      <c r="B1447" s="63"/>
      <c r="C1447" s="63"/>
      <c r="D1447" s="63"/>
      <c r="E1447" s="63"/>
      <c r="F1447" s="86"/>
      <c r="H1447" s="121">
        <v>10023806</v>
      </c>
      <c r="I1447" s="65">
        <v>30274790</v>
      </c>
      <c r="J1447" s="64">
        <v>0.84</v>
      </c>
      <c r="K1447" s="120" t="str">
        <f>VLOOKUP(I1447,Raw!A:K,11,FALSE)</f>
        <v>N-SF11/1.8/14.5</v>
      </c>
    </row>
    <row r="1448" spans="1:11" x14ac:dyDescent="0.25">
      <c r="A1448" s="85"/>
      <c r="B1448" s="63"/>
      <c r="C1448" s="63"/>
      <c r="D1448" s="63"/>
      <c r="E1448" s="63"/>
      <c r="F1448" s="86"/>
      <c r="H1448" s="121">
        <v>10023806</v>
      </c>
      <c r="I1448" s="65">
        <v>30274815</v>
      </c>
      <c r="J1448" s="64">
        <v>0.84</v>
      </c>
      <c r="K1448" s="120" t="str">
        <f>VLOOKUP(I1448,Raw!A:K,11,FALSE)</f>
        <v>N-SF11/1.8/14.5</v>
      </c>
    </row>
    <row r="1449" spans="1:11" x14ac:dyDescent="0.25">
      <c r="A1449" s="85"/>
      <c r="B1449" s="63"/>
      <c r="C1449" s="63"/>
      <c r="D1449" s="63"/>
      <c r="E1449" s="63"/>
      <c r="F1449" s="86"/>
      <c r="H1449" s="121">
        <v>10023806</v>
      </c>
      <c r="I1449" s="65">
        <v>30276367</v>
      </c>
      <c r="J1449" s="64">
        <v>0.9</v>
      </c>
      <c r="K1449" s="120" t="str">
        <f>VLOOKUP(I1449,Raw!A:K,11,FALSE)</f>
        <v>N-SF11/1.8/17</v>
      </c>
    </row>
    <row r="1450" spans="1:11" x14ac:dyDescent="0.25">
      <c r="A1450" s="85"/>
      <c r="B1450" s="63"/>
      <c r="C1450" s="63"/>
      <c r="D1450" s="63"/>
      <c r="E1450" s="63"/>
      <c r="F1450" s="86"/>
      <c r="H1450" s="121">
        <v>10023806</v>
      </c>
      <c r="I1450" s="65">
        <v>30285163</v>
      </c>
      <c r="J1450" s="64">
        <v>0.82499999999999996</v>
      </c>
      <c r="K1450" s="120" t="str">
        <f>VLOOKUP(I1450,Raw!A:K,11,FALSE)</f>
        <v>N-SF11/1/7.5</v>
      </c>
    </row>
    <row r="1451" spans="1:11" x14ac:dyDescent="0.25">
      <c r="A1451" s="85"/>
      <c r="B1451" s="63"/>
      <c r="C1451" s="63"/>
      <c r="D1451" s="63"/>
      <c r="E1451" s="63"/>
      <c r="F1451" s="86"/>
      <c r="H1451" s="121">
        <v>10023806</v>
      </c>
      <c r="I1451" s="65">
        <v>30285185</v>
      </c>
      <c r="J1451" s="64">
        <v>0.9</v>
      </c>
      <c r="K1451" s="120" t="str">
        <f>VLOOKUP(I1451,Raw!A:K,11,FALSE)</f>
        <v>N-SF11/1.8/17</v>
      </c>
    </row>
    <row r="1452" spans="1:11" x14ac:dyDescent="0.25">
      <c r="A1452" s="85"/>
      <c r="B1452" s="63"/>
      <c r="C1452" s="63"/>
      <c r="D1452" s="63"/>
      <c r="E1452" s="63"/>
      <c r="F1452" s="86"/>
      <c r="H1452" s="121">
        <v>10023806</v>
      </c>
      <c r="I1452" s="65">
        <v>30293647</v>
      </c>
      <c r="J1452" s="64">
        <v>0.82499999999999996</v>
      </c>
      <c r="K1452" s="120" t="str">
        <f>VLOOKUP(I1452,Raw!A:K,11,FALSE)</f>
        <v>N-SF11/1/10.5</v>
      </c>
    </row>
    <row r="1453" spans="1:11" x14ac:dyDescent="0.25">
      <c r="A1453" s="85"/>
      <c r="B1453" s="63"/>
      <c r="C1453" s="63"/>
      <c r="D1453" s="63"/>
      <c r="E1453" s="63"/>
      <c r="F1453" s="86"/>
      <c r="H1453" s="121">
        <v>10023806</v>
      </c>
      <c r="I1453" s="65">
        <v>30313242</v>
      </c>
      <c r="J1453" s="64">
        <v>0.56000000000000005</v>
      </c>
      <c r="K1453" s="120" t="str">
        <f>VLOOKUP(I1453,Raw!A:K,11,FALSE)</f>
        <v>N-SF11/1.8/10.5</v>
      </c>
    </row>
    <row r="1454" spans="1:11" x14ac:dyDescent="0.25">
      <c r="A1454" s="85"/>
      <c r="B1454" s="63"/>
      <c r="C1454" s="63"/>
      <c r="D1454" s="63"/>
      <c r="E1454" s="63"/>
      <c r="F1454" s="86"/>
      <c r="H1454" s="121">
        <v>10023806</v>
      </c>
      <c r="I1454" s="65">
        <v>30313286</v>
      </c>
      <c r="J1454" s="64">
        <v>0.84</v>
      </c>
      <c r="K1454" s="120" t="str">
        <f>VLOOKUP(I1454,Raw!A:K,11,FALSE)</f>
        <v>N-SF11/1.8/14.5</v>
      </c>
    </row>
    <row r="1455" spans="1:11" x14ac:dyDescent="0.25">
      <c r="A1455" s="85"/>
      <c r="B1455" s="63"/>
      <c r="C1455" s="63"/>
      <c r="D1455" s="63"/>
      <c r="E1455" s="63"/>
      <c r="F1455" s="86"/>
      <c r="H1455" s="121">
        <v>10023806</v>
      </c>
      <c r="I1455" s="65">
        <v>30313323</v>
      </c>
      <c r="J1455" s="64">
        <v>0.82499999999999996</v>
      </c>
      <c r="K1455" s="120" t="str">
        <f>VLOOKUP(I1455,Raw!A:K,11,FALSE)</f>
        <v>N-SF11/1/10.5</v>
      </c>
    </row>
    <row r="1456" spans="1:11" x14ac:dyDescent="0.25">
      <c r="A1456" s="85"/>
      <c r="B1456" s="63"/>
      <c r="C1456" s="63"/>
      <c r="D1456" s="63"/>
      <c r="E1456" s="63"/>
      <c r="F1456" s="86"/>
      <c r="H1456" s="121">
        <v>10023806</v>
      </c>
      <c r="I1456" s="65">
        <v>30313345</v>
      </c>
      <c r="J1456" s="64">
        <v>0.84</v>
      </c>
      <c r="K1456" s="120" t="str">
        <f>VLOOKUP(I1456,Raw!A:K,11,FALSE)</f>
        <v>N-SF11/1.8/14.5</v>
      </c>
    </row>
    <row r="1457" spans="1:11" x14ac:dyDescent="0.25">
      <c r="A1457" s="85"/>
      <c r="B1457" s="63"/>
      <c r="C1457" s="63"/>
      <c r="D1457" s="63"/>
      <c r="E1457" s="63"/>
      <c r="F1457" s="86"/>
      <c r="H1457" s="121">
        <v>10023806</v>
      </c>
      <c r="I1457" s="65">
        <v>30321494</v>
      </c>
      <c r="J1457" s="64">
        <v>1</v>
      </c>
      <c r="K1457" s="120" t="str">
        <f>VLOOKUP(I1457,Raw!A:K,11,FALSE)</f>
        <v>N-BK7/1.1/19</v>
      </c>
    </row>
    <row r="1458" spans="1:11" x14ac:dyDescent="0.25">
      <c r="A1458" s="85"/>
      <c r="B1458" s="63"/>
      <c r="C1458" s="63"/>
      <c r="D1458" s="63"/>
      <c r="E1458" s="63"/>
      <c r="F1458" s="86"/>
      <c r="H1458" s="121">
        <v>10023806</v>
      </c>
      <c r="I1458" s="65">
        <v>30325960</v>
      </c>
      <c r="J1458" s="64">
        <v>0.9</v>
      </c>
      <c r="K1458" s="120" t="str">
        <f>VLOOKUP(I1458,Raw!A:K,11,FALSE)</f>
        <v>N-SF11/1.8/23</v>
      </c>
    </row>
    <row r="1459" spans="1:11" x14ac:dyDescent="0.25">
      <c r="A1459" s="85"/>
      <c r="B1459" s="63"/>
      <c r="C1459" s="63"/>
      <c r="D1459" s="63"/>
      <c r="E1459" s="63"/>
      <c r="F1459" s="86"/>
      <c r="H1459" s="121">
        <v>10023806</v>
      </c>
      <c r="I1459" s="65">
        <v>30334319</v>
      </c>
      <c r="J1459" s="64">
        <v>0.9</v>
      </c>
      <c r="K1459" s="120" t="str">
        <f>VLOOKUP(I1459,Raw!A:K,11,FALSE)</f>
        <v>N-SF11/1.8/17.5</v>
      </c>
    </row>
    <row r="1460" spans="1:11" x14ac:dyDescent="0.25">
      <c r="A1460" s="85"/>
      <c r="B1460" s="63"/>
      <c r="C1460" s="63"/>
      <c r="D1460" s="63"/>
      <c r="E1460" s="63"/>
      <c r="F1460" s="86"/>
      <c r="H1460" s="121">
        <v>10023806</v>
      </c>
      <c r="I1460" s="65">
        <v>30339200</v>
      </c>
      <c r="J1460" s="64">
        <v>0.9</v>
      </c>
      <c r="K1460" s="120" t="str">
        <f>VLOOKUP(I1460,Raw!A:K,11,FALSE)</f>
        <v>N-SF11/1.8/23.5</v>
      </c>
    </row>
    <row r="1461" spans="1:11" x14ac:dyDescent="0.25">
      <c r="A1461" s="85"/>
      <c r="B1461" s="63"/>
      <c r="C1461" s="63"/>
      <c r="D1461" s="63"/>
      <c r="E1461" s="63"/>
      <c r="F1461" s="86"/>
      <c r="H1461" s="121">
        <v>10023806</v>
      </c>
      <c r="I1461" s="65">
        <v>30391576</v>
      </c>
      <c r="J1461" s="64">
        <v>0.82499999999999996</v>
      </c>
      <c r="K1461" s="120" t="str">
        <f>VLOOKUP(I1461,Raw!A:K,11,FALSE)</f>
        <v>N-SF11/1/8.5</v>
      </c>
    </row>
    <row r="1462" spans="1:11" x14ac:dyDescent="0.25">
      <c r="A1462" s="85"/>
      <c r="B1462" s="63"/>
      <c r="C1462" s="63"/>
      <c r="D1462" s="63"/>
      <c r="E1462" s="63"/>
      <c r="F1462" s="86"/>
      <c r="H1462" s="121">
        <v>10023806</v>
      </c>
      <c r="I1462" s="65">
        <v>30432710</v>
      </c>
      <c r="J1462" s="64">
        <v>0.84</v>
      </c>
      <c r="K1462" s="120" t="str">
        <f>VLOOKUP(I1462,Raw!A:K,11,FALSE)</f>
        <v>N-SF11/1.8/14.5</v>
      </c>
    </row>
    <row r="1463" spans="1:11" x14ac:dyDescent="0.25">
      <c r="A1463" s="85"/>
      <c r="B1463" s="63"/>
      <c r="C1463" s="63"/>
      <c r="D1463" s="63"/>
      <c r="E1463" s="63"/>
      <c r="F1463" s="86"/>
      <c r="H1463" s="121">
        <v>10023806</v>
      </c>
      <c r="I1463" s="65">
        <v>30446865</v>
      </c>
      <c r="J1463" s="64">
        <v>0.9</v>
      </c>
      <c r="K1463" s="120" t="str">
        <f>VLOOKUP(I1463,Raw!A:K,11,FALSE)</f>
        <v>N-SF11/1.8/17</v>
      </c>
    </row>
    <row r="1464" spans="1:11" x14ac:dyDescent="0.25">
      <c r="A1464" s="85"/>
      <c r="B1464" s="63"/>
      <c r="C1464" s="63"/>
      <c r="D1464" s="63"/>
      <c r="E1464" s="63"/>
      <c r="F1464" s="86"/>
      <c r="H1464" s="121">
        <v>10023815</v>
      </c>
      <c r="I1464" s="65">
        <v>30103742</v>
      </c>
      <c r="J1464" s="64">
        <v>1</v>
      </c>
      <c r="K1464" s="120" t="str">
        <f>VLOOKUP(I1464,Raw!A:K,11,FALSE)</f>
        <v>N-SF11/1.8/23.5</v>
      </c>
    </row>
    <row r="1465" spans="1:11" x14ac:dyDescent="0.25">
      <c r="A1465" s="85"/>
      <c r="B1465" s="63"/>
      <c r="C1465" s="63"/>
      <c r="D1465" s="63"/>
      <c r="E1465" s="63"/>
      <c r="F1465" s="86"/>
      <c r="H1465" s="121">
        <v>10023815</v>
      </c>
      <c r="I1465" s="65">
        <v>30103753</v>
      </c>
      <c r="J1465" s="64">
        <v>1</v>
      </c>
      <c r="K1465" s="120" t="str">
        <f>VLOOKUP(I1465,Raw!A:K,11,FALSE)</f>
        <v>N-SF11/1.8/14.5</v>
      </c>
    </row>
    <row r="1466" spans="1:11" x14ac:dyDescent="0.25">
      <c r="A1466" s="85"/>
      <c r="B1466" s="63"/>
      <c r="C1466" s="63"/>
      <c r="D1466" s="63"/>
      <c r="E1466" s="63"/>
      <c r="F1466" s="86"/>
      <c r="H1466" s="121">
        <v>10023815</v>
      </c>
      <c r="I1466" s="65">
        <v>30103801</v>
      </c>
      <c r="J1466" s="64">
        <v>1</v>
      </c>
      <c r="K1466" s="120" t="str">
        <f>VLOOKUP(I1466,Raw!A:K,11,FALSE)</f>
        <v>N-SF11/1.8/17</v>
      </c>
    </row>
    <row r="1467" spans="1:11" x14ac:dyDescent="0.25">
      <c r="A1467" s="85"/>
      <c r="B1467" s="63"/>
      <c r="C1467" s="63"/>
      <c r="D1467" s="63"/>
      <c r="E1467" s="63"/>
      <c r="F1467" s="86"/>
      <c r="H1467" s="121">
        <v>10023815</v>
      </c>
      <c r="I1467" s="65">
        <v>30236147</v>
      </c>
      <c r="J1467" s="64">
        <v>1</v>
      </c>
      <c r="K1467" s="120" t="str">
        <f>VLOOKUP(I1467,Raw!A:K,11,FALSE)</f>
        <v>N-SF11/1.8/17.5</v>
      </c>
    </row>
    <row r="1468" spans="1:11" x14ac:dyDescent="0.25">
      <c r="A1468" s="85"/>
      <c r="B1468" s="63"/>
      <c r="C1468" s="63"/>
      <c r="D1468" s="63"/>
      <c r="E1468" s="63"/>
      <c r="F1468" s="86"/>
      <c r="H1468" s="121">
        <v>10023815</v>
      </c>
      <c r="I1468" s="65">
        <v>30238079</v>
      </c>
      <c r="J1468" s="64">
        <v>1</v>
      </c>
      <c r="K1468" s="120" t="str">
        <f>VLOOKUP(I1468,Raw!A:K,11,FALSE)</f>
        <v>N-SF11/1.8/17.5</v>
      </c>
    </row>
    <row r="1469" spans="1:11" x14ac:dyDescent="0.25">
      <c r="A1469" s="85"/>
      <c r="B1469" s="63"/>
      <c r="C1469" s="63"/>
      <c r="D1469" s="63"/>
      <c r="E1469" s="63"/>
      <c r="F1469" s="86"/>
      <c r="H1469" s="121">
        <v>10023815</v>
      </c>
      <c r="I1469" s="65">
        <v>30248669</v>
      </c>
      <c r="J1469" s="64">
        <v>0.625</v>
      </c>
      <c r="K1469" s="120" t="str">
        <f>VLOOKUP(I1469,Raw!A:K,11,FALSE)</f>
        <v>N-SF11/1/10.5</v>
      </c>
    </row>
    <row r="1470" spans="1:11" x14ac:dyDescent="0.25">
      <c r="A1470" s="85"/>
      <c r="B1470" s="63"/>
      <c r="C1470" s="63"/>
      <c r="D1470" s="63"/>
      <c r="E1470" s="63"/>
      <c r="F1470" s="86"/>
      <c r="H1470" s="121">
        <v>10023815</v>
      </c>
      <c r="I1470" s="65">
        <v>30248706</v>
      </c>
      <c r="J1470" s="64">
        <v>1</v>
      </c>
      <c r="K1470" s="120" t="str">
        <f>VLOOKUP(I1470,Raw!A:K,11,FALSE)</f>
        <v>N-SF11/1.8/23.5</v>
      </c>
    </row>
    <row r="1471" spans="1:11" x14ac:dyDescent="0.25">
      <c r="A1471" s="85"/>
      <c r="B1471" s="63"/>
      <c r="C1471" s="63"/>
      <c r="D1471" s="63"/>
      <c r="E1471" s="63"/>
      <c r="F1471" s="86"/>
      <c r="H1471" s="121">
        <v>10023815</v>
      </c>
      <c r="I1471" s="65">
        <v>30248740</v>
      </c>
      <c r="J1471" s="64">
        <v>0.625</v>
      </c>
      <c r="K1471" s="120" t="str">
        <f>VLOOKUP(I1471,Raw!A:K,11,FALSE)</f>
        <v>N-SF11/1/7.5</v>
      </c>
    </row>
    <row r="1472" spans="1:11" x14ac:dyDescent="0.25">
      <c r="A1472" s="85"/>
      <c r="B1472" s="63"/>
      <c r="C1472" s="63"/>
      <c r="D1472" s="63"/>
      <c r="E1472" s="63"/>
      <c r="F1472" s="86"/>
      <c r="H1472" s="121">
        <v>10023815</v>
      </c>
      <c r="I1472" s="65">
        <v>30255865</v>
      </c>
      <c r="J1472" s="64">
        <v>1</v>
      </c>
      <c r="K1472" s="120" t="str">
        <f>VLOOKUP(I1472,Raw!A:K,11,FALSE)</f>
        <v>N-SF11/1.8/17</v>
      </c>
    </row>
    <row r="1473" spans="1:11" x14ac:dyDescent="0.25">
      <c r="A1473" s="85"/>
      <c r="B1473" s="63"/>
      <c r="C1473" s="63"/>
      <c r="D1473" s="63"/>
      <c r="E1473" s="63"/>
      <c r="F1473" s="86"/>
      <c r="H1473" s="121">
        <v>10023815</v>
      </c>
      <c r="I1473" s="65">
        <v>30256349</v>
      </c>
      <c r="J1473" s="64">
        <v>0.625</v>
      </c>
      <c r="K1473" s="120" t="str">
        <f>VLOOKUP(I1473,Raw!A:K,11,FALSE)</f>
        <v>N-SF11/1/10.5</v>
      </c>
    </row>
    <row r="1474" spans="1:11" x14ac:dyDescent="0.25">
      <c r="A1474" s="85"/>
      <c r="B1474" s="63"/>
      <c r="C1474" s="63"/>
      <c r="D1474" s="63"/>
      <c r="E1474" s="63"/>
      <c r="F1474" s="86"/>
      <c r="H1474" s="121">
        <v>10023815</v>
      </c>
      <c r="I1474" s="65">
        <v>30256730</v>
      </c>
      <c r="J1474" s="64">
        <v>0.625</v>
      </c>
      <c r="K1474" s="120" t="str">
        <f>VLOOKUP(I1474,Raw!A:K,11,FALSE)</f>
        <v>N-SF11/1/10.5</v>
      </c>
    </row>
    <row r="1475" spans="1:11" x14ac:dyDescent="0.25">
      <c r="A1475" s="85"/>
      <c r="B1475" s="63"/>
      <c r="C1475" s="63"/>
      <c r="D1475" s="63"/>
      <c r="E1475" s="63"/>
      <c r="F1475" s="86"/>
      <c r="H1475" s="121">
        <v>10023815</v>
      </c>
      <c r="I1475" s="65">
        <v>30256752</v>
      </c>
      <c r="J1475" s="64">
        <v>1</v>
      </c>
      <c r="K1475" s="120" t="str">
        <f>VLOOKUP(I1475,Raw!A:K,11,FALSE)</f>
        <v>N-SF11/1.8/14.5</v>
      </c>
    </row>
    <row r="1476" spans="1:11" x14ac:dyDescent="0.25">
      <c r="A1476" s="85"/>
      <c r="B1476" s="63"/>
      <c r="C1476" s="63"/>
      <c r="D1476" s="63"/>
      <c r="E1476" s="63"/>
      <c r="F1476" s="86"/>
      <c r="H1476" s="121">
        <v>10023815</v>
      </c>
      <c r="I1476" s="65">
        <v>30256855</v>
      </c>
      <c r="J1476" s="64">
        <v>1</v>
      </c>
      <c r="K1476" s="120" t="str">
        <f>VLOOKUP(I1476,Raw!A:K,11,FALSE)</f>
        <v>N-SF11/1.8/14.5</v>
      </c>
    </row>
    <row r="1477" spans="1:11" x14ac:dyDescent="0.25">
      <c r="A1477" s="85"/>
      <c r="B1477" s="63"/>
      <c r="C1477" s="63"/>
      <c r="D1477" s="63"/>
      <c r="E1477" s="63"/>
      <c r="F1477" s="86"/>
      <c r="H1477" s="121">
        <v>10023815</v>
      </c>
      <c r="I1477" s="65">
        <v>30256899</v>
      </c>
      <c r="J1477" s="64">
        <v>1</v>
      </c>
      <c r="K1477" s="120" t="str">
        <f>VLOOKUP(I1477,Raw!A:K,11,FALSE)</f>
        <v>N-SF11/1.8/23.5</v>
      </c>
    </row>
    <row r="1478" spans="1:11" x14ac:dyDescent="0.25">
      <c r="A1478" s="85"/>
      <c r="B1478" s="63"/>
      <c r="C1478" s="63"/>
      <c r="D1478" s="63"/>
      <c r="E1478" s="63"/>
      <c r="F1478" s="86"/>
      <c r="H1478" s="121">
        <v>10023815</v>
      </c>
      <c r="I1478" s="65">
        <v>30256914</v>
      </c>
      <c r="J1478" s="64">
        <v>0.625</v>
      </c>
      <c r="K1478" s="120" t="str">
        <f>VLOOKUP(I1478,Raw!A:K,11,FALSE)</f>
        <v>N-SF11/1/10.5</v>
      </c>
    </row>
    <row r="1479" spans="1:11" x14ac:dyDescent="0.25">
      <c r="A1479" s="85"/>
      <c r="B1479" s="63"/>
      <c r="C1479" s="63"/>
      <c r="D1479" s="63"/>
      <c r="E1479" s="63"/>
      <c r="F1479" s="86"/>
      <c r="H1479" s="121">
        <v>10023815</v>
      </c>
      <c r="I1479" s="65">
        <v>30256958</v>
      </c>
      <c r="J1479" s="64">
        <v>1</v>
      </c>
      <c r="K1479" s="120" t="str">
        <f>VLOOKUP(I1479,Raw!A:K,11,FALSE)</f>
        <v>N-SF11/1.8/23.5</v>
      </c>
    </row>
    <row r="1480" spans="1:11" x14ac:dyDescent="0.25">
      <c r="A1480" s="85"/>
      <c r="B1480" s="63"/>
      <c r="C1480" s="63"/>
      <c r="D1480" s="63"/>
      <c r="E1480" s="63"/>
      <c r="F1480" s="86"/>
      <c r="H1480" s="121">
        <v>10023815</v>
      </c>
      <c r="I1480" s="65">
        <v>30274734</v>
      </c>
      <c r="J1480" s="64">
        <v>1</v>
      </c>
      <c r="K1480" s="120" t="str">
        <f>VLOOKUP(I1480,Raw!A:K,11,FALSE)</f>
        <v>N-SF11/1.8/17</v>
      </c>
    </row>
    <row r="1481" spans="1:11" x14ac:dyDescent="0.25">
      <c r="A1481" s="85"/>
      <c r="B1481" s="63"/>
      <c r="C1481" s="63"/>
      <c r="D1481" s="63"/>
      <c r="E1481" s="63"/>
      <c r="F1481" s="86"/>
      <c r="H1481" s="121">
        <v>10023815</v>
      </c>
      <c r="I1481" s="65">
        <v>30274790</v>
      </c>
      <c r="J1481" s="64">
        <v>1</v>
      </c>
      <c r="K1481" s="120" t="str">
        <f>VLOOKUP(I1481,Raw!A:K,11,FALSE)</f>
        <v>N-SF11/1.8/14.5</v>
      </c>
    </row>
    <row r="1482" spans="1:11" x14ac:dyDescent="0.25">
      <c r="A1482" s="85"/>
      <c r="B1482" s="63"/>
      <c r="C1482" s="63"/>
      <c r="D1482" s="63"/>
      <c r="E1482" s="63"/>
      <c r="F1482" s="86"/>
      <c r="H1482" s="121">
        <v>10023815</v>
      </c>
      <c r="I1482" s="65">
        <v>30274815</v>
      </c>
      <c r="J1482" s="64">
        <v>1</v>
      </c>
      <c r="K1482" s="120" t="str">
        <f>VLOOKUP(I1482,Raw!A:K,11,FALSE)</f>
        <v>N-SF11/1.8/14.5</v>
      </c>
    </row>
    <row r="1483" spans="1:11" x14ac:dyDescent="0.25">
      <c r="A1483" s="85"/>
      <c r="B1483" s="63"/>
      <c r="C1483" s="63"/>
      <c r="D1483" s="63"/>
      <c r="E1483" s="63"/>
      <c r="F1483" s="86"/>
      <c r="H1483" s="121">
        <v>10023815</v>
      </c>
      <c r="I1483" s="65">
        <v>30276367</v>
      </c>
      <c r="J1483" s="64">
        <v>1</v>
      </c>
      <c r="K1483" s="120" t="str">
        <f>VLOOKUP(I1483,Raw!A:K,11,FALSE)</f>
        <v>N-SF11/1.8/17</v>
      </c>
    </row>
    <row r="1484" spans="1:11" x14ac:dyDescent="0.25">
      <c r="A1484" s="85"/>
      <c r="B1484" s="63"/>
      <c r="C1484" s="63"/>
      <c r="D1484" s="63"/>
      <c r="E1484" s="63"/>
      <c r="F1484" s="86"/>
      <c r="H1484" s="121">
        <v>10023815</v>
      </c>
      <c r="I1484" s="65">
        <v>30285163</v>
      </c>
      <c r="J1484" s="64">
        <v>0.625</v>
      </c>
      <c r="K1484" s="120" t="str">
        <f>VLOOKUP(I1484,Raw!A:K,11,FALSE)</f>
        <v>N-SF11/1/7.5</v>
      </c>
    </row>
    <row r="1485" spans="1:11" x14ac:dyDescent="0.25">
      <c r="A1485" s="85"/>
      <c r="B1485" s="63"/>
      <c r="C1485" s="63"/>
      <c r="D1485" s="63"/>
      <c r="E1485" s="63"/>
      <c r="F1485" s="86"/>
      <c r="H1485" s="121">
        <v>10023815</v>
      </c>
      <c r="I1485" s="65">
        <v>30285185</v>
      </c>
      <c r="J1485" s="64">
        <v>1</v>
      </c>
      <c r="K1485" s="120" t="str">
        <f>VLOOKUP(I1485,Raw!A:K,11,FALSE)</f>
        <v>N-SF11/1.8/17</v>
      </c>
    </row>
    <row r="1486" spans="1:11" x14ac:dyDescent="0.25">
      <c r="A1486" s="85"/>
      <c r="B1486" s="63"/>
      <c r="C1486" s="63"/>
      <c r="D1486" s="63"/>
      <c r="E1486" s="63"/>
      <c r="F1486" s="86"/>
      <c r="H1486" s="121">
        <v>10023815</v>
      </c>
      <c r="I1486" s="65">
        <v>30293647</v>
      </c>
      <c r="J1486" s="64">
        <v>0.625</v>
      </c>
      <c r="K1486" s="120" t="str">
        <f>VLOOKUP(I1486,Raw!A:K,11,FALSE)</f>
        <v>N-SF11/1/10.5</v>
      </c>
    </row>
    <row r="1487" spans="1:11" x14ac:dyDescent="0.25">
      <c r="A1487" s="85"/>
      <c r="B1487" s="63"/>
      <c r="C1487" s="63"/>
      <c r="D1487" s="63"/>
      <c r="E1487" s="63"/>
      <c r="F1487" s="86"/>
      <c r="H1487" s="121">
        <v>10023815</v>
      </c>
      <c r="I1487" s="65">
        <v>30313242</v>
      </c>
      <c r="J1487" s="64">
        <v>0.56000000000000005</v>
      </c>
      <c r="K1487" s="120" t="str">
        <f>VLOOKUP(I1487,Raw!A:K,11,FALSE)</f>
        <v>N-SF11/1.8/10.5</v>
      </c>
    </row>
    <row r="1488" spans="1:11" x14ac:dyDescent="0.25">
      <c r="A1488" s="85"/>
      <c r="B1488" s="63"/>
      <c r="C1488" s="63"/>
      <c r="D1488" s="63"/>
      <c r="E1488" s="63"/>
      <c r="F1488" s="86"/>
      <c r="H1488" s="121">
        <v>10023815</v>
      </c>
      <c r="I1488" s="65">
        <v>30313286</v>
      </c>
      <c r="J1488" s="64">
        <v>1</v>
      </c>
      <c r="K1488" s="120" t="str">
        <f>VLOOKUP(I1488,Raw!A:K,11,FALSE)</f>
        <v>N-SF11/1.8/14.5</v>
      </c>
    </row>
    <row r="1489" spans="1:11" x14ac:dyDescent="0.25">
      <c r="A1489" s="85"/>
      <c r="B1489" s="63"/>
      <c r="C1489" s="63"/>
      <c r="D1489" s="63"/>
      <c r="E1489" s="63"/>
      <c r="F1489" s="86"/>
      <c r="H1489" s="121">
        <v>10023815</v>
      </c>
      <c r="I1489" s="65">
        <v>30313323</v>
      </c>
      <c r="J1489" s="64">
        <v>0.625</v>
      </c>
      <c r="K1489" s="120" t="str">
        <f>VLOOKUP(I1489,Raw!A:K,11,FALSE)</f>
        <v>N-SF11/1/10.5</v>
      </c>
    </row>
    <row r="1490" spans="1:11" x14ac:dyDescent="0.25">
      <c r="A1490" s="85"/>
      <c r="B1490" s="63"/>
      <c r="C1490" s="63"/>
      <c r="D1490" s="63"/>
      <c r="E1490" s="63"/>
      <c r="F1490" s="86"/>
      <c r="H1490" s="121">
        <v>10023815</v>
      </c>
      <c r="I1490" s="65">
        <v>30313345</v>
      </c>
      <c r="J1490" s="64">
        <v>1</v>
      </c>
      <c r="K1490" s="120" t="str">
        <f>VLOOKUP(I1490,Raw!A:K,11,FALSE)</f>
        <v>N-SF11/1.8/14.5</v>
      </c>
    </row>
    <row r="1491" spans="1:11" x14ac:dyDescent="0.25">
      <c r="A1491" s="85"/>
      <c r="B1491" s="63"/>
      <c r="C1491" s="63"/>
      <c r="D1491" s="63"/>
      <c r="E1491" s="63"/>
      <c r="F1491" s="86"/>
      <c r="H1491" s="121">
        <v>10023815</v>
      </c>
      <c r="I1491" s="65">
        <v>30321494</v>
      </c>
      <c r="J1491" s="64">
        <v>0.83333333333333337</v>
      </c>
      <c r="K1491" s="120" t="str">
        <f>VLOOKUP(I1491,Raw!A:K,11,FALSE)</f>
        <v>N-BK7/1.1/19</v>
      </c>
    </row>
    <row r="1492" spans="1:11" x14ac:dyDescent="0.25">
      <c r="A1492" s="85"/>
      <c r="B1492" s="63"/>
      <c r="C1492" s="63"/>
      <c r="D1492" s="63"/>
      <c r="E1492" s="63"/>
      <c r="F1492" s="86"/>
      <c r="H1492" s="121">
        <v>10023815</v>
      </c>
      <c r="I1492" s="65">
        <v>30325960</v>
      </c>
      <c r="J1492" s="64">
        <v>1</v>
      </c>
      <c r="K1492" s="120" t="str">
        <f>VLOOKUP(I1492,Raw!A:K,11,FALSE)</f>
        <v>N-SF11/1.8/23</v>
      </c>
    </row>
    <row r="1493" spans="1:11" x14ac:dyDescent="0.25">
      <c r="A1493" s="85"/>
      <c r="B1493" s="63"/>
      <c r="C1493" s="63"/>
      <c r="D1493" s="63"/>
      <c r="E1493" s="63"/>
      <c r="F1493" s="86"/>
      <c r="H1493" s="121">
        <v>10023815</v>
      </c>
      <c r="I1493" s="65">
        <v>30334319</v>
      </c>
      <c r="J1493" s="64">
        <v>1</v>
      </c>
      <c r="K1493" s="120" t="str">
        <f>VLOOKUP(I1493,Raw!A:K,11,FALSE)</f>
        <v>N-SF11/1.8/17.5</v>
      </c>
    </row>
    <row r="1494" spans="1:11" x14ac:dyDescent="0.25">
      <c r="A1494" s="85"/>
      <c r="B1494" s="63"/>
      <c r="C1494" s="63"/>
      <c r="D1494" s="63"/>
      <c r="E1494" s="63"/>
      <c r="F1494" s="86"/>
      <c r="H1494" s="121">
        <v>10023815</v>
      </c>
      <c r="I1494" s="65">
        <v>30339200</v>
      </c>
      <c r="J1494" s="64">
        <v>1</v>
      </c>
      <c r="K1494" s="120" t="str">
        <f>VLOOKUP(I1494,Raw!A:K,11,FALSE)</f>
        <v>N-SF11/1.8/23.5</v>
      </c>
    </row>
    <row r="1495" spans="1:11" x14ac:dyDescent="0.25">
      <c r="A1495" s="85"/>
      <c r="B1495" s="63"/>
      <c r="C1495" s="63"/>
      <c r="D1495" s="63"/>
      <c r="E1495" s="63"/>
      <c r="F1495" s="86"/>
      <c r="H1495" s="121">
        <v>10023815</v>
      </c>
      <c r="I1495" s="65">
        <v>30391576</v>
      </c>
      <c r="J1495" s="64">
        <v>0.625</v>
      </c>
      <c r="K1495" s="120" t="str">
        <f>VLOOKUP(I1495,Raw!A:K,11,FALSE)</f>
        <v>N-SF11/1/8.5</v>
      </c>
    </row>
    <row r="1496" spans="1:11" x14ac:dyDescent="0.25">
      <c r="A1496" s="85"/>
      <c r="B1496" s="63"/>
      <c r="C1496" s="63"/>
      <c r="D1496" s="63"/>
      <c r="E1496" s="63"/>
      <c r="F1496" s="86"/>
      <c r="H1496" s="121">
        <v>10023815</v>
      </c>
      <c r="I1496" s="65">
        <v>30432710</v>
      </c>
      <c r="J1496" s="64">
        <v>1</v>
      </c>
      <c r="K1496" s="120" t="str">
        <f>VLOOKUP(I1496,Raw!A:K,11,FALSE)</f>
        <v>N-SF11/1.8/14.5</v>
      </c>
    </row>
    <row r="1497" spans="1:11" x14ac:dyDescent="0.25">
      <c r="A1497" s="85"/>
      <c r="B1497" s="63"/>
      <c r="C1497" s="63"/>
      <c r="D1497" s="63"/>
      <c r="E1497" s="63"/>
      <c r="F1497" s="86"/>
      <c r="H1497" s="121">
        <v>10023815</v>
      </c>
      <c r="I1497" s="65">
        <v>30446865</v>
      </c>
      <c r="J1497" s="64">
        <v>1</v>
      </c>
      <c r="K1497" s="120" t="str">
        <f>VLOOKUP(I1497,Raw!A:K,11,FALSE)</f>
        <v>N-SF11/1.8/17</v>
      </c>
    </row>
    <row r="1498" spans="1:11" x14ac:dyDescent="0.25">
      <c r="A1498" s="85"/>
      <c r="B1498" s="63"/>
      <c r="C1498" s="63"/>
      <c r="D1498" s="63"/>
      <c r="E1498" s="63"/>
      <c r="F1498" s="86"/>
      <c r="H1498" s="121">
        <v>10023826</v>
      </c>
      <c r="I1498" s="65">
        <v>30103742</v>
      </c>
      <c r="J1498" s="64">
        <v>0.9</v>
      </c>
      <c r="K1498" s="120" t="str">
        <f>VLOOKUP(I1498,Raw!A:K,11,FALSE)</f>
        <v>N-SF11/1.8/23.5</v>
      </c>
    </row>
    <row r="1499" spans="1:11" x14ac:dyDescent="0.25">
      <c r="A1499" s="85"/>
      <c r="B1499" s="63"/>
      <c r="C1499" s="63"/>
      <c r="D1499" s="63"/>
      <c r="E1499" s="63"/>
      <c r="F1499" s="86"/>
      <c r="H1499" s="121">
        <v>10023826</v>
      </c>
      <c r="I1499" s="65">
        <v>30103753</v>
      </c>
      <c r="J1499" s="64">
        <v>0.86</v>
      </c>
      <c r="K1499" s="120" t="str">
        <f>VLOOKUP(I1499,Raw!A:K,11,FALSE)</f>
        <v>N-SF11/1.8/14.5</v>
      </c>
    </row>
    <row r="1500" spans="1:11" x14ac:dyDescent="0.25">
      <c r="A1500" s="85"/>
      <c r="B1500" s="63"/>
      <c r="C1500" s="63"/>
      <c r="D1500" s="63"/>
      <c r="E1500" s="63"/>
      <c r="F1500" s="86"/>
      <c r="H1500" s="121">
        <v>10023826</v>
      </c>
      <c r="I1500" s="65">
        <v>30103801</v>
      </c>
      <c r="J1500" s="64">
        <v>0.9</v>
      </c>
      <c r="K1500" s="120" t="str">
        <f>VLOOKUP(I1500,Raw!A:K,11,FALSE)</f>
        <v>N-SF11/1.8/17</v>
      </c>
    </row>
    <row r="1501" spans="1:11" x14ac:dyDescent="0.25">
      <c r="A1501" s="85"/>
      <c r="B1501" s="63"/>
      <c r="C1501" s="63"/>
      <c r="D1501" s="63"/>
      <c r="E1501" s="63"/>
      <c r="F1501" s="86"/>
      <c r="H1501" s="121">
        <v>10023826</v>
      </c>
      <c r="I1501" s="65">
        <v>30236147</v>
      </c>
      <c r="J1501" s="64">
        <v>0.9</v>
      </c>
      <c r="K1501" s="120" t="str">
        <f>VLOOKUP(I1501,Raw!A:K,11,FALSE)</f>
        <v>N-SF11/1.8/17.5</v>
      </c>
    </row>
    <row r="1502" spans="1:11" x14ac:dyDescent="0.25">
      <c r="A1502" s="85"/>
      <c r="B1502" s="63"/>
      <c r="C1502" s="63"/>
      <c r="D1502" s="63"/>
      <c r="E1502" s="63"/>
      <c r="F1502" s="86"/>
      <c r="H1502" s="121">
        <v>10023826</v>
      </c>
      <c r="I1502" s="65">
        <v>30238079</v>
      </c>
      <c r="J1502" s="64">
        <v>0.9</v>
      </c>
      <c r="K1502" s="120" t="str">
        <f>VLOOKUP(I1502,Raw!A:K,11,FALSE)</f>
        <v>N-SF11/1.8/17.5</v>
      </c>
    </row>
    <row r="1503" spans="1:11" x14ac:dyDescent="0.25">
      <c r="A1503" s="85"/>
      <c r="B1503" s="63"/>
      <c r="C1503" s="63"/>
      <c r="D1503" s="63"/>
      <c r="E1503" s="63"/>
      <c r="F1503" s="86"/>
      <c r="H1503" s="121">
        <v>10023826</v>
      </c>
      <c r="I1503" s="65">
        <v>30248669</v>
      </c>
      <c r="J1503" s="64">
        <v>0.95</v>
      </c>
      <c r="K1503" s="120" t="str">
        <f>VLOOKUP(I1503,Raw!A:K,11,FALSE)</f>
        <v>N-SF11/1/10.5</v>
      </c>
    </row>
    <row r="1504" spans="1:11" x14ac:dyDescent="0.25">
      <c r="A1504" s="85"/>
      <c r="B1504" s="63"/>
      <c r="C1504" s="63"/>
      <c r="D1504" s="63"/>
      <c r="E1504" s="63"/>
      <c r="F1504" s="86"/>
      <c r="H1504" s="121">
        <v>10023826</v>
      </c>
      <c r="I1504" s="65">
        <v>30248706</v>
      </c>
      <c r="J1504" s="64">
        <v>0.9</v>
      </c>
      <c r="K1504" s="120" t="str">
        <f>VLOOKUP(I1504,Raw!A:K,11,FALSE)</f>
        <v>N-SF11/1.8/23.5</v>
      </c>
    </row>
    <row r="1505" spans="1:11" x14ac:dyDescent="0.25">
      <c r="A1505" s="85"/>
      <c r="B1505" s="63"/>
      <c r="C1505" s="63"/>
      <c r="D1505" s="63"/>
      <c r="E1505" s="63"/>
      <c r="F1505" s="86"/>
      <c r="H1505" s="121">
        <v>10023826</v>
      </c>
      <c r="I1505" s="65">
        <v>30248740</v>
      </c>
      <c r="J1505" s="64">
        <v>0.95</v>
      </c>
      <c r="K1505" s="120" t="str">
        <f>VLOOKUP(I1505,Raw!A:K,11,FALSE)</f>
        <v>N-SF11/1/7.5</v>
      </c>
    </row>
    <row r="1506" spans="1:11" x14ac:dyDescent="0.25">
      <c r="A1506" s="85"/>
      <c r="B1506" s="63"/>
      <c r="C1506" s="63"/>
      <c r="D1506" s="63"/>
      <c r="E1506" s="63"/>
      <c r="F1506" s="86"/>
      <c r="H1506" s="121">
        <v>10023826</v>
      </c>
      <c r="I1506" s="65">
        <v>30255865</v>
      </c>
      <c r="J1506" s="64">
        <v>0.9</v>
      </c>
      <c r="K1506" s="120" t="str">
        <f>VLOOKUP(I1506,Raw!A:K,11,FALSE)</f>
        <v>N-SF11/1.8/17</v>
      </c>
    </row>
    <row r="1507" spans="1:11" x14ac:dyDescent="0.25">
      <c r="A1507" s="85"/>
      <c r="B1507" s="63"/>
      <c r="C1507" s="63"/>
      <c r="D1507" s="63"/>
      <c r="E1507" s="63"/>
      <c r="F1507" s="86"/>
      <c r="H1507" s="121">
        <v>10023826</v>
      </c>
      <c r="I1507" s="65">
        <v>30256349</v>
      </c>
      <c r="J1507" s="64">
        <v>0.95</v>
      </c>
      <c r="K1507" s="120" t="str">
        <f>VLOOKUP(I1507,Raw!A:K,11,FALSE)</f>
        <v>N-SF11/1/10.5</v>
      </c>
    </row>
    <row r="1508" spans="1:11" x14ac:dyDescent="0.25">
      <c r="A1508" s="85"/>
      <c r="B1508" s="63"/>
      <c r="C1508" s="63"/>
      <c r="D1508" s="63"/>
      <c r="E1508" s="63"/>
      <c r="F1508" s="86"/>
      <c r="H1508" s="121">
        <v>10023826</v>
      </c>
      <c r="I1508" s="65">
        <v>30256730</v>
      </c>
      <c r="J1508" s="64">
        <v>0.95</v>
      </c>
      <c r="K1508" s="120" t="str">
        <f>VLOOKUP(I1508,Raw!A:K,11,FALSE)</f>
        <v>N-SF11/1/10.5</v>
      </c>
    </row>
    <row r="1509" spans="1:11" x14ac:dyDescent="0.25">
      <c r="A1509" s="85"/>
      <c r="B1509" s="63"/>
      <c r="C1509" s="63"/>
      <c r="D1509" s="63"/>
      <c r="E1509" s="63"/>
      <c r="F1509" s="86"/>
      <c r="H1509" s="121">
        <v>10023826</v>
      </c>
      <c r="I1509" s="65">
        <v>30256752</v>
      </c>
      <c r="J1509" s="64">
        <v>0.86</v>
      </c>
      <c r="K1509" s="120" t="str">
        <f>VLOOKUP(I1509,Raw!A:K,11,FALSE)</f>
        <v>N-SF11/1.8/14.5</v>
      </c>
    </row>
    <row r="1510" spans="1:11" x14ac:dyDescent="0.25">
      <c r="A1510" s="85"/>
      <c r="B1510" s="63"/>
      <c r="C1510" s="63"/>
      <c r="D1510" s="63"/>
      <c r="E1510" s="63"/>
      <c r="F1510" s="86"/>
      <c r="H1510" s="121">
        <v>10023826</v>
      </c>
      <c r="I1510" s="65">
        <v>30256855</v>
      </c>
      <c r="J1510" s="64">
        <v>0.86</v>
      </c>
      <c r="K1510" s="120" t="str">
        <f>VLOOKUP(I1510,Raw!A:K,11,FALSE)</f>
        <v>N-SF11/1.8/14.5</v>
      </c>
    </row>
    <row r="1511" spans="1:11" x14ac:dyDescent="0.25">
      <c r="A1511" s="85"/>
      <c r="B1511" s="63"/>
      <c r="C1511" s="63"/>
      <c r="D1511" s="63"/>
      <c r="E1511" s="63"/>
      <c r="F1511" s="86"/>
      <c r="H1511" s="121">
        <v>10023826</v>
      </c>
      <c r="I1511" s="65">
        <v>30256899</v>
      </c>
      <c r="J1511" s="64">
        <v>0.9</v>
      </c>
      <c r="K1511" s="120" t="str">
        <f>VLOOKUP(I1511,Raw!A:K,11,FALSE)</f>
        <v>N-SF11/1.8/23.5</v>
      </c>
    </row>
    <row r="1512" spans="1:11" x14ac:dyDescent="0.25">
      <c r="A1512" s="85"/>
      <c r="B1512" s="63"/>
      <c r="C1512" s="63"/>
      <c r="D1512" s="63"/>
      <c r="E1512" s="63"/>
      <c r="F1512" s="86"/>
      <c r="H1512" s="121">
        <v>10023826</v>
      </c>
      <c r="I1512" s="65">
        <v>30256914</v>
      </c>
      <c r="J1512" s="64">
        <v>0.95</v>
      </c>
      <c r="K1512" s="120" t="str">
        <f>VLOOKUP(I1512,Raw!A:K,11,FALSE)</f>
        <v>N-SF11/1/10.5</v>
      </c>
    </row>
    <row r="1513" spans="1:11" x14ac:dyDescent="0.25">
      <c r="A1513" s="85"/>
      <c r="B1513" s="63"/>
      <c r="C1513" s="63"/>
      <c r="D1513" s="63"/>
      <c r="E1513" s="63"/>
      <c r="F1513" s="86"/>
      <c r="H1513" s="121">
        <v>10023826</v>
      </c>
      <c r="I1513" s="65">
        <v>30256958</v>
      </c>
      <c r="J1513" s="64">
        <v>0.9</v>
      </c>
      <c r="K1513" s="120" t="str">
        <f>VLOOKUP(I1513,Raw!A:K,11,FALSE)</f>
        <v>N-SF11/1.8/23.5</v>
      </c>
    </row>
    <row r="1514" spans="1:11" x14ac:dyDescent="0.25">
      <c r="A1514" s="85"/>
      <c r="B1514" s="63"/>
      <c r="C1514" s="63"/>
      <c r="D1514" s="63"/>
      <c r="E1514" s="63"/>
      <c r="F1514" s="86"/>
      <c r="H1514" s="121">
        <v>10023826</v>
      </c>
      <c r="I1514" s="65">
        <v>30274734</v>
      </c>
      <c r="J1514" s="64">
        <v>0.9</v>
      </c>
      <c r="K1514" s="120" t="str">
        <f>VLOOKUP(I1514,Raw!A:K,11,FALSE)</f>
        <v>N-SF11/1.8/17</v>
      </c>
    </row>
    <row r="1515" spans="1:11" x14ac:dyDescent="0.25">
      <c r="A1515" s="85"/>
      <c r="B1515" s="63"/>
      <c r="C1515" s="63"/>
      <c r="D1515" s="63"/>
      <c r="E1515" s="63"/>
      <c r="F1515" s="86"/>
      <c r="H1515" s="121">
        <v>10023826</v>
      </c>
      <c r="I1515" s="65">
        <v>30274790</v>
      </c>
      <c r="J1515" s="64">
        <v>0.86</v>
      </c>
      <c r="K1515" s="120" t="str">
        <f>VLOOKUP(I1515,Raw!A:K,11,FALSE)</f>
        <v>N-SF11/1.8/14.5</v>
      </c>
    </row>
    <row r="1516" spans="1:11" x14ac:dyDescent="0.25">
      <c r="A1516" s="85"/>
      <c r="B1516" s="63"/>
      <c r="C1516" s="63"/>
      <c r="D1516" s="63"/>
      <c r="E1516" s="63"/>
      <c r="F1516" s="86"/>
      <c r="H1516" s="121">
        <v>10023826</v>
      </c>
      <c r="I1516" s="65">
        <v>30274815</v>
      </c>
      <c r="J1516" s="64">
        <v>0.86</v>
      </c>
      <c r="K1516" s="120" t="str">
        <f>VLOOKUP(I1516,Raw!A:K,11,FALSE)</f>
        <v>N-SF11/1.8/14.5</v>
      </c>
    </row>
    <row r="1517" spans="1:11" x14ac:dyDescent="0.25">
      <c r="A1517" s="85"/>
      <c r="B1517" s="63"/>
      <c r="C1517" s="63"/>
      <c r="D1517" s="63"/>
      <c r="E1517" s="63"/>
      <c r="F1517" s="86"/>
      <c r="H1517" s="121">
        <v>10023826</v>
      </c>
      <c r="I1517" s="65">
        <v>30276367</v>
      </c>
      <c r="J1517" s="64">
        <v>0.9</v>
      </c>
      <c r="K1517" s="120" t="str">
        <f>VLOOKUP(I1517,Raw!A:K,11,FALSE)</f>
        <v>N-SF11/1.8/17</v>
      </c>
    </row>
    <row r="1518" spans="1:11" x14ac:dyDescent="0.25">
      <c r="A1518" s="85"/>
      <c r="B1518" s="63"/>
      <c r="C1518" s="63"/>
      <c r="D1518" s="63"/>
      <c r="E1518" s="63"/>
      <c r="F1518" s="86"/>
      <c r="H1518" s="121">
        <v>10023826</v>
      </c>
      <c r="I1518" s="65">
        <v>30285163</v>
      </c>
      <c r="J1518" s="64">
        <v>0.95</v>
      </c>
      <c r="K1518" s="120" t="str">
        <f>VLOOKUP(I1518,Raw!A:K,11,FALSE)</f>
        <v>N-SF11/1/7.5</v>
      </c>
    </row>
    <row r="1519" spans="1:11" x14ac:dyDescent="0.25">
      <c r="A1519" s="85"/>
      <c r="B1519" s="63"/>
      <c r="C1519" s="63"/>
      <c r="D1519" s="63"/>
      <c r="E1519" s="63"/>
      <c r="F1519" s="86"/>
      <c r="H1519" s="121">
        <v>10023826</v>
      </c>
      <c r="I1519" s="65">
        <v>30285185</v>
      </c>
      <c r="J1519" s="64">
        <v>0.9</v>
      </c>
      <c r="K1519" s="120" t="str">
        <f>VLOOKUP(I1519,Raw!A:K,11,FALSE)</f>
        <v>N-SF11/1.8/17</v>
      </c>
    </row>
    <row r="1520" spans="1:11" x14ac:dyDescent="0.25">
      <c r="A1520" s="85"/>
      <c r="B1520" s="63"/>
      <c r="C1520" s="63"/>
      <c r="D1520" s="63"/>
      <c r="E1520" s="63"/>
      <c r="F1520" s="86"/>
      <c r="H1520" s="121">
        <v>10023826</v>
      </c>
      <c r="I1520" s="65">
        <v>30293647</v>
      </c>
      <c r="J1520" s="64">
        <v>0.95</v>
      </c>
      <c r="K1520" s="120" t="str">
        <f>VLOOKUP(I1520,Raw!A:K,11,FALSE)</f>
        <v>N-SF11/1/10.5</v>
      </c>
    </row>
    <row r="1521" spans="1:11" x14ac:dyDescent="0.25">
      <c r="A1521" s="85"/>
      <c r="B1521" s="63"/>
      <c r="C1521" s="63"/>
      <c r="D1521" s="63"/>
      <c r="E1521" s="63"/>
      <c r="F1521" s="86"/>
      <c r="H1521" s="121">
        <v>10023826</v>
      </c>
      <c r="I1521" s="65">
        <v>30313242</v>
      </c>
      <c r="J1521" s="64">
        <v>0.56000000000000005</v>
      </c>
      <c r="K1521" s="120" t="str">
        <f>VLOOKUP(I1521,Raw!A:K,11,FALSE)</f>
        <v>N-SF11/1.8/10.5</v>
      </c>
    </row>
    <row r="1522" spans="1:11" x14ac:dyDescent="0.25">
      <c r="A1522" s="85"/>
      <c r="B1522" s="63"/>
      <c r="C1522" s="63"/>
      <c r="D1522" s="63"/>
      <c r="E1522" s="63"/>
      <c r="F1522" s="86"/>
      <c r="H1522" s="121">
        <v>10023826</v>
      </c>
      <c r="I1522" s="65">
        <v>30313286</v>
      </c>
      <c r="J1522" s="64">
        <v>0.86</v>
      </c>
      <c r="K1522" s="120" t="str">
        <f>VLOOKUP(I1522,Raw!A:K,11,FALSE)</f>
        <v>N-SF11/1.8/14.5</v>
      </c>
    </row>
    <row r="1523" spans="1:11" x14ac:dyDescent="0.25">
      <c r="A1523" s="85"/>
      <c r="B1523" s="63"/>
      <c r="C1523" s="63"/>
      <c r="D1523" s="63"/>
      <c r="E1523" s="63"/>
      <c r="F1523" s="86"/>
      <c r="H1523" s="121">
        <v>10023826</v>
      </c>
      <c r="I1523" s="65">
        <v>30313323</v>
      </c>
      <c r="J1523" s="64">
        <v>0.95</v>
      </c>
      <c r="K1523" s="120" t="str">
        <f>VLOOKUP(I1523,Raw!A:K,11,FALSE)</f>
        <v>N-SF11/1/10.5</v>
      </c>
    </row>
    <row r="1524" spans="1:11" x14ac:dyDescent="0.25">
      <c r="A1524" s="85"/>
      <c r="B1524" s="63"/>
      <c r="C1524" s="63"/>
      <c r="D1524" s="63"/>
      <c r="E1524" s="63"/>
      <c r="F1524" s="86"/>
      <c r="H1524" s="121">
        <v>10023826</v>
      </c>
      <c r="I1524" s="65">
        <v>30313345</v>
      </c>
      <c r="J1524" s="64">
        <v>0.86</v>
      </c>
      <c r="K1524" s="120" t="str">
        <f>VLOOKUP(I1524,Raw!A:K,11,FALSE)</f>
        <v>N-SF11/1.8/14.5</v>
      </c>
    </row>
    <row r="1525" spans="1:11" x14ac:dyDescent="0.25">
      <c r="A1525" s="85"/>
      <c r="B1525" s="63"/>
      <c r="C1525" s="63"/>
      <c r="D1525" s="63"/>
      <c r="E1525" s="63"/>
      <c r="F1525" s="86"/>
      <c r="H1525" s="121">
        <v>10023826</v>
      </c>
      <c r="I1525" s="65">
        <v>30321494</v>
      </c>
      <c r="J1525" s="64">
        <v>1.3333333333333333</v>
      </c>
      <c r="K1525" s="120" t="str">
        <f>VLOOKUP(I1525,Raw!A:K,11,FALSE)</f>
        <v>N-BK7/1.1/19</v>
      </c>
    </row>
    <row r="1526" spans="1:11" x14ac:dyDescent="0.25">
      <c r="A1526" s="85"/>
      <c r="B1526" s="63"/>
      <c r="C1526" s="63"/>
      <c r="D1526" s="63"/>
      <c r="E1526" s="63"/>
      <c r="F1526" s="86"/>
      <c r="H1526" s="121">
        <v>10023826</v>
      </c>
      <c r="I1526" s="65">
        <v>30325960</v>
      </c>
      <c r="J1526" s="64">
        <v>0.9</v>
      </c>
      <c r="K1526" s="120" t="str">
        <f>VLOOKUP(I1526,Raw!A:K,11,FALSE)</f>
        <v>N-SF11/1.8/23</v>
      </c>
    </row>
    <row r="1527" spans="1:11" x14ac:dyDescent="0.25">
      <c r="A1527" s="85"/>
      <c r="B1527" s="63"/>
      <c r="C1527" s="63"/>
      <c r="D1527" s="63"/>
      <c r="E1527" s="63"/>
      <c r="F1527" s="86"/>
      <c r="H1527" s="121">
        <v>10023826</v>
      </c>
      <c r="I1527" s="65">
        <v>30334319</v>
      </c>
      <c r="J1527" s="64">
        <v>0.9</v>
      </c>
      <c r="K1527" s="120" t="str">
        <f>VLOOKUP(I1527,Raw!A:K,11,FALSE)</f>
        <v>N-SF11/1.8/17.5</v>
      </c>
    </row>
    <row r="1528" spans="1:11" x14ac:dyDescent="0.25">
      <c r="A1528" s="85"/>
      <c r="B1528" s="63"/>
      <c r="C1528" s="63"/>
      <c r="D1528" s="63"/>
      <c r="E1528" s="63"/>
      <c r="F1528" s="86"/>
      <c r="H1528" s="121">
        <v>10023826</v>
      </c>
      <c r="I1528" s="65">
        <v>30339200</v>
      </c>
      <c r="J1528" s="64">
        <v>0.9</v>
      </c>
      <c r="K1528" s="120" t="str">
        <f>VLOOKUP(I1528,Raw!A:K,11,FALSE)</f>
        <v>N-SF11/1.8/23.5</v>
      </c>
    </row>
    <row r="1529" spans="1:11" x14ac:dyDescent="0.25">
      <c r="A1529" s="85"/>
      <c r="B1529" s="63"/>
      <c r="C1529" s="63"/>
      <c r="D1529" s="63"/>
      <c r="E1529" s="63"/>
      <c r="F1529" s="86"/>
      <c r="H1529" s="121">
        <v>10023826</v>
      </c>
      <c r="I1529" s="65">
        <v>30391576</v>
      </c>
      <c r="J1529" s="64">
        <v>0.95</v>
      </c>
      <c r="K1529" s="120" t="str">
        <f>VLOOKUP(I1529,Raw!A:K,11,FALSE)</f>
        <v>N-SF11/1/8.5</v>
      </c>
    </row>
    <row r="1530" spans="1:11" x14ac:dyDescent="0.25">
      <c r="A1530" s="85"/>
      <c r="B1530" s="63"/>
      <c r="C1530" s="63"/>
      <c r="D1530" s="63"/>
      <c r="E1530" s="63"/>
      <c r="F1530" s="86"/>
      <c r="H1530" s="121">
        <v>10023826</v>
      </c>
      <c r="I1530" s="65">
        <v>30432710</v>
      </c>
      <c r="J1530" s="64">
        <v>0.86</v>
      </c>
      <c r="K1530" s="120" t="str">
        <f>VLOOKUP(I1530,Raw!A:K,11,FALSE)</f>
        <v>N-SF11/1.8/14.5</v>
      </c>
    </row>
    <row r="1531" spans="1:11" x14ac:dyDescent="0.25">
      <c r="A1531" s="85"/>
      <c r="B1531" s="63"/>
      <c r="C1531" s="63"/>
      <c r="D1531" s="63"/>
      <c r="E1531" s="63"/>
      <c r="F1531" s="86"/>
      <c r="H1531" s="121">
        <v>10023826</v>
      </c>
      <c r="I1531" s="65">
        <v>30446865</v>
      </c>
      <c r="J1531" s="64">
        <v>0.9</v>
      </c>
      <c r="K1531" s="120" t="str">
        <f>VLOOKUP(I1531,Raw!A:K,11,FALSE)</f>
        <v>N-SF11/1.8/17</v>
      </c>
    </row>
    <row r="1532" spans="1:11" x14ac:dyDescent="0.25">
      <c r="A1532" s="85"/>
      <c r="B1532" s="63"/>
      <c r="C1532" s="63"/>
      <c r="D1532" s="63"/>
      <c r="E1532" s="63"/>
      <c r="F1532" s="86"/>
      <c r="H1532" s="121">
        <v>10023828</v>
      </c>
      <c r="I1532" s="65">
        <v>30103742</v>
      </c>
      <c r="J1532" s="64">
        <v>1</v>
      </c>
      <c r="K1532" s="120" t="str">
        <f>VLOOKUP(I1532,Raw!A:K,11,FALSE)</f>
        <v>N-SF11/1.8/23.5</v>
      </c>
    </row>
    <row r="1533" spans="1:11" x14ac:dyDescent="0.25">
      <c r="A1533" s="85"/>
      <c r="B1533" s="63"/>
      <c r="C1533" s="63"/>
      <c r="D1533" s="63"/>
      <c r="E1533" s="63"/>
      <c r="F1533" s="86"/>
      <c r="H1533" s="121">
        <v>10023828</v>
      </c>
      <c r="I1533" s="65">
        <v>30103753</v>
      </c>
      <c r="J1533" s="64">
        <v>1</v>
      </c>
      <c r="K1533" s="120" t="str">
        <f>VLOOKUP(I1533,Raw!A:K,11,FALSE)</f>
        <v>N-SF11/1.8/14.5</v>
      </c>
    </row>
    <row r="1534" spans="1:11" x14ac:dyDescent="0.25">
      <c r="A1534" s="85"/>
      <c r="B1534" s="63"/>
      <c r="C1534" s="63"/>
      <c r="D1534" s="63"/>
      <c r="E1534" s="63"/>
      <c r="F1534" s="86"/>
      <c r="H1534" s="121">
        <v>10023828</v>
      </c>
      <c r="I1534" s="65">
        <v>30103801</v>
      </c>
      <c r="J1534" s="64">
        <v>1</v>
      </c>
      <c r="K1534" s="120" t="str">
        <f>VLOOKUP(I1534,Raw!A:K,11,FALSE)</f>
        <v>N-SF11/1.8/17</v>
      </c>
    </row>
    <row r="1535" spans="1:11" x14ac:dyDescent="0.25">
      <c r="A1535" s="85"/>
      <c r="B1535" s="63"/>
      <c r="C1535" s="63"/>
      <c r="D1535" s="63"/>
      <c r="E1535" s="63"/>
      <c r="F1535" s="86"/>
      <c r="H1535" s="121">
        <v>10023828</v>
      </c>
      <c r="I1535" s="65">
        <v>30236147</v>
      </c>
      <c r="J1535" s="64">
        <v>1</v>
      </c>
      <c r="K1535" s="120" t="str">
        <f>VLOOKUP(I1535,Raw!A:K,11,FALSE)</f>
        <v>N-SF11/1.8/17.5</v>
      </c>
    </row>
    <row r="1536" spans="1:11" x14ac:dyDescent="0.25">
      <c r="A1536" s="85"/>
      <c r="B1536" s="63"/>
      <c r="C1536" s="63"/>
      <c r="D1536" s="63"/>
      <c r="E1536" s="63"/>
      <c r="F1536" s="86"/>
      <c r="H1536" s="121">
        <v>10023828</v>
      </c>
      <c r="I1536" s="65">
        <v>30238079</v>
      </c>
      <c r="J1536" s="64">
        <v>1</v>
      </c>
      <c r="K1536" s="120" t="str">
        <f>VLOOKUP(I1536,Raw!A:K,11,FALSE)</f>
        <v>N-SF11/1.8/17.5</v>
      </c>
    </row>
    <row r="1537" spans="1:11" x14ac:dyDescent="0.25">
      <c r="A1537" s="85"/>
      <c r="B1537" s="63"/>
      <c r="C1537" s="63"/>
      <c r="D1537" s="63"/>
      <c r="E1537" s="63"/>
      <c r="F1537" s="86"/>
      <c r="H1537" s="121">
        <v>10023828</v>
      </c>
      <c r="I1537" s="65">
        <v>30248669</v>
      </c>
      <c r="J1537" s="64">
        <v>1</v>
      </c>
      <c r="K1537" s="120" t="str">
        <f>VLOOKUP(I1537,Raw!A:K,11,FALSE)</f>
        <v>N-SF11/1/10.5</v>
      </c>
    </row>
    <row r="1538" spans="1:11" x14ac:dyDescent="0.25">
      <c r="A1538" s="85"/>
      <c r="B1538" s="63"/>
      <c r="C1538" s="63"/>
      <c r="D1538" s="63"/>
      <c r="E1538" s="63"/>
      <c r="F1538" s="86"/>
      <c r="H1538" s="121">
        <v>10023828</v>
      </c>
      <c r="I1538" s="65">
        <v>30248706</v>
      </c>
      <c r="J1538" s="64">
        <v>1</v>
      </c>
      <c r="K1538" s="120" t="str">
        <f>VLOOKUP(I1538,Raw!A:K,11,FALSE)</f>
        <v>N-SF11/1.8/23.5</v>
      </c>
    </row>
    <row r="1539" spans="1:11" x14ac:dyDescent="0.25">
      <c r="A1539" s="85"/>
      <c r="B1539" s="63"/>
      <c r="C1539" s="63"/>
      <c r="D1539" s="63"/>
      <c r="E1539" s="63"/>
      <c r="F1539" s="86"/>
      <c r="H1539" s="121">
        <v>10023828</v>
      </c>
      <c r="I1539" s="65">
        <v>30248740</v>
      </c>
      <c r="J1539" s="64">
        <v>1</v>
      </c>
      <c r="K1539" s="120" t="str">
        <f>VLOOKUP(I1539,Raw!A:K,11,FALSE)</f>
        <v>N-SF11/1/7.5</v>
      </c>
    </row>
    <row r="1540" spans="1:11" x14ac:dyDescent="0.25">
      <c r="A1540" s="85"/>
      <c r="B1540" s="63"/>
      <c r="C1540" s="63"/>
      <c r="D1540" s="63"/>
      <c r="E1540" s="63"/>
      <c r="F1540" s="86"/>
      <c r="H1540" s="121">
        <v>10023828</v>
      </c>
      <c r="I1540" s="65">
        <v>30255865</v>
      </c>
      <c r="J1540" s="64">
        <v>1</v>
      </c>
      <c r="K1540" s="120" t="str">
        <f>VLOOKUP(I1540,Raw!A:K,11,FALSE)</f>
        <v>N-SF11/1.8/17</v>
      </c>
    </row>
    <row r="1541" spans="1:11" x14ac:dyDescent="0.25">
      <c r="A1541" s="85"/>
      <c r="B1541" s="63"/>
      <c r="C1541" s="63"/>
      <c r="D1541" s="63"/>
      <c r="E1541" s="63"/>
      <c r="F1541" s="86"/>
      <c r="H1541" s="121">
        <v>10023828</v>
      </c>
      <c r="I1541" s="65">
        <v>30256349</v>
      </c>
      <c r="J1541" s="64">
        <v>1</v>
      </c>
      <c r="K1541" s="120" t="str">
        <f>VLOOKUP(I1541,Raw!A:K,11,FALSE)</f>
        <v>N-SF11/1/10.5</v>
      </c>
    </row>
    <row r="1542" spans="1:11" x14ac:dyDescent="0.25">
      <c r="A1542" s="85"/>
      <c r="B1542" s="63"/>
      <c r="C1542" s="63"/>
      <c r="D1542" s="63"/>
      <c r="E1542" s="63"/>
      <c r="F1542" s="86"/>
      <c r="H1542" s="121">
        <v>10023828</v>
      </c>
      <c r="I1542" s="65">
        <v>30256730</v>
      </c>
      <c r="J1542" s="64">
        <v>1</v>
      </c>
      <c r="K1542" s="120" t="str">
        <f>VLOOKUP(I1542,Raw!A:K,11,FALSE)</f>
        <v>N-SF11/1/10.5</v>
      </c>
    </row>
    <row r="1543" spans="1:11" x14ac:dyDescent="0.25">
      <c r="A1543" s="85"/>
      <c r="B1543" s="63"/>
      <c r="C1543" s="63"/>
      <c r="D1543" s="63"/>
      <c r="E1543" s="63"/>
      <c r="F1543" s="86"/>
      <c r="H1543" s="121">
        <v>10023828</v>
      </c>
      <c r="I1543" s="65">
        <v>30256752</v>
      </c>
      <c r="J1543" s="64">
        <v>1</v>
      </c>
      <c r="K1543" s="120" t="str">
        <f>VLOOKUP(I1543,Raw!A:K,11,FALSE)</f>
        <v>N-SF11/1.8/14.5</v>
      </c>
    </row>
    <row r="1544" spans="1:11" x14ac:dyDescent="0.25">
      <c r="A1544" s="85"/>
      <c r="B1544" s="63"/>
      <c r="C1544" s="63"/>
      <c r="D1544" s="63"/>
      <c r="E1544" s="63"/>
      <c r="F1544" s="86"/>
      <c r="H1544" s="121">
        <v>10023828</v>
      </c>
      <c r="I1544" s="65">
        <v>30256855</v>
      </c>
      <c r="J1544" s="64">
        <v>1</v>
      </c>
      <c r="K1544" s="120" t="str">
        <f>VLOOKUP(I1544,Raw!A:K,11,FALSE)</f>
        <v>N-SF11/1.8/14.5</v>
      </c>
    </row>
    <row r="1545" spans="1:11" x14ac:dyDescent="0.25">
      <c r="A1545" s="85"/>
      <c r="B1545" s="63"/>
      <c r="C1545" s="63"/>
      <c r="D1545" s="63"/>
      <c r="E1545" s="63"/>
      <c r="F1545" s="86"/>
      <c r="H1545" s="121">
        <v>10023828</v>
      </c>
      <c r="I1545" s="65">
        <v>30256899</v>
      </c>
      <c r="J1545" s="64">
        <v>1</v>
      </c>
      <c r="K1545" s="120" t="str">
        <f>VLOOKUP(I1545,Raw!A:K,11,FALSE)</f>
        <v>N-SF11/1.8/23.5</v>
      </c>
    </row>
    <row r="1546" spans="1:11" x14ac:dyDescent="0.25">
      <c r="A1546" s="85"/>
      <c r="B1546" s="63"/>
      <c r="C1546" s="63"/>
      <c r="D1546" s="63"/>
      <c r="E1546" s="63"/>
      <c r="F1546" s="86"/>
      <c r="H1546" s="121">
        <v>10023828</v>
      </c>
      <c r="I1546" s="65">
        <v>30256914</v>
      </c>
      <c r="J1546" s="64">
        <v>1</v>
      </c>
      <c r="K1546" s="120" t="str">
        <f>VLOOKUP(I1546,Raw!A:K,11,FALSE)</f>
        <v>N-SF11/1/10.5</v>
      </c>
    </row>
    <row r="1547" spans="1:11" x14ac:dyDescent="0.25">
      <c r="A1547" s="85"/>
      <c r="B1547" s="63"/>
      <c r="C1547" s="63"/>
      <c r="D1547" s="63"/>
      <c r="E1547" s="63"/>
      <c r="F1547" s="86"/>
      <c r="H1547" s="121">
        <v>10023828</v>
      </c>
      <c r="I1547" s="65">
        <v>30256958</v>
      </c>
      <c r="J1547" s="64">
        <v>1</v>
      </c>
      <c r="K1547" s="120" t="str">
        <f>VLOOKUP(I1547,Raw!A:K,11,FALSE)</f>
        <v>N-SF11/1.8/23.5</v>
      </c>
    </row>
    <row r="1548" spans="1:11" x14ac:dyDescent="0.25">
      <c r="A1548" s="85"/>
      <c r="B1548" s="63"/>
      <c r="C1548" s="63"/>
      <c r="D1548" s="63"/>
      <c r="E1548" s="63"/>
      <c r="F1548" s="86"/>
      <c r="H1548" s="121">
        <v>10023828</v>
      </c>
      <c r="I1548" s="65">
        <v>30274734</v>
      </c>
      <c r="J1548" s="64">
        <v>1</v>
      </c>
      <c r="K1548" s="120" t="str">
        <f>VLOOKUP(I1548,Raw!A:K,11,FALSE)</f>
        <v>N-SF11/1.8/17</v>
      </c>
    </row>
    <row r="1549" spans="1:11" x14ac:dyDescent="0.25">
      <c r="A1549" s="85"/>
      <c r="B1549" s="63"/>
      <c r="C1549" s="63"/>
      <c r="D1549" s="63"/>
      <c r="E1549" s="63"/>
      <c r="F1549" s="86"/>
      <c r="H1549" s="121">
        <v>10023828</v>
      </c>
      <c r="I1549" s="65">
        <v>30274790</v>
      </c>
      <c r="J1549" s="64">
        <v>1</v>
      </c>
      <c r="K1549" s="120" t="str">
        <f>VLOOKUP(I1549,Raw!A:K,11,FALSE)</f>
        <v>N-SF11/1.8/14.5</v>
      </c>
    </row>
    <row r="1550" spans="1:11" x14ac:dyDescent="0.25">
      <c r="A1550" s="85"/>
      <c r="B1550" s="63"/>
      <c r="C1550" s="63"/>
      <c r="D1550" s="63"/>
      <c r="E1550" s="63"/>
      <c r="F1550" s="86"/>
      <c r="H1550" s="121">
        <v>10023828</v>
      </c>
      <c r="I1550" s="65">
        <v>30274815</v>
      </c>
      <c r="J1550" s="64">
        <v>1</v>
      </c>
      <c r="K1550" s="120" t="str">
        <f>VLOOKUP(I1550,Raw!A:K,11,FALSE)</f>
        <v>N-SF11/1.8/14.5</v>
      </c>
    </row>
    <row r="1551" spans="1:11" x14ac:dyDescent="0.25">
      <c r="A1551" s="85"/>
      <c r="B1551" s="63"/>
      <c r="C1551" s="63"/>
      <c r="D1551" s="63"/>
      <c r="E1551" s="63"/>
      <c r="F1551" s="86"/>
      <c r="H1551" s="121">
        <v>10023828</v>
      </c>
      <c r="I1551" s="65">
        <v>30276367</v>
      </c>
      <c r="J1551" s="64">
        <v>1</v>
      </c>
      <c r="K1551" s="120" t="str">
        <f>VLOOKUP(I1551,Raw!A:K,11,FALSE)</f>
        <v>N-SF11/1.8/17</v>
      </c>
    </row>
    <row r="1552" spans="1:11" x14ac:dyDescent="0.25">
      <c r="A1552" s="85"/>
      <c r="B1552" s="63"/>
      <c r="C1552" s="63"/>
      <c r="D1552" s="63"/>
      <c r="E1552" s="63"/>
      <c r="F1552" s="86"/>
      <c r="H1552" s="121">
        <v>10023828</v>
      </c>
      <c r="I1552" s="65">
        <v>30285163</v>
      </c>
      <c r="J1552" s="64">
        <v>1</v>
      </c>
      <c r="K1552" s="120" t="str">
        <f>VLOOKUP(I1552,Raw!A:K,11,FALSE)</f>
        <v>N-SF11/1/7.5</v>
      </c>
    </row>
    <row r="1553" spans="1:11" x14ac:dyDescent="0.25">
      <c r="A1553" s="85"/>
      <c r="B1553" s="63"/>
      <c r="C1553" s="63"/>
      <c r="D1553" s="63"/>
      <c r="E1553" s="63"/>
      <c r="F1553" s="86"/>
      <c r="H1553" s="121">
        <v>10023828</v>
      </c>
      <c r="I1553" s="65">
        <v>30285185</v>
      </c>
      <c r="J1553" s="64">
        <v>1</v>
      </c>
      <c r="K1553" s="120" t="str">
        <f>VLOOKUP(I1553,Raw!A:K,11,FALSE)</f>
        <v>N-SF11/1.8/17</v>
      </c>
    </row>
    <row r="1554" spans="1:11" x14ac:dyDescent="0.25">
      <c r="A1554" s="85"/>
      <c r="B1554" s="63"/>
      <c r="C1554" s="63"/>
      <c r="D1554" s="63"/>
      <c r="E1554" s="63"/>
      <c r="F1554" s="86"/>
      <c r="H1554" s="121">
        <v>10023828</v>
      </c>
      <c r="I1554" s="65">
        <v>30293647</v>
      </c>
      <c r="J1554" s="64">
        <v>1</v>
      </c>
      <c r="K1554" s="120" t="str">
        <f>VLOOKUP(I1554,Raw!A:K,11,FALSE)</f>
        <v>N-SF11/1/10.5</v>
      </c>
    </row>
    <row r="1555" spans="1:11" x14ac:dyDescent="0.25">
      <c r="A1555" s="85"/>
      <c r="B1555" s="63"/>
      <c r="C1555" s="63"/>
      <c r="D1555" s="63"/>
      <c r="E1555" s="63"/>
      <c r="F1555" s="86"/>
      <c r="H1555" s="121">
        <v>10023828</v>
      </c>
      <c r="I1555" s="65">
        <v>30313242</v>
      </c>
      <c r="J1555" s="64">
        <v>0.6</v>
      </c>
      <c r="K1555" s="120" t="str">
        <f>VLOOKUP(I1555,Raw!A:K,11,FALSE)</f>
        <v>N-SF11/1.8/10.5</v>
      </c>
    </row>
    <row r="1556" spans="1:11" x14ac:dyDescent="0.25">
      <c r="A1556" s="85"/>
      <c r="B1556" s="63"/>
      <c r="C1556" s="63"/>
      <c r="D1556" s="63"/>
      <c r="E1556" s="63"/>
      <c r="F1556" s="86"/>
      <c r="H1556" s="121">
        <v>10023828</v>
      </c>
      <c r="I1556" s="65">
        <v>30313286</v>
      </c>
      <c r="J1556" s="64">
        <v>1</v>
      </c>
      <c r="K1556" s="120" t="str">
        <f>VLOOKUP(I1556,Raw!A:K,11,FALSE)</f>
        <v>N-SF11/1.8/14.5</v>
      </c>
    </row>
    <row r="1557" spans="1:11" x14ac:dyDescent="0.25">
      <c r="A1557" s="85"/>
      <c r="B1557" s="63"/>
      <c r="C1557" s="63"/>
      <c r="D1557" s="63"/>
      <c r="E1557" s="63"/>
      <c r="F1557" s="86"/>
      <c r="H1557" s="121">
        <v>10023828</v>
      </c>
      <c r="I1557" s="65">
        <v>30313323</v>
      </c>
      <c r="J1557" s="64">
        <v>1</v>
      </c>
      <c r="K1557" s="120" t="str">
        <f>VLOOKUP(I1557,Raw!A:K,11,FALSE)</f>
        <v>N-SF11/1/10.5</v>
      </c>
    </row>
    <row r="1558" spans="1:11" x14ac:dyDescent="0.25">
      <c r="A1558" s="85"/>
      <c r="B1558" s="63"/>
      <c r="C1558" s="63"/>
      <c r="D1558" s="63"/>
      <c r="E1558" s="63"/>
      <c r="F1558" s="86"/>
      <c r="H1558" s="121">
        <v>10023828</v>
      </c>
      <c r="I1558" s="65">
        <v>30313345</v>
      </c>
      <c r="J1558" s="64">
        <v>1</v>
      </c>
      <c r="K1558" s="120" t="str">
        <f>VLOOKUP(I1558,Raw!A:K,11,FALSE)</f>
        <v>N-SF11/1.8/14.5</v>
      </c>
    </row>
    <row r="1559" spans="1:11" x14ac:dyDescent="0.25">
      <c r="A1559" s="85"/>
      <c r="B1559" s="63"/>
      <c r="C1559" s="63"/>
      <c r="D1559" s="63"/>
      <c r="E1559" s="63"/>
      <c r="F1559" s="86"/>
      <c r="H1559" s="121">
        <v>10023828</v>
      </c>
      <c r="I1559" s="65">
        <v>30321494</v>
      </c>
      <c r="J1559" s="64">
        <v>1</v>
      </c>
      <c r="K1559" s="120" t="str">
        <f>VLOOKUP(I1559,Raw!A:K,11,FALSE)</f>
        <v>N-BK7/1.1/19</v>
      </c>
    </row>
    <row r="1560" spans="1:11" x14ac:dyDescent="0.25">
      <c r="A1560" s="85"/>
      <c r="B1560" s="63"/>
      <c r="C1560" s="63"/>
      <c r="D1560" s="63"/>
      <c r="E1560" s="63"/>
      <c r="F1560" s="86"/>
      <c r="H1560" s="121">
        <v>10023828</v>
      </c>
      <c r="I1560" s="65">
        <v>30325960</v>
      </c>
      <c r="J1560" s="64">
        <v>1</v>
      </c>
      <c r="K1560" s="120" t="str">
        <f>VLOOKUP(I1560,Raw!A:K,11,FALSE)</f>
        <v>N-SF11/1.8/23</v>
      </c>
    </row>
    <row r="1561" spans="1:11" x14ac:dyDescent="0.25">
      <c r="A1561" s="85"/>
      <c r="B1561" s="63"/>
      <c r="C1561" s="63"/>
      <c r="D1561" s="63"/>
      <c r="E1561" s="63"/>
      <c r="F1561" s="86"/>
      <c r="H1561" s="121">
        <v>10023828</v>
      </c>
      <c r="I1561" s="65">
        <v>30334319</v>
      </c>
      <c r="J1561" s="64">
        <v>1</v>
      </c>
      <c r="K1561" s="120" t="str">
        <f>VLOOKUP(I1561,Raw!A:K,11,FALSE)</f>
        <v>N-SF11/1.8/17.5</v>
      </c>
    </row>
    <row r="1562" spans="1:11" x14ac:dyDescent="0.25">
      <c r="A1562" s="85"/>
      <c r="B1562" s="63"/>
      <c r="C1562" s="63"/>
      <c r="D1562" s="63"/>
      <c r="E1562" s="63"/>
      <c r="F1562" s="86"/>
      <c r="H1562" s="121">
        <v>10023828</v>
      </c>
      <c r="I1562" s="65">
        <v>30339200</v>
      </c>
      <c r="J1562" s="64">
        <v>1</v>
      </c>
      <c r="K1562" s="120" t="str">
        <f>VLOOKUP(I1562,Raw!A:K,11,FALSE)</f>
        <v>N-SF11/1.8/23.5</v>
      </c>
    </row>
    <row r="1563" spans="1:11" x14ac:dyDescent="0.25">
      <c r="A1563" s="85"/>
      <c r="B1563" s="63"/>
      <c r="C1563" s="63"/>
      <c r="D1563" s="63"/>
      <c r="E1563" s="63"/>
      <c r="F1563" s="86"/>
      <c r="H1563" s="121">
        <v>10023828</v>
      </c>
      <c r="I1563" s="65">
        <v>30391576</v>
      </c>
      <c r="J1563" s="64">
        <v>1</v>
      </c>
      <c r="K1563" s="120" t="str">
        <f>VLOOKUP(I1563,Raw!A:K,11,FALSE)</f>
        <v>N-SF11/1/8.5</v>
      </c>
    </row>
    <row r="1564" spans="1:11" x14ac:dyDescent="0.25">
      <c r="A1564" s="85"/>
      <c r="B1564" s="63"/>
      <c r="C1564" s="63"/>
      <c r="D1564" s="63"/>
      <c r="E1564" s="63"/>
      <c r="F1564" s="86"/>
      <c r="H1564" s="121">
        <v>10023828</v>
      </c>
      <c r="I1564" s="65">
        <v>30432710</v>
      </c>
      <c r="J1564" s="64">
        <v>1</v>
      </c>
      <c r="K1564" s="120" t="str">
        <f>VLOOKUP(I1564,Raw!A:K,11,FALSE)</f>
        <v>N-SF11/1.8/14.5</v>
      </c>
    </row>
    <row r="1565" spans="1:11" x14ac:dyDescent="0.25">
      <c r="A1565" s="85"/>
      <c r="B1565" s="63"/>
      <c r="C1565" s="63"/>
      <c r="D1565" s="63"/>
      <c r="E1565" s="63"/>
      <c r="F1565" s="86"/>
      <c r="H1565" s="121">
        <v>10023828</v>
      </c>
      <c r="I1565" s="65">
        <v>30446865</v>
      </c>
      <c r="J1565" s="64">
        <v>1</v>
      </c>
      <c r="K1565" s="120" t="str">
        <f>VLOOKUP(I1565,Raw!A:K,11,FALSE)</f>
        <v>N-SF11/1.8/17</v>
      </c>
    </row>
    <row r="1566" spans="1:11" x14ac:dyDescent="0.25">
      <c r="A1566" s="85"/>
      <c r="B1566" s="63"/>
      <c r="C1566" s="63"/>
      <c r="D1566" s="63"/>
      <c r="E1566" s="63"/>
      <c r="F1566" s="86"/>
      <c r="H1566" s="121">
        <v>10023871</v>
      </c>
      <c r="I1566" s="65">
        <v>30103742</v>
      </c>
      <c r="J1566" s="64">
        <v>1.04</v>
      </c>
      <c r="K1566" s="120" t="str">
        <f>VLOOKUP(I1566,Raw!A:K,11,FALSE)</f>
        <v>N-SF11/1.8/23.5</v>
      </c>
    </row>
    <row r="1567" spans="1:11" x14ac:dyDescent="0.25">
      <c r="A1567" s="85"/>
      <c r="B1567" s="63"/>
      <c r="C1567" s="63"/>
      <c r="D1567" s="63"/>
      <c r="E1567" s="63"/>
      <c r="F1567" s="86"/>
      <c r="H1567" s="121">
        <v>10023871</v>
      </c>
      <c r="I1567" s="65">
        <v>30103753</v>
      </c>
      <c r="J1567" s="64">
        <v>1</v>
      </c>
      <c r="K1567" s="120" t="str">
        <f>VLOOKUP(I1567,Raw!A:K,11,FALSE)</f>
        <v>N-SF11/1.8/14.5</v>
      </c>
    </row>
    <row r="1568" spans="1:11" x14ac:dyDescent="0.25">
      <c r="A1568" s="85"/>
      <c r="B1568" s="63"/>
      <c r="C1568" s="63"/>
      <c r="D1568" s="63"/>
      <c r="E1568" s="63"/>
      <c r="F1568" s="86"/>
      <c r="H1568" s="121">
        <v>10023871</v>
      </c>
      <c r="I1568" s="65">
        <v>30103801</v>
      </c>
      <c r="J1568" s="64">
        <v>1.04</v>
      </c>
      <c r="K1568" s="120" t="str">
        <f>VLOOKUP(I1568,Raw!A:K,11,FALSE)</f>
        <v>N-SF11/1.8/17</v>
      </c>
    </row>
    <row r="1569" spans="1:11" x14ac:dyDescent="0.25">
      <c r="A1569" s="85"/>
      <c r="B1569" s="63"/>
      <c r="C1569" s="63"/>
      <c r="D1569" s="63"/>
      <c r="E1569" s="63"/>
      <c r="F1569" s="86"/>
      <c r="H1569" s="121">
        <v>10023871</v>
      </c>
      <c r="I1569" s="65">
        <v>30236147</v>
      </c>
      <c r="J1569" s="64">
        <v>1.04</v>
      </c>
      <c r="K1569" s="120" t="str">
        <f>VLOOKUP(I1569,Raw!A:K,11,FALSE)</f>
        <v>N-SF11/1.8/17.5</v>
      </c>
    </row>
    <row r="1570" spans="1:11" x14ac:dyDescent="0.25">
      <c r="A1570" s="85"/>
      <c r="B1570" s="63"/>
      <c r="C1570" s="63"/>
      <c r="D1570" s="63"/>
      <c r="E1570" s="63"/>
      <c r="F1570" s="86"/>
      <c r="H1570" s="121">
        <v>10023871</v>
      </c>
      <c r="I1570" s="65">
        <v>30238079</v>
      </c>
      <c r="J1570" s="64">
        <v>1.04</v>
      </c>
      <c r="K1570" s="120" t="str">
        <f>VLOOKUP(I1570,Raw!A:K,11,FALSE)</f>
        <v>N-SF11/1.8/17.5</v>
      </c>
    </row>
    <row r="1571" spans="1:11" x14ac:dyDescent="0.25">
      <c r="A1571" s="85"/>
      <c r="B1571" s="63"/>
      <c r="C1571" s="63"/>
      <c r="D1571" s="63"/>
      <c r="E1571" s="63"/>
      <c r="F1571" s="86"/>
      <c r="H1571" s="121">
        <v>10023871</v>
      </c>
      <c r="I1571" s="65">
        <v>30248669</v>
      </c>
      <c r="J1571" s="64">
        <v>0.75</v>
      </c>
      <c r="K1571" s="120" t="str">
        <f>VLOOKUP(I1571,Raw!A:K,11,FALSE)</f>
        <v>N-SF11/1/10.5</v>
      </c>
    </row>
    <row r="1572" spans="1:11" x14ac:dyDescent="0.25">
      <c r="A1572" s="85"/>
      <c r="B1572" s="63"/>
      <c r="C1572" s="63"/>
      <c r="D1572" s="63"/>
      <c r="E1572" s="63"/>
      <c r="F1572" s="86"/>
      <c r="H1572" s="121">
        <v>10023871</v>
      </c>
      <c r="I1572" s="65">
        <v>30248706</v>
      </c>
      <c r="J1572" s="64">
        <v>1.04</v>
      </c>
      <c r="K1572" s="120" t="str">
        <f>VLOOKUP(I1572,Raw!A:K,11,FALSE)</f>
        <v>N-SF11/1.8/23.5</v>
      </c>
    </row>
    <row r="1573" spans="1:11" x14ac:dyDescent="0.25">
      <c r="A1573" s="85"/>
      <c r="B1573" s="63"/>
      <c r="C1573" s="63"/>
      <c r="D1573" s="63"/>
      <c r="E1573" s="63"/>
      <c r="F1573" s="86"/>
      <c r="H1573" s="121">
        <v>10023871</v>
      </c>
      <c r="I1573" s="65">
        <v>30248740</v>
      </c>
      <c r="J1573" s="64">
        <v>0.75</v>
      </c>
      <c r="K1573" s="120" t="str">
        <f>VLOOKUP(I1573,Raw!A:K,11,FALSE)</f>
        <v>N-SF11/1/7.5</v>
      </c>
    </row>
    <row r="1574" spans="1:11" x14ac:dyDescent="0.25">
      <c r="A1574" s="85"/>
      <c r="B1574" s="63"/>
      <c r="C1574" s="63"/>
      <c r="D1574" s="63"/>
      <c r="E1574" s="63"/>
      <c r="F1574" s="86"/>
      <c r="H1574" s="121">
        <v>10023871</v>
      </c>
      <c r="I1574" s="65">
        <v>30255865</v>
      </c>
      <c r="J1574" s="64">
        <v>1.04</v>
      </c>
      <c r="K1574" s="120" t="str">
        <f>VLOOKUP(I1574,Raw!A:K,11,FALSE)</f>
        <v>N-SF11/1.8/17</v>
      </c>
    </row>
    <row r="1575" spans="1:11" x14ac:dyDescent="0.25">
      <c r="A1575" s="85"/>
      <c r="B1575" s="63"/>
      <c r="C1575" s="63"/>
      <c r="D1575" s="63"/>
      <c r="E1575" s="63"/>
      <c r="F1575" s="86"/>
      <c r="H1575" s="121">
        <v>10023871</v>
      </c>
      <c r="I1575" s="65">
        <v>30256349</v>
      </c>
      <c r="J1575" s="64">
        <v>0.75</v>
      </c>
      <c r="K1575" s="120" t="str">
        <f>VLOOKUP(I1575,Raw!A:K,11,FALSE)</f>
        <v>N-SF11/1/10.5</v>
      </c>
    </row>
    <row r="1576" spans="1:11" x14ac:dyDescent="0.25">
      <c r="A1576" s="85"/>
      <c r="B1576" s="63"/>
      <c r="C1576" s="63"/>
      <c r="D1576" s="63"/>
      <c r="E1576" s="63"/>
      <c r="F1576" s="86"/>
      <c r="H1576" s="121">
        <v>10023871</v>
      </c>
      <c r="I1576" s="65">
        <v>30256730</v>
      </c>
      <c r="J1576" s="64">
        <v>0.75</v>
      </c>
      <c r="K1576" s="120" t="str">
        <f>VLOOKUP(I1576,Raw!A:K,11,FALSE)</f>
        <v>N-SF11/1/10.5</v>
      </c>
    </row>
    <row r="1577" spans="1:11" x14ac:dyDescent="0.25">
      <c r="A1577" s="85"/>
      <c r="B1577" s="63"/>
      <c r="C1577" s="63"/>
      <c r="D1577" s="63"/>
      <c r="E1577" s="63"/>
      <c r="F1577" s="86"/>
      <c r="H1577" s="121">
        <v>10023871</v>
      </c>
      <c r="I1577" s="65">
        <v>30256752</v>
      </c>
      <c r="J1577" s="64">
        <v>1</v>
      </c>
      <c r="K1577" s="120" t="str">
        <f>VLOOKUP(I1577,Raw!A:K,11,FALSE)</f>
        <v>N-SF11/1.8/14.5</v>
      </c>
    </row>
    <row r="1578" spans="1:11" x14ac:dyDescent="0.25">
      <c r="A1578" s="85"/>
      <c r="B1578" s="63"/>
      <c r="C1578" s="63"/>
      <c r="D1578" s="63"/>
      <c r="E1578" s="63"/>
      <c r="F1578" s="86"/>
      <c r="H1578" s="121">
        <v>10023871</v>
      </c>
      <c r="I1578" s="65">
        <v>30256855</v>
      </c>
      <c r="J1578" s="64">
        <v>1</v>
      </c>
      <c r="K1578" s="120" t="str">
        <f>VLOOKUP(I1578,Raw!A:K,11,FALSE)</f>
        <v>N-SF11/1.8/14.5</v>
      </c>
    </row>
    <row r="1579" spans="1:11" x14ac:dyDescent="0.25">
      <c r="A1579" s="85"/>
      <c r="B1579" s="63"/>
      <c r="C1579" s="63"/>
      <c r="D1579" s="63"/>
      <c r="E1579" s="63"/>
      <c r="F1579" s="86"/>
      <c r="H1579" s="121">
        <v>10023871</v>
      </c>
      <c r="I1579" s="65">
        <v>30256899</v>
      </c>
      <c r="J1579" s="64">
        <v>1.04</v>
      </c>
      <c r="K1579" s="120" t="str">
        <f>VLOOKUP(I1579,Raw!A:K,11,FALSE)</f>
        <v>N-SF11/1.8/23.5</v>
      </c>
    </row>
    <row r="1580" spans="1:11" x14ac:dyDescent="0.25">
      <c r="A1580" s="85"/>
      <c r="B1580" s="63"/>
      <c r="C1580" s="63"/>
      <c r="D1580" s="63"/>
      <c r="E1580" s="63"/>
      <c r="F1580" s="86"/>
      <c r="H1580" s="121">
        <v>10023871</v>
      </c>
      <c r="I1580" s="65">
        <v>30256914</v>
      </c>
      <c r="J1580" s="64">
        <v>0.75</v>
      </c>
      <c r="K1580" s="120" t="str">
        <f>VLOOKUP(I1580,Raw!A:K,11,FALSE)</f>
        <v>N-SF11/1/10.5</v>
      </c>
    </row>
    <row r="1581" spans="1:11" x14ac:dyDescent="0.25">
      <c r="A1581" s="85"/>
      <c r="B1581" s="63"/>
      <c r="C1581" s="63"/>
      <c r="D1581" s="63"/>
      <c r="E1581" s="63"/>
      <c r="F1581" s="86"/>
      <c r="H1581" s="121">
        <v>10023871</v>
      </c>
      <c r="I1581" s="65">
        <v>30256958</v>
      </c>
      <c r="J1581" s="64">
        <v>1.04</v>
      </c>
      <c r="K1581" s="120" t="str">
        <f>VLOOKUP(I1581,Raw!A:K,11,FALSE)</f>
        <v>N-SF11/1.8/23.5</v>
      </c>
    </row>
    <row r="1582" spans="1:11" x14ac:dyDescent="0.25">
      <c r="A1582" s="85"/>
      <c r="B1582" s="63"/>
      <c r="C1582" s="63"/>
      <c r="D1582" s="63"/>
      <c r="E1582" s="63"/>
      <c r="F1582" s="86"/>
      <c r="H1582" s="121">
        <v>10023871</v>
      </c>
      <c r="I1582" s="65">
        <v>30274734</v>
      </c>
      <c r="J1582" s="64">
        <v>1.04</v>
      </c>
      <c r="K1582" s="120" t="str">
        <f>VLOOKUP(I1582,Raw!A:K,11,FALSE)</f>
        <v>N-SF11/1.8/17</v>
      </c>
    </row>
    <row r="1583" spans="1:11" x14ac:dyDescent="0.25">
      <c r="A1583" s="85"/>
      <c r="B1583" s="63"/>
      <c r="C1583" s="63"/>
      <c r="D1583" s="63"/>
      <c r="E1583" s="63"/>
      <c r="F1583" s="86"/>
      <c r="H1583" s="121">
        <v>10023871</v>
      </c>
      <c r="I1583" s="65">
        <v>30274790</v>
      </c>
      <c r="J1583" s="64">
        <v>1</v>
      </c>
      <c r="K1583" s="120" t="str">
        <f>VLOOKUP(I1583,Raw!A:K,11,FALSE)</f>
        <v>N-SF11/1.8/14.5</v>
      </c>
    </row>
    <row r="1584" spans="1:11" x14ac:dyDescent="0.25">
      <c r="A1584" s="85"/>
      <c r="B1584" s="63"/>
      <c r="C1584" s="63"/>
      <c r="D1584" s="63"/>
      <c r="E1584" s="63"/>
      <c r="F1584" s="86"/>
      <c r="H1584" s="121">
        <v>10023871</v>
      </c>
      <c r="I1584" s="65">
        <v>30274815</v>
      </c>
      <c r="J1584" s="64">
        <v>1</v>
      </c>
      <c r="K1584" s="120" t="str">
        <f>VLOOKUP(I1584,Raw!A:K,11,FALSE)</f>
        <v>N-SF11/1.8/14.5</v>
      </c>
    </row>
    <row r="1585" spans="1:11" x14ac:dyDescent="0.25">
      <c r="A1585" s="85"/>
      <c r="B1585" s="63"/>
      <c r="C1585" s="63"/>
      <c r="D1585" s="63"/>
      <c r="E1585" s="63"/>
      <c r="F1585" s="86"/>
      <c r="H1585" s="121">
        <v>10023871</v>
      </c>
      <c r="I1585" s="65">
        <v>30276367</v>
      </c>
      <c r="J1585" s="64">
        <v>1.04</v>
      </c>
      <c r="K1585" s="120" t="str">
        <f>VLOOKUP(I1585,Raw!A:K,11,FALSE)</f>
        <v>N-SF11/1.8/17</v>
      </c>
    </row>
    <row r="1586" spans="1:11" x14ac:dyDescent="0.25">
      <c r="A1586" s="85"/>
      <c r="B1586" s="63"/>
      <c r="C1586" s="63"/>
      <c r="D1586" s="63"/>
      <c r="E1586" s="63"/>
      <c r="F1586" s="86"/>
      <c r="H1586" s="121">
        <v>10023871</v>
      </c>
      <c r="I1586" s="65">
        <v>30285163</v>
      </c>
      <c r="J1586" s="64">
        <v>0.75</v>
      </c>
      <c r="K1586" s="120" t="str">
        <f>VLOOKUP(I1586,Raw!A:K,11,FALSE)</f>
        <v>N-SF11/1/7.5</v>
      </c>
    </row>
    <row r="1587" spans="1:11" x14ac:dyDescent="0.25">
      <c r="A1587" s="85"/>
      <c r="B1587" s="63"/>
      <c r="C1587" s="63"/>
      <c r="D1587" s="63"/>
      <c r="E1587" s="63"/>
      <c r="F1587" s="86"/>
      <c r="H1587" s="121">
        <v>10023871</v>
      </c>
      <c r="I1587" s="65">
        <v>30285185</v>
      </c>
      <c r="J1587" s="64">
        <v>1.04</v>
      </c>
      <c r="K1587" s="120" t="str">
        <f>VLOOKUP(I1587,Raw!A:K,11,FALSE)</f>
        <v>N-SF11/1.8/17</v>
      </c>
    </row>
    <row r="1588" spans="1:11" x14ac:dyDescent="0.25">
      <c r="A1588" s="85"/>
      <c r="B1588" s="63"/>
      <c r="C1588" s="63"/>
      <c r="D1588" s="63"/>
      <c r="E1588" s="63"/>
      <c r="F1588" s="86"/>
      <c r="H1588" s="121">
        <v>10023871</v>
      </c>
      <c r="I1588" s="65">
        <v>30293647</v>
      </c>
      <c r="J1588" s="64">
        <v>0.75</v>
      </c>
      <c r="K1588" s="120" t="str">
        <f>VLOOKUP(I1588,Raw!A:K,11,FALSE)</f>
        <v>N-SF11/1/10.5</v>
      </c>
    </row>
    <row r="1589" spans="1:11" x14ac:dyDescent="0.25">
      <c r="A1589" s="85"/>
      <c r="B1589" s="63"/>
      <c r="C1589" s="63"/>
      <c r="D1589" s="63"/>
      <c r="E1589" s="63"/>
      <c r="F1589" s="86"/>
      <c r="H1589" s="121">
        <v>10023871</v>
      </c>
      <c r="I1589" s="65">
        <v>30313242</v>
      </c>
      <c r="J1589" s="64">
        <v>0.6</v>
      </c>
      <c r="K1589" s="120" t="str">
        <f>VLOOKUP(I1589,Raw!A:K,11,FALSE)</f>
        <v>N-SF11/1.8/10.5</v>
      </c>
    </row>
    <row r="1590" spans="1:11" x14ac:dyDescent="0.25">
      <c r="A1590" s="85"/>
      <c r="B1590" s="63"/>
      <c r="C1590" s="63"/>
      <c r="D1590" s="63"/>
      <c r="E1590" s="63"/>
      <c r="F1590" s="86"/>
      <c r="H1590" s="121">
        <v>10023871</v>
      </c>
      <c r="I1590" s="65">
        <v>30313286</v>
      </c>
      <c r="J1590" s="64">
        <v>1</v>
      </c>
      <c r="K1590" s="120" t="str">
        <f>VLOOKUP(I1590,Raw!A:K,11,FALSE)</f>
        <v>N-SF11/1.8/14.5</v>
      </c>
    </row>
    <row r="1591" spans="1:11" x14ac:dyDescent="0.25">
      <c r="A1591" s="85"/>
      <c r="B1591" s="63"/>
      <c r="C1591" s="63"/>
      <c r="D1591" s="63"/>
      <c r="E1591" s="63"/>
      <c r="F1591" s="86"/>
      <c r="H1591" s="121">
        <v>10023871</v>
      </c>
      <c r="I1591" s="65">
        <v>30313323</v>
      </c>
      <c r="J1591" s="64">
        <v>0.75</v>
      </c>
      <c r="K1591" s="120" t="str">
        <f>VLOOKUP(I1591,Raw!A:K,11,FALSE)</f>
        <v>N-SF11/1/10.5</v>
      </c>
    </row>
    <row r="1592" spans="1:11" x14ac:dyDescent="0.25">
      <c r="A1592" s="85"/>
      <c r="B1592" s="63"/>
      <c r="C1592" s="63"/>
      <c r="D1592" s="63"/>
      <c r="E1592" s="63"/>
      <c r="F1592" s="86"/>
      <c r="H1592" s="121">
        <v>10023871</v>
      </c>
      <c r="I1592" s="65">
        <v>30313345</v>
      </c>
      <c r="J1592" s="64">
        <v>1</v>
      </c>
      <c r="K1592" s="120" t="str">
        <f>VLOOKUP(I1592,Raw!A:K,11,FALSE)</f>
        <v>N-SF11/1.8/14.5</v>
      </c>
    </row>
    <row r="1593" spans="1:11" x14ac:dyDescent="0.25">
      <c r="A1593" s="85"/>
      <c r="B1593" s="63"/>
      <c r="C1593" s="63"/>
      <c r="D1593" s="63"/>
      <c r="E1593" s="63"/>
      <c r="F1593" s="86"/>
      <c r="H1593" s="121">
        <v>10023871</v>
      </c>
      <c r="I1593" s="65">
        <v>30321494</v>
      </c>
      <c r="J1593" s="64">
        <v>1</v>
      </c>
      <c r="K1593" s="120" t="str">
        <f>VLOOKUP(I1593,Raw!A:K,11,FALSE)</f>
        <v>N-BK7/1.1/19</v>
      </c>
    </row>
    <row r="1594" spans="1:11" x14ac:dyDescent="0.25">
      <c r="A1594" s="85"/>
      <c r="B1594" s="63"/>
      <c r="C1594" s="63"/>
      <c r="D1594" s="63"/>
      <c r="E1594" s="63"/>
      <c r="F1594" s="86"/>
      <c r="H1594" s="121">
        <v>10023871</v>
      </c>
      <c r="I1594" s="65">
        <v>30325960</v>
      </c>
      <c r="J1594" s="64">
        <v>1.04</v>
      </c>
      <c r="K1594" s="120" t="str">
        <f>VLOOKUP(I1594,Raw!A:K,11,FALSE)</f>
        <v>N-SF11/1.8/23</v>
      </c>
    </row>
    <row r="1595" spans="1:11" x14ac:dyDescent="0.25">
      <c r="A1595" s="85"/>
      <c r="B1595" s="63"/>
      <c r="C1595" s="63"/>
      <c r="D1595" s="63"/>
      <c r="E1595" s="63"/>
      <c r="F1595" s="86"/>
      <c r="H1595" s="121">
        <v>10023871</v>
      </c>
      <c r="I1595" s="65">
        <v>30334319</v>
      </c>
      <c r="J1595" s="64">
        <v>1.04</v>
      </c>
      <c r="K1595" s="120" t="str">
        <f>VLOOKUP(I1595,Raw!A:K,11,FALSE)</f>
        <v>N-SF11/1.8/17.5</v>
      </c>
    </row>
    <row r="1596" spans="1:11" x14ac:dyDescent="0.25">
      <c r="A1596" s="85"/>
      <c r="B1596" s="63"/>
      <c r="C1596" s="63"/>
      <c r="D1596" s="63"/>
      <c r="E1596" s="63"/>
      <c r="F1596" s="86"/>
      <c r="H1596" s="121">
        <v>10023871</v>
      </c>
      <c r="I1596" s="65">
        <v>30339200</v>
      </c>
      <c r="J1596" s="64">
        <v>1.04</v>
      </c>
      <c r="K1596" s="120" t="str">
        <f>VLOOKUP(I1596,Raw!A:K,11,FALSE)</f>
        <v>N-SF11/1.8/23.5</v>
      </c>
    </row>
    <row r="1597" spans="1:11" x14ac:dyDescent="0.25">
      <c r="A1597" s="85"/>
      <c r="B1597" s="63"/>
      <c r="C1597" s="63"/>
      <c r="D1597" s="63"/>
      <c r="E1597" s="63"/>
      <c r="F1597" s="86"/>
      <c r="H1597" s="121">
        <v>10023871</v>
      </c>
      <c r="I1597" s="65">
        <v>30391576</v>
      </c>
      <c r="J1597" s="64">
        <v>0.75</v>
      </c>
      <c r="K1597" s="120" t="str">
        <f>VLOOKUP(I1597,Raw!A:K,11,FALSE)</f>
        <v>N-SF11/1/8.5</v>
      </c>
    </row>
    <row r="1598" spans="1:11" x14ac:dyDescent="0.25">
      <c r="A1598" s="85"/>
      <c r="B1598" s="63"/>
      <c r="C1598" s="63"/>
      <c r="D1598" s="63"/>
      <c r="E1598" s="63"/>
      <c r="F1598" s="86"/>
      <c r="H1598" s="121">
        <v>10023871</v>
      </c>
      <c r="I1598" s="65">
        <v>30432710</v>
      </c>
      <c r="J1598" s="64">
        <v>1</v>
      </c>
      <c r="K1598" s="120" t="str">
        <f>VLOOKUP(I1598,Raw!A:K,11,FALSE)</f>
        <v>N-SF11/1.8/14.5</v>
      </c>
    </row>
    <row r="1599" spans="1:11" x14ac:dyDescent="0.25">
      <c r="A1599" s="85"/>
      <c r="B1599" s="63"/>
      <c r="C1599" s="63"/>
      <c r="D1599" s="63"/>
      <c r="E1599" s="63"/>
      <c r="F1599" s="86"/>
      <c r="H1599" s="121">
        <v>10023871</v>
      </c>
      <c r="I1599" s="65">
        <v>30446865</v>
      </c>
      <c r="J1599" s="64">
        <v>1.04</v>
      </c>
      <c r="K1599" s="120" t="str">
        <f>VLOOKUP(I1599,Raw!A:K,11,FALSE)</f>
        <v>N-SF11/1.8/17</v>
      </c>
    </row>
    <row r="1600" spans="1:11" x14ac:dyDescent="0.25">
      <c r="A1600" s="85"/>
      <c r="B1600" s="63"/>
      <c r="C1600" s="63"/>
      <c r="D1600" s="63"/>
      <c r="E1600" s="63"/>
      <c r="F1600" s="86"/>
      <c r="H1600" s="121">
        <v>10023879</v>
      </c>
      <c r="I1600" s="65">
        <v>30103742</v>
      </c>
      <c r="J1600" s="64">
        <v>1</v>
      </c>
      <c r="K1600" s="120" t="str">
        <f>VLOOKUP(I1600,Raw!A:K,11,FALSE)</f>
        <v>N-SF11/1.8/23.5</v>
      </c>
    </row>
    <row r="1601" spans="1:11" x14ac:dyDescent="0.25">
      <c r="A1601" s="85"/>
      <c r="B1601" s="63"/>
      <c r="C1601" s="63"/>
      <c r="D1601" s="63"/>
      <c r="E1601" s="63"/>
      <c r="F1601" s="86"/>
      <c r="H1601" s="121">
        <v>10023879</v>
      </c>
      <c r="I1601" s="65">
        <v>30103753</v>
      </c>
      <c r="J1601" s="64">
        <v>0.96</v>
      </c>
      <c r="K1601" s="120" t="str">
        <f>VLOOKUP(I1601,Raw!A:K,11,FALSE)</f>
        <v>N-SF11/1.8/14.5</v>
      </c>
    </row>
    <row r="1602" spans="1:11" x14ac:dyDescent="0.25">
      <c r="A1602" s="85"/>
      <c r="B1602" s="63"/>
      <c r="C1602" s="63"/>
      <c r="D1602" s="63"/>
      <c r="E1602" s="63"/>
      <c r="F1602" s="86"/>
      <c r="H1602" s="121">
        <v>10023879</v>
      </c>
      <c r="I1602" s="65">
        <v>30103801</v>
      </c>
      <c r="J1602" s="64">
        <v>1</v>
      </c>
      <c r="K1602" s="120" t="str">
        <f>VLOOKUP(I1602,Raw!A:K,11,FALSE)</f>
        <v>N-SF11/1.8/17</v>
      </c>
    </row>
    <row r="1603" spans="1:11" x14ac:dyDescent="0.25">
      <c r="A1603" s="85"/>
      <c r="B1603" s="63"/>
      <c r="C1603" s="63"/>
      <c r="D1603" s="63"/>
      <c r="E1603" s="63"/>
      <c r="F1603" s="86"/>
      <c r="H1603" s="121">
        <v>10023879</v>
      </c>
      <c r="I1603" s="65">
        <v>30236147</v>
      </c>
      <c r="J1603" s="64">
        <v>1</v>
      </c>
      <c r="K1603" s="120" t="str">
        <f>VLOOKUP(I1603,Raw!A:K,11,FALSE)</f>
        <v>N-SF11/1.8/17.5</v>
      </c>
    </row>
    <row r="1604" spans="1:11" x14ac:dyDescent="0.25">
      <c r="A1604" s="85"/>
      <c r="B1604" s="63"/>
      <c r="C1604" s="63"/>
      <c r="D1604" s="63"/>
      <c r="E1604" s="63"/>
      <c r="F1604" s="86"/>
      <c r="H1604" s="121">
        <v>10023879</v>
      </c>
      <c r="I1604" s="65">
        <v>30238079</v>
      </c>
      <c r="J1604" s="64">
        <v>1</v>
      </c>
      <c r="K1604" s="120" t="str">
        <f>VLOOKUP(I1604,Raw!A:K,11,FALSE)</f>
        <v>N-SF11/1.8/17.5</v>
      </c>
    </row>
    <row r="1605" spans="1:11" x14ac:dyDescent="0.25">
      <c r="A1605" s="85"/>
      <c r="B1605" s="63"/>
      <c r="C1605" s="63"/>
      <c r="D1605" s="63"/>
      <c r="E1605" s="63"/>
      <c r="F1605" s="86"/>
      <c r="H1605" s="121">
        <v>10023879</v>
      </c>
      <c r="I1605" s="65">
        <v>30248669</v>
      </c>
      <c r="J1605" s="64">
        <v>0.75</v>
      </c>
      <c r="K1605" s="120" t="str">
        <f>VLOOKUP(I1605,Raw!A:K,11,FALSE)</f>
        <v>N-SF11/1/10.5</v>
      </c>
    </row>
    <row r="1606" spans="1:11" x14ac:dyDescent="0.25">
      <c r="A1606" s="85"/>
      <c r="B1606" s="63"/>
      <c r="C1606" s="63"/>
      <c r="D1606" s="63"/>
      <c r="E1606" s="63"/>
      <c r="F1606" s="86"/>
      <c r="H1606" s="121">
        <v>10023879</v>
      </c>
      <c r="I1606" s="65">
        <v>30248706</v>
      </c>
      <c r="J1606" s="64">
        <v>1</v>
      </c>
      <c r="K1606" s="120" t="str">
        <f>VLOOKUP(I1606,Raw!A:K,11,FALSE)</f>
        <v>N-SF11/1.8/23.5</v>
      </c>
    </row>
    <row r="1607" spans="1:11" x14ac:dyDescent="0.25">
      <c r="A1607" s="85"/>
      <c r="B1607" s="63"/>
      <c r="C1607" s="63"/>
      <c r="D1607" s="63"/>
      <c r="E1607" s="63"/>
      <c r="F1607" s="86"/>
      <c r="H1607" s="121">
        <v>10023879</v>
      </c>
      <c r="I1607" s="65">
        <v>30248740</v>
      </c>
      <c r="J1607" s="64">
        <v>0.75</v>
      </c>
      <c r="K1607" s="120" t="str">
        <f>VLOOKUP(I1607,Raw!A:K,11,FALSE)</f>
        <v>N-SF11/1/7.5</v>
      </c>
    </row>
    <row r="1608" spans="1:11" x14ac:dyDescent="0.25">
      <c r="A1608" s="85"/>
      <c r="B1608" s="63"/>
      <c r="C1608" s="63"/>
      <c r="D1608" s="63"/>
      <c r="E1608" s="63"/>
      <c r="F1608" s="86"/>
      <c r="H1608" s="121">
        <v>10023879</v>
      </c>
      <c r="I1608" s="65">
        <v>30255865</v>
      </c>
      <c r="J1608" s="64">
        <v>1</v>
      </c>
      <c r="K1608" s="120" t="str">
        <f>VLOOKUP(I1608,Raw!A:K,11,FALSE)</f>
        <v>N-SF11/1.8/17</v>
      </c>
    </row>
    <row r="1609" spans="1:11" x14ac:dyDescent="0.25">
      <c r="A1609" s="85"/>
      <c r="B1609" s="63"/>
      <c r="C1609" s="63"/>
      <c r="D1609" s="63"/>
      <c r="E1609" s="63"/>
      <c r="F1609" s="86"/>
      <c r="H1609" s="121">
        <v>10023879</v>
      </c>
      <c r="I1609" s="65">
        <v>30256349</v>
      </c>
      <c r="J1609" s="64">
        <v>0.75</v>
      </c>
      <c r="K1609" s="120" t="str">
        <f>VLOOKUP(I1609,Raw!A:K,11,FALSE)</f>
        <v>N-SF11/1/10.5</v>
      </c>
    </row>
    <row r="1610" spans="1:11" x14ac:dyDescent="0.25">
      <c r="A1610" s="85"/>
      <c r="B1610" s="63"/>
      <c r="C1610" s="63"/>
      <c r="D1610" s="63"/>
      <c r="E1610" s="63"/>
      <c r="F1610" s="86"/>
      <c r="H1610" s="121">
        <v>10023879</v>
      </c>
      <c r="I1610" s="65">
        <v>30256730</v>
      </c>
      <c r="J1610" s="64">
        <v>0.75</v>
      </c>
      <c r="K1610" s="120" t="str">
        <f>VLOOKUP(I1610,Raw!A:K,11,FALSE)</f>
        <v>N-SF11/1/10.5</v>
      </c>
    </row>
    <row r="1611" spans="1:11" x14ac:dyDescent="0.25">
      <c r="A1611" s="85"/>
      <c r="B1611" s="63"/>
      <c r="C1611" s="63"/>
      <c r="D1611" s="63"/>
      <c r="E1611" s="63"/>
      <c r="F1611" s="86"/>
      <c r="H1611" s="121">
        <v>10023879</v>
      </c>
      <c r="I1611" s="65">
        <v>30256752</v>
      </c>
      <c r="J1611" s="64">
        <v>0.96</v>
      </c>
      <c r="K1611" s="120" t="str">
        <f>VLOOKUP(I1611,Raw!A:K,11,FALSE)</f>
        <v>N-SF11/1.8/14.5</v>
      </c>
    </row>
    <row r="1612" spans="1:11" x14ac:dyDescent="0.25">
      <c r="A1612" s="85"/>
      <c r="B1612" s="63"/>
      <c r="C1612" s="63"/>
      <c r="D1612" s="63"/>
      <c r="E1612" s="63"/>
      <c r="F1612" s="86"/>
      <c r="H1612" s="121">
        <v>10023879</v>
      </c>
      <c r="I1612" s="65">
        <v>30256855</v>
      </c>
      <c r="J1612" s="64">
        <v>0.96</v>
      </c>
      <c r="K1612" s="120" t="str">
        <f>VLOOKUP(I1612,Raw!A:K,11,FALSE)</f>
        <v>N-SF11/1.8/14.5</v>
      </c>
    </row>
    <row r="1613" spans="1:11" x14ac:dyDescent="0.25">
      <c r="A1613" s="85"/>
      <c r="B1613" s="63"/>
      <c r="C1613" s="63"/>
      <c r="D1613" s="63"/>
      <c r="E1613" s="63"/>
      <c r="F1613" s="86"/>
      <c r="H1613" s="121">
        <v>10023879</v>
      </c>
      <c r="I1613" s="65">
        <v>30256899</v>
      </c>
      <c r="J1613" s="64">
        <v>1</v>
      </c>
      <c r="K1613" s="120" t="str">
        <f>VLOOKUP(I1613,Raw!A:K,11,FALSE)</f>
        <v>N-SF11/1.8/23.5</v>
      </c>
    </row>
    <row r="1614" spans="1:11" x14ac:dyDescent="0.25">
      <c r="A1614" s="85"/>
      <c r="B1614" s="63"/>
      <c r="C1614" s="63"/>
      <c r="D1614" s="63"/>
      <c r="E1614" s="63"/>
      <c r="F1614" s="86"/>
      <c r="H1614" s="121">
        <v>10023879</v>
      </c>
      <c r="I1614" s="65">
        <v>30256914</v>
      </c>
      <c r="J1614" s="64">
        <v>0.75</v>
      </c>
      <c r="K1614" s="120" t="str">
        <f>VLOOKUP(I1614,Raw!A:K,11,FALSE)</f>
        <v>N-SF11/1/10.5</v>
      </c>
    </row>
    <row r="1615" spans="1:11" x14ac:dyDescent="0.25">
      <c r="A1615" s="85"/>
      <c r="B1615" s="63"/>
      <c r="C1615" s="63"/>
      <c r="D1615" s="63"/>
      <c r="E1615" s="63"/>
      <c r="F1615" s="86"/>
      <c r="H1615" s="121">
        <v>10023879</v>
      </c>
      <c r="I1615" s="65">
        <v>30256958</v>
      </c>
      <c r="J1615" s="64">
        <v>1</v>
      </c>
      <c r="K1615" s="120" t="str">
        <f>VLOOKUP(I1615,Raw!A:K,11,FALSE)</f>
        <v>N-SF11/1.8/23.5</v>
      </c>
    </row>
    <row r="1616" spans="1:11" x14ac:dyDescent="0.25">
      <c r="A1616" s="85"/>
      <c r="B1616" s="63"/>
      <c r="C1616" s="63"/>
      <c r="D1616" s="63"/>
      <c r="E1616" s="63"/>
      <c r="F1616" s="86"/>
      <c r="H1616" s="121">
        <v>10023879</v>
      </c>
      <c r="I1616" s="65">
        <v>30274734</v>
      </c>
      <c r="J1616" s="64">
        <v>1</v>
      </c>
      <c r="K1616" s="120" t="str">
        <f>VLOOKUP(I1616,Raw!A:K,11,FALSE)</f>
        <v>N-SF11/1.8/17</v>
      </c>
    </row>
    <row r="1617" spans="1:11" x14ac:dyDescent="0.25">
      <c r="A1617" s="85"/>
      <c r="B1617" s="63"/>
      <c r="C1617" s="63"/>
      <c r="D1617" s="63"/>
      <c r="E1617" s="63"/>
      <c r="F1617" s="86"/>
      <c r="H1617" s="121">
        <v>10023879</v>
      </c>
      <c r="I1617" s="65">
        <v>30274790</v>
      </c>
      <c r="J1617" s="64">
        <v>0.96</v>
      </c>
      <c r="K1617" s="120" t="str">
        <f>VLOOKUP(I1617,Raw!A:K,11,FALSE)</f>
        <v>N-SF11/1.8/14.5</v>
      </c>
    </row>
    <row r="1618" spans="1:11" x14ac:dyDescent="0.25">
      <c r="A1618" s="85"/>
      <c r="B1618" s="63"/>
      <c r="C1618" s="63"/>
      <c r="D1618" s="63"/>
      <c r="E1618" s="63"/>
      <c r="F1618" s="86"/>
      <c r="H1618" s="121">
        <v>10023879</v>
      </c>
      <c r="I1618" s="65">
        <v>30274815</v>
      </c>
      <c r="J1618" s="64">
        <v>0.96</v>
      </c>
      <c r="K1618" s="120" t="str">
        <f>VLOOKUP(I1618,Raw!A:K,11,FALSE)</f>
        <v>N-SF11/1.8/14.5</v>
      </c>
    </row>
    <row r="1619" spans="1:11" x14ac:dyDescent="0.25">
      <c r="A1619" s="85"/>
      <c r="B1619" s="63"/>
      <c r="C1619" s="63"/>
      <c r="D1619" s="63"/>
      <c r="E1619" s="63"/>
      <c r="F1619" s="86"/>
      <c r="H1619" s="121">
        <v>10023879</v>
      </c>
      <c r="I1619" s="65">
        <v>30276367</v>
      </c>
      <c r="J1619" s="64">
        <v>1</v>
      </c>
      <c r="K1619" s="120" t="str">
        <f>VLOOKUP(I1619,Raw!A:K,11,FALSE)</f>
        <v>N-SF11/1.8/17</v>
      </c>
    </row>
    <row r="1620" spans="1:11" x14ac:dyDescent="0.25">
      <c r="A1620" s="85"/>
      <c r="B1620" s="63"/>
      <c r="C1620" s="63"/>
      <c r="D1620" s="63"/>
      <c r="E1620" s="63"/>
      <c r="F1620" s="86"/>
      <c r="H1620" s="121">
        <v>10023879</v>
      </c>
      <c r="I1620" s="65">
        <v>30285163</v>
      </c>
      <c r="J1620" s="64">
        <v>0.75</v>
      </c>
      <c r="K1620" s="120" t="str">
        <f>VLOOKUP(I1620,Raw!A:K,11,FALSE)</f>
        <v>N-SF11/1/7.5</v>
      </c>
    </row>
    <row r="1621" spans="1:11" x14ac:dyDescent="0.25">
      <c r="A1621" s="85"/>
      <c r="B1621" s="63"/>
      <c r="C1621" s="63"/>
      <c r="D1621" s="63"/>
      <c r="E1621" s="63"/>
      <c r="F1621" s="86"/>
      <c r="H1621" s="121">
        <v>10023879</v>
      </c>
      <c r="I1621" s="65">
        <v>30285185</v>
      </c>
      <c r="J1621" s="64">
        <v>1</v>
      </c>
      <c r="K1621" s="120" t="str">
        <f>VLOOKUP(I1621,Raw!A:K,11,FALSE)</f>
        <v>N-SF11/1.8/17</v>
      </c>
    </row>
    <row r="1622" spans="1:11" x14ac:dyDescent="0.25">
      <c r="A1622" s="85"/>
      <c r="B1622" s="63"/>
      <c r="C1622" s="63"/>
      <c r="D1622" s="63"/>
      <c r="E1622" s="63"/>
      <c r="F1622" s="86"/>
      <c r="H1622" s="121">
        <v>10023879</v>
      </c>
      <c r="I1622" s="65">
        <v>30293647</v>
      </c>
      <c r="J1622" s="64">
        <v>0.75</v>
      </c>
      <c r="K1622" s="120" t="str">
        <f>VLOOKUP(I1622,Raw!A:K,11,FALSE)</f>
        <v>N-SF11/1/10.5</v>
      </c>
    </row>
    <row r="1623" spans="1:11" x14ac:dyDescent="0.25">
      <c r="A1623" s="85"/>
      <c r="B1623" s="63"/>
      <c r="C1623" s="63"/>
      <c r="D1623" s="63"/>
      <c r="E1623" s="63"/>
      <c r="F1623" s="86"/>
      <c r="H1623" s="121">
        <v>10023879</v>
      </c>
      <c r="I1623" s="65">
        <v>30313242</v>
      </c>
      <c r="J1623" s="64">
        <v>0.6</v>
      </c>
      <c r="K1623" s="120" t="str">
        <f>VLOOKUP(I1623,Raw!A:K,11,FALSE)</f>
        <v>N-SF11/1.8/10.5</v>
      </c>
    </row>
    <row r="1624" spans="1:11" x14ac:dyDescent="0.25">
      <c r="A1624" s="85"/>
      <c r="B1624" s="63"/>
      <c r="C1624" s="63"/>
      <c r="D1624" s="63"/>
      <c r="E1624" s="63"/>
      <c r="F1624" s="86"/>
      <c r="H1624" s="121">
        <v>10023879</v>
      </c>
      <c r="I1624" s="65">
        <v>30313286</v>
      </c>
      <c r="J1624" s="64">
        <v>0.96</v>
      </c>
      <c r="K1624" s="120" t="str">
        <f>VLOOKUP(I1624,Raw!A:K,11,FALSE)</f>
        <v>N-SF11/1.8/14.5</v>
      </c>
    </row>
    <row r="1625" spans="1:11" x14ac:dyDescent="0.25">
      <c r="A1625" s="85"/>
      <c r="B1625" s="63"/>
      <c r="C1625" s="63"/>
      <c r="D1625" s="63"/>
      <c r="E1625" s="63"/>
      <c r="F1625" s="86"/>
      <c r="H1625" s="121">
        <v>10023879</v>
      </c>
      <c r="I1625" s="65">
        <v>30313323</v>
      </c>
      <c r="J1625" s="64">
        <v>0.75</v>
      </c>
      <c r="K1625" s="120" t="str">
        <f>VLOOKUP(I1625,Raw!A:K,11,FALSE)</f>
        <v>N-SF11/1/10.5</v>
      </c>
    </row>
    <row r="1626" spans="1:11" x14ac:dyDescent="0.25">
      <c r="A1626" s="85"/>
      <c r="B1626" s="63"/>
      <c r="C1626" s="63"/>
      <c r="D1626" s="63"/>
      <c r="E1626" s="63"/>
      <c r="F1626" s="86"/>
      <c r="H1626" s="121">
        <v>10023879</v>
      </c>
      <c r="I1626" s="65">
        <v>30313345</v>
      </c>
      <c r="J1626" s="64">
        <v>0.96</v>
      </c>
      <c r="K1626" s="120" t="str">
        <f>VLOOKUP(I1626,Raw!A:K,11,FALSE)</f>
        <v>N-SF11/1.8/14.5</v>
      </c>
    </row>
    <row r="1627" spans="1:11" x14ac:dyDescent="0.25">
      <c r="A1627" s="85"/>
      <c r="B1627" s="63"/>
      <c r="C1627" s="63"/>
      <c r="D1627" s="63"/>
      <c r="E1627" s="63"/>
      <c r="F1627" s="86"/>
      <c r="H1627" s="121">
        <v>10023879</v>
      </c>
      <c r="I1627" s="65">
        <v>30321494</v>
      </c>
      <c r="J1627" s="64">
        <v>1</v>
      </c>
      <c r="K1627" s="120" t="str">
        <f>VLOOKUP(I1627,Raw!A:K,11,FALSE)</f>
        <v>N-BK7/1.1/19</v>
      </c>
    </row>
    <row r="1628" spans="1:11" x14ac:dyDescent="0.25">
      <c r="A1628" s="85"/>
      <c r="B1628" s="63"/>
      <c r="C1628" s="63"/>
      <c r="D1628" s="63"/>
      <c r="E1628" s="63"/>
      <c r="F1628" s="86"/>
      <c r="H1628" s="121">
        <v>10023879</v>
      </c>
      <c r="I1628" s="65">
        <v>30325960</v>
      </c>
      <c r="J1628" s="64">
        <v>1</v>
      </c>
      <c r="K1628" s="120" t="str">
        <f>VLOOKUP(I1628,Raw!A:K,11,FALSE)</f>
        <v>N-SF11/1.8/23</v>
      </c>
    </row>
    <row r="1629" spans="1:11" x14ac:dyDescent="0.25">
      <c r="A1629" s="85"/>
      <c r="B1629" s="63"/>
      <c r="C1629" s="63"/>
      <c r="D1629" s="63"/>
      <c r="E1629" s="63"/>
      <c r="F1629" s="86"/>
      <c r="H1629" s="121">
        <v>10023879</v>
      </c>
      <c r="I1629" s="65">
        <v>30334319</v>
      </c>
      <c r="J1629" s="64">
        <v>1</v>
      </c>
      <c r="K1629" s="120" t="str">
        <f>VLOOKUP(I1629,Raw!A:K,11,FALSE)</f>
        <v>N-SF11/1.8/17.5</v>
      </c>
    </row>
    <row r="1630" spans="1:11" x14ac:dyDescent="0.25">
      <c r="A1630" s="85"/>
      <c r="B1630" s="63"/>
      <c r="C1630" s="63"/>
      <c r="D1630" s="63"/>
      <c r="E1630" s="63"/>
      <c r="F1630" s="86"/>
      <c r="H1630" s="121">
        <v>10023879</v>
      </c>
      <c r="I1630" s="65">
        <v>30339200</v>
      </c>
      <c r="J1630" s="64">
        <v>1</v>
      </c>
      <c r="K1630" s="120" t="str">
        <f>VLOOKUP(I1630,Raw!A:K,11,FALSE)</f>
        <v>N-SF11/1.8/23.5</v>
      </c>
    </row>
    <row r="1631" spans="1:11" x14ac:dyDescent="0.25">
      <c r="A1631" s="85"/>
      <c r="B1631" s="63"/>
      <c r="C1631" s="63"/>
      <c r="D1631" s="63"/>
      <c r="E1631" s="63"/>
      <c r="F1631" s="86"/>
      <c r="H1631" s="121">
        <v>10023879</v>
      </c>
      <c r="I1631" s="65">
        <v>30391576</v>
      </c>
      <c r="J1631" s="64">
        <v>0.75</v>
      </c>
      <c r="K1631" s="120" t="str">
        <f>VLOOKUP(I1631,Raw!A:K,11,FALSE)</f>
        <v>N-SF11/1/8.5</v>
      </c>
    </row>
    <row r="1632" spans="1:11" x14ac:dyDescent="0.25">
      <c r="A1632" s="85"/>
      <c r="B1632" s="63"/>
      <c r="C1632" s="63"/>
      <c r="D1632" s="63"/>
      <c r="E1632" s="63"/>
      <c r="F1632" s="86"/>
      <c r="H1632" s="121">
        <v>10023879</v>
      </c>
      <c r="I1632" s="65">
        <v>30432710</v>
      </c>
      <c r="J1632" s="64">
        <v>0.96</v>
      </c>
      <c r="K1632" s="120" t="str">
        <f>VLOOKUP(I1632,Raw!A:K,11,FALSE)</f>
        <v>N-SF11/1.8/14.5</v>
      </c>
    </row>
    <row r="1633" spans="1:11" x14ac:dyDescent="0.25">
      <c r="A1633" s="85"/>
      <c r="B1633" s="63"/>
      <c r="C1633" s="63"/>
      <c r="D1633" s="63"/>
      <c r="E1633" s="63"/>
      <c r="F1633" s="86"/>
      <c r="H1633" s="121">
        <v>10023879</v>
      </c>
      <c r="I1633" s="65">
        <v>30446865</v>
      </c>
      <c r="J1633" s="64">
        <v>1</v>
      </c>
      <c r="K1633" s="120" t="str">
        <f>VLOOKUP(I1633,Raw!A:K,11,FALSE)</f>
        <v>N-SF11/1.8/17</v>
      </c>
    </row>
    <row r="1634" spans="1:11" x14ac:dyDescent="0.25">
      <c r="A1634" s="85"/>
      <c r="B1634" s="63"/>
      <c r="C1634" s="63"/>
      <c r="D1634" s="63"/>
      <c r="E1634" s="63"/>
      <c r="F1634" s="86"/>
      <c r="H1634" s="121">
        <v>10023882</v>
      </c>
      <c r="I1634" s="65">
        <v>30103742</v>
      </c>
      <c r="J1634" s="64">
        <v>1.1000000000000001</v>
      </c>
      <c r="K1634" s="120" t="str">
        <f>VLOOKUP(I1634,Raw!A:K,11,FALSE)</f>
        <v>N-SF11/1.8/23.5</v>
      </c>
    </row>
    <row r="1635" spans="1:11" x14ac:dyDescent="0.25">
      <c r="A1635" s="85"/>
      <c r="B1635" s="63"/>
      <c r="C1635" s="63"/>
      <c r="D1635" s="63"/>
      <c r="E1635" s="63"/>
      <c r="F1635" s="86"/>
      <c r="H1635" s="121">
        <v>10023882</v>
      </c>
      <c r="I1635" s="65">
        <v>30103753</v>
      </c>
      <c r="J1635" s="64">
        <v>1</v>
      </c>
      <c r="K1635" s="120" t="str">
        <f>VLOOKUP(I1635,Raw!A:K,11,FALSE)</f>
        <v>N-SF11/1.8/14.5</v>
      </c>
    </row>
    <row r="1636" spans="1:11" x14ac:dyDescent="0.25">
      <c r="A1636" s="85"/>
      <c r="B1636" s="63"/>
      <c r="C1636" s="63"/>
      <c r="D1636" s="63"/>
      <c r="E1636" s="63"/>
      <c r="F1636" s="86"/>
      <c r="H1636" s="121">
        <v>10023882</v>
      </c>
      <c r="I1636" s="65">
        <v>30103801</v>
      </c>
      <c r="J1636" s="64">
        <v>1.1000000000000001</v>
      </c>
      <c r="K1636" s="120" t="str">
        <f>VLOOKUP(I1636,Raw!A:K,11,FALSE)</f>
        <v>N-SF11/1.8/17</v>
      </c>
    </row>
    <row r="1637" spans="1:11" x14ac:dyDescent="0.25">
      <c r="A1637" s="85"/>
      <c r="B1637" s="63"/>
      <c r="C1637" s="63"/>
      <c r="D1637" s="63"/>
      <c r="E1637" s="63"/>
      <c r="F1637" s="86"/>
      <c r="H1637" s="121">
        <v>10023882</v>
      </c>
      <c r="I1637" s="65">
        <v>30236147</v>
      </c>
      <c r="J1637" s="64">
        <v>1.1000000000000001</v>
      </c>
      <c r="K1637" s="120" t="str">
        <f>VLOOKUP(I1637,Raw!A:K,11,FALSE)</f>
        <v>N-SF11/1.8/17.5</v>
      </c>
    </row>
    <row r="1638" spans="1:11" x14ac:dyDescent="0.25">
      <c r="A1638" s="85"/>
      <c r="B1638" s="63"/>
      <c r="C1638" s="63"/>
      <c r="D1638" s="63"/>
      <c r="E1638" s="63"/>
      <c r="F1638" s="86"/>
      <c r="H1638" s="121">
        <v>10023882</v>
      </c>
      <c r="I1638" s="65">
        <v>30238079</v>
      </c>
      <c r="J1638" s="64">
        <v>1.1000000000000001</v>
      </c>
      <c r="K1638" s="120" t="str">
        <f>VLOOKUP(I1638,Raw!A:K,11,FALSE)</f>
        <v>N-SF11/1.8/17.5</v>
      </c>
    </row>
    <row r="1639" spans="1:11" x14ac:dyDescent="0.25">
      <c r="A1639" s="85"/>
      <c r="B1639" s="63"/>
      <c r="C1639" s="63"/>
      <c r="D1639" s="63"/>
      <c r="E1639" s="63"/>
      <c r="F1639" s="86"/>
      <c r="H1639" s="121">
        <v>10023882</v>
      </c>
      <c r="I1639" s="65">
        <v>30248669</v>
      </c>
      <c r="J1639" s="64">
        <v>1.0249999999999999</v>
      </c>
      <c r="K1639" s="120" t="str">
        <f>VLOOKUP(I1639,Raw!A:K,11,FALSE)</f>
        <v>N-SF11/1/10.5</v>
      </c>
    </row>
    <row r="1640" spans="1:11" x14ac:dyDescent="0.25">
      <c r="A1640" s="85"/>
      <c r="B1640" s="63"/>
      <c r="C1640" s="63"/>
      <c r="D1640" s="63"/>
      <c r="E1640" s="63"/>
      <c r="F1640" s="86"/>
      <c r="H1640" s="121">
        <v>10023882</v>
      </c>
      <c r="I1640" s="65">
        <v>30248706</v>
      </c>
      <c r="J1640" s="64">
        <v>1.1000000000000001</v>
      </c>
      <c r="K1640" s="120" t="str">
        <f>VLOOKUP(I1640,Raw!A:K,11,FALSE)</f>
        <v>N-SF11/1.8/23.5</v>
      </c>
    </row>
    <row r="1641" spans="1:11" x14ac:dyDescent="0.25">
      <c r="A1641" s="85"/>
      <c r="B1641" s="63"/>
      <c r="C1641" s="63"/>
      <c r="D1641" s="63"/>
      <c r="E1641" s="63"/>
      <c r="F1641" s="86"/>
      <c r="H1641" s="121">
        <v>10023882</v>
      </c>
      <c r="I1641" s="65">
        <v>30248740</v>
      </c>
      <c r="J1641" s="64">
        <v>1.0249999999999999</v>
      </c>
      <c r="K1641" s="120" t="str">
        <f>VLOOKUP(I1641,Raw!A:K,11,FALSE)</f>
        <v>N-SF11/1/7.5</v>
      </c>
    </row>
    <row r="1642" spans="1:11" x14ac:dyDescent="0.25">
      <c r="A1642" s="85"/>
      <c r="B1642" s="63"/>
      <c r="C1642" s="63"/>
      <c r="D1642" s="63"/>
      <c r="E1642" s="63"/>
      <c r="F1642" s="86"/>
      <c r="H1642" s="121">
        <v>10023882</v>
      </c>
      <c r="I1642" s="65">
        <v>30255865</v>
      </c>
      <c r="J1642" s="64">
        <v>1.1000000000000001</v>
      </c>
      <c r="K1642" s="120" t="str">
        <f>VLOOKUP(I1642,Raw!A:K,11,FALSE)</f>
        <v>N-SF11/1.8/17</v>
      </c>
    </row>
    <row r="1643" spans="1:11" x14ac:dyDescent="0.25">
      <c r="A1643" s="85"/>
      <c r="B1643" s="63"/>
      <c r="C1643" s="63"/>
      <c r="D1643" s="63"/>
      <c r="E1643" s="63"/>
      <c r="F1643" s="86"/>
      <c r="H1643" s="121">
        <v>10023882</v>
      </c>
      <c r="I1643" s="65">
        <v>30256349</v>
      </c>
      <c r="J1643" s="64">
        <v>1.0249999999999999</v>
      </c>
      <c r="K1643" s="120" t="str">
        <f>VLOOKUP(I1643,Raw!A:K,11,FALSE)</f>
        <v>N-SF11/1/10.5</v>
      </c>
    </row>
    <row r="1644" spans="1:11" x14ac:dyDescent="0.25">
      <c r="A1644" s="85"/>
      <c r="B1644" s="63"/>
      <c r="C1644" s="63"/>
      <c r="D1644" s="63"/>
      <c r="E1644" s="63"/>
      <c r="F1644" s="86"/>
      <c r="H1644" s="121">
        <v>10023882</v>
      </c>
      <c r="I1644" s="65">
        <v>30256730</v>
      </c>
      <c r="J1644" s="64">
        <v>1.0249999999999999</v>
      </c>
      <c r="K1644" s="120" t="str">
        <f>VLOOKUP(I1644,Raw!A:K,11,FALSE)</f>
        <v>N-SF11/1/10.5</v>
      </c>
    </row>
    <row r="1645" spans="1:11" x14ac:dyDescent="0.25">
      <c r="A1645" s="85"/>
      <c r="B1645" s="63"/>
      <c r="C1645" s="63"/>
      <c r="D1645" s="63"/>
      <c r="E1645" s="63"/>
      <c r="F1645" s="86"/>
      <c r="H1645" s="121">
        <v>10023882</v>
      </c>
      <c r="I1645" s="65">
        <v>30256752</v>
      </c>
      <c r="J1645" s="64">
        <v>1</v>
      </c>
      <c r="K1645" s="120" t="str">
        <f>VLOOKUP(I1645,Raw!A:K,11,FALSE)</f>
        <v>N-SF11/1.8/14.5</v>
      </c>
    </row>
    <row r="1646" spans="1:11" x14ac:dyDescent="0.25">
      <c r="A1646" s="85"/>
      <c r="B1646" s="63"/>
      <c r="C1646" s="63"/>
      <c r="D1646" s="63"/>
      <c r="E1646" s="63"/>
      <c r="F1646" s="86"/>
      <c r="H1646" s="121">
        <v>10023882</v>
      </c>
      <c r="I1646" s="65">
        <v>30256855</v>
      </c>
      <c r="J1646" s="64">
        <v>1</v>
      </c>
      <c r="K1646" s="120" t="str">
        <f>VLOOKUP(I1646,Raw!A:K,11,FALSE)</f>
        <v>N-SF11/1.8/14.5</v>
      </c>
    </row>
    <row r="1647" spans="1:11" x14ac:dyDescent="0.25">
      <c r="A1647" s="85"/>
      <c r="B1647" s="63"/>
      <c r="C1647" s="63"/>
      <c r="D1647" s="63"/>
      <c r="E1647" s="63"/>
      <c r="F1647" s="86"/>
      <c r="H1647" s="121">
        <v>10023882</v>
      </c>
      <c r="I1647" s="65">
        <v>30256899</v>
      </c>
      <c r="J1647" s="64">
        <v>1.1000000000000001</v>
      </c>
      <c r="K1647" s="120" t="str">
        <f>VLOOKUP(I1647,Raw!A:K,11,FALSE)</f>
        <v>N-SF11/1.8/23.5</v>
      </c>
    </row>
    <row r="1648" spans="1:11" x14ac:dyDescent="0.25">
      <c r="A1648" s="85"/>
      <c r="B1648" s="63"/>
      <c r="C1648" s="63"/>
      <c r="D1648" s="63"/>
      <c r="E1648" s="63"/>
      <c r="F1648" s="86"/>
      <c r="H1648" s="121">
        <v>10023882</v>
      </c>
      <c r="I1648" s="65">
        <v>30256914</v>
      </c>
      <c r="J1648" s="64">
        <v>1.0249999999999999</v>
      </c>
      <c r="K1648" s="120" t="str">
        <f>VLOOKUP(I1648,Raw!A:K,11,FALSE)</f>
        <v>N-SF11/1/10.5</v>
      </c>
    </row>
    <row r="1649" spans="1:11" x14ac:dyDescent="0.25">
      <c r="A1649" s="85"/>
      <c r="B1649" s="63"/>
      <c r="C1649" s="63"/>
      <c r="D1649" s="63"/>
      <c r="E1649" s="63"/>
      <c r="F1649" s="86"/>
      <c r="H1649" s="121">
        <v>10023882</v>
      </c>
      <c r="I1649" s="65">
        <v>30256958</v>
      </c>
      <c r="J1649" s="64">
        <v>1.1000000000000001</v>
      </c>
      <c r="K1649" s="120" t="str">
        <f>VLOOKUP(I1649,Raw!A:K,11,FALSE)</f>
        <v>N-SF11/1.8/23.5</v>
      </c>
    </row>
    <row r="1650" spans="1:11" x14ac:dyDescent="0.25">
      <c r="A1650" s="85"/>
      <c r="B1650" s="63"/>
      <c r="C1650" s="63"/>
      <c r="D1650" s="63"/>
      <c r="E1650" s="63"/>
      <c r="F1650" s="86"/>
      <c r="H1650" s="121">
        <v>10023882</v>
      </c>
      <c r="I1650" s="65">
        <v>30274734</v>
      </c>
      <c r="J1650" s="64">
        <v>1.1000000000000001</v>
      </c>
      <c r="K1650" s="120" t="str">
        <f>VLOOKUP(I1650,Raw!A:K,11,FALSE)</f>
        <v>N-SF11/1.8/17</v>
      </c>
    </row>
    <row r="1651" spans="1:11" x14ac:dyDescent="0.25">
      <c r="A1651" s="85"/>
      <c r="B1651" s="63"/>
      <c r="C1651" s="63"/>
      <c r="D1651" s="63"/>
      <c r="E1651" s="63"/>
      <c r="F1651" s="86"/>
      <c r="H1651" s="121">
        <v>10023882</v>
      </c>
      <c r="I1651" s="65">
        <v>30274790</v>
      </c>
      <c r="J1651" s="64">
        <v>1</v>
      </c>
      <c r="K1651" s="120" t="str">
        <f>VLOOKUP(I1651,Raw!A:K,11,FALSE)</f>
        <v>N-SF11/1.8/14.5</v>
      </c>
    </row>
    <row r="1652" spans="1:11" x14ac:dyDescent="0.25">
      <c r="A1652" s="85"/>
      <c r="B1652" s="63"/>
      <c r="C1652" s="63"/>
      <c r="D1652" s="63"/>
      <c r="E1652" s="63"/>
      <c r="F1652" s="86"/>
      <c r="H1652" s="121">
        <v>10023882</v>
      </c>
      <c r="I1652" s="65">
        <v>30274815</v>
      </c>
      <c r="J1652" s="64">
        <v>1</v>
      </c>
      <c r="K1652" s="120" t="str">
        <f>VLOOKUP(I1652,Raw!A:K,11,FALSE)</f>
        <v>N-SF11/1.8/14.5</v>
      </c>
    </row>
    <row r="1653" spans="1:11" x14ac:dyDescent="0.25">
      <c r="A1653" s="85"/>
      <c r="B1653" s="63"/>
      <c r="C1653" s="63"/>
      <c r="D1653" s="63"/>
      <c r="E1653" s="63"/>
      <c r="F1653" s="86"/>
      <c r="H1653" s="121">
        <v>10023882</v>
      </c>
      <c r="I1653" s="65">
        <v>30276367</v>
      </c>
      <c r="J1653" s="64">
        <v>1.1000000000000001</v>
      </c>
      <c r="K1653" s="120" t="str">
        <f>VLOOKUP(I1653,Raw!A:K,11,FALSE)</f>
        <v>N-SF11/1.8/17</v>
      </c>
    </row>
    <row r="1654" spans="1:11" x14ac:dyDescent="0.25">
      <c r="A1654" s="85"/>
      <c r="B1654" s="63"/>
      <c r="C1654" s="63"/>
      <c r="D1654" s="63"/>
      <c r="E1654" s="63"/>
      <c r="F1654" s="86"/>
      <c r="H1654" s="121">
        <v>10023882</v>
      </c>
      <c r="I1654" s="65">
        <v>30285163</v>
      </c>
      <c r="J1654" s="64">
        <v>1.0249999999999999</v>
      </c>
      <c r="K1654" s="120" t="str">
        <f>VLOOKUP(I1654,Raw!A:K,11,FALSE)</f>
        <v>N-SF11/1/7.5</v>
      </c>
    </row>
    <row r="1655" spans="1:11" x14ac:dyDescent="0.25">
      <c r="A1655" s="85"/>
      <c r="B1655" s="63"/>
      <c r="C1655" s="63"/>
      <c r="D1655" s="63"/>
      <c r="E1655" s="63"/>
      <c r="F1655" s="86"/>
      <c r="H1655" s="121">
        <v>10023882</v>
      </c>
      <c r="I1655" s="65">
        <v>30285185</v>
      </c>
      <c r="J1655" s="64">
        <v>1.1000000000000001</v>
      </c>
      <c r="K1655" s="120" t="str">
        <f>VLOOKUP(I1655,Raw!A:K,11,FALSE)</f>
        <v>N-SF11/1.8/17</v>
      </c>
    </row>
    <row r="1656" spans="1:11" x14ac:dyDescent="0.25">
      <c r="A1656" s="85"/>
      <c r="B1656" s="63"/>
      <c r="C1656" s="63"/>
      <c r="D1656" s="63"/>
      <c r="E1656" s="63"/>
      <c r="F1656" s="86"/>
      <c r="H1656" s="121">
        <v>10023882</v>
      </c>
      <c r="I1656" s="65">
        <v>30293647</v>
      </c>
      <c r="J1656" s="64">
        <v>1.0249999999999999</v>
      </c>
      <c r="K1656" s="120" t="str">
        <f>VLOOKUP(I1656,Raw!A:K,11,FALSE)</f>
        <v>N-SF11/1/10.5</v>
      </c>
    </row>
    <row r="1657" spans="1:11" x14ac:dyDescent="0.25">
      <c r="A1657" s="85"/>
      <c r="B1657" s="63"/>
      <c r="C1657" s="63"/>
      <c r="D1657" s="63"/>
      <c r="E1657" s="63"/>
      <c r="F1657" s="86"/>
      <c r="H1657" s="121">
        <v>10023882</v>
      </c>
      <c r="I1657" s="65">
        <v>30313242</v>
      </c>
      <c r="J1657" s="64">
        <v>0.6</v>
      </c>
      <c r="K1657" s="120" t="str">
        <f>VLOOKUP(I1657,Raw!A:K,11,FALSE)</f>
        <v>N-SF11/1.8/10.5</v>
      </c>
    </row>
    <row r="1658" spans="1:11" x14ac:dyDescent="0.25">
      <c r="A1658" s="85"/>
      <c r="B1658" s="63"/>
      <c r="C1658" s="63"/>
      <c r="D1658" s="63"/>
      <c r="E1658" s="63"/>
      <c r="F1658" s="86"/>
      <c r="H1658" s="121">
        <v>10023882</v>
      </c>
      <c r="I1658" s="65">
        <v>30313286</v>
      </c>
      <c r="J1658" s="64">
        <v>1</v>
      </c>
      <c r="K1658" s="120" t="str">
        <f>VLOOKUP(I1658,Raw!A:K,11,FALSE)</f>
        <v>N-SF11/1.8/14.5</v>
      </c>
    </row>
    <row r="1659" spans="1:11" x14ac:dyDescent="0.25">
      <c r="A1659" s="85"/>
      <c r="B1659" s="63"/>
      <c r="C1659" s="63"/>
      <c r="D1659" s="63"/>
      <c r="E1659" s="63"/>
      <c r="F1659" s="86"/>
      <c r="H1659" s="121">
        <v>10023882</v>
      </c>
      <c r="I1659" s="65">
        <v>30313323</v>
      </c>
      <c r="J1659" s="64">
        <v>1.0249999999999999</v>
      </c>
      <c r="K1659" s="120" t="str">
        <f>VLOOKUP(I1659,Raw!A:K,11,FALSE)</f>
        <v>N-SF11/1/10.5</v>
      </c>
    </row>
    <row r="1660" spans="1:11" x14ac:dyDescent="0.25">
      <c r="A1660" s="85"/>
      <c r="B1660" s="63"/>
      <c r="C1660" s="63"/>
      <c r="D1660" s="63"/>
      <c r="E1660" s="63"/>
      <c r="F1660" s="86"/>
      <c r="H1660" s="121">
        <v>10023882</v>
      </c>
      <c r="I1660" s="65">
        <v>30313345</v>
      </c>
      <c r="J1660" s="64">
        <v>1</v>
      </c>
      <c r="K1660" s="120" t="str">
        <f>VLOOKUP(I1660,Raw!A:K,11,FALSE)</f>
        <v>N-SF11/1.8/14.5</v>
      </c>
    </row>
    <row r="1661" spans="1:11" x14ac:dyDescent="0.25">
      <c r="A1661" s="85"/>
      <c r="B1661" s="63"/>
      <c r="C1661" s="63"/>
      <c r="D1661" s="63"/>
      <c r="E1661" s="63"/>
      <c r="F1661" s="86"/>
      <c r="H1661" s="121">
        <v>10023882</v>
      </c>
      <c r="I1661" s="65">
        <v>30321494</v>
      </c>
      <c r="J1661" s="64">
        <v>1.3333333333333333</v>
      </c>
      <c r="K1661" s="120" t="str">
        <f>VLOOKUP(I1661,Raw!A:K,11,FALSE)</f>
        <v>N-BK7/1.1/19</v>
      </c>
    </row>
    <row r="1662" spans="1:11" x14ac:dyDescent="0.25">
      <c r="A1662" s="85"/>
      <c r="B1662" s="63"/>
      <c r="C1662" s="63"/>
      <c r="D1662" s="63"/>
      <c r="E1662" s="63"/>
      <c r="F1662" s="86"/>
      <c r="H1662" s="121">
        <v>10023882</v>
      </c>
      <c r="I1662" s="65">
        <v>30325960</v>
      </c>
      <c r="J1662" s="64">
        <v>1.1000000000000001</v>
      </c>
      <c r="K1662" s="120" t="str">
        <f>VLOOKUP(I1662,Raw!A:K,11,FALSE)</f>
        <v>N-SF11/1.8/23</v>
      </c>
    </row>
    <row r="1663" spans="1:11" x14ac:dyDescent="0.25">
      <c r="A1663" s="85"/>
      <c r="B1663" s="63"/>
      <c r="C1663" s="63"/>
      <c r="D1663" s="63"/>
      <c r="E1663" s="63"/>
      <c r="F1663" s="86"/>
      <c r="H1663" s="121">
        <v>10023882</v>
      </c>
      <c r="I1663" s="65">
        <v>30334319</v>
      </c>
      <c r="J1663" s="64">
        <v>1.1000000000000001</v>
      </c>
      <c r="K1663" s="120" t="str">
        <f>VLOOKUP(I1663,Raw!A:K,11,FALSE)</f>
        <v>N-SF11/1.8/17.5</v>
      </c>
    </row>
    <row r="1664" spans="1:11" x14ac:dyDescent="0.25">
      <c r="A1664" s="85"/>
      <c r="B1664" s="63"/>
      <c r="C1664" s="63"/>
      <c r="D1664" s="63"/>
      <c r="E1664" s="63"/>
      <c r="F1664" s="86"/>
      <c r="H1664" s="121">
        <v>10023882</v>
      </c>
      <c r="I1664" s="65">
        <v>30339200</v>
      </c>
      <c r="J1664" s="64">
        <v>1.1000000000000001</v>
      </c>
      <c r="K1664" s="120" t="str">
        <f>VLOOKUP(I1664,Raw!A:K,11,FALSE)</f>
        <v>N-SF11/1.8/23.5</v>
      </c>
    </row>
    <row r="1665" spans="1:11" x14ac:dyDescent="0.25">
      <c r="A1665" s="85"/>
      <c r="B1665" s="63"/>
      <c r="C1665" s="63"/>
      <c r="D1665" s="63"/>
      <c r="E1665" s="63"/>
      <c r="F1665" s="86"/>
      <c r="H1665" s="121">
        <v>10023882</v>
      </c>
      <c r="I1665" s="65">
        <v>30391576</v>
      </c>
      <c r="J1665" s="64">
        <v>1.0249999999999999</v>
      </c>
      <c r="K1665" s="120" t="str">
        <f>VLOOKUP(I1665,Raw!A:K,11,FALSE)</f>
        <v>N-SF11/1/8.5</v>
      </c>
    </row>
    <row r="1666" spans="1:11" x14ac:dyDescent="0.25">
      <c r="A1666" s="85"/>
      <c r="B1666" s="63"/>
      <c r="C1666" s="63"/>
      <c r="D1666" s="63"/>
      <c r="E1666" s="63"/>
      <c r="F1666" s="86"/>
      <c r="H1666" s="121">
        <v>10023882</v>
      </c>
      <c r="I1666" s="65">
        <v>30432710</v>
      </c>
      <c r="J1666" s="64">
        <v>1</v>
      </c>
      <c r="K1666" s="120" t="str">
        <f>VLOOKUP(I1666,Raw!A:K,11,FALSE)</f>
        <v>N-SF11/1.8/14.5</v>
      </c>
    </row>
    <row r="1667" spans="1:11" x14ac:dyDescent="0.25">
      <c r="A1667" s="85"/>
      <c r="B1667" s="63"/>
      <c r="C1667" s="63"/>
      <c r="D1667" s="63"/>
      <c r="E1667" s="63"/>
      <c r="F1667" s="86"/>
      <c r="H1667" s="121">
        <v>10023882</v>
      </c>
      <c r="I1667" s="65">
        <v>30446865</v>
      </c>
      <c r="J1667" s="64">
        <v>1.1000000000000001</v>
      </c>
      <c r="K1667" s="120" t="str">
        <f>VLOOKUP(I1667,Raw!A:K,11,FALSE)</f>
        <v>N-SF11/1.8/17</v>
      </c>
    </row>
    <row r="1668" spans="1:11" x14ac:dyDescent="0.25">
      <c r="A1668" s="85"/>
      <c r="B1668" s="63"/>
      <c r="C1668" s="63"/>
      <c r="D1668" s="63"/>
      <c r="E1668" s="63"/>
      <c r="F1668" s="86"/>
      <c r="H1668" s="121">
        <v>10023891</v>
      </c>
      <c r="I1668" s="65">
        <v>30103742</v>
      </c>
      <c r="J1668" s="64">
        <v>1</v>
      </c>
      <c r="K1668" s="120" t="str">
        <f>VLOOKUP(I1668,Raw!A:K,11,FALSE)</f>
        <v>N-SF11/1.8/23.5</v>
      </c>
    </row>
    <row r="1669" spans="1:11" x14ac:dyDescent="0.25">
      <c r="A1669" s="85"/>
      <c r="B1669" s="63"/>
      <c r="C1669" s="63"/>
      <c r="D1669" s="63"/>
      <c r="E1669" s="63"/>
      <c r="F1669" s="86"/>
      <c r="H1669" s="121">
        <v>10023891</v>
      </c>
      <c r="I1669" s="65">
        <v>30103753</v>
      </c>
      <c r="J1669" s="64">
        <v>0.96</v>
      </c>
      <c r="K1669" s="120" t="str">
        <f>VLOOKUP(I1669,Raw!A:K,11,FALSE)</f>
        <v>N-SF11/1.8/14.5</v>
      </c>
    </row>
    <row r="1670" spans="1:11" x14ac:dyDescent="0.25">
      <c r="A1670" s="85"/>
      <c r="B1670" s="63"/>
      <c r="C1670" s="63"/>
      <c r="D1670" s="63"/>
      <c r="E1670" s="63"/>
      <c r="F1670" s="86"/>
      <c r="H1670" s="121">
        <v>10023891</v>
      </c>
      <c r="I1670" s="65">
        <v>30103801</v>
      </c>
      <c r="J1670" s="64">
        <v>1</v>
      </c>
      <c r="K1670" s="120" t="str">
        <f>VLOOKUP(I1670,Raw!A:K,11,FALSE)</f>
        <v>N-SF11/1.8/17</v>
      </c>
    </row>
    <row r="1671" spans="1:11" x14ac:dyDescent="0.25">
      <c r="A1671" s="85"/>
      <c r="B1671" s="63"/>
      <c r="C1671" s="63"/>
      <c r="D1671" s="63"/>
      <c r="E1671" s="63"/>
      <c r="F1671" s="86"/>
      <c r="H1671" s="121">
        <v>10023891</v>
      </c>
      <c r="I1671" s="65">
        <v>30236147</v>
      </c>
      <c r="J1671" s="64">
        <v>1</v>
      </c>
      <c r="K1671" s="120" t="str">
        <f>VLOOKUP(I1671,Raw!A:K,11,FALSE)</f>
        <v>N-SF11/1.8/17.5</v>
      </c>
    </row>
    <row r="1672" spans="1:11" x14ac:dyDescent="0.25">
      <c r="A1672" s="85"/>
      <c r="B1672" s="63"/>
      <c r="C1672" s="63"/>
      <c r="D1672" s="63"/>
      <c r="E1672" s="63"/>
      <c r="F1672" s="86"/>
      <c r="H1672" s="121">
        <v>10023891</v>
      </c>
      <c r="I1672" s="65">
        <v>30238079</v>
      </c>
      <c r="J1672" s="64">
        <v>1</v>
      </c>
      <c r="K1672" s="120" t="str">
        <f>VLOOKUP(I1672,Raw!A:K,11,FALSE)</f>
        <v>N-SF11/1.8/17.5</v>
      </c>
    </row>
    <row r="1673" spans="1:11" x14ac:dyDescent="0.25">
      <c r="A1673" s="85"/>
      <c r="B1673" s="63"/>
      <c r="C1673" s="63"/>
      <c r="D1673" s="63"/>
      <c r="E1673" s="63"/>
      <c r="F1673" s="86"/>
      <c r="H1673" s="121">
        <v>10023891</v>
      </c>
      <c r="I1673" s="65">
        <v>30248669</v>
      </c>
      <c r="J1673" s="64">
        <v>0.95</v>
      </c>
      <c r="K1673" s="120" t="str">
        <f>VLOOKUP(I1673,Raw!A:K,11,FALSE)</f>
        <v>N-SF11/1/10.5</v>
      </c>
    </row>
    <row r="1674" spans="1:11" x14ac:dyDescent="0.25">
      <c r="A1674" s="85"/>
      <c r="B1674" s="63"/>
      <c r="C1674" s="63"/>
      <c r="D1674" s="63"/>
      <c r="E1674" s="63"/>
      <c r="F1674" s="86"/>
      <c r="H1674" s="121">
        <v>10023891</v>
      </c>
      <c r="I1674" s="65">
        <v>30248706</v>
      </c>
      <c r="J1674" s="64">
        <v>1</v>
      </c>
      <c r="K1674" s="120" t="str">
        <f>VLOOKUP(I1674,Raw!A:K,11,FALSE)</f>
        <v>N-SF11/1.8/23.5</v>
      </c>
    </row>
    <row r="1675" spans="1:11" x14ac:dyDescent="0.25">
      <c r="A1675" s="85"/>
      <c r="B1675" s="63"/>
      <c r="C1675" s="63"/>
      <c r="D1675" s="63"/>
      <c r="E1675" s="63"/>
      <c r="F1675" s="86"/>
      <c r="H1675" s="121">
        <v>10023891</v>
      </c>
      <c r="I1675" s="65">
        <v>30248740</v>
      </c>
      <c r="J1675" s="64">
        <v>0.95</v>
      </c>
      <c r="K1675" s="120" t="str">
        <f>VLOOKUP(I1675,Raw!A:K,11,FALSE)</f>
        <v>N-SF11/1/7.5</v>
      </c>
    </row>
    <row r="1676" spans="1:11" x14ac:dyDescent="0.25">
      <c r="A1676" s="85"/>
      <c r="B1676" s="63"/>
      <c r="C1676" s="63"/>
      <c r="D1676" s="63"/>
      <c r="E1676" s="63"/>
      <c r="F1676" s="86"/>
      <c r="H1676" s="121">
        <v>10023891</v>
      </c>
      <c r="I1676" s="65">
        <v>30255865</v>
      </c>
      <c r="J1676" s="64">
        <v>1</v>
      </c>
      <c r="K1676" s="120" t="str">
        <f>VLOOKUP(I1676,Raw!A:K,11,FALSE)</f>
        <v>N-SF11/1.8/17</v>
      </c>
    </row>
    <row r="1677" spans="1:11" x14ac:dyDescent="0.25">
      <c r="A1677" s="85"/>
      <c r="B1677" s="63"/>
      <c r="C1677" s="63"/>
      <c r="D1677" s="63"/>
      <c r="E1677" s="63"/>
      <c r="F1677" s="86"/>
      <c r="H1677" s="121">
        <v>10023891</v>
      </c>
      <c r="I1677" s="65">
        <v>30256349</v>
      </c>
      <c r="J1677" s="64">
        <v>0.95</v>
      </c>
      <c r="K1677" s="120" t="str">
        <f>VLOOKUP(I1677,Raw!A:K,11,FALSE)</f>
        <v>N-SF11/1/10.5</v>
      </c>
    </row>
    <row r="1678" spans="1:11" x14ac:dyDescent="0.25">
      <c r="A1678" s="85"/>
      <c r="B1678" s="63"/>
      <c r="C1678" s="63"/>
      <c r="D1678" s="63"/>
      <c r="E1678" s="63"/>
      <c r="F1678" s="86"/>
      <c r="H1678" s="121">
        <v>10023891</v>
      </c>
      <c r="I1678" s="65">
        <v>30256730</v>
      </c>
      <c r="J1678" s="64">
        <v>0.95</v>
      </c>
      <c r="K1678" s="120" t="str">
        <f>VLOOKUP(I1678,Raw!A:K,11,FALSE)</f>
        <v>N-SF11/1/10.5</v>
      </c>
    </row>
    <row r="1679" spans="1:11" x14ac:dyDescent="0.25">
      <c r="A1679" s="85"/>
      <c r="B1679" s="63"/>
      <c r="C1679" s="63"/>
      <c r="D1679" s="63"/>
      <c r="E1679" s="63"/>
      <c r="F1679" s="86"/>
      <c r="H1679" s="121">
        <v>10023891</v>
      </c>
      <c r="I1679" s="65">
        <v>30256752</v>
      </c>
      <c r="J1679" s="64">
        <v>0.96</v>
      </c>
      <c r="K1679" s="120" t="str">
        <f>VLOOKUP(I1679,Raw!A:K,11,FALSE)</f>
        <v>N-SF11/1.8/14.5</v>
      </c>
    </row>
    <row r="1680" spans="1:11" x14ac:dyDescent="0.25">
      <c r="A1680" s="85"/>
      <c r="B1680" s="63"/>
      <c r="C1680" s="63"/>
      <c r="D1680" s="63"/>
      <c r="E1680" s="63"/>
      <c r="F1680" s="86"/>
      <c r="H1680" s="121">
        <v>10023891</v>
      </c>
      <c r="I1680" s="65">
        <v>30256855</v>
      </c>
      <c r="J1680" s="64">
        <v>0.96</v>
      </c>
      <c r="K1680" s="120" t="str">
        <f>VLOOKUP(I1680,Raw!A:K,11,FALSE)</f>
        <v>N-SF11/1.8/14.5</v>
      </c>
    </row>
    <row r="1681" spans="1:11" x14ac:dyDescent="0.25">
      <c r="A1681" s="85"/>
      <c r="B1681" s="63"/>
      <c r="C1681" s="63"/>
      <c r="D1681" s="63"/>
      <c r="E1681" s="63"/>
      <c r="F1681" s="86"/>
      <c r="H1681" s="121">
        <v>10023891</v>
      </c>
      <c r="I1681" s="65">
        <v>30256899</v>
      </c>
      <c r="J1681" s="64">
        <v>1</v>
      </c>
      <c r="K1681" s="120" t="str">
        <f>VLOOKUP(I1681,Raw!A:K,11,FALSE)</f>
        <v>N-SF11/1.8/23.5</v>
      </c>
    </row>
    <row r="1682" spans="1:11" x14ac:dyDescent="0.25">
      <c r="A1682" s="85"/>
      <c r="B1682" s="63"/>
      <c r="C1682" s="63"/>
      <c r="D1682" s="63"/>
      <c r="E1682" s="63"/>
      <c r="F1682" s="86"/>
      <c r="H1682" s="121">
        <v>10023891</v>
      </c>
      <c r="I1682" s="65">
        <v>30256914</v>
      </c>
      <c r="J1682" s="64">
        <v>0.95</v>
      </c>
      <c r="K1682" s="120" t="str">
        <f>VLOOKUP(I1682,Raw!A:K,11,FALSE)</f>
        <v>N-SF11/1/10.5</v>
      </c>
    </row>
    <row r="1683" spans="1:11" x14ac:dyDescent="0.25">
      <c r="A1683" s="85"/>
      <c r="B1683" s="63"/>
      <c r="C1683" s="63"/>
      <c r="D1683" s="63"/>
      <c r="E1683" s="63"/>
      <c r="F1683" s="86"/>
      <c r="H1683" s="121">
        <v>10023891</v>
      </c>
      <c r="I1683" s="65">
        <v>30256958</v>
      </c>
      <c r="J1683" s="64">
        <v>1</v>
      </c>
      <c r="K1683" s="120" t="str">
        <f>VLOOKUP(I1683,Raw!A:K,11,FALSE)</f>
        <v>N-SF11/1.8/23.5</v>
      </c>
    </row>
    <row r="1684" spans="1:11" x14ac:dyDescent="0.25">
      <c r="A1684" s="85"/>
      <c r="B1684" s="63"/>
      <c r="C1684" s="63"/>
      <c r="D1684" s="63"/>
      <c r="E1684" s="63"/>
      <c r="F1684" s="86"/>
      <c r="H1684" s="121">
        <v>10023891</v>
      </c>
      <c r="I1684" s="65">
        <v>30274734</v>
      </c>
      <c r="J1684" s="64">
        <v>1</v>
      </c>
      <c r="K1684" s="120" t="str">
        <f>VLOOKUP(I1684,Raw!A:K,11,FALSE)</f>
        <v>N-SF11/1.8/17</v>
      </c>
    </row>
    <row r="1685" spans="1:11" x14ac:dyDescent="0.25">
      <c r="A1685" s="85"/>
      <c r="B1685" s="63"/>
      <c r="C1685" s="63"/>
      <c r="D1685" s="63"/>
      <c r="E1685" s="63"/>
      <c r="F1685" s="86"/>
      <c r="H1685" s="121">
        <v>10023891</v>
      </c>
      <c r="I1685" s="65">
        <v>30274790</v>
      </c>
      <c r="J1685" s="64">
        <v>0.96</v>
      </c>
      <c r="K1685" s="120" t="str">
        <f>VLOOKUP(I1685,Raw!A:K,11,FALSE)</f>
        <v>N-SF11/1.8/14.5</v>
      </c>
    </row>
    <row r="1686" spans="1:11" x14ac:dyDescent="0.25">
      <c r="A1686" s="85"/>
      <c r="B1686" s="63"/>
      <c r="C1686" s="63"/>
      <c r="D1686" s="63"/>
      <c r="E1686" s="63"/>
      <c r="F1686" s="86"/>
      <c r="H1686" s="121">
        <v>10023891</v>
      </c>
      <c r="I1686" s="65">
        <v>30274815</v>
      </c>
      <c r="J1686" s="64">
        <v>0.96</v>
      </c>
      <c r="K1686" s="120" t="str">
        <f>VLOOKUP(I1686,Raw!A:K,11,FALSE)</f>
        <v>N-SF11/1.8/14.5</v>
      </c>
    </row>
    <row r="1687" spans="1:11" x14ac:dyDescent="0.25">
      <c r="A1687" s="85"/>
      <c r="B1687" s="63"/>
      <c r="C1687" s="63"/>
      <c r="D1687" s="63"/>
      <c r="E1687" s="63"/>
      <c r="F1687" s="86"/>
      <c r="H1687" s="121">
        <v>10023891</v>
      </c>
      <c r="I1687" s="65">
        <v>30276367</v>
      </c>
      <c r="J1687" s="64">
        <v>1</v>
      </c>
      <c r="K1687" s="120" t="str">
        <f>VLOOKUP(I1687,Raw!A:K,11,FALSE)</f>
        <v>N-SF11/1.8/17</v>
      </c>
    </row>
    <row r="1688" spans="1:11" x14ac:dyDescent="0.25">
      <c r="A1688" s="85"/>
      <c r="B1688" s="63"/>
      <c r="C1688" s="63"/>
      <c r="D1688" s="63"/>
      <c r="E1688" s="63"/>
      <c r="F1688" s="86"/>
      <c r="H1688" s="121">
        <v>10023891</v>
      </c>
      <c r="I1688" s="65">
        <v>30285163</v>
      </c>
      <c r="J1688" s="64">
        <v>0.95</v>
      </c>
      <c r="K1688" s="120" t="str">
        <f>VLOOKUP(I1688,Raw!A:K,11,FALSE)</f>
        <v>N-SF11/1/7.5</v>
      </c>
    </row>
    <row r="1689" spans="1:11" x14ac:dyDescent="0.25">
      <c r="A1689" s="85"/>
      <c r="B1689" s="63"/>
      <c r="C1689" s="63"/>
      <c r="D1689" s="63"/>
      <c r="E1689" s="63"/>
      <c r="F1689" s="86"/>
      <c r="H1689" s="121">
        <v>10023891</v>
      </c>
      <c r="I1689" s="65">
        <v>30285185</v>
      </c>
      <c r="J1689" s="64">
        <v>1</v>
      </c>
      <c r="K1689" s="120" t="str">
        <f>VLOOKUP(I1689,Raw!A:K,11,FALSE)</f>
        <v>N-SF11/1.8/17</v>
      </c>
    </row>
    <row r="1690" spans="1:11" x14ac:dyDescent="0.25">
      <c r="A1690" s="85"/>
      <c r="B1690" s="63"/>
      <c r="C1690" s="63"/>
      <c r="D1690" s="63"/>
      <c r="E1690" s="63"/>
      <c r="F1690" s="86"/>
      <c r="H1690" s="121">
        <v>10023891</v>
      </c>
      <c r="I1690" s="65">
        <v>30293647</v>
      </c>
      <c r="J1690" s="64">
        <v>0.95</v>
      </c>
      <c r="K1690" s="120" t="str">
        <f>VLOOKUP(I1690,Raw!A:K,11,FALSE)</f>
        <v>N-SF11/1/10.5</v>
      </c>
    </row>
    <row r="1691" spans="1:11" x14ac:dyDescent="0.25">
      <c r="A1691" s="85"/>
      <c r="B1691" s="63"/>
      <c r="C1691" s="63"/>
      <c r="D1691" s="63"/>
      <c r="E1691" s="63"/>
      <c r="F1691" s="86"/>
      <c r="H1691" s="121">
        <v>10023891</v>
      </c>
      <c r="I1691" s="65">
        <v>30313242</v>
      </c>
      <c r="J1691" s="64">
        <v>0.6</v>
      </c>
      <c r="K1691" s="120" t="str">
        <f>VLOOKUP(I1691,Raw!A:K,11,FALSE)</f>
        <v>N-SF11/1.8/10.5</v>
      </c>
    </row>
    <row r="1692" spans="1:11" x14ac:dyDescent="0.25">
      <c r="A1692" s="85"/>
      <c r="B1692" s="63"/>
      <c r="C1692" s="63"/>
      <c r="D1692" s="63"/>
      <c r="E1692" s="63"/>
      <c r="F1692" s="86"/>
      <c r="H1692" s="121">
        <v>10023891</v>
      </c>
      <c r="I1692" s="65">
        <v>30313286</v>
      </c>
      <c r="J1692" s="64">
        <v>0.96</v>
      </c>
      <c r="K1692" s="120" t="str">
        <f>VLOOKUP(I1692,Raw!A:K,11,FALSE)</f>
        <v>N-SF11/1.8/14.5</v>
      </c>
    </row>
    <row r="1693" spans="1:11" x14ac:dyDescent="0.25">
      <c r="A1693" s="85"/>
      <c r="B1693" s="63"/>
      <c r="C1693" s="63"/>
      <c r="D1693" s="63"/>
      <c r="E1693" s="63"/>
      <c r="F1693" s="86"/>
      <c r="H1693" s="121">
        <v>10023891</v>
      </c>
      <c r="I1693" s="65">
        <v>30313323</v>
      </c>
      <c r="J1693" s="64">
        <v>0.95</v>
      </c>
      <c r="K1693" s="120" t="str">
        <f>VLOOKUP(I1693,Raw!A:K,11,FALSE)</f>
        <v>N-SF11/1/10.5</v>
      </c>
    </row>
    <row r="1694" spans="1:11" x14ac:dyDescent="0.25">
      <c r="A1694" s="85"/>
      <c r="B1694" s="63"/>
      <c r="C1694" s="63"/>
      <c r="D1694" s="63"/>
      <c r="E1694" s="63"/>
      <c r="F1694" s="86"/>
      <c r="H1694" s="121">
        <v>10023891</v>
      </c>
      <c r="I1694" s="65">
        <v>30313345</v>
      </c>
      <c r="J1694" s="64">
        <v>0.96</v>
      </c>
      <c r="K1694" s="120" t="str">
        <f>VLOOKUP(I1694,Raw!A:K,11,FALSE)</f>
        <v>N-SF11/1.8/14.5</v>
      </c>
    </row>
    <row r="1695" spans="1:11" x14ac:dyDescent="0.25">
      <c r="A1695" s="85"/>
      <c r="B1695" s="63"/>
      <c r="C1695" s="63"/>
      <c r="D1695" s="63"/>
      <c r="E1695" s="63"/>
      <c r="F1695" s="86"/>
      <c r="H1695" s="121">
        <v>10023891</v>
      </c>
      <c r="I1695" s="65">
        <v>30321494</v>
      </c>
      <c r="J1695" s="64">
        <v>1</v>
      </c>
      <c r="K1695" s="120" t="str">
        <f>VLOOKUP(I1695,Raw!A:K,11,FALSE)</f>
        <v>N-BK7/1.1/19</v>
      </c>
    </row>
    <row r="1696" spans="1:11" x14ac:dyDescent="0.25">
      <c r="A1696" s="85"/>
      <c r="B1696" s="63"/>
      <c r="C1696" s="63"/>
      <c r="D1696" s="63"/>
      <c r="E1696" s="63"/>
      <c r="F1696" s="86"/>
      <c r="H1696" s="121">
        <v>10023891</v>
      </c>
      <c r="I1696" s="65">
        <v>30325960</v>
      </c>
      <c r="J1696" s="64">
        <v>1</v>
      </c>
      <c r="K1696" s="120" t="str">
        <f>VLOOKUP(I1696,Raw!A:K,11,FALSE)</f>
        <v>N-SF11/1.8/23</v>
      </c>
    </row>
    <row r="1697" spans="1:11" x14ac:dyDescent="0.25">
      <c r="A1697" s="85"/>
      <c r="B1697" s="63"/>
      <c r="C1697" s="63"/>
      <c r="D1697" s="63"/>
      <c r="E1697" s="63"/>
      <c r="F1697" s="86"/>
      <c r="H1697" s="121">
        <v>10023891</v>
      </c>
      <c r="I1697" s="65">
        <v>30334319</v>
      </c>
      <c r="J1697" s="64">
        <v>1</v>
      </c>
      <c r="K1697" s="120" t="str">
        <f>VLOOKUP(I1697,Raw!A:K,11,FALSE)</f>
        <v>N-SF11/1.8/17.5</v>
      </c>
    </row>
    <row r="1698" spans="1:11" x14ac:dyDescent="0.25">
      <c r="A1698" s="85"/>
      <c r="B1698" s="63"/>
      <c r="C1698" s="63"/>
      <c r="D1698" s="63"/>
      <c r="E1698" s="63"/>
      <c r="F1698" s="86"/>
      <c r="H1698" s="121">
        <v>10023891</v>
      </c>
      <c r="I1698" s="65">
        <v>30339200</v>
      </c>
      <c r="J1698" s="64">
        <v>1</v>
      </c>
      <c r="K1698" s="120" t="str">
        <f>VLOOKUP(I1698,Raw!A:K,11,FALSE)</f>
        <v>N-SF11/1.8/23.5</v>
      </c>
    </row>
    <row r="1699" spans="1:11" x14ac:dyDescent="0.25">
      <c r="A1699" s="85"/>
      <c r="B1699" s="63"/>
      <c r="C1699" s="63"/>
      <c r="D1699" s="63"/>
      <c r="E1699" s="63"/>
      <c r="F1699" s="86"/>
      <c r="H1699" s="121">
        <v>10023891</v>
      </c>
      <c r="I1699" s="65">
        <v>30391576</v>
      </c>
      <c r="J1699" s="64">
        <v>0.95</v>
      </c>
      <c r="K1699" s="120" t="str">
        <f>VLOOKUP(I1699,Raw!A:K,11,FALSE)</f>
        <v>N-SF11/1/8.5</v>
      </c>
    </row>
    <row r="1700" spans="1:11" x14ac:dyDescent="0.25">
      <c r="A1700" s="85"/>
      <c r="B1700" s="63"/>
      <c r="C1700" s="63"/>
      <c r="D1700" s="63"/>
      <c r="E1700" s="63"/>
      <c r="F1700" s="86"/>
      <c r="H1700" s="121">
        <v>10023891</v>
      </c>
      <c r="I1700" s="65">
        <v>30432710</v>
      </c>
      <c r="J1700" s="64">
        <v>0.96</v>
      </c>
      <c r="K1700" s="120" t="str">
        <f>VLOOKUP(I1700,Raw!A:K,11,FALSE)</f>
        <v>N-SF11/1.8/14.5</v>
      </c>
    </row>
    <row r="1701" spans="1:11" x14ac:dyDescent="0.25">
      <c r="A1701" s="85"/>
      <c r="B1701" s="63"/>
      <c r="C1701" s="63"/>
      <c r="D1701" s="63"/>
      <c r="E1701" s="63"/>
      <c r="F1701" s="86"/>
      <c r="H1701" s="121">
        <v>10023891</v>
      </c>
      <c r="I1701" s="65">
        <v>30446865</v>
      </c>
      <c r="J1701" s="64">
        <v>1</v>
      </c>
      <c r="K1701" s="120" t="str">
        <f>VLOOKUP(I1701,Raw!A:K,11,FALSE)</f>
        <v>N-SF11/1.8/17</v>
      </c>
    </row>
    <row r="1702" spans="1:11" x14ac:dyDescent="0.25">
      <c r="A1702" s="85"/>
      <c r="B1702" s="63"/>
      <c r="C1702" s="63"/>
      <c r="D1702" s="63"/>
      <c r="E1702" s="63"/>
      <c r="F1702" s="86"/>
      <c r="H1702" s="121">
        <v>10023906</v>
      </c>
      <c r="I1702" s="65">
        <v>30103742</v>
      </c>
      <c r="J1702" s="64">
        <v>1</v>
      </c>
      <c r="K1702" s="120" t="str">
        <f>VLOOKUP(I1702,Raw!A:K,11,FALSE)</f>
        <v>N-SF11/1.8/23.5</v>
      </c>
    </row>
    <row r="1703" spans="1:11" x14ac:dyDescent="0.25">
      <c r="A1703" s="85"/>
      <c r="B1703" s="63"/>
      <c r="C1703" s="63"/>
      <c r="D1703" s="63"/>
      <c r="E1703" s="63"/>
      <c r="F1703" s="86"/>
      <c r="H1703" s="121">
        <v>10023906</v>
      </c>
      <c r="I1703" s="65">
        <v>30103753</v>
      </c>
      <c r="J1703" s="64">
        <v>1</v>
      </c>
      <c r="K1703" s="120" t="str">
        <f>VLOOKUP(I1703,Raw!A:K,11,FALSE)</f>
        <v>N-SF11/1.8/14.5</v>
      </c>
    </row>
    <row r="1704" spans="1:11" x14ac:dyDescent="0.25">
      <c r="A1704" s="85"/>
      <c r="B1704" s="63"/>
      <c r="C1704" s="63"/>
      <c r="D1704" s="63"/>
      <c r="E1704" s="63"/>
      <c r="F1704" s="86"/>
      <c r="H1704" s="121">
        <v>10023906</v>
      </c>
      <c r="I1704" s="65">
        <v>30103801</v>
      </c>
      <c r="J1704" s="64">
        <v>1</v>
      </c>
      <c r="K1704" s="120" t="str">
        <f>VLOOKUP(I1704,Raw!A:K,11,FALSE)</f>
        <v>N-SF11/1.8/17</v>
      </c>
    </row>
    <row r="1705" spans="1:11" x14ac:dyDescent="0.25">
      <c r="A1705" s="85"/>
      <c r="B1705" s="63"/>
      <c r="C1705" s="63"/>
      <c r="D1705" s="63"/>
      <c r="E1705" s="63"/>
      <c r="F1705" s="86"/>
      <c r="H1705" s="121">
        <v>10023906</v>
      </c>
      <c r="I1705" s="65">
        <v>30236147</v>
      </c>
      <c r="J1705" s="64">
        <v>1</v>
      </c>
      <c r="K1705" s="120" t="str">
        <f>VLOOKUP(I1705,Raw!A:K,11,FALSE)</f>
        <v>N-SF11/1.8/17.5</v>
      </c>
    </row>
    <row r="1706" spans="1:11" x14ac:dyDescent="0.25">
      <c r="A1706" s="85"/>
      <c r="B1706" s="63"/>
      <c r="C1706" s="63"/>
      <c r="D1706" s="63"/>
      <c r="E1706" s="63"/>
      <c r="F1706" s="86"/>
      <c r="H1706" s="121">
        <v>10023906</v>
      </c>
      <c r="I1706" s="65">
        <v>30238079</v>
      </c>
      <c r="J1706" s="64">
        <v>1</v>
      </c>
      <c r="K1706" s="120" t="str">
        <f>VLOOKUP(I1706,Raw!A:K,11,FALSE)</f>
        <v>N-SF11/1.8/17.5</v>
      </c>
    </row>
    <row r="1707" spans="1:11" x14ac:dyDescent="0.25">
      <c r="A1707" s="85"/>
      <c r="B1707" s="63"/>
      <c r="C1707" s="63"/>
      <c r="D1707" s="63"/>
      <c r="E1707" s="63"/>
      <c r="F1707" s="86"/>
      <c r="H1707" s="121">
        <v>10023906</v>
      </c>
      <c r="I1707" s="65">
        <v>30248669</v>
      </c>
      <c r="J1707" s="64">
        <v>0.75</v>
      </c>
      <c r="K1707" s="120" t="str">
        <f>VLOOKUP(I1707,Raw!A:K,11,FALSE)</f>
        <v>N-SF11/1/10.5</v>
      </c>
    </row>
    <row r="1708" spans="1:11" x14ac:dyDescent="0.25">
      <c r="A1708" s="85"/>
      <c r="B1708" s="63"/>
      <c r="C1708" s="63"/>
      <c r="D1708" s="63"/>
      <c r="E1708" s="63"/>
      <c r="F1708" s="86"/>
      <c r="H1708" s="121">
        <v>10023906</v>
      </c>
      <c r="I1708" s="65">
        <v>30248706</v>
      </c>
      <c r="J1708" s="64">
        <v>1</v>
      </c>
      <c r="K1708" s="120" t="str">
        <f>VLOOKUP(I1708,Raw!A:K,11,FALSE)</f>
        <v>N-SF11/1.8/23.5</v>
      </c>
    </row>
    <row r="1709" spans="1:11" x14ac:dyDescent="0.25">
      <c r="A1709" s="85"/>
      <c r="B1709" s="63"/>
      <c r="C1709" s="63"/>
      <c r="D1709" s="63"/>
      <c r="E1709" s="63"/>
      <c r="F1709" s="86"/>
      <c r="H1709" s="121">
        <v>10023906</v>
      </c>
      <c r="I1709" s="65">
        <v>30248740</v>
      </c>
      <c r="J1709" s="64">
        <v>0.75</v>
      </c>
      <c r="K1709" s="120" t="str">
        <f>VLOOKUP(I1709,Raw!A:K,11,FALSE)</f>
        <v>N-SF11/1/7.5</v>
      </c>
    </row>
    <row r="1710" spans="1:11" x14ac:dyDescent="0.25">
      <c r="A1710" s="85"/>
      <c r="B1710" s="63"/>
      <c r="C1710" s="63"/>
      <c r="D1710" s="63"/>
      <c r="E1710" s="63"/>
      <c r="F1710" s="86"/>
      <c r="H1710" s="121">
        <v>10023906</v>
      </c>
      <c r="I1710" s="65">
        <v>30255865</v>
      </c>
      <c r="J1710" s="64">
        <v>1</v>
      </c>
      <c r="K1710" s="120" t="str">
        <f>VLOOKUP(I1710,Raw!A:K,11,FALSE)</f>
        <v>N-SF11/1.8/17</v>
      </c>
    </row>
    <row r="1711" spans="1:11" x14ac:dyDescent="0.25">
      <c r="A1711" s="85"/>
      <c r="B1711" s="63"/>
      <c r="C1711" s="63"/>
      <c r="D1711" s="63"/>
      <c r="E1711" s="63"/>
      <c r="F1711" s="86"/>
      <c r="H1711" s="121">
        <v>10023906</v>
      </c>
      <c r="I1711" s="65">
        <v>30256349</v>
      </c>
      <c r="J1711" s="64">
        <v>0.75</v>
      </c>
      <c r="K1711" s="120" t="str">
        <f>VLOOKUP(I1711,Raw!A:K,11,FALSE)</f>
        <v>N-SF11/1/10.5</v>
      </c>
    </row>
    <row r="1712" spans="1:11" x14ac:dyDescent="0.25">
      <c r="A1712" s="85"/>
      <c r="B1712" s="63"/>
      <c r="C1712" s="63"/>
      <c r="D1712" s="63"/>
      <c r="E1712" s="63"/>
      <c r="F1712" s="86"/>
      <c r="H1712" s="121">
        <v>10023906</v>
      </c>
      <c r="I1712" s="65">
        <v>30256730</v>
      </c>
      <c r="J1712" s="64">
        <v>0.75</v>
      </c>
      <c r="K1712" s="120" t="str">
        <f>VLOOKUP(I1712,Raw!A:K,11,FALSE)</f>
        <v>N-SF11/1/10.5</v>
      </c>
    </row>
    <row r="1713" spans="1:11" x14ac:dyDescent="0.25">
      <c r="A1713" s="85"/>
      <c r="B1713" s="63"/>
      <c r="C1713" s="63"/>
      <c r="D1713" s="63"/>
      <c r="E1713" s="63"/>
      <c r="F1713" s="86"/>
      <c r="H1713" s="121">
        <v>10023906</v>
      </c>
      <c r="I1713" s="65">
        <v>30256752</v>
      </c>
      <c r="J1713" s="64">
        <v>1</v>
      </c>
      <c r="K1713" s="120" t="str">
        <f>VLOOKUP(I1713,Raw!A:K,11,FALSE)</f>
        <v>N-SF11/1.8/14.5</v>
      </c>
    </row>
    <row r="1714" spans="1:11" x14ac:dyDescent="0.25">
      <c r="A1714" s="85"/>
      <c r="B1714" s="63"/>
      <c r="C1714" s="63"/>
      <c r="D1714" s="63"/>
      <c r="E1714" s="63"/>
      <c r="F1714" s="86"/>
      <c r="H1714" s="121">
        <v>10023906</v>
      </c>
      <c r="I1714" s="65">
        <v>30256855</v>
      </c>
      <c r="J1714" s="64">
        <v>1</v>
      </c>
      <c r="K1714" s="120" t="str">
        <f>VLOOKUP(I1714,Raw!A:K,11,FALSE)</f>
        <v>N-SF11/1.8/14.5</v>
      </c>
    </row>
    <row r="1715" spans="1:11" x14ac:dyDescent="0.25">
      <c r="A1715" s="85"/>
      <c r="B1715" s="63"/>
      <c r="C1715" s="63"/>
      <c r="D1715" s="63"/>
      <c r="E1715" s="63"/>
      <c r="F1715" s="86"/>
      <c r="H1715" s="121">
        <v>10023906</v>
      </c>
      <c r="I1715" s="65">
        <v>30256899</v>
      </c>
      <c r="J1715" s="64">
        <v>1</v>
      </c>
      <c r="K1715" s="120" t="str">
        <f>VLOOKUP(I1715,Raw!A:K,11,FALSE)</f>
        <v>N-SF11/1.8/23.5</v>
      </c>
    </row>
    <row r="1716" spans="1:11" x14ac:dyDescent="0.25">
      <c r="A1716" s="85"/>
      <c r="B1716" s="63"/>
      <c r="C1716" s="63"/>
      <c r="D1716" s="63"/>
      <c r="E1716" s="63"/>
      <c r="F1716" s="86"/>
      <c r="H1716" s="121">
        <v>10023906</v>
      </c>
      <c r="I1716" s="65">
        <v>30256914</v>
      </c>
      <c r="J1716" s="64">
        <v>0.75</v>
      </c>
      <c r="K1716" s="120" t="str">
        <f>VLOOKUP(I1716,Raw!A:K,11,FALSE)</f>
        <v>N-SF11/1/10.5</v>
      </c>
    </row>
    <row r="1717" spans="1:11" x14ac:dyDescent="0.25">
      <c r="A1717" s="85"/>
      <c r="B1717" s="63"/>
      <c r="C1717" s="63"/>
      <c r="D1717" s="63"/>
      <c r="E1717" s="63"/>
      <c r="F1717" s="86"/>
      <c r="H1717" s="121">
        <v>10023906</v>
      </c>
      <c r="I1717" s="65">
        <v>30256958</v>
      </c>
      <c r="J1717" s="64">
        <v>1</v>
      </c>
      <c r="K1717" s="120" t="str">
        <f>VLOOKUP(I1717,Raw!A:K,11,FALSE)</f>
        <v>N-SF11/1.8/23.5</v>
      </c>
    </row>
    <row r="1718" spans="1:11" x14ac:dyDescent="0.25">
      <c r="A1718" s="85"/>
      <c r="B1718" s="63"/>
      <c r="C1718" s="63"/>
      <c r="D1718" s="63"/>
      <c r="E1718" s="63"/>
      <c r="F1718" s="86"/>
      <c r="H1718" s="121">
        <v>10023906</v>
      </c>
      <c r="I1718" s="65">
        <v>30274734</v>
      </c>
      <c r="J1718" s="64">
        <v>1</v>
      </c>
      <c r="K1718" s="120" t="str">
        <f>VLOOKUP(I1718,Raw!A:K,11,FALSE)</f>
        <v>N-SF11/1.8/17</v>
      </c>
    </row>
    <row r="1719" spans="1:11" x14ac:dyDescent="0.25">
      <c r="A1719" s="85"/>
      <c r="B1719" s="63"/>
      <c r="C1719" s="63"/>
      <c r="D1719" s="63"/>
      <c r="E1719" s="63"/>
      <c r="F1719" s="86"/>
      <c r="H1719" s="121">
        <v>10023906</v>
      </c>
      <c r="I1719" s="65">
        <v>30274790</v>
      </c>
      <c r="J1719" s="64">
        <v>1</v>
      </c>
      <c r="K1719" s="120" t="str">
        <f>VLOOKUP(I1719,Raw!A:K,11,FALSE)</f>
        <v>N-SF11/1.8/14.5</v>
      </c>
    </row>
    <row r="1720" spans="1:11" x14ac:dyDescent="0.25">
      <c r="A1720" s="85"/>
      <c r="B1720" s="63"/>
      <c r="C1720" s="63"/>
      <c r="D1720" s="63"/>
      <c r="E1720" s="63"/>
      <c r="F1720" s="86"/>
      <c r="H1720" s="121">
        <v>10023906</v>
      </c>
      <c r="I1720" s="65">
        <v>30274815</v>
      </c>
      <c r="J1720" s="64">
        <v>1</v>
      </c>
      <c r="K1720" s="120" t="str">
        <f>VLOOKUP(I1720,Raw!A:K,11,FALSE)</f>
        <v>N-SF11/1.8/14.5</v>
      </c>
    </row>
    <row r="1721" spans="1:11" x14ac:dyDescent="0.25">
      <c r="A1721" s="85"/>
      <c r="B1721" s="63"/>
      <c r="C1721" s="63"/>
      <c r="D1721" s="63"/>
      <c r="E1721" s="63"/>
      <c r="F1721" s="86"/>
      <c r="H1721" s="121">
        <v>10023906</v>
      </c>
      <c r="I1721" s="65">
        <v>30276367</v>
      </c>
      <c r="J1721" s="64">
        <v>1</v>
      </c>
      <c r="K1721" s="120" t="str">
        <f>VLOOKUP(I1721,Raw!A:K,11,FALSE)</f>
        <v>N-SF11/1.8/17</v>
      </c>
    </row>
    <row r="1722" spans="1:11" x14ac:dyDescent="0.25">
      <c r="A1722" s="85"/>
      <c r="B1722" s="63"/>
      <c r="C1722" s="63"/>
      <c r="D1722" s="63"/>
      <c r="E1722" s="63"/>
      <c r="F1722" s="86"/>
      <c r="H1722" s="121">
        <v>10023906</v>
      </c>
      <c r="I1722" s="65">
        <v>30285163</v>
      </c>
      <c r="J1722" s="64">
        <v>0.75</v>
      </c>
      <c r="K1722" s="120" t="str">
        <f>VLOOKUP(I1722,Raw!A:K,11,FALSE)</f>
        <v>N-SF11/1/7.5</v>
      </c>
    </row>
    <row r="1723" spans="1:11" x14ac:dyDescent="0.25">
      <c r="A1723" s="85"/>
      <c r="B1723" s="63"/>
      <c r="C1723" s="63"/>
      <c r="D1723" s="63"/>
      <c r="E1723" s="63"/>
      <c r="F1723" s="86"/>
      <c r="H1723" s="121">
        <v>10023906</v>
      </c>
      <c r="I1723" s="65">
        <v>30285185</v>
      </c>
      <c r="J1723" s="64">
        <v>1</v>
      </c>
      <c r="K1723" s="120" t="str">
        <f>VLOOKUP(I1723,Raw!A:K,11,FALSE)</f>
        <v>N-SF11/1.8/17</v>
      </c>
    </row>
    <row r="1724" spans="1:11" x14ac:dyDescent="0.25">
      <c r="A1724" s="85"/>
      <c r="B1724" s="63"/>
      <c r="C1724" s="63"/>
      <c r="D1724" s="63"/>
      <c r="E1724" s="63"/>
      <c r="F1724" s="86"/>
      <c r="H1724" s="121">
        <v>10023906</v>
      </c>
      <c r="I1724" s="65">
        <v>30293647</v>
      </c>
      <c r="J1724" s="64">
        <v>0.75</v>
      </c>
      <c r="K1724" s="120" t="str">
        <f>VLOOKUP(I1724,Raw!A:K,11,FALSE)</f>
        <v>N-SF11/1/10.5</v>
      </c>
    </row>
    <row r="1725" spans="1:11" x14ac:dyDescent="0.25">
      <c r="A1725" s="85"/>
      <c r="B1725" s="63"/>
      <c r="C1725" s="63"/>
      <c r="D1725" s="63"/>
      <c r="E1725" s="63"/>
      <c r="F1725" s="86"/>
      <c r="H1725" s="121">
        <v>10023906</v>
      </c>
      <c r="I1725" s="65">
        <v>30313242</v>
      </c>
      <c r="J1725" s="64">
        <v>0.6</v>
      </c>
      <c r="K1725" s="120" t="str">
        <f>VLOOKUP(I1725,Raw!A:K,11,FALSE)</f>
        <v>N-SF11/1.8/10.5</v>
      </c>
    </row>
    <row r="1726" spans="1:11" x14ac:dyDescent="0.25">
      <c r="A1726" s="85"/>
      <c r="B1726" s="63"/>
      <c r="C1726" s="63"/>
      <c r="D1726" s="63"/>
      <c r="E1726" s="63"/>
      <c r="F1726" s="86"/>
      <c r="H1726" s="121">
        <v>10023906</v>
      </c>
      <c r="I1726" s="65">
        <v>30313286</v>
      </c>
      <c r="J1726" s="64">
        <v>1</v>
      </c>
      <c r="K1726" s="120" t="str">
        <f>VLOOKUP(I1726,Raw!A:K,11,FALSE)</f>
        <v>N-SF11/1.8/14.5</v>
      </c>
    </row>
    <row r="1727" spans="1:11" x14ac:dyDescent="0.25">
      <c r="A1727" s="85"/>
      <c r="B1727" s="63"/>
      <c r="C1727" s="63"/>
      <c r="D1727" s="63"/>
      <c r="E1727" s="63"/>
      <c r="F1727" s="86"/>
      <c r="H1727" s="121">
        <v>10023906</v>
      </c>
      <c r="I1727" s="65">
        <v>30313323</v>
      </c>
      <c r="J1727" s="64">
        <v>0.75</v>
      </c>
      <c r="K1727" s="120" t="str">
        <f>VLOOKUP(I1727,Raw!A:K,11,FALSE)</f>
        <v>N-SF11/1/10.5</v>
      </c>
    </row>
    <row r="1728" spans="1:11" x14ac:dyDescent="0.25">
      <c r="A1728" s="85"/>
      <c r="B1728" s="63"/>
      <c r="C1728" s="63"/>
      <c r="D1728" s="63"/>
      <c r="E1728" s="63"/>
      <c r="F1728" s="86"/>
      <c r="H1728" s="121">
        <v>10023906</v>
      </c>
      <c r="I1728" s="65">
        <v>30313345</v>
      </c>
      <c r="J1728" s="64">
        <v>1</v>
      </c>
      <c r="K1728" s="120" t="str">
        <f>VLOOKUP(I1728,Raw!A:K,11,FALSE)</f>
        <v>N-SF11/1.8/14.5</v>
      </c>
    </row>
    <row r="1729" spans="1:11" x14ac:dyDescent="0.25">
      <c r="A1729" s="85"/>
      <c r="B1729" s="63"/>
      <c r="C1729" s="63"/>
      <c r="D1729" s="63"/>
      <c r="E1729" s="63"/>
      <c r="F1729" s="86"/>
      <c r="H1729" s="121">
        <v>10023906</v>
      </c>
      <c r="I1729" s="65">
        <v>30321494</v>
      </c>
      <c r="J1729" s="64">
        <v>1</v>
      </c>
      <c r="K1729" s="120" t="str">
        <f>VLOOKUP(I1729,Raw!A:K,11,FALSE)</f>
        <v>N-BK7/1.1/19</v>
      </c>
    </row>
    <row r="1730" spans="1:11" x14ac:dyDescent="0.25">
      <c r="A1730" s="85"/>
      <c r="B1730" s="63"/>
      <c r="C1730" s="63"/>
      <c r="D1730" s="63"/>
      <c r="E1730" s="63"/>
      <c r="F1730" s="86"/>
      <c r="H1730" s="121">
        <v>10023906</v>
      </c>
      <c r="I1730" s="65">
        <v>30325960</v>
      </c>
      <c r="J1730" s="64">
        <v>1</v>
      </c>
      <c r="K1730" s="120" t="str">
        <f>VLOOKUP(I1730,Raw!A:K,11,FALSE)</f>
        <v>N-SF11/1.8/23</v>
      </c>
    </row>
    <row r="1731" spans="1:11" x14ac:dyDescent="0.25">
      <c r="A1731" s="85"/>
      <c r="B1731" s="63"/>
      <c r="C1731" s="63"/>
      <c r="D1731" s="63"/>
      <c r="E1731" s="63"/>
      <c r="F1731" s="86"/>
      <c r="H1731" s="121">
        <v>10023906</v>
      </c>
      <c r="I1731" s="65">
        <v>30334319</v>
      </c>
      <c r="J1731" s="64">
        <v>1</v>
      </c>
      <c r="K1731" s="120" t="str">
        <f>VLOOKUP(I1731,Raw!A:K,11,FALSE)</f>
        <v>N-SF11/1.8/17.5</v>
      </c>
    </row>
    <row r="1732" spans="1:11" x14ac:dyDescent="0.25">
      <c r="A1732" s="85"/>
      <c r="B1732" s="63"/>
      <c r="C1732" s="63"/>
      <c r="D1732" s="63"/>
      <c r="E1732" s="63"/>
      <c r="F1732" s="86"/>
      <c r="H1732" s="121">
        <v>10023906</v>
      </c>
      <c r="I1732" s="65">
        <v>30339200</v>
      </c>
      <c r="J1732" s="64">
        <v>1</v>
      </c>
      <c r="K1732" s="120" t="str">
        <f>VLOOKUP(I1732,Raw!A:K,11,FALSE)</f>
        <v>N-SF11/1.8/23.5</v>
      </c>
    </row>
    <row r="1733" spans="1:11" x14ac:dyDescent="0.25">
      <c r="A1733" s="85"/>
      <c r="B1733" s="63"/>
      <c r="C1733" s="63"/>
      <c r="D1733" s="63"/>
      <c r="E1733" s="63"/>
      <c r="F1733" s="86"/>
      <c r="H1733" s="121">
        <v>10023906</v>
      </c>
      <c r="I1733" s="65">
        <v>30391576</v>
      </c>
      <c r="J1733" s="64">
        <v>0.75</v>
      </c>
      <c r="K1733" s="120" t="str">
        <f>VLOOKUP(I1733,Raw!A:K,11,FALSE)</f>
        <v>N-SF11/1/8.5</v>
      </c>
    </row>
    <row r="1734" spans="1:11" x14ac:dyDescent="0.25">
      <c r="A1734" s="85"/>
      <c r="B1734" s="63"/>
      <c r="C1734" s="63"/>
      <c r="D1734" s="63"/>
      <c r="E1734" s="63"/>
      <c r="F1734" s="86"/>
      <c r="H1734" s="121">
        <v>10023906</v>
      </c>
      <c r="I1734" s="65">
        <v>30432710</v>
      </c>
      <c r="J1734" s="64">
        <v>1</v>
      </c>
      <c r="K1734" s="120" t="str">
        <f>VLOOKUP(I1734,Raw!A:K,11,FALSE)</f>
        <v>N-SF11/1.8/14.5</v>
      </c>
    </row>
    <row r="1735" spans="1:11" x14ac:dyDescent="0.25">
      <c r="A1735" s="85"/>
      <c r="B1735" s="63"/>
      <c r="C1735" s="63"/>
      <c r="D1735" s="63"/>
      <c r="E1735" s="63"/>
      <c r="F1735" s="86"/>
      <c r="H1735" s="121">
        <v>10023906</v>
      </c>
      <c r="I1735" s="65">
        <v>30446865</v>
      </c>
      <c r="J1735" s="64">
        <v>1</v>
      </c>
      <c r="K1735" s="120" t="str">
        <f>VLOOKUP(I1735,Raw!A:K,11,FALSE)</f>
        <v>N-SF11/1.8/17</v>
      </c>
    </row>
    <row r="1736" spans="1:11" x14ac:dyDescent="0.25">
      <c r="A1736" s="85"/>
      <c r="B1736" s="63"/>
      <c r="C1736" s="63"/>
      <c r="D1736" s="63"/>
      <c r="E1736" s="63"/>
      <c r="F1736" s="86"/>
      <c r="H1736" s="121">
        <v>10023912</v>
      </c>
      <c r="I1736" s="65">
        <v>30103742</v>
      </c>
      <c r="J1736" s="64">
        <v>1</v>
      </c>
      <c r="K1736" s="120" t="str">
        <f>VLOOKUP(I1736,Raw!A:K,11,FALSE)</f>
        <v>N-SF11/1.8/23.5</v>
      </c>
    </row>
    <row r="1737" spans="1:11" x14ac:dyDescent="0.25">
      <c r="A1737" s="85"/>
      <c r="B1737" s="63"/>
      <c r="C1737" s="63"/>
      <c r="D1737" s="63"/>
      <c r="E1737" s="63"/>
      <c r="F1737" s="86"/>
      <c r="H1737" s="121">
        <v>10023912</v>
      </c>
      <c r="I1737" s="65">
        <v>30103753</v>
      </c>
      <c r="J1737" s="64">
        <v>1</v>
      </c>
      <c r="K1737" s="120" t="str">
        <f>VLOOKUP(I1737,Raw!A:K,11,FALSE)</f>
        <v>N-SF11/1.8/14.5</v>
      </c>
    </row>
    <row r="1738" spans="1:11" x14ac:dyDescent="0.25">
      <c r="A1738" s="85"/>
      <c r="B1738" s="63"/>
      <c r="C1738" s="63"/>
      <c r="D1738" s="63"/>
      <c r="E1738" s="63"/>
      <c r="F1738" s="86"/>
      <c r="H1738" s="121">
        <v>10023912</v>
      </c>
      <c r="I1738" s="65">
        <v>30103801</v>
      </c>
      <c r="J1738" s="64">
        <v>1</v>
      </c>
      <c r="K1738" s="120" t="str">
        <f>VLOOKUP(I1738,Raw!A:K,11,FALSE)</f>
        <v>N-SF11/1.8/17</v>
      </c>
    </row>
    <row r="1739" spans="1:11" x14ac:dyDescent="0.25">
      <c r="A1739" s="85"/>
      <c r="B1739" s="63"/>
      <c r="C1739" s="63"/>
      <c r="D1739" s="63"/>
      <c r="E1739" s="63"/>
      <c r="F1739" s="86"/>
      <c r="H1739" s="121">
        <v>10023912</v>
      </c>
      <c r="I1739" s="65">
        <v>30236147</v>
      </c>
      <c r="J1739" s="64">
        <v>1</v>
      </c>
      <c r="K1739" s="120" t="str">
        <f>VLOOKUP(I1739,Raw!A:K,11,FALSE)</f>
        <v>N-SF11/1.8/17.5</v>
      </c>
    </row>
    <row r="1740" spans="1:11" x14ac:dyDescent="0.25">
      <c r="A1740" s="85"/>
      <c r="B1740" s="63"/>
      <c r="C1740" s="63"/>
      <c r="D1740" s="63"/>
      <c r="E1740" s="63"/>
      <c r="F1740" s="86"/>
      <c r="H1740" s="121">
        <v>10023912</v>
      </c>
      <c r="I1740" s="65">
        <v>30238079</v>
      </c>
      <c r="J1740" s="64">
        <v>1</v>
      </c>
      <c r="K1740" s="120" t="str">
        <f>VLOOKUP(I1740,Raw!A:K,11,FALSE)</f>
        <v>N-SF11/1.8/17.5</v>
      </c>
    </row>
    <row r="1741" spans="1:11" x14ac:dyDescent="0.25">
      <c r="A1741" s="85"/>
      <c r="B1741" s="63"/>
      <c r="C1741" s="63"/>
      <c r="D1741" s="63"/>
      <c r="E1741" s="63"/>
      <c r="F1741" s="86"/>
      <c r="H1741" s="121">
        <v>10023912</v>
      </c>
      <c r="I1741" s="65">
        <v>30248669</v>
      </c>
      <c r="J1741" s="64">
        <v>1.05</v>
      </c>
      <c r="K1741" s="120" t="str">
        <f>VLOOKUP(I1741,Raw!A:K,11,FALSE)</f>
        <v>N-SF11/1/10.5</v>
      </c>
    </row>
    <row r="1742" spans="1:11" x14ac:dyDescent="0.25">
      <c r="A1742" s="85"/>
      <c r="B1742" s="63"/>
      <c r="C1742" s="63"/>
      <c r="D1742" s="63"/>
      <c r="E1742" s="63"/>
      <c r="F1742" s="86"/>
      <c r="H1742" s="121">
        <v>10023912</v>
      </c>
      <c r="I1742" s="65">
        <v>30248706</v>
      </c>
      <c r="J1742" s="64">
        <v>1</v>
      </c>
      <c r="K1742" s="120" t="str">
        <f>VLOOKUP(I1742,Raw!A:K,11,FALSE)</f>
        <v>N-SF11/1.8/23.5</v>
      </c>
    </row>
    <row r="1743" spans="1:11" x14ac:dyDescent="0.25">
      <c r="A1743" s="85"/>
      <c r="B1743" s="63"/>
      <c r="C1743" s="63"/>
      <c r="D1743" s="63"/>
      <c r="E1743" s="63"/>
      <c r="F1743" s="86"/>
      <c r="H1743" s="121">
        <v>10023912</v>
      </c>
      <c r="I1743" s="65">
        <v>30248740</v>
      </c>
      <c r="J1743" s="64">
        <v>1.05</v>
      </c>
      <c r="K1743" s="120" t="str">
        <f>VLOOKUP(I1743,Raw!A:K,11,FALSE)</f>
        <v>N-SF11/1/7.5</v>
      </c>
    </row>
    <row r="1744" spans="1:11" x14ac:dyDescent="0.25">
      <c r="A1744" s="85"/>
      <c r="B1744" s="63"/>
      <c r="C1744" s="63"/>
      <c r="D1744" s="63"/>
      <c r="E1744" s="63"/>
      <c r="F1744" s="86"/>
      <c r="H1744" s="121">
        <v>10023912</v>
      </c>
      <c r="I1744" s="65">
        <v>30255865</v>
      </c>
      <c r="J1744" s="64">
        <v>1</v>
      </c>
      <c r="K1744" s="120" t="str">
        <f>VLOOKUP(I1744,Raw!A:K,11,FALSE)</f>
        <v>N-SF11/1.8/17</v>
      </c>
    </row>
    <row r="1745" spans="1:11" x14ac:dyDescent="0.25">
      <c r="A1745" s="85"/>
      <c r="B1745" s="63"/>
      <c r="C1745" s="63"/>
      <c r="D1745" s="63"/>
      <c r="E1745" s="63"/>
      <c r="F1745" s="86"/>
      <c r="H1745" s="121">
        <v>10023912</v>
      </c>
      <c r="I1745" s="65">
        <v>30256349</v>
      </c>
      <c r="J1745" s="64">
        <v>1.05</v>
      </c>
      <c r="K1745" s="120" t="str">
        <f>VLOOKUP(I1745,Raw!A:K,11,FALSE)</f>
        <v>N-SF11/1/10.5</v>
      </c>
    </row>
    <row r="1746" spans="1:11" x14ac:dyDescent="0.25">
      <c r="A1746" s="85"/>
      <c r="B1746" s="63"/>
      <c r="C1746" s="63"/>
      <c r="D1746" s="63"/>
      <c r="E1746" s="63"/>
      <c r="F1746" s="86"/>
      <c r="H1746" s="121">
        <v>10023912</v>
      </c>
      <c r="I1746" s="65">
        <v>30256730</v>
      </c>
      <c r="J1746" s="64">
        <v>1.05</v>
      </c>
      <c r="K1746" s="120" t="str">
        <f>VLOOKUP(I1746,Raw!A:K,11,FALSE)</f>
        <v>N-SF11/1/10.5</v>
      </c>
    </row>
    <row r="1747" spans="1:11" x14ac:dyDescent="0.25">
      <c r="A1747" s="85"/>
      <c r="B1747" s="63"/>
      <c r="C1747" s="63"/>
      <c r="D1747" s="63"/>
      <c r="E1747" s="63"/>
      <c r="F1747" s="86"/>
      <c r="H1747" s="121">
        <v>10023912</v>
      </c>
      <c r="I1747" s="65">
        <v>30256752</v>
      </c>
      <c r="J1747" s="64">
        <v>1</v>
      </c>
      <c r="K1747" s="120" t="str">
        <f>VLOOKUP(I1747,Raw!A:K,11,FALSE)</f>
        <v>N-SF11/1.8/14.5</v>
      </c>
    </row>
    <row r="1748" spans="1:11" x14ac:dyDescent="0.25">
      <c r="A1748" s="85"/>
      <c r="B1748" s="63"/>
      <c r="C1748" s="63"/>
      <c r="D1748" s="63"/>
      <c r="E1748" s="63"/>
      <c r="F1748" s="86"/>
      <c r="H1748" s="121">
        <v>10023912</v>
      </c>
      <c r="I1748" s="65">
        <v>30256855</v>
      </c>
      <c r="J1748" s="64">
        <v>1</v>
      </c>
      <c r="K1748" s="120" t="str">
        <f>VLOOKUP(I1748,Raw!A:K,11,FALSE)</f>
        <v>N-SF11/1.8/14.5</v>
      </c>
    </row>
    <row r="1749" spans="1:11" x14ac:dyDescent="0.25">
      <c r="A1749" s="85"/>
      <c r="B1749" s="63"/>
      <c r="C1749" s="63"/>
      <c r="D1749" s="63"/>
      <c r="E1749" s="63"/>
      <c r="F1749" s="86"/>
      <c r="H1749" s="121">
        <v>10023912</v>
      </c>
      <c r="I1749" s="65">
        <v>30256899</v>
      </c>
      <c r="J1749" s="64">
        <v>1</v>
      </c>
      <c r="K1749" s="120" t="str">
        <f>VLOOKUP(I1749,Raw!A:K,11,FALSE)</f>
        <v>N-SF11/1.8/23.5</v>
      </c>
    </row>
    <row r="1750" spans="1:11" x14ac:dyDescent="0.25">
      <c r="A1750" s="85"/>
      <c r="B1750" s="63"/>
      <c r="C1750" s="63"/>
      <c r="D1750" s="63"/>
      <c r="E1750" s="63"/>
      <c r="F1750" s="86"/>
      <c r="H1750" s="121">
        <v>10023912</v>
      </c>
      <c r="I1750" s="65">
        <v>30256914</v>
      </c>
      <c r="J1750" s="64">
        <v>1.05</v>
      </c>
      <c r="K1750" s="120" t="str">
        <f>VLOOKUP(I1750,Raw!A:K,11,FALSE)</f>
        <v>N-SF11/1/10.5</v>
      </c>
    </row>
    <row r="1751" spans="1:11" x14ac:dyDescent="0.25">
      <c r="A1751" s="85"/>
      <c r="B1751" s="63"/>
      <c r="C1751" s="63"/>
      <c r="D1751" s="63"/>
      <c r="E1751" s="63"/>
      <c r="F1751" s="86"/>
      <c r="H1751" s="121">
        <v>10023912</v>
      </c>
      <c r="I1751" s="65">
        <v>30256958</v>
      </c>
      <c r="J1751" s="64">
        <v>1</v>
      </c>
      <c r="K1751" s="120" t="str">
        <f>VLOOKUP(I1751,Raw!A:K,11,FALSE)</f>
        <v>N-SF11/1.8/23.5</v>
      </c>
    </row>
    <row r="1752" spans="1:11" x14ac:dyDescent="0.25">
      <c r="A1752" s="85"/>
      <c r="B1752" s="63"/>
      <c r="C1752" s="63"/>
      <c r="D1752" s="63"/>
      <c r="E1752" s="63"/>
      <c r="F1752" s="86"/>
      <c r="H1752" s="121">
        <v>10023912</v>
      </c>
      <c r="I1752" s="65">
        <v>30274734</v>
      </c>
      <c r="J1752" s="64">
        <v>1</v>
      </c>
      <c r="K1752" s="120" t="str">
        <f>VLOOKUP(I1752,Raw!A:K,11,FALSE)</f>
        <v>N-SF11/1.8/17</v>
      </c>
    </row>
    <row r="1753" spans="1:11" x14ac:dyDescent="0.25">
      <c r="A1753" s="85"/>
      <c r="B1753" s="63"/>
      <c r="C1753" s="63"/>
      <c r="D1753" s="63"/>
      <c r="E1753" s="63"/>
      <c r="F1753" s="86"/>
      <c r="H1753" s="121">
        <v>10023912</v>
      </c>
      <c r="I1753" s="65">
        <v>30274790</v>
      </c>
      <c r="J1753" s="64">
        <v>1</v>
      </c>
      <c r="K1753" s="120" t="str">
        <f>VLOOKUP(I1753,Raw!A:K,11,FALSE)</f>
        <v>N-SF11/1.8/14.5</v>
      </c>
    </row>
    <row r="1754" spans="1:11" x14ac:dyDescent="0.25">
      <c r="A1754" s="85"/>
      <c r="B1754" s="63"/>
      <c r="C1754" s="63"/>
      <c r="D1754" s="63"/>
      <c r="E1754" s="63"/>
      <c r="F1754" s="86"/>
      <c r="H1754" s="121">
        <v>10023912</v>
      </c>
      <c r="I1754" s="65">
        <v>30274815</v>
      </c>
      <c r="J1754" s="64">
        <v>1</v>
      </c>
      <c r="K1754" s="120" t="str">
        <f>VLOOKUP(I1754,Raw!A:K,11,FALSE)</f>
        <v>N-SF11/1.8/14.5</v>
      </c>
    </row>
    <row r="1755" spans="1:11" x14ac:dyDescent="0.25">
      <c r="A1755" s="85"/>
      <c r="B1755" s="63"/>
      <c r="C1755" s="63"/>
      <c r="D1755" s="63"/>
      <c r="E1755" s="63"/>
      <c r="F1755" s="86"/>
      <c r="H1755" s="121">
        <v>10023912</v>
      </c>
      <c r="I1755" s="65">
        <v>30276367</v>
      </c>
      <c r="J1755" s="64">
        <v>1</v>
      </c>
      <c r="K1755" s="120" t="str">
        <f>VLOOKUP(I1755,Raw!A:K,11,FALSE)</f>
        <v>N-SF11/1.8/17</v>
      </c>
    </row>
    <row r="1756" spans="1:11" x14ac:dyDescent="0.25">
      <c r="A1756" s="85"/>
      <c r="B1756" s="63"/>
      <c r="C1756" s="63"/>
      <c r="D1756" s="63"/>
      <c r="E1756" s="63"/>
      <c r="F1756" s="86"/>
      <c r="H1756" s="121">
        <v>10023912</v>
      </c>
      <c r="I1756" s="65">
        <v>30285163</v>
      </c>
      <c r="J1756" s="64">
        <v>1.05</v>
      </c>
      <c r="K1756" s="120" t="str">
        <f>VLOOKUP(I1756,Raw!A:K,11,FALSE)</f>
        <v>N-SF11/1/7.5</v>
      </c>
    </row>
    <row r="1757" spans="1:11" x14ac:dyDescent="0.25">
      <c r="A1757" s="85"/>
      <c r="B1757" s="63"/>
      <c r="C1757" s="63"/>
      <c r="D1757" s="63"/>
      <c r="E1757" s="63"/>
      <c r="F1757" s="86"/>
      <c r="H1757" s="121">
        <v>10023912</v>
      </c>
      <c r="I1757" s="65">
        <v>30285185</v>
      </c>
      <c r="J1757" s="64">
        <v>1</v>
      </c>
      <c r="K1757" s="120" t="str">
        <f>VLOOKUP(I1757,Raw!A:K,11,FALSE)</f>
        <v>N-SF11/1.8/17</v>
      </c>
    </row>
    <row r="1758" spans="1:11" x14ac:dyDescent="0.25">
      <c r="A1758" s="85"/>
      <c r="B1758" s="63"/>
      <c r="C1758" s="63"/>
      <c r="D1758" s="63"/>
      <c r="E1758" s="63"/>
      <c r="F1758" s="86"/>
      <c r="H1758" s="121">
        <v>10023912</v>
      </c>
      <c r="I1758" s="65">
        <v>30293647</v>
      </c>
      <c r="J1758" s="64">
        <v>1.05</v>
      </c>
      <c r="K1758" s="120" t="str">
        <f>VLOOKUP(I1758,Raw!A:K,11,FALSE)</f>
        <v>N-SF11/1/10.5</v>
      </c>
    </row>
    <row r="1759" spans="1:11" x14ac:dyDescent="0.25">
      <c r="A1759" s="85"/>
      <c r="B1759" s="63"/>
      <c r="C1759" s="63"/>
      <c r="D1759" s="63"/>
      <c r="E1759" s="63"/>
      <c r="F1759" s="86"/>
      <c r="H1759" s="121">
        <v>10023912</v>
      </c>
      <c r="I1759" s="65">
        <v>30313242</v>
      </c>
      <c r="J1759" s="64">
        <v>0.8</v>
      </c>
      <c r="K1759" s="120" t="str">
        <f>VLOOKUP(I1759,Raw!A:K,11,FALSE)</f>
        <v>N-SF11/1.8/10.5</v>
      </c>
    </row>
    <row r="1760" spans="1:11" x14ac:dyDescent="0.25">
      <c r="A1760" s="85"/>
      <c r="B1760" s="63"/>
      <c r="C1760" s="63"/>
      <c r="D1760" s="63"/>
      <c r="E1760" s="63"/>
      <c r="F1760" s="86"/>
      <c r="H1760" s="121">
        <v>10023912</v>
      </c>
      <c r="I1760" s="65">
        <v>30313286</v>
      </c>
      <c r="J1760" s="64">
        <v>1</v>
      </c>
      <c r="K1760" s="120" t="str">
        <f>VLOOKUP(I1760,Raw!A:K,11,FALSE)</f>
        <v>N-SF11/1.8/14.5</v>
      </c>
    </row>
    <row r="1761" spans="1:11" x14ac:dyDescent="0.25">
      <c r="A1761" s="85"/>
      <c r="B1761" s="63"/>
      <c r="C1761" s="63"/>
      <c r="D1761" s="63"/>
      <c r="E1761" s="63"/>
      <c r="F1761" s="86"/>
      <c r="H1761" s="121">
        <v>10023912</v>
      </c>
      <c r="I1761" s="65">
        <v>30313323</v>
      </c>
      <c r="J1761" s="64">
        <v>1.05</v>
      </c>
      <c r="K1761" s="120" t="str">
        <f>VLOOKUP(I1761,Raw!A:K,11,FALSE)</f>
        <v>N-SF11/1/10.5</v>
      </c>
    </row>
    <row r="1762" spans="1:11" x14ac:dyDescent="0.25">
      <c r="A1762" s="85"/>
      <c r="B1762" s="63"/>
      <c r="C1762" s="63"/>
      <c r="D1762" s="63"/>
      <c r="E1762" s="63"/>
      <c r="F1762" s="86"/>
      <c r="H1762" s="121">
        <v>10023912</v>
      </c>
      <c r="I1762" s="65">
        <v>30313345</v>
      </c>
      <c r="J1762" s="64">
        <v>1</v>
      </c>
      <c r="K1762" s="120" t="str">
        <f>VLOOKUP(I1762,Raw!A:K,11,FALSE)</f>
        <v>N-SF11/1.8/14.5</v>
      </c>
    </row>
    <row r="1763" spans="1:11" x14ac:dyDescent="0.25">
      <c r="A1763" s="85"/>
      <c r="B1763" s="63"/>
      <c r="C1763" s="63"/>
      <c r="D1763" s="63"/>
      <c r="E1763" s="63"/>
      <c r="F1763" s="86"/>
      <c r="H1763" s="121">
        <v>10023912</v>
      </c>
      <c r="I1763" s="65">
        <v>30321494</v>
      </c>
      <c r="J1763" s="64">
        <v>1.3333333333333333</v>
      </c>
      <c r="K1763" s="120" t="str">
        <f>VLOOKUP(I1763,Raw!A:K,11,FALSE)</f>
        <v>N-BK7/1.1/19</v>
      </c>
    </row>
    <row r="1764" spans="1:11" x14ac:dyDescent="0.25">
      <c r="A1764" s="85"/>
      <c r="B1764" s="63"/>
      <c r="C1764" s="63"/>
      <c r="D1764" s="63"/>
      <c r="E1764" s="63"/>
      <c r="F1764" s="86"/>
      <c r="H1764" s="121">
        <v>10023912</v>
      </c>
      <c r="I1764" s="65">
        <v>30325960</v>
      </c>
      <c r="J1764" s="64">
        <v>1</v>
      </c>
      <c r="K1764" s="120" t="str">
        <f>VLOOKUP(I1764,Raw!A:K,11,FALSE)</f>
        <v>N-SF11/1.8/23</v>
      </c>
    </row>
    <row r="1765" spans="1:11" x14ac:dyDescent="0.25">
      <c r="A1765" s="85"/>
      <c r="B1765" s="63"/>
      <c r="C1765" s="63"/>
      <c r="D1765" s="63"/>
      <c r="E1765" s="63"/>
      <c r="F1765" s="86"/>
      <c r="H1765" s="121">
        <v>10023912</v>
      </c>
      <c r="I1765" s="65">
        <v>30334319</v>
      </c>
      <c r="J1765" s="64">
        <v>1</v>
      </c>
      <c r="K1765" s="120" t="str">
        <f>VLOOKUP(I1765,Raw!A:K,11,FALSE)</f>
        <v>N-SF11/1.8/17.5</v>
      </c>
    </row>
    <row r="1766" spans="1:11" x14ac:dyDescent="0.25">
      <c r="A1766" s="85"/>
      <c r="B1766" s="63"/>
      <c r="C1766" s="63"/>
      <c r="D1766" s="63"/>
      <c r="E1766" s="63"/>
      <c r="F1766" s="86"/>
      <c r="H1766" s="121">
        <v>10023912</v>
      </c>
      <c r="I1766" s="65">
        <v>30339200</v>
      </c>
      <c r="J1766" s="64">
        <v>1</v>
      </c>
      <c r="K1766" s="120" t="str">
        <f>VLOOKUP(I1766,Raw!A:K,11,FALSE)</f>
        <v>N-SF11/1.8/23.5</v>
      </c>
    </row>
    <row r="1767" spans="1:11" x14ac:dyDescent="0.25">
      <c r="A1767" s="85"/>
      <c r="B1767" s="63"/>
      <c r="C1767" s="63"/>
      <c r="D1767" s="63"/>
      <c r="E1767" s="63"/>
      <c r="F1767" s="86"/>
      <c r="H1767" s="121">
        <v>10023912</v>
      </c>
      <c r="I1767" s="65">
        <v>30391576</v>
      </c>
      <c r="J1767" s="64">
        <v>1.05</v>
      </c>
      <c r="K1767" s="120" t="str">
        <f>VLOOKUP(I1767,Raw!A:K,11,FALSE)</f>
        <v>N-SF11/1/8.5</v>
      </c>
    </row>
    <row r="1768" spans="1:11" x14ac:dyDescent="0.25">
      <c r="A1768" s="85"/>
      <c r="B1768" s="63"/>
      <c r="C1768" s="63"/>
      <c r="D1768" s="63"/>
      <c r="E1768" s="63"/>
      <c r="F1768" s="86"/>
      <c r="H1768" s="121">
        <v>10023912</v>
      </c>
      <c r="I1768" s="65">
        <v>30432710</v>
      </c>
      <c r="J1768" s="64">
        <v>1</v>
      </c>
      <c r="K1768" s="120" t="str">
        <f>VLOOKUP(I1768,Raw!A:K,11,FALSE)</f>
        <v>N-SF11/1.8/14.5</v>
      </c>
    </row>
    <row r="1769" spans="1:11" x14ac:dyDescent="0.25">
      <c r="A1769" s="85"/>
      <c r="B1769" s="63"/>
      <c r="C1769" s="63"/>
      <c r="D1769" s="63"/>
      <c r="E1769" s="63"/>
      <c r="F1769" s="86"/>
      <c r="H1769" s="121">
        <v>10023912</v>
      </c>
      <c r="I1769" s="65">
        <v>30446865</v>
      </c>
      <c r="J1769" s="64">
        <v>1</v>
      </c>
      <c r="K1769" s="120" t="str">
        <f>VLOOKUP(I1769,Raw!A:K,11,FALSE)</f>
        <v>N-SF11/1.8/17</v>
      </c>
    </row>
    <row r="1770" spans="1:11" x14ac:dyDescent="0.25">
      <c r="A1770" s="85"/>
      <c r="B1770" s="63"/>
      <c r="C1770" s="63"/>
      <c r="D1770" s="63"/>
      <c r="E1770" s="63"/>
      <c r="F1770" s="86"/>
      <c r="H1770" s="121">
        <v>10023921</v>
      </c>
      <c r="I1770" s="65">
        <v>30103742</v>
      </c>
      <c r="J1770" s="64">
        <v>0.86</v>
      </c>
      <c r="K1770" s="120" t="str">
        <f>VLOOKUP(I1770,Raw!A:K,11,FALSE)</f>
        <v>N-SF11/1.8/23.5</v>
      </c>
    </row>
    <row r="1771" spans="1:11" x14ac:dyDescent="0.25">
      <c r="A1771" s="85"/>
      <c r="B1771" s="63"/>
      <c r="C1771" s="63"/>
      <c r="D1771" s="63"/>
      <c r="E1771" s="63"/>
      <c r="F1771" s="86"/>
      <c r="H1771" s="121">
        <v>10023921</v>
      </c>
      <c r="I1771" s="65">
        <v>30103753</v>
      </c>
      <c r="J1771" s="64">
        <v>0.86</v>
      </c>
      <c r="K1771" s="120" t="str">
        <f>VLOOKUP(I1771,Raw!A:K,11,FALSE)</f>
        <v>N-SF11/1.8/14.5</v>
      </c>
    </row>
    <row r="1772" spans="1:11" x14ac:dyDescent="0.25">
      <c r="A1772" s="85"/>
      <c r="B1772" s="63"/>
      <c r="C1772" s="63"/>
      <c r="D1772" s="63"/>
      <c r="E1772" s="63"/>
      <c r="F1772" s="86"/>
      <c r="H1772" s="121">
        <v>10023921</v>
      </c>
      <c r="I1772" s="65">
        <v>30103801</v>
      </c>
      <c r="J1772" s="64">
        <v>0.86</v>
      </c>
      <c r="K1772" s="120" t="str">
        <f>VLOOKUP(I1772,Raw!A:K,11,FALSE)</f>
        <v>N-SF11/1.8/17</v>
      </c>
    </row>
    <row r="1773" spans="1:11" x14ac:dyDescent="0.25">
      <c r="A1773" s="85"/>
      <c r="B1773" s="63"/>
      <c r="C1773" s="63"/>
      <c r="D1773" s="63"/>
      <c r="E1773" s="63"/>
      <c r="F1773" s="86"/>
      <c r="H1773" s="121">
        <v>10023921</v>
      </c>
      <c r="I1773" s="65">
        <v>30236147</v>
      </c>
      <c r="J1773" s="64">
        <v>0.86</v>
      </c>
      <c r="K1773" s="120" t="str">
        <f>VLOOKUP(I1773,Raw!A:K,11,FALSE)</f>
        <v>N-SF11/1.8/17.5</v>
      </c>
    </row>
    <row r="1774" spans="1:11" x14ac:dyDescent="0.25">
      <c r="A1774" s="85"/>
      <c r="B1774" s="63"/>
      <c r="C1774" s="63"/>
      <c r="D1774" s="63"/>
      <c r="E1774" s="63"/>
      <c r="F1774" s="86"/>
      <c r="H1774" s="121">
        <v>10023921</v>
      </c>
      <c r="I1774" s="65">
        <v>30238079</v>
      </c>
      <c r="J1774" s="64">
        <v>0.86</v>
      </c>
      <c r="K1774" s="120" t="str">
        <f>VLOOKUP(I1774,Raw!A:K,11,FALSE)</f>
        <v>N-SF11/1.8/17.5</v>
      </c>
    </row>
    <row r="1775" spans="1:11" x14ac:dyDescent="0.25">
      <c r="A1775" s="85"/>
      <c r="B1775" s="63"/>
      <c r="C1775" s="63"/>
      <c r="D1775" s="63"/>
      <c r="E1775" s="63"/>
      <c r="F1775" s="86"/>
      <c r="H1775" s="121">
        <v>10023921</v>
      </c>
      <c r="I1775" s="65">
        <v>30248669</v>
      </c>
      <c r="J1775" s="64">
        <v>0.625</v>
      </c>
      <c r="K1775" s="120" t="str">
        <f>VLOOKUP(I1775,Raw!A:K,11,FALSE)</f>
        <v>N-SF11/1/10.5</v>
      </c>
    </row>
    <row r="1776" spans="1:11" x14ac:dyDescent="0.25">
      <c r="A1776" s="85"/>
      <c r="B1776" s="63"/>
      <c r="C1776" s="63"/>
      <c r="D1776" s="63"/>
      <c r="E1776" s="63"/>
      <c r="F1776" s="86"/>
      <c r="H1776" s="121">
        <v>10023921</v>
      </c>
      <c r="I1776" s="65">
        <v>30248706</v>
      </c>
      <c r="J1776" s="64">
        <v>0.86</v>
      </c>
      <c r="K1776" s="120" t="str">
        <f>VLOOKUP(I1776,Raw!A:K,11,FALSE)</f>
        <v>N-SF11/1.8/23.5</v>
      </c>
    </row>
    <row r="1777" spans="1:11" x14ac:dyDescent="0.25">
      <c r="A1777" s="85"/>
      <c r="B1777" s="63"/>
      <c r="C1777" s="63"/>
      <c r="D1777" s="63"/>
      <c r="E1777" s="63"/>
      <c r="F1777" s="86"/>
      <c r="H1777" s="121">
        <v>10023921</v>
      </c>
      <c r="I1777" s="65">
        <v>30248740</v>
      </c>
      <c r="J1777" s="64">
        <v>0.625</v>
      </c>
      <c r="K1777" s="120" t="str">
        <f>VLOOKUP(I1777,Raw!A:K,11,FALSE)</f>
        <v>N-SF11/1/7.5</v>
      </c>
    </row>
    <row r="1778" spans="1:11" x14ac:dyDescent="0.25">
      <c r="A1778" s="85"/>
      <c r="B1778" s="63"/>
      <c r="C1778" s="63"/>
      <c r="D1778" s="63"/>
      <c r="E1778" s="63"/>
      <c r="F1778" s="86"/>
      <c r="H1778" s="121">
        <v>10023921</v>
      </c>
      <c r="I1778" s="65">
        <v>30255865</v>
      </c>
      <c r="J1778" s="64">
        <v>0.86</v>
      </c>
      <c r="K1778" s="120" t="str">
        <f>VLOOKUP(I1778,Raw!A:K,11,FALSE)</f>
        <v>N-SF11/1.8/17</v>
      </c>
    </row>
    <row r="1779" spans="1:11" x14ac:dyDescent="0.25">
      <c r="A1779" s="85"/>
      <c r="B1779" s="63"/>
      <c r="C1779" s="63"/>
      <c r="D1779" s="63"/>
      <c r="E1779" s="63"/>
      <c r="F1779" s="86"/>
      <c r="H1779" s="121">
        <v>10023921</v>
      </c>
      <c r="I1779" s="65">
        <v>30256349</v>
      </c>
      <c r="J1779" s="64">
        <v>0.625</v>
      </c>
      <c r="K1779" s="120" t="str">
        <f>VLOOKUP(I1779,Raw!A:K,11,FALSE)</f>
        <v>N-SF11/1/10.5</v>
      </c>
    </row>
    <row r="1780" spans="1:11" x14ac:dyDescent="0.25">
      <c r="A1780" s="85"/>
      <c r="B1780" s="63"/>
      <c r="C1780" s="63"/>
      <c r="D1780" s="63"/>
      <c r="E1780" s="63"/>
      <c r="F1780" s="86"/>
      <c r="H1780" s="121">
        <v>10023921</v>
      </c>
      <c r="I1780" s="65">
        <v>30256730</v>
      </c>
      <c r="J1780" s="64">
        <v>0.625</v>
      </c>
      <c r="K1780" s="120" t="str">
        <f>VLOOKUP(I1780,Raw!A:K,11,FALSE)</f>
        <v>N-SF11/1/10.5</v>
      </c>
    </row>
    <row r="1781" spans="1:11" x14ac:dyDescent="0.25">
      <c r="A1781" s="85"/>
      <c r="B1781" s="63"/>
      <c r="C1781" s="63"/>
      <c r="D1781" s="63"/>
      <c r="E1781" s="63"/>
      <c r="F1781" s="86"/>
      <c r="H1781" s="121">
        <v>10023921</v>
      </c>
      <c r="I1781" s="65">
        <v>30256752</v>
      </c>
      <c r="J1781" s="64">
        <v>0.86</v>
      </c>
      <c r="K1781" s="120" t="str">
        <f>VLOOKUP(I1781,Raw!A:K,11,FALSE)</f>
        <v>N-SF11/1.8/14.5</v>
      </c>
    </row>
    <row r="1782" spans="1:11" x14ac:dyDescent="0.25">
      <c r="A1782" s="85"/>
      <c r="B1782" s="63"/>
      <c r="C1782" s="63"/>
      <c r="D1782" s="63"/>
      <c r="E1782" s="63"/>
      <c r="F1782" s="86"/>
      <c r="H1782" s="121">
        <v>10023921</v>
      </c>
      <c r="I1782" s="65">
        <v>30256855</v>
      </c>
      <c r="J1782" s="64">
        <v>0.86</v>
      </c>
      <c r="K1782" s="120" t="str">
        <f>VLOOKUP(I1782,Raw!A:K,11,FALSE)</f>
        <v>N-SF11/1.8/14.5</v>
      </c>
    </row>
    <row r="1783" spans="1:11" x14ac:dyDescent="0.25">
      <c r="A1783" s="85"/>
      <c r="B1783" s="63"/>
      <c r="C1783" s="63"/>
      <c r="D1783" s="63"/>
      <c r="E1783" s="63"/>
      <c r="F1783" s="86"/>
      <c r="H1783" s="121">
        <v>10023921</v>
      </c>
      <c r="I1783" s="65">
        <v>30256899</v>
      </c>
      <c r="J1783" s="64">
        <v>0.86</v>
      </c>
      <c r="K1783" s="120" t="str">
        <f>VLOOKUP(I1783,Raw!A:K,11,FALSE)</f>
        <v>N-SF11/1.8/23.5</v>
      </c>
    </row>
    <row r="1784" spans="1:11" x14ac:dyDescent="0.25">
      <c r="A1784" s="85"/>
      <c r="B1784" s="63"/>
      <c r="C1784" s="63"/>
      <c r="D1784" s="63"/>
      <c r="E1784" s="63"/>
      <c r="F1784" s="86"/>
      <c r="H1784" s="121">
        <v>10023921</v>
      </c>
      <c r="I1784" s="65">
        <v>30256914</v>
      </c>
      <c r="J1784" s="64">
        <v>0.625</v>
      </c>
      <c r="K1784" s="120" t="str">
        <f>VLOOKUP(I1784,Raw!A:K,11,FALSE)</f>
        <v>N-SF11/1/10.5</v>
      </c>
    </row>
    <row r="1785" spans="1:11" x14ac:dyDescent="0.25">
      <c r="A1785" s="85"/>
      <c r="B1785" s="63"/>
      <c r="C1785" s="63"/>
      <c r="D1785" s="63"/>
      <c r="E1785" s="63"/>
      <c r="F1785" s="86"/>
      <c r="H1785" s="121">
        <v>10023921</v>
      </c>
      <c r="I1785" s="65">
        <v>30256958</v>
      </c>
      <c r="J1785" s="64">
        <v>0.86</v>
      </c>
      <c r="K1785" s="120" t="str">
        <f>VLOOKUP(I1785,Raw!A:K,11,FALSE)</f>
        <v>N-SF11/1.8/23.5</v>
      </c>
    </row>
    <row r="1786" spans="1:11" x14ac:dyDescent="0.25">
      <c r="A1786" s="85"/>
      <c r="B1786" s="63"/>
      <c r="C1786" s="63"/>
      <c r="D1786" s="63"/>
      <c r="E1786" s="63"/>
      <c r="F1786" s="86"/>
      <c r="H1786" s="121">
        <v>10023921</v>
      </c>
      <c r="I1786" s="65">
        <v>30274734</v>
      </c>
      <c r="J1786" s="64">
        <v>0.86</v>
      </c>
      <c r="K1786" s="120" t="str">
        <f>VLOOKUP(I1786,Raw!A:K,11,FALSE)</f>
        <v>N-SF11/1.8/17</v>
      </c>
    </row>
    <row r="1787" spans="1:11" x14ac:dyDescent="0.25">
      <c r="A1787" s="85"/>
      <c r="B1787" s="63"/>
      <c r="C1787" s="63"/>
      <c r="D1787" s="63"/>
      <c r="E1787" s="63"/>
      <c r="F1787" s="86"/>
      <c r="H1787" s="121">
        <v>10023921</v>
      </c>
      <c r="I1787" s="65">
        <v>30274790</v>
      </c>
      <c r="J1787" s="64">
        <v>0.86</v>
      </c>
      <c r="K1787" s="120" t="str">
        <f>VLOOKUP(I1787,Raw!A:K,11,FALSE)</f>
        <v>N-SF11/1.8/14.5</v>
      </c>
    </row>
    <row r="1788" spans="1:11" x14ac:dyDescent="0.25">
      <c r="A1788" s="85"/>
      <c r="B1788" s="63"/>
      <c r="C1788" s="63"/>
      <c r="D1788" s="63"/>
      <c r="E1788" s="63"/>
      <c r="F1788" s="86"/>
      <c r="H1788" s="121">
        <v>10023921</v>
      </c>
      <c r="I1788" s="65">
        <v>30274815</v>
      </c>
      <c r="J1788" s="64">
        <v>0.86</v>
      </c>
      <c r="K1788" s="120" t="str">
        <f>VLOOKUP(I1788,Raw!A:K,11,FALSE)</f>
        <v>N-SF11/1.8/14.5</v>
      </c>
    </row>
    <row r="1789" spans="1:11" x14ac:dyDescent="0.25">
      <c r="A1789" s="85"/>
      <c r="B1789" s="63"/>
      <c r="C1789" s="63"/>
      <c r="D1789" s="63"/>
      <c r="E1789" s="63"/>
      <c r="F1789" s="86"/>
      <c r="H1789" s="121">
        <v>10023921</v>
      </c>
      <c r="I1789" s="65">
        <v>30276367</v>
      </c>
      <c r="J1789" s="64">
        <v>0.86</v>
      </c>
      <c r="K1789" s="120" t="str">
        <f>VLOOKUP(I1789,Raw!A:K,11,FALSE)</f>
        <v>N-SF11/1.8/17</v>
      </c>
    </row>
    <row r="1790" spans="1:11" x14ac:dyDescent="0.25">
      <c r="A1790" s="85"/>
      <c r="B1790" s="63"/>
      <c r="C1790" s="63"/>
      <c r="D1790" s="63"/>
      <c r="E1790" s="63"/>
      <c r="F1790" s="86"/>
      <c r="H1790" s="121">
        <v>10023921</v>
      </c>
      <c r="I1790" s="65">
        <v>30285163</v>
      </c>
      <c r="J1790" s="64">
        <v>0.625</v>
      </c>
      <c r="K1790" s="120" t="str">
        <f>VLOOKUP(I1790,Raw!A:K,11,FALSE)</f>
        <v>N-SF11/1/7.5</v>
      </c>
    </row>
    <row r="1791" spans="1:11" x14ac:dyDescent="0.25">
      <c r="A1791" s="85"/>
      <c r="B1791" s="63"/>
      <c r="C1791" s="63"/>
      <c r="D1791" s="63"/>
      <c r="E1791" s="63"/>
      <c r="F1791" s="86"/>
      <c r="H1791" s="121">
        <v>10023921</v>
      </c>
      <c r="I1791" s="65">
        <v>30285185</v>
      </c>
      <c r="J1791" s="64">
        <v>0.86</v>
      </c>
      <c r="K1791" s="120" t="str">
        <f>VLOOKUP(I1791,Raw!A:K,11,FALSE)</f>
        <v>N-SF11/1.8/17</v>
      </c>
    </row>
    <row r="1792" spans="1:11" x14ac:dyDescent="0.25">
      <c r="A1792" s="85"/>
      <c r="B1792" s="63"/>
      <c r="C1792" s="63"/>
      <c r="D1792" s="63"/>
      <c r="E1792" s="63"/>
      <c r="F1792" s="86"/>
      <c r="H1792" s="121">
        <v>10023921</v>
      </c>
      <c r="I1792" s="65">
        <v>30293647</v>
      </c>
      <c r="J1792" s="64">
        <v>0.625</v>
      </c>
      <c r="K1792" s="120" t="str">
        <f>VLOOKUP(I1792,Raw!A:K,11,FALSE)</f>
        <v>N-SF11/1/10.5</v>
      </c>
    </row>
    <row r="1793" spans="1:11" x14ac:dyDescent="0.25">
      <c r="A1793" s="85"/>
      <c r="B1793" s="63"/>
      <c r="C1793" s="63"/>
      <c r="D1793" s="63"/>
      <c r="E1793" s="63"/>
      <c r="F1793" s="86"/>
      <c r="H1793" s="121">
        <v>10023921</v>
      </c>
      <c r="I1793" s="65">
        <v>30313242</v>
      </c>
      <c r="J1793" s="64">
        <v>0.5</v>
      </c>
      <c r="K1793" s="120" t="str">
        <f>VLOOKUP(I1793,Raw!A:K,11,FALSE)</f>
        <v>N-SF11/1.8/10.5</v>
      </c>
    </row>
    <row r="1794" spans="1:11" x14ac:dyDescent="0.25">
      <c r="A1794" s="85"/>
      <c r="B1794" s="63"/>
      <c r="C1794" s="63"/>
      <c r="D1794" s="63"/>
      <c r="E1794" s="63"/>
      <c r="F1794" s="86"/>
      <c r="H1794" s="121">
        <v>10023921</v>
      </c>
      <c r="I1794" s="65">
        <v>30313286</v>
      </c>
      <c r="J1794" s="64">
        <v>0.86</v>
      </c>
      <c r="K1794" s="120" t="str">
        <f>VLOOKUP(I1794,Raw!A:K,11,FALSE)</f>
        <v>N-SF11/1.8/14.5</v>
      </c>
    </row>
    <row r="1795" spans="1:11" x14ac:dyDescent="0.25">
      <c r="A1795" s="85"/>
      <c r="B1795" s="63"/>
      <c r="C1795" s="63"/>
      <c r="D1795" s="63"/>
      <c r="E1795" s="63"/>
      <c r="F1795" s="86"/>
      <c r="H1795" s="121">
        <v>10023921</v>
      </c>
      <c r="I1795" s="65">
        <v>30313323</v>
      </c>
      <c r="J1795" s="64">
        <v>0.625</v>
      </c>
      <c r="K1795" s="120" t="str">
        <f>VLOOKUP(I1795,Raw!A:K,11,FALSE)</f>
        <v>N-SF11/1/10.5</v>
      </c>
    </row>
    <row r="1796" spans="1:11" x14ac:dyDescent="0.25">
      <c r="A1796" s="85"/>
      <c r="B1796" s="63"/>
      <c r="C1796" s="63"/>
      <c r="D1796" s="63"/>
      <c r="E1796" s="63"/>
      <c r="F1796" s="86"/>
      <c r="H1796" s="121">
        <v>10023921</v>
      </c>
      <c r="I1796" s="65">
        <v>30313345</v>
      </c>
      <c r="J1796" s="64">
        <v>0.86</v>
      </c>
      <c r="K1796" s="120" t="str">
        <f>VLOOKUP(I1796,Raw!A:K,11,FALSE)</f>
        <v>N-SF11/1.8/14.5</v>
      </c>
    </row>
    <row r="1797" spans="1:11" x14ac:dyDescent="0.25">
      <c r="A1797" s="85"/>
      <c r="B1797" s="63"/>
      <c r="C1797" s="63"/>
      <c r="D1797" s="63"/>
      <c r="E1797" s="63"/>
      <c r="F1797" s="86"/>
      <c r="H1797" s="121">
        <v>10023921</v>
      </c>
      <c r="I1797" s="65">
        <v>30321494</v>
      </c>
      <c r="J1797" s="64">
        <v>0.83333333333333337</v>
      </c>
      <c r="K1797" s="120" t="str">
        <f>VLOOKUP(I1797,Raw!A:K,11,FALSE)</f>
        <v>N-BK7/1.1/19</v>
      </c>
    </row>
    <row r="1798" spans="1:11" x14ac:dyDescent="0.25">
      <c r="A1798" s="85"/>
      <c r="B1798" s="63"/>
      <c r="C1798" s="63"/>
      <c r="D1798" s="63"/>
      <c r="E1798" s="63"/>
      <c r="F1798" s="86"/>
      <c r="H1798" s="121">
        <v>10023921</v>
      </c>
      <c r="I1798" s="65">
        <v>30325960</v>
      </c>
      <c r="J1798" s="64">
        <v>0.86</v>
      </c>
      <c r="K1798" s="120" t="str">
        <f>VLOOKUP(I1798,Raw!A:K,11,FALSE)</f>
        <v>N-SF11/1.8/23</v>
      </c>
    </row>
    <row r="1799" spans="1:11" x14ac:dyDescent="0.25">
      <c r="A1799" s="85"/>
      <c r="B1799" s="63"/>
      <c r="C1799" s="63"/>
      <c r="D1799" s="63"/>
      <c r="E1799" s="63"/>
      <c r="F1799" s="86"/>
      <c r="H1799" s="121">
        <v>10023921</v>
      </c>
      <c r="I1799" s="65">
        <v>30334319</v>
      </c>
      <c r="J1799" s="64">
        <v>0.86</v>
      </c>
      <c r="K1799" s="120" t="str">
        <f>VLOOKUP(I1799,Raw!A:K,11,FALSE)</f>
        <v>N-SF11/1.8/17.5</v>
      </c>
    </row>
    <row r="1800" spans="1:11" x14ac:dyDescent="0.25">
      <c r="A1800" s="85"/>
      <c r="B1800" s="63"/>
      <c r="C1800" s="63"/>
      <c r="D1800" s="63"/>
      <c r="E1800" s="63"/>
      <c r="F1800" s="86"/>
      <c r="H1800" s="121">
        <v>10023921</v>
      </c>
      <c r="I1800" s="65">
        <v>30339200</v>
      </c>
      <c r="J1800" s="64">
        <v>0.86</v>
      </c>
      <c r="K1800" s="120" t="str">
        <f>VLOOKUP(I1800,Raw!A:K,11,FALSE)</f>
        <v>N-SF11/1.8/23.5</v>
      </c>
    </row>
    <row r="1801" spans="1:11" x14ac:dyDescent="0.25">
      <c r="A1801" s="85"/>
      <c r="B1801" s="63"/>
      <c r="C1801" s="63"/>
      <c r="D1801" s="63"/>
      <c r="E1801" s="63"/>
      <c r="F1801" s="86"/>
      <c r="H1801" s="121">
        <v>10023921</v>
      </c>
      <c r="I1801" s="65">
        <v>30391576</v>
      </c>
      <c r="J1801" s="64">
        <v>0.625</v>
      </c>
      <c r="K1801" s="120" t="str">
        <f>VLOOKUP(I1801,Raw!A:K,11,FALSE)</f>
        <v>N-SF11/1/8.5</v>
      </c>
    </row>
    <row r="1802" spans="1:11" x14ac:dyDescent="0.25">
      <c r="A1802" s="85"/>
      <c r="B1802" s="63"/>
      <c r="C1802" s="63"/>
      <c r="D1802" s="63"/>
      <c r="E1802" s="63"/>
      <c r="F1802" s="86"/>
      <c r="H1802" s="121">
        <v>10023921</v>
      </c>
      <c r="I1802" s="65">
        <v>30432710</v>
      </c>
      <c r="J1802" s="64">
        <v>0.86</v>
      </c>
      <c r="K1802" s="120" t="str">
        <f>VLOOKUP(I1802,Raw!A:K,11,FALSE)</f>
        <v>N-SF11/1.8/14.5</v>
      </c>
    </row>
    <row r="1803" spans="1:11" x14ac:dyDescent="0.25">
      <c r="A1803" s="85"/>
      <c r="B1803" s="63"/>
      <c r="C1803" s="63"/>
      <c r="D1803" s="63"/>
      <c r="E1803" s="63"/>
      <c r="F1803" s="86"/>
      <c r="H1803" s="121">
        <v>10023921</v>
      </c>
      <c r="I1803" s="65">
        <v>30446865</v>
      </c>
      <c r="J1803" s="64">
        <v>0.86</v>
      </c>
      <c r="K1803" s="120" t="str">
        <f>VLOOKUP(I1803,Raw!A:K,11,FALSE)</f>
        <v>N-SF11/1.8/17</v>
      </c>
    </row>
    <row r="1804" spans="1:11" x14ac:dyDescent="0.25">
      <c r="A1804" s="85"/>
      <c r="B1804" s="63"/>
      <c r="C1804" s="63"/>
      <c r="D1804" s="63"/>
      <c r="E1804" s="63"/>
      <c r="F1804" s="86"/>
      <c r="H1804" s="121">
        <v>10023923</v>
      </c>
      <c r="I1804" s="65">
        <v>30103742</v>
      </c>
      <c r="J1804" s="64">
        <v>0.9</v>
      </c>
      <c r="K1804" s="120" t="str">
        <f>VLOOKUP(I1804,Raw!A:K,11,FALSE)</f>
        <v>N-SF11/1.8/23.5</v>
      </c>
    </row>
    <row r="1805" spans="1:11" x14ac:dyDescent="0.25">
      <c r="A1805" s="85"/>
      <c r="B1805" s="63"/>
      <c r="C1805" s="63"/>
      <c r="D1805" s="63"/>
      <c r="E1805" s="63"/>
      <c r="F1805" s="86"/>
      <c r="H1805" s="121">
        <v>10023923</v>
      </c>
      <c r="I1805" s="65">
        <v>30103753</v>
      </c>
      <c r="J1805" s="64">
        <v>0.86</v>
      </c>
      <c r="K1805" s="120" t="str">
        <f>VLOOKUP(I1805,Raw!A:K,11,FALSE)</f>
        <v>N-SF11/1.8/14.5</v>
      </c>
    </row>
    <row r="1806" spans="1:11" x14ac:dyDescent="0.25">
      <c r="A1806" s="85"/>
      <c r="B1806" s="63"/>
      <c r="C1806" s="63"/>
      <c r="D1806" s="63"/>
      <c r="E1806" s="63"/>
      <c r="F1806" s="86"/>
      <c r="H1806" s="121">
        <v>10023923</v>
      </c>
      <c r="I1806" s="65">
        <v>30103801</v>
      </c>
      <c r="J1806" s="64">
        <v>0.9</v>
      </c>
      <c r="K1806" s="120" t="str">
        <f>VLOOKUP(I1806,Raw!A:K,11,FALSE)</f>
        <v>N-SF11/1.8/17</v>
      </c>
    </row>
    <row r="1807" spans="1:11" x14ac:dyDescent="0.25">
      <c r="A1807" s="85"/>
      <c r="B1807" s="63"/>
      <c r="C1807" s="63"/>
      <c r="D1807" s="63"/>
      <c r="E1807" s="63"/>
      <c r="F1807" s="86"/>
      <c r="H1807" s="121">
        <v>10023923</v>
      </c>
      <c r="I1807" s="65">
        <v>30236147</v>
      </c>
      <c r="J1807" s="64">
        <v>0.9</v>
      </c>
      <c r="K1807" s="120" t="str">
        <f>VLOOKUP(I1807,Raw!A:K,11,FALSE)</f>
        <v>N-SF11/1.8/17.5</v>
      </c>
    </row>
    <row r="1808" spans="1:11" x14ac:dyDescent="0.25">
      <c r="A1808" s="85"/>
      <c r="B1808" s="63"/>
      <c r="C1808" s="63"/>
      <c r="D1808" s="63"/>
      <c r="E1808" s="63"/>
      <c r="F1808" s="86"/>
      <c r="H1808" s="121">
        <v>10023923</v>
      </c>
      <c r="I1808" s="65">
        <v>30238079</v>
      </c>
      <c r="J1808" s="64">
        <v>0.9</v>
      </c>
      <c r="K1808" s="120" t="str">
        <f>VLOOKUP(I1808,Raw!A:K,11,FALSE)</f>
        <v>N-SF11/1.8/17.5</v>
      </c>
    </row>
    <row r="1809" spans="1:11" x14ac:dyDescent="0.25">
      <c r="A1809" s="85"/>
      <c r="B1809" s="63"/>
      <c r="C1809" s="63"/>
      <c r="D1809" s="63"/>
      <c r="E1809" s="63"/>
      <c r="F1809" s="86"/>
      <c r="H1809" s="121">
        <v>10023923</v>
      </c>
      <c r="I1809" s="65">
        <v>30248669</v>
      </c>
      <c r="J1809" s="64">
        <v>0.95</v>
      </c>
      <c r="K1809" s="120" t="str">
        <f>VLOOKUP(I1809,Raw!A:K,11,FALSE)</f>
        <v>N-SF11/1/10.5</v>
      </c>
    </row>
    <row r="1810" spans="1:11" x14ac:dyDescent="0.25">
      <c r="A1810" s="85"/>
      <c r="B1810" s="63"/>
      <c r="C1810" s="63"/>
      <c r="D1810" s="63"/>
      <c r="E1810" s="63"/>
      <c r="F1810" s="86"/>
      <c r="H1810" s="121">
        <v>10023923</v>
      </c>
      <c r="I1810" s="65">
        <v>30248706</v>
      </c>
      <c r="J1810" s="64">
        <v>0.9</v>
      </c>
      <c r="K1810" s="120" t="str">
        <f>VLOOKUP(I1810,Raw!A:K,11,FALSE)</f>
        <v>N-SF11/1.8/23.5</v>
      </c>
    </row>
    <row r="1811" spans="1:11" x14ac:dyDescent="0.25">
      <c r="A1811" s="85"/>
      <c r="B1811" s="63"/>
      <c r="C1811" s="63"/>
      <c r="D1811" s="63"/>
      <c r="E1811" s="63"/>
      <c r="F1811" s="86"/>
      <c r="H1811" s="121">
        <v>10023923</v>
      </c>
      <c r="I1811" s="65">
        <v>30248740</v>
      </c>
      <c r="J1811" s="64">
        <v>0.95</v>
      </c>
      <c r="K1811" s="120" t="str">
        <f>VLOOKUP(I1811,Raw!A:K,11,FALSE)</f>
        <v>N-SF11/1/7.5</v>
      </c>
    </row>
    <row r="1812" spans="1:11" x14ac:dyDescent="0.25">
      <c r="A1812" s="85"/>
      <c r="B1812" s="63"/>
      <c r="C1812" s="63"/>
      <c r="D1812" s="63"/>
      <c r="E1812" s="63"/>
      <c r="F1812" s="86"/>
      <c r="H1812" s="121">
        <v>10023923</v>
      </c>
      <c r="I1812" s="65">
        <v>30255865</v>
      </c>
      <c r="J1812" s="64">
        <v>0.9</v>
      </c>
      <c r="K1812" s="120" t="str">
        <f>VLOOKUP(I1812,Raw!A:K,11,FALSE)</f>
        <v>N-SF11/1.8/17</v>
      </c>
    </row>
    <row r="1813" spans="1:11" x14ac:dyDescent="0.25">
      <c r="A1813" s="85"/>
      <c r="B1813" s="63"/>
      <c r="C1813" s="63"/>
      <c r="D1813" s="63"/>
      <c r="E1813" s="63"/>
      <c r="F1813" s="86"/>
      <c r="H1813" s="121">
        <v>10023923</v>
      </c>
      <c r="I1813" s="65">
        <v>30256349</v>
      </c>
      <c r="J1813" s="64">
        <v>0.95</v>
      </c>
      <c r="K1813" s="120" t="str">
        <f>VLOOKUP(I1813,Raw!A:K,11,FALSE)</f>
        <v>N-SF11/1/10.5</v>
      </c>
    </row>
    <row r="1814" spans="1:11" x14ac:dyDescent="0.25">
      <c r="A1814" s="85"/>
      <c r="B1814" s="63"/>
      <c r="C1814" s="63"/>
      <c r="D1814" s="63"/>
      <c r="E1814" s="63"/>
      <c r="F1814" s="86"/>
      <c r="H1814" s="121">
        <v>10023923</v>
      </c>
      <c r="I1814" s="65">
        <v>30256730</v>
      </c>
      <c r="J1814" s="64">
        <v>0.95</v>
      </c>
      <c r="K1814" s="120" t="str">
        <f>VLOOKUP(I1814,Raw!A:K,11,FALSE)</f>
        <v>N-SF11/1/10.5</v>
      </c>
    </row>
    <row r="1815" spans="1:11" x14ac:dyDescent="0.25">
      <c r="A1815" s="85"/>
      <c r="B1815" s="63"/>
      <c r="C1815" s="63"/>
      <c r="D1815" s="63"/>
      <c r="E1815" s="63"/>
      <c r="F1815" s="86"/>
      <c r="H1815" s="121">
        <v>10023923</v>
      </c>
      <c r="I1815" s="65">
        <v>30256752</v>
      </c>
      <c r="J1815" s="64">
        <v>0.86</v>
      </c>
      <c r="K1815" s="120" t="str">
        <f>VLOOKUP(I1815,Raw!A:K,11,FALSE)</f>
        <v>N-SF11/1.8/14.5</v>
      </c>
    </row>
    <row r="1816" spans="1:11" x14ac:dyDescent="0.25">
      <c r="A1816" s="85"/>
      <c r="B1816" s="63"/>
      <c r="C1816" s="63"/>
      <c r="D1816" s="63"/>
      <c r="E1816" s="63"/>
      <c r="F1816" s="86"/>
      <c r="H1816" s="121">
        <v>10023923</v>
      </c>
      <c r="I1816" s="65">
        <v>30256855</v>
      </c>
      <c r="J1816" s="64">
        <v>0.86</v>
      </c>
      <c r="K1816" s="120" t="str">
        <f>VLOOKUP(I1816,Raw!A:K,11,FALSE)</f>
        <v>N-SF11/1.8/14.5</v>
      </c>
    </row>
    <row r="1817" spans="1:11" x14ac:dyDescent="0.25">
      <c r="A1817" s="85"/>
      <c r="B1817" s="63"/>
      <c r="C1817" s="63"/>
      <c r="D1817" s="63"/>
      <c r="E1817" s="63"/>
      <c r="F1817" s="86"/>
      <c r="H1817" s="121">
        <v>10023923</v>
      </c>
      <c r="I1817" s="65">
        <v>30256899</v>
      </c>
      <c r="J1817" s="64">
        <v>0.9</v>
      </c>
      <c r="K1817" s="120" t="str">
        <f>VLOOKUP(I1817,Raw!A:K,11,FALSE)</f>
        <v>N-SF11/1.8/23.5</v>
      </c>
    </row>
    <row r="1818" spans="1:11" x14ac:dyDescent="0.25">
      <c r="A1818" s="85"/>
      <c r="B1818" s="63"/>
      <c r="C1818" s="63"/>
      <c r="D1818" s="63"/>
      <c r="E1818" s="63"/>
      <c r="F1818" s="86"/>
      <c r="H1818" s="121">
        <v>10023923</v>
      </c>
      <c r="I1818" s="65">
        <v>30256914</v>
      </c>
      <c r="J1818" s="64">
        <v>0.95</v>
      </c>
      <c r="K1818" s="120" t="str">
        <f>VLOOKUP(I1818,Raw!A:K,11,FALSE)</f>
        <v>N-SF11/1/10.5</v>
      </c>
    </row>
    <row r="1819" spans="1:11" x14ac:dyDescent="0.25">
      <c r="A1819" s="85"/>
      <c r="B1819" s="63"/>
      <c r="C1819" s="63"/>
      <c r="D1819" s="63"/>
      <c r="E1819" s="63"/>
      <c r="F1819" s="86"/>
      <c r="H1819" s="121">
        <v>10023923</v>
      </c>
      <c r="I1819" s="65">
        <v>30256958</v>
      </c>
      <c r="J1819" s="64">
        <v>0.9</v>
      </c>
      <c r="K1819" s="120" t="str">
        <f>VLOOKUP(I1819,Raw!A:K,11,FALSE)</f>
        <v>N-SF11/1.8/23.5</v>
      </c>
    </row>
    <row r="1820" spans="1:11" x14ac:dyDescent="0.25">
      <c r="A1820" s="85"/>
      <c r="B1820" s="63"/>
      <c r="C1820" s="63"/>
      <c r="D1820" s="63"/>
      <c r="E1820" s="63"/>
      <c r="F1820" s="86"/>
      <c r="H1820" s="121">
        <v>10023923</v>
      </c>
      <c r="I1820" s="65">
        <v>30274734</v>
      </c>
      <c r="J1820" s="64">
        <v>0.9</v>
      </c>
      <c r="K1820" s="120" t="str">
        <f>VLOOKUP(I1820,Raw!A:K,11,FALSE)</f>
        <v>N-SF11/1.8/17</v>
      </c>
    </row>
    <row r="1821" spans="1:11" x14ac:dyDescent="0.25">
      <c r="A1821" s="85"/>
      <c r="B1821" s="63"/>
      <c r="C1821" s="63"/>
      <c r="D1821" s="63"/>
      <c r="E1821" s="63"/>
      <c r="F1821" s="86"/>
      <c r="H1821" s="121">
        <v>10023923</v>
      </c>
      <c r="I1821" s="65">
        <v>30274790</v>
      </c>
      <c r="J1821" s="64">
        <v>0.86</v>
      </c>
      <c r="K1821" s="120" t="str">
        <f>VLOOKUP(I1821,Raw!A:K,11,FALSE)</f>
        <v>N-SF11/1.8/14.5</v>
      </c>
    </row>
    <row r="1822" spans="1:11" x14ac:dyDescent="0.25">
      <c r="A1822" s="85"/>
      <c r="B1822" s="63"/>
      <c r="C1822" s="63"/>
      <c r="D1822" s="63"/>
      <c r="E1822" s="63"/>
      <c r="F1822" s="86"/>
      <c r="H1822" s="121">
        <v>10023923</v>
      </c>
      <c r="I1822" s="65">
        <v>30274815</v>
      </c>
      <c r="J1822" s="64">
        <v>0.86</v>
      </c>
      <c r="K1822" s="120" t="str">
        <f>VLOOKUP(I1822,Raw!A:K,11,FALSE)</f>
        <v>N-SF11/1.8/14.5</v>
      </c>
    </row>
    <row r="1823" spans="1:11" x14ac:dyDescent="0.25">
      <c r="A1823" s="85"/>
      <c r="B1823" s="63"/>
      <c r="C1823" s="63"/>
      <c r="D1823" s="63"/>
      <c r="E1823" s="63"/>
      <c r="F1823" s="86"/>
      <c r="H1823" s="121">
        <v>10023923</v>
      </c>
      <c r="I1823" s="65">
        <v>30276367</v>
      </c>
      <c r="J1823" s="64">
        <v>0.9</v>
      </c>
      <c r="K1823" s="120" t="str">
        <f>VLOOKUP(I1823,Raw!A:K,11,FALSE)</f>
        <v>N-SF11/1.8/17</v>
      </c>
    </row>
    <row r="1824" spans="1:11" x14ac:dyDescent="0.25">
      <c r="A1824" s="85"/>
      <c r="B1824" s="63"/>
      <c r="C1824" s="63"/>
      <c r="D1824" s="63"/>
      <c r="E1824" s="63"/>
      <c r="F1824" s="86"/>
      <c r="H1824" s="121">
        <v>10023923</v>
      </c>
      <c r="I1824" s="65">
        <v>30285163</v>
      </c>
      <c r="J1824" s="64">
        <v>0.95</v>
      </c>
      <c r="K1824" s="120" t="str">
        <f>VLOOKUP(I1824,Raw!A:K,11,FALSE)</f>
        <v>N-SF11/1/7.5</v>
      </c>
    </row>
    <row r="1825" spans="1:11" x14ac:dyDescent="0.25">
      <c r="A1825" s="85"/>
      <c r="B1825" s="63"/>
      <c r="C1825" s="63"/>
      <c r="D1825" s="63"/>
      <c r="E1825" s="63"/>
      <c r="F1825" s="86"/>
      <c r="H1825" s="121">
        <v>10023923</v>
      </c>
      <c r="I1825" s="65">
        <v>30285185</v>
      </c>
      <c r="J1825" s="64">
        <v>0.9</v>
      </c>
      <c r="K1825" s="120" t="str">
        <f>VLOOKUP(I1825,Raw!A:K,11,FALSE)</f>
        <v>N-SF11/1.8/17</v>
      </c>
    </row>
    <row r="1826" spans="1:11" x14ac:dyDescent="0.25">
      <c r="A1826" s="85"/>
      <c r="B1826" s="63"/>
      <c r="C1826" s="63"/>
      <c r="D1826" s="63"/>
      <c r="E1826" s="63"/>
      <c r="F1826" s="86"/>
      <c r="H1826" s="121">
        <v>10023923</v>
      </c>
      <c r="I1826" s="65">
        <v>30293647</v>
      </c>
      <c r="J1826" s="64">
        <v>0.95</v>
      </c>
      <c r="K1826" s="120" t="str">
        <f>VLOOKUP(I1826,Raw!A:K,11,FALSE)</f>
        <v>N-SF11/1/10.5</v>
      </c>
    </row>
    <row r="1827" spans="1:11" x14ac:dyDescent="0.25">
      <c r="A1827" s="85"/>
      <c r="B1827" s="63"/>
      <c r="C1827" s="63"/>
      <c r="D1827" s="63"/>
      <c r="E1827" s="63"/>
      <c r="F1827" s="86"/>
      <c r="H1827" s="121">
        <v>10023923</v>
      </c>
      <c r="I1827" s="65">
        <v>30313242</v>
      </c>
      <c r="J1827" s="64">
        <v>0.56000000000000005</v>
      </c>
      <c r="K1827" s="120" t="str">
        <f>VLOOKUP(I1827,Raw!A:K,11,FALSE)</f>
        <v>N-SF11/1.8/10.5</v>
      </c>
    </row>
    <row r="1828" spans="1:11" x14ac:dyDescent="0.25">
      <c r="A1828" s="85"/>
      <c r="B1828" s="63"/>
      <c r="C1828" s="63"/>
      <c r="D1828" s="63"/>
      <c r="E1828" s="63"/>
      <c r="F1828" s="86"/>
      <c r="H1828" s="121">
        <v>10023923</v>
      </c>
      <c r="I1828" s="65">
        <v>30313286</v>
      </c>
      <c r="J1828" s="64">
        <v>0.86</v>
      </c>
      <c r="K1828" s="120" t="str">
        <f>VLOOKUP(I1828,Raw!A:K,11,FALSE)</f>
        <v>N-SF11/1.8/14.5</v>
      </c>
    </row>
    <row r="1829" spans="1:11" x14ac:dyDescent="0.25">
      <c r="A1829" s="85"/>
      <c r="B1829" s="63"/>
      <c r="C1829" s="63"/>
      <c r="D1829" s="63"/>
      <c r="E1829" s="63"/>
      <c r="F1829" s="86"/>
      <c r="H1829" s="121">
        <v>10023923</v>
      </c>
      <c r="I1829" s="65">
        <v>30313323</v>
      </c>
      <c r="J1829" s="64">
        <v>0.95</v>
      </c>
      <c r="K1829" s="120" t="str">
        <f>VLOOKUP(I1829,Raw!A:K,11,FALSE)</f>
        <v>N-SF11/1/10.5</v>
      </c>
    </row>
    <row r="1830" spans="1:11" x14ac:dyDescent="0.25">
      <c r="A1830" s="85"/>
      <c r="B1830" s="63"/>
      <c r="C1830" s="63"/>
      <c r="D1830" s="63"/>
      <c r="E1830" s="63"/>
      <c r="F1830" s="86"/>
      <c r="H1830" s="121">
        <v>10023923</v>
      </c>
      <c r="I1830" s="65">
        <v>30313345</v>
      </c>
      <c r="J1830" s="64">
        <v>0.86</v>
      </c>
      <c r="K1830" s="120" t="str">
        <f>VLOOKUP(I1830,Raw!A:K,11,FALSE)</f>
        <v>N-SF11/1.8/14.5</v>
      </c>
    </row>
    <row r="1831" spans="1:11" x14ac:dyDescent="0.25">
      <c r="A1831" s="85"/>
      <c r="B1831" s="63"/>
      <c r="C1831" s="63"/>
      <c r="D1831" s="63"/>
      <c r="E1831" s="63"/>
      <c r="F1831" s="86"/>
      <c r="H1831" s="121">
        <v>10023923</v>
      </c>
      <c r="I1831" s="65">
        <v>30321494</v>
      </c>
      <c r="J1831" s="64">
        <v>1</v>
      </c>
      <c r="K1831" s="120" t="str">
        <f>VLOOKUP(I1831,Raw!A:K,11,FALSE)</f>
        <v>N-BK7/1.1/19</v>
      </c>
    </row>
    <row r="1832" spans="1:11" x14ac:dyDescent="0.25">
      <c r="A1832" s="85"/>
      <c r="B1832" s="63"/>
      <c r="C1832" s="63"/>
      <c r="D1832" s="63"/>
      <c r="E1832" s="63"/>
      <c r="F1832" s="86"/>
      <c r="H1832" s="121">
        <v>10023923</v>
      </c>
      <c r="I1832" s="65">
        <v>30325960</v>
      </c>
      <c r="J1832" s="64">
        <v>0.9</v>
      </c>
      <c r="K1832" s="120" t="str">
        <f>VLOOKUP(I1832,Raw!A:K,11,FALSE)</f>
        <v>N-SF11/1.8/23</v>
      </c>
    </row>
    <row r="1833" spans="1:11" x14ac:dyDescent="0.25">
      <c r="A1833" s="85"/>
      <c r="B1833" s="63"/>
      <c r="C1833" s="63"/>
      <c r="D1833" s="63"/>
      <c r="E1833" s="63"/>
      <c r="F1833" s="86"/>
      <c r="H1833" s="121">
        <v>10023923</v>
      </c>
      <c r="I1833" s="65">
        <v>30334319</v>
      </c>
      <c r="J1833" s="64">
        <v>0.9</v>
      </c>
      <c r="K1833" s="120" t="str">
        <f>VLOOKUP(I1833,Raw!A:K,11,FALSE)</f>
        <v>N-SF11/1.8/17.5</v>
      </c>
    </row>
    <row r="1834" spans="1:11" x14ac:dyDescent="0.25">
      <c r="A1834" s="85"/>
      <c r="B1834" s="63"/>
      <c r="C1834" s="63"/>
      <c r="D1834" s="63"/>
      <c r="E1834" s="63"/>
      <c r="F1834" s="86"/>
      <c r="H1834" s="121">
        <v>10023923</v>
      </c>
      <c r="I1834" s="65">
        <v>30339200</v>
      </c>
      <c r="J1834" s="64">
        <v>0.9</v>
      </c>
      <c r="K1834" s="120" t="str">
        <f>VLOOKUP(I1834,Raw!A:K,11,FALSE)</f>
        <v>N-SF11/1.8/23.5</v>
      </c>
    </row>
    <row r="1835" spans="1:11" x14ac:dyDescent="0.25">
      <c r="A1835" s="85"/>
      <c r="B1835" s="63"/>
      <c r="C1835" s="63"/>
      <c r="D1835" s="63"/>
      <c r="E1835" s="63"/>
      <c r="F1835" s="86"/>
      <c r="H1835" s="121">
        <v>10023923</v>
      </c>
      <c r="I1835" s="65">
        <v>30391576</v>
      </c>
      <c r="J1835" s="64">
        <v>0.95</v>
      </c>
      <c r="K1835" s="120" t="str">
        <f>VLOOKUP(I1835,Raw!A:K,11,FALSE)</f>
        <v>N-SF11/1/8.5</v>
      </c>
    </row>
    <row r="1836" spans="1:11" x14ac:dyDescent="0.25">
      <c r="A1836" s="85"/>
      <c r="B1836" s="63"/>
      <c r="C1836" s="63"/>
      <c r="D1836" s="63"/>
      <c r="E1836" s="63"/>
      <c r="F1836" s="86"/>
      <c r="H1836" s="121">
        <v>10023923</v>
      </c>
      <c r="I1836" s="65">
        <v>30432710</v>
      </c>
      <c r="J1836" s="64">
        <v>0.86</v>
      </c>
      <c r="K1836" s="120" t="str">
        <f>VLOOKUP(I1836,Raw!A:K,11,FALSE)</f>
        <v>N-SF11/1.8/14.5</v>
      </c>
    </row>
    <row r="1837" spans="1:11" x14ac:dyDescent="0.25">
      <c r="A1837" s="85"/>
      <c r="B1837" s="63"/>
      <c r="C1837" s="63"/>
      <c r="D1837" s="63"/>
      <c r="E1837" s="63"/>
      <c r="F1837" s="86"/>
      <c r="H1837" s="121">
        <v>10023923</v>
      </c>
      <c r="I1837" s="65">
        <v>30446865</v>
      </c>
      <c r="J1837" s="64">
        <v>0.9</v>
      </c>
      <c r="K1837" s="120" t="str">
        <f>VLOOKUP(I1837,Raw!A:K,11,FALSE)</f>
        <v>N-SF11/1.8/17</v>
      </c>
    </row>
    <row r="1838" spans="1:11" x14ac:dyDescent="0.25">
      <c r="A1838" s="85"/>
      <c r="B1838" s="63"/>
      <c r="C1838" s="63"/>
      <c r="D1838" s="63"/>
      <c r="E1838" s="63"/>
      <c r="F1838" s="86"/>
      <c r="H1838" s="121">
        <v>10023929</v>
      </c>
      <c r="I1838" s="65">
        <v>30103742</v>
      </c>
      <c r="J1838" s="64">
        <v>0.9</v>
      </c>
      <c r="K1838" s="120" t="str">
        <f>VLOOKUP(I1838,Raw!A:K,11,FALSE)</f>
        <v>N-SF11/1.8/23.5</v>
      </c>
    </row>
    <row r="1839" spans="1:11" x14ac:dyDescent="0.25">
      <c r="A1839" s="85"/>
      <c r="B1839" s="63"/>
      <c r="C1839" s="63"/>
      <c r="D1839" s="63"/>
      <c r="E1839" s="63"/>
      <c r="F1839" s="86"/>
      <c r="H1839" s="121">
        <v>10023929</v>
      </c>
      <c r="I1839" s="65">
        <v>30103753</v>
      </c>
      <c r="J1839" s="64">
        <v>0.9</v>
      </c>
      <c r="K1839" s="120" t="str">
        <f>VLOOKUP(I1839,Raw!A:K,11,FALSE)</f>
        <v>N-SF11/1.8/14.5</v>
      </c>
    </row>
    <row r="1840" spans="1:11" x14ac:dyDescent="0.25">
      <c r="A1840" s="85"/>
      <c r="B1840" s="63"/>
      <c r="C1840" s="63"/>
      <c r="D1840" s="63"/>
      <c r="E1840" s="63"/>
      <c r="F1840" s="86"/>
      <c r="H1840" s="121">
        <v>10023929</v>
      </c>
      <c r="I1840" s="65">
        <v>30103801</v>
      </c>
      <c r="J1840" s="64">
        <v>0.9</v>
      </c>
      <c r="K1840" s="120" t="str">
        <f>VLOOKUP(I1840,Raw!A:K,11,FALSE)</f>
        <v>N-SF11/1.8/17</v>
      </c>
    </row>
    <row r="1841" spans="1:11" x14ac:dyDescent="0.25">
      <c r="A1841" s="85"/>
      <c r="B1841" s="63"/>
      <c r="C1841" s="63"/>
      <c r="D1841" s="63"/>
      <c r="E1841" s="63"/>
      <c r="F1841" s="86"/>
      <c r="H1841" s="121">
        <v>10023929</v>
      </c>
      <c r="I1841" s="65">
        <v>30236147</v>
      </c>
      <c r="J1841" s="64">
        <v>0.9</v>
      </c>
      <c r="K1841" s="120" t="str">
        <f>VLOOKUP(I1841,Raw!A:K,11,FALSE)</f>
        <v>N-SF11/1.8/17.5</v>
      </c>
    </row>
    <row r="1842" spans="1:11" x14ac:dyDescent="0.25">
      <c r="A1842" s="85"/>
      <c r="B1842" s="63"/>
      <c r="C1842" s="63"/>
      <c r="D1842" s="63"/>
      <c r="E1842" s="63"/>
      <c r="F1842" s="86"/>
      <c r="H1842" s="121">
        <v>10023929</v>
      </c>
      <c r="I1842" s="65">
        <v>30238079</v>
      </c>
      <c r="J1842" s="64">
        <v>0.9</v>
      </c>
      <c r="K1842" s="120" t="str">
        <f>VLOOKUP(I1842,Raw!A:K,11,FALSE)</f>
        <v>N-SF11/1.8/17.5</v>
      </c>
    </row>
    <row r="1843" spans="1:11" x14ac:dyDescent="0.25">
      <c r="A1843" s="85"/>
      <c r="B1843" s="63"/>
      <c r="C1843" s="63"/>
      <c r="D1843" s="63"/>
      <c r="E1843" s="63"/>
      <c r="F1843" s="86"/>
      <c r="H1843" s="121">
        <v>10023929</v>
      </c>
      <c r="I1843" s="65">
        <v>30248669</v>
      </c>
      <c r="J1843" s="64">
        <v>0.75</v>
      </c>
      <c r="K1843" s="120" t="str">
        <f>VLOOKUP(I1843,Raw!A:K,11,FALSE)</f>
        <v>N-SF11/1/10.5</v>
      </c>
    </row>
    <row r="1844" spans="1:11" x14ac:dyDescent="0.25">
      <c r="A1844" s="85"/>
      <c r="B1844" s="63"/>
      <c r="C1844" s="63"/>
      <c r="D1844" s="63"/>
      <c r="E1844" s="63"/>
      <c r="F1844" s="86"/>
      <c r="H1844" s="121">
        <v>10023929</v>
      </c>
      <c r="I1844" s="65">
        <v>30248706</v>
      </c>
      <c r="J1844" s="64">
        <v>0.9</v>
      </c>
      <c r="K1844" s="120" t="str">
        <f>VLOOKUP(I1844,Raw!A:K,11,FALSE)</f>
        <v>N-SF11/1.8/23.5</v>
      </c>
    </row>
    <row r="1845" spans="1:11" x14ac:dyDescent="0.25">
      <c r="A1845" s="85"/>
      <c r="B1845" s="63"/>
      <c r="C1845" s="63"/>
      <c r="D1845" s="63"/>
      <c r="E1845" s="63"/>
      <c r="F1845" s="86"/>
      <c r="H1845" s="121">
        <v>10023929</v>
      </c>
      <c r="I1845" s="65">
        <v>30248740</v>
      </c>
      <c r="J1845" s="64">
        <v>0.75</v>
      </c>
      <c r="K1845" s="120" t="str">
        <f>VLOOKUP(I1845,Raw!A:K,11,FALSE)</f>
        <v>N-SF11/1/7.5</v>
      </c>
    </row>
    <row r="1846" spans="1:11" x14ac:dyDescent="0.25">
      <c r="A1846" s="85"/>
      <c r="B1846" s="63"/>
      <c r="C1846" s="63"/>
      <c r="D1846" s="63"/>
      <c r="E1846" s="63"/>
      <c r="F1846" s="86"/>
      <c r="H1846" s="121">
        <v>10023929</v>
      </c>
      <c r="I1846" s="65">
        <v>30255865</v>
      </c>
      <c r="J1846" s="64">
        <v>0.9</v>
      </c>
      <c r="K1846" s="120" t="str">
        <f>VLOOKUP(I1846,Raw!A:K,11,FALSE)</f>
        <v>N-SF11/1.8/17</v>
      </c>
    </row>
    <row r="1847" spans="1:11" x14ac:dyDescent="0.25">
      <c r="A1847" s="85"/>
      <c r="B1847" s="63"/>
      <c r="C1847" s="63"/>
      <c r="D1847" s="63"/>
      <c r="E1847" s="63"/>
      <c r="F1847" s="86"/>
      <c r="H1847" s="121">
        <v>10023929</v>
      </c>
      <c r="I1847" s="65">
        <v>30256349</v>
      </c>
      <c r="J1847" s="64">
        <v>0.75</v>
      </c>
      <c r="K1847" s="120" t="str">
        <f>VLOOKUP(I1847,Raw!A:K,11,FALSE)</f>
        <v>N-SF11/1/10.5</v>
      </c>
    </row>
    <row r="1848" spans="1:11" x14ac:dyDescent="0.25">
      <c r="A1848" s="85"/>
      <c r="B1848" s="63"/>
      <c r="C1848" s="63"/>
      <c r="D1848" s="63"/>
      <c r="E1848" s="63"/>
      <c r="F1848" s="86"/>
      <c r="H1848" s="121">
        <v>10023929</v>
      </c>
      <c r="I1848" s="65">
        <v>30256730</v>
      </c>
      <c r="J1848" s="64">
        <v>0.75</v>
      </c>
      <c r="K1848" s="120" t="str">
        <f>VLOOKUP(I1848,Raw!A:K,11,FALSE)</f>
        <v>N-SF11/1/10.5</v>
      </c>
    </row>
    <row r="1849" spans="1:11" x14ac:dyDescent="0.25">
      <c r="A1849" s="85"/>
      <c r="B1849" s="63"/>
      <c r="C1849" s="63"/>
      <c r="D1849" s="63"/>
      <c r="E1849" s="63"/>
      <c r="F1849" s="86"/>
      <c r="H1849" s="121">
        <v>10023929</v>
      </c>
      <c r="I1849" s="65">
        <v>30256752</v>
      </c>
      <c r="J1849" s="64">
        <v>0.9</v>
      </c>
      <c r="K1849" s="120" t="str">
        <f>VLOOKUP(I1849,Raw!A:K,11,FALSE)</f>
        <v>N-SF11/1.8/14.5</v>
      </c>
    </row>
    <row r="1850" spans="1:11" x14ac:dyDescent="0.25">
      <c r="A1850" s="85"/>
      <c r="B1850" s="63"/>
      <c r="C1850" s="63"/>
      <c r="D1850" s="63"/>
      <c r="E1850" s="63"/>
      <c r="F1850" s="86"/>
      <c r="H1850" s="121">
        <v>10023929</v>
      </c>
      <c r="I1850" s="65">
        <v>30256855</v>
      </c>
      <c r="J1850" s="64">
        <v>0.9</v>
      </c>
      <c r="K1850" s="120" t="str">
        <f>VLOOKUP(I1850,Raw!A:K,11,FALSE)</f>
        <v>N-SF11/1.8/14.5</v>
      </c>
    </row>
    <row r="1851" spans="1:11" x14ac:dyDescent="0.25">
      <c r="A1851" s="85"/>
      <c r="B1851" s="63"/>
      <c r="C1851" s="63"/>
      <c r="D1851" s="63"/>
      <c r="E1851" s="63"/>
      <c r="F1851" s="86"/>
      <c r="H1851" s="121">
        <v>10023929</v>
      </c>
      <c r="I1851" s="65">
        <v>30256899</v>
      </c>
      <c r="J1851" s="64">
        <v>0.9</v>
      </c>
      <c r="K1851" s="120" t="str">
        <f>VLOOKUP(I1851,Raw!A:K,11,FALSE)</f>
        <v>N-SF11/1.8/23.5</v>
      </c>
    </row>
    <row r="1852" spans="1:11" x14ac:dyDescent="0.25">
      <c r="A1852" s="85"/>
      <c r="B1852" s="63"/>
      <c r="C1852" s="63"/>
      <c r="D1852" s="63"/>
      <c r="E1852" s="63"/>
      <c r="F1852" s="86"/>
      <c r="H1852" s="121">
        <v>10023929</v>
      </c>
      <c r="I1852" s="65">
        <v>30256914</v>
      </c>
      <c r="J1852" s="64">
        <v>0.75</v>
      </c>
      <c r="K1852" s="120" t="str">
        <f>VLOOKUP(I1852,Raw!A:K,11,FALSE)</f>
        <v>N-SF11/1/10.5</v>
      </c>
    </row>
    <row r="1853" spans="1:11" x14ac:dyDescent="0.25">
      <c r="A1853" s="85"/>
      <c r="B1853" s="63"/>
      <c r="C1853" s="63"/>
      <c r="D1853" s="63"/>
      <c r="E1853" s="63"/>
      <c r="F1853" s="86"/>
      <c r="H1853" s="121">
        <v>10023929</v>
      </c>
      <c r="I1853" s="65">
        <v>30256958</v>
      </c>
      <c r="J1853" s="64">
        <v>0.9</v>
      </c>
      <c r="K1853" s="120" t="str">
        <f>VLOOKUP(I1853,Raw!A:K,11,FALSE)</f>
        <v>N-SF11/1.8/23.5</v>
      </c>
    </row>
    <row r="1854" spans="1:11" x14ac:dyDescent="0.25">
      <c r="A1854" s="85"/>
      <c r="B1854" s="63"/>
      <c r="C1854" s="63"/>
      <c r="D1854" s="63"/>
      <c r="E1854" s="63"/>
      <c r="F1854" s="86"/>
      <c r="H1854" s="121">
        <v>10023929</v>
      </c>
      <c r="I1854" s="65">
        <v>30274734</v>
      </c>
      <c r="J1854" s="64">
        <v>0.9</v>
      </c>
      <c r="K1854" s="120" t="str">
        <f>VLOOKUP(I1854,Raw!A:K,11,FALSE)</f>
        <v>N-SF11/1.8/17</v>
      </c>
    </row>
    <row r="1855" spans="1:11" x14ac:dyDescent="0.25">
      <c r="A1855" s="85"/>
      <c r="B1855" s="63"/>
      <c r="C1855" s="63"/>
      <c r="D1855" s="63"/>
      <c r="E1855" s="63"/>
      <c r="F1855" s="86"/>
      <c r="H1855" s="121">
        <v>10023929</v>
      </c>
      <c r="I1855" s="65">
        <v>30274790</v>
      </c>
      <c r="J1855" s="64">
        <v>0.9</v>
      </c>
      <c r="K1855" s="120" t="str">
        <f>VLOOKUP(I1855,Raw!A:K,11,FALSE)</f>
        <v>N-SF11/1.8/14.5</v>
      </c>
    </row>
    <row r="1856" spans="1:11" x14ac:dyDescent="0.25">
      <c r="A1856" s="85"/>
      <c r="B1856" s="63"/>
      <c r="C1856" s="63"/>
      <c r="D1856" s="63"/>
      <c r="E1856" s="63"/>
      <c r="F1856" s="86"/>
      <c r="H1856" s="121">
        <v>10023929</v>
      </c>
      <c r="I1856" s="65">
        <v>30274815</v>
      </c>
      <c r="J1856" s="64">
        <v>0.9</v>
      </c>
      <c r="K1856" s="120" t="str">
        <f>VLOOKUP(I1856,Raw!A:K,11,FALSE)</f>
        <v>N-SF11/1.8/14.5</v>
      </c>
    </row>
    <row r="1857" spans="1:11" x14ac:dyDescent="0.25">
      <c r="A1857" s="85"/>
      <c r="B1857" s="63"/>
      <c r="C1857" s="63"/>
      <c r="D1857" s="63"/>
      <c r="E1857" s="63"/>
      <c r="F1857" s="86"/>
      <c r="H1857" s="121">
        <v>10023929</v>
      </c>
      <c r="I1857" s="65">
        <v>30276367</v>
      </c>
      <c r="J1857" s="64">
        <v>0.9</v>
      </c>
      <c r="K1857" s="120" t="str">
        <f>VLOOKUP(I1857,Raw!A:K,11,FALSE)</f>
        <v>N-SF11/1.8/17</v>
      </c>
    </row>
    <row r="1858" spans="1:11" x14ac:dyDescent="0.25">
      <c r="A1858" s="85"/>
      <c r="B1858" s="63"/>
      <c r="C1858" s="63"/>
      <c r="D1858" s="63"/>
      <c r="E1858" s="63"/>
      <c r="F1858" s="86"/>
      <c r="H1858" s="121">
        <v>10023929</v>
      </c>
      <c r="I1858" s="65">
        <v>30285163</v>
      </c>
      <c r="J1858" s="64">
        <v>0.75</v>
      </c>
      <c r="K1858" s="120" t="str">
        <f>VLOOKUP(I1858,Raw!A:K,11,FALSE)</f>
        <v>N-SF11/1/7.5</v>
      </c>
    </row>
    <row r="1859" spans="1:11" x14ac:dyDescent="0.25">
      <c r="A1859" s="85"/>
      <c r="B1859" s="63"/>
      <c r="C1859" s="63"/>
      <c r="D1859" s="63"/>
      <c r="E1859" s="63"/>
      <c r="F1859" s="86"/>
      <c r="H1859" s="121">
        <v>10023929</v>
      </c>
      <c r="I1859" s="65">
        <v>30285185</v>
      </c>
      <c r="J1859" s="64">
        <v>0.9</v>
      </c>
      <c r="K1859" s="120" t="str">
        <f>VLOOKUP(I1859,Raw!A:K,11,FALSE)</f>
        <v>N-SF11/1.8/17</v>
      </c>
    </row>
    <row r="1860" spans="1:11" x14ac:dyDescent="0.25">
      <c r="A1860" s="85"/>
      <c r="B1860" s="63"/>
      <c r="C1860" s="63"/>
      <c r="D1860" s="63"/>
      <c r="E1860" s="63"/>
      <c r="F1860" s="86"/>
      <c r="H1860" s="121">
        <v>10023929</v>
      </c>
      <c r="I1860" s="65">
        <v>30293647</v>
      </c>
      <c r="J1860" s="64">
        <v>0.75</v>
      </c>
      <c r="K1860" s="120" t="str">
        <f>VLOOKUP(I1860,Raw!A:K,11,FALSE)</f>
        <v>N-SF11/1/10.5</v>
      </c>
    </row>
    <row r="1861" spans="1:11" x14ac:dyDescent="0.25">
      <c r="A1861" s="85"/>
      <c r="B1861" s="63"/>
      <c r="C1861" s="63"/>
      <c r="D1861" s="63"/>
      <c r="E1861" s="63"/>
      <c r="F1861" s="86"/>
      <c r="H1861" s="121">
        <v>10023929</v>
      </c>
      <c r="I1861" s="65">
        <v>30313242</v>
      </c>
      <c r="J1861" s="64">
        <v>0.6</v>
      </c>
      <c r="K1861" s="120" t="str">
        <f>VLOOKUP(I1861,Raw!A:K,11,FALSE)</f>
        <v>N-SF11/1.8/10.5</v>
      </c>
    </row>
    <row r="1862" spans="1:11" x14ac:dyDescent="0.25">
      <c r="A1862" s="85"/>
      <c r="B1862" s="63"/>
      <c r="C1862" s="63"/>
      <c r="D1862" s="63"/>
      <c r="E1862" s="63"/>
      <c r="F1862" s="86"/>
      <c r="H1862" s="121">
        <v>10023929</v>
      </c>
      <c r="I1862" s="65">
        <v>30313286</v>
      </c>
      <c r="J1862" s="64">
        <v>0.9</v>
      </c>
      <c r="K1862" s="120" t="str">
        <f>VLOOKUP(I1862,Raw!A:K,11,FALSE)</f>
        <v>N-SF11/1.8/14.5</v>
      </c>
    </row>
    <row r="1863" spans="1:11" x14ac:dyDescent="0.25">
      <c r="A1863" s="85"/>
      <c r="B1863" s="63"/>
      <c r="C1863" s="63"/>
      <c r="D1863" s="63"/>
      <c r="E1863" s="63"/>
      <c r="F1863" s="86"/>
      <c r="H1863" s="121">
        <v>10023929</v>
      </c>
      <c r="I1863" s="65">
        <v>30313323</v>
      </c>
      <c r="J1863" s="64">
        <v>0.75</v>
      </c>
      <c r="K1863" s="120" t="str">
        <f>VLOOKUP(I1863,Raw!A:K,11,FALSE)</f>
        <v>N-SF11/1/10.5</v>
      </c>
    </row>
    <row r="1864" spans="1:11" x14ac:dyDescent="0.25">
      <c r="A1864" s="85"/>
      <c r="B1864" s="63"/>
      <c r="C1864" s="63"/>
      <c r="D1864" s="63"/>
      <c r="E1864" s="63"/>
      <c r="F1864" s="86"/>
      <c r="H1864" s="121">
        <v>10023929</v>
      </c>
      <c r="I1864" s="65">
        <v>30313345</v>
      </c>
      <c r="J1864" s="64">
        <v>0.9</v>
      </c>
      <c r="K1864" s="120" t="str">
        <f>VLOOKUP(I1864,Raw!A:K,11,FALSE)</f>
        <v>N-SF11/1.8/14.5</v>
      </c>
    </row>
    <row r="1865" spans="1:11" x14ac:dyDescent="0.25">
      <c r="A1865" s="85"/>
      <c r="B1865" s="63"/>
      <c r="C1865" s="63"/>
      <c r="D1865" s="63"/>
      <c r="E1865" s="63"/>
      <c r="F1865" s="86"/>
      <c r="H1865" s="121">
        <v>10023929</v>
      </c>
      <c r="I1865" s="65">
        <v>30321494</v>
      </c>
      <c r="J1865" s="64">
        <v>1</v>
      </c>
      <c r="K1865" s="120" t="str">
        <f>VLOOKUP(I1865,Raw!A:K,11,FALSE)</f>
        <v>N-BK7/1.1/19</v>
      </c>
    </row>
    <row r="1866" spans="1:11" x14ac:dyDescent="0.25">
      <c r="A1866" s="85"/>
      <c r="B1866" s="63"/>
      <c r="C1866" s="63"/>
      <c r="D1866" s="63"/>
      <c r="E1866" s="63"/>
      <c r="F1866" s="86"/>
      <c r="H1866" s="121">
        <v>10023929</v>
      </c>
      <c r="I1866" s="65">
        <v>30325960</v>
      </c>
      <c r="J1866" s="64">
        <v>0.9</v>
      </c>
      <c r="K1866" s="120" t="str">
        <f>VLOOKUP(I1866,Raw!A:K,11,FALSE)</f>
        <v>N-SF11/1.8/23</v>
      </c>
    </row>
    <row r="1867" spans="1:11" x14ac:dyDescent="0.25">
      <c r="A1867" s="85"/>
      <c r="B1867" s="63"/>
      <c r="C1867" s="63"/>
      <c r="D1867" s="63"/>
      <c r="E1867" s="63"/>
      <c r="F1867" s="86"/>
      <c r="H1867" s="121">
        <v>10023929</v>
      </c>
      <c r="I1867" s="65">
        <v>30334319</v>
      </c>
      <c r="J1867" s="64">
        <v>0.9</v>
      </c>
      <c r="K1867" s="120" t="str">
        <f>VLOOKUP(I1867,Raw!A:K,11,FALSE)</f>
        <v>N-SF11/1.8/17.5</v>
      </c>
    </row>
    <row r="1868" spans="1:11" x14ac:dyDescent="0.25">
      <c r="A1868" s="85"/>
      <c r="B1868" s="63"/>
      <c r="C1868" s="63"/>
      <c r="D1868" s="63"/>
      <c r="E1868" s="63"/>
      <c r="F1868" s="86"/>
      <c r="H1868" s="121">
        <v>10023929</v>
      </c>
      <c r="I1868" s="65">
        <v>30339200</v>
      </c>
      <c r="J1868" s="64">
        <v>0.9</v>
      </c>
      <c r="K1868" s="120" t="str">
        <f>VLOOKUP(I1868,Raw!A:K,11,FALSE)</f>
        <v>N-SF11/1.8/23.5</v>
      </c>
    </row>
    <row r="1869" spans="1:11" x14ac:dyDescent="0.25">
      <c r="A1869" s="85"/>
      <c r="B1869" s="63"/>
      <c r="C1869" s="63"/>
      <c r="D1869" s="63"/>
      <c r="E1869" s="63"/>
      <c r="F1869" s="86"/>
      <c r="H1869" s="121">
        <v>10023929</v>
      </c>
      <c r="I1869" s="65">
        <v>30391576</v>
      </c>
      <c r="J1869" s="64">
        <v>0.75</v>
      </c>
      <c r="K1869" s="120" t="str">
        <f>VLOOKUP(I1869,Raw!A:K,11,FALSE)</f>
        <v>N-SF11/1/8.5</v>
      </c>
    </row>
    <row r="1870" spans="1:11" x14ac:dyDescent="0.25">
      <c r="A1870" s="85"/>
      <c r="B1870" s="63"/>
      <c r="C1870" s="63"/>
      <c r="D1870" s="63"/>
      <c r="E1870" s="63"/>
      <c r="F1870" s="86"/>
      <c r="H1870" s="121">
        <v>10023929</v>
      </c>
      <c r="I1870" s="65">
        <v>30432710</v>
      </c>
      <c r="J1870" s="64">
        <v>0.9</v>
      </c>
      <c r="K1870" s="120" t="str">
        <f>VLOOKUP(I1870,Raw!A:K,11,FALSE)</f>
        <v>N-SF11/1.8/14.5</v>
      </c>
    </row>
    <row r="1871" spans="1:11" x14ac:dyDescent="0.25">
      <c r="A1871" s="85"/>
      <c r="B1871" s="63"/>
      <c r="C1871" s="63"/>
      <c r="D1871" s="63"/>
      <c r="E1871" s="63"/>
      <c r="F1871" s="86"/>
      <c r="H1871" s="121">
        <v>10023929</v>
      </c>
      <c r="I1871" s="65">
        <v>30446865</v>
      </c>
      <c r="J1871" s="64">
        <v>0.9</v>
      </c>
      <c r="K1871" s="120" t="str">
        <f>VLOOKUP(I1871,Raw!A:K,11,FALSE)</f>
        <v>N-SF11/1.8/17</v>
      </c>
    </row>
    <row r="1872" spans="1:11" x14ac:dyDescent="0.25">
      <c r="A1872" s="85"/>
      <c r="B1872" s="63"/>
      <c r="C1872" s="63"/>
      <c r="D1872" s="63"/>
      <c r="E1872" s="63"/>
      <c r="F1872" s="86"/>
      <c r="H1872" s="121">
        <v>10023931</v>
      </c>
      <c r="I1872" s="65">
        <v>30103742</v>
      </c>
      <c r="J1872" s="64">
        <v>1.1000000000000001</v>
      </c>
      <c r="K1872" s="120" t="str">
        <f>VLOOKUP(I1872,Raw!A:K,11,FALSE)</f>
        <v>N-SF11/1.8/23.5</v>
      </c>
    </row>
    <row r="1873" spans="1:11" x14ac:dyDescent="0.25">
      <c r="A1873" s="85"/>
      <c r="B1873" s="63"/>
      <c r="C1873" s="63"/>
      <c r="D1873" s="63"/>
      <c r="E1873" s="63"/>
      <c r="F1873" s="86"/>
      <c r="H1873" s="121">
        <v>10023931</v>
      </c>
      <c r="I1873" s="65">
        <v>30103753</v>
      </c>
      <c r="J1873" s="64">
        <v>1.06</v>
      </c>
      <c r="K1873" s="120" t="str">
        <f>VLOOKUP(I1873,Raw!A:K,11,FALSE)</f>
        <v>N-SF11/1.8/14.5</v>
      </c>
    </row>
    <row r="1874" spans="1:11" x14ac:dyDescent="0.25">
      <c r="A1874" s="85"/>
      <c r="B1874" s="63"/>
      <c r="C1874" s="63"/>
      <c r="D1874" s="63"/>
      <c r="E1874" s="63"/>
      <c r="F1874" s="86"/>
      <c r="H1874" s="121">
        <v>10023931</v>
      </c>
      <c r="I1874" s="65">
        <v>30103801</v>
      </c>
      <c r="J1874" s="64">
        <v>1.1000000000000001</v>
      </c>
      <c r="K1874" s="120" t="str">
        <f>VLOOKUP(I1874,Raw!A:K,11,FALSE)</f>
        <v>N-SF11/1.8/17</v>
      </c>
    </row>
    <row r="1875" spans="1:11" x14ac:dyDescent="0.25">
      <c r="A1875" s="85"/>
      <c r="B1875" s="63"/>
      <c r="C1875" s="63"/>
      <c r="D1875" s="63"/>
      <c r="E1875" s="63"/>
      <c r="F1875" s="86"/>
      <c r="H1875" s="121">
        <v>10023931</v>
      </c>
      <c r="I1875" s="65">
        <v>30236147</v>
      </c>
      <c r="J1875" s="64">
        <v>1.1000000000000001</v>
      </c>
      <c r="K1875" s="120" t="str">
        <f>VLOOKUP(I1875,Raw!A:K,11,FALSE)</f>
        <v>N-SF11/1.8/17.5</v>
      </c>
    </row>
    <row r="1876" spans="1:11" x14ac:dyDescent="0.25">
      <c r="A1876" s="85"/>
      <c r="B1876" s="63"/>
      <c r="C1876" s="63"/>
      <c r="D1876" s="63"/>
      <c r="E1876" s="63"/>
      <c r="F1876" s="86"/>
      <c r="H1876" s="121">
        <v>10023931</v>
      </c>
      <c r="I1876" s="65">
        <v>30238079</v>
      </c>
      <c r="J1876" s="64">
        <v>1.1000000000000001</v>
      </c>
      <c r="K1876" s="120" t="str">
        <f>VLOOKUP(I1876,Raw!A:K,11,FALSE)</f>
        <v>N-SF11/1.8/17.5</v>
      </c>
    </row>
    <row r="1877" spans="1:11" x14ac:dyDescent="0.25">
      <c r="A1877" s="85"/>
      <c r="B1877" s="63"/>
      <c r="C1877" s="63"/>
      <c r="D1877" s="63"/>
      <c r="E1877" s="63"/>
      <c r="F1877" s="86"/>
      <c r="H1877" s="121">
        <v>10023931</v>
      </c>
      <c r="I1877" s="65">
        <v>30248669</v>
      </c>
      <c r="J1877" s="64">
        <v>0.75</v>
      </c>
      <c r="K1877" s="120" t="str">
        <f>VLOOKUP(I1877,Raw!A:K,11,FALSE)</f>
        <v>N-SF11/1/10.5</v>
      </c>
    </row>
    <row r="1878" spans="1:11" x14ac:dyDescent="0.25">
      <c r="A1878" s="85"/>
      <c r="B1878" s="63"/>
      <c r="C1878" s="63"/>
      <c r="D1878" s="63"/>
      <c r="E1878" s="63"/>
      <c r="F1878" s="86"/>
      <c r="H1878" s="121">
        <v>10023931</v>
      </c>
      <c r="I1878" s="65">
        <v>30248706</v>
      </c>
      <c r="J1878" s="64">
        <v>1.1000000000000001</v>
      </c>
      <c r="K1878" s="120" t="str">
        <f>VLOOKUP(I1878,Raw!A:K,11,FALSE)</f>
        <v>N-SF11/1.8/23.5</v>
      </c>
    </row>
    <row r="1879" spans="1:11" x14ac:dyDescent="0.25">
      <c r="A1879" s="85"/>
      <c r="B1879" s="63"/>
      <c r="C1879" s="63"/>
      <c r="D1879" s="63"/>
      <c r="E1879" s="63"/>
      <c r="F1879" s="86"/>
      <c r="H1879" s="121">
        <v>10023931</v>
      </c>
      <c r="I1879" s="65">
        <v>30248740</v>
      </c>
      <c r="J1879" s="64">
        <v>0.75</v>
      </c>
      <c r="K1879" s="120" t="str">
        <f>VLOOKUP(I1879,Raw!A:K,11,FALSE)</f>
        <v>N-SF11/1/7.5</v>
      </c>
    </row>
    <row r="1880" spans="1:11" x14ac:dyDescent="0.25">
      <c r="A1880" s="85"/>
      <c r="B1880" s="63"/>
      <c r="C1880" s="63"/>
      <c r="D1880" s="63"/>
      <c r="E1880" s="63"/>
      <c r="F1880" s="86"/>
      <c r="H1880" s="121">
        <v>10023931</v>
      </c>
      <c r="I1880" s="65">
        <v>30255865</v>
      </c>
      <c r="J1880" s="64">
        <v>1.1000000000000001</v>
      </c>
      <c r="K1880" s="120" t="str">
        <f>VLOOKUP(I1880,Raw!A:K,11,FALSE)</f>
        <v>N-SF11/1.8/17</v>
      </c>
    </row>
    <row r="1881" spans="1:11" x14ac:dyDescent="0.25">
      <c r="A1881" s="85"/>
      <c r="B1881" s="63"/>
      <c r="C1881" s="63"/>
      <c r="D1881" s="63"/>
      <c r="E1881" s="63"/>
      <c r="F1881" s="86"/>
      <c r="H1881" s="121">
        <v>10023931</v>
      </c>
      <c r="I1881" s="65">
        <v>30256349</v>
      </c>
      <c r="J1881" s="64">
        <v>0.75</v>
      </c>
      <c r="K1881" s="120" t="str">
        <f>VLOOKUP(I1881,Raw!A:K,11,FALSE)</f>
        <v>N-SF11/1/10.5</v>
      </c>
    </row>
    <row r="1882" spans="1:11" x14ac:dyDescent="0.25">
      <c r="A1882" s="85"/>
      <c r="B1882" s="63"/>
      <c r="C1882" s="63"/>
      <c r="D1882" s="63"/>
      <c r="E1882" s="63"/>
      <c r="F1882" s="86"/>
      <c r="H1882" s="121">
        <v>10023931</v>
      </c>
      <c r="I1882" s="65">
        <v>30256730</v>
      </c>
      <c r="J1882" s="64">
        <v>0.75</v>
      </c>
      <c r="K1882" s="120" t="str">
        <f>VLOOKUP(I1882,Raw!A:K,11,FALSE)</f>
        <v>N-SF11/1/10.5</v>
      </c>
    </row>
    <row r="1883" spans="1:11" x14ac:dyDescent="0.25">
      <c r="A1883" s="85"/>
      <c r="B1883" s="63"/>
      <c r="C1883" s="63"/>
      <c r="D1883" s="63"/>
      <c r="E1883" s="63"/>
      <c r="F1883" s="86"/>
      <c r="H1883" s="121">
        <v>10023931</v>
      </c>
      <c r="I1883" s="65">
        <v>30256752</v>
      </c>
      <c r="J1883" s="64">
        <v>1.06</v>
      </c>
      <c r="K1883" s="120" t="str">
        <f>VLOOKUP(I1883,Raw!A:K,11,FALSE)</f>
        <v>N-SF11/1.8/14.5</v>
      </c>
    </row>
    <row r="1884" spans="1:11" x14ac:dyDescent="0.25">
      <c r="A1884" s="85"/>
      <c r="B1884" s="63"/>
      <c r="C1884" s="63"/>
      <c r="D1884" s="63"/>
      <c r="E1884" s="63"/>
      <c r="F1884" s="86"/>
      <c r="H1884" s="121">
        <v>10023931</v>
      </c>
      <c r="I1884" s="65">
        <v>30256855</v>
      </c>
      <c r="J1884" s="64">
        <v>1.06</v>
      </c>
      <c r="K1884" s="120" t="str">
        <f>VLOOKUP(I1884,Raw!A:K,11,FALSE)</f>
        <v>N-SF11/1.8/14.5</v>
      </c>
    </row>
    <row r="1885" spans="1:11" x14ac:dyDescent="0.25">
      <c r="A1885" s="85"/>
      <c r="B1885" s="63"/>
      <c r="C1885" s="63"/>
      <c r="D1885" s="63"/>
      <c r="E1885" s="63"/>
      <c r="F1885" s="86"/>
      <c r="H1885" s="121">
        <v>10023931</v>
      </c>
      <c r="I1885" s="65">
        <v>30256899</v>
      </c>
      <c r="J1885" s="64">
        <v>1.1000000000000001</v>
      </c>
      <c r="K1885" s="120" t="str">
        <f>VLOOKUP(I1885,Raw!A:K,11,FALSE)</f>
        <v>N-SF11/1.8/23.5</v>
      </c>
    </row>
    <row r="1886" spans="1:11" x14ac:dyDescent="0.25">
      <c r="A1886" s="85"/>
      <c r="B1886" s="63"/>
      <c r="C1886" s="63"/>
      <c r="D1886" s="63"/>
      <c r="E1886" s="63"/>
      <c r="F1886" s="86"/>
      <c r="H1886" s="121">
        <v>10023931</v>
      </c>
      <c r="I1886" s="65">
        <v>30256914</v>
      </c>
      <c r="J1886" s="64">
        <v>0.75</v>
      </c>
      <c r="K1886" s="120" t="str">
        <f>VLOOKUP(I1886,Raw!A:K,11,FALSE)</f>
        <v>N-SF11/1/10.5</v>
      </c>
    </row>
    <row r="1887" spans="1:11" x14ac:dyDescent="0.25">
      <c r="A1887" s="85"/>
      <c r="B1887" s="63"/>
      <c r="C1887" s="63"/>
      <c r="D1887" s="63"/>
      <c r="E1887" s="63"/>
      <c r="F1887" s="86"/>
      <c r="H1887" s="121">
        <v>10023931</v>
      </c>
      <c r="I1887" s="65">
        <v>30256958</v>
      </c>
      <c r="J1887" s="64">
        <v>1.1000000000000001</v>
      </c>
      <c r="K1887" s="120" t="str">
        <f>VLOOKUP(I1887,Raw!A:K,11,FALSE)</f>
        <v>N-SF11/1.8/23.5</v>
      </c>
    </row>
    <row r="1888" spans="1:11" x14ac:dyDescent="0.25">
      <c r="A1888" s="85"/>
      <c r="B1888" s="63"/>
      <c r="C1888" s="63"/>
      <c r="D1888" s="63"/>
      <c r="E1888" s="63"/>
      <c r="F1888" s="86"/>
      <c r="H1888" s="121">
        <v>10023931</v>
      </c>
      <c r="I1888" s="65">
        <v>30274734</v>
      </c>
      <c r="J1888" s="64">
        <v>1.1000000000000001</v>
      </c>
      <c r="K1888" s="120" t="str">
        <f>VLOOKUP(I1888,Raw!A:K,11,FALSE)</f>
        <v>N-SF11/1.8/17</v>
      </c>
    </row>
    <row r="1889" spans="1:11" x14ac:dyDescent="0.25">
      <c r="A1889" s="85"/>
      <c r="B1889" s="63"/>
      <c r="C1889" s="63"/>
      <c r="D1889" s="63"/>
      <c r="E1889" s="63"/>
      <c r="F1889" s="86"/>
      <c r="H1889" s="121">
        <v>10023931</v>
      </c>
      <c r="I1889" s="65">
        <v>30274790</v>
      </c>
      <c r="J1889" s="64">
        <v>1.06</v>
      </c>
      <c r="K1889" s="120" t="str">
        <f>VLOOKUP(I1889,Raw!A:K,11,FALSE)</f>
        <v>N-SF11/1.8/14.5</v>
      </c>
    </row>
    <row r="1890" spans="1:11" x14ac:dyDescent="0.25">
      <c r="A1890" s="85"/>
      <c r="B1890" s="63"/>
      <c r="C1890" s="63"/>
      <c r="D1890" s="63"/>
      <c r="E1890" s="63"/>
      <c r="F1890" s="86"/>
      <c r="H1890" s="121">
        <v>10023931</v>
      </c>
      <c r="I1890" s="65">
        <v>30274815</v>
      </c>
      <c r="J1890" s="64">
        <v>1.06</v>
      </c>
      <c r="K1890" s="120" t="str">
        <f>VLOOKUP(I1890,Raw!A:K,11,FALSE)</f>
        <v>N-SF11/1.8/14.5</v>
      </c>
    </row>
    <row r="1891" spans="1:11" x14ac:dyDescent="0.25">
      <c r="A1891" s="85"/>
      <c r="B1891" s="63"/>
      <c r="C1891" s="63"/>
      <c r="D1891" s="63"/>
      <c r="E1891" s="63"/>
      <c r="F1891" s="86"/>
      <c r="H1891" s="121">
        <v>10023931</v>
      </c>
      <c r="I1891" s="65">
        <v>30276367</v>
      </c>
      <c r="J1891" s="64">
        <v>1.1000000000000001</v>
      </c>
      <c r="K1891" s="120" t="str">
        <f>VLOOKUP(I1891,Raw!A:K,11,FALSE)</f>
        <v>N-SF11/1.8/17</v>
      </c>
    </row>
    <row r="1892" spans="1:11" x14ac:dyDescent="0.25">
      <c r="A1892" s="85"/>
      <c r="B1892" s="63"/>
      <c r="C1892" s="63"/>
      <c r="D1892" s="63"/>
      <c r="E1892" s="63"/>
      <c r="F1892" s="86"/>
      <c r="H1892" s="121">
        <v>10023931</v>
      </c>
      <c r="I1892" s="65">
        <v>30285163</v>
      </c>
      <c r="J1892" s="64">
        <v>0.75</v>
      </c>
      <c r="K1892" s="120" t="str">
        <f>VLOOKUP(I1892,Raw!A:K,11,FALSE)</f>
        <v>N-SF11/1/7.5</v>
      </c>
    </row>
    <row r="1893" spans="1:11" x14ac:dyDescent="0.25">
      <c r="A1893" s="85"/>
      <c r="B1893" s="63"/>
      <c r="C1893" s="63"/>
      <c r="D1893" s="63"/>
      <c r="E1893" s="63"/>
      <c r="F1893" s="86"/>
      <c r="H1893" s="121">
        <v>10023931</v>
      </c>
      <c r="I1893" s="65">
        <v>30285185</v>
      </c>
      <c r="J1893" s="64">
        <v>1.1000000000000001</v>
      </c>
      <c r="K1893" s="120" t="str">
        <f>VLOOKUP(I1893,Raw!A:K,11,FALSE)</f>
        <v>N-SF11/1.8/17</v>
      </c>
    </row>
    <row r="1894" spans="1:11" x14ac:dyDescent="0.25">
      <c r="A1894" s="85"/>
      <c r="B1894" s="63"/>
      <c r="C1894" s="63"/>
      <c r="D1894" s="63"/>
      <c r="E1894" s="63"/>
      <c r="F1894" s="86"/>
      <c r="H1894" s="121">
        <v>10023931</v>
      </c>
      <c r="I1894" s="65">
        <v>30293647</v>
      </c>
      <c r="J1894" s="64">
        <v>0.75</v>
      </c>
      <c r="K1894" s="120" t="str">
        <f>VLOOKUP(I1894,Raw!A:K,11,FALSE)</f>
        <v>N-SF11/1/10.5</v>
      </c>
    </row>
    <row r="1895" spans="1:11" x14ac:dyDescent="0.25">
      <c r="A1895" s="85"/>
      <c r="B1895" s="63"/>
      <c r="C1895" s="63"/>
      <c r="D1895" s="63"/>
      <c r="E1895" s="63"/>
      <c r="F1895" s="86"/>
      <c r="H1895" s="121">
        <v>10023931</v>
      </c>
      <c r="I1895" s="65">
        <v>30313242</v>
      </c>
      <c r="J1895" s="64">
        <v>0.6</v>
      </c>
      <c r="K1895" s="120" t="str">
        <f>VLOOKUP(I1895,Raw!A:K,11,FALSE)</f>
        <v>N-SF11/1.8/10.5</v>
      </c>
    </row>
    <row r="1896" spans="1:11" x14ac:dyDescent="0.25">
      <c r="A1896" s="85"/>
      <c r="B1896" s="63"/>
      <c r="C1896" s="63"/>
      <c r="D1896" s="63"/>
      <c r="E1896" s="63"/>
      <c r="F1896" s="86"/>
      <c r="H1896" s="121">
        <v>10023931</v>
      </c>
      <c r="I1896" s="65">
        <v>30313286</v>
      </c>
      <c r="J1896" s="64">
        <v>1.06</v>
      </c>
      <c r="K1896" s="120" t="str">
        <f>VLOOKUP(I1896,Raw!A:K,11,FALSE)</f>
        <v>N-SF11/1.8/14.5</v>
      </c>
    </row>
    <row r="1897" spans="1:11" x14ac:dyDescent="0.25">
      <c r="A1897" s="85"/>
      <c r="B1897" s="63"/>
      <c r="C1897" s="63"/>
      <c r="D1897" s="63"/>
      <c r="E1897" s="63"/>
      <c r="F1897" s="86"/>
      <c r="H1897" s="121">
        <v>10023931</v>
      </c>
      <c r="I1897" s="65">
        <v>30313323</v>
      </c>
      <c r="J1897" s="64">
        <v>0.75</v>
      </c>
      <c r="K1897" s="120" t="str">
        <f>VLOOKUP(I1897,Raw!A:K,11,FALSE)</f>
        <v>N-SF11/1/10.5</v>
      </c>
    </row>
    <row r="1898" spans="1:11" x14ac:dyDescent="0.25">
      <c r="A1898" s="85"/>
      <c r="B1898" s="63"/>
      <c r="C1898" s="63"/>
      <c r="D1898" s="63"/>
      <c r="E1898" s="63"/>
      <c r="F1898" s="86"/>
      <c r="H1898" s="121">
        <v>10023931</v>
      </c>
      <c r="I1898" s="65">
        <v>30313345</v>
      </c>
      <c r="J1898" s="64">
        <v>1.06</v>
      </c>
      <c r="K1898" s="120" t="str">
        <f>VLOOKUP(I1898,Raw!A:K,11,FALSE)</f>
        <v>N-SF11/1.8/14.5</v>
      </c>
    </row>
    <row r="1899" spans="1:11" x14ac:dyDescent="0.25">
      <c r="A1899" s="85"/>
      <c r="B1899" s="63"/>
      <c r="C1899" s="63"/>
      <c r="D1899" s="63"/>
      <c r="E1899" s="63"/>
      <c r="F1899" s="86"/>
      <c r="H1899" s="121">
        <v>10023931</v>
      </c>
      <c r="I1899" s="65">
        <v>30321494</v>
      </c>
      <c r="J1899" s="64">
        <v>1</v>
      </c>
      <c r="K1899" s="120" t="str">
        <f>VLOOKUP(I1899,Raw!A:K,11,FALSE)</f>
        <v>N-BK7/1.1/19</v>
      </c>
    </row>
    <row r="1900" spans="1:11" x14ac:dyDescent="0.25">
      <c r="A1900" s="85"/>
      <c r="B1900" s="63"/>
      <c r="C1900" s="63"/>
      <c r="D1900" s="63"/>
      <c r="E1900" s="63"/>
      <c r="F1900" s="86"/>
      <c r="H1900" s="121">
        <v>10023931</v>
      </c>
      <c r="I1900" s="65">
        <v>30325960</v>
      </c>
      <c r="J1900" s="64">
        <v>1.1000000000000001</v>
      </c>
      <c r="K1900" s="120" t="str">
        <f>VLOOKUP(I1900,Raw!A:K,11,FALSE)</f>
        <v>N-SF11/1.8/23</v>
      </c>
    </row>
    <row r="1901" spans="1:11" x14ac:dyDescent="0.25">
      <c r="A1901" s="85"/>
      <c r="B1901" s="63"/>
      <c r="C1901" s="63"/>
      <c r="D1901" s="63"/>
      <c r="E1901" s="63"/>
      <c r="F1901" s="86"/>
      <c r="H1901" s="121">
        <v>10023931</v>
      </c>
      <c r="I1901" s="65">
        <v>30334319</v>
      </c>
      <c r="J1901" s="64">
        <v>1.1000000000000001</v>
      </c>
      <c r="K1901" s="120" t="str">
        <f>VLOOKUP(I1901,Raw!A:K,11,FALSE)</f>
        <v>N-SF11/1.8/17.5</v>
      </c>
    </row>
    <row r="1902" spans="1:11" x14ac:dyDescent="0.25">
      <c r="A1902" s="85"/>
      <c r="B1902" s="63"/>
      <c r="C1902" s="63"/>
      <c r="D1902" s="63"/>
      <c r="E1902" s="63"/>
      <c r="F1902" s="86"/>
      <c r="H1902" s="121">
        <v>10023931</v>
      </c>
      <c r="I1902" s="65">
        <v>30339200</v>
      </c>
      <c r="J1902" s="64">
        <v>1.1000000000000001</v>
      </c>
      <c r="K1902" s="120" t="str">
        <f>VLOOKUP(I1902,Raw!A:K,11,FALSE)</f>
        <v>N-SF11/1.8/23.5</v>
      </c>
    </row>
    <row r="1903" spans="1:11" x14ac:dyDescent="0.25">
      <c r="A1903" s="85"/>
      <c r="B1903" s="63"/>
      <c r="C1903" s="63"/>
      <c r="D1903" s="63"/>
      <c r="E1903" s="63"/>
      <c r="F1903" s="86"/>
      <c r="H1903" s="121">
        <v>10023931</v>
      </c>
      <c r="I1903" s="65">
        <v>30391576</v>
      </c>
      <c r="J1903" s="64">
        <v>0.75</v>
      </c>
      <c r="K1903" s="120" t="str">
        <f>VLOOKUP(I1903,Raw!A:K,11,FALSE)</f>
        <v>N-SF11/1/8.5</v>
      </c>
    </row>
    <row r="1904" spans="1:11" x14ac:dyDescent="0.25">
      <c r="A1904" s="85"/>
      <c r="B1904" s="63"/>
      <c r="C1904" s="63"/>
      <c r="D1904" s="63"/>
      <c r="E1904" s="63"/>
      <c r="F1904" s="86"/>
      <c r="H1904" s="121">
        <v>10023931</v>
      </c>
      <c r="I1904" s="65">
        <v>30432710</v>
      </c>
      <c r="J1904" s="64">
        <v>1.06</v>
      </c>
      <c r="K1904" s="120" t="str">
        <f>VLOOKUP(I1904,Raw!A:K,11,FALSE)</f>
        <v>N-SF11/1.8/14.5</v>
      </c>
    </row>
    <row r="1905" spans="1:11" x14ac:dyDescent="0.25">
      <c r="A1905" s="85"/>
      <c r="B1905" s="63"/>
      <c r="C1905" s="63"/>
      <c r="D1905" s="63"/>
      <c r="E1905" s="63"/>
      <c r="F1905" s="86"/>
      <c r="H1905" s="121">
        <v>10023931</v>
      </c>
      <c r="I1905" s="65">
        <v>30446865</v>
      </c>
      <c r="J1905" s="64">
        <v>1.1000000000000001</v>
      </c>
      <c r="K1905" s="120" t="str">
        <f>VLOOKUP(I1905,Raw!A:K,11,FALSE)</f>
        <v>N-SF11/1.8/17</v>
      </c>
    </row>
    <row r="1906" spans="1:11" x14ac:dyDescent="0.25">
      <c r="A1906" s="85"/>
      <c r="B1906" s="63"/>
      <c r="C1906" s="63"/>
      <c r="D1906" s="63"/>
      <c r="E1906" s="63"/>
      <c r="F1906" s="86"/>
      <c r="H1906" s="121">
        <v>10023956</v>
      </c>
      <c r="I1906" s="65">
        <v>30103742</v>
      </c>
      <c r="J1906" s="64">
        <v>0.9</v>
      </c>
      <c r="K1906" s="120" t="str">
        <f>VLOOKUP(I1906,Raw!A:K,11,FALSE)</f>
        <v>N-SF11/1.8/23.5</v>
      </c>
    </row>
    <row r="1907" spans="1:11" x14ac:dyDescent="0.25">
      <c r="A1907" s="85"/>
      <c r="B1907" s="63"/>
      <c r="C1907" s="63"/>
      <c r="D1907" s="63"/>
      <c r="E1907" s="63"/>
      <c r="F1907" s="86"/>
      <c r="H1907" s="121">
        <v>10023956</v>
      </c>
      <c r="I1907" s="65">
        <v>30103753</v>
      </c>
      <c r="J1907" s="64">
        <v>0.9</v>
      </c>
      <c r="K1907" s="120" t="str">
        <f>VLOOKUP(I1907,Raw!A:K,11,FALSE)</f>
        <v>N-SF11/1.8/14.5</v>
      </c>
    </row>
    <row r="1908" spans="1:11" x14ac:dyDescent="0.25">
      <c r="A1908" s="85"/>
      <c r="B1908" s="63"/>
      <c r="C1908" s="63"/>
      <c r="D1908" s="63"/>
      <c r="E1908" s="63"/>
      <c r="F1908" s="86"/>
      <c r="H1908" s="121">
        <v>10023956</v>
      </c>
      <c r="I1908" s="65">
        <v>30103801</v>
      </c>
      <c r="J1908" s="64">
        <v>0.9</v>
      </c>
      <c r="K1908" s="120" t="str">
        <f>VLOOKUP(I1908,Raw!A:K,11,FALSE)</f>
        <v>N-SF11/1.8/17</v>
      </c>
    </row>
    <row r="1909" spans="1:11" x14ac:dyDescent="0.25">
      <c r="A1909" s="85"/>
      <c r="B1909" s="63"/>
      <c r="C1909" s="63"/>
      <c r="D1909" s="63"/>
      <c r="E1909" s="63"/>
      <c r="F1909" s="86"/>
      <c r="H1909" s="121">
        <v>10023956</v>
      </c>
      <c r="I1909" s="65">
        <v>30236147</v>
      </c>
      <c r="J1909" s="64">
        <v>0.9</v>
      </c>
      <c r="K1909" s="120" t="str">
        <f>VLOOKUP(I1909,Raw!A:K,11,FALSE)</f>
        <v>N-SF11/1.8/17.5</v>
      </c>
    </row>
    <row r="1910" spans="1:11" x14ac:dyDescent="0.25">
      <c r="A1910" s="85"/>
      <c r="B1910" s="63"/>
      <c r="C1910" s="63"/>
      <c r="D1910" s="63"/>
      <c r="E1910" s="63"/>
      <c r="F1910" s="86"/>
      <c r="H1910" s="121">
        <v>10023956</v>
      </c>
      <c r="I1910" s="65">
        <v>30238079</v>
      </c>
      <c r="J1910" s="64">
        <v>0.9</v>
      </c>
      <c r="K1910" s="120" t="str">
        <f>VLOOKUP(I1910,Raw!A:K,11,FALSE)</f>
        <v>N-SF11/1.8/17.5</v>
      </c>
    </row>
    <row r="1911" spans="1:11" x14ac:dyDescent="0.25">
      <c r="A1911" s="85"/>
      <c r="B1911" s="63"/>
      <c r="C1911" s="63"/>
      <c r="D1911" s="63"/>
      <c r="E1911" s="63"/>
      <c r="F1911" s="86"/>
      <c r="H1911" s="121">
        <v>10023956</v>
      </c>
      <c r="I1911" s="65">
        <v>30248669</v>
      </c>
      <c r="J1911" s="64">
        <v>1</v>
      </c>
      <c r="K1911" s="120" t="str">
        <f>VLOOKUP(I1911,Raw!A:K,11,FALSE)</f>
        <v>N-SF11/1/10.5</v>
      </c>
    </row>
    <row r="1912" spans="1:11" x14ac:dyDescent="0.25">
      <c r="A1912" s="85"/>
      <c r="B1912" s="63"/>
      <c r="C1912" s="63"/>
      <c r="D1912" s="63"/>
      <c r="E1912" s="63"/>
      <c r="F1912" s="86"/>
      <c r="H1912" s="121">
        <v>10023956</v>
      </c>
      <c r="I1912" s="65">
        <v>30248706</v>
      </c>
      <c r="J1912" s="64">
        <v>0.9</v>
      </c>
      <c r="K1912" s="120" t="str">
        <f>VLOOKUP(I1912,Raw!A:K,11,FALSE)</f>
        <v>N-SF11/1.8/23.5</v>
      </c>
    </row>
    <row r="1913" spans="1:11" x14ac:dyDescent="0.25">
      <c r="A1913" s="85"/>
      <c r="B1913" s="63"/>
      <c r="C1913" s="63"/>
      <c r="D1913" s="63"/>
      <c r="E1913" s="63"/>
      <c r="F1913" s="86"/>
      <c r="H1913" s="121">
        <v>10023956</v>
      </c>
      <c r="I1913" s="65">
        <v>30248740</v>
      </c>
      <c r="J1913" s="64">
        <v>1</v>
      </c>
      <c r="K1913" s="120" t="str">
        <f>VLOOKUP(I1913,Raw!A:K,11,FALSE)</f>
        <v>N-SF11/1/7.5</v>
      </c>
    </row>
    <row r="1914" spans="1:11" x14ac:dyDescent="0.25">
      <c r="A1914" s="85"/>
      <c r="B1914" s="63"/>
      <c r="C1914" s="63"/>
      <c r="D1914" s="63"/>
      <c r="E1914" s="63"/>
      <c r="F1914" s="86"/>
      <c r="H1914" s="121">
        <v>10023956</v>
      </c>
      <c r="I1914" s="65">
        <v>30255865</v>
      </c>
      <c r="J1914" s="64">
        <v>0.9</v>
      </c>
      <c r="K1914" s="120" t="str">
        <f>VLOOKUP(I1914,Raw!A:K,11,FALSE)</f>
        <v>N-SF11/1.8/17</v>
      </c>
    </row>
    <row r="1915" spans="1:11" x14ac:dyDescent="0.25">
      <c r="A1915" s="85"/>
      <c r="B1915" s="63"/>
      <c r="C1915" s="63"/>
      <c r="D1915" s="63"/>
      <c r="E1915" s="63"/>
      <c r="F1915" s="86"/>
      <c r="H1915" s="121">
        <v>10023956</v>
      </c>
      <c r="I1915" s="65">
        <v>30256349</v>
      </c>
      <c r="J1915" s="64">
        <v>1</v>
      </c>
      <c r="K1915" s="120" t="str">
        <f>VLOOKUP(I1915,Raw!A:K,11,FALSE)</f>
        <v>N-SF11/1/10.5</v>
      </c>
    </row>
    <row r="1916" spans="1:11" x14ac:dyDescent="0.25">
      <c r="A1916" s="85"/>
      <c r="B1916" s="63"/>
      <c r="C1916" s="63"/>
      <c r="D1916" s="63"/>
      <c r="E1916" s="63"/>
      <c r="F1916" s="86"/>
      <c r="H1916" s="121">
        <v>10023956</v>
      </c>
      <c r="I1916" s="65">
        <v>30256730</v>
      </c>
      <c r="J1916" s="64">
        <v>1</v>
      </c>
      <c r="K1916" s="120" t="str">
        <f>VLOOKUP(I1916,Raw!A:K,11,FALSE)</f>
        <v>N-SF11/1/10.5</v>
      </c>
    </row>
    <row r="1917" spans="1:11" x14ac:dyDescent="0.25">
      <c r="A1917" s="85"/>
      <c r="B1917" s="63"/>
      <c r="C1917" s="63"/>
      <c r="D1917" s="63"/>
      <c r="E1917" s="63"/>
      <c r="F1917" s="86"/>
      <c r="H1917" s="121">
        <v>10023956</v>
      </c>
      <c r="I1917" s="65">
        <v>30256752</v>
      </c>
      <c r="J1917" s="64">
        <v>0.9</v>
      </c>
      <c r="K1917" s="120" t="str">
        <f>VLOOKUP(I1917,Raw!A:K,11,FALSE)</f>
        <v>N-SF11/1.8/14.5</v>
      </c>
    </row>
    <row r="1918" spans="1:11" x14ac:dyDescent="0.25">
      <c r="A1918" s="85"/>
      <c r="B1918" s="63"/>
      <c r="C1918" s="63"/>
      <c r="D1918" s="63"/>
      <c r="E1918" s="63"/>
      <c r="F1918" s="86"/>
      <c r="H1918" s="121">
        <v>10023956</v>
      </c>
      <c r="I1918" s="65">
        <v>30256855</v>
      </c>
      <c r="J1918" s="64">
        <v>0.9</v>
      </c>
      <c r="K1918" s="120" t="str">
        <f>VLOOKUP(I1918,Raw!A:K,11,FALSE)</f>
        <v>N-SF11/1.8/14.5</v>
      </c>
    </row>
    <row r="1919" spans="1:11" x14ac:dyDescent="0.25">
      <c r="A1919" s="85"/>
      <c r="B1919" s="63"/>
      <c r="C1919" s="63"/>
      <c r="D1919" s="63"/>
      <c r="E1919" s="63"/>
      <c r="F1919" s="86"/>
      <c r="H1919" s="121">
        <v>10023956</v>
      </c>
      <c r="I1919" s="65">
        <v>30256899</v>
      </c>
      <c r="J1919" s="64">
        <v>0.9</v>
      </c>
      <c r="K1919" s="120" t="str">
        <f>VLOOKUP(I1919,Raw!A:K,11,FALSE)</f>
        <v>N-SF11/1.8/23.5</v>
      </c>
    </row>
    <row r="1920" spans="1:11" x14ac:dyDescent="0.25">
      <c r="A1920" s="85"/>
      <c r="B1920" s="63"/>
      <c r="C1920" s="63"/>
      <c r="D1920" s="63"/>
      <c r="E1920" s="63"/>
      <c r="F1920" s="86"/>
      <c r="H1920" s="121">
        <v>10023956</v>
      </c>
      <c r="I1920" s="65">
        <v>30256914</v>
      </c>
      <c r="J1920" s="64">
        <v>1</v>
      </c>
      <c r="K1920" s="120" t="str">
        <f>VLOOKUP(I1920,Raw!A:K,11,FALSE)</f>
        <v>N-SF11/1/10.5</v>
      </c>
    </row>
    <row r="1921" spans="1:11" x14ac:dyDescent="0.25">
      <c r="A1921" s="85"/>
      <c r="B1921" s="63"/>
      <c r="C1921" s="63"/>
      <c r="D1921" s="63"/>
      <c r="E1921" s="63"/>
      <c r="F1921" s="86"/>
      <c r="H1921" s="121">
        <v>10023956</v>
      </c>
      <c r="I1921" s="65">
        <v>30256958</v>
      </c>
      <c r="J1921" s="64">
        <v>0.9</v>
      </c>
      <c r="K1921" s="120" t="str">
        <f>VLOOKUP(I1921,Raw!A:K,11,FALSE)</f>
        <v>N-SF11/1.8/23.5</v>
      </c>
    </row>
    <row r="1922" spans="1:11" x14ac:dyDescent="0.25">
      <c r="A1922" s="85"/>
      <c r="B1922" s="63"/>
      <c r="C1922" s="63"/>
      <c r="D1922" s="63"/>
      <c r="E1922" s="63"/>
      <c r="F1922" s="86"/>
      <c r="H1922" s="121">
        <v>10023956</v>
      </c>
      <c r="I1922" s="65">
        <v>30274734</v>
      </c>
      <c r="J1922" s="64">
        <v>0.9</v>
      </c>
      <c r="K1922" s="120" t="str">
        <f>VLOOKUP(I1922,Raw!A:K,11,FALSE)</f>
        <v>N-SF11/1.8/17</v>
      </c>
    </row>
    <row r="1923" spans="1:11" x14ac:dyDescent="0.25">
      <c r="A1923" s="85"/>
      <c r="B1923" s="63"/>
      <c r="C1923" s="63"/>
      <c r="D1923" s="63"/>
      <c r="E1923" s="63"/>
      <c r="F1923" s="86"/>
      <c r="H1923" s="121">
        <v>10023956</v>
      </c>
      <c r="I1923" s="65">
        <v>30274790</v>
      </c>
      <c r="J1923" s="64">
        <v>0.9</v>
      </c>
      <c r="K1923" s="120" t="str">
        <f>VLOOKUP(I1923,Raw!A:K,11,FALSE)</f>
        <v>N-SF11/1.8/14.5</v>
      </c>
    </row>
    <row r="1924" spans="1:11" x14ac:dyDescent="0.25">
      <c r="A1924" s="85"/>
      <c r="B1924" s="63"/>
      <c r="C1924" s="63"/>
      <c r="D1924" s="63"/>
      <c r="E1924" s="63"/>
      <c r="F1924" s="86"/>
      <c r="H1924" s="121">
        <v>10023956</v>
      </c>
      <c r="I1924" s="65">
        <v>30274815</v>
      </c>
      <c r="J1924" s="64">
        <v>0.9</v>
      </c>
      <c r="K1924" s="120" t="str">
        <f>VLOOKUP(I1924,Raw!A:K,11,FALSE)</f>
        <v>N-SF11/1.8/14.5</v>
      </c>
    </row>
    <row r="1925" spans="1:11" x14ac:dyDescent="0.25">
      <c r="A1925" s="85"/>
      <c r="B1925" s="63"/>
      <c r="C1925" s="63"/>
      <c r="D1925" s="63"/>
      <c r="E1925" s="63"/>
      <c r="F1925" s="86"/>
      <c r="H1925" s="121">
        <v>10023956</v>
      </c>
      <c r="I1925" s="65">
        <v>30276367</v>
      </c>
      <c r="J1925" s="64">
        <v>0.9</v>
      </c>
      <c r="K1925" s="120" t="str">
        <f>VLOOKUP(I1925,Raw!A:K,11,FALSE)</f>
        <v>N-SF11/1.8/17</v>
      </c>
    </row>
    <row r="1926" spans="1:11" x14ac:dyDescent="0.25">
      <c r="A1926" s="85"/>
      <c r="B1926" s="63"/>
      <c r="C1926" s="63"/>
      <c r="D1926" s="63"/>
      <c r="E1926" s="63"/>
      <c r="F1926" s="86"/>
      <c r="H1926" s="121">
        <v>10023956</v>
      </c>
      <c r="I1926" s="65">
        <v>30285163</v>
      </c>
      <c r="J1926" s="64">
        <v>1</v>
      </c>
      <c r="K1926" s="120" t="str">
        <f>VLOOKUP(I1926,Raw!A:K,11,FALSE)</f>
        <v>N-SF11/1/7.5</v>
      </c>
    </row>
    <row r="1927" spans="1:11" x14ac:dyDescent="0.25">
      <c r="A1927" s="85"/>
      <c r="B1927" s="63"/>
      <c r="C1927" s="63"/>
      <c r="D1927" s="63"/>
      <c r="E1927" s="63"/>
      <c r="F1927" s="86"/>
      <c r="H1927" s="121">
        <v>10023956</v>
      </c>
      <c r="I1927" s="65">
        <v>30285185</v>
      </c>
      <c r="J1927" s="64">
        <v>0.9</v>
      </c>
      <c r="K1927" s="120" t="str">
        <f>VLOOKUP(I1927,Raw!A:K,11,FALSE)</f>
        <v>N-SF11/1.8/17</v>
      </c>
    </row>
    <row r="1928" spans="1:11" x14ac:dyDescent="0.25">
      <c r="A1928" s="85"/>
      <c r="B1928" s="63"/>
      <c r="C1928" s="63"/>
      <c r="D1928" s="63"/>
      <c r="E1928" s="63"/>
      <c r="F1928" s="86"/>
      <c r="H1928" s="121">
        <v>10023956</v>
      </c>
      <c r="I1928" s="65">
        <v>30293647</v>
      </c>
      <c r="J1928" s="64">
        <v>1</v>
      </c>
      <c r="K1928" s="120" t="str">
        <f>VLOOKUP(I1928,Raw!A:K,11,FALSE)</f>
        <v>N-SF11/1/10.5</v>
      </c>
    </row>
    <row r="1929" spans="1:11" x14ac:dyDescent="0.25">
      <c r="A1929" s="85"/>
      <c r="B1929" s="63"/>
      <c r="C1929" s="63"/>
      <c r="D1929" s="63"/>
      <c r="E1929" s="63"/>
      <c r="F1929" s="86"/>
      <c r="H1929" s="121">
        <v>10023956</v>
      </c>
      <c r="I1929" s="65">
        <v>30313242</v>
      </c>
      <c r="J1929" s="64">
        <v>0.6</v>
      </c>
      <c r="K1929" s="120" t="str">
        <f>VLOOKUP(I1929,Raw!A:K,11,FALSE)</f>
        <v>N-SF11/1.8/10.5</v>
      </c>
    </row>
    <row r="1930" spans="1:11" x14ac:dyDescent="0.25">
      <c r="A1930" s="85"/>
      <c r="B1930" s="63"/>
      <c r="C1930" s="63"/>
      <c r="D1930" s="63"/>
      <c r="E1930" s="63"/>
      <c r="F1930" s="86"/>
      <c r="H1930" s="121">
        <v>10023956</v>
      </c>
      <c r="I1930" s="65">
        <v>30313286</v>
      </c>
      <c r="J1930" s="64">
        <v>0.9</v>
      </c>
      <c r="K1930" s="120" t="str">
        <f>VLOOKUP(I1930,Raw!A:K,11,FALSE)</f>
        <v>N-SF11/1.8/14.5</v>
      </c>
    </row>
    <row r="1931" spans="1:11" x14ac:dyDescent="0.25">
      <c r="A1931" s="85"/>
      <c r="B1931" s="63"/>
      <c r="C1931" s="63"/>
      <c r="D1931" s="63"/>
      <c r="E1931" s="63"/>
      <c r="F1931" s="86"/>
      <c r="H1931" s="121">
        <v>10023956</v>
      </c>
      <c r="I1931" s="65">
        <v>30313323</v>
      </c>
      <c r="J1931" s="64">
        <v>1</v>
      </c>
      <c r="K1931" s="120" t="str">
        <f>VLOOKUP(I1931,Raw!A:K,11,FALSE)</f>
        <v>N-SF11/1/10.5</v>
      </c>
    </row>
    <row r="1932" spans="1:11" x14ac:dyDescent="0.25">
      <c r="A1932" s="85"/>
      <c r="B1932" s="63"/>
      <c r="C1932" s="63"/>
      <c r="D1932" s="63"/>
      <c r="E1932" s="63"/>
      <c r="F1932" s="86"/>
      <c r="H1932" s="121">
        <v>10023956</v>
      </c>
      <c r="I1932" s="65">
        <v>30313345</v>
      </c>
      <c r="J1932" s="64">
        <v>0.9</v>
      </c>
      <c r="K1932" s="120" t="str">
        <f>VLOOKUP(I1932,Raw!A:K,11,FALSE)</f>
        <v>N-SF11/1.8/14.5</v>
      </c>
    </row>
    <row r="1933" spans="1:11" x14ac:dyDescent="0.25">
      <c r="A1933" s="85"/>
      <c r="B1933" s="63"/>
      <c r="C1933" s="63"/>
      <c r="D1933" s="63"/>
      <c r="E1933" s="63"/>
      <c r="F1933" s="86"/>
      <c r="H1933" s="121">
        <v>10023956</v>
      </c>
      <c r="I1933" s="65">
        <v>30321494</v>
      </c>
      <c r="J1933" s="64">
        <v>1.3333333333333333</v>
      </c>
      <c r="K1933" s="120" t="str">
        <f>VLOOKUP(I1933,Raw!A:K,11,FALSE)</f>
        <v>N-BK7/1.1/19</v>
      </c>
    </row>
    <row r="1934" spans="1:11" x14ac:dyDescent="0.25">
      <c r="A1934" s="85"/>
      <c r="B1934" s="63"/>
      <c r="C1934" s="63"/>
      <c r="D1934" s="63"/>
      <c r="E1934" s="63"/>
      <c r="F1934" s="86"/>
      <c r="H1934" s="121">
        <v>10023956</v>
      </c>
      <c r="I1934" s="65">
        <v>30325960</v>
      </c>
      <c r="J1934" s="64">
        <v>0.9</v>
      </c>
      <c r="K1934" s="120" t="str">
        <f>VLOOKUP(I1934,Raw!A:K,11,FALSE)</f>
        <v>N-SF11/1.8/23</v>
      </c>
    </row>
    <row r="1935" spans="1:11" x14ac:dyDescent="0.25">
      <c r="A1935" s="85"/>
      <c r="B1935" s="63"/>
      <c r="C1935" s="63"/>
      <c r="D1935" s="63"/>
      <c r="E1935" s="63"/>
      <c r="F1935" s="86"/>
      <c r="H1935" s="121">
        <v>10023956</v>
      </c>
      <c r="I1935" s="65">
        <v>30334319</v>
      </c>
      <c r="J1935" s="64">
        <v>0.9</v>
      </c>
      <c r="K1935" s="120" t="str">
        <f>VLOOKUP(I1935,Raw!A:K,11,FALSE)</f>
        <v>N-SF11/1.8/17.5</v>
      </c>
    </row>
    <row r="1936" spans="1:11" x14ac:dyDescent="0.25">
      <c r="A1936" s="85"/>
      <c r="B1936" s="63"/>
      <c r="C1936" s="63"/>
      <c r="D1936" s="63"/>
      <c r="E1936" s="63"/>
      <c r="F1936" s="86"/>
      <c r="H1936" s="121">
        <v>10023956</v>
      </c>
      <c r="I1936" s="65">
        <v>30339200</v>
      </c>
      <c r="J1936" s="64">
        <v>0.9</v>
      </c>
      <c r="K1936" s="120" t="str">
        <f>VLOOKUP(I1936,Raw!A:K,11,FALSE)</f>
        <v>N-SF11/1.8/23.5</v>
      </c>
    </row>
    <row r="1937" spans="1:11" x14ac:dyDescent="0.25">
      <c r="A1937" s="85"/>
      <c r="B1937" s="63"/>
      <c r="C1937" s="63"/>
      <c r="D1937" s="63"/>
      <c r="E1937" s="63"/>
      <c r="F1937" s="86"/>
      <c r="H1937" s="121">
        <v>10023956</v>
      </c>
      <c r="I1937" s="65">
        <v>30391576</v>
      </c>
      <c r="J1937" s="64">
        <v>1</v>
      </c>
      <c r="K1937" s="120" t="str">
        <f>VLOOKUP(I1937,Raw!A:K,11,FALSE)</f>
        <v>N-SF11/1/8.5</v>
      </c>
    </row>
    <row r="1938" spans="1:11" x14ac:dyDescent="0.25">
      <c r="A1938" s="85"/>
      <c r="B1938" s="63"/>
      <c r="C1938" s="63"/>
      <c r="D1938" s="63"/>
      <c r="E1938" s="63"/>
      <c r="F1938" s="86"/>
      <c r="H1938" s="121">
        <v>10023956</v>
      </c>
      <c r="I1938" s="65">
        <v>30432710</v>
      </c>
      <c r="J1938" s="64">
        <v>0.9</v>
      </c>
      <c r="K1938" s="120" t="str">
        <f>VLOOKUP(I1938,Raw!A:K,11,FALSE)</f>
        <v>N-SF11/1.8/14.5</v>
      </c>
    </row>
    <row r="1939" spans="1:11" x14ac:dyDescent="0.25">
      <c r="A1939" s="85"/>
      <c r="B1939" s="63"/>
      <c r="C1939" s="63"/>
      <c r="D1939" s="63"/>
      <c r="E1939" s="63"/>
      <c r="F1939" s="86"/>
      <c r="H1939" s="121">
        <v>10023956</v>
      </c>
      <c r="I1939" s="65">
        <v>30446865</v>
      </c>
      <c r="J1939" s="64">
        <v>0.9</v>
      </c>
      <c r="K1939" s="120" t="str">
        <f>VLOOKUP(I1939,Raw!A:K,11,FALSE)</f>
        <v>N-SF11/1.8/17</v>
      </c>
    </row>
    <row r="1940" spans="1:11" x14ac:dyDescent="0.25">
      <c r="A1940" s="85"/>
      <c r="B1940" s="63"/>
      <c r="C1940" s="63"/>
      <c r="D1940" s="63"/>
      <c r="E1940" s="63"/>
      <c r="F1940" s="86"/>
      <c r="H1940" s="121">
        <v>10023959</v>
      </c>
      <c r="I1940" s="65">
        <v>30103742</v>
      </c>
      <c r="J1940" s="64">
        <v>0.96</v>
      </c>
      <c r="K1940" s="120" t="str">
        <f>VLOOKUP(I1940,Raw!A:K,11,FALSE)</f>
        <v>N-SF11/1.8/23.5</v>
      </c>
    </row>
    <row r="1941" spans="1:11" x14ac:dyDescent="0.25">
      <c r="A1941" s="85"/>
      <c r="B1941" s="63"/>
      <c r="C1941" s="63"/>
      <c r="D1941" s="63"/>
      <c r="E1941" s="63"/>
      <c r="F1941" s="86"/>
      <c r="H1941" s="121">
        <v>10023959</v>
      </c>
      <c r="I1941" s="65">
        <v>30103753</v>
      </c>
      <c r="J1941" s="64">
        <v>0.9</v>
      </c>
      <c r="K1941" s="120" t="str">
        <f>VLOOKUP(I1941,Raw!A:K,11,FALSE)</f>
        <v>N-SF11/1.8/14.5</v>
      </c>
    </row>
    <row r="1942" spans="1:11" x14ac:dyDescent="0.25">
      <c r="A1942" s="85"/>
      <c r="B1942" s="63"/>
      <c r="C1942" s="63"/>
      <c r="D1942" s="63"/>
      <c r="E1942" s="63"/>
      <c r="F1942" s="86"/>
      <c r="H1942" s="121">
        <v>10023959</v>
      </c>
      <c r="I1942" s="65">
        <v>30103801</v>
      </c>
      <c r="J1942" s="64">
        <v>0.96</v>
      </c>
      <c r="K1942" s="120" t="str">
        <f>VLOOKUP(I1942,Raw!A:K,11,FALSE)</f>
        <v>N-SF11/1.8/17</v>
      </c>
    </row>
    <row r="1943" spans="1:11" x14ac:dyDescent="0.25">
      <c r="A1943" s="85"/>
      <c r="B1943" s="63"/>
      <c r="C1943" s="63"/>
      <c r="D1943" s="63"/>
      <c r="E1943" s="63"/>
      <c r="F1943" s="86"/>
      <c r="H1943" s="121">
        <v>10023959</v>
      </c>
      <c r="I1943" s="65">
        <v>30236147</v>
      </c>
      <c r="J1943" s="64">
        <v>0.96</v>
      </c>
      <c r="K1943" s="120" t="str">
        <f>VLOOKUP(I1943,Raw!A:K,11,FALSE)</f>
        <v>N-SF11/1.8/17.5</v>
      </c>
    </row>
    <row r="1944" spans="1:11" x14ac:dyDescent="0.25">
      <c r="A1944" s="85"/>
      <c r="B1944" s="63"/>
      <c r="C1944" s="63"/>
      <c r="D1944" s="63"/>
      <c r="E1944" s="63"/>
      <c r="F1944" s="86"/>
      <c r="H1944" s="121">
        <v>10023959</v>
      </c>
      <c r="I1944" s="65">
        <v>30238079</v>
      </c>
      <c r="J1944" s="64">
        <v>0.96</v>
      </c>
      <c r="K1944" s="120" t="str">
        <f>VLOOKUP(I1944,Raw!A:K,11,FALSE)</f>
        <v>N-SF11/1.8/17.5</v>
      </c>
    </row>
    <row r="1945" spans="1:11" x14ac:dyDescent="0.25">
      <c r="A1945" s="85"/>
      <c r="B1945" s="63"/>
      <c r="C1945" s="63"/>
      <c r="D1945" s="63"/>
      <c r="E1945" s="63"/>
      <c r="F1945" s="86"/>
      <c r="H1945" s="121">
        <v>10023959</v>
      </c>
      <c r="I1945" s="65">
        <v>30248669</v>
      </c>
      <c r="J1945" s="64">
        <v>0.7</v>
      </c>
      <c r="K1945" s="120" t="str">
        <f>VLOOKUP(I1945,Raw!A:K,11,FALSE)</f>
        <v>N-SF11/1/10.5</v>
      </c>
    </row>
    <row r="1946" spans="1:11" x14ac:dyDescent="0.25">
      <c r="A1946" s="85"/>
      <c r="B1946" s="63"/>
      <c r="C1946" s="63"/>
      <c r="D1946" s="63"/>
      <c r="E1946" s="63"/>
      <c r="F1946" s="86"/>
      <c r="H1946" s="121">
        <v>10023959</v>
      </c>
      <c r="I1946" s="65">
        <v>30248706</v>
      </c>
      <c r="J1946" s="64">
        <v>0.96</v>
      </c>
      <c r="K1946" s="120" t="str">
        <f>VLOOKUP(I1946,Raw!A:K,11,FALSE)</f>
        <v>N-SF11/1.8/23.5</v>
      </c>
    </row>
    <row r="1947" spans="1:11" x14ac:dyDescent="0.25">
      <c r="A1947" s="85"/>
      <c r="B1947" s="63"/>
      <c r="C1947" s="63"/>
      <c r="D1947" s="63"/>
      <c r="E1947" s="63"/>
      <c r="F1947" s="86"/>
      <c r="H1947" s="121">
        <v>10023959</v>
      </c>
      <c r="I1947" s="65">
        <v>30248740</v>
      </c>
      <c r="J1947" s="64">
        <v>0.7</v>
      </c>
      <c r="K1947" s="120" t="str">
        <f>VLOOKUP(I1947,Raw!A:K,11,FALSE)</f>
        <v>N-SF11/1/7.5</v>
      </c>
    </row>
    <row r="1948" spans="1:11" x14ac:dyDescent="0.25">
      <c r="A1948" s="85"/>
      <c r="B1948" s="63"/>
      <c r="C1948" s="63"/>
      <c r="D1948" s="63"/>
      <c r="E1948" s="63"/>
      <c r="F1948" s="86"/>
      <c r="H1948" s="121">
        <v>10023959</v>
      </c>
      <c r="I1948" s="65">
        <v>30255865</v>
      </c>
      <c r="J1948" s="64">
        <v>0.96</v>
      </c>
      <c r="K1948" s="120" t="str">
        <f>VLOOKUP(I1948,Raw!A:K,11,FALSE)</f>
        <v>N-SF11/1.8/17</v>
      </c>
    </row>
    <row r="1949" spans="1:11" x14ac:dyDescent="0.25">
      <c r="A1949" s="85"/>
      <c r="B1949" s="63"/>
      <c r="C1949" s="63"/>
      <c r="D1949" s="63"/>
      <c r="E1949" s="63"/>
      <c r="F1949" s="86"/>
      <c r="H1949" s="121">
        <v>10023959</v>
      </c>
      <c r="I1949" s="65">
        <v>30256349</v>
      </c>
      <c r="J1949" s="64">
        <v>0.7</v>
      </c>
      <c r="K1949" s="120" t="str">
        <f>VLOOKUP(I1949,Raw!A:K,11,FALSE)</f>
        <v>N-SF11/1/10.5</v>
      </c>
    </row>
    <row r="1950" spans="1:11" x14ac:dyDescent="0.25">
      <c r="A1950" s="85"/>
      <c r="B1950" s="63"/>
      <c r="C1950" s="63"/>
      <c r="D1950" s="63"/>
      <c r="E1950" s="63"/>
      <c r="F1950" s="86"/>
      <c r="H1950" s="121">
        <v>10023959</v>
      </c>
      <c r="I1950" s="65">
        <v>30256730</v>
      </c>
      <c r="J1950" s="64">
        <v>0.7</v>
      </c>
      <c r="K1950" s="120" t="str">
        <f>VLOOKUP(I1950,Raw!A:K,11,FALSE)</f>
        <v>N-SF11/1/10.5</v>
      </c>
    </row>
    <row r="1951" spans="1:11" x14ac:dyDescent="0.25">
      <c r="A1951" s="85"/>
      <c r="B1951" s="63"/>
      <c r="C1951" s="63"/>
      <c r="D1951" s="63"/>
      <c r="E1951" s="63"/>
      <c r="F1951" s="86"/>
      <c r="H1951" s="121">
        <v>10023959</v>
      </c>
      <c r="I1951" s="65">
        <v>30256752</v>
      </c>
      <c r="J1951" s="64">
        <v>0.9</v>
      </c>
      <c r="K1951" s="120" t="str">
        <f>VLOOKUP(I1951,Raw!A:K,11,FALSE)</f>
        <v>N-SF11/1.8/14.5</v>
      </c>
    </row>
    <row r="1952" spans="1:11" x14ac:dyDescent="0.25">
      <c r="A1952" s="85"/>
      <c r="B1952" s="63"/>
      <c r="C1952" s="63"/>
      <c r="D1952" s="63"/>
      <c r="E1952" s="63"/>
      <c r="F1952" s="86"/>
      <c r="H1952" s="121">
        <v>10023959</v>
      </c>
      <c r="I1952" s="65">
        <v>30256855</v>
      </c>
      <c r="J1952" s="64">
        <v>0.9</v>
      </c>
      <c r="K1952" s="120" t="str">
        <f>VLOOKUP(I1952,Raw!A:K,11,FALSE)</f>
        <v>N-SF11/1.8/14.5</v>
      </c>
    </row>
    <row r="1953" spans="1:11" x14ac:dyDescent="0.25">
      <c r="A1953" s="85"/>
      <c r="B1953" s="63"/>
      <c r="C1953" s="63"/>
      <c r="D1953" s="63"/>
      <c r="E1953" s="63"/>
      <c r="F1953" s="86"/>
      <c r="H1953" s="121">
        <v>10023959</v>
      </c>
      <c r="I1953" s="65">
        <v>30256899</v>
      </c>
      <c r="J1953" s="64">
        <v>0.96</v>
      </c>
      <c r="K1953" s="120" t="str">
        <f>VLOOKUP(I1953,Raw!A:K,11,FALSE)</f>
        <v>N-SF11/1.8/23.5</v>
      </c>
    </row>
    <row r="1954" spans="1:11" x14ac:dyDescent="0.25">
      <c r="A1954" s="85"/>
      <c r="B1954" s="63"/>
      <c r="C1954" s="63"/>
      <c r="D1954" s="63"/>
      <c r="E1954" s="63"/>
      <c r="F1954" s="86"/>
      <c r="H1954" s="121">
        <v>10023959</v>
      </c>
      <c r="I1954" s="65">
        <v>30256914</v>
      </c>
      <c r="J1954" s="64">
        <v>0.7</v>
      </c>
      <c r="K1954" s="120" t="str">
        <f>VLOOKUP(I1954,Raw!A:K,11,FALSE)</f>
        <v>N-SF11/1/10.5</v>
      </c>
    </row>
    <row r="1955" spans="1:11" x14ac:dyDescent="0.25">
      <c r="A1955" s="85"/>
      <c r="B1955" s="63"/>
      <c r="C1955" s="63"/>
      <c r="D1955" s="63"/>
      <c r="E1955" s="63"/>
      <c r="F1955" s="86"/>
      <c r="H1955" s="121">
        <v>10023959</v>
      </c>
      <c r="I1955" s="65">
        <v>30256958</v>
      </c>
      <c r="J1955" s="64">
        <v>0.96</v>
      </c>
      <c r="K1955" s="120" t="str">
        <f>VLOOKUP(I1955,Raw!A:K,11,FALSE)</f>
        <v>N-SF11/1.8/23.5</v>
      </c>
    </row>
    <row r="1956" spans="1:11" x14ac:dyDescent="0.25">
      <c r="A1956" s="85"/>
      <c r="B1956" s="63"/>
      <c r="C1956" s="63"/>
      <c r="D1956" s="63"/>
      <c r="E1956" s="63"/>
      <c r="F1956" s="86"/>
      <c r="H1956" s="121">
        <v>10023959</v>
      </c>
      <c r="I1956" s="65">
        <v>30274734</v>
      </c>
      <c r="J1956" s="64">
        <v>0.96</v>
      </c>
      <c r="K1956" s="120" t="str">
        <f>VLOOKUP(I1956,Raw!A:K,11,FALSE)</f>
        <v>N-SF11/1.8/17</v>
      </c>
    </row>
    <row r="1957" spans="1:11" x14ac:dyDescent="0.25">
      <c r="A1957" s="85"/>
      <c r="B1957" s="63"/>
      <c r="C1957" s="63"/>
      <c r="D1957" s="63"/>
      <c r="E1957" s="63"/>
      <c r="F1957" s="86"/>
      <c r="H1957" s="121">
        <v>10023959</v>
      </c>
      <c r="I1957" s="65">
        <v>30274790</v>
      </c>
      <c r="J1957" s="64">
        <v>0.9</v>
      </c>
      <c r="K1957" s="120" t="str">
        <f>VLOOKUP(I1957,Raw!A:K,11,FALSE)</f>
        <v>N-SF11/1.8/14.5</v>
      </c>
    </row>
    <row r="1958" spans="1:11" x14ac:dyDescent="0.25">
      <c r="A1958" s="85"/>
      <c r="B1958" s="63"/>
      <c r="C1958" s="63"/>
      <c r="D1958" s="63"/>
      <c r="E1958" s="63"/>
      <c r="F1958" s="86"/>
      <c r="H1958" s="121">
        <v>10023959</v>
      </c>
      <c r="I1958" s="65">
        <v>30274815</v>
      </c>
      <c r="J1958" s="64">
        <v>0.9</v>
      </c>
      <c r="K1958" s="120" t="str">
        <f>VLOOKUP(I1958,Raw!A:K,11,FALSE)</f>
        <v>N-SF11/1.8/14.5</v>
      </c>
    </row>
    <row r="1959" spans="1:11" x14ac:dyDescent="0.25">
      <c r="A1959" s="85"/>
      <c r="B1959" s="63"/>
      <c r="C1959" s="63"/>
      <c r="D1959" s="63"/>
      <c r="E1959" s="63"/>
      <c r="F1959" s="86"/>
      <c r="H1959" s="121">
        <v>10023959</v>
      </c>
      <c r="I1959" s="65">
        <v>30276367</v>
      </c>
      <c r="J1959" s="64">
        <v>0.96</v>
      </c>
      <c r="K1959" s="120" t="str">
        <f>VLOOKUP(I1959,Raw!A:K,11,FALSE)</f>
        <v>N-SF11/1.8/17</v>
      </c>
    </row>
    <row r="1960" spans="1:11" x14ac:dyDescent="0.25">
      <c r="A1960" s="85"/>
      <c r="B1960" s="63"/>
      <c r="C1960" s="63"/>
      <c r="D1960" s="63"/>
      <c r="E1960" s="63"/>
      <c r="F1960" s="86"/>
      <c r="H1960" s="121">
        <v>10023959</v>
      </c>
      <c r="I1960" s="65">
        <v>30285163</v>
      </c>
      <c r="J1960" s="64">
        <v>0.7</v>
      </c>
      <c r="K1960" s="120" t="str">
        <f>VLOOKUP(I1960,Raw!A:K,11,FALSE)</f>
        <v>N-SF11/1/7.5</v>
      </c>
    </row>
    <row r="1961" spans="1:11" x14ac:dyDescent="0.25">
      <c r="A1961" s="85"/>
      <c r="B1961" s="63"/>
      <c r="C1961" s="63"/>
      <c r="D1961" s="63"/>
      <c r="E1961" s="63"/>
      <c r="F1961" s="86"/>
      <c r="H1961" s="121">
        <v>10023959</v>
      </c>
      <c r="I1961" s="65">
        <v>30285185</v>
      </c>
      <c r="J1961" s="64">
        <v>0.96</v>
      </c>
      <c r="K1961" s="120" t="str">
        <f>VLOOKUP(I1961,Raw!A:K,11,FALSE)</f>
        <v>N-SF11/1.8/17</v>
      </c>
    </row>
    <row r="1962" spans="1:11" x14ac:dyDescent="0.25">
      <c r="A1962" s="85"/>
      <c r="B1962" s="63"/>
      <c r="C1962" s="63"/>
      <c r="D1962" s="63"/>
      <c r="E1962" s="63"/>
      <c r="F1962" s="86"/>
      <c r="H1962" s="121">
        <v>10023959</v>
      </c>
      <c r="I1962" s="65">
        <v>30293647</v>
      </c>
      <c r="J1962" s="64">
        <v>0.7</v>
      </c>
      <c r="K1962" s="120" t="str">
        <f>VLOOKUP(I1962,Raw!A:K,11,FALSE)</f>
        <v>N-SF11/1/10.5</v>
      </c>
    </row>
    <row r="1963" spans="1:11" x14ac:dyDescent="0.25">
      <c r="A1963" s="85"/>
      <c r="B1963" s="63"/>
      <c r="C1963" s="63"/>
      <c r="D1963" s="63"/>
      <c r="E1963" s="63"/>
      <c r="F1963" s="86"/>
      <c r="H1963" s="121">
        <v>10023959</v>
      </c>
      <c r="I1963" s="65">
        <v>30313242</v>
      </c>
      <c r="J1963" s="64">
        <v>0.56000000000000005</v>
      </c>
      <c r="K1963" s="120" t="str">
        <f>VLOOKUP(I1963,Raw!A:K,11,FALSE)</f>
        <v>N-SF11/1.8/10.5</v>
      </c>
    </row>
    <row r="1964" spans="1:11" x14ac:dyDescent="0.25">
      <c r="A1964" s="85"/>
      <c r="B1964" s="63"/>
      <c r="C1964" s="63"/>
      <c r="D1964" s="63"/>
      <c r="E1964" s="63"/>
      <c r="F1964" s="86"/>
      <c r="H1964" s="121">
        <v>10023959</v>
      </c>
      <c r="I1964" s="65">
        <v>30313286</v>
      </c>
      <c r="J1964" s="64">
        <v>0.9</v>
      </c>
      <c r="K1964" s="120" t="str">
        <f>VLOOKUP(I1964,Raw!A:K,11,FALSE)</f>
        <v>N-SF11/1.8/14.5</v>
      </c>
    </row>
    <row r="1965" spans="1:11" x14ac:dyDescent="0.25">
      <c r="A1965" s="85"/>
      <c r="B1965" s="63"/>
      <c r="C1965" s="63"/>
      <c r="D1965" s="63"/>
      <c r="E1965" s="63"/>
      <c r="F1965" s="86"/>
      <c r="H1965" s="121">
        <v>10023959</v>
      </c>
      <c r="I1965" s="65">
        <v>30313323</v>
      </c>
      <c r="J1965" s="64">
        <v>0.7</v>
      </c>
      <c r="K1965" s="120" t="str">
        <f>VLOOKUP(I1965,Raw!A:K,11,FALSE)</f>
        <v>N-SF11/1/10.5</v>
      </c>
    </row>
    <row r="1966" spans="1:11" x14ac:dyDescent="0.25">
      <c r="A1966" s="85"/>
      <c r="B1966" s="63"/>
      <c r="C1966" s="63"/>
      <c r="D1966" s="63"/>
      <c r="E1966" s="63"/>
      <c r="F1966" s="86"/>
      <c r="H1966" s="121">
        <v>10023959</v>
      </c>
      <c r="I1966" s="65">
        <v>30313345</v>
      </c>
      <c r="J1966" s="64">
        <v>0.9</v>
      </c>
      <c r="K1966" s="120" t="str">
        <f>VLOOKUP(I1966,Raw!A:K,11,FALSE)</f>
        <v>N-SF11/1.8/14.5</v>
      </c>
    </row>
    <row r="1967" spans="1:11" x14ac:dyDescent="0.25">
      <c r="A1967" s="85"/>
      <c r="B1967" s="63"/>
      <c r="C1967" s="63"/>
      <c r="D1967" s="63"/>
      <c r="E1967" s="63"/>
      <c r="F1967" s="86"/>
      <c r="H1967" s="121">
        <v>10023959</v>
      </c>
      <c r="I1967" s="65">
        <v>30321494</v>
      </c>
      <c r="J1967" s="64">
        <v>1</v>
      </c>
      <c r="K1967" s="120" t="str">
        <f>VLOOKUP(I1967,Raw!A:K,11,FALSE)</f>
        <v>N-BK7/1.1/19</v>
      </c>
    </row>
    <row r="1968" spans="1:11" x14ac:dyDescent="0.25">
      <c r="A1968" s="85"/>
      <c r="B1968" s="63"/>
      <c r="C1968" s="63"/>
      <c r="D1968" s="63"/>
      <c r="E1968" s="63"/>
      <c r="F1968" s="86"/>
      <c r="H1968" s="121">
        <v>10023959</v>
      </c>
      <c r="I1968" s="65">
        <v>30325960</v>
      </c>
      <c r="J1968" s="64">
        <v>0.96</v>
      </c>
      <c r="K1968" s="120" t="str">
        <f>VLOOKUP(I1968,Raw!A:K,11,FALSE)</f>
        <v>N-SF11/1.8/23</v>
      </c>
    </row>
    <row r="1969" spans="1:11" x14ac:dyDescent="0.25">
      <c r="A1969" s="85"/>
      <c r="B1969" s="63"/>
      <c r="C1969" s="63"/>
      <c r="D1969" s="63"/>
      <c r="E1969" s="63"/>
      <c r="F1969" s="86"/>
      <c r="H1969" s="121">
        <v>10023959</v>
      </c>
      <c r="I1969" s="65">
        <v>30334319</v>
      </c>
      <c r="J1969" s="64">
        <v>0.96</v>
      </c>
      <c r="K1969" s="120" t="str">
        <f>VLOOKUP(I1969,Raw!A:K,11,FALSE)</f>
        <v>N-SF11/1.8/17.5</v>
      </c>
    </row>
    <row r="1970" spans="1:11" x14ac:dyDescent="0.25">
      <c r="A1970" s="85"/>
      <c r="B1970" s="63"/>
      <c r="C1970" s="63"/>
      <c r="D1970" s="63"/>
      <c r="E1970" s="63"/>
      <c r="F1970" s="86"/>
      <c r="H1970" s="121">
        <v>10023959</v>
      </c>
      <c r="I1970" s="65">
        <v>30339200</v>
      </c>
      <c r="J1970" s="64">
        <v>0.96</v>
      </c>
      <c r="K1970" s="120" t="str">
        <f>VLOOKUP(I1970,Raw!A:K,11,FALSE)</f>
        <v>N-SF11/1.8/23.5</v>
      </c>
    </row>
    <row r="1971" spans="1:11" x14ac:dyDescent="0.25">
      <c r="A1971" s="85"/>
      <c r="B1971" s="63"/>
      <c r="C1971" s="63"/>
      <c r="D1971" s="63"/>
      <c r="E1971" s="63"/>
      <c r="F1971" s="86"/>
      <c r="H1971" s="121">
        <v>10023959</v>
      </c>
      <c r="I1971" s="65">
        <v>30391576</v>
      </c>
      <c r="J1971" s="64">
        <v>0.7</v>
      </c>
      <c r="K1971" s="120" t="str">
        <f>VLOOKUP(I1971,Raw!A:K,11,FALSE)</f>
        <v>N-SF11/1/8.5</v>
      </c>
    </row>
    <row r="1972" spans="1:11" x14ac:dyDescent="0.25">
      <c r="A1972" s="85"/>
      <c r="B1972" s="63"/>
      <c r="C1972" s="63"/>
      <c r="D1972" s="63"/>
      <c r="E1972" s="63"/>
      <c r="F1972" s="86"/>
      <c r="H1972" s="121">
        <v>10023959</v>
      </c>
      <c r="I1972" s="65">
        <v>30432710</v>
      </c>
      <c r="J1972" s="64">
        <v>0.9</v>
      </c>
      <c r="K1972" s="120" t="str">
        <f>VLOOKUP(I1972,Raw!A:K,11,FALSE)</f>
        <v>N-SF11/1.8/14.5</v>
      </c>
    </row>
    <row r="1973" spans="1:11" x14ac:dyDescent="0.25">
      <c r="A1973" s="85"/>
      <c r="B1973" s="63"/>
      <c r="C1973" s="63"/>
      <c r="D1973" s="63"/>
      <c r="E1973" s="63"/>
      <c r="F1973" s="86"/>
      <c r="H1973" s="121">
        <v>10023959</v>
      </c>
      <c r="I1973" s="65">
        <v>30446865</v>
      </c>
      <c r="J1973" s="64">
        <v>0.96</v>
      </c>
      <c r="K1973" s="120" t="str">
        <f>VLOOKUP(I1973,Raw!A:K,11,FALSE)</f>
        <v>N-SF11/1.8/17</v>
      </c>
    </row>
    <row r="1974" spans="1:11" x14ac:dyDescent="0.25">
      <c r="A1974" s="85"/>
      <c r="B1974" s="63"/>
      <c r="C1974" s="63"/>
      <c r="D1974" s="63"/>
      <c r="E1974" s="63"/>
      <c r="F1974" s="86"/>
      <c r="H1974" s="121">
        <v>10023961</v>
      </c>
      <c r="I1974" s="65">
        <v>30103742</v>
      </c>
      <c r="J1974" s="64">
        <v>0.9</v>
      </c>
      <c r="K1974" s="120" t="str">
        <f>VLOOKUP(I1974,Raw!A:K,11,FALSE)</f>
        <v>N-SF11/1.8/23.5</v>
      </c>
    </row>
    <row r="1975" spans="1:11" x14ac:dyDescent="0.25">
      <c r="A1975" s="85"/>
      <c r="B1975" s="63"/>
      <c r="C1975" s="63"/>
      <c r="D1975" s="63"/>
      <c r="E1975" s="63"/>
      <c r="F1975" s="86"/>
      <c r="H1975" s="121">
        <v>10023961</v>
      </c>
      <c r="I1975" s="65">
        <v>30103753</v>
      </c>
      <c r="J1975" s="64">
        <v>0.9</v>
      </c>
      <c r="K1975" s="120" t="str">
        <f>VLOOKUP(I1975,Raw!A:K,11,FALSE)</f>
        <v>N-SF11/1.8/14.5</v>
      </c>
    </row>
    <row r="1976" spans="1:11" x14ac:dyDescent="0.25">
      <c r="A1976" s="85"/>
      <c r="B1976" s="63"/>
      <c r="C1976" s="63"/>
      <c r="D1976" s="63"/>
      <c r="E1976" s="63"/>
      <c r="F1976" s="86"/>
      <c r="H1976" s="121">
        <v>10023961</v>
      </c>
      <c r="I1976" s="65">
        <v>30103801</v>
      </c>
      <c r="J1976" s="64">
        <v>0.9</v>
      </c>
      <c r="K1976" s="120" t="str">
        <f>VLOOKUP(I1976,Raw!A:K,11,FALSE)</f>
        <v>N-SF11/1.8/17</v>
      </c>
    </row>
    <row r="1977" spans="1:11" x14ac:dyDescent="0.25">
      <c r="A1977" s="85"/>
      <c r="B1977" s="63"/>
      <c r="C1977" s="63"/>
      <c r="D1977" s="63"/>
      <c r="E1977" s="63"/>
      <c r="F1977" s="86"/>
      <c r="H1977" s="121">
        <v>10023961</v>
      </c>
      <c r="I1977" s="65">
        <v>30236147</v>
      </c>
      <c r="J1977" s="64">
        <v>0.9</v>
      </c>
      <c r="K1977" s="120" t="str">
        <f>VLOOKUP(I1977,Raw!A:K,11,FALSE)</f>
        <v>N-SF11/1.8/17.5</v>
      </c>
    </row>
    <row r="1978" spans="1:11" x14ac:dyDescent="0.25">
      <c r="A1978" s="85"/>
      <c r="B1978" s="63"/>
      <c r="C1978" s="63"/>
      <c r="D1978" s="63"/>
      <c r="E1978" s="63"/>
      <c r="F1978" s="86"/>
      <c r="H1978" s="121">
        <v>10023961</v>
      </c>
      <c r="I1978" s="65">
        <v>30238079</v>
      </c>
      <c r="J1978" s="64">
        <v>0.9</v>
      </c>
      <c r="K1978" s="120" t="str">
        <f>VLOOKUP(I1978,Raw!A:K,11,FALSE)</f>
        <v>N-SF11/1.8/17.5</v>
      </c>
    </row>
    <row r="1979" spans="1:11" x14ac:dyDescent="0.25">
      <c r="A1979" s="85"/>
      <c r="B1979" s="63"/>
      <c r="C1979" s="63"/>
      <c r="D1979" s="63"/>
      <c r="E1979" s="63"/>
      <c r="F1979" s="86"/>
      <c r="H1979" s="121">
        <v>10023961</v>
      </c>
      <c r="I1979" s="65">
        <v>30248669</v>
      </c>
      <c r="J1979" s="64">
        <v>0.95</v>
      </c>
      <c r="K1979" s="120" t="str">
        <f>VLOOKUP(I1979,Raw!A:K,11,FALSE)</f>
        <v>N-SF11/1/10.5</v>
      </c>
    </row>
    <row r="1980" spans="1:11" x14ac:dyDescent="0.25">
      <c r="A1980" s="85"/>
      <c r="B1980" s="63"/>
      <c r="C1980" s="63"/>
      <c r="D1980" s="63"/>
      <c r="E1980" s="63"/>
      <c r="F1980" s="86"/>
      <c r="H1980" s="121">
        <v>10023961</v>
      </c>
      <c r="I1980" s="65">
        <v>30248706</v>
      </c>
      <c r="J1980" s="64">
        <v>0.9</v>
      </c>
      <c r="K1980" s="120" t="str">
        <f>VLOOKUP(I1980,Raw!A:K,11,FALSE)</f>
        <v>N-SF11/1.8/23.5</v>
      </c>
    </row>
    <row r="1981" spans="1:11" x14ac:dyDescent="0.25">
      <c r="A1981" s="85"/>
      <c r="B1981" s="63"/>
      <c r="C1981" s="63"/>
      <c r="D1981" s="63"/>
      <c r="E1981" s="63"/>
      <c r="F1981" s="86"/>
      <c r="H1981" s="121">
        <v>10023961</v>
      </c>
      <c r="I1981" s="65">
        <v>30248740</v>
      </c>
      <c r="J1981" s="64">
        <v>0.95</v>
      </c>
      <c r="K1981" s="120" t="str">
        <f>VLOOKUP(I1981,Raw!A:K,11,FALSE)</f>
        <v>N-SF11/1/7.5</v>
      </c>
    </row>
    <row r="1982" spans="1:11" x14ac:dyDescent="0.25">
      <c r="A1982" s="85"/>
      <c r="B1982" s="63"/>
      <c r="C1982" s="63"/>
      <c r="D1982" s="63"/>
      <c r="E1982" s="63"/>
      <c r="F1982" s="86"/>
      <c r="H1982" s="121">
        <v>10023961</v>
      </c>
      <c r="I1982" s="65">
        <v>30255865</v>
      </c>
      <c r="J1982" s="64">
        <v>0.9</v>
      </c>
      <c r="K1982" s="120" t="str">
        <f>VLOOKUP(I1982,Raw!A:K,11,FALSE)</f>
        <v>N-SF11/1.8/17</v>
      </c>
    </row>
    <row r="1983" spans="1:11" x14ac:dyDescent="0.25">
      <c r="A1983" s="85"/>
      <c r="B1983" s="63"/>
      <c r="C1983" s="63"/>
      <c r="D1983" s="63"/>
      <c r="E1983" s="63"/>
      <c r="F1983" s="86"/>
      <c r="H1983" s="121">
        <v>10023961</v>
      </c>
      <c r="I1983" s="65">
        <v>30256349</v>
      </c>
      <c r="J1983" s="64">
        <v>0.95</v>
      </c>
      <c r="K1983" s="120" t="str">
        <f>VLOOKUP(I1983,Raw!A:K,11,FALSE)</f>
        <v>N-SF11/1/10.5</v>
      </c>
    </row>
    <row r="1984" spans="1:11" x14ac:dyDescent="0.25">
      <c r="A1984" s="85"/>
      <c r="B1984" s="63"/>
      <c r="C1984" s="63"/>
      <c r="D1984" s="63"/>
      <c r="E1984" s="63"/>
      <c r="F1984" s="86"/>
      <c r="H1984" s="121">
        <v>10023961</v>
      </c>
      <c r="I1984" s="65">
        <v>30256730</v>
      </c>
      <c r="J1984" s="64">
        <v>0.95</v>
      </c>
      <c r="K1984" s="120" t="str">
        <f>VLOOKUP(I1984,Raw!A:K,11,FALSE)</f>
        <v>N-SF11/1/10.5</v>
      </c>
    </row>
    <row r="1985" spans="1:11" x14ac:dyDescent="0.25">
      <c r="A1985" s="85"/>
      <c r="B1985" s="63"/>
      <c r="C1985" s="63"/>
      <c r="D1985" s="63"/>
      <c r="E1985" s="63"/>
      <c r="F1985" s="86"/>
      <c r="H1985" s="121">
        <v>10023961</v>
      </c>
      <c r="I1985" s="65">
        <v>30256752</v>
      </c>
      <c r="J1985" s="64">
        <v>0.9</v>
      </c>
      <c r="K1985" s="120" t="str">
        <f>VLOOKUP(I1985,Raw!A:K,11,FALSE)</f>
        <v>N-SF11/1.8/14.5</v>
      </c>
    </row>
    <row r="1986" spans="1:11" x14ac:dyDescent="0.25">
      <c r="A1986" s="85"/>
      <c r="B1986" s="63"/>
      <c r="C1986" s="63"/>
      <c r="D1986" s="63"/>
      <c r="E1986" s="63"/>
      <c r="F1986" s="86"/>
      <c r="H1986" s="121">
        <v>10023961</v>
      </c>
      <c r="I1986" s="65">
        <v>30256855</v>
      </c>
      <c r="J1986" s="64">
        <v>0.9</v>
      </c>
      <c r="K1986" s="120" t="str">
        <f>VLOOKUP(I1986,Raw!A:K,11,FALSE)</f>
        <v>N-SF11/1.8/14.5</v>
      </c>
    </row>
    <row r="1987" spans="1:11" x14ac:dyDescent="0.25">
      <c r="A1987" s="85"/>
      <c r="B1987" s="63"/>
      <c r="C1987" s="63"/>
      <c r="D1987" s="63"/>
      <c r="E1987" s="63"/>
      <c r="F1987" s="86"/>
      <c r="H1987" s="121">
        <v>10023961</v>
      </c>
      <c r="I1987" s="65">
        <v>30256899</v>
      </c>
      <c r="J1987" s="64">
        <v>0.9</v>
      </c>
      <c r="K1987" s="120" t="str">
        <f>VLOOKUP(I1987,Raw!A:K,11,FALSE)</f>
        <v>N-SF11/1.8/23.5</v>
      </c>
    </row>
    <row r="1988" spans="1:11" x14ac:dyDescent="0.25">
      <c r="A1988" s="85"/>
      <c r="B1988" s="63"/>
      <c r="C1988" s="63"/>
      <c r="D1988" s="63"/>
      <c r="E1988" s="63"/>
      <c r="F1988" s="86"/>
      <c r="H1988" s="121">
        <v>10023961</v>
      </c>
      <c r="I1988" s="65">
        <v>30256914</v>
      </c>
      <c r="J1988" s="64">
        <v>0.95</v>
      </c>
      <c r="K1988" s="120" t="str">
        <f>VLOOKUP(I1988,Raw!A:K,11,FALSE)</f>
        <v>N-SF11/1/10.5</v>
      </c>
    </row>
    <row r="1989" spans="1:11" x14ac:dyDescent="0.25">
      <c r="A1989" s="85"/>
      <c r="B1989" s="63"/>
      <c r="C1989" s="63"/>
      <c r="D1989" s="63"/>
      <c r="E1989" s="63"/>
      <c r="F1989" s="86"/>
      <c r="H1989" s="121">
        <v>10023961</v>
      </c>
      <c r="I1989" s="65">
        <v>30256958</v>
      </c>
      <c r="J1989" s="64">
        <v>0.9</v>
      </c>
      <c r="K1989" s="120" t="str">
        <f>VLOOKUP(I1989,Raw!A:K,11,FALSE)</f>
        <v>N-SF11/1.8/23.5</v>
      </c>
    </row>
    <row r="1990" spans="1:11" x14ac:dyDescent="0.25">
      <c r="A1990" s="85"/>
      <c r="B1990" s="63"/>
      <c r="C1990" s="63"/>
      <c r="D1990" s="63"/>
      <c r="E1990" s="63"/>
      <c r="F1990" s="86"/>
      <c r="H1990" s="121">
        <v>10023961</v>
      </c>
      <c r="I1990" s="65">
        <v>30274734</v>
      </c>
      <c r="J1990" s="64">
        <v>0.9</v>
      </c>
      <c r="K1990" s="120" t="str">
        <f>VLOOKUP(I1990,Raw!A:K,11,FALSE)</f>
        <v>N-SF11/1.8/17</v>
      </c>
    </row>
    <row r="1991" spans="1:11" x14ac:dyDescent="0.25">
      <c r="A1991" s="85"/>
      <c r="B1991" s="63"/>
      <c r="C1991" s="63"/>
      <c r="D1991" s="63"/>
      <c r="E1991" s="63"/>
      <c r="F1991" s="86"/>
      <c r="H1991" s="121">
        <v>10023961</v>
      </c>
      <c r="I1991" s="65">
        <v>30274790</v>
      </c>
      <c r="J1991" s="64">
        <v>0.9</v>
      </c>
      <c r="K1991" s="120" t="str">
        <f>VLOOKUP(I1991,Raw!A:K,11,FALSE)</f>
        <v>N-SF11/1.8/14.5</v>
      </c>
    </row>
    <row r="1992" spans="1:11" x14ac:dyDescent="0.25">
      <c r="A1992" s="85"/>
      <c r="B1992" s="63"/>
      <c r="C1992" s="63"/>
      <c r="D1992" s="63"/>
      <c r="E1992" s="63"/>
      <c r="F1992" s="86"/>
      <c r="H1992" s="121">
        <v>10023961</v>
      </c>
      <c r="I1992" s="65">
        <v>30274815</v>
      </c>
      <c r="J1992" s="64">
        <v>0.9</v>
      </c>
      <c r="K1992" s="120" t="str">
        <f>VLOOKUP(I1992,Raw!A:K,11,FALSE)</f>
        <v>N-SF11/1.8/14.5</v>
      </c>
    </row>
    <row r="1993" spans="1:11" x14ac:dyDescent="0.25">
      <c r="A1993" s="85"/>
      <c r="B1993" s="63"/>
      <c r="C1993" s="63"/>
      <c r="D1993" s="63"/>
      <c r="E1993" s="63"/>
      <c r="F1993" s="86"/>
      <c r="H1993" s="121">
        <v>10023961</v>
      </c>
      <c r="I1993" s="65">
        <v>30276367</v>
      </c>
      <c r="J1993" s="64">
        <v>0.9</v>
      </c>
      <c r="K1993" s="120" t="str">
        <f>VLOOKUP(I1993,Raw!A:K,11,FALSE)</f>
        <v>N-SF11/1.8/17</v>
      </c>
    </row>
    <row r="1994" spans="1:11" x14ac:dyDescent="0.25">
      <c r="A1994" s="85"/>
      <c r="B1994" s="63"/>
      <c r="C1994" s="63"/>
      <c r="D1994" s="63"/>
      <c r="E1994" s="63"/>
      <c r="F1994" s="86"/>
      <c r="H1994" s="121">
        <v>10023961</v>
      </c>
      <c r="I1994" s="65">
        <v>30285163</v>
      </c>
      <c r="J1994" s="64">
        <v>0.95</v>
      </c>
      <c r="K1994" s="120" t="str">
        <f>VLOOKUP(I1994,Raw!A:K,11,FALSE)</f>
        <v>N-SF11/1/7.5</v>
      </c>
    </row>
    <row r="1995" spans="1:11" x14ac:dyDescent="0.25">
      <c r="A1995" s="85"/>
      <c r="B1995" s="63"/>
      <c r="C1995" s="63"/>
      <c r="D1995" s="63"/>
      <c r="E1995" s="63"/>
      <c r="F1995" s="86"/>
      <c r="H1995" s="121">
        <v>10023961</v>
      </c>
      <c r="I1995" s="65">
        <v>30285185</v>
      </c>
      <c r="J1995" s="64">
        <v>0.9</v>
      </c>
      <c r="K1995" s="120" t="str">
        <f>VLOOKUP(I1995,Raw!A:K,11,FALSE)</f>
        <v>N-SF11/1.8/17</v>
      </c>
    </row>
    <row r="1996" spans="1:11" x14ac:dyDescent="0.25">
      <c r="A1996" s="85"/>
      <c r="B1996" s="63"/>
      <c r="C1996" s="63"/>
      <c r="D1996" s="63"/>
      <c r="E1996" s="63"/>
      <c r="F1996" s="86"/>
      <c r="H1996" s="121">
        <v>10023961</v>
      </c>
      <c r="I1996" s="65">
        <v>30293647</v>
      </c>
      <c r="J1996" s="64">
        <v>0.95</v>
      </c>
      <c r="K1996" s="120" t="str">
        <f>VLOOKUP(I1996,Raw!A:K,11,FALSE)</f>
        <v>N-SF11/1/10.5</v>
      </c>
    </row>
    <row r="1997" spans="1:11" x14ac:dyDescent="0.25">
      <c r="A1997" s="85"/>
      <c r="B1997" s="63"/>
      <c r="C1997" s="63"/>
      <c r="D1997" s="63"/>
      <c r="E1997" s="63"/>
      <c r="F1997" s="86"/>
      <c r="H1997" s="121">
        <v>10023961</v>
      </c>
      <c r="I1997" s="65">
        <v>30313242</v>
      </c>
      <c r="J1997" s="64">
        <v>0.6</v>
      </c>
      <c r="K1997" s="120" t="str">
        <f>VLOOKUP(I1997,Raw!A:K,11,FALSE)</f>
        <v>N-SF11/1.8/10.5</v>
      </c>
    </row>
    <row r="1998" spans="1:11" x14ac:dyDescent="0.25">
      <c r="A1998" s="85"/>
      <c r="B1998" s="63"/>
      <c r="C1998" s="63"/>
      <c r="D1998" s="63"/>
      <c r="E1998" s="63"/>
      <c r="F1998" s="86"/>
      <c r="H1998" s="121">
        <v>10023961</v>
      </c>
      <c r="I1998" s="65">
        <v>30313286</v>
      </c>
      <c r="J1998" s="64">
        <v>0.9</v>
      </c>
      <c r="K1998" s="120" t="str">
        <f>VLOOKUP(I1998,Raw!A:K,11,FALSE)</f>
        <v>N-SF11/1.8/14.5</v>
      </c>
    </row>
    <row r="1999" spans="1:11" x14ac:dyDescent="0.25">
      <c r="A1999" s="85"/>
      <c r="B1999" s="63"/>
      <c r="C1999" s="63"/>
      <c r="D1999" s="63"/>
      <c r="E1999" s="63"/>
      <c r="F1999" s="86"/>
      <c r="H1999" s="121">
        <v>10023961</v>
      </c>
      <c r="I1999" s="65">
        <v>30313323</v>
      </c>
      <c r="J1999" s="64">
        <v>0.95</v>
      </c>
      <c r="K1999" s="120" t="str">
        <f>VLOOKUP(I1999,Raw!A:K,11,FALSE)</f>
        <v>N-SF11/1/10.5</v>
      </c>
    </row>
    <row r="2000" spans="1:11" x14ac:dyDescent="0.25">
      <c r="A2000" s="85"/>
      <c r="B2000" s="63"/>
      <c r="C2000" s="63"/>
      <c r="D2000" s="63"/>
      <c r="E2000" s="63"/>
      <c r="F2000" s="86"/>
      <c r="H2000" s="121">
        <v>10023961</v>
      </c>
      <c r="I2000" s="65">
        <v>30313345</v>
      </c>
      <c r="J2000" s="64">
        <v>0.9</v>
      </c>
      <c r="K2000" s="120" t="str">
        <f>VLOOKUP(I2000,Raw!A:K,11,FALSE)</f>
        <v>N-SF11/1.8/14.5</v>
      </c>
    </row>
    <row r="2001" spans="1:11" x14ac:dyDescent="0.25">
      <c r="A2001" s="85"/>
      <c r="B2001" s="63"/>
      <c r="C2001" s="63"/>
      <c r="D2001" s="63"/>
      <c r="E2001" s="63"/>
      <c r="F2001" s="86"/>
      <c r="H2001" s="121">
        <v>10023961</v>
      </c>
      <c r="I2001" s="65">
        <v>30321494</v>
      </c>
      <c r="J2001" s="64">
        <v>1</v>
      </c>
      <c r="K2001" s="120" t="str">
        <f>VLOOKUP(I2001,Raw!A:K,11,FALSE)</f>
        <v>N-BK7/1.1/19</v>
      </c>
    </row>
    <row r="2002" spans="1:11" x14ac:dyDescent="0.25">
      <c r="A2002" s="85"/>
      <c r="B2002" s="63"/>
      <c r="C2002" s="63"/>
      <c r="D2002" s="63"/>
      <c r="E2002" s="63"/>
      <c r="F2002" s="86"/>
      <c r="H2002" s="121">
        <v>10023961</v>
      </c>
      <c r="I2002" s="65">
        <v>30325960</v>
      </c>
      <c r="J2002" s="64">
        <v>0.9</v>
      </c>
      <c r="K2002" s="120" t="str">
        <f>VLOOKUP(I2002,Raw!A:K,11,FALSE)</f>
        <v>N-SF11/1.8/23</v>
      </c>
    </row>
    <row r="2003" spans="1:11" x14ac:dyDescent="0.25">
      <c r="A2003" s="85"/>
      <c r="B2003" s="63"/>
      <c r="C2003" s="63"/>
      <c r="D2003" s="63"/>
      <c r="E2003" s="63"/>
      <c r="F2003" s="86"/>
      <c r="H2003" s="121">
        <v>10023961</v>
      </c>
      <c r="I2003" s="65">
        <v>30334319</v>
      </c>
      <c r="J2003" s="64">
        <v>0.9</v>
      </c>
      <c r="K2003" s="120" t="str">
        <f>VLOOKUP(I2003,Raw!A:K,11,FALSE)</f>
        <v>N-SF11/1.8/17.5</v>
      </c>
    </row>
    <row r="2004" spans="1:11" x14ac:dyDescent="0.25">
      <c r="A2004" s="85"/>
      <c r="B2004" s="63"/>
      <c r="C2004" s="63"/>
      <c r="D2004" s="63"/>
      <c r="E2004" s="63"/>
      <c r="F2004" s="86"/>
      <c r="H2004" s="121">
        <v>10023961</v>
      </c>
      <c r="I2004" s="65">
        <v>30339200</v>
      </c>
      <c r="J2004" s="64">
        <v>0.9</v>
      </c>
      <c r="K2004" s="120" t="str">
        <f>VLOOKUP(I2004,Raw!A:K,11,FALSE)</f>
        <v>N-SF11/1.8/23.5</v>
      </c>
    </row>
    <row r="2005" spans="1:11" x14ac:dyDescent="0.25">
      <c r="A2005" s="85"/>
      <c r="B2005" s="63"/>
      <c r="C2005" s="63"/>
      <c r="D2005" s="63"/>
      <c r="E2005" s="63"/>
      <c r="F2005" s="86"/>
      <c r="H2005" s="121">
        <v>10023961</v>
      </c>
      <c r="I2005" s="65">
        <v>30391576</v>
      </c>
      <c r="J2005" s="64">
        <v>0.95</v>
      </c>
      <c r="K2005" s="120" t="str">
        <f>VLOOKUP(I2005,Raw!A:K,11,FALSE)</f>
        <v>N-SF11/1/8.5</v>
      </c>
    </row>
    <row r="2006" spans="1:11" x14ac:dyDescent="0.25">
      <c r="A2006" s="85"/>
      <c r="B2006" s="63"/>
      <c r="C2006" s="63"/>
      <c r="D2006" s="63"/>
      <c r="E2006" s="63"/>
      <c r="F2006" s="86"/>
      <c r="H2006" s="121">
        <v>10023961</v>
      </c>
      <c r="I2006" s="65">
        <v>30432710</v>
      </c>
      <c r="J2006" s="64">
        <v>0.9</v>
      </c>
      <c r="K2006" s="120" t="str">
        <f>VLOOKUP(I2006,Raw!A:K,11,FALSE)</f>
        <v>N-SF11/1.8/14.5</v>
      </c>
    </row>
    <row r="2007" spans="1:11" x14ac:dyDescent="0.25">
      <c r="A2007" s="85"/>
      <c r="B2007" s="63"/>
      <c r="C2007" s="63"/>
      <c r="D2007" s="63"/>
      <c r="E2007" s="63"/>
      <c r="F2007" s="86"/>
      <c r="H2007" s="121">
        <v>10023961</v>
      </c>
      <c r="I2007" s="65">
        <v>30446865</v>
      </c>
      <c r="J2007" s="64">
        <v>0.9</v>
      </c>
      <c r="K2007" s="120" t="str">
        <f>VLOOKUP(I2007,Raw!A:K,11,FALSE)</f>
        <v>N-SF11/1.8/17</v>
      </c>
    </row>
    <row r="2008" spans="1:11" x14ac:dyDescent="0.25">
      <c r="A2008" s="85"/>
      <c r="B2008" s="63"/>
      <c r="C2008" s="63"/>
      <c r="D2008" s="63"/>
      <c r="E2008" s="63"/>
      <c r="F2008" s="86"/>
      <c r="H2008" s="121">
        <v>10023964</v>
      </c>
      <c r="I2008" s="65">
        <v>30103742</v>
      </c>
      <c r="J2008" s="64">
        <v>1.2</v>
      </c>
      <c r="K2008" s="120" t="str">
        <f>VLOOKUP(I2008,Raw!A:K,11,FALSE)</f>
        <v>N-SF11/1.8/23.5</v>
      </c>
    </row>
    <row r="2009" spans="1:11" x14ac:dyDescent="0.25">
      <c r="A2009" s="85"/>
      <c r="B2009" s="63"/>
      <c r="C2009" s="63"/>
      <c r="D2009" s="63"/>
      <c r="E2009" s="63"/>
      <c r="F2009" s="86"/>
      <c r="H2009" s="121">
        <v>10023964</v>
      </c>
      <c r="I2009" s="65">
        <v>30103753</v>
      </c>
      <c r="J2009" s="64">
        <v>1.1000000000000001</v>
      </c>
      <c r="K2009" s="120" t="str">
        <f>VLOOKUP(I2009,Raw!A:K,11,FALSE)</f>
        <v>N-SF11/1.8/14.5</v>
      </c>
    </row>
    <row r="2010" spans="1:11" x14ac:dyDescent="0.25">
      <c r="A2010" s="85"/>
      <c r="B2010" s="63"/>
      <c r="C2010" s="63"/>
      <c r="D2010" s="63"/>
      <c r="E2010" s="63"/>
      <c r="F2010" s="86"/>
      <c r="H2010" s="121">
        <v>10023964</v>
      </c>
      <c r="I2010" s="65">
        <v>30103801</v>
      </c>
      <c r="J2010" s="64">
        <v>1.2</v>
      </c>
      <c r="K2010" s="120" t="str">
        <f>VLOOKUP(I2010,Raw!A:K,11,FALSE)</f>
        <v>N-SF11/1.8/17</v>
      </c>
    </row>
    <row r="2011" spans="1:11" x14ac:dyDescent="0.25">
      <c r="A2011" s="85"/>
      <c r="B2011" s="63"/>
      <c r="C2011" s="63"/>
      <c r="D2011" s="63"/>
      <c r="E2011" s="63"/>
      <c r="F2011" s="86"/>
      <c r="H2011" s="121">
        <v>10023964</v>
      </c>
      <c r="I2011" s="65">
        <v>30236147</v>
      </c>
      <c r="J2011" s="64">
        <v>1.2</v>
      </c>
      <c r="K2011" s="120" t="str">
        <f>VLOOKUP(I2011,Raw!A:K,11,FALSE)</f>
        <v>N-SF11/1.8/17.5</v>
      </c>
    </row>
    <row r="2012" spans="1:11" x14ac:dyDescent="0.25">
      <c r="A2012" s="85"/>
      <c r="B2012" s="63"/>
      <c r="C2012" s="63"/>
      <c r="D2012" s="63"/>
      <c r="E2012" s="63"/>
      <c r="F2012" s="86"/>
      <c r="H2012" s="121">
        <v>10023964</v>
      </c>
      <c r="I2012" s="65">
        <v>30238079</v>
      </c>
      <c r="J2012" s="64">
        <v>1.2</v>
      </c>
      <c r="K2012" s="120" t="str">
        <f>VLOOKUP(I2012,Raw!A:K,11,FALSE)</f>
        <v>N-SF11/1.8/17.5</v>
      </c>
    </row>
    <row r="2013" spans="1:11" x14ac:dyDescent="0.25">
      <c r="A2013" s="85"/>
      <c r="B2013" s="63"/>
      <c r="C2013" s="63"/>
      <c r="D2013" s="63"/>
      <c r="E2013" s="63"/>
      <c r="F2013" s="86"/>
      <c r="H2013" s="121">
        <v>10023964</v>
      </c>
      <c r="I2013" s="65">
        <v>30248669</v>
      </c>
      <c r="J2013" s="64">
        <v>1.05</v>
      </c>
      <c r="K2013" s="120" t="str">
        <f>VLOOKUP(I2013,Raw!A:K,11,FALSE)</f>
        <v>N-SF11/1/10.5</v>
      </c>
    </row>
    <row r="2014" spans="1:11" x14ac:dyDescent="0.25">
      <c r="A2014" s="85"/>
      <c r="B2014" s="63"/>
      <c r="C2014" s="63"/>
      <c r="D2014" s="63"/>
      <c r="E2014" s="63"/>
      <c r="F2014" s="86"/>
      <c r="H2014" s="121">
        <v>10023964</v>
      </c>
      <c r="I2014" s="65">
        <v>30248706</v>
      </c>
      <c r="J2014" s="64">
        <v>1.2</v>
      </c>
      <c r="K2014" s="120" t="str">
        <f>VLOOKUP(I2014,Raw!A:K,11,FALSE)</f>
        <v>N-SF11/1.8/23.5</v>
      </c>
    </row>
    <row r="2015" spans="1:11" x14ac:dyDescent="0.25">
      <c r="A2015" s="85"/>
      <c r="B2015" s="63"/>
      <c r="C2015" s="63"/>
      <c r="D2015" s="63"/>
      <c r="E2015" s="63"/>
      <c r="F2015" s="86"/>
      <c r="H2015" s="121">
        <v>10023964</v>
      </c>
      <c r="I2015" s="65">
        <v>30248740</v>
      </c>
      <c r="J2015" s="64">
        <v>1.05</v>
      </c>
      <c r="K2015" s="120" t="str">
        <f>VLOOKUP(I2015,Raw!A:K,11,FALSE)</f>
        <v>N-SF11/1/7.5</v>
      </c>
    </row>
    <row r="2016" spans="1:11" x14ac:dyDescent="0.25">
      <c r="A2016" s="85"/>
      <c r="B2016" s="63"/>
      <c r="C2016" s="63"/>
      <c r="D2016" s="63"/>
      <c r="E2016" s="63"/>
      <c r="F2016" s="86"/>
      <c r="H2016" s="121">
        <v>10023964</v>
      </c>
      <c r="I2016" s="65">
        <v>30255865</v>
      </c>
      <c r="J2016" s="64">
        <v>1.2</v>
      </c>
      <c r="K2016" s="120" t="str">
        <f>VLOOKUP(I2016,Raw!A:K,11,FALSE)</f>
        <v>N-SF11/1.8/17</v>
      </c>
    </row>
    <row r="2017" spans="1:11" x14ac:dyDescent="0.25">
      <c r="A2017" s="85"/>
      <c r="B2017" s="63"/>
      <c r="C2017" s="63"/>
      <c r="D2017" s="63"/>
      <c r="E2017" s="63"/>
      <c r="F2017" s="86"/>
      <c r="H2017" s="121">
        <v>10023964</v>
      </c>
      <c r="I2017" s="65">
        <v>30256349</v>
      </c>
      <c r="J2017" s="64">
        <v>1.05</v>
      </c>
      <c r="K2017" s="120" t="str">
        <f>VLOOKUP(I2017,Raw!A:K,11,FALSE)</f>
        <v>N-SF11/1/10.5</v>
      </c>
    </row>
    <row r="2018" spans="1:11" x14ac:dyDescent="0.25">
      <c r="A2018" s="85"/>
      <c r="B2018" s="63"/>
      <c r="C2018" s="63"/>
      <c r="D2018" s="63"/>
      <c r="E2018" s="63"/>
      <c r="F2018" s="86"/>
      <c r="H2018" s="121">
        <v>10023964</v>
      </c>
      <c r="I2018" s="65">
        <v>30256730</v>
      </c>
      <c r="J2018" s="64">
        <v>1.05</v>
      </c>
      <c r="K2018" s="120" t="str">
        <f>VLOOKUP(I2018,Raw!A:K,11,FALSE)</f>
        <v>N-SF11/1/10.5</v>
      </c>
    </row>
    <row r="2019" spans="1:11" x14ac:dyDescent="0.25">
      <c r="A2019" s="85"/>
      <c r="B2019" s="63"/>
      <c r="C2019" s="63"/>
      <c r="D2019" s="63"/>
      <c r="E2019" s="63"/>
      <c r="F2019" s="86"/>
      <c r="H2019" s="121">
        <v>10023964</v>
      </c>
      <c r="I2019" s="65">
        <v>30256752</v>
      </c>
      <c r="J2019" s="64">
        <v>1.1000000000000001</v>
      </c>
      <c r="K2019" s="120" t="str">
        <f>VLOOKUP(I2019,Raw!A:K,11,FALSE)</f>
        <v>N-SF11/1.8/14.5</v>
      </c>
    </row>
    <row r="2020" spans="1:11" x14ac:dyDescent="0.25">
      <c r="A2020" s="85"/>
      <c r="B2020" s="63"/>
      <c r="C2020" s="63"/>
      <c r="D2020" s="63"/>
      <c r="E2020" s="63"/>
      <c r="F2020" s="86"/>
      <c r="H2020" s="121">
        <v>10023964</v>
      </c>
      <c r="I2020" s="65">
        <v>30256855</v>
      </c>
      <c r="J2020" s="64">
        <v>1.1000000000000001</v>
      </c>
      <c r="K2020" s="120" t="str">
        <f>VLOOKUP(I2020,Raw!A:K,11,FALSE)</f>
        <v>N-SF11/1.8/14.5</v>
      </c>
    </row>
    <row r="2021" spans="1:11" x14ac:dyDescent="0.25">
      <c r="A2021" s="85"/>
      <c r="B2021" s="63"/>
      <c r="C2021" s="63"/>
      <c r="D2021" s="63"/>
      <c r="E2021" s="63"/>
      <c r="F2021" s="86"/>
      <c r="H2021" s="121">
        <v>10023964</v>
      </c>
      <c r="I2021" s="65">
        <v>30256899</v>
      </c>
      <c r="J2021" s="64">
        <v>1.2</v>
      </c>
      <c r="K2021" s="120" t="str">
        <f>VLOOKUP(I2021,Raw!A:K,11,FALSE)</f>
        <v>N-SF11/1.8/23.5</v>
      </c>
    </row>
    <row r="2022" spans="1:11" x14ac:dyDescent="0.25">
      <c r="A2022" s="85"/>
      <c r="B2022" s="63"/>
      <c r="C2022" s="63"/>
      <c r="D2022" s="63"/>
      <c r="E2022" s="63"/>
      <c r="F2022" s="86"/>
      <c r="H2022" s="121">
        <v>10023964</v>
      </c>
      <c r="I2022" s="65">
        <v>30256914</v>
      </c>
      <c r="J2022" s="64">
        <v>1.05</v>
      </c>
      <c r="K2022" s="120" t="str">
        <f>VLOOKUP(I2022,Raw!A:K,11,FALSE)</f>
        <v>N-SF11/1/10.5</v>
      </c>
    </row>
    <row r="2023" spans="1:11" x14ac:dyDescent="0.25">
      <c r="A2023" s="85"/>
      <c r="B2023" s="63"/>
      <c r="C2023" s="63"/>
      <c r="D2023" s="63"/>
      <c r="E2023" s="63"/>
      <c r="F2023" s="86"/>
      <c r="H2023" s="121">
        <v>10023964</v>
      </c>
      <c r="I2023" s="65">
        <v>30256958</v>
      </c>
      <c r="J2023" s="64">
        <v>1.2</v>
      </c>
      <c r="K2023" s="120" t="str">
        <f>VLOOKUP(I2023,Raw!A:K,11,FALSE)</f>
        <v>N-SF11/1.8/23.5</v>
      </c>
    </row>
    <row r="2024" spans="1:11" x14ac:dyDescent="0.25">
      <c r="A2024" s="85"/>
      <c r="B2024" s="63"/>
      <c r="C2024" s="63"/>
      <c r="D2024" s="63"/>
      <c r="E2024" s="63"/>
      <c r="F2024" s="86"/>
      <c r="H2024" s="121">
        <v>10023964</v>
      </c>
      <c r="I2024" s="65">
        <v>30274734</v>
      </c>
      <c r="J2024" s="64">
        <v>1.2</v>
      </c>
      <c r="K2024" s="120" t="str">
        <f>VLOOKUP(I2024,Raw!A:K,11,FALSE)</f>
        <v>N-SF11/1.8/17</v>
      </c>
    </row>
    <row r="2025" spans="1:11" x14ac:dyDescent="0.25">
      <c r="A2025" s="85"/>
      <c r="B2025" s="63"/>
      <c r="C2025" s="63"/>
      <c r="D2025" s="63"/>
      <c r="E2025" s="63"/>
      <c r="F2025" s="86"/>
      <c r="H2025" s="121">
        <v>10023964</v>
      </c>
      <c r="I2025" s="65">
        <v>30274790</v>
      </c>
      <c r="J2025" s="64">
        <v>1.1000000000000001</v>
      </c>
      <c r="K2025" s="120" t="str">
        <f>VLOOKUP(I2025,Raw!A:K,11,FALSE)</f>
        <v>N-SF11/1.8/14.5</v>
      </c>
    </row>
    <row r="2026" spans="1:11" x14ac:dyDescent="0.25">
      <c r="A2026" s="85"/>
      <c r="B2026" s="63"/>
      <c r="C2026" s="63"/>
      <c r="D2026" s="63"/>
      <c r="E2026" s="63"/>
      <c r="F2026" s="86"/>
      <c r="H2026" s="121">
        <v>10023964</v>
      </c>
      <c r="I2026" s="65">
        <v>30274815</v>
      </c>
      <c r="J2026" s="64">
        <v>1.1000000000000001</v>
      </c>
      <c r="K2026" s="120" t="str">
        <f>VLOOKUP(I2026,Raw!A:K,11,FALSE)</f>
        <v>N-SF11/1.8/14.5</v>
      </c>
    </row>
    <row r="2027" spans="1:11" x14ac:dyDescent="0.25">
      <c r="A2027" s="85"/>
      <c r="B2027" s="63"/>
      <c r="C2027" s="63"/>
      <c r="D2027" s="63"/>
      <c r="E2027" s="63"/>
      <c r="F2027" s="86"/>
      <c r="H2027" s="121">
        <v>10023964</v>
      </c>
      <c r="I2027" s="65">
        <v>30276367</v>
      </c>
      <c r="J2027" s="64">
        <v>1.2</v>
      </c>
      <c r="K2027" s="120" t="str">
        <f>VLOOKUP(I2027,Raw!A:K,11,FALSE)</f>
        <v>N-SF11/1.8/17</v>
      </c>
    </row>
    <row r="2028" spans="1:11" x14ac:dyDescent="0.25">
      <c r="A2028" s="85"/>
      <c r="B2028" s="63"/>
      <c r="C2028" s="63"/>
      <c r="D2028" s="63"/>
      <c r="E2028" s="63"/>
      <c r="F2028" s="86"/>
      <c r="H2028" s="121">
        <v>10023964</v>
      </c>
      <c r="I2028" s="65">
        <v>30285163</v>
      </c>
      <c r="J2028" s="64">
        <v>1.05</v>
      </c>
      <c r="K2028" s="120" t="str">
        <f>VLOOKUP(I2028,Raw!A:K,11,FALSE)</f>
        <v>N-SF11/1/7.5</v>
      </c>
    </row>
    <row r="2029" spans="1:11" x14ac:dyDescent="0.25">
      <c r="A2029" s="85"/>
      <c r="B2029" s="63"/>
      <c r="C2029" s="63"/>
      <c r="D2029" s="63"/>
      <c r="E2029" s="63"/>
      <c r="F2029" s="86"/>
      <c r="H2029" s="121">
        <v>10023964</v>
      </c>
      <c r="I2029" s="65">
        <v>30285185</v>
      </c>
      <c r="J2029" s="64">
        <v>1.2</v>
      </c>
      <c r="K2029" s="120" t="str">
        <f>VLOOKUP(I2029,Raw!A:K,11,FALSE)</f>
        <v>N-SF11/1.8/17</v>
      </c>
    </row>
    <row r="2030" spans="1:11" x14ac:dyDescent="0.25">
      <c r="A2030" s="85"/>
      <c r="B2030" s="63"/>
      <c r="C2030" s="63"/>
      <c r="D2030" s="63"/>
      <c r="E2030" s="63"/>
      <c r="F2030" s="86"/>
      <c r="H2030" s="121">
        <v>10023964</v>
      </c>
      <c r="I2030" s="65">
        <v>30293647</v>
      </c>
      <c r="J2030" s="64">
        <v>1.05</v>
      </c>
      <c r="K2030" s="120" t="str">
        <f>VLOOKUP(I2030,Raw!A:K,11,FALSE)</f>
        <v>N-SF11/1/10.5</v>
      </c>
    </row>
    <row r="2031" spans="1:11" x14ac:dyDescent="0.25">
      <c r="A2031" s="85"/>
      <c r="B2031" s="63"/>
      <c r="C2031" s="63"/>
      <c r="D2031" s="63"/>
      <c r="E2031" s="63"/>
      <c r="F2031" s="86"/>
      <c r="H2031" s="121">
        <v>10023964</v>
      </c>
      <c r="I2031" s="65">
        <v>30313242</v>
      </c>
      <c r="J2031" s="64">
        <v>0.7</v>
      </c>
      <c r="K2031" s="120" t="str">
        <f>VLOOKUP(I2031,Raw!A:K,11,FALSE)</f>
        <v>N-SF11/1.8/10.5</v>
      </c>
    </row>
    <row r="2032" spans="1:11" x14ac:dyDescent="0.25">
      <c r="A2032" s="85"/>
      <c r="B2032" s="63"/>
      <c r="C2032" s="63"/>
      <c r="D2032" s="63"/>
      <c r="E2032" s="63"/>
      <c r="F2032" s="86"/>
      <c r="H2032" s="121">
        <v>10023964</v>
      </c>
      <c r="I2032" s="65">
        <v>30313286</v>
      </c>
      <c r="J2032" s="64">
        <v>1.1000000000000001</v>
      </c>
      <c r="K2032" s="120" t="str">
        <f>VLOOKUP(I2032,Raw!A:K,11,FALSE)</f>
        <v>N-SF11/1.8/14.5</v>
      </c>
    </row>
    <row r="2033" spans="1:11" x14ac:dyDescent="0.25">
      <c r="A2033" s="85"/>
      <c r="B2033" s="63"/>
      <c r="C2033" s="63"/>
      <c r="D2033" s="63"/>
      <c r="E2033" s="63"/>
      <c r="F2033" s="86"/>
      <c r="H2033" s="121">
        <v>10023964</v>
      </c>
      <c r="I2033" s="65">
        <v>30313323</v>
      </c>
      <c r="J2033" s="64">
        <v>1.05</v>
      </c>
      <c r="K2033" s="120" t="str">
        <f>VLOOKUP(I2033,Raw!A:K,11,FALSE)</f>
        <v>N-SF11/1/10.5</v>
      </c>
    </row>
    <row r="2034" spans="1:11" x14ac:dyDescent="0.25">
      <c r="A2034" s="85"/>
      <c r="B2034" s="63"/>
      <c r="C2034" s="63"/>
      <c r="D2034" s="63"/>
      <c r="E2034" s="63"/>
      <c r="F2034" s="86"/>
      <c r="H2034" s="121">
        <v>10023964</v>
      </c>
      <c r="I2034" s="65">
        <v>30313345</v>
      </c>
      <c r="J2034" s="64">
        <v>1.1000000000000001</v>
      </c>
      <c r="K2034" s="120" t="str">
        <f>VLOOKUP(I2034,Raw!A:K,11,FALSE)</f>
        <v>N-SF11/1.8/14.5</v>
      </c>
    </row>
    <row r="2035" spans="1:11" x14ac:dyDescent="0.25">
      <c r="A2035" s="85"/>
      <c r="B2035" s="63"/>
      <c r="C2035" s="63"/>
      <c r="D2035" s="63"/>
      <c r="E2035" s="63"/>
      <c r="F2035" s="86"/>
      <c r="H2035" s="121">
        <v>10023964</v>
      </c>
      <c r="I2035" s="65">
        <v>30321494</v>
      </c>
      <c r="J2035" s="64">
        <v>1.5</v>
      </c>
      <c r="K2035" s="120" t="str">
        <f>VLOOKUP(I2035,Raw!A:K,11,FALSE)</f>
        <v>N-BK7/1.1/19</v>
      </c>
    </row>
    <row r="2036" spans="1:11" x14ac:dyDescent="0.25">
      <c r="A2036" s="85"/>
      <c r="B2036" s="63"/>
      <c r="C2036" s="63"/>
      <c r="D2036" s="63"/>
      <c r="E2036" s="63"/>
      <c r="F2036" s="86"/>
      <c r="H2036" s="121">
        <v>10023964</v>
      </c>
      <c r="I2036" s="65">
        <v>30325960</v>
      </c>
      <c r="J2036" s="64">
        <v>1.2</v>
      </c>
      <c r="K2036" s="120" t="str">
        <f>VLOOKUP(I2036,Raw!A:K,11,FALSE)</f>
        <v>N-SF11/1.8/23</v>
      </c>
    </row>
    <row r="2037" spans="1:11" x14ac:dyDescent="0.25">
      <c r="A2037" s="85"/>
      <c r="B2037" s="63"/>
      <c r="C2037" s="63"/>
      <c r="D2037" s="63"/>
      <c r="E2037" s="63"/>
      <c r="F2037" s="86"/>
      <c r="H2037" s="121">
        <v>10023964</v>
      </c>
      <c r="I2037" s="65">
        <v>30334319</v>
      </c>
      <c r="J2037" s="64">
        <v>1.2</v>
      </c>
      <c r="K2037" s="120" t="str">
        <f>VLOOKUP(I2037,Raw!A:K,11,FALSE)</f>
        <v>N-SF11/1.8/17.5</v>
      </c>
    </row>
    <row r="2038" spans="1:11" x14ac:dyDescent="0.25">
      <c r="A2038" s="85"/>
      <c r="B2038" s="63"/>
      <c r="C2038" s="63"/>
      <c r="D2038" s="63"/>
      <c r="E2038" s="63"/>
      <c r="F2038" s="86"/>
      <c r="H2038" s="121">
        <v>10023964</v>
      </c>
      <c r="I2038" s="65">
        <v>30339200</v>
      </c>
      <c r="J2038" s="64">
        <v>1.2</v>
      </c>
      <c r="K2038" s="120" t="str">
        <f>VLOOKUP(I2038,Raw!A:K,11,FALSE)</f>
        <v>N-SF11/1.8/23.5</v>
      </c>
    </row>
    <row r="2039" spans="1:11" x14ac:dyDescent="0.25">
      <c r="A2039" s="85"/>
      <c r="B2039" s="63"/>
      <c r="C2039" s="63"/>
      <c r="D2039" s="63"/>
      <c r="E2039" s="63"/>
      <c r="F2039" s="86"/>
      <c r="H2039" s="121">
        <v>10023964</v>
      </c>
      <c r="I2039" s="65">
        <v>30391576</v>
      </c>
      <c r="J2039" s="64">
        <v>1.05</v>
      </c>
      <c r="K2039" s="120" t="str">
        <f>VLOOKUP(I2039,Raw!A:K,11,FALSE)</f>
        <v>N-SF11/1/8.5</v>
      </c>
    </row>
    <row r="2040" spans="1:11" x14ac:dyDescent="0.25">
      <c r="A2040" s="85"/>
      <c r="B2040" s="63"/>
      <c r="C2040" s="63"/>
      <c r="D2040" s="63"/>
      <c r="E2040" s="63"/>
      <c r="F2040" s="86"/>
      <c r="H2040" s="121">
        <v>10023964</v>
      </c>
      <c r="I2040" s="65">
        <v>30432710</v>
      </c>
      <c r="J2040" s="64">
        <v>1.1000000000000001</v>
      </c>
      <c r="K2040" s="120" t="str">
        <f>VLOOKUP(I2040,Raw!A:K,11,FALSE)</f>
        <v>N-SF11/1.8/14.5</v>
      </c>
    </row>
    <row r="2041" spans="1:11" x14ac:dyDescent="0.25">
      <c r="A2041" s="85"/>
      <c r="B2041" s="63"/>
      <c r="C2041" s="63"/>
      <c r="D2041" s="63"/>
      <c r="E2041" s="63"/>
      <c r="F2041" s="86"/>
      <c r="H2041" s="121">
        <v>10023964</v>
      </c>
      <c r="I2041" s="65">
        <v>30446865</v>
      </c>
      <c r="J2041" s="64">
        <v>1.2</v>
      </c>
      <c r="K2041" s="120" t="str">
        <f>VLOOKUP(I2041,Raw!A:K,11,FALSE)</f>
        <v>N-SF11/1.8/17</v>
      </c>
    </row>
    <row r="2042" spans="1:11" x14ac:dyDescent="0.25">
      <c r="A2042" s="85"/>
      <c r="B2042" s="63"/>
      <c r="C2042" s="63"/>
      <c r="D2042" s="63"/>
      <c r="E2042" s="63"/>
      <c r="F2042" s="86"/>
      <c r="H2042" s="121">
        <v>10023981</v>
      </c>
      <c r="I2042" s="65">
        <v>30103742</v>
      </c>
      <c r="J2042" s="64">
        <v>0.96</v>
      </c>
      <c r="K2042" s="120" t="str">
        <f>VLOOKUP(I2042,Raw!A:K,11,FALSE)</f>
        <v>N-SF11/1.8/23.5</v>
      </c>
    </row>
    <row r="2043" spans="1:11" x14ac:dyDescent="0.25">
      <c r="A2043" s="85"/>
      <c r="B2043" s="63"/>
      <c r="C2043" s="63"/>
      <c r="D2043" s="63"/>
      <c r="E2043" s="63"/>
      <c r="F2043" s="86"/>
      <c r="H2043" s="121">
        <v>10023981</v>
      </c>
      <c r="I2043" s="65">
        <v>30103753</v>
      </c>
      <c r="J2043" s="64">
        <v>0.9</v>
      </c>
      <c r="K2043" s="120" t="str">
        <f>VLOOKUP(I2043,Raw!A:K,11,FALSE)</f>
        <v>N-SF11/1.8/14.5</v>
      </c>
    </row>
    <row r="2044" spans="1:11" x14ac:dyDescent="0.25">
      <c r="A2044" s="85"/>
      <c r="B2044" s="63"/>
      <c r="C2044" s="63"/>
      <c r="D2044" s="63"/>
      <c r="E2044" s="63"/>
      <c r="F2044" s="86"/>
      <c r="H2044" s="121">
        <v>10023981</v>
      </c>
      <c r="I2044" s="65">
        <v>30103801</v>
      </c>
      <c r="J2044" s="64">
        <v>0.96</v>
      </c>
      <c r="K2044" s="120" t="str">
        <f>VLOOKUP(I2044,Raw!A:K,11,FALSE)</f>
        <v>N-SF11/1.8/17</v>
      </c>
    </row>
    <row r="2045" spans="1:11" x14ac:dyDescent="0.25">
      <c r="A2045" s="85"/>
      <c r="B2045" s="63"/>
      <c r="C2045" s="63"/>
      <c r="D2045" s="63"/>
      <c r="E2045" s="63"/>
      <c r="F2045" s="86"/>
      <c r="H2045" s="121">
        <v>10023981</v>
      </c>
      <c r="I2045" s="65">
        <v>30236147</v>
      </c>
      <c r="J2045" s="64">
        <v>0.96</v>
      </c>
      <c r="K2045" s="120" t="str">
        <f>VLOOKUP(I2045,Raw!A:K,11,FALSE)</f>
        <v>N-SF11/1.8/17.5</v>
      </c>
    </row>
    <row r="2046" spans="1:11" x14ac:dyDescent="0.25">
      <c r="A2046" s="85"/>
      <c r="B2046" s="63"/>
      <c r="C2046" s="63"/>
      <c r="D2046" s="63"/>
      <c r="E2046" s="63"/>
      <c r="F2046" s="86"/>
      <c r="H2046" s="121">
        <v>10023981</v>
      </c>
      <c r="I2046" s="65">
        <v>30238079</v>
      </c>
      <c r="J2046" s="64">
        <v>0.96</v>
      </c>
      <c r="K2046" s="120" t="str">
        <f>VLOOKUP(I2046,Raw!A:K,11,FALSE)</f>
        <v>N-SF11/1.8/17.5</v>
      </c>
    </row>
    <row r="2047" spans="1:11" x14ac:dyDescent="0.25">
      <c r="A2047" s="85"/>
      <c r="B2047" s="63"/>
      <c r="C2047" s="63"/>
      <c r="D2047" s="63"/>
      <c r="E2047" s="63"/>
      <c r="F2047" s="86"/>
      <c r="H2047" s="121">
        <v>10023981</v>
      </c>
      <c r="I2047" s="65">
        <v>30248669</v>
      </c>
      <c r="J2047" s="64">
        <v>0.625</v>
      </c>
      <c r="K2047" s="120" t="str">
        <f>VLOOKUP(I2047,Raw!A:K,11,FALSE)</f>
        <v>N-SF11/1/10.5</v>
      </c>
    </row>
    <row r="2048" spans="1:11" x14ac:dyDescent="0.25">
      <c r="A2048" s="85"/>
      <c r="B2048" s="63"/>
      <c r="C2048" s="63"/>
      <c r="D2048" s="63"/>
      <c r="E2048" s="63"/>
      <c r="F2048" s="86"/>
      <c r="H2048" s="121">
        <v>10023981</v>
      </c>
      <c r="I2048" s="65">
        <v>30248706</v>
      </c>
      <c r="J2048" s="64">
        <v>0.96</v>
      </c>
      <c r="K2048" s="120" t="str">
        <f>VLOOKUP(I2048,Raw!A:K,11,FALSE)</f>
        <v>N-SF11/1.8/23.5</v>
      </c>
    </row>
    <row r="2049" spans="1:11" x14ac:dyDescent="0.25">
      <c r="A2049" s="85"/>
      <c r="B2049" s="63"/>
      <c r="C2049" s="63"/>
      <c r="D2049" s="63"/>
      <c r="E2049" s="63"/>
      <c r="F2049" s="86"/>
      <c r="H2049" s="121">
        <v>10023981</v>
      </c>
      <c r="I2049" s="65">
        <v>30248740</v>
      </c>
      <c r="J2049" s="64">
        <v>0.625</v>
      </c>
      <c r="K2049" s="120" t="str">
        <f>VLOOKUP(I2049,Raw!A:K,11,FALSE)</f>
        <v>N-SF11/1/7.5</v>
      </c>
    </row>
    <row r="2050" spans="1:11" x14ac:dyDescent="0.25">
      <c r="A2050" s="85"/>
      <c r="B2050" s="63"/>
      <c r="C2050" s="63"/>
      <c r="D2050" s="63"/>
      <c r="E2050" s="63"/>
      <c r="F2050" s="86"/>
      <c r="H2050" s="121">
        <v>10023981</v>
      </c>
      <c r="I2050" s="65">
        <v>30255865</v>
      </c>
      <c r="J2050" s="64">
        <v>0.96</v>
      </c>
      <c r="K2050" s="120" t="str">
        <f>VLOOKUP(I2050,Raw!A:K,11,FALSE)</f>
        <v>N-SF11/1.8/17</v>
      </c>
    </row>
    <row r="2051" spans="1:11" x14ac:dyDescent="0.25">
      <c r="A2051" s="85"/>
      <c r="B2051" s="63"/>
      <c r="C2051" s="63"/>
      <c r="D2051" s="63"/>
      <c r="E2051" s="63"/>
      <c r="F2051" s="86"/>
      <c r="H2051" s="121">
        <v>10023981</v>
      </c>
      <c r="I2051" s="65">
        <v>30256349</v>
      </c>
      <c r="J2051" s="64">
        <v>0.625</v>
      </c>
      <c r="K2051" s="120" t="str">
        <f>VLOOKUP(I2051,Raw!A:K,11,FALSE)</f>
        <v>N-SF11/1/10.5</v>
      </c>
    </row>
    <row r="2052" spans="1:11" x14ac:dyDescent="0.25">
      <c r="A2052" s="85"/>
      <c r="B2052" s="63"/>
      <c r="C2052" s="63"/>
      <c r="D2052" s="63"/>
      <c r="E2052" s="63"/>
      <c r="F2052" s="86"/>
      <c r="H2052" s="121">
        <v>10023981</v>
      </c>
      <c r="I2052" s="65">
        <v>30256730</v>
      </c>
      <c r="J2052" s="64">
        <v>0.625</v>
      </c>
      <c r="K2052" s="120" t="str">
        <f>VLOOKUP(I2052,Raw!A:K,11,FALSE)</f>
        <v>N-SF11/1/10.5</v>
      </c>
    </row>
    <row r="2053" spans="1:11" x14ac:dyDescent="0.25">
      <c r="A2053" s="85"/>
      <c r="B2053" s="63"/>
      <c r="C2053" s="63"/>
      <c r="D2053" s="63"/>
      <c r="E2053" s="63"/>
      <c r="F2053" s="86"/>
      <c r="H2053" s="121">
        <v>10023981</v>
      </c>
      <c r="I2053" s="65">
        <v>30256752</v>
      </c>
      <c r="J2053" s="64">
        <v>0.9</v>
      </c>
      <c r="K2053" s="120" t="str">
        <f>VLOOKUP(I2053,Raw!A:K,11,FALSE)</f>
        <v>N-SF11/1.8/14.5</v>
      </c>
    </row>
    <row r="2054" spans="1:11" x14ac:dyDescent="0.25">
      <c r="A2054" s="85"/>
      <c r="B2054" s="63"/>
      <c r="C2054" s="63"/>
      <c r="D2054" s="63"/>
      <c r="E2054" s="63"/>
      <c r="F2054" s="86"/>
      <c r="H2054" s="121">
        <v>10023981</v>
      </c>
      <c r="I2054" s="65">
        <v>30256855</v>
      </c>
      <c r="J2054" s="64">
        <v>0.9</v>
      </c>
      <c r="K2054" s="120" t="str">
        <f>VLOOKUP(I2054,Raw!A:K,11,FALSE)</f>
        <v>N-SF11/1.8/14.5</v>
      </c>
    </row>
    <row r="2055" spans="1:11" x14ac:dyDescent="0.25">
      <c r="A2055" s="85"/>
      <c r="B2055" s="63"/>
      <c r="C2055" s="63"/>
      <c r="D2055" s="63"/>
      <c r="E2055" s="63"/>
      <c r="F2055" s="86"/>
      <c r="H2055" s="121">
        <v>10023981</v>
      </c>
      <c r="I2055" s="65">
        <v>30256899</v>
      </c>
      <c r="J2055" s="64">
        <v>0.96</v>
      </c>
      <c r="K2055" s="120" t="str">
        <f>VLOOKUP(I2055,Raw!A:K,11,FALSE)</f>
        <v>N-SF11/1.8/23.5</v>
      </c>
    </row>
    <row r="2056" spans="1:11" x14ac:dyDescent="0.25">
      <c r="A2056" s="85"/>
      <c r="B2056" s="63"/>
      <c r="C2056" s="63"/>
      <c r="D2056" s="63"/>
      <c r="E2056" s="63"/>
      <c r="F2056" s="86"/>
      <c r="H2056" s="121">
        <v>10023981</v>
      </c>
      <c r="I2056" s="65">
        <v>30256914</v>
      </c>
      <c r="J2056" s="64">
        <v>0.625</v>
      </c>
      <c r="K2056" s="120" t="str">
        <f>VLOOKUP(I2056,Raw!A:K,11,FALSE)</f>
        <v>N-SF11/1/10.5</v>
      </c>
    </row>
    <row r="2057" spans="1:11" x14ac:dyDescent="0.25">
      <c r="A2057" s="85"/>
      <c r="B2057" s="63"/>
      <c r="C2057" s="63"/>
      <c r="D2057" s="63"/>
      <c r="E2057" s="63"/>
      <c r="F2057" s="86"/>
      <c r="H2057" s="121">
        <v>10023981</v>
      </c>
      <c r="I2057" s="65">
        <v>30256958</v>
      </c>
      <c r="J2057" s="64">
        <v>0.96</v>
      </c>
      <c r="K2057" s="120" t="str">
        <f>VLOOKUP(I2057,Raw!A:K,11,FALSE)</f>
        <v>N-SF11/1.8/23.5</v>
      </c>
    </row>
    <row r="2058" spans="1:11" x14ac:dyDescent="0.25">
      <c r="A2058" s="85"/>
      <c r="B2058" s="63"/>
      <c r="C2058" s="63"/>
      <c r="D2058" s="63"/>
      <c r="E2058" s="63"/>
      <c r="F2058" s="86"/>
      <c r="H2058" s="121">
        <v>10023981</v>
      </c>
      <c r="I2058" s="65">
        <v>30274734</v>
      </c>
      <c r="J2058" s="64">
        <v>0.96</v>
      </c>
      <c r="K2058" s="120" t="str">
        <f>VLOOKUP(I2058,Raw!A:K,11,FALSE)</f>
        <v>N-SF11/1.8/17</v>
      </c>
    </row>
    <row r="2059" spans="1:11" x14ac:dyDescent="0.25">
      <c r="A2059" s="85"/>
      <c r="B2059" s="63"/>
      <c r="C2059" s="63"/>
      <c r="D2059" s="63"/>
      <c r="E2059" s="63"/>
      <c r="F2059" s="86"/>
      <c r="H2059" s="121">
        <v>10023981</v>
      </c>
      <c r="I2059" s="65">
        <v>30274790</v>
      </c>
      <c r="J2059" s="64">
        <v>0.9</v>
      </c>
      <c r="K2059" s="120" t="str">
        <f>VLOOKUP(I2059,Raw!A:K,11,FALSE)</f>
        <v>N-SF11/1.8/14.5</v>
      </c>
    </row>
    <row r="2060" spans="1:11" x14ac:dyDescent="0.25">
      <c r="A2060" s="85"/>
      <c r="B2060" s="63"/>
      <c r="C2060" s="63"/>
      <c r="D2060" s="63"/>
      <c r="E2060" s="63"/>
      <c r="F2060" s="86"/>
      <c r="H2060" s="121">
        <v>10023981</v>
      </c>
      <c r="I2060" s="65">
        <v>30274815</v>
      </c>
      <c r="J2060" s="64">
        <v>0.9</v>
      </c>
      <c r="K2060" s="120" t="str">
        <f>VLOOKUP(I2060,Raw!A:K,11,FALSE)</f>
        <v>N-SF11/1.8/14.5</v>
      </c>
    </row>
    <row r="2061" spans="1:11" x14ac:dyDescent="0.25">
      <c r="A2061" s="85"/>
      <c r="B2061" s="63"/>
      <c r="C2061" s="63"/>
      <c r="D2061" s="63"/>
      <c r="E2061" s="63"/>
      <c r="F2061" s="86"/>
      <c r="H2061" s="121">
        <v>10023981</v>
      </c>
      <c r="I2061" s="65">
        <v>30276367</v>
      </c>
      <c r="J2061" s="64">
        <v>0.96</v>
      </c>
      <c r="K2061" s="120" t="str">
        <f>VLOOKUP(I2061,Raw!A:K,11,FALSE)</f>
        <v>N-SF11/1.8/17</v>
      </c>
    </row>
    <row r="2062" spans="1:11" x14ac:dyDescent="0.25">
      <c r="A2062" s="85"/>
      <c r="B2062" s="63"/>
      <c r="C2062" s="63"/>
      <c r="D2062" s="63"/>
      <c r="E2062" s="63"/>
      <c r="F2062" s="86"/>
      <c r="H2062" s="121">
        <v>10023981</v>
      </c>
      <c r="I2062" s="65">
        <v>30285163</v>
      </c>
      <c r="J2062" s="64">
        <v>0.625</v>
      </c>
      <c r="K2062" s="120" t="str">
        <f>VLOOKUP(I2062,Raw!A:K,11,FALSE)</f>
        <v>N-SF11/1/7.5</v>
      </c>
    </row>
    <row r="2063" spans="1:11" x14ac:dyDescent="0.25">
      <c r="A2063" s="85"/>
      <c r="B2063" s="63"/>
      <c r="C2063" s="63"/>
      <c r="D2063" s="63"/>
      <c r="E2063" s="63"/>
      <c r="F2063" s="86"/>
      <c r="H2063" s="121">
        <v>10023981</v>
      </c>
      <c r="I2063" s="65">
        <v>30285185</v>
      </c>
      <c r="J2063" s="64">
        <v>0.96</v>
      </c>
      <c r="K2063" s="120" t="str">
        <f>VLOOKUP(I2063,Raw!A:K,11,FALSE)</f>
        <v>N-SF11/1.8/17</v>
      </c>
    </row>
    <row r="2064" spans="1:11" x14ac:dyDescent="0.25">
      <c r="A2064" s="85"/>
      <c r="B2064" s="63"/>
      <c r="C2064" s="63"/>
      <c r="D2064" s="63"/>
      <c r="E2064" s="63"/>
      <c r="F2064" s="86"/>
      <c r="H2064" s="121">
        <v>10023981</v>
      </c>
      <c r="I2064" s="65">
        <v>30293647</v>
      </c>
      <c r="J2064" s="64">
        <v>0.625</v>
      </c>
      <c r="K2064" s="120" t="str">
        <f>VLOOKUP(I2064,Raw!A:K,11,FALSE)</f>
        <v>N-SF11/1/10.5</v>
      </c>
    </row>
    <row r="2065" spans="1:11" x14ac:dyDescent="0.25">
      <c r="A2065" s="85"/>
      <c r="B2065" s="63"/>
      <c r="C2065" s="63"/>
      <c r="D2065" s="63"/>
      <c r="E2065" s="63"/>
      <c r="F2065" s="86"/>
      <c r="H2065" s="121">
        <v>10023981</v>
      </c>
      <c r="I2065" s="65">
        <v>30313242</v>
      </c>
      <c r="J2065" s="64">
        <v>0.5</v>
      </c>
      <c r="K2065" s="120" t="str">
        <f>VLOOKUP(I2065,Raw!A:K,11,FALSE)</f>
        <v>N-SF11/1.8/10.5</v>
      </c>
    </row>
    <row r="2066" spans="1:11" x14ac:dyDescent="0.25">
      <c r="A2066" s="85"/>
      <c r="B2066" s="63"/>
      <c r="C2066" s="63"/>
      <c r="D2066" s="63"/>
      <c r="E2066" s="63"/>
      <c r="F2066" s="86"/>
      <c r="H2066" s="121">
        <v>10023981</v>
      </c>
      <c r="I2066" s="65">
        <v>30313286</v>
      </c>
      <c r="J2066" s="64">
        <v>0.9</v>
      </c>
      <c r="K2066" s="120" t="str">
        <f>VLOOKUP(I2066,Raw!A:K,11,FALSE)</f>
        <v>N-SF11/1.8/14.5</v>
      </c>
    </row>
    <row r="2067" spans="1:11" x14ac:dyDescent="0.25">
      <c r="A2067" s="85"/>
      <c r="B2067" s="63"/>
      <c r="C2067" s="63"/>
      <c r="D2067" s="63"/>
      <c r="E2067" s="63"/>
      <c r="F2067" s="86"/>
      <c r="H2067" s="121">
        <v>10023981</v>
      </c>
      <c r="I2067" s="65">
        <v>30313323</v>
      </c>
      <c r="J2067" s="64">
        <v>0.625</v>
      </c>
      <c r="K2067" s="120" t="str">
        <f>VLOOKUP(I2067,Raw!A:K,11,FALSE)</f>
        <v>N-SF11/1/10.5</v>
      </c>
    </row>
    <row r="2068" spans="1:11" x14ac:dyDescent="0.25">
      <c r="A2068" s="85"/>
      <c r="B2068" s="63"/>
      <c r="C2068" s="63"/>
      <c r="D2068" s="63"/>
      <c r="E2068" s="63"/>
      <c r="F2068" s="86"/>
      <c r="H2068" s="121">
        <v>10023981</v>
      </c>
      <c r="I2068" s="65">
        <v>30313345</v>
      </c>
      <c r="J2068" s="64">
        <v>0.9</v>
      </c>
      <c r="K2068" s="120" t="str">
        <f>VLOOKUP(I2068,Raw!A:K,11,FALSE)</f>
        <v>N-SF11/1.8/14.5</v>
      </c>
    </row>
    <row r="2069" spans="1:11" x14ac:dyDescent="0.25">
      <c r="A2069" s="85"/>
      <c r="B2069" s="63"/>
      <c r="C2069" s="63"/>
      <c r="D2069" s="63"/>
      <c r="E2069" s="63"/>
      <c r="F2069" s="86"/>
      <c r="H2069" s="121">
        <v>10023981</v>
      </c>
      <c r="I2069" s="65">
        <v>30321494</v>
      </c>
      <c r="J2069" s="64">
        <v>0.83333333333333337</v>
      </c>
      <c r="K2069" s="120" t="str">
        <f>VLOOKUP(I2069,Raw!A:K,11,FALSE)</f>
        <v>N-BK7/1.1/19</v>
      </c>
    </row>
    <row r="2070" spans="1:11" x14ac:dyDescent="0.25">
      <c r="A2070" s="85"/>
      <c r="B2070" s="63"/>
      <c r="C2070" s="63"/>
      <c r="D2070" s="63"/>
      <c r="E2070" s="63"/>
      <c r="F2070" s="86"/>
      <c r="H2070" s="121">
        <v>10023981</v>
      </c>
      <c r="I2070" s="65">
        <v>30325960</v>
      </c>
      <c r="J2070" s="64">
        <v>0.96</v>
      </c>
      <c r="K2070" s="120" t="str">
        <f>VLOOKUP(I2070,Raw!A:K,11,FALSE)</f>
        <v>N-SF11/1.8/23</v>
      </c>
    </row>
    <row r="2071" spans="1:11" x14ac:dyDescent="0.25">
      <c r="A2071" s="85"/>
      <c r="B2071" s="63"/>
      <c r="C2071" s="63"/>
      <c r="D2071" s="63"/>
      <c r="E2071" s="63"/>
      <c r="F2071" s="86"/>
      <c r="H2071" s="121">
        <v>10023981</v>
      </c>
      <c r="I2071" s="65">
        <v>30334319</v>
      </c>
      <c r="J2071" s="64">
        <v>0.96</v>
      </c>
      <c r="K2071" s="120" t="str">
        <f>VLOOKUP(I2071,Raw!A:K,11,FALSE)</f>
        <v>N-SF11/1.8/17.5</v>
      </c>
    </row>
    <row r="2072" spans="1:11" x14ac:dyDescent="0.25">
      <c r="A2072" s="85"/>
      <c r="B2072" s="63"/>
      <c r="C2072" s="63"/>
      <c r="D2072" s="63"/>
      <c r="E2072" s="63"/>
      <c r="F2072" s="86"/>
      <c r="H2072" s="121">
        <v>10023981</v>
      </c>
      <c r="I2072" s="65">
        <v>30339200</v>
      </c>
      <c r="J2072" s="64">
        <v>0.96</v>
      </c>
      <c r="K2072" s="120" t="str">
        <f>VLOOKUP(I2072,Raw!A:K,11,FALSE)</f>
        <v>N-SF11/1.8/23.5</v>
      </c>
    </row>
    <row r="2073" spans="1:11" x14ac:dyDescent="0.25">
      <c r="A2073" s="85"/>
      <c r="B2073" s="63"/>
      <c r="C2073" s="63"/>
      <c r="D2073" s="63"/>
      <c r="E2073" s="63"/>
      <c r="F2073" s="86"/>
      <c r="H2073" s="121">
        <v>10023981</v>
      </c>
      <c r="I2073" s="65">
        <v>30391576</v>
      </c>
      <c r="J2073" s="64">
        <v>0.625</v>
      </c>
      <c r="K2073" s="120" t="str">
        <f>VLOOKUP(I2073,Raw!A:K,11,FALSE)</f>
        <v>N-SF11/1/8.5</v>
      </c>
    </row>
    <row r="2074" spans="1:11" x14ac:dyDescent="0.25">
      <c r="A2074" s="85"/>
      <c r="B2074" s="63"/>
      <c r="C2074" s="63"/>
      <c r="D2074" s="63"/>
      <c r="E2074" s="63"/>
      <c r="F2074" s="86"/>
      <c r="H2074" s="121">
        <v>10023981</v>
      </c>
      <c r="I2074" s="65">
        <v>30432710</v>
      </c>
      <c r="J2074" s="64">
        <v>0.9</v>
      </c>
      <c r="K2074" s="120" t="str">
        <f>VLOOKUP(I2074,Raw!A:K,11,FALSE)</f>
        <v>N-SF11/1.8/14.5</v>
      </c>
    </row>
    <row r="2075" spans="1:11" x14ac:dyDescent="0.25">
      <c r="A2075" s="85"/>
      <c r="B2075" s="63"/>
      <c r="C2075" s="63"/>
      <c r="D2075" s="63"/>
      <c r="E2075" s="63"/>
      <c r="F2075" s="86"/>
      <c r="H2075" s="121">
        <v>10023981</v>
      </c>
      <c r="I2075" s="65">
        <v>30446865</v>
      </c>
      <c r="J2075" s="64">
        <v>0.96</v>
      </c>
      <c r="K2075" s="120" t="str">
        <f>VLOOKUP(I2075,Raw!A:K,11,FALSE)</f>
        <v>N-SF11/1.8/17</v>
      </c>
    </row>
    <row r="2076" spans="1:11" x14ac:dyDescent="0.25">
      <c r="A2076" s="85"/>
      <c r="B2076" s="63"/>
      <c r="C2076" s="63"/>
      <c r="D2076" s="63"/>
      <c r="E2076" s="63"/>
      <c r="F2076" s="86"/>
      <c r="H2076" s="121">
        <v>10023999</v>
      </c>
      <c r="I2076" s="65">
        <v>30103742</v>
      </c>
      <c r="J2076" s="64">
        <v>1</v>
      </c>
      <c r="K2076" s="120" t="str">
        <f>VLOOKUP(I2076,Raw!A:K,11,FALSE)</f>
        <v>N-SF11/1.8/23.5</v>
      </c>
    </row>
    <row r="2077" spans="1:11" x14ac:dyDescent="0.25">
      <c r="A2077" s="85"/>
      <c r="B2077" s="63"/>
      <c r="C2077" s="63"/>
      <c r="D2077" s="63"/>
      <c r="E2077" s="63"/>
      <c r="F2077" s="86"/>
      <c r="H2077" s="121">
        <v>10023999</v>
      </c>
      <c r="I2077" s="65">
        <v>30103753</v>
      </c>
      <c r="J2077" s="64">
        <v>1</v>
      </c>
      <c r="K2077" s="120" t="str">
        <f>VLOOKUP(I2077,Raw!A:K,11,FALSE)</f>
        <v>N-SF11/1.8/14.5</v>
      </c>
    </row>
    <row r="2078" spans="1:11" x14ac:dyDescent="0.25">
      <c r="A2078" s="85"/>
      <c r="B2078" s="63"/>
      <c r="C2078" s="63"/>
      <c r="D2078" s="63"/>
      <c r="E2078" s="63"/>
      <c r="F2078" s="86"/>
      <c r="H2078" s="121">
        <v>10023999</v>
      </c>
      <c r="I2078" s="65">
        <v>30103801</v>
      </c>
      <c r="J2078" s="64">
        <v>1</v>
      </c>
      <c r="K2078" s="120" t="str">
        <f>VLOOKUP(I2078,Raw!A:K,11,FALSE)</f>
        <v>N-SF11/1.8/17</v>
      </c>
    </row>
    <row r="2079" spans="1:11" x14ac:dyDescent="0.25">
      <c r="A2079" s="85"/>
      <c r="B2079" s="63"/>
      <c r="C2079" s="63"/>
      <c r="D2079" s="63"/>
      <c r="E2079" s="63"/>
      <c r="F2079" s="86"/>
      <c r="H2079" s="121">
        <v>10023999</v>
      </c>
      <c r="I2079" s="65">
        <v>30236147</v>
      </c>
      <c r="J2079" s="64">
        <v>1</v>
      </c>
      <c r="K2079" s="120" t="str">
        <f>VLOOKUP(I2079,Raw!A:K,11,FALSE)</f>
        <v>N-SF11/1.8/17.5</v>
      </c>
    </row>
    <row r="2080" spans="1:11" x14ac:dyDescent="0.25">
      <c r="A2080" s="85"/>
      <c r="B2080" s="63"/>
      <c r="C2080" s="63"/>
      <c r="D2080" s="63"/>
      <c r="E2080" s="63"/>
      <c r="F2080" s="86"/>
      <c r="H2080" s="121">
        <v>10023999</v>
      </c>
      <c r="I2080" s="65">
        <v>30238079</v>
      </c>
      <c r="J2080" s="64">
        <v>1</v>
      </c>
      <c r="K2080" s="120" t="str">
        <f>VLOOKUP(I2080,Raw!A:K,11,FALSE)</f>
        <v>N-SF11/1.8/17.5</v>
      </c>
    </row>
    <row r="2081" spans="1:11" x14ac:dyDescent="0.25">
      <c r="A2081" s="85"/>
      <c r="B2081" s="63"/>
      <c r="C2081" s="63"/>
      <c r="D2081" s="63"/>
      <c r="E2081" s="63"/>
      <c r="F2081" s="86"/>
      <c r="H2081" s="121">
        <v>10023999</v>
      </c>
      <c r="I2081" s="65">
        <v>30248669</v>
      </c>
      <c r="J2081" s="64">
        <v>1.05</v>
      </c>
      <c r="K2081" s="120" t="str">
        <f>VLOOKUP(I2081,Raw!A:K,11,FALSE)</f>
        <v>N-SF11/1/10.5</v>
      </c>
    </row>
    <row r="2082" spans="1:11" x14ac:dyDescent="0.25">
      <c r="A2082" s="85"/>
      <c r="B2082" s="63"/>
      <c r="C2082" s="63"/>
      <c r="D2082" s="63"/>
      <c r="E2082" s="63"/>
      <c r="F2082" s="86"/>
      <c r="H2082" s="121">
        <v>10023999</v>
      </c>
      <c r="I2082" s="65">
        <v>30248706</v>
      </c>
      <c r="J2082" s="64">
        <v>1</v>
      </c>
      <c r="K2082" s="120" t="str">
        <f>VLOOKUP(I2082,Raw!A:K,11,FALSE)</f>
        <v>N-SF11/1.8/23.5</v>
      </c>
    </row>
    <row r="2083" spans="1:11" x14ac:dyDescent="0.25">
      <c r="A2083" s="85"/>
      <c r="B2083" s="63"/>
      <c r="C2083" s="63"/>
      <c r="D2083" s="63"/>
      <c r="E2083" s="63"/>
      <c r="F2083" s="86"/>
      <c r="H2083" s="121">
        <v>10023999</v>
      </c>
      <c r="I2083" s="65">
        <v>30248740</v>
      </c>
      <c r="J2083" s="64">
        <v>1.05</v>
      </c>
      <c r="K2083" s="120" t="str">
        <f>VLOOKUP(I2083,Raw!A:K,11,FALSE)</f>
        <v>N-SF11/1/7.5</v>
      </c>
    </row>
    <row r="2084" spans="1:11" x14ac:dyDescent="0.25">
      <c r="A2084" s="85"/>
      <c r="B2084" s="63"/>
      <c r="C2084" s="63"/>
      <c r="D2084" s="63"/>
      <c r="E2084" s="63"/>
      <c r="F2084" s="86"/>
      <c r="H2084" s="121">
        <v>10023999</v>
      </c>
      <c r="I2084" s="65">
        <v>30255865</v>
      </c>
      <c r="J2084" s="64">
        <v>1</v>
      </c>
      <c r="K2084" s="120" t="str">
        <f>VLOOKUP(I2084,Raw!A:K,11,FALSE)</f>
        <v>N-SF11/1.8/17</v>
      </c>
    </row>
    <row r="2085" spans="1:11" x14ac:dyDescent="0.25">
      <c r="A2085" s="85"/>
      <c r="B2085" s="63"/>
      <c r="C2085" s="63"/>
      <c r="D2085" s="63"/>
      <c r="E2085" s="63"/>
      <c r="F2085" s="86"/>
      <c r="H2085" s="121">
        <v>10023999</v>
      </c>
      <c r="I2085" s="65">
        <v>30256349</v>
      </c>
      <c r="J2085" s="64">
        <v>1.05</v>
      </c>
      <c r="K2085" s="120" t="str">
        <f>VLOOKUP(I2085,Raw!A:K,11,FALSE)</f>
        <v>N-SF11/1/10.5</v>
      </c>
    </row>
    <row r="2086" spans="1:11" x14ac:dyDescent="0.25">
      <c r="A2086" s="85"/>
      <c r="B2086" s="63"/>
      <c r="C2086" s="63"/>
      <c r="D2086" s="63"/>
      <c r="E2086" s="63"/>
      <c r="F2086" s="86"/>
      <c r="H2086" s="121">
        <v>10023999</v>
      </c>
      <c r="I2086" s="65">
        <v>30256730</v>
      </c>
      <c r="J2086" s="64">
        <v>1.05</v>
      </c>
      <c r="K2086" s="120" t="str">
        <f>VLOOKUP(I2086,Raw!A:K,11,FALSE)</f>
        <v>N-SF11/1/10.5</v>
      </c>
    </row>
    <row r="2087" spans="1:11" x14ac:dyDescent="0.25">
      <c r="A2087" s="85"/>
      <c r="B2087" s="63"/>
      <c r="C2087" s="63"/>
      <c r="D2087" s="63"/>
      <c r="E2087" s="63"/>
      <c r="F2087" s="86"/>
      <c r="H2087" s="121">
        <v>10023999</v>
      </c>
      <c r="I2087" s="65">
        <v>30256752</v>
      </c>
      <c r="J2087" s="64">
        <v>1</v>
      </c>
      <c r="K2087" s="120" t="str">
        <f>VLOOKUP(I2087,Raw!A:K,11,FALSE)</f>
        <v>N-SF11/1.8/14.5</v>
      </c>
    </row>
    <row r="2088" spans="1:11" x14ac:dyDescent="0.25">
      <c r="A2088" s="85"/>
      <c r="B2088" s="63"/>
      <c r="C2088" s="63"/>
      <c r="D2088" s="63"/>
      <c r="E2088" s="63"/>
      <c r="F2088" s="86"/>
      <c r="H2088" s="121">
        <v>10023999</v>
      </c>
      <c r="I2088" s="65">
        <v>30256855</v>
      </c>
      <c r="J2088" s="64">
        <v>1</v>
      </c>
      <c r="K2088" s="120" t="str">
        <f>VLOOKUP(I2088,Raw!A:K,11,FALSE)</f>
        <v>N-SF11/1.8/14.5</v>
      </c>
    </row>
    <row r="2089" spans="1:11" x14ac:dyDescent="0.25">
      <c r="A2089" s="85"/>
      <c r="B2089" s="63"/>
      <c r="C2089" s="63"/>
      <c r="D2089" s="63"/>
      <c r="E2089" s="63"/>
      <c r="F2089" s="86"/>
      <c r="H2089" s="121">
        <v>10023999</v>
      </c>
      <c r="I2089" s="65">
        <v>30256899</v>
      </c>
      <c r="J2089" s="64">
        <v>1</v>
      </c>
      <c r="K2089" s="120" t="str">
        <f>VLOOKUP(I2089,Raw!A:K,11,FALSE)</f>
        <v>N-SF11/1.8/23.5</v>
      </c>
    </row>
    <row r="2090" spans="1:11" x14ac:dyDescent="0.25">
      <c r="A2090" s="85"/>
      <c r="B2090" s="63"/>
      <c r="C2090" s="63"/>
      <c r="D2090" s="63"/>
      <c r="E2090" s="63"/>
      <c r="F2090" s="86"/>
      <c r="H2090" s="121">
        <v>10023999</v>
      </c>
      <c r="I2090" s="65">
        <v>30256914</v>
      </c>
      <c r="J2090" s="64">
        <v>1.05</v>
      </c>
      <c r="K2090" s="120" t="str">
        <f>VLOOKUP(I2090,Raw!A:K,11,FALSE)</f>
        <v>N-SF11/1/10.5</v>
      </c>
    </row>
    <row r="2091" spans="1:11" x14ac:dyDescent="0.25">
      <c r="A2091" s="85"/>
      <c r="B2091" s="63"/>
      <c r="C2091" s="63"/>
      <c r="D2091" s="63"/>
      <c r="E2091" s="63"/>
      <c r="F2091" s="86"/>
      <c r="H2091" s="121">
        <v>10023999</v>
      </c>
      <c r="I2091" s="65">
        <v>30256958</v>
      </c>
      <c r="J2091" s="64">
        <v>1</v>
      </c>
      <c r="K2091" s="120" t="str">
        <f>VLOOKUP(I2091,Raw!A:K,11,FALSE)</f>
        <v>N-SF11/1.8/23.5</v>
      </c>
    </row>
    <row r="2092" spans="1:11" x14ac:dyDescent="0.25">
      <c r="A2092" s="85"/>
      <c r="B2092" s="63"/>
      <c r="C2092" s="63"/>
      <c r="D2092" s="63"/>
      <c r="E2092" s="63"/>
      <c r="F2092" s="86"/>
      <c r="H2092" s="121">
        <v>10023999</v>
      </c>
      <c r="I2092" s="65">
        <v>30274734</v>
      </c>
      <c r="J2092" s="64">
        <v>1</v>
      </c>
      <c r="K2092" s="120" t="str">
        <f>VLOOKUP(I2092,Raw!A:K,11,FALSE)</f>
        <v>N-SF11/1.8/17</v>
      </c>
    </row>
    <row r="2093" spans="1:11" x14ac:dyDescent="0.25">
      <c r="A2093" s="85"/>
      <c r="B2093" s="63"/>
      <c r="C2093" s="63"/>
      <c r="D2093" s="63"/>
      <c r="E2093" s="63"/>
      <c r="F2093" s="86"/>
      <c r="H2093" s="121">
        <v>10023999</v>
      </c>
      <c r="I2093" s="65">
        <v>30274790</v>
      </c>
      <c r="J2093" s="64">
        <v>1</v>
      </c>
      <c r="K2093" s="120" t="str">
        <f>VLOOKUP(I2093,Raw!A:K,11,FALSE)</f>
        <v>N-SF11/1.8/14.5</v>
      </c>
    </row>
    <row r="2094" spans="1:11" x14ac:dyDescent="0.25">
      <c r="A2094" s="85"/>
      <c r="B2094" s="63"/>
      <c r="C2094" s="63"/>
      <c r="D2094" s="63"/>
      <c r="E2094" s="63"/>
      <c r="F2094" s="86"/>
      <c r="H2094" s="121">
        <v>10023999</v>
      </c>
      <c r="I2094" s="65">
        <v>30274815</v>
      </c>
      <c r="J2094" s="64">
        <v>1</v>
      </c>
      <c r="K2094" s="120" t="str">
        <f>VLOOKUP(I2094,Raw!A:K,11,FALSE)</f>
        <v>N-SF11/1.8/14.5</v>
      </c>
    </row>
    <row r="2095" spans="1:11" x14ac:dyDescent="0.25">
      <c r="A2095" s="85"/>
      <c r="B2095" s="63"/>
      <c r="C2095" s="63"/>
      <c r="D2095" s="63"/>
      <c r="E2095" s="63"/>
      <c r="F2095" s="86"/>
      <c r="H2095" s="121">
        <v>10023999</v>
      </c>
      <c r="I2095" s="65">
        <v>30276367</v>
      </c>
      <c r="J2095" s="64">
        <v>1</v>
      </c>
      <c r="K2095" s="120" t="str">
        <f>VLOOKUP(I2095,Raw!A:K,11,FALSE)</f>
        <v>N-SF11/1.8/17</v>
      </c>
    </row>
    <row r="2096" spans="1:11" x14ac:dyDescent="0.25">
      <c r="A2096" s="85"/>
      <c r="B2096" s="63"/>
      <c r="C2096" s="63"/>
      <c r="D2096" s="63"/>
      <c r="E2096" s="63"/>
      <c r="F2096" s="86"/>
      <c r="H2096" s="121">
        <v>10023999</v>
      </c>
      <c r="I2096" s="65">
        <v>30285163</v>
      </c>
      <c r="J2096" s="64">
        <v>1.05</v>
      </c>
      <c r="K2096" s="120" t="str">
        <f>VLOOKUP(I2096,Raw!A:K,11,FALSE)</f>
        <v>N-SF11/1/7.5</v>
      </c>
    </row>
    <row r="2097" spans="1:11" x14ac:dyDescent="0.25">
      <c r="A2097" s="85"/>
      <c r="B2097" s="63"/>
      <c r="C2097" s="63"/>
      <c r="D2097" s="63"/>
      <c r="E2097" s="63"/>
      <c r="F2097" s="86"/>
      <c r="H2097" s="121">
        <v>10023999</v>
      </c>
      <c r="I2097" s="65">
        <v>30285185</v>
      </c>
      <c r="J2097" s="64">
        <v>1</v>
      </c>
      <c r="K2097" s="120" t="str">
        <f>VLOOKUP(I2097,Raw!A:K,11,FALSE)</f>
        <v>N-SF11/1.8/17</v>
      </c>
    </row>
    <row r="2098" spans="1:11" x14ac:dyDescent="0.25">
      <c r="A2098" s="85"/>
      <c r="B2098" s="63"/>
      <c r="C2098" s="63"/>
      <c r="D2098" s="63"/>
      <c r="E2098" s="63"/>
      <c r="F2098" s="86"/>
      <c r="H2098" s="121">
        <v>10023999</v>
      </c>
      <c r="I2098" s="65">
        <v>30293647</v>
      </c>
      <c r="J2098" s="64">
        <v>1.05</v>
      </c>
      <c r="K2098" s="120" t="str">
        <f>VLOOKUP(I2098,Raw!A:K,11,FALSE)</f>
        <v>N-SF11/1/10.5</v>
      </c>
    </row>
    <row r="2099" spans="1:11" x14ac:dyDescent="0.25">
      <c r="A2099" s="85"/>
      <c r="B2099" s="63"/>
      <c r="C2099" s="63"/>
      <c r="D2099" s="63"/>
      <c r="E2099" s="63"/>
      <c r="F2099" s="86"/>
      <c r="H2099" s="121">
        <v>10023999</v>
      </c>
      <c r="I2099" s="65">
        <v>30313242</v>
      </c>
      <c r="J2099" s="64">
        <v>0.7</v>
      </c>
      <c r="K2099" s="120" t="str">
        <f>VLOOKUP(I2099,Raw!A:K,11,FALSE)</f>
        <v>N-SF11/1.8/10.5</v>
      </c>
    </row>
    <row r="2100" spans="1:11" x14ac:dyDescent="0.25">
      <c r="A2100" s="85"/>
      <c r="B2100" s="63"/>
      <c r="C2100" s="63"/>
      <c r="D2100" s="63"/>
      <c r="E2100" s="63"/>
      <c r="F2100" s="86"/>
      <c r="H2100" s="121">
        <v>10023999</v>
      </c>
      <c r="I2100" s="65">
        <v>30313286</v>
      </c>
      <c r="J2100" s="64">
        <v>1</v>
      </c>
      <c r="K2100" s="120" t="str">
        <f>VLOOKUP(I2100,Raw!A:K,11,FALSE)</f>
        <v>N-SF11/1.8/14.5</v>
      </c>
    </row>
    <row r="2101" spans="1:11" x14ac:dyDescent="0.25">
      <c r="A2101" s="85"/>
      <c r="B2101" s="63"/>
      <c r="C2101" s="63"/>
      <c r="D2101" s="63"/>
      <c r="E2101" s="63"/>
      <c r="F2101" s="86"/>
      <c r="H2101" s="121">
        <v>10023999</v>
      </c>
      <c r="I2101" s="65">
        <v>30313323</v>
      </c>
      <c r="J2101" s="64">
        <v>1.05</v>
      </c>
      <c r="K2101" s="120" t="str">
        <f>VLOOKUP(I2101,Raw!A:K,11,FALSE)</f>
        <v>N-SF11/1/10.5</v>
      </c>
    </row>
    <row r="2102" spans="1:11" x14ac:dyDescent="0.25">
      <c r="A2102" s="85"/>
      <c r="B2102" s="63"/>
      <c r="C2102" s="63"/>
      <c r="D2102" s="63"/>
      <c r="E2102" s="63"/>
      <c r="F2102" s="86"/>
      <c r="H2102" s="121">
        <v>10023999</v>
      </c>
      <c r="I2102" s="65">
        <v>30313345</v>
      </c>
      <c r="J2102" s="64">
        <v>1</v>
      </c>
      <c r="K2102" s="120" t="str">
        <f>VLOOKUP(I2102,Raw!A:K,11,FALSE)</f>
        <v>N-SF11/1.8/14.5</v>
      </c>
    </row>
    <row r="2103" spans="1:11" x14ac:dyDescent="0.25">
      <c r="A2103" s="85"/>
      <c r="B2103" s="63"/>
      <c r="C2103" s="63"/>
      <c r="D2103" s="63"/>
      <c r="E2103" s="63"/>
      <c r="F2103" s="86"/>
      <c r="H2103" s="121">
        <v>10023999</v>
      </c>
      <c r="I2103" s="65">
        <v>30321494</v>
      </c>
      <c r="J2103" s="64">
        <v>1.5</v>
      </c>
      <c r="K2103" s="120" t="str">
        <f>VLOOKUP(I2103,Raw!A:K,11,FALSE)</f>
        <v>N-BK7/1.1/19</v>
      </c>
    </row>
    <row r="2104" spans="1:11" x14ac:dyDescent="0.25">
      <c r="A2104" s="85"/>
      <c r="B2104" s="63"/>
      <c r="C2104" s="63"/>
      <c r="D2104" s="63"/>
      <c r="E2104" s="63"/>
      <c r="F2104" s="86"/>
      <c r="H2104" s="121">
        <v>10023999</v>
      </c>
      <c r="I2104" s="65">
        <v>30325960</v>
      </c>
      <c r="J2104" s="64">
        <v>1</v>
      </c>
      <c r="K2104" s="120" t="str">
        <f>VLOOKUP(I2104,Raw!A:K,11,FALSE)</f>
        <v>N-SF11/1.8/23</v>
      </c>
    </row>
    <row r="2105" spans="1:11" x14ac:dyDescent="0.25">
      <c r="A2105" s="85"/>
      <c r="B2105" s="63"/>
      <c r="C2105" s="63"/>
      <c r="D2105" s="63"/>
      <c r="E2105" s="63"/>
      <c r="F2105" s="86"/>
      <c r="H2105" s="121">
        <v>10023999</v>
      </c>
      <c r="I2105" s="65">
        <v>30334319</v>
      </c>
      <c r="J2105" s="64">
        <v>1</v>
      </c>
      <c r="K2105" s="120" t="str">
        <f>VLOOKUP(I2105,Raw!A:K,11,FALSE)</f>
        <v>N-SF11/1.8/17.5</v>
      </c>
    </row>
    <row r="2106" spans="1:11" x14ac:dyDescent="0.25">
      <c r="A2106" s="85"/>
      <c r="B2106" s="63"/>
      <c r="C2106" s="63"/>
      <c r="D2106" s="63"/>
      <c r="E2106" s="63"/>
      <c r="F2106" s="86"/>
      <c r="H2106" s="121">
        <v>10023999</v>
      </c>
      <c r="I2106" s="65">
        <v>30339200</v>
      </c>
      <c r="J2106" s="64">
        <v>1</v>
      </c>
      <c r="K2106" s="120" t="str">
        <f>VLOOKUP(I2106,Raw!A:K,11,FALSE)</f>
        <v>N-SF11/1.8/23.5</v>
      </c>
    </row>
    <row r="2107" spans="1:11" x14ac:dyDescent="0.25">
      <c r="A2107" s="85"/>
      <c r="B2107" s="63"/>
      <c r="C2107" s="63"/>
      <c r="D2107" s="63"/>
      <c r="E2107" s="63"/>
      <c r="F2107" s="86"/>
      <c r="H2107" s="121">
        <v>10023999</v>
      </c>
      <c r="I2107" s="65">
        <v>30391576</v>
      </c>
      <c r="J2107" s="64">
        <v>1.05</v>
      </c>
      <c r="K2107" s="120" t="str">
        <f>VLOOKUP(I2107,Raw!A:K,11,FALSE)</f>
        <v>N-SF11/1/8.5</v>
      </c>
    </row>
    <row r="2108" spans="1:11" x14ac:dyDescent="0.25">
      <c r="A2108" s="85"/>
      <c r="B2108" s="63"/>
      <c r="C2108" s="63"/>
      <c r="D2108" s="63"/>
      <c r="E2108" s="63"/>
      <c r="F2108" s="86"/>
      <c r="H2108" s="121">
        <v>10023999</v>
      </c>
      <c r="I2108" s="65">
        <v>30432710</v>
      </c>
      <c r="J2108" s="64">
        <v>1</v>
      </c>
      <c r="K2108" s="120" t="str">
        <f>VLOOKUP(I2108,Raw!A:K,11,FALSE)</f>
        <v>N-SF11/1.8/14.5</v>
      </c>
    </row>
    <row r="2109" spans="1:11" x14ac:dyDescent="0.25">
      <c r="A2109" s="85"/>
      <c r="B2109" s="63"/>
      <c r="C2109" s="63"/>
      <c r="D2109" s="63"/>
      <c r="E2109" s="63"/>
      <c r="F2109" s="86"/>
      <c r="H2109" s="121">
        <v>10023999</v>
      </c>
      <c r="I2109" s="65">
        <v>30446865</v>
      </c>
      <c r="J2109" s="64">
        <v>1</v>
      </c>
      <c r="K2109" s="120" t="str">
        <f>VLOOKUP(I2109,Raw!A:K,11,FALSE)</f>
        <v>N-SF11/1.8/17</v>
      </c>
    </row>
    <row r="2110" spans="1:11" x14ac:dyDescent="0.25">
      <c r="A2110" s="85"/>
      <c r="B2110" s="63"/>
      <c r="C2110" s="63"/>
      <c r="D2110" s="63"/>
      <c r="E2110" s="63"/>
      <c r="F2110" s="86"/>
      <c r="H2110" s="121">
        <v>10024010</v>
      </c>
      <c r="I2110" s="65">
        <v>30103742</v>
      </c>
      <c r="J2110" s="64">
        <v>1</v>
      </c>
      <c r="K2110" s="120" t="str">
        <f>VLOOKUP(I2110,Raw!A:K,11,FALSE)</f>
        <v>N-SF11/1.8/23.5</v>
      </c>
    </row>
    <row r="2111" spans="1:11" x14ac:dyDescent="0.25">
      <c r="A2111" s="85"/>
      <c r="B2111" s="63"/>
      <c r="C2111" s="63"/>
      <c r="D2111" s="63"/>
      <c r="E2111" s="63"/>
      <c r="F2111" s="86"/>
      <c r="H2111" s="121">
        <v>10024010</v>
      </c>
      <c r="I2111" s="65">
        <v>30103753</v>
      </c>
      <c r="J2111" s="64">
        <v>1</v>
      </c>
      <c r="K2111" s="120" t="str">
        <f>VLOOKUP(I2111,Raw!A:K,11,FALSE)</f>
        <v>N-SF11/1.8/14.5</v>
      </c>
    </row>
    <row r="2112" spans="1:11" x14ac:dyDescent="0.25">
      <c r="A2112" s="85"/>
      <c r="B2112" s="63"/>
      <c r="C2112" s="63"/>
      <c r="D2112" s="63"/>
      <c r="E2112" s="63"/>
      <c r="F2112" s="86"/>
      <c r="H2112" s="121">
        <v>10024010</v>
      </c>
      <c r="I2112" s="65">
        <v>30103801</v>
      </c>
      <c r="J2112" s="64">
        <v>1</v>
      </c>
      <c r="K2112" s="120" t="str">
        <f>VLOOKUP(I2112,Raw!A:K,11,FALSE)</f>
        <v>N-SF11/1.8/17</v>
      </c>
    </row>
    <row r="2113" spans="1:11" x14ac:dyDescent="0.25">
      <c r="A2113" s="85"/>
      <c r="B2113" s="63"/>
      <c r="C2113" s="63"/>
      <c r="D2113" s="63"/>
      <c r="E2113" s="63"/>
      <c r="F2113" s="86"/>
      <c r="H2113" s="121">
        <v>10024010</v>
      </c>
      <c r="I2113" s="65">
        <v>30236147</v>
      </c>
      <c r="J2113" s="64">
        <v>1</v>
      </c>
      <c r="K2113" s="120" t="str">
        <f>VLOOKUP(I2113,Raw!A:K,11,FALSE)</f>
        <v>N-SF11/1.8/17.5</v>
      </c>
    </row>
    <row r="2114" spans="1:11" x14ac:dyDescent="0.25">
      <c r="A2114" s="85"/>
      <c r="B2114" s="63"/>
      <c r="C2114" s="63"/>
      <c r="D2114" s="63"/>
      <c r="E2114" s="63"/>
      <c r="F2114" s="86"/>
      <c r="H2114" s="121">
        <v>10024010</v>
      </c>
      <c r="I2114" s="65">
        <v>30238079</v>
      </c>
      <c r="J2114" s="64">
        <v>1</v>
      </c>
      <c r="K2114" s="120" t="str">
        <f>VLOOKUP(I2114,Raw!A:K,11,FALSE)</f>
        <v>N-SF11/1.8/17.5</v>
      </c>
    </row>
    <row r="2115" spans="1:11" x14ac:dyDescent="0.25">
      <c r="A2115" s="85"/>
      <c r="B2115" s="63"/>
      <c r="C2115" s="63"/>
      <c r="D2115" s="63"/>
      <c r="E2115" s="63"/>
      <c r="F2115" s="86"/>
      <c r="H2115" s="121">
        <v>10024010</v>
      </c>
      <c r="I2115" s="65">
        <v>30248669</v>
      </c>
      <c r="J2115" s="64">
        <v>0.75</v>
      </c>
      <c r="K2115" s="120" t="str">
        <f>VLOOKUP(I2115,Raw!A:K,11,FALSE)</f>
        <v>N-SF11/1/10.5</v>
      </c>
    </row>
    <row r="2116" spans="1:11" x14ac:dyDescent="0.25">
      <c r="A2116" s="85"/>
      <c r="B2116" s="63"/>
      <c r="C2116" s="63"/>
      <c r="D2116" s="63"/>
      <c r="E2116" s="63"/>
      <c r="F2116" s="86"/>
      <c r="H2116" s="121">
        <v>10024010</v>
      </c>
      <c r="I2116" s="65">
        <v>30248706</v>
      </c>
      <c r="J2116" s="64">
        <v>1</v>
      </c>
      <c r="K2116" s="120" t="str">
        <f>VLOOKUP(I2116,Raw!A:K,11,FALSE)</f>
        <v>N-SF11/1.8/23.5</v>
      </c>
    </row>
    <row r="2117" spans="1:11" x14ac:dyDescent="0.25">
      <c r="A2117" s="85"/>
      <c r="B2117" s="63"/>
      <c r="C2117" s="63"/>
      <c r="D2117" s="63"/>
      <c r="E2117" s="63"/>
      <c r="F2117" s="86"/>
      <c r="H2117" s="121">
        <v>10024010</v>
      </c>
      <c r="I2117" s="65">
        <v>30248740</v>
      </c>
      <c r="J2117" s="64">
        <v>0.75</v>
      </c>
      <c r="K2117" s="120" t="str">
        <f>VLOOKUP(I2117,Raw!A:K,11,FALSE)</f>
        <v>N-SF11/1/7.5</v>
      </c>
    </row>
    <row r="2118" spans="1:11" x14ac:dyDescent="0.25">
      <c r="A2118" s="85"/>
      <c r="B2118" s="63"/>
      <c r="C2118" s="63"/>
      <c r="D2118" s="63"/>
      <c r="E2118" s="63"/>
      <c r="F2118" s="86"/>
      <c r="H2118" s="121">
        <v>10024010</v>
      </c>
      <c r="I2118" s="65">
        <v>30255865</v>
      </c>
      <c r="J2118" s="64">
        <v>1</v>
      </c>
      <c r="K2118" s="120" t="str">
        <f>VLOOKUP(I2118,Raw!A:K,11,FALSE)</f>
        <v>N-SF11/1.8/17</v>
      </c>
    </row>
    <row r="2119" spans="1:11" x14ac:dyDescent="0.25">
      <c r="A2119" s="85"/>
      <c r="B2119" s="63"/>
      <c r="C2119" s="63"/>
      <c r="D2119" s="63"/>
      <c r="E2119" s="63"/>
      <c r="F2119" s="86"/>
      <c r="H2119" s="121">
        <v>10024010</v>
      </c>
      <c r="I2119" s="65">
        <v>30256349</v>
      </c>
      <c r="J2119" s="64">
        <v>0.75</v>
      </c>
      <c r="K2119" s="120" t="str">
        <f>VLOOKUP(I2119,Raw!A:K,11,FALSE)</f>
        <v>N-SF11/1/10.5</v>
      </c>
    </row>
    <row r="2120" spans="1:11" x14ac:dyDescent="0.25">
      <c r="A2120" s="85"/>
      <c r="B2120" s="63"/>
      <c r="C2120" s="63"/>
      <c r="D2120" s="63"/>
      <c r="E2120" s="63"/>
      <c r="F2120" s="86"/>
      <c r="H2120" s="121">
        <v>10024010</v>
      </c>
      <c r="I2120" s="65">
        <v>30256730</v>
      </c>
      <c r="J2120" s="64">
        <v>0.75</v>
      </c>
      <c r="K2120" s="120" t="str">
        <f>VLOOKUP(I2120,Raw!A:K,11,FALSE)</f>
        <v>N-SF11/1/10.5</v>
      </c>
    </row>
    <row r="2121" spans="1:11" x14ac:dyDescent="0.25">
      <c r="A2121" s="85"/>
      <c r="B2121" s="63"/>
      <c r="C2121" s="63"/>
      <c r="D2121" s="63"/>
      <c r="E2121" s="63"/>
      <c r="F2121" s="86"/>
      <c r="H2121" s="121">
        <v>10024010</v>
      </c>
      <c r="I2121" s="65">
        <v>30256752</v>
      </c>
      <c r="J2121" s="64">
        <v>1</v>
      </c>
      <c r="K2121" s="120" t="str">
        <f>VLOOKUP(I2121,Raw!A:K,11,FALSE)</f>
        <v>N-SF11/1.8/14.5</v>
      </c>
    </row>
    <row r="2122" spans="1:11" x14ac:dyDescent="0.25">
      <c r="A2122" s="85"/>
      <c r="B2122" s="63"/>
      <c r="C2122" s="63"/>
      <c r="D2122" s="63"/>
      <c r="E2122" s="63"/>
      <c r="F2122" s="86"/>
      <c r="H2122" s="121">
        <v>10024010</v>
      </c>
      <c r="I2122" s="65">
        <v>30256855</v>
      </c>
      <c r="J2122" s="64">
        <v>1</v>
      </c>
      <c r="K2122" s="120" t="str">
        <f>VLOOKUP(I2122,Raw!A:K,11,FALSE)</f>
        <v>N-SF11/1.8/14.5</v>
      </c>
    </row>
    <row r="2123" spans="1:11" x14ac:dyDescent="0.25">
      <c r="A2123" s="85"/>
      <c r="B2123" s="63"/>
      <c r="C2123" s="63"/>
      <c r="D2123" s="63"/>
      <c r="E2123" s="63"/>
      <c r="F2123" s="86"/>
      <c r="H2123" s="121">
        <v>10024010</v>
      </c>
      <c r="I2123" s="65">
        <v>30256899</v>
      </c>
      <c r="J2123" s="64">
        <v>1</v>
      </c>
      <c r="K2123" s="120" t="str">
        <f>VLOOKUP(I2123,Raw!A:K,11,FALSE)</f>
        <v>N-SF11/1.8/23.5</v>
      </c>
    </row>
    <row r="2124" spans="1:11" x14ac:dyDescent="0.25">
      <c r="A2124" s="85"/>
      <c r="B2124" s="63"/>
      <c r="C2124" s="63"/>
      <c r="D2124" s="63"/>
      <c r="E2124" s="63"/>
      <c r="F2124" s="86"/>
      <c r="H2124" s="121">
        <v>10024010</v>
      </c>
      <c r="I2124" s="65">
        <v>30256914</v>
      </c>
      <c r="J2124" s="64">
        <v>0.75</v>
      </c>
      <c r="K2124" s="120" t="str">
        <f>VLOOKUP(I2124,Raw!A:K,11,FALSE)</f>
        <v>N-SF11/1/10.5</v>
      </c>
    </row>
    <row r="2125" spans="1:11" x14ac:dyDescent="0.25">
      <c r="A2125" s="85"/>
      <c r="B2125" s="63"/>
      <c r="C2125" s="63"/>
      <c r="D2125" s="63"/>
      <c r="E2125" s="63"/>
      <c r="F2125" s="86"/>
      <c r="H2125" s="121">
        <v>10024010</v>
      </c>
      <c r="I2125" s="65">
        <v>30256958</v>
      </c>
      <c r="J2125" s="64">
        <v>1</v>
      </c>
      <c r="K2125" s="120" t="str">
        <f>VLOOKUP(I2125,Raw!A:K,11,FALSE)</f>
        <v>N-SF11/1.8/23.5</v>
      </c>
    </row>
    <row r="2126" spans="1:11" x14ac:dyDescent="0.25">
      <c r="A2126" s="85"/>
      <c r="B2126" s="63"/>
      <c r="C2126" s="63"/>
      <c r="D2126" s="63"/>
      <c r="E2126" s="63"/>
      <c r="F2126" s="86"/>
      <c r="H2126" s="121">
        <v>10024010</v>
      </c>
      <c r="I2126" s="65">
        <v>30274734</v>
      </c>
      <c r="J2126" s="64">
        <v>1</v>
      </c>
      <c r="K2126" s="120" t="str">
        <f>VLOOKUP(I2126,Raw!A:K,11,FALSE)</f>
        <v>N-SF11/1.8/17</v>
      </c>
    </row>
    <row r="2127" spans="1:11" x14ac:dyDescent="0.25">
      <c r="A2127" s="85"/>
      <c r="B2127" s="63"/>
      <c r="C2127" s="63"/>
      <c r="D2127" s="63"/>
      <c r="E2127" s="63"/>
      <c r="F2127" s="86"/>
      <c r="H2127" s="121">
        <v>10024010</v>
      </c>
      <c r="I2127" s="65">
        <v>30274790</v>
      </c>
      <c r="J2127" s="64">
        <v>1</v>
      </c>
      <c r="K2127" s="120" t="str">
        <f>VLOOKUP(I2127,Raw!A:K,11,FALSE)</f>
        <v>N-SF11/1.8/14.5</v>
      </c>
    </row>
    <row r="2128" spans="1:11" x14ac:dyDescent="0.25">
      <c r="A2128" s="85"/>
      <c r="B2128" s="63"/>
      <c r="C2128" s="63"/>
      <c r="D2128" s="63"/>
      <c r="E2128" s="63"/>
      <c r="F2128" s="86"/>
      <c r="H2128" s="121">
        <v>10024010</v>
      </c>
      <c r="I2128" s="65">
        <v>30274815</v>
      </c>
      <c r="J2128" s="64">
        <v>1</v>
      </c>
      <c r="K2128" s="120" t="str">
        <f>VLOOKUP(I2128,Raw!A:K,11,FALSE)</f>
        <v>N-SF11/1.8/14.5</v>
      </c>
    </row>
    <row r="2129" spans="1:11" x14ac:dyDescent="0.25">
      <c r="A2129" s="85"/>
      <c r="B2129" s="63"/>
      <c r="C2129" s="63"/>
      <c r="D2129" s="63"/>
      <c r="E2129" s="63"/>
      <c r="F2129" s="86"/>
      <c r="H2129" s="121">
        <v>10024010</v>
      </c>
      <c r="I2129" s="65">
        <v>30276367</v>
      </c>
      <c r="J2129" s="64">
        <v>1</v>
      </c>
      <c r="K2129" s="120" t="str">
        <f>VLOOKUP(I2129,Raw!A:K,11,FALSE)</f>
        <v>N-SF11/1.8/17</v>
      </c>
    </row>
    <row r="2130" spans="1:11" x14ac:dyDescent="0.25">
      <c r="A2130" s="85"/>
      <c r="B2130" s="63"/>
      <c r="C2130" s="63"/>
      <c r="D2130" s="63"/>
      <c r="E2130" s="63"/>
      <c r="F2130" s="86"/>
      <c r="H2130" s="121">
        <v>10024010</v>
      </c>
      <c r="I2130" s="65">
        <v>30285163</v>
      </c>
      <c r="J2130" s="64">
        <v>0.75</v>
      </c>
      <c r="K2130" s="120" t="str">
        <f>VLOOKUP(I2130,Raw!A:K,11,FALSE)</f>
        <v>N-SF11/1/7.5</v>
      </c>
    </row>
    <row r="2131" spans="1:11" x14ac:dyDescent="0.25">
      <c r="A2131" s="85"/>
      <c r="B2131" s="63"/>
      <c r="C2131" s="63"/>
      <c r="D2131" s="63"/>
      <c r="E2131" s="63"/>
      <c r="F2131" s="86"/>
      <c r="H2131" s="121">
        <v>10024010</v>
      </c>
      <c r="I2131" s="65">
        <v>30285185</v>
      </c>
      <c r="J2131" s="64">
        <v>1</v>
      </c>
      <c r="K2131" s="120" t="str">
        <f>VLOOKUP(I2131,Raw!A:K,11,FALSE)</f>
        <v>N-SF11/1.8/17</v>
      </c>
    </row>
    <row r="2132" spans="1:11" x14ac:dyDescent="0.25">
      <c r="A2132" s="85"/>
      <c r="B2132" s="63"/>
      <c r="C2132" s="63"/>
      <c r="D2132" s="63"/>
      <c r="E2132" s="63"/>
      <c r="F2132" s="86"/>
      <c r="H2132" s="121">
        <v>10024010</v>
      </c>
      <c r="I2132" s="65">
        <v>30293647</v>
      </c>
      <c r="J2132" s="64">
        <v>0.75</v>
      </c>
      <c r="K2132" s="120" t="str">
        <f>VLOOKUP(I2132,Raw!A:K,11,FALSE)</f>
        <v>N-SF11/1/10.5</v>
      </c>
    </row>
    <row r="2133" spans="1:11" x14ac:dyDescent="0.25">
      <c r="A2133" s="85"/>
      <c r="B2133" s="63"/>
      <c r="C2133" s="63"/>
      <c r="D2133" s="63"/>
      <c r="E2133" s="63"/>
      <c r="F2133" s="86"/>
      <c r="H2133" s="121">
        <v>10024010</v>
      </c>
      <c r="I2133" s="65">
        <v>30313242</v>
      </c>
      <c r="J2133" s="64">
        <v>0.6</v>
      </c>
      <c r="K2133" s="120" t="str">
        <f>VLOOKUP(I2133,Raw!A:K,11,FALSE)</f>
        <v>N-SF11/1.8/10.5</v>
      </c>
    </row>
    <row r="2134" spans="1:11" x14ac:dyDescent="0.25">
      <c r="A2134" s="85"/>
      <c r="B2134" s="63"/>
      <c r="C2134" s="63"/>
      <c r="D2134" s="63"/>
      <c r="E2134" s="63"/>
      <c r="F2134" s="86"/>
      <c r="H2134" s="121">
        <v>10024010</v>
      </c>
      <c r="I2134" s="65">
        <v>30313286</v>
      </c>
      <c r="J2134" s="64">
        <v>1</v>
      </c>
      <c r="K2134" s="120" t="str">
        <f>VLOOKUP(I2134,Raw!A:K,11,FALSE)</f>
        <v>N-SF11/1.8/14.5</v>
      </c>
    </row>
    <row r="2135" spans="1:11" x14ac:dyDescent="0.25">
      <c r="A2135" s="85"/>
      <c r="B2135" s="63"/>
      <c r="C2135" s="63"/>
      <c r="D2135" s="63"/>
      <c r="E2135" s="63"/>
      <c r="F2135" s="86"/>
      <c r="H2135" s="121">
        <v>10024010</v>
      </c>
      <c r="I2135" s="65">
        <v>30313323</v>
      </c>
      <c r="J2135" s="64">
        <v>0.75</v>
      </c>
      <c r="K2135" s="120" t="str">
        <f>VLOOKUP(I2135,Raw!A:K,11,FALSE)</f>
        <v>N-SF11/1/10.5</v>
      </c>
    </row>
    <row r="2136" spans="1:11" x14ac:dyDescent="0.25">
      <c r="A2136" s="85"/>
      <c r="B2136" s="63"/>
      <c r="C2136" s="63"/>
      <c r="D2136" s="63"/>
      <c r="E2136" s="63"/>
      <c r="F2136" s="86"/>
      <c r="H2136" s="121">
        <v>10024010</v>
      </c>
      <c r="I2136" s="65">
        <v>30313345</v>
      </c>
      <c r="J2136" s="64">
        <v>1</v>
      </c>
      <c r="K2136" s="120" t="str">
        <f>VLOOKUP(I2136,Raw!A:K,11,FALSE)</f>
        <v>N-SF11/1.8/14.5</v>
      </c>
    </row>
    <row r="2137" spans="1:11" x14ac:dyDescent="0.25">
      <c r="A2137" s="85"/>
      <c r="B2137" s="63"/>
      <c r="C2137" s="63"/>
      <c r="D2137" s="63"/>
      <c r="E2137" s="63"/>
      <c r="F2137" s="86"/>
      <c r="H2137" s="121">
        <v>10024010</v>
      </c>
      <c r="I2137" s="65">
        <v>30321494</v>
      </c>
      <c r="J2137" s="64">
        <v>1</v>
      </c>
      <c r="K2137" s="120" t="str">
        <f>VLOOKUP(I2137,Raw!A:K,11,FALSE)</f>
        <v>N-BK7/1.1/19</v>
      </c>
    </row>
    <row r="2138" spans="1:11" x14ac:dyDescent="0.25">
      <c r="A2138" s="85"/>
      <c r="B2138" s="63"/>
      <c r="C2138" s="63"/>
      <c r="D2138" s="63"/>
      <c r="E2138" s="63"/>
      <c r="F2138" s="86"/>
      <c r="H2138" s="121">
        <v>10024010</v>
      </c>
      <c r="I2138" s="65">
        <v>30325960</v>
      </c>
      <c r="J2138" s="64">
        <v>1</v>
      </c>
      <c r="K2138" s="120" t="str">
        <f>VLOOKUP(I2138,Raw!A:K,11,FALSE)</f>
        <v>N-SF11/1.8/23</v>
      </c>
    </row>
    <row r="2139" spans="1:11" x14ac:dyDescent="0.25">
      <c r="A2139" s="85"/>
      <c r="B2139" s="63"/>
      <c r="C2139" s="63"/>
      <c r="D2139" s="63"/>
      <c r="E2139" s="63"/>
      <c r="F2139" s="86"/>
      <c r="H2139" s="121">
        <v>10024010</v>
      </c>
      <c r="I2139" s="65">
        <v>30334319</v>
      </c>
      <c r="J2139" s="64">
        <v>1</v>
      </c>
      <c r="K2139" s="120" t="str">
        <f>VLOOKUP(I2139,Raw!A:K,11,FALSE)</f>
        <v>N-SF11/1.8/17.5</v>
      </c>
    </row>
    <row r="2140" spans="1:11" x14ac:dyDescent="0.25">
      <c r="A2140" s="85"/>
      <c r="B2140" s="63"/>
      <c r="C2140" s="63"/>
      <c r="D2140" s="63"/>
      <c r="E2140" s="63"/>
      <c r="F2140" s="86"/>
      <c r="H2140" s="121">
        <v>10024010</v>
      </c>
      <c r="I2140" s="65">
        <v>30339200</v>
      </c>
      <c r="J2140" s="64">
        <v>1</v>
      </c>
      <c r="K2140" s="120" t="str">
        <f>VLOOKUP(I2140,Raw!A:K,11,FALSE)</f>
        <v>N-SF11/1.8/23.5</v>
      </c>
    </row>
    <row r="2141" spans="1:11" x14ac:dyDescent="0.25">
      <c r="A2141" s="85"/>
      <c r="B2141" s="63"/>
      <c r="C2141" s="63"/>
      <c r="D2141" s="63"/>
      <c r="E2141" s="63"/>
      <c r="F2141" s="86"/>
      <c r="H2141" s="121">
        <v>10024010</v>
      </c>
      <c r="I2141" s="65">
        <v>30391576</v>
      </c>
      <c r="J2141" s="64">
        <v>0.75</v>
      </c>
      <c r="K2141" s="120" t="str">
        <f>VLOOKUP(I2141,Raw!A:K,11,FALSE)</f>
        <v>N-SF11/1/8.5</v>
      </c>
    </row>
    <row r="2142" spans="1:11" x14ac:dyDescent="0.25">
      <c r="A2142" s="85"/>
      <c r="B2142" s="63"/>
      <c r="C2142" s="63"/>
      <c r="D2142" s="63"/>
      <c r="E2142" s="63"/>
      <c r="F2142" s="86"/>
      <c r="H2142" s="121">
        <v>10024010</v>
      </c>
      <c r="I2142" s="65">
        <v>30432710</v>
      </c>
      <c r="J2142" s="64">
        <v>1</v>
      </c>
      <c r="K2142" s="120" t="str">
        <f>VLOOKUP(I2142,Raw!A:K,11,FALSE)</f>
        <v>N-SF11/1.8/14.5</v>
      </c>
    </row>
    <row r="2143" spans="1:11" x14ac:dyDescent="0.25">
      <c r="A2143" s="85"/>
      <c r="B2143" s="63"/>
      <c r="C2143" s="63"/>
      <c r="D2143" s="63"/>
      <c r="E2143" s="63"/>
      <c r="F2143" s="86"/>
      <c r="H2143" s="121">
        <v>10024010</v>
      </c>
      <c r="I2143" s="65">
        <v>30446865</v>
      </c>
      <c r="J2143" s="64">
        <v>1</v>
      </c>
      <c r="K2143" s="120" t="str">
        <f>VLOOKUP(I2143,Raw!A:K,11,FALSE)</f>
        <v>N-SF11/1.8/17</v>
      </c>
    </row>
    <row r="2144" spans="1:11" x14ac:dyDescent="0.25">
      <c r="A2144" s="85"/>
      <c r="B2144" s="63"/>
      <c r="C2144" s="63"/>
      <c r="D2144" s="63"/>
      <c r="E2144" s="63"/>
      <c r="F2144" s="86"/>
      <c r="H2144" s="121">
        <v>10024042</v>
      </c>
      <c r="I2144" s="65">
        <v>30103742</v>
      </c>
      <c r="J2144" s="64">
        <v>1</v>
      </c>
      <c r="K2144" s="120" t="str">
        <f>VLOOKUP(I2144,Raw!A:K,11,FALSE)</f>
        <v>N-SF11/1.8/23.5</v>
      </c>
    </row>
    <row r="2145" spans="1:11" x14ac:dyDescent="0.25">
      <c r="A2145" s="85"/>
      <c r="B2145" s="63"/>
      <c r="C2145" s="63"/>
      <c r="D2145" s="63"/>
      <c r="E2145" s="63"/>
      <c r="F2145" s="86"/>
      <c r="H2145" s="121">
        <v>10024042</v>
      </c>
      <c r="I2145" s="65">
        <v>30103753</v>
      </c>
      <c r="J2145" s="64">
        <v>0.9</v>
      </c>
      <c r="K2145" s="120" t="str">
        <f>VLOOKUP(I2145,Raw!A:K,11,FALSE)</f>
        <v>N-SF11/1.8/14.5</v>
      </c>
    </row>
    <row r="2146" spans="1:11" x14ac:dyDescent="0.25">
      <c r="A2146" s="85"/>
      <c r="B2146" s="63"/>
      <c r="C2146" s="63"/>
      <c r="D2146" s="63"/>
      <c r="E2146" s="63"/>
      <c r="F2146" s="86"/>
      <c r="H2146" s="121">
        <v>10024042</v>
      </c>
      <c r="I2146" s="65">
        <v>30103801</v>
      </c>
      <c r="J2146" s="64">
        <v>1</v>
      </c>
      <c r="K2146" s="120" t="str">
        <f>VLOOKUP(I2146,Raw!A:K,11,FALSE)</f>
        <v>N-SF11/1.8/17</v>
      </c>
    </row>
    <row r="2147" spans="1:11" x14ac:dyDescent="0.25">
      <c r="A2147" s="85"/>
      <c r="B2147" s="63"/>
      <c r="C2147" s="63"/>
      <c r="D2147" s="63"/>
      <c r="E2147" s="63"/>
      <c r="F2147" s="86"/>
      <c r="H2147" s="121">
        <v>10024042</v>
      </c>
      <c r="I2147" s="65">
        <v>30236147</v>
      </c>
      <c r="J2147" s="64">
        <v>1</v>
      </c>
      <c r="K2147" s="120" t="str">
        <f>VLOOKUP(I2147,Raw!A:K,11,FALSE)</f>
        <v>N-SF11/1.8/17.5</v>
      </c>
    </row>
    <row r="2148" spans="1:11" x14ac:dyDescent="0.25">
      <c r="A2148" s="85"/>
      <c r="B2148" s="63"/>
      <c r="C2148" s="63"/>
      <c r="D2148" s="63"/>
      <c r="E2148" s="63"/>
      <c r="F2148" s="86"/>
      <c r="H2148" s="121">
        <v>10024042</v>
      </c>
      <c r="I2148" s="65">
        <v>30238079</v>
      </c>
      <c r="J2148" s="64">
        <v>1</v>
      </c>
      <c r="K2148" s="120" t="str">
        <f>VLOOKUP(I2148,Raw!A:K,11,FALSE)</f>
        <v>N-SF11/1.8/17.5</v>
      </c>
    </row>
    <row r="2149" spans="1:11" x14ac:dyDescent="0.25">
      <c r="A2149" s="85"/>
      <c r="B2149" s="63"/>
      <c r="C2149" s="63"/>
      <c r="D2149" s="63"/>
      <c r="E2149" s="63"/>
      <c r="F2149" s="86"/>
      <c r="H2149" s="121">
        <v>10024042</v>
      </c>
      <c r="I2149" s="65">
        <v>30248669</v>
      </c>
      <c r="J2149" s="64">
        <v>1</v>
      </c>
      <c r="K2149" s="120" t="str">
        <f>VLOOKUP(I2149,Raw!A:K,11,FALSE)</f>
        <v>N-SF11/1/10.5</v>
      </c>
    </row>
    <row r="2150" spans="1:11" x14ac:dyDescent="0.25">
      <c r="A2150" s="85"/>
      <c r="B2150" s="63"/>
      <c r="C2150" s="63"/>
      <c r="D2150" s="63"/>
      <c r="E2150" s="63"/>
      <c r="F2150" s="86"/>
      <c r="H2150" s="121">
        <v>10024042</v>
      </c>
      <c r="I2150" s="65">
        <v>30248706</v>
      </c>
      <c r="J2150" s="64">
        <v>1</v>
      </c>
      <c r="K2150" s="120" t="str">
        <f>VLOOKUP(I2150,Raw!A:K,11,FALSE)</f>
        <v>N-SF11/1.8/23.5</v>
      </c>
    </row>
    <row r="2151" spans="1:11" x14ac:dyDescent="0.25">
      <c r="A2151" s="85"/>
      <c r="B2151" s="63"/>
      <c r="C2151" s="63"/>
      <c r="D2151" s="63"/>
      <c r="E2151" s="63"/>
      <c r="F2151" s="86"/>
      <c r="H2151" s="121">
        <v>10024042</v>
      </c>
      <c r="I2151" s="65">
        <v>30248740</v>
      </c>
      <c r="J2151" s="64">
        <v>1</v>
      </c>
      <c r="K2151" s="120" t="str">
        <f>VLOOKUP(I2151,Raw!A:K,11,FALSE)</f>
        <v>N-SF11/1/7.5</v>
      </c>
    </row>
    <row r="2152" spans="1:11" x14ac:dyDescent="0.25">
      <c r="A2152" s="85"/>
      <c r="B2152" s="63"/>
      <c r="C2152" s="63"/>
      <c r="D2152" s="63"/>
      <c r="E2152" s="63"/>
      <c r="F2152" s="86"/>
      <c r="H2152" s="121">
        <v>10024042</v>
      </c>
      <c r="I2152" s="65">
        <v>30255865</v>
      </c>
      <c r="J2152" s="64">
        <v>1</v>
      </c>
      <c r="K2152" s="120" t="str">
        <f>VLOOKUP(I2152,Raw!A:K,11,FALSE)</f>
        <v>N-SF11/1.8/17</v>
      </c>
    </row>
    <row r="2153" spans="1:11" x14ac:dyDescent="0.25">
      <c r="A2153" s="85"/>
      <c r="B2153" s="63"/>
      <c r="C2153" s="63"/>
      <c r="D2153" s="63"/>
      <c r="E2153" s="63"/>
      <c r="F2153" s="86"/>
      <c r="H2153" s="121">
        <v>10024042</v>
      </c>
      <c r="I2153" s="65">
        <v>30256349</v>
      </c>
      <c r="J2153" s="64">
        <v>1</v>
      </c>
      <c r="K2153" s="120" t="str">
        <f>VLOOKUP(I2153,Raw!A:K,11,FALSE)</f>
        <v>N-SF11/1/10.5</v>
      </c>
    </row>
    <row r="2154" spans="1:11" x14ac:dyDescent="0.25">
      <c r="A2154" s="85"/>
      <c r="B2154" s="63"/>
      <c r="C2154" s="63"/>
      <c r="D2154" s="63"/>
      <c r="E2154" s="63"/>
      <c r="F2154" s="86"/>
      <c r="H2154" s="121">
        <v>10024042</v>
      </c>
      <c r="I2154" s="65">
        <v>30256730</v>
      </c>
      <c r="J2154" s="64">
        <v>1</v>
      </c>
      <c r="K2154" s="120" t="str">
        <f>VLOOKUP(I2154,Raw!A:K,11,FALSE)</f>
        <v>N-SF11/1/10.5</v>
      </c>
    </row>
    <row r="2155" spans="1:11" x14ac:dyDescent="0.25">
      <c r="A2155" s="85"/>
      <c r="B2155" s="63"/>
      <c r="C2155" s="63"/>
      <c r="D2155" s="63"/>
      <c r="E2155" s="63"/>
      <c r="F2155" s="86"/>
      <c r="H2155" s="121">
        <v>10024042</v>
      </c>
      <c r="I2155" s="65">
        <v>30256752</v>
      </c>
      <c r="J2155" s="64">
        <v>0.9</v>
      </c>
      <c r="K2155" s="120" t="str">
        <f>VLOOKUP(I2155,Raw!A:K,11,FALSE)</f>
        <v>N-SF11/1.8/14.5</v>
      </c>
    </row>
    <row r="2156" spans="1:11" x14ac:dyDescent="0.25">
      <c r="A2156" s="85"/>
      <c r="B2156" s="63"/>
      <c r="C2156" s="63"/>
      <c r="D2156" s="63"/>
      <c r="E2156" s="63"/>
      <c r="F2156" s="86"/>
      <c r="H2156" s="121">
        <v>10024042</v>
      </c>
      <c r="I2156" s="65">
        <v>30256855</v>
      </c>
      <c r="J2156" s="64">
        <v>0.9</v>
      </c>
      <c r="K2156" s="120" t="str">
        <f>VLOOKUP(I2156,Raw!A:K,11,FALSE)</f>
        <v>N-SF11/1.8/14.5</v>
      </c>
    </row>
    <row r="2157" spans="1:11" x14ac:dyDescent="0.25">
      <c r="A2157" s="85"/>
      <c r="B2157" s="63"/>
      <c r="C2157" s="63"/>
      <c r="D2157" s="63"/>
      <c r="E2157" s="63"/>
      <c r="F2157" s="86"/>
      <c r="H2157" s="121">
        <v>10024042</v>
      </c>
      <c r="I2157" s="65">
        <v>30256899</v>
      </c>
      <c r="J2157" s="64">
        <v>1</v>
      </c>
      <c r="K2157" s="120" t="str">
        <f>VLOOKUP(I2157,Raw!A:K,11,FALSE)</f>
        <v>N-SF11/1.8/23.5</v>
      </c>
    </row>
    <row r="2158" spans="1:11" x14ac:dyDescent="0.25">
      <c r="A2158" s="85"/>
      <c r="B2158" s="63"/>
      <c r="C2158" s="63"/>
      <c r="D2158" s="63"/>
      <c r="E2158" s="63"/>
      <c r="F2158" s="86"/>
      <c r="H2158" s="121">
        <v>10024042</v>
      </c>
      <c r="I2158" s="65">
        <v>30256914</v>
      </c>
      <c r="J2158" s="64">
        <v>1</v>
      </c>
      <c r="K2158" s="120" t="str">
        <f>VLOOKUP(I2158,Raw!A:K,11,FALSE)</f>
        <v>N-SF11/1/10.5</v>
      </c>
    </row>
    <row r="2159" spans="1:11" x14ac:dyDescent="0.25">
      <c r="A2159" s="85"/>
      <c r="B2159" s="63"/>
      <c r="C2159" s="63"/>
      <c r="D2159" s="63"/>
      <c r="E2159" s="63"/>
      <c r="F2159" s="86"/>
      <c r="H2159" s="121">
        <v>10024042</v>
      </c>
      <c r="I2159" s="65">
        <v>30256958</v>
      </c>
      <c r="J2159" s="64">
        <v>1</v>
      </c>
      <c r="K2159" s="120" t="str">
        <f>VLOOKUP(I2159,Raw!A:K,11,FALSE)</f>
        <v>N-SF11/1.8/23.5</v>
      </c>
    </row>
    <row r="2160" spans="1:11" x14ac:dyDescent="0.25">
      <c r="A2160" s="85"/>
      <c r="B2160" s="63"/>
      <c r="C2160" s="63"/>
      <c r="D2160" s="63"/>
      <c r="E2160" s="63"/>
      <c r="F2160" s="86"/>
      <c r="H2160" s="121">
        <v>10024042</v>
      </c>
      <c r="I2160" s="65">
        <v>30274734</v>
      </c>
      <c r="J2160" s="64">
        <v>1</v>
      </c>
      <c r="K2160" s="120" t="str">
        <f>VLOOKUP(I2160,Raw!A:K,11,FALSE)</f>
        <v>N-SF11/1.8/17</v>
      </c>
    </row>
    <row r="2161" spans="1:11" x14ac:dyDescent="0.25">
      <c r="A2161" s="85"/>
      <c r="B2161" s="63"/>
      <c r="C2161" s="63"/>
      <c r="D2161" s="63"/>
      <c r="E2161" s="63"/>
      <c r="F2161" s="86"/>
      <c r="H2161" s="121">
        <v>10024042</v>
      </c>
      <c r="I2161" s="65">
        <v>30274790</v>
      </c>
      <c r="J2161" s="64">
        <v>0.9</v>
      </c>
      <c r="K2161" s="120" t="str">
        <f>VLOOKUP(I2161,Raw!A:K,11,FALSE)</f>
        <v>N-SF11/1.8/14.5</v>
      </c>
    </row>
    <row r="2162" spans="1:11" x14ac:dyDescent="0.25">
      <c r="A2162" s="85"/>
      <c r="B2162" s="63"/>
      <c r="C2162" s="63"/>
      <c r="D2162" s="63"/>
      <c r="E2162" s="63"/>
      <c r="F2162" s="86"/>
      <c r="H2162" s="121">
        <v>10024042</v>
      </c>
      <c r="I2162" s="65">
        <v>30274815</v>
      </c>
      <c r="J2162" s="64">
        <v>0.9</v>
      </c>
      <c r="K2162" s="120" t="str">
        <f>VLOOKUP(I2162,Raw!A:K,11,FALSE)</f>
        <v>N-SF11/1.8/14.5</v>
      </c>
    </row>
    <row r="2163" spans="1:11" x14ac:dyDescent="0.25">
      <c r="A2163" s="85"/>
      <c r="B2163" s="63"/>
      <c r="C2163" s="63"/>
      <c r="D2163" s="63"/>
      <c r="E2163" s="63"/>
      <c r="F2163" s="86"/>
      <c r="H2163" s="121">
        <v>10024042</v>
      </c>
      <c r="I2163" s="65">
        <v>30276367</v>
      </c>
      <c r="J2163" s="64">
        <v>1</v>
      </c>
      <c r="K2163" s="120" t="str">
        <f>VLOOKUP(I2163,Raw!A:K,11,FALSE)</f>
        <v>N-SF11/1.8/17</v>
      </c>
    </row>
    <row r="2164" spans="1:11" x14ac:dyDescent="0.25">
      <c r="A2164" s="85"/>
      <c r="B2164" s="63"/>
      <c r="C2164" s="63"/>
      <c r="D2164" s="63"/>
      <c r="E2164" s="63"/>
      <c r="F2164" s="86"/>
      <c r="H2164" s="121">
        <v>10024042</v>
      </c>
      <c r="I2164" s="65">
        <v>30285163</v>
      </c>
      <c r="J2164" s="64">
        <v>1</v>
      </c>
      <c r="K2164" s="120" t="str">
        <f>VLOOKUP(I2164,Raw!A:K,11,FALSE)</f>
        <v>N-SF11/1/7.5</v>
      </c>
    </row>
    <row r="2165" spans="1:11" x14ac:dyDescent="0.25">
      <c r="A2165" s="85"/>
      <c r="B2165" s="63"/>
      <c r="C2165" s="63"/>
      <c r="D2165" s="63"/>
      <c r="E2165" s="63"/>
      <c r="F2165" s="86"/>
      <c r="H2165" s="121">
        <v>10024042</v>
      </c>
      <c r="I2165" s="65">
        <v>30285185</v>
      </c>
      <c r="J2165" s="64">
        <v>1</v>
      </c>
      <c r="K2165" s="120" t="str">
        <f>VLOOKUP(I2165,Raw!A:K,11,FALSE)</f>
        <v>N-SF11/1.8/17</v>
      </c>
    </row>
    <row r="2166" spans="1:11" x14ac:dyDescent="0.25">
      <c r="A2166" s="85"/>
      <c r="B2166" s="63"/>
      <c r="C2166" s="63"/>
      <c r="D2166" s="63"/>
      <c r="E2166" s="63"/>
      <c r="F2166" s="86"/>
      <c r="H2166" s="121">
        <v>10024042</v>
      </c>
      <c r="I2166" s="65">
        <v>30293647</v>
      </c>
      <c r="J2166" s="64">
        <v>1</v>
      </c>
      <c r="K2166" s="120" t="str">
        <f>VLOOKUP(I2166,Raw!A:K,11,FALSE)</f>
        <v>N-SF11/1/10.5</v>
      </c>
    </row>
    <row r="2167" spans="1:11" x14ac:dyDescent="0.25">
      <c r="A2167" s="85"/>
      <c r="B2167" s="63"/>
      <c r="C2167" s="63"/>
      <c r="D2167" s="63"/>
      <c r="E2167" s="63"/>
      <c r="F2167" s="86"/>
      <c r="H2167" s="121">
        <v>10024042</v>
      </c>
      <c r="I2167" s="65">
        <v>30313242</v>
      </c>
      <c r="J2167" s="64">
        <v>0.6</v>
      </c>
      <c r="K2167" s="120" t="str">
        <f>VLOOKUP(I2167,Raw!A:K,11,FALSE)</f>
        <v>N-SF11/1.8/10.5</v>
      </c>
    </row>
    <row r="2168" spans="1:11" x14ac:dyDescent="0.25">
      <c r="A2168" s="85"/>
      <c r="B2168" s="63"/>
      <c r="C2168" s="63"/>
      <c r="D2168" s="63"/>
      <c r="E2168" s="63"/>
      <c r="F2168" s="86"/>
      <c r="H2168" s="121">
        <v>10024042</v>
      </c>
      <c r="I2168" s="65">
        <v>30313286</v>
      </c>
      <c r="J2168" s="64">
        <v>0.9</v>
      </c>
      <c r="K2168" s="120" t="str">
        <f>VLOOKUP(I2168,Raw!A:K,11,FALSE)</f>
        <v>N-SF11/1.8/14.5</v>
      </c>
    </row>
    <row r="2169" spans="1:11" x14ac:dyDescent="0.25">
      <c r="A2169" s="85"/>
      <c r="B2169" s="63"/>
      <c r="C2169" s="63"/>
      <c r="D2169" s="63"/>
      <c r="E2169" s="63"/>
      <c r="F2169" s="86"/>
      <c r="H2169" s="121">
        <v>10024042</v>
      </c>
      <c r="I2169" s="65">
        <v>30313323</v>
      </c>
      <c r="J2169" s="64">
        <v>1</v>
      </c>
      <c r="K2169" s="120" t="str">
        <f>VLOOKUP(I2169,Raw!A:K,11,FALSE)</f>
        <v>N-SF11/1/10.5</v>
      </c>
    </row>
    <row r="2170" spans="1:11" x14ac:dyDescent="0.25">
      <c r="A2170" s="85"/>
      <c r="B2170" s="63"/>
      <c r="C2170" s="63"/>
      <c r="D2170" s="63"/>
      <c r="E2170" s="63"/>
      <c r="F2170" s="86"/>
      <c r="H2170" s="121">
        <v>10024042</v>
      </c>
      <c r="I2170" s="65">
        <v>30313345</v>
      </c>
      <c r="J2170" s="64">
        <v>0.9</v>
      </c>
      <c r="K2170" s="120" t="str">
        <f>VLOOKUP(I2170,Raw!A:K,11,FALSE)</f>
        <v>N-SF11/1.8/14.5</v>
      </c>
    </row>
    <row r="2171" spans="1:11" x14ac:dyDescent="0.25">
      <c r="A2171" s="85"/>
      <c r="B2171" s="63"/>
      <c r="C2171" s="63"/>
      <c r="D2171" s="63"/>
      <c r="E2171" s="63"/>
      <c r="F2171" s="86"/>
      <c r="H2171" s="121">
        <v>10024042</v>
      </c>
      <c r="I2171" s="65">
        <v>30321494</v>
      </c>
      <c r="J2171" s="64">
        <v>1.4</v>
      </c>
      <c r="K2171" s="120" t="str">
        <f>VLOOKUP(I2171,Raw!A:K,11,FALSE)</f>
        <v>N-BK7/1.1/19</v>
      </c>
    </row>
    <row r="2172" spans="1:11" x14ac:dyDescent="0.25">
      <c r="A2172" s="85"/>
      <c r="B2172" s="63"/>
      <c r="C2172" s="63"/>
      <c r="D2172" s="63"/>
      <c r="E2172" s="63"/>
      <c r="F2172" s="86"/>
      <c r="H2172" s="121">
        <v>10024042</v>
      </c>
      <c r="I2172" s="65">
        <v>30325960</v>
      </c>
      <c r="J2172" s="64">
        <v>1</v>
      </c>
      <c r="K2172" s="120" t="str">
        <f>VLOOKUP(I2172,Raw!A:K,11,FALSE)</f>
        <v>N-SF11/1.8/23</v>
      </c>
    </row>
    <row r="2173" spans="1:11" x14ac:dyDescent="0.25">
      <c r="A2173" s="85"/>
      <c r="B2173" s="63"/>
      <c r="C2173" s="63"/>
      <c r="D2173" s="63"/>
      <c r="E2173" s="63"/>
      <c r="F2173" s="86"/>
      <c r="H2173" s="121">
        <v>10024042</v>
      </c>
      <c r="I2173" s="65">
        <v>30334319</v>
      </c>
      <c r="J2173" s="64">
        <v>1</v>
      </c>
      <c r="K2173" s="120" t="str">
        <f>VLOOKUP(I2173,Raw!A:K,11,FALSE)</f>
        <v>N-SF11/1.8/17.5</v>
      </c>
    </row>
    <row r="2174" spans="1:11" x14ac:dyDescent="0.25">
      <c r="A2174" s="85"/>
      <c r="B2174" s="63"/>
      <c r="C2174" s="63"/>
      <c r="D2174" s="63"/>
      <c r="E2174" s="63"/>
      <c r="F2174" s="86"/>
      <c r="H2174" s="121">
        <v>10024042</v>
      </c>
      <c r="I2174" s="65">
        <v>30339200</v>
      </c>
      <c r="J2174" s="64">
        <v>1</v>
      </c>
      <c r="K2174" s="120" t="str">
        <f>VLOOKUP(I2174,Raw!A:K,11,FALSE)</f>
        <v>N-SF11/1.8/23.5</v>
      </c>
    </row>
    <row r="2175" spans="1:11" x14ac:dyDescent="0.25">
      <c r="A2175" s="85"/>
      <c r="B2175" s="63"/>
      <c r="C2175" s="63"/>
      <c r="D2175" s="63"/>
      <c r="E2175" s="63"/>
      <c r="F2175" s="86"/>
      <c r="H2175" s="121">
        <v>10024042</v>
      </c>
      <c r="I2175" s="65">
        <v>30391576</v>
      </c>
      <c r="J2175" s="64">
        <v>1</v>
      </c>
      <c r="K2175" s="120" t="str">
        <f>VLOOKUP(I2175,Raw!A:K,11,FALSE)</f>
        <v>N-SF11/1/8.5</v>
      </c>
    </row>
    <row r="2176" spans="1:11" x14ac:dyDescent="0.25">
      <c r="A2176" s="85"/>
      <c r="B2176" s="63"/>
      <c r="C2176" s="63"/>
      <c r="D2176" s="63"/>
      <c r="E2176" s="63"/>
      <c r="F2176" s="86"/>
      <c r="H2176" s="121">
        <v>10024042</v>
      </c>
      <c r="I2176" s="65">
        <v>30432710</v>
      </c>
      <c r="J2176" s="64">
        <v>0.9</v>
      </c>
      <c r="K2176" s="120" t="str">
        <f>VLOOKUP(I2176,Raw!A:K,11,FALSE)</f>
        <v>N-SF11/1.8/14.5</v>
      </c>
    </row>
    <row r="2177" spans="1:11" x14ac:dyDescent="0.25">
      <c r="A2177" s="85"/>
      <c r="B2177" s="63"/>
      <c r="C2177" s="63"/>
      <c r="D2177" s="63"/>
      <c r="E2177" s="63"/>
      <c r="F2177" s="86"/>
      <c r="H2177" s="121">
        <v>10024042</v>
      </c>
      <c r="I2177" s="65">
        <v>30446865</v>
      </c>
      <c r="J2177" s="64">
        <v>1</v>
      </c>
      <c r="K2177" s="120" t="str">
        <f>VLOOKUP(I2177,Raw!A:K,11,FALSE)</f>
        <v>N-SF11/1.8/17</v>
      </c>
    </row>
    <row r="2178" spans="1:11" x14ac:dyDescent="0.25">
      <c r="A2178" s="85"/>
      <c r="B2178" s="63"/>
      <c r="C2178" s="63"/>
      <c r="D2178" s="63"/>
      <c r="E2178" s="63"/>
      <c r="F2178" s="86"/>
      <c r="H2178" s="121">
        <v>10024065</v>
      </c>
      <c r="I2178" s="65">
        <v>30103742</v>
      </c>
      <c r="J2178" s="64">
        <v>0.9</v>
      </c>
      <c r="K2178" s="120" t="str">
        <f>VLOOKUP(I2178,Raw!A:K,11,FALSE)</f>
        <v>N-SF11/1.8/23.5</v>
      </c>
    </row>
    <row r="2179" spans="1:11" x14ac:dyDescent="0.25">
      <c r="A2179" s="85"/>
      <c r="B2179" s="63"/>
      <c r="C2179" s="63"/>
      <c r="D2179" s="63"/>
      <c r="E2179" s="63"/>
      <c r="F2179" s="86"/>
      <c r="H2179" s="121">
        <v>10024065</v>
      </c>
      <c r="I2179" s="65">
        <v>30103753</v>
      </c>
      <c r="J2179" s="64">
        <v>0.9</v>
      </c>
      <c r="K2179" s="120" t="str">
        <f>VLOOKUP(I2179,Raw!A:K,11,FALSE)</f>
        <v>N-SF11/1.8/14.5</v>
      </c>
    </row>
    <row r="2180" spans="1:11" x14ac:dyDescent="0.25">
      <c r="A2180" s="85"/>
      <c r="B2180" s="63"/>
      <c r="C2180" s="63"/>
      <c r="D2180" s="63"/>
      <c r="E2180" s="63"/>
      <c r="F2180" s="86"/>
      <c r="H2180" s="121">
        <v>10024065</v>
      </c>
      <c r="I2180" s="65">
        <v>30103801</v>
      </c>
      <c r="J2180" s="64">
        <v>0.9</v>
      </c>
      <c r="K2180" s="120" t="str">
        <f>VLOOKUP(I2180,Raw!A:K,11,FALSE)</f>
        <v>N-SF11/1.8/17</v>
      </c>
    </row>
    <row r="2181" spans="1:11" x14ac:dyDescent="0.25">
      <c r="A2181" s="85"/>
      <c r="B2181" s="63"/>
      <c r="C2181" s="63"/>
      <c r="D2181" s="63"/>
      <c r="E2181" s="63"/>
      <c r="F2181" s="86"/>
      <c r="H2181" s="121">
        <v>10024065</v>
      </c>
      <c r="I2181" s="65">
        <v>30236147</v>
      </c>
      <c r="J2181" s="64">
        <v>0.9</v>
      </c>
      <c r="K2181" s="120" t="str">
        <f>VLOOKUP(I2181,Raw!A:K,11,FALSE)</f>
        <v>N-SF11/1.8/17.5</v>
      </c>
    </row>
    <row r="2182" spans="1:11" x14ac:dyDescent="0.25">
      <c r="A2182" s="85"/>
      <c r="B2182" s="63"/>
      <c r="C2182" s="63"/>
      <c r="D2182" s="63"/>
      <c r="E2182" s="63"/>
      <c r="F2182" s="86"/>
      <c r="H2182" s="121">
        <v>10024065</v>
      </c>
      <c r="I2182" s="65">
        <v>30238079</v>
      </c>
      <c r="J2182" s="64">
        <v>0.9</v>
      </c>
      <c r="K2182" s="120" t="str">
        <f>VLOOKUP(I2182,Raw!A:K,11,FALSE)</f>
        <v>N-SF11/1.8/17.5</v>
      </c>
    </row>
    <row r="2183" spans="1:11" x14ac:dyDescent="0.25">
      <c r="A2183" s="85"/>
      <c r="B2183" s="63"/>
      <c r="C2183" s="63"/>
      <c r="D2183" s="63"/>
      <c r="E2183" s="63"/>
      <c r="F2183" s="86"/>
      <c r="H2183" s="121">
        <v>10024065</v>
      </c>
      <c r="I2183" s="65">
        <v>30248669</v>
      </c>
      <c r="J2183" s="64">
        <v>1</v>
      </c>
      <c r="K2183" s="120" t="str">
        <f>VLOOKUP(I2183,Raw!A:K,11,FALSE)</f>
        <v>N-SF11/1/10.5</v>
      </c>
    </row>
    <row r="2184" spans="1:11" x14ac:dyDescent="0.25">
      <c r="A2184" s="85"/>
      <c r="B2184" s="63"/>
      <c r="C2184" s="63"/>
      <c r="D2184" s="63"/>
      <c r="E2184" s="63"/>
      <c r="F2184" s="86"/>
      <c r="H2184" s="121">
        <v>10024065</v>
      </c>
      <c r="I2184" s="65">
        <v>30248706</v>
      </c>
      <c r="J2184" s="64">
        <v>0.9</v>
      </c>
      <c r="K2184" s="120" t="str">
        <f>VLOOKUP(I2184,Raw!A:K,11,FALSE)</f>
        <v>N-SF11/1.8/23.5</v>
      </c>
    </row>
    <row r="2185" spans="1:11" x14ac:dyDescent="0.25">
      <c r="A2185" s="85"/>
      <c r="B2185" s="63"/>
      <c r="C2185" s="63"/>
      <c r="D2185" s="63"/>
      <c r="E2185" s="63"/>
      <c r="F2185" s="86"/>
      <c r="H2185" s="121">
        <v>10024065</v>
      </c>
      <c r="I2185" s="65">
        <v>30248740</v>
      </c>
      <c r="J2185" s="64">
        <v>1</v>
      </c>
      <c r="K2185" s="120" t="str">
        <f>VLOOKUP(I2185,Raw!A:K,11,FALSE)</f>
        <v>N-SF11/1/7.5</v>
      </c>
    </row>
    <row r="2186" spans="1:11" x14ac:dyDescent="0.25">
      <c r="A2186" s="85"/>
      <c r="B2186" s="63"/>
      <c r="C2186" s="63"/>
      <c r="D2186" s="63"/>
      <c r="E2186" s="63"/>
      <c r="F2186" s="86"/>
      <c r="H2186" s="121">
        <v>10024065</v>
      </c>
      <c r="I2186" s="65">
        <v>30255865</v>
      </c>
      <c r="J2186" s="64">
        <v>0.9</v>
      </c>
      <c r="K2186" s="120" t="str">
        <f>VLOOKUP(I2186,Raw!A:K,11,FALSE)</f>
        <v>N-SF11/1.8/17</v>
      </c>
    </row>
    <row r="2187" spans="1:11" x14ac:dyDescent="0.25">
      <c r="A2187" s="85"/>
      <c r="B2187" s="63"/>
      <c r="C2187" s="63"/>
      <c r="D2187" s="63"/>
      <c r="E2187" s="63"/>
      <c r="F2187" s="86"/>
      <c r="H2187" s="121">
        <v>10024065</v>
      </c>
      <c r="I2187" s="65">
        <v>30256349</v>
      </c>
      <c r="J2187" s="64">
        <v>1</v>
      </c>
      <c r="K2187" s="120" t="str">
        <f>VLOOKUP(I2187,Raw!A:K,11,FALSE)</f>
        <v>N-SF11/1/10.5</v>
      </c>
    </row>
    <row r="2188" spans="1:11" x14ac:dyDescent="0.25">
      <c r="A2188" s="85"/>
      <c r="B2188" s="63"/>
      <c r="C2188" s="63"/>
      <c r="D2188" s="63"/>
      <c r="E2188" s="63"/>
      <c r="F2188" s="86"/>
      <c r="H2188" s="121">
        <v>10024065</v>
      </c>
      <c r="I2188" s="65">
        <v>30256730</v>
      </c>
      <c r="J2188" s="64">
        <v>1</v>
      </c>
      <c r="K2188" s="120" t="str">
        <f>VLOOKUP(I2188,Raw!A:K,11,FALSE)</f>
        <v>N-SF11/1/10.5</v>
      </c>
    </row>
    <row r="2189" spans="1:11" x14ac:dyDescent="0.25">
      <c r="A2189" s="85"/>
      <c r="B2189" s="63"/>
      <c r="C2189" s="63"/>
      <c r="D2189" s="63"/>
      <c r="E2189" s="63"/>
      <c r="F2189" s="86"/>
      <c r="H2189" s="121">
        <v>10024065</v>
      </c>
      <c r="I2189" s="65">
        <v>30256752</v>
      </c>
      <c r="J2189" s="64">
        <v>0.9</v>
      </c>
      <c r="K2189" s="120" t="str">
        <f>VLOOKUP(I2189,Raw!A:K,11,FALSE)</f>
        <v>N-SF11/1.8/14.5</v>
      </c>
    </row>
    <row r="2190" spans="1:11" x14ac:dyDescent="0.25">
      <c r="A2190" s="85"/>
      <c r="B2190" s="63"/>
      <c r="C2190" s="63"/>
      <c r="D2190" s="63"/>
      <c r="E2190" s="63"/>
      <c r="F2190" s="86"/>
      <c r="H2190" s="121">
        <v>10024065</v>
      </c>
      <c r="I2190" s="65">
        <v>30256855</v>
      </c>
      <c r="J2190" s="64">
        <v>0.9</v>
      </c>
      <c r="K2190" s="120" t="str">
        <f>VLOOKUP(I2190,Raw!A:K,11,FALSE)</f>
        <v>N-SF11/1.8/14.5</v>
      </c>
    </row>
    <row r="2191" spans="1:11" x14ac:dyDescent="0.25">
      <c r="A2191" s="85"/>
      <c r="B2191" s="63"/>
      <c r="C2191" s="63"/>
      <c r="D2191" s="63"/>
      <c r="E2191" s="63"/>
      <c r="F2191" s="86"/>
      <c r="H2191" s="121">
        <v>10024065</v>
      </c>
      <c r="I2191" s="65">
        <v>30256899</v>
      </c>
      <c r="J2191" s="64">
        <v>0.9</v>
      </c>
      <c r="K2191" s="120" t="str">
        <f>VLOOKUP(I2191,Raw!A:K,11,FALSE)</f>
        <v>N-SF11/1.8/23.5</v>
      </c>
    </row>
    <row r="2192" spans="1:11" x14ac:dyDescent="0.25">
      <c r="A2192" s="85"/>
      <c r="B2192" s="63"/>
      <c r="C2192" s="63"/>
      <c r="D2192" s="63"/>
      <c r="E2192" s="63"/>
      <c r="F2192" s="86"/>
      <c r="H2192" s="121">
        <v>10024065</v>
      </c>
      <c r="I2192" s="65">
        <v>30256914</v>
      </c>
      <c r="J2192" s="64">
        <v>1</v>
      </c>
      <c r="K2192" s="120" t="str">
        <f>VLOOKUP(I2192,Raw!A:K,11,FALSE)</f>
        <v>N-SF11/1/10.5</v>
      </c>
    </row>
    <row r="2193" spans="1:11" x14ac:dyDescent="0.25">
      <c r="A2193" s="85"/>
      <c r="B2193" s="63"/>
      <c r="C2193" s="63"/>
      <c r="D2193" s="63"/>
      <c r="E2193" s="63"/>
      <c r="F2193" s="86"/>
      <c r="H2193" s="121">
        <v>10024065</v>
      </c>
      <c r="I2193" s="65">
        <v>30256958</v>
      </c>
      <c r="J2193" s="64">
        <v>0.9</v>
      </c>
      <c r="K2193" s="120" t="str">
        <f>VLOOKUP(I2193,Raw!A:K,11,FALSE)</f>
        <v>N-SF11/1.8/23.5</v>
      </c>
    </row>
    <row r="2194" spans="1:11" x14ac:dyDescent="0.25">
      <c r="A2194" s="85"/>
      <c r="B2194" s="63"/>
      <c r="C2194" s="63"/>
      <c r="D2194" s="63"/>
      <c r="E2194" s="63"/>
      <c r="F2194" s="86"/>
      <c r="H2194" s="121">
        <v>10024065</v>
      </c>
      <c r="I2194" s="65">
        <v>30274734</v>
      </c>
      <c r="J2194" s="64">
        <v>0.9</v>
      </c>
      <c r="K2194" s="120" t="str">
        <f>VLOOKUP(I2194,Raw!A:K,11,FALSE)</f>
        <v>N-SF11/1.8/17</v>
      </c>
    </row>
    <row r="2195" spans="1:11" x14ac:dyDescent="0.25">
      <c r="A2195" s="85"/>
      <c r="B2195" s="63"/>
      <c r="C2195" s="63"/>
      <c r="D2195" s="63"/>
      <c r="E2195" s="63"/>
      <c r="F2195" s="86"/>
      <c r="H2195" s="121">
        <v>10024065</v>
      </c>
      <c r="I2195" s="65">
        <v>30274790</v>
      </c>
      <c r="J2195" s="64">
        <v>0.9</v>
      </c>
      <c r="K2195" s="120" t="str">
        <f>VLOOKUP(I2195,Raw!A:K,11,FALSE)</f>
        <v>N-SF11/1.8/14.5</v>
      </c>
    </row>
    <row r="2196" spans="1:11" x14ac:dyDescent="0.25">
      <c r="A2196" s="85"/>
      <c r="B2196" s="63"/>
      <c r="C2196" s="63"/>
      <c r="D2196" s="63"/>
      <c r="E2196" s="63"/>
      <c r="F2196" s="86"/>
      <c r="H2196" s="121">
        <v>10024065</v>
      </c>
      <c r="I2196" s="65">
        <v>30274815</v>
      </c>
      <c r="J2196" s="64">
        <v>0.9</v>
      </c>
      <c r="K2196" s="120" t="str">
        <f>VLOOKUP(I2196,Raw!A:K,11,FALSE)</f>
        <v>N-SF11/1.8/14.5</v>
      </c>
    </row>
    <row r="2197" spans="1:11" x14ac:dyDescent="0.25">
      <c r="A2197" s="85"/>
      <c r="B2197" s="63"/>
      <c r="C2197" s="63"/>
      <c r="D2197" s="63"/>
      <c r="E2197" s="63"/>
      <c r="F2197" s="86"/>
      <c r="H2197" s="121">
        <v>10024065</v>
      </c>
      <c r="I2197" s="65">
        <v>30276367</v>
      </c>
      <c r="J2197" s="64">
        <v>0.9</v>
      </c>
      <c r="K2197" s="120" t="str">
        <f>VLOOKUP(I2197,Raw!A:K,11,FALSE)</f>
        <v>N-SF11/1.8/17</v>
      </c>
    </row>
    <row r="2198" spans="1:11" x14ac:dyDescent="0.25">
      <c r="A2198" s="85"/>
      <c r="B2198" s="63"/>
      <c r="C2198" s="63"/>
      <c r="D2198" s="63"/>
      <c r="E2198" s="63"/>
      <c r="F2198" s="86"/>
      <c r="H2198" s="121">
        <v>10024065</v>
      </c>
      <c r="I2198" s="65">
        <v>30285163</v>
      </c>
      <c r="J2198" s="64">
        <v>1</v>
      </c>
      <c r="K2198" s="120" t="str">
        <f>VLOOKUP(I2198,Raw!A:K,11,FALSE)</f>
        <v>N-SF11/1/7.5</v>
      </c>
    </row>
    <row r="2199" spans="1:11" x14ac:dyDescent="0.25">
      <c r="A2199" s="85"/>
      <c r="B2199" s="63"/>
      <c r="C2199" s="63"/>
      <c r="D2199" s="63"/>
      <c r="E2199" s="63"/>
      <c r="F2199" s="86"/>
      <c r="H2199" s="121">
        <v>10024065</v>
      </c>
      <c r="I2199" s="65">
        <v>30285185</v>
      </c>
      <c r="J2199" s="64">
        <v>0.9</v>
      </c>
      <c r="K2199" s="120" t="str">
        <f>VLOOKUP(I2199,Raw!A:K,11,FALSE)</f>
        <v>N-SF11/1.8/17</v>
      </c>
    </row>
    <row r="2200" spans="1:11" x14ac:dyDescent="0.25">
      <c r="A2200" s="85"/>
      <c r="B2200" s="63"/>
      <c r="C2200" s="63"/>
      <c r="D2200" s="63"/>
      <c r="E2200" s="63"/>
      <c r="F2200" s="86"/>
      <c r="H2200" s="121">
        <v>10024065</v>
      </c>
      <c r="I2200" s="65">
        <v>30293647</v>
      </c>
      <c r="J2200" s="64">
        <v>1</v>
      </c>
      <c r="K2200" s="120" t="str">
        <f>VLOOKUP(I2200,Raw!A:K,11,FALSE)</f>
        <v>N-SF11/1/10.5</v>
      </c>
    </row>
    <row r="2201" spans="1:11" x14ac:dyDescent="0.25">
      <c r="A2201" s="85"/>
      <c r="B2201" s="63"/>
      <c r="C2201" s="63"/>
      <c r="D2201" s="63"/>
      <c r="E2201" s="63"/>
      <c r="F2201" s="86"/>
      <c r="H2201" s="121">
        <v>10024065</v>
      </c>
      <c r="I2201" s="65">
        <v>30313242</v>
      </c>
      <c r="J2201" s="64">
        <v>0.6</v>
      </c>
      <c r="K2201" s="120" t="str">
        <f>VLOOKUP(I2201,Raw!A:K,11,FALSE)</f>
        <v>N-SF11/1.8/10.5</v>
      </c>
    </row>
    <row r="2202" spans="1:11" x14ac:dyDescent="0.25">
      <c r="A2202" s="85"/>
      <c r="B2202" s="63"/>
      <c r="C2202" s="63"/>
      <c r="D2202" s="63"/>
      <c r="E2202" s="63"/>
      <c r="F2202" s="86"/>
      <c r="H2202" s="121">
        <v>10024065</v>
      </c>
      <c r="I2202" s="65">
        <v>30313286</v>
      </c>
      <c r="J2202" s="64">
        <v>0.9</v>
      </c>
      <c r="K2202" s="120" t="str">
        <f>VLOOKUP(I2202,Raw!A:K,11,FALSE)</f>
        <v>N-SF11/1.8/14.5</v>
      </c>
    </row>
    <row r="2203" spans="1:11" x14ac:dyDescent="0.25">
      <c r="A2203" s="85"/>
      <c r="B2203" s="63"/>
      <c r="C2203" s="63"/>
      <c r="D2203" s="63"/>
      <c r="E2203" s="63"/>
      <c r="F2203" s="86"/>
      <c r="H2203" s="121">
        <v>10024065</v>
      </c>
      <c r="I2203" s="65">
        <v>30313323</v>
      </c>
      <c r="J2203" s="64">
        <v>1</v>
      </c>
      <c r="K2203" s="120" t="str">
        <f>VLOOKUP(I2203,Raw!A:K,11,FALSE)</f>
        <v>N-SF11/1/10.5</v>
      </c>
    </row>
    <row r="2204" spans="1:11" x14ac:dyDescent="0.25">
      <c r="A2204" s="85"/>
      <c r="B2204" s="63"/>
      <c r="C2204" s="63"/>
      <c r="D2204" s="63"/>
      <c r="E2204" s="63"/>
      <c r="F2204" s="86"/>
      <c r="H2204" s="121">
        <v>10024065</v>
      </c>
      <c r="I2204" s="65">
        <v>30313345</v>
      </c>
      <c r="J2204" s="64">
        <v>0.9</v>
      </c>
      <c r="K2204" s="120" t="str">
        <f>VLOOKUP(I2204,Raw!A:K,11,FALSE)</f>
        <v>N-SF11/1.8/14.5</v>
      </c>
    </row>
    <row r="2205" spans="1:11" x14ac:dyDescent="0.25">
      <c r="A2205" s="85"/>
      <c r="B2205" s="63"/>
      <c r="C2205" s="63"/>
      <c r="D2205" s="63"/>
      <c r="E2205" s="63"/>
      <c r="F2205" s="86"/>
      <c r="H2205" s="121">
        <v>10024065</v>
      </c>
      <c r="I2205" s="65">
        <v>30321494</v>
      </c>
      <c r="J2205" s="64">
        <v>1</v>
      </c>
      <c r="K2205" s="120" t="str">
        <f>VLOOKUP(I2205,Raw!A:K,11,FALSE)</f>
        <v>N-BK7/1.1/19</v>
      </c>
    </row>
    <row r="2206" spans="1:11" x14ac:dyDescent="0.25">
      <c r="A2206" s="85"/>
      <c r="B2206" s="63"/>
      <c r="C2206" s="63"/>
      <c r="D2206" s="63"/>
      <c r="E2206" s="63"/>
      <c r="F2206" s="86"/>
      <c r="H2206" s="121">
        <v>10024065</v>
      </c>
      <c r="I2206" s="65">
        <v>30325960</v>
      </c>
      <c r="J2206" s="64">
        <v>0.9</v>
      </c>
      <c r="K2206" s="120" t="str">
        <f>VLOOKUP(I2206,Raw!A:K,11,FALSE)</f>
        <v>N-SF11/1.8/23</v>
      </c>
    </row>
    <row r="2207" spans="1:11" x14ac:dyDescent="0.25">
      <c r="A2207" s="85"/>
      <c r="B2207" s="63"/>
      <c r="C2207" s="63"/>
      <c r="D2207" s="63"/>
      <c r="E2207" s="63"/>
      <c r="F2207" s="86"/>
      <c r="H2207" s="121">
        <v>10024065</v>
      </c>
      <c r="I2207" s="65">
        <v>30334319</v>
      </c>
      <c r="J2207" s="64">
        <v>0.9</v>
      </c>
      <c r="K2207" s="120" t="str">
        <f>VLOOKUP(I2207,Raw!A:K,11,FALSE)</f>
        <v>N-SF11/1.8/17.5</v>
      </c>
    </row>
    <row r="2208" spans="1:11" x14ac:dyDescent="0.25">
      <c r="A2208" s="85"/>
      <c r="B2208" s="63"/>
      <c r="C2208" s="63"/>
      <c r="D2208" s="63"/>
      <c r="E2208" s="63"/>
      <c r="F2208" s="86"/>
      <c r="H2208" s="121">
        <v>10024065</v>
      </c>
      <c r="I2208" s="65">
        <v>30339200</v>
      </c>
      <c r="J2208" s="64">
        <v>0.9</v>
      </c>
      <c r="K2208" s="120" t="str">
        <f>VLOOKUP(I2208,Raw!A:K,11,FALSE)</f>
        <v>N-SF11/1.8/23.5</v>
      </c>
    </row>
    <row r="2209" spans="1:11" x14ac:dyDescent="0.25">
      <c r="A2209" s="85"/>
      <c r="B2209" s="63"/>
      <c r="C2209" s="63"/>
      <c r="D2209" s="63"/>
      <c r="E2209" s="63"/>
      <c r="F2209" s="86"/>
      <c r="H2209" s="121">
        <v>10024065</v>
      </c>
      <c r="I2209" s="65">
        <v>30391576</v>
      </c>
      <c r="J2209" s="64">
        <v>1</v>
      </c>
      <c r="K2209" s="120" t="str">
        <f>VLOOKUP(I2209,Raw!A:K,11,FALSE)</f>
        <v>N-SF11/1/8.5</v>
      </c>
    </row>
    <row r="2210" spans="1:11" x14ac:dyDescent="0.25">
      <c r="A2210" s="85"/>
      <c r="B2210" s="63"/>
      <c r="C2210" s="63"/>
      <c r="D2210" s="63"/>
      <c r="E2210" s="63"/>
      <c r="F2210" s="86"/>
      <c r="H2210" s="121">
        <v>10024065</v>
      </c>
      <c r="I2210" s="65">
        <v>30432710</v>
      </c>
      <c r="J2210" s="64">
        <v>0.9</v>
      </c>
      <c r="K2210" s="120" t="str">
        <f>VLOOKUP(I2210,Raw!A:K,11,FALSE)</f>
        <v>N-SF11/1.8/14.5</v>
      </c>
    </row>
    <row r="2211" spans="1:11" x14ac:dyDescent="0.25">
      <c r="A2211" s="85"/>
      <c r="B2211" s="63"/>
      <c r="C2211" s="63"/>
      <c r="D2211" s="63"/>
      <c r="E2211" s="63"/>
      <c r="F2211" s="86"/>
      <c r="H2211" s="121">
        <v>10024065</v>
      </c>
      <c r="I2211" s="65">
        <v>30446865</v>
      </c>
      <c r="J2211" s="64">
        <v>0.9</v>
      </c>
      <c r="K2211" s="120" t="str">
        <f>VLOOKUP(I2211,Raw!A:K,11,FALSE)</f>
        <v>N-SF11/1.8/17</v>
      </c>
    </row>
    <row r="2212" spans="1:11" x14ac:dyDescent="0.25">
      <c r="A2212" s="85"/>
      <c r="B2212" s="63"/>
      <c r="C2212" s="63"/>
      <c r="D2212" s="63"/>
      <c r="E2212" s="63"/>
      <c r="F2212" s="86"/>
      <c r="H2212" s="121">
        <v>10024073</v>
      </c>
      <c r="I2212" s="65">
        <v>30103742</v>
      </c>
      <c r="J2212" s="64">
        <v>1</v>
      </c>
      <c r="K2212" s="120" t="str">
        <f>VLOOKUP(I2212,Raw!A:K,11,FALSE)</f>
        <v>N-SF11/1.8/23.5</v>
      </c>
    </row>
    <row r="2213" spans="1:11" x14ac:dyDescent="0.25">
      <c r="A2213" s="85"/>
      <c r="B2213" s="63"/>
      <c r="C2213" s="63"/>
      <c r="D2213" s="63"/>
      <c r="E2213" s="63"/>
      <c r="F2213" s="86"/>
      <c r="H2213" s="121">
        <v>10024073</v>
      </c>
      <c r="I2213" s="65">
        <v>30103753</v>
      </c>
      <c r="J2213" s="64">
        <v>1</v>
      </c>
      <c r="K2213" s="120" t="str">
        <f>VLOOKUP(I2213,Raw!A:K,11,FALSE)</f>
        <v>N-SF11/1.8/14.5</v>
      </c>
    </row>
    <row r="2214" spans="1:11" x14ac:dyDescent="0.25">
      <c r="A2214" s="85"/>
      <c r="B2214" s="63"/>
      <c r="C2214" s="63"/>
      <c r="D2214" s="63"/>
      <c r="E2214" s="63"/>
      <c r="F2214" s="86"/>
      <c r="H2214" s="121">
        <v>10024073</v>
      </c>
      <c r="I2214" s="65">
        <v>30103801</v>
      </c>
      <c r="J2214" s="64">
        <v>1</v>
      </c>
      <c r="K2214" s="120" t="str">
        <f>VLOOKUP(I2214,Raw!A:K,11,FALSE)</f>
        <v>N-SF11/1.8/17</v>
      </c>
    </row>
    <row r="2215" spans="1:11" x14ac:dyDescent="0.25">
      <c r="A2215" s="85"/>
      <c r="B2215" s="63"/>
      <c r="C2215" s="63"/>
      <c r="D2215" s="63"/>
      <c r="E2215" s="63"/>
      <c r="F2215" s="86"/>
      <c r="H2215" s="121">
        <v>10024073</v>
      </c>
      <c r="I2215" s="65">
        <v>30236147</v>
      </c>
      <c r="J2215" s="64">
        <v>1</v>
      </c>
      <c r="K2215" s="120" t="str">
        <f>VLOOKUP(I2215,Raw!A:K,11,FALSE)</f>
        <v>N-SF11/1.8/17.5</v>
      </c>
    </row>
    <row r="2216" spans="1:11" x14ac:dyDescent="0.25">
      <c r="A2216" s="85"/>
      <c r="B2216" s="63"/>
      <c r="C2216" s="63"/>
      <c r="D2216" s="63"/>
      <c r="E2216" s="63"/>
      <c r="F2216" s="86"/>
      <c r="H2216" s="121">
        <v>10024073</v>
      </c>
      <c r="I2216" s="65">
        <v>30238079</v>
      </c>
      <c r="J2216" s="64">
        <v>1</v>
      </c>
      <c r="K2216" s="120" t="str">
        <f>VLOOKUP(I2216,Raw!A:K,11,FALSE)</f>
        <v>N-SF11/1.8/17.5</v>
      </c>
    </row>
    <row r="2217" spans="1:11" x14ac:dyDescent="0.25">
      <c r="A2217" s="85"/>
      <c r="B2217" s="63"/>
      <c r="C2217" s="63"/>
      <c r="D2217" s="63"/>
      <c r="E2217" s="63"/>
      <c r="F2217" s="86"/>
      <c r="H2217" s="121">
        <v>10024073</v>
      </c>
      <c r="I2217" s="65">
        <v>30248669</v>
      </c>
      <c r="J2217" s="64">
        <v>0.625</v>
      </c>
      <c r="K2217" s="120" t="str">
        <f>VLOOKUP(I2217,Raw!A:K,11,FALSE)</f>
        <v>N-SF11/1/10.5</v>
      </c>
    </row>
    <row r="2218" spans="1:11" x14ac:dyDescent="0.25">
      <c r="A2218" s="85"/>
      <c r="B2218" s="63"/>
      <c r="C2218" s="63"/>
      <c r="D2218" s="63"/>
      <c r="E2218" s="63"/>
      <c r="F2218" s="86"/>
      <c r="H2218" s="121">
        <v>10024073</v>
      </c>
      <c r="I2218" s="65">
        <v>30248706</v>
      </c>
      <c r="J2218" s="64">
        <v>1</v>
      </c>
      <c r="K2218" s="120" t="str">
        <f>VLOOKUP(I2218,Raw!A:K,11,FALSE)</f>
        <v>N-SF11/1.8/23.5</v>
      </c>
    </row>
    <row r="2219" spans="1:11" x14ac:dyDescent="0.25">
      <c r="A2219" s="85"/>
      <c r="B2219" s="63"/>
      <c r="C2219" s="63"/>
      <c r="D2219" s="63"/>
      <c r="E2219" s="63"/>
      <c r="F2219" s="86"/>
      <c r="H2219" s="121">
        <v>10024073</v>
      </c>
      <c r="I2219" s="65">
        <v>30248740</v>
      </c>
      <c r="J2219" s="64">
        <v>0.625</v>
      </c>
      <c r="K2219" s="120" t="str">
        <f>VLOOKUP(I2219,Raw!A:K,11,FALSE)</f>
        <v>N-SF11/1/7.5</v>
      </c>
    </row>
    <row r="2220" spans="1:11" x14ac:dyDescent="0.25">
      <c r="A2220" s="85"/>
      <c r="B2220" s="63"/>
      <c r="C2220" s="63"/>
      <c r="D2220" s="63"/>
      <c r="E2220" s="63"/>
      <c r="F2220" s="86"/>
      <c r="H2220" s="121">
        <v>10024073</v>
      </c>
      <c r="I2220" s="65">
        <v>30255865</v>
      </c>
      <c r="J2220" s="64">
        <v>1</v>
      </c>
      <c r="K2220" s="120" t="str">
        <f>VLOOKUP(I2220,Raw!A:K,11,FALSE)</f>
        <v>N-SF11/1.8/17</v>
      </c>
    </row>
    <row r="2221" spans="1:11" x14ac:dyDescent="0.25">
      <c r="A2221" s="85"/>
      <c r="B2221" s="63"/>
      <c r="C2221" s="63"/>
      <c r="D2221" s="63"/>
      <c r="E2221" s="63"/>
      <c r="F2221" s="86"/>
      <c r="H2221" s="121">
        <v>10024073</v>
      </c>
      <c r="I2221" s="65">
        <v>30256349</v>
      </c>
      <c r="J2221" s="64">
        <v>0.625</v>
      </c>
      <c r="K2221" s="120" t="str">
        <f>VLOOKUP(I2221,Raw!A:K,11,FALSE)</f>
        <v>N-SF11/1/10.5</v>
      </c>
    </row>
    <row r="2222" spans="1:11" x14ac:dyDescent="0.25">
      <c r="A2222" s="85"/>
      <c r="B2222" s="63"/>
      <c r="C2222" s="63"/>
      <c r="D2222" s="63"/>
      <c r="E2222" s="63"/>
      <c r="F2222" s="86"/>
      <c r="H2222" s="121">
        <v>10024073</v>
      </c>
      <c r="I2222" s="65">
        <v>30256730</v>
      </c>
      <c r="J2222" s="64">
        <v>0.625</v>
      </c>
      <c r="K2222" s="120" t="str">
        <f>VLOOKUP(I2222,Raw!A:K,11,FALSE)</f>
        <v>N-SF11/1/10.5</v>
      </c>
    </row>
    <row r="2223" spans="1:11" x14ac:dyDescent="0.25">
      <c r="A2223" s="85"/>
      <c r="B2223" s="63"/>
      <c r="C2223" s="63"/>
      <c r="D2223" s="63"/>
      <c r="E2223" s="63"/>
      <c r="F2223" s="86"/>
      <c r="H2223" s="121">
        <v>10024073</v>
      </c>
      <c r="I2223" s="65">
        <v>30256752</v>
      </c>
      <c r="J2223" s="64">
        <v>1</v>
      </c>
      <c r="K2223" s="120" t="str">
        <f>VLOOKUP(I2223,Raw!A:K,11,FALSE)</f>
        <v>N-SF11/1.8/14.5</v>
      </c>
    </row>
    <row r="2224" spans="1:11" x14ac:dyDescent="0.25">
      <c r="A2224" s="85"/>
      <c r="B2224" s="63"/>
      <c r="C2224" s="63"/>
      <c r="D2224" s="63"/>
      <c r="E2224" s="63"/>
      <c r="F2224" s="86"/>
      <c r="H2224" s="121">
        <v>10024073</v>
      </c>
      <c r="I2224" s="65">
        <v>30256855</v>
      </c>
      <c r="J2224" s="64">
        <v>1</v>
      </c>
      <c r="K2224" s="120" t="str">
        <f>VLOOKUP(I2224,Raw!A:K,11,FALSE)</f>
        <v>N-SF11/1.8/14.5</v>
      </c>
    </row>
    <row r="2225" spans="1:11" x14ac:dyDescent="0.25">
      <c r="A2225" s="85"/>
      <c r="B2225" s="63"/>
      <c r="C2225" s="63"/>
      <c r="D2225" s="63"/>
      <c r="E2225" s="63"/>
      <c r="F2225" s="86"/>
      <c r="H2225" s="121">
        <v>10024073</v>
      </c>
      <c r="I2225" s="65">
        <v>30256899</v>
      </c>
      <c r="J2225" s="64">
        <v>1</v>
      </c>
      <c r="K2225" s="120" t="str">
        <f>VLOOKUP(I2225,Raw!A:K,11,FALSE)</f>
        <v>N-SF11/1.8/23.5</v>
      </c>
    </row>
    <row r="2226" spans="1:11" x14ac:dyDescent="0.25">
      <c r="A2226" s="85"/>
      <c r="B2226" s="63"/>
      <c r="C2226" s="63"/>
      <c r="D2226" s="63"/>
      <c r="E2226" s="63"/>
      <c r="F2226" s="86"/>
      <c r="H2226" s="121">
        <v>10024073</v>
      </c>
      <c r="I2226" s="65">
        <v>30256914</v>
      </c>
      <c r="J2226" s="64">
        <v>0.625</v>
      </c>
      <c r="K2226" s="120" t="str">
        <f>VLOOKUP(I2226,Raw!A:K,11,FALSE)</f>
        <v>N-SF11/1/10.5</v>
      </c>
    </row>
    <row r="2227" spans="1:11" x14ac:dyDescent="0.25">
      <c r="A2227" s="85"/>
      <c r="B2227" s="63"/>
      <c r="C2227" s="63"/>
      <c r="D2227" s="63"/>
      <c r="E2227" s="63"/>
      <c r="F2227" s="86"/>
      <c r="H2227" s="121">
        <v>10024073</v>
      </c>
      <c r="I2227" s="65">
        <v>30256958</v>
      </c>
      <c r="J2227" s="64">
        <v>1</v>
      </c>
      <c r="K2227" s="120" t="str">
        <f>VLOOKUP(I2227,Raw!A:K,11,FALSE)</f>
        <v>N-SF11/1.8/23.5</v>
      </c>
    </row>
    <row r="2228" spans="1:11" x14ac:dyDescent="0.25">
      <c r="A2228" s="85"/>
      <c r="B2228" s="63"/>
      <c r="C2228" s="63"/>
      <c r="D2228" s="63"/>
      <c r="E2228" s="63"/>
      <c r="F2228" s="86"/>
      <c r="H2228" s="121">
        <v>10024073</v>
      </c>
      <c r="I2228" s="65">
        <v>30274734</v>
      </c>
      <c r="J2228" s="64">
        <v>1</v>
      </c>
      <c r="K2228" s="120" t="str">
        <f>VLOOKUP(I2228,Raw!A:K,11,FALSE)</f>
        <v>N-SF11/1.8/17</v>
      </c>
    </row>
    <row r="2229" spans="1:11" x14ac:dyDescent="0.25">
      <c r="A2229" s="85"/>
      <c r="B2229" s="63"/>
      <c r="C2229" s="63"/>
      <c r="D2229" s="63"/>
      <c r="E2229" s="63"/>
      <c r="F2229" s="86"/>
      <c r="H2229" s="121">
        <v>10024073</v>
      </c>
      <c r="I2229" s="65">
        <v>30274790</v>
      </c>
      <c r="J2229" s="64">
        <v>1</v>
      </c>
      <c r="K2229" s="120" t="str">
        <f>VLOOKUP(I2229,Raw!A:K,11,FALSE)</f>
        <v>N-SF11/1.8/14.5</v>
      </c>
    </row>
    <row r="2230" spans="1:11" x14ac:dyDescent="0.25">
      <c r="A2230" s="85"/>
      <c r="B2230" s="63"/>
      <c r="C2230" s="63"/>
      <c r="D2230" s="63"/>
      <c r="E2230" s="63"/>
      <c r="F2230" s="86"/>
      <c r="H2230" s="121">
        <v>10024073</v>
      </c>
      <c r="I2230" s="65">
        <v>30274815</v>
      </c>
      <c r="J2230" s="64">
        <v>1</v>
      </c>
      <c r="K2230" s="120" t="str">
        <f>VLOOKUP(I2230,Raw!A:K,11,FALSE)</f>
        <v>N-SF11/1.8/14.5</v>
      </c>
    </row>
    <row r="2231" spans="1:11" x14ac:dyDescent="0.25">
      <c r="A2231" s="85"/>
      <c r="B2231" s="63"/>
      <c r="C2231" s="63"/>
      <c r="D2231" s="63"/>
      <c r="E2231" s="63"/>
      <c r="F2231" s="86"/>
      <c r="H2231" s="121">
        <v>10024073</v>
      </c>
      <c r="I2231" s="65">
        <v>30276367</v>
      </c>
      <c r="J2231" s="64">
        <v>1</v>
      </c>
      <c r="K2231" s="120" t="str">
        <f>VLOOKUP(I2231,Raw!A:K,11,FALSE)</f>
        <v>N-SF11/1.8/17</v>
      </c>
    </row>
    <row r="2232" spans="1:11" x14ac:dyDescent="0.25">
      <c r="A2232" s="85"/>
      <c r="B2232" s="63"/>
      <c r="C2232" s="63"/>
      <c r="D2232" s="63"/>
      <c r="E2232" s="63"/>
      <c r="F2232" s="86"/>
      <c r="H2232" s="121">
        <v>10024073</v>
      </c>
      <c r="I2232" s="65">
        <v>30285163</v>
      </c>
      <c r="J2232" s="64">
        <v>0.625</v>
      </c>
      <c r="K2232" s="120" t="str">
        <f>VLOOKUP(I2232,Raw!A:K,11,FALSE)</f>
        <v>N-SF11/1/7.5</v>
      </c>
    </row>
    <row r="2233" spans="1:11" x14ac:dyDescent="0.25">
      <c r="A2233" s="85"/>
      <c r="B2233" s="63"/>
      <c r="C2233" s="63"/>
      <c r="D2233" s="63"/>
      <c r="E2233" s="63"/>
      <c r="F2233" s="86"/>
      <c r="H2233" s="121">
        <v>10024073</v>
      </c>
      <c r="I2233" s="65">
        <v>30285185</v>
      </c>
      <c r="J2233" s="64">
        <v>1</v>
      </c>
      <c r="K2233" s="120" t="str">
        <f>VLOOKUP(I2233,Raw!A:K,11,FALSE)</f>
        <v>N-SF11/1.8/17</v>
      </c>
    </row>
    <row r="2234" spans="1:11" x14ac:dyDescent="0.25">
      <c r="A2234" s="85"/>
      <c r="B2234" s="63"/>
      <c r="C2234" s="63"/>
      <c r="D2234" s="63"/>
      <c r="E2234" s="63"/>
      <c r="F2234" s="86"/>
      <c r="H2234" s="121">
        <v>10024073</v>
      </c>
      <c r="I2234" s="65">
        <v>30293647</v>
      </c>
      <c r="J2234" s="64">
        <v>0.625</v>
      </c>
      <c r="K2234" s="120" t="str">
        <f>VLOOKUP(I2234,Raw!A:K,11,FALSE)</f>
        <v>N-SF11/1/10.5</v>
      </c>
    </row>
    <row r="2235" spans="1:11" x14ac:dyDescent="0.25">
      <c r="A2235" s="85"/>
      <c r="B2235" s="63"/>
      <c r="C2235" s="63"/>
      <c r="D2235" s="63"/>
      <c r="E2235" s="63"/>
      <c r="F2235" s="86"/>
      <c r="H2235" s="121">
        <v>10024073</v>
      </c>
      <c r="I2235" s="65">
        <v>30313242</v>
      </c>
      <c r="J2235" s="64">
        <v>0.56000000000000005</v>
      </c>
      <c r="K2235" s="120" t="str">
        <f>VLOOKUP(I2235,Raw!A:K,11,FALSE)</f>
        <v>N-SF11/1.8/10.5</v>
      </c>
    </row>
    <row r="2236" spans="1:11" x14ac:dyDescent="0.25">
      <c r="A2236" s="85"/>
      <c r="B2236" s="63"/>
      <c r="C2236" s="63"/>
      <c r="D2236" s="63"/>
      <c r="E2236" s="63"/>
      <c r="F2236" s="86"/>
      <c r="H2236" s="121">
        <v>10024073</v>
      </c>
      <c r="I2236" s="65">
        <v>30313286</v>
      </c>
      <c r="J2236" s="64">
        <v>1</v>
      </c>
      <c r="K2236" s="120" t="str">
        <f>VLOOKUP(I2236,Raw!A:K,11,FALSE)</f>
        <v>N-SF11/1.8/14.5</v>
      </c>
    </row>
    <row r="2237" spans="1:11" x14ac:dyDescent="0.25">
      <c r="A2237" s="85"/>
      <c r="B2237" s="63"/>
      <c r="C2237" s="63"/>
      <c r="D2237" s="63"/>
      <c r="E2237" s="63"/>
      <c r="F2237" s="86"/>
      <c r="H2237" s="121">
        <v>10024073</v>
      </c>
      <c r="I2237" s="65">
        <v>30313323</v>
      </c>
      <c r="J2237" s="64">
        <v>0.625</v>
      </c>
      <c r="K2237" s="120" t="str">
        <f>VLOOKUP(I2237,Raw!A:K,11,FALSE)</f>
        <v>N-SF11/1/10.5</v>
      </c>
    </row>
    <row r="2238" spans="1:11" x14ac:dyDescent="0.25">
      <c r="A2238" s="85"/>
      <c r="B2238" s="63"/>
      <c r="C2238" s="63"/>
      <c r="D2238" s="63"/>
      <c r="E2238" s="63"/>
      <c r="F2238" s="86"/>
      <c r="H2238" s="121">
        <v>10024073</v>
      </c>
      <c r="I2238" s="65">
        <v>30313345</v>
      </c>
      <c r="J2238" s="64">
        <v>1</v>
      </c>
      <c r="K2238" s="120" t="str">
        <f>VLOOKUP(I2238,Raw!A:K,11,FALSE)</f>
        <v>N-SF11/1.8/14.5</v>
      </c>
    </row>
    <row r="2239" spans="1:11" x14ac:dyDescent="0.25">
      <c r="A2239" s="85"/>
      <c r="B2239" s="63"/>
      <c r="C2239" s="63"/>
      <c r="D2239" s="63"/>
      <c r="E2239" s="63"/>
      <c r="F2239" s="86"/>
      <c r="H2239" s="121">
        <v>10024073</v>
      </c>
      <c r="I2239" s="65">
        <v>30321494</v>
      </c>
      <c r="J2239" s="64">
        <v>0.83333333333333337</v>
      </c>
      <c r="K2239" s="120" t="str">
        <f>VLOOKUP(I2239,Raw!A:K,11,FALSE)</f>
        <v>N-BK7/1.1/19</v>
      </c>
    </row>
    <row r="2240" spans="1:11" x14ac:dyDescent="0.25">
      <c r="A2240" s="85"/>
      <c r="B2240" s="63"/>
      <c r="C2240" s="63"/>
      <c r="D2240" s="63"/>
      <c r="E2240" s="63"/>
      <c r="F2240" s="86"/>
      <c r="H2240" s="121">
        <v>10024073</v>
      </c>
      <c r="I2240" s="65">
        <v>30325960</v>
      </c>
      <c r="J2240" s="64">
        <v>1</v>
      </c>
      <c r="K2240" s="120" t="str">
        <f>VLOOKUP(I2240,Raw!A:K,11,FALSE)</f>
        <v>N-SF11/1.8/23</v>
      </c>
    </row>
    <row r="2241" spans="1:11" x14ac:dyDescent="0.25">
      <c r="A2241" s="85"/>
      <c r="B2241" s="63"/>
      <c r="C2241" s="63"/>
      <c r="D2241" s="63"/>
      <c r="E2241" s="63"/>
      <c r="F2241" s="86"/>
      <c r="H2241" s="121">
        <v>10024073</v>
      </c>
      <c r="I2241" s="65">
        <v>30334319</v>
      </c>
      <c r="J2241" s="64">
        <v>1</v>
      </c>
      <c r="K2241" s="120" t="str">
        <f>VLOOKUP(I2241,Raw!A:K,11,FALSE)</f>
        <v>N-SF11/1.8/17.5</v>
      </c>
    </row>
    <row r="2242" spans="1:11" x14ac:dyDescent="0.25">
      <c r="A2242" s="85"/>
      <c r="B2242" s="63"/>
      <c r="C2242" s="63"/>
      <c r="D2242" s="63"/>
      <c r="E2242" s="63"/>
      <c r="F2242" s="86"/>
      <c r="H2242" s="121">
        <v>10024073</v>
      </c>
      <c r="I2242" s="65">
        <v>30339200</v>
      </c>
      <c r="J2242" s="64">
        <v>1</v>
      </c>
      <c r="K2242" s="120" t="str">
        <f>VLOOKUP(I2242,Raw!A:K,11,FALSE)</f>
        <v>N-SF11/1.8/23.5</v>
      </c>
    </row>
    <row r="2243" spans="1:11" x14ac:dyDescent="0.25">
      <c r="A2243" s="85"/>
      <c r="B2243" s="63"/>
      <c r="C2243" s="63"/>
      <c r="D2243" s="63"/>
      <c r="E2243" s="63"/>
      <c r="F2243" s="86"/>
      <c r="H2243" s="121">
        <v>10024073</v>
      </c>
      <c r="I2243" s="65">
        <v>30391576</v>
      </c>
      <c r="J2243" s="64">
        <v>0.625</v>
      </c>
      <c r="K2243" s="120" t="str">
        <f>VLOOKUP(I2243,Raw!A:K,11,FALSE)</f>
        <v>N-SF11/1/8.5</v>
      </c>
    </row>
    <row r="2244" spans="1:11" x14ac:dyDescent="0.25">
      <c r="A2244" s="85"/>
      <c r="B2244" s="63"/>
      <c r="C2244" s="63"/>
      <c r="D2244" s="63"/>
      <c r="E2244" s="63"/>
      <c r="F2244" s="86"/>
      <c r="H2244" s="121">
        <v>10024073</v>
      </c>
      <c r="I2244" s="65">
        <v>30432710</v>
      </c>
      <c r="J2244" s="64">
        <v>1</v>
      </c>
      <c r="K2244" s="120" t="str">
        <f>VLOOKUP(I2244,Raw!A:K,11,FALSE)</f>
        <v>N-SF11/1.8/14.5</v>
      </c>
    </row>
    <row r="2245" spans="1:11" x14ac:dyDescent="0.25">
      <c r="A2245" s="85"/>
      <c r="B2245" s="63"/>
      <c r="C2245" s="63"/>
      <c r="D2245" s="63"/>
      <c r="E2245" s="63"/>
      <c r="F2245" s="86"/>
      <c r="H2245" s="121">
        <v>10024073</v>
      </c>
      <c r="I2245" s="65">
        <v>30446865</v>
      </c>
      <c r="J2245" s="64">
        <v>1</v>
      </c>
      <c r="K2245" s="120" t="str">
        <f>VLOOKUP(I2245,Raw!A:K,11,FALSE)</f>
        <v>N-SF11/1.8/17</v>
      </c>
    </row>
    <row r="2246" spans="1:11" x14ac:dyDescent="0.25">
      <c r="A2246" s="85"/>
      <c r="B2246" s="63"/>
      <c r="C2246" s="63"/>
      <c r="D2246" s="63"/>
      <c r="E2246" s="63"/>
      <c r="F2246" s="86"/>
      <c r="H2246" s="121">
        <v>10024126</v>
      </c>
      <c r="I2246" s="65">
        <v>30103742</v>
      </c>
      <c r="J2246" s="64">
        <v>1</v>
      </c>
      <c r="K2246" s="120" t="str">
        <f>VLOOKUP(I2246,Raw!A:K,11,FALSE)</f>
        <v>N-SF11/1.8/23.5</v>
      </c>
    </row>
    <row r="2247" spans="1:11" x14ac:dyDescent="0.25">
      <c r="A2247" s="85"/>
      <c r="B2247" s="63"/>
      <c r="C2247" s="63"/>
      <c r="D2247" s="63"/>
      <c r="E2247" s="63"/>
      <c r="F2247" s="86"/>
      <c r="H2247" s="121">
        <v>10024126</v>
      </c>
      <c r="I2247" s="65">
        <v>30103753</v>
      </c>
      <c r="J2247" s="64">
        <v>1</v>
      </c>
      <c r="K2247" s="120" t="str">
        <f>VLOOKUP(I2247,Raw!A:K,11,FALSE)</f>
        <v>N-SF11/1.8/14.5</v>
      </c>
    </row>
    <row r="2248" spans="1:11" x14ac:dyDescent="0.25">
      <c r="A2248" s="85"/>
      <c r="B2248" s="63"/>
      <c r="C2248" s="63"/>
      <c r="D2248" s="63"/>
      <c r="E2248" s="63"/>
      <c r="F2248" s="86"/>
      <c r="H2248" s="121">
        <v>10024126</v>
      </c>
      <c r="I2248" s="65">
        <v>30103801</v>
      </c>
      <c r="J2248" s="64">
        <v>1</v>
      </c>
      <c r="K2248" s="120" t="str">
        <f>VLOOKUP(I2248,Raw!A:K,11,FALSE)</f>
        <v>N-SF11/1.8/17</v>
      </c>
    </row>
    <row r="2249" spans="1:11" x14ac:dyDescent="0.25">
      <c r="A2249" s="85"/>
      <c r="B2249" s="63"/>
      <c r="C2249" s="63"/>
      <c r="D2249" s="63"/>
      <c r="E2249" s="63"/>
      <c r="F2249" s="86"/>
      <c r="H2249" s="121">
        <v>10024126</v>
      </c>
      <c r="I2249" s="65">
        <v>30236147</v>
      </c>
      <c r="J2249" s="64">
        <v>1</v>
      </c>
      <c r="K2249" s="120" t="str">
        <f>VLOOKUP(I2249,Raw!A:K,11,FALSE)</f>
        <v>N-SF11/1.8/17.5</v>
      </c>
    </row>
    <row r="2250" spans="1:11" x14ac:dyDescent="0.25">
      <c r="A2250" s="85"/>
      <c r="B2250" s="63"/>
      <c r="C2250" s="63"/>
      <c r="D2250" s="63"/>
      <c r="E2250" s="63"/>
      <c r="F2250" s="86"/>
      <c r="H2250" s="121">
        <v>10024126</v>
      </c>
      <c r="I2250" s="65">
        <v>30238079</v>
      </c>
      <c r="J2250" s="64">
        <v>1</v>
      </c>
      <c r="K2250" s="120" t="str">
        <f>VLOOKUP(I2250,Raw!A:K,11,FALSE)</f>
        <v>N-SF11/1.8/17.5</v>
      </c>
    </row>
    <row r="2251" spans="1:11" x14ac:dyDescent="0.25">
      <c r="A2251" s="85"/>
      <c r="B2251" s="63"/>
      <c r="C2251" s="63"/>
      <c r="D2251" s="63"/>
      <c r="E2251" s="63"/>
      <c r="F2251" s="86"/>
      <c r="H2251" s="121">
        <v>10024126</v>
      </c>
      <c r="I2251" s="65">
        <v>30248669</v>
      </c>
      <c r="J2251" s="64">
        <v>1.05</v>
      </c>
      <c r="K2251" s="120" t="str">
        <f>VLOOKUP(I2251,Raw!A:K,11,FALSE)</f>
        <v>N-SF11/1/10.5</v>
      </c>
    </row>
    <row r="2252" spans="1:11" x14ac:dyDescent="0.25">
      <c r="A2252" s="85"/>
      <c r="B2252" s="63"/>
      <c r="C2252" s="63"/>
      <c r="D2252" s="63"/>
      <c r="E2252" s="63"/>
      <c r="F2252" s="86"/>
      <c r="H2252" s="121">
        <v>10024126</v>
      </c>
      <c r="I2252" s="65">
        <v>30248706</v>
      </c>
      <c r="J2252" s="64">
        <v>1</v>
      </c>
      <c r="K2252" s="120" t="str">
        <f>VLOOKUP(I2252,Raw!A:K,11,FALSE)</f>
        <v>N-SF11/1.8/23.5</v>
      </c>
    </row>
    <row r="2253" spans="1:11" x14ac:dyDescent="0.25">
      <c r="A2253" s="85"/>
      <c r="B2253" s="63"/>
      <c r="C2253" s="63"/>
      <c r="D2253" s="63"/>
      <c r="E2253" s="63"/>
      <c r="F2253" s="86"/>
      <c r="H2253" s="121">
        <v>10024126</v>
      </c>
      <c r="I2253" s="65">
        <v>30248740</v>
      </c>
      <c r="J2253" s="64">
        <v>1.05</v>
      </c>
      <c r="K2253" s="120" t="str">
        <f>VLOOKUP(I2253,Raw!A:K,11,FALSE)</f>
        <v>N-SF11/1/7.5</v>
      </c>
    </row>
    <row r="2254" spans="1:11" x14ac:dyDescent="0.25">
      <c r="A2254" s="85"/>
      <c r="B2254" s="63"/>
      <c r="C2254" s="63"/>
      <c r="D2254" s="63"/>
      <c r="E2254" s="63"/>
      <c r="F2254" s="86"/>
      <c r="H2254" s="121">
        <v>10024126</v>
      </c>
      <c r="I2254" s="65">
        <v>30255865</v>
      </c>
      <c r="J2254" s="64">
        <v>1</v>
      </c>
      <c r="K2254" s="120" t="str">
        <f>VLOOKUP(I2254,Raw!A:K,11,FALSE)</f>
        <v>N-SF11/1.8/17</v>
      </c>
    </row>
    <row r="2255" spans="1:11" x14ac:dyDescent="0.25">
      <c r="A2255" s="85"/>
      <c r="B2255" s="63"/>
      <c r="C2255" s="63"/>
      <c r="D2255" s="63"/>
      <c r="E2255" s="63"/>
      <c r="F2255" s="86"/>
      <c r="H2255" s="121">
        <v>10024126</v>
      </c>
      <c r="I2255" s="65">
        <v>30256349</v>
      </c>
      <c r="J2255" s="64">
        <v>1.05</v>
      </c>
      <c r="K2255" s="120" t="str">
        <f>VLOOKUP(I2255,Raw!A:K,11,FALSE)</f>
        <v>N-SF11/1/10.5</v>
      </c>
    </row>
    <row r="2256" spans="1:11" x14ac:dyDescent="0.25">
      <c r="A2256" s="85"/>
      <c r="B2256" s="63"/>
      <c r="C2256" s="63"/>
      <c r="D2256" s="63"/>
      <c r="E2256" s="63"/>
      <c r="F2256" s="86"/>
      <c r="H2256" s="121">
        <v>10024126</v>
      </c>
      <c r="I2256" s="65">
        <v>30256730</v>
      </c>
      <c r="J2256" s="64">
        <v>1.05</v>
      </c>
      <c r="K2256" s="120" t="str">
        <f>VLOOKUP(I2256,Raw!A:K,11,FALSE)</f>
        <v>N-SF11/1/10.5</v>
      </c>
    </row>
    <row r="2257" spans="1:11" x14ac:dyDescent="0.25">
      <c r="A2257" s="85"/>
      <c r="B2257" s="63"/>
      <c r="C2257" s="63"/>
      <c r="D2257" s="63"/>
      <c r="E2257" s="63"/>
      <c r="F2257" s="86"/>
      <c r="H2257" s="121">
        <v>10024126</v>
      </c>
      <c r="I2257" s="65">
        <v>30256752</v>
      </c>
      <c r="J2257" s="64">
        <v>1</v>
      </c>
      <c r="K2257" s="120" t="str">
        <f>VLOOKUP(I2257,Raw!A:K,11,FALSE)</f>
        <v>N-SF11/1.8/14.5</v>
      </c>
    </row>
    <row r="2258" spans="1:11" x14ac:dyDescent="0.25">
      <c r="A2258" s="85"/>
      <c r="B2258" s="63"/>
      <c r="C2258" s="63"/>
      <c r="D2258" s="63"/>
      <c r="E2258" s="63"/>
      <c r="F2258" s="86"/>
      <c r="H2258" s="121">
        <v>10024126</v>
      </c>
      <c r="I2258" s="65">
        <v>30256855</v>
      </c>
      <c r="J2258" s="64">
        <v>1</v>
      </c>
      <c r="K2258" s="120" t="str">
        <f>VLOOKUP(I2258,Raw!A:K,11,FALSE)</f>
        <v>N-SF11/1.8/14.5</v>
      </c>
    </row>
    <row r="2259" spans="1:11" x14ac:dyDescent="0.25">
      <c r="A2259" s="85"/>
      <c r="B2259" s="63"/>
      <c r="C2259" s="63"/>
      <c r="D2259" s="63"/>
      <c r="E2259" s="63"/>
      <c r="F2259" s="86"/>
      <c r="H2259" s="121">
        <v>10024126</v>
      </c>
      <c r="I2259" s="65">
        <v>30256899</v>
      </c>
      <c r="J2259" s="64">
        <v>1</v>
      </c>
      <c r="K2259" s="120" t="str">
        <f>VLOOKUP(I2259,Raw!A:K,11,FALSE)</f>
        <v>N-SF11/1.8/23.5</v>
      </c>
    </row>
    <row r="2260" spans="1:11" x14ac:dyDescent="0.25">
      <c r="A2260" s="85"/>
      <c r="B2260" s="63"/>
      <c r="C2260" s="63"/>
      <c r="D2260" s="63"/>
      <c r="E2260" s="63"/>
      <c r="F2260" s="86"/>
      <c r="H2260" s="121">
        <v>10024126</v>
      </c>
      <c r="I2260" s="65">
        <v>30256914</v>
      </c>
      <c r="J2260" s="64">
        <v>1.05</v>
      </c>
      <c r="K2260" s="120" t="str">
        <f>VLOOKUP(I2260,Raw!A:K,11,FALSE)</f>
        <v>N-SF11/1/10.5</v>
      </c>
    </row>
    <row r="2261" spans="1:11" x14ac:dyDescent="0.25">
      <c r="A2261" s="85"/>
      <c r="B2261" s="63"/>
      <c r="C2261" s="63"/>
      <c r="D2261" s="63"/>
      <c r="E2261" s="63"/>
      <c r="F2261" s="86"/>
      <c r="H2261" s="121">
        <v>10024126</v>
      </c>
      <c r="I2261" s="65">
        <v>30256958</v>
      </c>
      <c r="J2261" s="64">
        <v>1</v>
      </c>
      <c r="K2261" s="120" t="str">
        <f>VLOOKUP(I2261,Raw!A:K,11,FALSE)</f>
        <v>N-SF11/1.8/23.5</v>
      </c>
    </row>
    <row r="2262" spans="1:11" x14ac:dyDescent="0.25">
      <c r="A2262" s="85"/>
      <c r="B2262" s="63"/>
      <c r="C2262" s="63"/>
      <c r="D2262" s="63"/>
      <c r="E2262" s="63"/>
      <c r="F2262" s="86"/>
      <c r="H2262" s="121">
        <v>10024126</v>
      </c>
      <c r="I2262" s="65">
        <v>30274734</v>
      </c>
      <c r="J2262" s="64">
        <v>1</v>
      </c>
      <c r="K2262" s="120" t="str">
        <f>VLOOKUP(I2262,Raw!A:K,11,FALSE)</f>
        <v>N-SF11/1.8/17</v>
      </c>
    </row>
    <row r="2263" spans="1:11" x14ac:dyDescent="0.25">
      <c r="A2263" s="85"/>
      <c r="B2263" s="63"/>
      <c r="C2263" s="63"/>
      <c r="D2263" s="63"/>
      <c r="E2263" s="63"/>
      <c r="F2263" s="86"/>
      <c r="H2263" s="121">
        <v>10024126</v>
      </c>
      <c r="I2263" s="65">
        <v>30274790</v>
      </c>
      <c r="J2263" s="64">
        <v>1</v>
      </c>
      <c r="K2263" s="120" t="str">
        <f>VLOOKUP(I2263,Raw!A:K,11,FALSE)</f>
        <v>N-SF11/1.8/14.5</v>
      </c>
    </row>
    <row r="2264" spans="1:11" x14ac:dyDescent="0.25">
      <c r="A2264" s="85"/>
      <c r="B2264" s="63"/>
      <c r="C2264" s="63"/>
      <c r="D2264" s="63"/>
      <c r="E2264" s="63"/>
      <c r="F2264" s="86"/>
      <c r="H2264" s="121">
        <v>10024126</v>
      </c>
      <c r="I2264" s="65">
        <v>30274815</v>
      </c>
      <c r="J2264" s="64">
        <v>1</v>
      </c>
      <c r="K2264" s="120" t="str">
        <f>VLOOKUP(I2264,Raw!A:K,11,FALSE)</f>
        <v>N-SF11/1.8/14.5</v>
      </c>
    </row>
    <row r="2265" spans="1:11" x14ac:dyDescent="0.25">
      <c r="A2265" s="85"/>
      <c r="B2265" s="63"/>
      <c r="C2265" s="63"/>
      <c r="D2265" s="63"/>
      <c r="E2265" s="63"/>
      <c r="F2265" s="86"/>
      <c r="H2265" s="121">
        <v>10024126</v>
      </c>
      <c r="I2265" s="65">
        <v>30276367</v>
      </c>
      <c r="J2265" s="64">
        <v>1</v>
      </c>
      <c r="K2265" s="120" t="str">
        <f>VLOOKUP(I2265,Raw!A:K,11,FALSE)</f>
        <v>N-SF11/1.8/17</v>
      </c>
    </row>
    <row r="2266" spans="1:11" x14ac:dyDescent="0.25">
      <c r="A2266" s="85"/>
      <c r="B2266" s="63"/>
      <c r="C2266" s="63"/>
      <c r="D2266" s="63"/>
      <c r="E2266" s="63"/>
      <c r="F2266" s="86"/>
      <c r="H2266" s="121">
        <v>10024126</v>
      </c>
      <c r="I2266" s="65">
        <v>30285163</v>
      </c>
      <c r="J2266" s="64">
        <v>1.05</v>
      </c>
      <c r="K2266" s="120" t="str">
        <f>VLOOKUP(I2266,Raw!A:K,11,FALSE)</f>
        <v>N-SF11/1/7.5</v>
      </c>
    </row>
    <row r="2267" spans="1:11" x14ac:dyDescent="0.25">
      <c r="A2267" s="85"/>
      <c r="B2267" s="63"/>
      <c r="C2267" s="63"/>
      <c r="D2267" s="63"/>
      <c r="E2267" s="63"/>
      <c r="F2267" s="86"/>
      <c r="H2267" s="121">
        <v>10024126</v>
      </c>
      <c r="I2267" s="65">
        <v>30285185</v>
      </c>
      <c r="J2267" s="64">
        <v>1</v>
      </c>
      <c r="K2267" s="120" t="str">
        <f>VLOOKUP(I2267,Raw!A:K,11,FALSE)</f>
        <v>N-SF11/1.8/17</v>
      </c>
    </row>
    <row r="2268" spans="1:11" x14ac:dyDescent="0.25">
      <c r="A2268" s="85"/>
      <c r="B2268" s="63"/>
      <c r="C2268" s="63"/>
      <c r="D2268" s="63"/>
      <c r="E2268" s="63"/>
      <c r="F2268" s="86"/>
      <c r="H2268" s="121">
        <v>10024126</v>
      </c>
      <c r="I2268" s="65">
        <v>30293647</v>
      </c>
      <c r="J2268" s="64">
        <v>1.05</v>
      </c>
      <c r="K2268" s="120" t="str">
        <f>VLOOKUP(I2268,Raw!A:K,11,FALSE)</f>
        <v>N-SF11/1/10.5</v>
      </c>
    </row>
    <row r="2269" spans="1:11" x14ac:dyDescent="0.25">
      <c r="A2269" s="85"/>
      <c r="B2269" s="63"/>
      <c r="C2269" s="63"/>
      <c r="D2269" s="63"/>
      <c r="E2269" s="63"/>
      <c r="F2269" s="86"/>
      <c r="H2269" s="121">
        <v>10024126</v>
      </c>
      <c r="I2269" s="65">
        <v>30313242</v>
      </c>
      <c r="J2269" s="64">
        <v>0.6</v>
      </c>
      <c r="K2269" s="120" t="str">
        <f>VLOOKUP(I2269,Raw!A:K,11,FALSE)</f>
        <v>N-SF11/1.8/10.5</v>
      </c>
    </row>
    <row r="2270" spans="1:11" x14ac:dyDescent="0.25">
      <c r="A2270" s="85"/>
      <c r="B2270" s="63"/>
      <c r="C2270" s="63"/>
      <c r="D2270" s="63"/>
      <c r="E2270" s="63"/>
      <c r="F2270" s="86"/>
      <c r="H2270" s="121">
        <v>10024126</v>
      </c>
      <c r="I2270" s="65">
        <v>30313286</v>
      </c>
      <c r="J2270" s="64">
        <v>1</v>
      </c>
      <c r="K2270" s="120" t="str">
        <f>VLOOKUP(I2270,Raw!A:K,11,FALSE)</f>
        <v>N-SF11/1.8/14.5</v>
      </c>
    </row>
    <row r="2271" spans="1:11" x14ac:dyDescent="0.25">
      <c r="A2271" s="85"/>
      <c r="B2271" s="63"/>
      <c r="C2271" s="63"/>
      <c r="D2271" s="63"/>
      <c r="E2271" s="63"/>
      <c r="F2271" s="86"/>
      <c r="H2271" s="121">
        <v>10024126</v>
      </c>
      <c r="I2271" s="65">
        <v>30313323</v>
      </c>
      <c r="J2271" s="64">
        <v>1.05</v>
      </c>
      <c r="K2271" s="120" t="str">
        <f>VLOOKUP(I2271,Raw!A:K,11,FALSE)</f>
        <v>N-SF11/1/10.5</v>
      </c>
    </row>
    <row r="2272" spans="1:11" x14ac:dyDescent="0.25">
      <c r="A2272" s="85"/>
      <c r="B2272" s="63"/>
      <c r="C2272" s="63"/>
      <c r="D2272" s="63"/>
      <c r="E2272" s="63"/>
      <c r="F2272" s="86"/>
      <c r="H2272" s="121">
        <v>10024126</v>
      </c>
      <c r="I2272" s="65">
        <v>30313345</v>
      </c>
      <c r="J2272" s="64">
        <v>1</v>
      </c>
      <c r="K2272" s="120" t="str">
        <f>VLOOKUP(I2272,Raw!A:K,11,FALSE)</f>
        <v>N-SF11/1.8/14.5</v>
      </c>
    </row>
    <row r="2273" spans="1:11" x14ac:dyDescent="0.25">
      <c r="A2273" s="85"/>
      <c r="B2273" s="63"/>
      <c r="C2273" s="63"/>
      <c r="D2273" s="63"/>
      <c r="E2273" s="63"/>
      <c r="F2273" s="86"/>
      <c r="H2273" s="121">
        <v>10024126</v>
      </c>
      <c r="I2273" s="65">
        <v>30321494</v>
      </c>
      <c r="J2273" s="64">
        <v>1.5</v>
      </c>
      <c r="K2273" s="120" t="str">
        <f>VLOOKUP(I2273,Raw!A:K,11,FALSE)</f>
        <v>N-BK7/1.1/19</v>
      </c>
    </row>
    <row r="2274" spans="1:11" x14ac:dyDescent="0.25">
      <c r="A2274" s="85"/>
      <c r="B2274" s="63"/>
      <c r="C2274" s="63"/>
      <c r="D2274" s="63"/>
      <c r="E2274" s="63"/>
      <c r="F2274" s="86"/>
      <c r="H2274" s="121">
        <v>10024126</v>
      </c>
      <c r="I2274" s="65">
        <v>30325960</v>
      </c>
      <c r="J2274" s="64">
        <v>1</v>
      </c>
      <c r="K2274" s="120" t="str">
        <f>VLOOKUP(I2274,Raw!A:K,11,FALSE)</f>
        <v>N-SF11/1.8/23</v>
      </c>
    </row>
    <row r="2275" spans="1:11" x14ac:dyDescent="0.25">
      <c r="A2275" s="85"/>
      <c r="B2275" s="63"/>
      <c r="C2275" s="63"/>
      <c r="D2275" s="63"/>
      <c r="E2275" s="63"/>
      <c r="F2275" s="86"/>
      <c r="H2275" s="121">
        <v>10024126</v>
      </c>
      <c r="I2275" s="65">
        <v>30334319</v>
      </c>
      <c r="J2275" s="64">
        <v>1</v>
      </c>
      <c r="K2275" s="120" t="str">
        <f>VLOOKUP(I2275,Raw!A:K,11,FALSE)</f>
        <v>N-SF11/1.8/17.5</v>
      </c>
    </row>
    <row r="2276" spans="1:11" x14ac:dyDescent="0.25">
      <c r="A2276" s="85"/>
      <c r="B2276" s="63"/>
      <c r="C2276" s="63"/>
      <c r="D2276" s="63"/>
      <c r="E2276" s="63"/>
      <c r="F2276" s="86"/>
      <c r="H2276" s="121">
        <v>10024126</v>
      </c>
      <c r="I2276" s="65">
        <v>30339200</v>
      </c>
      <c r="J2276" s="64">
        <v>1</v>
      </c>
      <c r="K2276" s="120" t="str">
        <f>VLOOKUP(I2276,Raw!A:K,11,FALSE)</f>
        <v>N-SF11/1.8/23.5</v>
      </c>
    </row>
    <row r="2277" spans="1:11" x14ac:dyDescent="0.25">
      <c r="A2277" s="85"/>
      <c r="B2277" s="63"/>
      <c r="C2277" s="63"/>
      <c r="D2277" s="63"/>
      <c r="E2277" s="63"/>
      <c r="F2277" s="86"/>
      <c r="H2277" s="121">
        <v>10024126</v>
      </c>
      <c r="I2277" s="65">
        <v>30391576</v>
      </c>
      <c r="J2277" s="64">
        <v>1.05</v>
      </c>
      <c r="K2277" s="120" t="str">
        <f>VLOOKUP(I2277,Raw!A:K,11,FALSE)</f>
        <v>N-SF11/1/8.5</v>
      </c>
    </row>
    <row r="2278" spans="1:11" x14ac:dyDescent="0.25">
      <c r="A2278" s="85"/>
      <c r="B2278" s="63"/>
      <c r="C2278" s="63"/>
      <c r="D2278" s="63"/>
      <c r="E2278" s="63"/>
      <c r="F2278" s="86"/>
      <c r="H2278" s="121">
        <v>10024126</v>
      </c>
      <c r="I2278" s="65">
        <v>30432710</v>
      </c>
      <c r="J2278" s="64">
        <v>1</v>
      </c>
      <c r="K2278" s="120" t="str">
        <f>VLOOKUP(I2278,Raw!A:K,11,FALSE)</f>
        <v>N-SF11/1.8/14.5</v>
      </c>
    </row>
    <row r="2279" spans="1:11" x14ac:dyDescent="0.25">
      <c r="A2279" s="85"/>
      <c r="B2279" s="63"/>
      <c r="C2279" s="63"/>
      <c r="D2279" s="63"/>
      <c r="E2279" s="63"/>
      <c r="F2279" s="86"/>
      <c r="H2279" s="121">
        <v>10024126</v>
      </c>
      <c r="I2279" s="65">
        <v>30446865</v>
      </c>
      <c r="J2279" s="64">
        <v>1</v>
      </c>
      <c r="K2279" s="120" t="str">
        <f>VLOOKUP(I2279,Raw!A:K,11,FALSE)</f>
        <v>N-SF11/1.8/17</v>
      </c>
    </row>
    <row r="2280" spans="1:11" x14ac:dyDescent="0.25">
      <c r="A2280" s="85"/>
      <c r="B2280" s="63"/>
      <c r="C2280" s="63"/>
      <c r="D2280" s="63"/>
      <c r="E2280" s="63"/>
      <c r="F2280" s="86"/>
      <c r="H2280" s="121">
        <v>10024152</v>
      </c>
      <c r="I2280" s="65">
        <v>30103742</v>
      </c>
      <c r="J2280" s="64">
        <v>1</v>
      </c>
      <c r="K2280" s="120" t="str">
        <f>VLOOKUP(I2280,Raw!A:K,11,FALSE)</f>
        <v>N-SF11/1.8/23.5</v>
      </c>
    </row>
    <row r="2281" spans="1:11" x14ac:dyDescent="0.25">
      <c r="A2281" s="85"/>
      <c r="B2281" s="63"/>
      <c r="C2281" s="63"/>
      <c r="D2281" s="63"/>
      <c r="E2281" s="63"/>
      <c r="F2281" s="86"/>
      <c r="H2281" s="121">
        <v>10024152</v>
      </c>
      <c r="I2281" s="65">
        <v>30103753</v>
      </c>
      <c r="J2281" s="64">
        <v>1</v>
      </c>
      <c r="K2281" s="120" t="str">
        <f>VLOOKUP(I2281,Raw!A:K,11,FALSE)</f>
        <v>N-SF11/1.8/14.5</v>
      </c>
    </row>
    <row r="2282" spans="1:11" x14ac:dyDescent="0.25">
      <c r="A2282" s="85"/>
      <c r="B2282" s="63"/>
      <c r="C2282" s="63"/>
      <c r="D2282" s="63"/>
      <c r="E2282" s="63"/>
      <c r="F2282" s="86"/>
      <c r="H2282" s="121">
        <v>10024152</v>
      </c>
      <c r="I2282" s="65">
        <v>30103801</v>
      </c>
      <c r="J2282" s="64">
        <v>1</v>
      </c>
      <c r="K2282" s="120" t="str">
        <f>VLOOKUP(I2282,Raw!A:K,11,FALSE)</f>
        <v>N-SF11/1.8/17</v>
      </c>
    </row>
    <row r="2283" spans="1:11" x14ac:dyDescent="0.25">
      <c r="A2283" s="85"/>
      <c r="B2283" s="63"/>
      <c r="C2283" s="63"/>
      <c r="D2283" s="63"/>
      <c r="E2283" s="63"/>
      <c r="F2283" s="86"/>
      <c r="H2283" s="121">
        <v>10024152</v>
      </c>
      <c r="I2283" s="65">
        <v>30236147</v>
      </c>
      <c r="J2283" s="64">
        <v>1</v>
      </c>
      <c r="K2283" s="120" t="str">
        <f>VLOOKUP(I2283,Raw!A:K,11,FALSE)</f>
        <v>N-SF11/1.8/17.5</v>
      </c>
    </row>
    <row r="2284" spans="1:11" x14ac:dyDescent="0.25">
      <c r="A2284" s="85"/>
      <c r="B2284" s="63"/>
      <c r="C2284" s="63"/>
      <c r="D2284" s="63"/>
      <c r="E2284" s="63"/>
      <c r="F2284" s="86"/>
      <c r="H2284" s="121">
        <v>10024152</v>
      </c>
      <c r="I2284" s="65">
        <v>30238079</v>
      </c>
      <c r="J2284" s="64">
        <v>1</v>
      </c>
      <c r="K2284" s="120" t="str">
        <f>VLOOKUP(I2284,Raw!A:K,11,FALSE)</f>
        <v>N-SF11/1.8/17.5</v>
      </c>
    </row>
    <row r="2285" spans="1:11" x14ac:dyDescent="0.25">
      <c r="A2285" s="85"/>
      <c r="B2285" s="63"/>
      <c r="C2285" s="63"/>
      <c r="D2285" s="63"/>
      <c r="E2285" s="63"/>
      <c r="F2285" s="86"/>
      <c r="H2285" s="121">
        <v>10024152</v>
      </c>
      <c r="I2285" s="65">
        <v>30248669</v>
      </c>
      <c r="J2285" s="64">
        <v>0.75</v>
      </c>
      <c r="K2285" s="120" t="str">
        <f>VLOOKUP(I2285,Raw!A:K,11,FALSE)</f>
        <v>N-SF11/1/10.5</v>
      </c>
    </row>
    <row r="2286" spans="1:11" x14ac:dyDescent="0.25">
      <c r="A2286" s="85"/>
      <c r="B2286" s="63"/>
      <c r="C2286" s="63"/>
      <c r="D2286" s="63"/>
      <c r="E2286" s="63"/>
      <c r="F2286" s="86"/>
      <c r="H2286" s="121">
        <v>10024152</v>
      </c>
      <c r="I2286" s="65">
        <v>30248706</v>
      </c>
      <c r="J2286" s="64">
        <v>1</v>
      </c>
      <c r="K2286" s="120" t="str">
        <f>VLOOKUP(I2286,Raw!A:K,11,FALSE)</f>
        <v>N-SF11/1.8/23.5</v>
      </c>
    </row>
    <row r="2287" spans="1:11" x14ac:dyDescent="0.25">
      <c r="A2287" s="85"/>
      <c r="B2287" s="63"/>
      <c r="C2287" s="63"/>
      <c r="D2287" s="63"/>
      <c r="E2287" s="63"/>
      <c r="F2287" s="86"/>
      <c r="H2287" s="121">
        <v>10024152</v>
      </c>
      <c r="I2287" s="65">
        <v>30248740</v>
      </c>
      <c r="J2287" s="64">
        <v>0.75</v>
      </c>
      <c r="K2287" s="120" t="str">
        <f>VLOOKUP(I2287,Raw!A:K,11,FALSE)</f>
        <v>N-SF11/1/7.5</v>
      </c>
    </row>
    <row r="2288" spans="1:11" x14ac:dyDescent="0.25">
      <c r="A2288" s="85"/>
      <c r="B2288" s="63"/>
      <c r="C2288" s="63"/>
      <c r="D2288" s="63"/>
      <c r="E2288" s="63"/>
      <c r="F2288" s="86"/>
      <c r="H2288" s="121">
        <v>10024152</v>
      </c>
      <c r="I2288" s="65">
        <v>30255865</v>
      </c>
      <c r="J2288" s="64">
        <v>1</v>
      </c>
      <c r="K2288" s="120" t="str">
        <f>VLOOKUP(I2288,Raw!A:K,11,FALSE)</f>
        <v>N-SF11/1.8/17</v>
      </c>
    </row>
    <row r="2289" spans="1:11" x14ac:dyDescent="0.25">
      <c r="A2289" s="85"/>
      <c r="B2289" s="63"/>
      <c r="C2289" s="63"/>
      <c r="D2289" s="63"/>
      <c r="E2289" s="63"/>
      <c r="F2289" s="86"/>
      <c r="H2289" s="121">
        <v>10024152</v>
      </c>
      <c r="I2289" s="65">
        <v>30256349</v>
      </c>
      <c r="J2289" s="64">
        <v>0.75</v>
      </c>
      <c r="K2289" s="120" t="str">
        <f>VLOOKUP(I2289,Raw!A:K,11,FALSE)</f>
        <v>N-SF11/1/10.5</v>
      </c>
    </row>
    <row r="2290" spans="1:11" x14ac:dyDescent="0.25">
      <c r="A2290" s="85"/>
      <c r="B2290" s="63"/>
      <c r="C2290" s="63"/>
      <c r="D2290" s="63"/>
      <c r="E2290" s="63"/>
      <c r="F2290" s="86"/>
      <c r="H2290" s="121">
        <v>10024152</v>
      </c>
      <c r="I2290" s="65">
        <v>30256730</v>
      </c>
      <c r="J2290" s="64">
        <v>0.75</v>
      </c>
      <c r="K2290" s="120" t="str">
        <f>VLOOKUP(I2290,Raw!A:K,11,FALSE)</f>
        <v>N-SF11/1/10.5</v>
      </c>
    </row>
    <row r="2291" spans="1:11" x14ac:dyDescent="0.25">
      <c r="A2291" s="85"/>
      <c r="B2291" s="63"/>
      <c r="C2291" s="63"/>
      <c r="D2291" s="63"/>
      <c r="E2291" s="63"/>
      <c r="F2291" s="86"/>
      <c r="H2291" s="121">
        <v>10024152</v>
      </c>
      <c r="I2291" s="65">
        <v>30256752</v>
      </c>
      <c r="J2291" s="64">
        <v>1</v>
      </c>
      <c r="K2291" s="120" t="str">
        <f>VLOOKUP(I2291,Raw!A:K,11,FALSE)</f>
        <v>N-SF11/1.8/14.5</v>
      </c>
    </row>
    <row r="2292" spans="1:11" x14ac:dyDescent="0.25">
      <c r="A2292" s="85"/>
      <c r="B2292" s="63"/>
      <c r="C2292" s="63"/>
      <c r="D2292" s="63"/>
      <c r="E2292" s="63"/>
      <c r="F2292" s="86"/>
      <c r="H2292" s="121">
        <v>10024152</v>
      </c>
      <c r="I2292" s="65">
        <v>30256855</v>
      </c>
      <c r="J2292" s="64">
        <v>1</v>
      </c>
      <c r="K2292" s="120" t="str">
        <f>VLOOKUP(I2292,Raw!A:K,11,FALSE)</f>
        <v>N-SF11/1.8/14.5</v>
      </c>
    </row>
    <row r="2293" spans="1:11" x14ac:dyDescent="0.25">
      <c r="A2293" s="85"/>
      <c r="B2293" s="63"/>
      <c r="C2293" s="63"/>
      <c r="D2293" s="63"/>
      <c r="E2293" s="63"/>
      <c r="F2293" s="86"/>
      <c r="H2293" s="121">
        <v>10024152</v>
      </c>
      <c r="I2293" s="65">
        <v>30256899</v>
      </c>
      <c r="J2293" s="64">
        <v>1</v>
      </c>
      <c r="K2293" s="120" t="str">
        <f>VLOOKUP(I2293,Raw!A:K,11,FALSE)</f>
        <v>N-SF11/1.8/23.5</v>
      </c>
    </row>
    <row r="2294" spans="1:11" x14ac:dyDescent="0.25">
      <c r="A2294" s="85"/>
      <c r="B2294" s="63"/>
      <c r="C2294" s="63"/>
      <c r="D2294" s="63"/>
      <c r="E2294" s="63"/>
      <c r="F2294" s="86"/>
      <c r="H2294" s="121">
        <v>10024152</v>
      </c>
      <c r="I2294" s="65">
        <v>30256914</v>
      </c>
      <c r="J2294" s="64">
        <v>0.75</v>
      </c>
      <c r="K2294" s="120" t="str">
        <f>VLOOKUP(I2294,Raw!A:K,11,FALSE)</f>
        <v>N-SF11/1/10.5</v>
      </c>
    </row>
    <row r="2295" spans="1:11" x14ac:dyDescent="0.25">
      <c r="A2295" s="85"/>
      <c r="B2295" s="63"/>
      <c r="C2295" s="63"/>
      <c r="D2295" s="63"/>
      <c r="E2295" s="63"/>
      <c r="F2295" s="86"/>
      <c r="H2295" s="121">
        <v>10024152</v>
      </c>
      <c r="I2295" s="65">
        <v>30256958</v>
      </c>
      <c r="J2295" s="64">
        <v>1</v>
      </c>
      <c r="K2295" s="120" t="str">
        <f>VLOOKUP(I2295,Raw!A:K,11,FALSE)</f>
        <v>N-SF11/1.8/23.5</v>
      </c>
    </row>
    <row r="2296" spans="1:11" x14ac:dyDescent="0.25">
      <c r="A2296" s="85"/>
      <c r="B2296" s="63"/>
      <c r="C2296" s="63"/>
      <c r="D2296" s="63"/>
      <c r="E2296" s="63"/>
      <c r="F2296" s="86"/>
      <c r="H2296" s="121">
        <v>10024152</v>
      </c>
      <c r="I2296" s="65">
        <v>30274734</v>
      </c>
      <c r="J2296" s="64">
        <v>1</v>
      </c>
      <c r="K2296" s="120" t="str">
        <f>VLOOKUP(I2296,Raw!A:K,11,FALSE)</f>
        <v>N-SF11/1.8/17</v>
      </c>
    </row>
    <row r="2297" spans="1:11" x14ac:dyDescent="0.25">
      <c r="A2297" s="85"/>
      <c r="B2297" s="63"/>
      <c r="C2297" s="63"/>
      <c r="D2297" s="63"/>
      <c r="E2297" s="63"/>
      <c r="F2297" s="86"/>
      <c r="H2297" s="121">
        <v>10024152</v>
      </c>
      <c r="I2297" s="65">
        <v>30274790</v>
      </c>
      <c r="J2297" s="64">
        <v>1</v>
      </c>
      <c r="K2297" s="120" t="str">
        <f>VLOOKUP(I2297,Raw!A:K,11,FALSE)</f>
        <v>N-SF11/1.8/14.5</v>
      </c>
    </row>
    <row r="2298" spans="1:11" x14ac:dyDescent="0.25">
      <c r="A2298" s="85"/>
      <c r="B2298" s="63"/>
      <c r="C2298" s="63"/>
      <c r="D2298" s="63"/>
      <c r="E2298" s="63"/>
      <c r="F2298" s="86"/>
      <c r="H2298" s="121">
        <v>10024152</v>
      </c>
      <c r="I2298" s="65">
        <v>30274815</v>
      </c>
      <c r="J2298" s="64">
        <v>1</v>
      </c>
      <c r="K2298" s="120" t="str">
        <f>VLOOKUP(I2298,Raw!A:K,11,FALSE)</f>
        <v>N-SF11/1.8/14.5</v>
      </c>
    </row>
    <row r="2299" spans="1:11" x14ac:dyDescent="0.25">
      <c r="A2299" s="85"/>
      <c r="B2299" s="63"/>
      <c r="C2299" s="63"/>
      <c r="D2299" s="63"/>
      <c r="E2299" s="63"/>
      <c r="F2299" s="86"/>
      <c r="H2299" s="121">
        <v>10024152</v>
      </c>
      <c r="I2299" s="65">
        <v>30276367</v>
      </c>
      <c r="J2299" s="64">
        <v>1</v>
      </c>
      <c r="K2299" s="120" t="str">
        <f>VLOOKUP(I2299,Raw!A:K,11,FALSE)</f>
        <v>N-SF11/1.8/17</v>
      </c>
    </row>
    <row r="2300" spans="1:11" x14ac:dyDescent="0.25">
      <c r="A2300" s="85"/>
      <c r="B2300" s="63"/>
      <c r="C2300" s="63"/>
      <c r="D2300" s="63"/>
      <c r="E2300" s="63"/>
      <c r="F2300" s="86"/>
      <c r="H2300" s="121">
        <v>10024152</v>
      </c>
      <c r="I2300" s="65">
        <v>30285163</v>
      </c>
      <c r="J2300" s="64">
        <v>0.75</v>
      </c>
      <c r="K2300" s="120" t="str">
        <f>VLOOKUP(I2300,Raw!A:K,11,FALSE)</f>
        <v>N-SF11/1/7.5</v>
      </c>
    </row>
    <row r="2301" spans="1:11" x14ac:dyDescent="0.25">
      <c r="A2301" s="85"/>
      <c r="B2301" s="63"/>
      <c r="C2301" s="63"/>
      <c r="D2301" s="63"/>
      <c r="E2301" s="63"/>
      <c r="F2301" s="86"/>
      <c r="H2301" s="121">
        <v>10024152</v>
      </c>
      <c r="I2301" s="65">
        <v>30285185</v>
      </c>
      <c r="J2301" s="64">
        <v>1</v>
      </c>
      <c r="K2301" s="120" t="str">
        <f>VLOOKUP(I2301,Raw!A:K,11,FALSE)</f>
        <v>N-SF11/1.8/17</v>
      </c>
    </row>
    <row r="2302" spans="1:11" x14ac:dyDescent="0.25">
      <c r="A2302" s="85"/>
      <c r="B2302" s="63"/>
      <c r="C2302" s="63"/>
      <c r="D2302" s="63"/>
      <c r="E2302" s="63"/>
      <c r="F2302" s="86"/>
      <c r="H2302" s="121">
        <v>10024152</v>
      </c>
      <c r="I2302" s="65">
        <v>30293647</v>
      </c>
      <c r="J2302" s="64">
        <v>0.75</v>
      </c>
      <c r="K2302" s="120" t="str">
        <f>VLOOKUP(I2302,Raw!A:K,11,FALSE)</f>
        <v>N-SF11/1/10.5</v>
      </c>
    </row>
    <row r="2303" spans="1:11" x14ac:dyDescent="0.25">
      <c r="A2303" s="85"/>
      <c r="B2303" s="63"/>
      <c r="C2303" s="63"/>
      <c r="D2303" s="63"/>
      <c r="E2303" s="63"/>
      <c r="F2303" s="86"/>
      <c r="H2303" s="121">
        <v>10024152</v>
      </c>
      <c r="I2303" s="65">
        <v>30313242</v>
      </c>
      <c r="J2303" s="64">
        <v>0.6</v>
      </c>
      <c r="K2303" s="120" t="str">
        <f>VLOOKUP(I2303,Raw!A:K,11,FALSE)</f>
        <v>N-SF11/1.8/10.5</v>
      </c>
    </row>
    <row r="2304" spans="1:11" x14ac:dyDescent="0.25">
      <c r="A2304" s="85"/>
      <c r="B2304" s="63"/>
      <c r="C2304" s="63"/>
      <c r="D2304" s="63"/>
      <c r="E2304" s="63"/>
      <c r="F2304" s="86"/>
      <c r="H2304" s="121">
        <v>10024152</v>
      </c>
      <c r="I2304" s="65">
        <v>30313286</v>
      </c>
      <c r="J2304" s="64">
        <v>1</v>
      </c>
      <c r="K2304" s="120" t="str">
        <f>VLOOKUP(I2304,Raw!A:K,11,FALSE)</f>
        <v>N-SF11/1.8/14.5</v>
      </c>
    </row>
    <row r="2305" spans="1:11" x14ac:dyDescent="0.25">
      <c r="A2305" s="85"/>
      <c r="B2305" s="63"/>
      <c r="C2305" s="63"/>
      <c r="D2305" s="63"/>
      <c r="E2305" s="63"/>
      <c r="F2305" s="86"/>
      <c r="H2305" s="121">
        <v>10024152</v>
      </c>
      <c r="I2305" s="65">
        <v>30313323</v>
      </c>
      <c r="J2305" s="64">
        <v>0.75</v>
      </c>
      <c r="K2305" s="120" t="str">
        <f>VLOOKUP(I2305,Raw!A:K,11,FALSE)</f>
        <v>N-SF11/1/10.5</v>
      </c>
    </row>
    <row r="2306" spans="1:11" x14ac:dyDescent="0.25">
      <c r="A2306" s="85"/>
      <c r="B2306" s="63"/>
      <c r="C2306" s="63"/>
      <c r="D2306" s="63"/>
      <c r="E2306" s="63"/>
      <c r="F2306" s="86"/>
      <c r="H2306" s="121">
        <v>10024152</v>
      </c>
      <c r="I2306" s="65">
        <v>30313345</v>
      </c>
      <c r="J2306" s="64">
        <v>1</v>
      </c>
      <c r="K2306" s="120" t="str">
        <f>VLOOKUP(I2306,Raw!A:K,11,FALSE)</f>
        <v>N-SF11/1.8/14.5</v>
      </c>
    </row>
    <row r="2307" spans="1:11" x14ac:dyDescent="0.25">
      <c r="A2307" s="85"/>
      <c r="B2307" s="63"/>
      <c r="C2307" s="63"/>
      <c r="D2307" s="63"/>
      <c r="E2307" s="63"/>
      <c r="F2307" s="86"/>
      <c r="H2307" s="121">
        <v>10024152</v>
      </c>
      <c r="I2307" s="65">
        <v>30321494</v>
      </c>
      <c r="J2307" s="64">
        <v>1.4</v>
      </c>
      <c r="K2307" s="120" t="str">
        <f>VLOOKUP(I2307,Raw!A:K,11,FALSE)</f>
        <v>N-BK7/1.1/19</v>
      </c>
    </row>
    <row r="2308" spans="1:11" x14ac:dyDescent="0.25">
      <c r="A2308" s="85"/>
      <c r="B2308" s="63"/>
      <c r="C2308" s="63"/>
      <c r="D2308" s="63"/>
      <c r="E2308" s="63"/>
      <c r="F2308" s="86"/>
      <c r="H2308" s="121">
        <v>10024152</v>
      </c>
      <c r="I2308" s="65">
        <v>30325960</v>
      </c>
      <c r="J2308" s="64">
        <v>1</v>
      </c>
      <c r="K2308" s="120" t="str">
        <f>VLOOKUP(I2308,Raw!A:K,11,FALSE)</f>
        <v>N-SF11/1.8/23</v>
      </c>
    </row>
    <row r="2309" spans="1:11" x14ac:dyDescent="0.25">
      <c r="A2309" s="85"/>
      <c r="B2309" s="63"/>
      <c r="C2309" s="63"/>
      <c r="D2309" s="63"/>
      <c r="E2309" s="63"/>
      <c r="F2309" s="86"/>
      <c r="H2309" s="121">
        <v>10024152</v>
      </c>
      <c r="I2309" s="65">
        <v>30334319</v>
      </c>
      <c r="J2309" s="64">
        <v>1</v>
      </c>
      <c r="K2309" s="120" t="str">
        <f>VLOOKUP(I2309,Raw!A:K,11,FALSE)</f>
        <v>N-SF11/1.8/17.5</v>
      </c>
    </row>
    <row r="2310" spans="1:11" x14ac:dyDescent="0.25">
      <c r="A2310" s="85"/>
      <c r="B2310" s="63"/>
      <c r="C2310" s="63"/>
      <c r="D2310" s="63"/>
      <c r="E2310" s="63"/>
      <c r="F2310" s="86"/>
      <c r="H2310" s="121">
        <v>10024152</v>
      </c>
      <c r="I2310" s="65">
        <v>30339200</v>
      </c>
      <c r="J2310" s="64">
        <v>1</v>
      </c>
      <c r="K2310" s="120" t="str">
        <f>VLOOKUP(I2310,Raw!A:K,11,FALSE)</f>
        <v>N-SF11/1.8/23.5</v>
      </c>
    </row>
    <row r="2311" spans="1:11" x14ac:dyDescent="0.25">
      <c r="A2311" s="85"/>
      <c r="B2311" s="63"/>
      <c r="C2311" s="63"/>
      <c r="D2311" s="63"/>
      <c r="E2311" s="63"/>
      <c r="F2311" s="86"/>
      <c r="H2311" s="121">
        <v>10024152</v>
      </c>
      <c r="I2311" s="65">
        <v>30391576</v>
      </c>
      <c r="J2311" s="64">
        <v>0.75</v>
      </c>
      <c r="K2311" s="120" t="str">
        <f>VLOOKUP(I2311,Raw!A:K,11,FALSE)</f>
        <v>N-SF11/1/8.5</v>
      </c>
    </row>
    <row r="2312" spans="1:11" x14ac:dyDescent="0.25">
      <c r="A2312" s="85"/>
      <c r="B2312" s="63"/>
      <c r="C2312" s="63"/>
      <c r="D2312" s="63"/>
      <c r="E2312" s="63"/>
      <c r="F2312" s="86"/>
      <c r="H2312" s="121">
        <v>10024152</v>
      </c>
      <c r="I2312" s="65">
        <v>30432710</v>
      </c>
      <c r="J2312" s="64">
        <v>1</v>
      </c>
      <c r="K2312" s="120" t="str">
        <f>VLOOKUP(I2312,Raw!A:K,11,FALSE)</f>
        <v>N-SF11/1.8/14.5</v>
      </c>
    </row>
    <row r="2313" spans="1:11" x14ac:dyDescent="0.25">
      <c r="A2313" s="85"/>
      <c r="B2313" s="63"/>
      <c r="C2313" s="63"/>
      <c r="D2313" s="63"/>
      <c r="E2313" s="63"/>
      <c r="F2313" s="86"/>
      <c r="H2313" s="121">
        <v>10024152</v>
      </c>
      <c r="I2313" s="65">
        <v>30446865</v>
      </c>
      <c r="J2313" s="64">
        <v>1</v>
      </c>
      <c r="K2313" s="120" t="str">
        <f>VLOOKUP(I2313,Raw!A:K,11,FALSE)</f>
        <v>N-SF11/1.8/17</v>
      </c>
    </row>
    <row r="2314" spans="1:11" x14ac:dyDescent="0.25">
      <c r="A2314" s="85"/>
      <c r="B2314" s="63"/>
      <c r="C2314" s="63"/>
      <c r="D2314" s="63"/>
      <c r="E2314" s="63"/>
      <c r="F2314" s="86"/>
      <c r="H2314" s="121">
        <v>10024157</v>
      </c>
      <c r="I2314" s="65">
        <v>30103742</v>
      </c>
      <c r="J2314" s="64">
        <v>0.9</v>
      </c>
      <c r="K2314" s="120" t="str">
        <f>VLOOKUP(I2314,Raw!A:K,11,FALSE)</f>
        <v>N-SF11/1.8/23.5</v>
      </c>
    </row>
    <row r="2315" spans="1:11" x14ac:dyDescent="0.25">
      <c r="A2315" s="85"/>
      <c r="B2315" s="63"/>
      <c r="C2315" s="63"/>
      <c r="D2315" s="63"/>
      <c r="E2315" s="63"/>
      <c r="F2315" s="86"/>
      <c r="H2315" s="121">
        <v>10024157</v>
      </c>
      <c r="I2315" s="65">
        <v>30103753</v>
      </c>
      <c r="J2315" s="64">
        <v>0.86</v>
      </c>
      <c r="K2315" s="120" t="str">
        <f>VLOOKUP(I2315,Raw!A:K,11,FALSE)</f>
        <v>N-SF11/1.8/14.5</v>
      </c>
    </row>
    <row r="2316" spans="1:11" x14ac:dyDescent="0.25">
      <c r="A2316" s="85"/>
      <c r="B2316" s="63"/>
      <c r="C2316" s="63"/>
      <c r="D2316" s="63"/>
      <c r="E2316" s="63"/>
      <c r="F2316" s="86"/>
      <c r="H2316" s="121">
        <v>10024157</v>
      </c>
      <c r="I2316" s="65">
        <v>30103801</v>
      </c>
      <c r="J2316" s="64">
        <v>0.9</v>
      </c>
      <c r="K2316" s="120" t="str">
        <f>VLOOKUP(I2316,Raw!A:K,11,FALSE)</f>
        <v>N-SF11/1.8/17</v>
      </c>
    </row>
    <row r="2317" spans="1:11" x14ac:dyDescent="0.25">
      <c r="A2317" s="85"/>
      <c r="B2317" s="63"/>
      <c r="C2317" s="63"/>
      <c r="D2317" s="63"/>
      <c r="E2317" s="63"/>
      <c r="F2317" s="86"/>
      <c r="H2317" s="121">
        <v>10024157</v>
      </c>
      <c r="I2317" s="65">
        <v>30236147</v>
      </c>
      <c r="J2317" s="64">
        <v>0.9</v>
      </c>
      <c r="K2317" s="120" t="str">
        <f>VLOOKUP(I2317,Raw!A:K,11,FALSE)</f>
        <v>N-SF11/1.8/17.5</v>
      </c>
    </row>
    <row r="2318" spans="1:11" x14ac:dyDescent="0.25">
      <c r="A2318" s="85"/>
      <c r="B2318" s="63"/>
      <c r="C2318" s="63"/>
      <c r="D2318" s="63"/>
      <c r="E2318" s="63"/>
      <c r="F2318" s="86"/>
      <c r="H2318" s="121">
        <v>10024157</v>
      </c>
      <c r="I2318" s="65">
        <v>30238079</v>
      </c>
      <c r="J2318" s="64">
        <v>0.9</v>
      </c>
      <c r="K2318" s="120" t="str">
        <f>VLOOKUP(I2318,Raw!A:K,11,FALSE)</f>
        <v>N-SF11/1.8/17.5</v>
      </c>
    </row>
    <row r="2319" spans="1:11" x14ac:dyDescent="0.25">
      <c r="A2319" s="85"/>
      <c r="B2319" s="63"/>
      <c r="C2319" s="63"/>
      <c r="D2319" s="63"/>
      <c r="E2319" s="63"/>
      <c r="F2319" s="86"/>
      <c r="H2319" s="121">
        <v>10024157</v>
      </c>
      <c r="I2319" s="65">
        <v>30248669</v>
      </c>
      <c r="J2319" s="64">
        <v>1</v>
      </c>
      <c r="K2319" s="120" t="str">
        <f>VLOOKUP(I2319,Raw!A:K,11,FALSE)</f>
        <v>N-SF11/1/10.5</v>
      </c>
    </row>
    <row r="2320" spans="1:11" x14ac:dyDescent="0.25">
      <c r="A2320" s="85"/>
      <c r="B2320" s="63"/>
      <c r="C2320" s="63"/>
      <c r="D2320" s="63"/>
      <c r="E2320" s="63"/>
      <c r="F2320" s="86"/>
      <c r="H2320" s="121">
        <v>10024157</v>
      </c>
      <c r="I2320" s="65">
        <v>30248706</v>
      </c>
      <c r="J2320" s="64">
        <v>0.9</v>
      </c>
      <c r="K2320" s="120" t="str">
        <f>VLOOKUP(I2320,Raw!A:K,11,FALSE)</f>
        <v>N-SF11/1.8/23.5</v>
      </c>
    </row>
    <row r="2321" spans="1:11" x14ac:dyDescent="0.25">
      <c r="A2321" s="85"/>
      <c r="B2321" s="63"/>
      <c r="C2321" s="63"/>
      <c r="D2321" s="63"/>
      <c r="E2321" s="63"/>
      <c r="F2321" s="86"/>
      <c r="H2321" s="121">
        <v>10024157</v>
      </c>
      <c r="I2321" s="65">
        <v>30248740</v>
      </c>
      <c r="J2321" s="64">
        <v>1</v>
      </c>
      <c r="K2321" s="120" t="str">
        <f>VLOOKUP(I2321,Raw!A:K,11,FALSE)</f>
        <v>N-SF11/1/7.5</v>
      </c>
    </row>
    <row r="2322" spans="1:11" x14ac:dyDescent="0.25">
      <c r="A2322" s="85"/>
      <c r="B2322" s="63"/>
      <c r="C2322" s="63"/>
      <c r="D2322" s="63"/>
      <c r="E2322" s="63"/>
      <c r="F2322" s="86"/>
      <c r="H2322" s="121">
        <v>10024157</v>
      </c>
      <c r="I2322" s="65">
        <v>30255865</v>
      </c>
      <c r="J2322" s="64">
        <v>0.9</v>
      </c>
      <c r="K2322" s="120" t="str">
        <f>VLOOKUP(I2322,Raw!A:K,11,FALSE)</f>
        <v>N-SF11/1.8/17</v>
      </c>
    </row>
    <row r="2323" spans="1:11" x14ac:dyDescent="0.25">
      <c r="A2323" s="85"/>
      <c r="B2323" s="63"/>
      <c r="C2323" s="63"/>
      <c r="D2323" s="63"/>
      <c r="E2323" s="63"/>
      <c r="F2323" s="86"/>
      <c r="H2323" s="121">
        <v>10024157</v>
      </c>
      <c r="I2323" s="65">
        <v>30256349</v>
      </c>
      <c r="J2323" s="64">
        <v>1</v>
      </c>
      <c r="K2323" s="120" t="str">
        <f>VLOOKUP(I2323,Raw!A:K,11,FALSE)</f>
        <v>N-SF11/1/10.5</v>
      </c>
    </row>
    <row r="2324" spans="1:11" x14ac:dyDescent="0.25">
      <c r="A2324" s="85"/>
      <c r="B2324" s="63"/>
      <c r="C2324" s="63"/>
      <c r="D2324" s="63"/>
      <c r="E2324" s="63"/>
      <c r="F2324" s="86"/>
      <c r="H2324" s="121">
        <v>10024157</v>
      </c>
      <c r="I2324" s="65">
        <v>30256730</v>
      </c>
      <c r="J2324" s="64">
        <v>1</v>
      </c>
      <c r="K2324" s="120" t="str">
        <f>VLOOKUP(I2324,Raw!A:K,11,FALSE)</f>
        <v>N-SF11/1/10.5</v>
      </c>
    </row>
    <row r="2325" spans="1:11" x14ac:dyDescent="0.25">
      <c r="A2325" s="85"/>
      <c r="B2325" s="63"/>
      <c r="C2325" s="63"/>
      <c r="D2325" s="63"/>
      <c r="E2325" s="63"/>
      <c r="F2325" s="86"/>
      <c r="H2325" s="121">
        <v>10024157</v>
      </c>
      <c r="I2325" s="65">
        <v>30256752</v>
      </c>
      <c r="J2325" s="64">
        <v>0.86</v>
      </c>
      <c r="K2325" s="120" t="str">
        <f>VLOOKUP(I2325,Raw!A:K,11,FALSE)</f>
        <v>N-SF11/1.8/14.5</v>
      </c>
    </row>
    <row r="2326" spans="1:11" x14ac:dyDescent="0.25">
      <c r="A2326" s="85"/>
      <c r="B2326" s="63"/>
      <c r="C2326" s="63"/>
      <c r="D2326" s="63"/>
      <c r="E2326" s="63"/>
      <c r="F2326" s="86"/>
      <c r="H2326" s="121">
        <v>10024157</v>
      </c>
      <c r="I2326" s="65">
        <v>30256855</v>
      </c>
      <c r="J2326" s="64">
        <v>0.86</v>
      </c>
      <c r="K2326" s="120" t="str">
        <f>VLOOKUP(I2326,Raw!A:K,11,FALSE)</f>
        <v>N-SF11/1.8/14.5</v>
      </c>
    </row>
    <row r="2327" spans="1:11" x14ac:dyDescent="0.25">
      <c r="A2327" s="85"/>
      <c r="B2327" s="63"/>
      <c r="C2327" s="63"/>
      <c r="D2327" s="63"/>
      <c r="E2327" s="63"/>
      <c r="F2327" s="86"/>
      <c r="H2327" s="121">
        <v>10024157</v>
      </c>
      <c r="I2327" s="65">
        <v>30256899</v>
      </c>
      <c r="J2327" s="64">
        <v>0.9</v>
      </c>
      <c r="K2327" s="120" t="str">
        <f>VLOOKUP(I2327,Raw!A:K,11,FALSE)</f>
        <v>N-SF11/1.8/23.5</v>
      </c>
    </row>
    <row r="2328" spans="1:11" x14ac:dyDescent="0.25">
      <c r="A2328" s="85"/>
      <c r="B2328" s="63"/>
      <c r="C2328" s="63"/>
      <c r="D2328" s="63"/>
      <c r="E2328" s="63"/>
      <c r="F2328" s="86"/>
      <c r="H2328" s="121">
        <v>10024157</v>
      </c>
      <c r="I2328" s="65">
        <v>30256914</v>
      </c>
      <c r="J2328" s="64">
        <v>1</v>
      </c>
      <c r="K2328" s="120" t="str">
        <f>VLOOKUP(I2328,Raw!A:K,11,FALSE)</f>
        <v>N-SF11/1/10.5</v>
      </c>
    </row>
    <row r="2329" spans="1:11" x14ac:dyDescent="0.25">
      <c r="A2329" s="85"/>
      <c r="B2329" s="63"/>
      <c r="C2329" s="63"/>
      <c r="D2329" s="63"/>
      <c r="E2329" s="63"/>
      <c r="F2329" s="86"/>
      <c r="H2329" s="121">
        <v>10024157</v>
      </c>
      <c r="I2329" s="65">
        <v>30256958</v>
      </c>
      <c r="J2329" s="64">
        <v>0.9</v>
      </c>
      <c r="K2329" s="120" t="str">
        <f>VLOOKUP(I2329,Raw!A:K,11,FALSE)</f>
        <v>N-SF11/1.8/23.5</v>
      </c>
    </row>
    <row r="2330" spans="1:11" x14ac:dyDescent="0.25">
      <c r="A2330" s="85"/>
      <c r="B2330" s="63"/>
      <c r="C2330" s="63"/>
      <c r="D2330" s="63"/>
      <c r="E2330" s="63"/>
      <c r="F2330" s="86"/>
      <c r="H2330" s="121">
        <v>10024157</v>
      </c>
      <c r="I2330" s="65">
        <v>30274734</v>
      </c>
      <c r="J2330" s="64">
        <v>0.9</v>
      </c>
      <c r="K2330" s="120" t="str">
        <f>VLOOKUP(I2330,Raw!A:K,11,FALSE)</f>
        <v>N-SF11/1.8/17</v>
      </c>
    </row>
    <row r="2331" spans="1:11" x14ac:dyDescent="0.25">
      <c r="A2331" s="85"/>
      <c r="B2331" s="63"/>
      <c r="C2331" s="63"/>
      <c r="D2331" s="63"/>
      <c r="E2331" s="63"/>
      <c r="F2331" s="86"/>
      <c r="H2331" s="121">
        <v>10024157</v>
      </c>
      <c r="I2331" s="65">
        <v>30274790</v>
      </c>
      <c r="J2331" s="64">
        <v>0.86</v>
      </c>
      <c r="K2331" s="120" t="str">
        <f>VLOOKUP(I2331,Raw!A:K,11,FALSE)</f>
        <v>N-SF11/1.8/14.5</v>
      </c>
    </row>
    <row r="2332" spans="1:11" x14ac:dyDescent="0.25">
      <c r="A2332" s="85"/>
      <c r="B2332" s="63"/>
      <c r="C2332" s="63"/>
      <c r="D2332" s="63"/>
      <c r="E2332" s="63"/>
      <c r="F2332" s="86"/>
      <c r="H2332" s="121">
        <v>10024157</v>
      </c>
      <c r="I2332" s="65">
        <v>30274815</v>
      </c>
      <c r="J2332" s="64">
        <v>0.86</v>
      </c>
      <c r="K2332" s="120" t="str">
        <f>VLOOKUP(I2332,Raw!A:K,11,FALSE)</f>
        <v>N-SF11/1.8/14.5</v>
      </c>
    </row>
    <row r="2333" spans="1:11" x14ac:dyDescent="0.25">
      <c r="A2333" s="85"/>
      <c r="B2333" s="63"/>
      <c r="C2333" s="63"/>
      <c r="D2333" s="63"/>
      <c r="E2333" s="63"/>
      <c r="F2333" s="86"/>
      <c r="H2333" s="121">
        <v>10024157</v>
      </c>
      <c r="I2333" s="65">
        <v>30276367</v>
      </c>
      <c r="J2333" s="64">
        <v>0.9</v>
      </c>
      <c r="K2333" s="120" t="str">
        <f>VLOOKUP(I2333,Raw!A:K,11,FALSE)</f>
        <v>N-SF11/1.8/17</v>
      </c>
    </row>
    <row r="2334" spans="1:11" x14ac:dyDescent="0.25">
      <c r="A2334" s="85"/>
      <c r="B2334" s="63"/>
      <c r="C2334" s="63"/>
      <c r="D2334" s="63"/>
      <c r="E2334" s="63"/>
      <c r="F2334" s="86"/>
      <c r="H2334" s="121">
        <v>10024157</v>
      </c>
      <c r="I2334" s="65">
        <v>30285163</v>
      </c>
      <c r="J2334" s="64">
        <v>1</v>
      </c>
      <c r="K2334" s="120" t="str">
        <f>VLOOKUP(I2334,Raw!A:K,11,FALSE)</f>
        <v>N-SF11/1/7.5</v>
      </c>
    </row>
    <row r="2335" spans="1:11" x14ac:dyDescent="0.25">
      <c r="A2335" s="85"/>
      <c r="B2335" s="63"/>
      <c r="C2335" s="63"/>
      <c r="D2335" s="63"/>
      <c r="E2335" s="63"/>
      <c r="F2335" s="86"/>
      <c r="H2335" s="121">
        <v>10024157</v>
      </c>
      <c r="I2335" s="65">
        <v>30285185</v>
      </c>
      <c r="J2335" s="64">
        <v>0.9</v>
      </c>
      <c r="K2335" s="120" t="str">
        <f>VLOOKUP(I2335,Raw!A:K,11,FALSE)</f>
        <v>N-SF11/1.8/17</v>
      </c>
    </row>
    <row r="2336" spans="1:11" x14ac:dyDescent="0.25">
      <c r="A2336" s="85"/>
      <c r="B2336" s="63"/>
      <c r="C2336" s="63"/>
      <c r="D2336" s="63"/>
      <c r="E2336" s="63"/>
      <c r="F2336" s="86"/>
      <c r="H2336" s="121">
        <v>10024157</v>
      </c>
      <c r="I2336" s="65">
        <v>30293647</v>
      </c>
      <c r="J2336" s="64">
        <v>1</v>
      </c>
      <c r="K2336" s="120" t="str">
        <f>VLOOKUP(I2336,Raw!A:K,11,FALSE)</f>
        <v>N-SF11/1/10.5</v>
      </c>
    </row>
    <row r="2337" spans="1:11" x14ac:dyDescent="0.25">
      <c r="A2337" s="85"/>
      <c r="B2337" s="63"/>
      <c r="C2337" s="63"/>
      <c r="D2337" s="63"/>
      <c r="E2337" s="63"/>
      <c r="F2337" s="86"/>
      <c r="H2337" s="121">
        <v>10024157</v>
      </c>
      <c r="I2337" s="65">
        <v>30313242</v>
      </c>
      <c r="J2337" s="64">
        <v>0.6</v>
      </c>
      <c r="K2337" s="120" t="str">
        <f>VLOOKUP(I2337,Raw!A:K,11,FALSE)</f>
        <v>N-SF11/1.8/10.5</v>
      </c>
    </row>
    <row r="2338" spans="1:11" x14ac:dyDescent="0.25">
      <c r="A2338" s="85"/>
      <c r="B2338" s="63"/>
      <c r="C2338" s="63"/>
      <c r="D2338" s="63"/>
      <c r="E2338" s="63"/>
      <c r="F2338" s="86"/>
      <c r="H2338" s="121">
        <v>10024157</v>
      </c>
      <c r="I2338" s="65">
        <v>30313286</v>
      </c>
      <c r="J2338" s="64">
        <v>0.86</v>
      </c>
      <c r="K2338" s="120" t="str">
        <f>VLOOKUP(I2338,Raw!A:K,11,FALSE)</f>
        <v>N-SF11/1.8/14.5</v>
      </c>
    </row>
    <row r="2339" spans="1:11" x14ac:dyDescent="0.25">
      <c r="A2339" s="85"/>
      <c r="B2339" s="63"/>
      <c r="C2339" s="63"/>
      <c r="D2339" s="63"/>
      <c r="E2339" s="63"/>
      <c r="F2339" s="86"/>
      <c r="H2339" s="121">
        <v>10024157</v>
      </c>
      <c r="I2339" s="65">
        <v>30313323</v>
      </c>
      <c r="J2339" s="64">
        <v>1</v>
      </c>
      <c r="K2339" s="120" t="str">
        <f>VLOOKUP(I2339,Raw!A:K,11,FALSE)</f>
        <v>N-SF11/1/10.5</v>
      </c>
    </row>
    <row r="2340" spans="1:11" x14ac:dyDescent="0.25">
      <c r="A2340" s="85"/>
      <c r="B2340" s="63"/>
      <c r="C2340" s="63"/>
      <c r="D2340" s="63"/>
      <c r="E2340" s="63"/>
      <c r="F2340" s="86"/>
      <c r="H2340" s="121">
        <v>10024157</v>
      </c>
      <c r="I2340" s="65">
        <v>30313345</v>
      </c>
      <c r="J2340" s="64">
        <v>0.86</v>
      </c>
      <c r="K2340" s="120" t="str">
        <f>VLOOKUP(I2340,Raw!A:K,11,FALSE)</f>
        <v>N-SF11/1.8/14.5</v>
      </c>
    </row>
    <row r="2341" spans="1:11" x14ac:dyDescent="0.25">
      <c r="A2341" s="85"/>
      <c r="B2341" s="63"/>
      <c r="C2341" s="63"/>
      <c r="D2341" s="63"/>
      <c r="E2341" s="63"/>
      <c r="F2341" s="86"/>
      <c r="H2341" s="121">
        <v>10024157</v>
      </c>
      <c r="I2341" s="65">
        <v>30321494</v>
      </c>
      <c r="J2341" s="64">
        <v>1.3333333333333333</v>
      </c>
      <c r="K2341" s="120" t="str">
        <f>VLOOKUP(I2341,Raw!A:K,11,FALSE)</f>
        <v>N-BK7/1.1/19</v>
      </c>
    </row>
    <row r="2342" spans="1:11" x14ac:dyDescent="0.25">
      <c r="A2342" s="85"/>
      <c r="B2342" s="63"/>
      <c r="C2342" s="63"/>
      <c r="D2342" s="63"/>
      <c r="E2342" s="63"/>
      <c r="F2342" s="86"/>
      <c r="H2342" s="121">
        <v>10024157</v>
      </c>
      <c r="I2342" s="65">
        <v>30325960</v>
      </c>
      <c r="J2342" s="64">
        <v>0.9</v>
      </c>
      <c r="K2342" s="120" t="str">
        <f>VLOOKUP(I2342,Raw!A:K,11,FALSE)</f>
        <v>N-SF11/1.8/23</v>
      </c>
    </row>
    <row r="2343" spans="1:11" x14ac:dyDescent="0.25">
      <c r="A2343" s="85"/>
      <c r="B2343" s="63"/>
      <c r="C2343" s="63"/>
      <c r="D2343" s="63"/>
      <c r="E2343" s="63"/>
      <c r="F2343" s="86"/>
      <c r="H2343" s="121">
        <v>10024157</v>
      </c>
      <c r="I2343" s="65">
        <v>30334319</v>
      </c>
      <c r="J2343" s="64">
        <v>0.9</v>
      </c>
      <c r="K2343" s="120" t="str">
        <f>VLOOKUP(I2343,Raw!A:K,11,FALSE)</f>
        <v>N-SF11/1.8/17.5</v>
      </c>
    </row>
    <row r="2344" spans="1:11" x14ac:dyDescent="0.25">
      <c r="A2344" s="85"/>
      <c r="B2344" s="63"/>
      <c r="C2344" s="63"/>
      <c r="D2344" s="63"/>
      <c r="E2344" s="63"/>
      <c r="F2344" s="86"/>
      <c r="H2344" s="121">
        <v>10024157</v>
      </c>
      <c r="I2344" s="65">
        <v>30339200</v>
      </c>
      <c r="J2344" s="64">
        <v>0.9</v>
      </c>
      <c r="K2344" s="120" t="str">
        <f>VLOOKUP(I2344,Raw!A:K,11,FALSE)</f>
        <v>N-SF11/1.8/23.5</v>
      </c>
    </row>
    <row r="2345" spans="1:11" x14ac:dyDescent="0.25">
      <c r="A2345" s="85"/>
      <c r="B2345" s="63"/>
      <c r="C2345" s="63"/>
      <c r="D2345" s="63"/>
      <c r="E2345" s="63"/>
      <c r="F2345" s="86"/>
      <c r="H2345" s="121">
        <v>10024157</v>
      </c>
      <c r="I2345" s="65">
        <v>30391576</v>
      </c>
      <c r="J2345" s="64">
        <v>1</v>
      </c>
      <c r="K2345" s="120" t="str">
        <f>VLOOKUP(I2345,Raw!A:K,11,FALSE)</f>
        <v>N-SF11/1/8.5</v>
      </c>
    </row>
    <row r="2346" spans="1:11" x14ac:dyDescent="0.25">
      <c r="A2346" s="85"/>
      <c r="B2346" s="63"/>
      <c r="C2346" s="63"/>
      <c r="D2346" s="63"/>
      <c r="E2346" s="63"/>
      <c r="F2346" s="86"/>
      <c r="H2346" s="121">
        <v>10024157</v>
      </c>
      <c r="I2346" s="65">
        <v>30432710</v>
      </c>
      <c r="J2346" s="64">
        <v>0.86</v>
      </c>
      <c r="K2346" s="120" t="str">
        <f>VLOOKUP(I2346,Raw!A:K,11,FALSE)</f>
        <v>N-SF11/1.8/14.5</v>
      </c>
    </row>
    <row r="2347" spans="1:11" x14ac:dyDescent="0.25">
      <c r="A2347" s="85"/>
      <c r="B2347" s="63"/>
      <c r="C2347" s="63"/>
      <c r="D2347" s="63"/>
      <c r="E2347" s="63"/>
      <c r="F2347" s="86"/>
      <c r="H2347" s="121">
        <v>10024157</v>
      </c>
      <c r="I2347" s="65">
        <v>30446865</v>
      </c>
      <c r="J2347" s="64">
        <v>0.9</v>
      </c>
      <c r="K2347" s="120" t="str">
        <f>VLOOKUP(I2347,Raw!A:K,11,FALSE)</f>
        <v>N-SF11/1.8/17</v>
      </c>
    </row>
    <row r="2348" spans="1:11" x14ac:dyDescent="0.25">
      <c r="A2348" s="85"/>
      <c r="B2348" s="63"/>
      <c r="C2348" s="63"/>
      <c r="D2348" s="63"/>
      <c r="E2348" s="63"/>
      <c r="F2348" s="86"/>
      <c r="H2348" s="121">
        <v>10024174</v>
      </c>
      <c r="I2348" s="65">
        <v>30103742</v>
      </c>
      <c r="J2348" s="64">
        <v>1.1000000000000001</v>
      </c>
      <c r="K2348" s="120" t="str">
        <f>VLOOKUP(I2348,Raw!A:K,11,FALSE)</f>
        <v>N-SF11/1.8/23.5</v>
      </c>
    </row>
    <row r="2349" spans="1:11" x14ac:dyDescent="0.25">
      <c r="A2349" s="85"/>
      <c r="B2349" s="63"/>
      <c r="C2349" s="63"/>
      <c r="D2349" s="63"/>
      <c r="E2349" s="63"/>
      <c r="F2349" s="86"/>
      <c r="H2349" s="121">
        <v>10024174</v>
      </c>
      <c r="I2349" s="65">
        <v>30103753</v>
      </c>
      <c r="J2349" s="64">
        <v>1</v>
      </c>
      <c r="K2349" s="120" t="str">
        <f>VLOOKUP(I2349,Raw!A:K,11,FALSE)</f>
        <v>N-SF11/1.8/14.5</v>
      </c>
    </row>
    <row r="2350" spans="1:11" x14ac:dyDescent="0.25">
      <c r="A2350" s="85"/>
      <c r="B2350" s="63"/>
      <c r="C2350" s="63"/>
      <c r="D2350" s="63"/>
      <c r="E2350" s="63"/>
      <c r="F2350" s="86"/>
      <c r="H2350" s="121">
        <v>10024174</v>
      </c>
      <c r="I2350" s="65">
        <v>30103801</v>
      </c>
      <c r="J2350" s="64">
        <v>1.1000000000000001</v>
      </c>
      <c r="K2350" s="120" t="str">
        <f>VLOOKUP(I2350,Raw!A:K,11,FALSE)</f>
        <v>N-SF11/1.8/17</v>
      </c>
    </row>
    <row r="2351" spans="1:11" x14ac:dyDescent="0.25">
      <c r="A2351" s="85"/>
      <c r="B2351" s="63"/>
      <c r="C2351" s="63"/>
      <c r="D2351" s="63"/>
      <c r="E2351" s="63"/>
      <c r="F2351" s="86"/>
      <c r="H2351" s="121">
        <v>10024174</v>
      </c>
      <c r="I2351" s="65">
        <v>30236147</v>
      </c>
      <c r="J2351" s="64">
        <v>1.1000000000000001</v>
      </c>
      <c r="K2351" s="120" t="str">
        <f>VLOOKUP(I2351,Raw!A:K,11,FALSE)</f>
        <v>N-SF11/1.8/17.5</v>
      </c>
    </row>
    <row r="2352" spans="1:11" x14ac:dyDescent="0.25">
      <c r="A2352" s="85"/>
      <c r="B2352" s="63"/>
      <c r="C2352" s="63"/>
      <c r="D2352" s="63"/>
      <c r="E2352" s="63"/>
      <c r="F2352" s="86"/>
      <c r="H2352" s="121">
        <v>10024174</v>
      </c>
      <c r="I2352" s="65">
        <v>30238079</v>
      </c>
      <c r="J2352" s="64">
        <v>1.1000000000000001</v>
      </c>
      <c r="K2352" s="120" t="str">
        <f>VLOOKUP(I2352,Raw!A:K,11,FALSE)</f>
        <v>N-SF11/1.8/17.5</v>
      </c>
    </row>
    <row r="2353" spans="1:11" x14ac:dyDescent="0.25">
      <c r="A2353" s="85"/>
      <c r="B2353" s="63"/>
      <c r="C2353" s="63"/>
      <c r="D2353" s="63"/>
      <c r="E2353" s="63"/>
      <c r="F2353" s="86"/>
      <c r="H2353" s="121">
        <v>10024174</v>
      </c>
      <c r="I2353" s="65">
        <v>30248669</v>
      </c>
      <c r="J2353" s="64">
        <v>0.75</v>
      </c>
      <c r="K2353" s="120" t="str">
        <f>VLOOKUP(I2353,Raw!A:K,11,FALSE)</f>
        <v>N-SF11/1/10.5</v>
      </c>
    </row>
    <row r="2354" spans="1:11" x14ac:dyDescent="0.25">
      <c r="A2354" s="85"/>
      <c r="B2354" s="63"/>
      <c r="C2354" s="63"/>
      <c r="D2354" s="63"/>
      <c r="E2354" s="63"/>
      <c r="F2354" s="86"/>
      <c r="H2354" s="121">
        <v>10024174</v>
      </c>
      <c r="I2354" s="65">
        <v>30248706</v>
      </c>
      <c r="J2354" s="64">
        <v>1.1000000000000001</v>
      </c>
      <c r="K2354" s="120" t="str">
        <f>VLOOKUP(I2354,Raw!A:K,11,FALSE)</f>
        <v>N-SF11/1.8/23.5</v>
      </c>
    </row>
    <row r="2355" spans="1:11" x14ac:dyDescent="0.25">
      <c r="A2355" s="85"/>
      <c r="B2355" s="63"/>
      <c r="C2355" s="63"/>
      <c r="D2355" s="63"/>
      <c r="E2355" s="63"/>
      <c r="F2355" s="86"/>
      <c r="H2355" s="121">
        <v>10024174</v>
      </c>
      <c r="I2355" s="65">
        <v>30248740</v>
      </c>
      <c r="J2355" s="64">
        <v>0.75</v>
      </c>
      <c r="K2355" s="120" t="str">
        <f>VLOOKUP(I2355,Raw!A:K,11,FALSE)</f>
        <v>N-SF11/1/7.5</v>
      </c>
    </row>
    <row r="2356" spans="1:11" x14ac:dyDescent="0.25">
      <c r="A2356" s="85"/>
      <c r="B2356" s="63"/>
      <c r="C2356" s="63"/>
      <c r="D2356" s="63"/>
      <c r="E2356" s="63"/>
      <c r="F2356" s="86"/>
      <c r="H2356" s="121">
        <v>10024174</v>
      </c>
      <c r="I2356" s="65">
        <v>30255865</v>
      </c>
      <c r="J2356" s="64">
        <v>1.1000000000000001</v>
      </c>
      <c r="K2356" s="120" t="str">
        <f>VLOOKUP(I2356,Raw!A:K,11,FALSE)</f>
        <v>N-SF11/1.8/17</v>
      </c>
    </row>
    <row r="2357" spans="1:11" x14ac:dyDescent="0.25">
      <c r="A2357" s="85"/>
      <c r="B2357" s="63"/>
      <c r="C2357" s="63"/>
      <c r="D2357" s="63"/>
      <c r="E2357" s="63"/>
      <c r="F2357" s="86"/>
      <c r="H2357" s="121">
        <v>10024174</v>
      </c>
      <c r="I2357" s="65">
        <v>30256349</v>
      </c>
      <c r="J2357" s="64">
        <v>0.75</v>
      </c>
      <c r="K2357" s="120" t="str">
        <f>VLOOKUP(I2357,Raw!A:K,11,FALSE)</f>
        <v>N-SF11/1/10.5</v>
      </c>
    </row>
    <row r="2358" spans="1:11" x14ac:dyDescent="0.25">
      <c r="A2358" s="85"/>
      <c r="B2358" s="63"/>
      <c r="C2358" s="63"/>
      <c r="D2358" s="63"/>
      <c r="E2358" s="63"/>
      <c r="F2358" s="86"/>
      <c r="H2358" s="121">
        <v>10024174</v>
      </c>
      <c r="I2358" s="65">
        <v>30256730</v>
      </c>
      <c r="J2358" s="64">
        <v>0.75</v>
      </c>
      <c r="K2358" s="120" t="str">
        <f>VLOOKUP(I2358,Raw!A:K,11,FALSE)</f>
        <v>N-SF11/1/10.5</v>
      </c>
    </row>
    <row r="2359" spans="1:11" x14ac:dyDescent="0.25">
      <c r="A2359" s="85"/>
      <c r="B2359" s="63"/>
      <c r="C2359" s="63"/>
      <c r="D2359" s="63"/>
      <c r="E2359" s="63"/>
      <c r="F2359" s="86"/>
      <c r="H2359" s="121">
        <v>10024174</v>
      </c>
      <c r="I2359" s="65">
        <v>30256752</v>
      </c>
      <c r="J2359" s="64">
        <v>1</v>
      </c>
      <c r="K2359" s="120" t="str">
        <f>VLOOKUP(I2359,Raw!A:K,11,FALSE)</f>
        <v>N-SF11/1.8/14.5</v>
      </c>
    </row>
    <row r="2360" spans="1:11" x14ac:dyDescent="0.25">
      <c r="A2360" s="85"/>
      <c r="B2360" s="63"/>
      <c r="C2360" s="63"/>
      <c r="D2360" s="63"/>
      <c r="E2360" s="63"/>
      <c r="F2360" s="86"/>
      <c r="H2360" s="121">
        <v>10024174</v>
      </c>
      <c r="I2360" s="65">
        <v>30256855</v>
      </c>
      <c r="J2360" s="64">
        <v>1</v>
      </c>
      <c r="K2360" s="120" t="str">
        <f>VLOOKUP(I2360,Raw!A:K,11,FALSE)</f>
        <v>N-SF11/1.8/14.5</v>
      </c>
    </row>
    <row r="2361" spans="1:11" x14ac:dyDescent="0.25">
      <c r="A2361" s="85"/>
      <c r="B2361" s="63"/>
      <c r="C2361" s="63"/>
      <c r="D2361" s="63"/>
      <c r="E2361" s="63"/>
      <c r="F2361" s="86"/>
      <c r="H2361" s="121">
        <v>10024174</v>
      </c>
      <c r="I2361" s="65">
        <v>30256899</v>
      </c>
      <c r="J2361" s="64">
        <v>1.1000000000000001</v>
      </c>
      <c r="K2361" s="120" t="str">
        <f>VLOOKUP(I2361,Raw!A:K,11,FALSE)</f>
        <v>N-SF11/1.8/23.5</v>
      </c>
    </row>
    <row r="2362" spans="1:11" x14ac:dyDescent="0.25">
      <c r="A2362" s="85"/>
      <c r="B2362" s="63"/>
      <c r="C2362" s="63"/>
      <c r="D2362" s="63"/>
      <c r="E2362" s="63"/>
      <c r="F2362" s="86"/>
      <c r="H2362" s="121">
        <v>10024174</v>
      </c>
      <c r="I2362" s="65">
        <v>30256914</v>
      </c>
      <c r="J2362" s="64">
        <v>0.75</v>
      </c>
      <c r="K2362" s="120" t="str">
        <f>VLOOKUP(I2362,Raw!A:K,11,FALSE)</f>
        <v>N-SF11/1/10.5</v>
      </c>
    </row>
    <row r="2363" spans="1:11" x14ac:dyDescent="0.25">
      <c r="A2363" s="85"/>
      <c r="B2363" s="63"/>
      <c r="C2363" s="63"/>
      <c r="D2363" s="63"/>
      <c r="E2363" s="63"/>
      <c r="F2363" s="86"/>
      <c r="H2363" s="121">
        <v>10024174</v>
      </c>
      <c r="I2363" s="65">
        <v>30256958</v>
      </c>
      <c r="J2363" s="64">
        <v>1.1000000000000001</v>
      </c>
      <c r="K2363" s="120" t="str">
        <f>VLOOKUP(I2363,Raw!A:K,11,FALSE)</f>
        <v>N-SF11/1.8/23.5</v>
      </c>
    </row>
    <row r="2364" spans="1:11" x14ac:dyDescent="0.25">
      <c r="A2364" s="85"/>
      <c r="B2364" s="63"/>
      <c r="C2364" s="63"/>
      <c r="D2364" s="63"/>
      <c r="E2364" s="63"/>
      <c r="F2364" s="86"/>
      <c r="H2364" s="121">
        <v>10024174</v>
      </c>
      <c r="I2364" s="65">
        <v>30274734</v>
      </c>
      <c r="J2364" s="64">
        <v>1.1000000000000001</v>
      </c>
      <c r="K2364" s="120" t="str">
        <f>VLOOKUP(I2364,Raw!A:K,11,FALSE)</f>
        <v>N-SF11/1.8/17</v>
      </c>
    </row>
    <row r="2365" spans="1:11" x14ac:dyDescent="0.25">
      <c r="A2365" s="85"/>
      <c r="B2365" s="63"/>
      <c r="C2365" s="63"/>
      <c r="D2365" s="63"/>
      <c r="E2365" s="63"/>
      <c r="F2365" s="86"/>
      <c r="H2365" s="121">
        <v>10024174</v>
      </c>
      <c r="I2365" s="65">
        <v>30274790</v>
      </c>
      <c r="J2365" s="64">
        <v>1</v>
      </c>
      <c r="K2365" s="120" t="str">
        <f>VLOOKUP(I2365,Raw!A:K,11,FALSE)</f>
        <v>N-SF11/1.8/14.5</v>
      </c>
    </row>
    <row r="2366" spans="1:11" x14ac:dyDescent="0.25">
      <c r="A2366" s="85"/>
      <c r="B2366" s="63"/>
      <c r="C2366" s="63"/>
      <c r="D2366" s="63"/>
      <c r="E2366" s="63"/>
      <c r="F2366" s="86"/>
      <c r="H2366" s="121">
        <v>10024174</v>
      </c>
      <c r="I2366" s="65">
        <v>30274815</v>
      </c>
      <c r="J2366" s="64">
        <v>1</v>
      </c>
      <c r="K2366" s="120" t="str">
        <f>VLOOKUP(I2366,Raw!A:K,11,FALSE)</f>
        <v>N-SF11/1.8/14.5</v>
      </c>
    </row>
    <row r="2367" spans="1:11" x14ac:dyDescent="0.25">
      <c r="A2367" s="85"/>
      <c r="B2367" s="63"/>
      <c r="C2367" s="63"/>
      <c r="D2367" s="63"/>
      <c r="E2367" s="63"/>
      <c r="F2367" s="86"/>
      <c r="H2367" s="121">
        <v>10024174</v>
      </c>
      <c r="I2367" s="65">
        <v>30276367</v>
      </c>
      <c r="J2367" s="64">
        <v>1.1000000000000001</v>
      </c>
      <c r="K2367" s="120" t="str">
        <f>VLOOKUP(I2367,Raw!A:K,11,FALSE)</f>
        <v>N-SF11/1.8/17</v>
      </c>
    </row>
    <row r="2368" spans="1:11" x14ac:dyDescent="0.25">
      <c r="A2368" s="85"/>
      <c r="B2368" s="63"/>
      <c r="C2368" s="63"/>
      <c r="D2368" s="63"/>
      <c r="E2368" s="63"/>
      <c r="F2368" s="86"/>
      <c r="H2368" s="121">
        <v>10024174</v>
      </c>
      <c r="I2368" s="65">
        <v>30285163</v>
      </c>
      <c r="J2368" s="64">
        <v>0.75</v>
      </c>
      <c r="K2368" s="120" t="str">
        <f>VLOOKUP(I2368,Raw!A:K,11,FALSE)</f>
        <v>N-SF11/1/7.5</v>
      </c>
    </row>
    <row r="2369" spans="1:11" x14ac:dyDescent="0.25">
      <c r="A2369" s="85"/>
      <c r="B2369" s="63"/>
      <c r="C2369" s="63"/>
      <c r="D2369" s="63"/>
      <c r="E2369" s="63"/>
      <c r="F2369" s="86"/>
      <c r="H2369" s="121">
        <v>10024174</v>
      </c>
      <c r="I2369" s="65">
        <v>30285185</v>
      </c>
      <c r="J2369" s="64">
        <v>1.1000000000000001</v>
      </c>
      <c r="K2369" s="120" t="str">
        <f>VLOOKUP(I2369,Raw!A:K,11,FALSE)</f>
        <v>N-SF11/1.8/17</v>
      </c>
    </row>
    <row r="2370" spans="1:11" x14ac:dyDescent="0.25">
      <c r="A2370" s="85"/>
      <c r="B2370" s="63"/>
      <c r="C2370" s="63"/>
      <c r="D2370" s="63"/>
      <c r="E2370" s="63"/>
      <c r="F2370" s="86"/>
      <c r="H2370" s="121">
        <v>10024174</v>
      </c>
      <c r="I2370" s="65">
        <v>30293647</v>
      </c>
      <c r="J2370" s="64">
        <v>0.75</v>
      </c>
      <c r="K2370" s="120" t="str">
        <f>VLOOKUP(I2370,Raw!A:K,11,FALSE)</f>
        <v>N-SF11/1/10.5</v>
      </c>
    </row>
    <row r="2371" spans="1:11" x14ac:dyDescent="0.25">
      <c r="A2371" s="85"/>
      <c r="B2371" s="63"/>
      <c r="C2371" s="63"/>
      <c r="D2371" s="63"/>
      <c r="E2371" s="63"/>
      <c r="F2371" s="86"/>
      <c r="H2371" s="121">
        <v>10024174</v>
      </c>
      <c r="I2371" s="65">
        <v>30313242</v>
      </c>
      <c r="J2371" s="64">
        <v>0.6</v>
      </c>
      <c r="K2371" s="120" t="str">
        <f>VLOOKUP(I2371,Raw!A:K,11,FALSE)</f>
        <v>N-SF11/1.8/10.5</v>
      </c>
    </row>
    <row r="2372" spans="1:11" x14ac:dyDescent="0.25">
      <c r="A2372" s="85"/>
      <c r="B2372" s="63"/>
      <c r="C2372" s="63"/>
      <c r="D2372" s="63"/>
      <c r="E2372" s="63"/>
      <c r="F2372" s="86"/>
      <c r="H2372" s="121">
        <v>10024174</v>
      </c>
      <c r="I2372" s="65">
        <v>30313286</v>
      </c>
      <c r="J2372" s="64">
        <v>1</v>
      </c>
      <c r="K2372" s="120" t="str">
        <f>VLOOKUP(I2372,Raw!A:K,11,FALSE)</f>
        <v>N-SF11/1.8/14.5</v>
      </c>
    </row>
    <row r="2373" spans="1:11" x14ac:dyDescent="0.25">
      <c r="A2373" s="85"/>
      <c r="B2373" s="63"/>
      <c r="C2373" s="63"/>
      <c r="D2373" s="63"/>
      <c r="E2373" s="63"/>
      <c r="F2373" s="86"/>
      <c r="H2373" s="121">
        <v>10024174</v>
      </c>
      <c r="I2373" s="65">
        <v>30313323</v>
      </c>
      <c r="J2373" s="64">
        <v>0.75</v>
      </c>
      <c r="K2373" s="120" t="str">
        <f>VLOOKUP(I2373,Raw!A:K,11,FALSE)</f>
        <v>N-SF11/1/10.5</v>
      </c>
    </row>
    <row r="2374" spans="1:11" x14ac:dyDescent="0.25">
      <c r="A2374" s="85"/>
      <c r="B2374" s="63"/>
      <c r="C2374" s="63"/>
      <c r="D2374" s="63"/>
      <c r="E2374" s="63"/>
      <c r="F2374" s="86"/>
      <c r="H2374" s="121">
        <v>10024174</v>
      </c>
      <c r="I2374" s="65">
        <v>30313345</v>
      </c>
      <c r="J2374" s="64">
        <v>1</v>
      </c>
      <c r="K2374" s="120" t="str">
        <f>VLOOKUP(I2374,Raw!A:K,11,FALSE)</f>
        <v>N-SF11/1.8/14.5</v>
      </c>
    </row>
    <row r="2375" spans="1:11" x14ac:dyDescent="0.25">
      <c r="A2375" s="85"/>
      <c r="B2375" s="63"/>
      <c r="C2375" s="63"/>
      <c r="D2375" s="63"/>
      <c r="E2375" s="63"/>
      <c r="F2375" s="86"/>
      <c r="H2375" s="121">
        <v>10024174</v>
      </c>
      <c r="I2375" s="65">
        <v>30321494</v>
      </c>
      <c r="J2375" s="64">
        <v>1.1666666666666667</v>
      </c>
      <c r="K2375" s="120" t="str">
        <f>VLOOKUP(I2375,Raw!A:K,11,FALSE)</f>
        <v>N-BK7/1.1/19</v>
      </c>
    </row>
    <row r="2376" spans="1:11" x14ac:dyDescent="0.25">
      <c r="A2376" s="85"/>
      <c r="B2376" s="63"/>
      <c r="C2376" s="63"/>
      <c r="D2376" s="63"/>
      <c r="E2376" s="63"/>
      <c r="F2376" s="86"/>
      <c r="H2376" s="121">
        <v>10024174</v>
      </c>
      <c r="I2376" s="65">
        <v>30325960</v>
      </c>
      <c r="J2376" s="64">
        <v>1.1000000000000001</v>
      </c>
      <c r="K2376" s="120" t="str">
        <f>VLOOKUP(I2376,Raw!A:K,11,FALSE)</f>
        <v>N-SF11/1.8/23</v>
      </c>
    </row>
    <row r="2377" spans="1:11" x14ac:dyDescent="0.25">
      <c r="A2377" s="85"/>
      <c r="B2377" s="63"/>
      <c r="C2377" s="63"/>
      <c r="D2377" s="63"/>
      <c r="E2377" s="63"/>
      <c r="F2377" s="86"/>
      <c r="H2377" s="121">
        <v>10024174</v>
      </c>
      <c r="I2377" s="65">
        <v>30334319</v>
      </c>
      <c r="J2377" s="64">
        <v>1.1000000000000001</v>
      </c>
      <c r="K2377" s="120" t="str">
        <f>VLOOKUP(I2377,Raw!A:K,11,FALSE)</f>
        <v>N-SF11/1.8/17.5</v>
      </c>
    </row>
    <row r="2378" spans="1:11" x14ac:dyDescent="0.25">
      <c r="A2378" s="85"/>
      <c r="B2378" s="63"/>
      <c r="C2378" s="63"/>
      <c r="D2378" s="63"/>
      <c r="E2378" s="63"/>
      <c r="F2378" s="86"/>
      <c r="H2378" s="121">
        <v>10024174</v>
      </c>
      <c r="I2378" s="65">
        <v>30339200</v>
      </c>
      <c r="J2378" s="64">
        <v>1.1000000000000001</v>
      </c>
      <c r="K2378" s="120" t="str">
        <f>VLOOKUP(I2378,Raw!A:K,11,FALSE)</f>
        <v>N-SF11/1.8/23.5</v>
      </c>
    </row>
    <row r="2379" spans="1:11" x14ac:dyDescent="0.25">
      <c r="A2379" s="85"/>
      <c r="B2379" s="63"/>
      <c r="C2379" s="63"/>
      <c r="D2379" s="63"/>
      <c r="E2379" s="63"/>
      <c r="F2379" s="86"/>
      <c r="H2379" s="121">
        <v>10024174</v>
      </c>
      <c r="I2379" s="65">
        <v>30391576</v>
      </c>
      <c r="J2379" s="64">
        <v>0.75</v>
      </c>
      <c r="K2379" s="120" t="str">
        <f>VLOOKUP(I2379,Raw!A:K,11,FALSE)</f>
        <v>N-SF11/1/8.5</v>
      </c>
    </row>
    <row r="2380" spans="1:11" x14ac:dyDescent="0.25">
      <c r="A2380" s="85"/>
      <c r="B2380" s="63"/>
      <c r="C2380" s="63"/>
      <c r="D2380" s="63"/>
      <c r="E2380" s="63"/>
      <c r="F2380" s="86"/>
      <c r="H2380" s="121">
        <v>10024174</v>
      </c>
      <c r="I2380" s="65">
        <v>30432710</v>
      </c>
      <c r="J2380" s="64">
        <v>1</v>
      </c>
      <c r="K2380" s="120" t="str">
        <f>VLOOKUP(I2380,Raw!A:K,11,FALSE)</f>
        <v>N-SF11/1.8/14.5</v>
      </c>
    </row>
    <row r="2381" spans="1:11" x14ac:dyDescent="0.25">
      <c r="A2381" s="85"/>
      <c r="B2381" s="63"/>
      <c r="C2381" s="63"/>
      <c r="D2381" s="63"/>
      <c r="E2381" s="63"/>
      <c r="F2381" s="86"/>
      <c r="H2381" s="121">
        <v>10024174</v>
      </c>
      <c r="I2381" s="65">
        <v>30446865</v>
      </c>
      <c r="J2381" s="64">
        <v>1.1000000000000001</v>
      </c>
      <c r="K2381" s="120" t="str">
        <f>VLOOKUP(I2381,Raw!A:K,11,FALSE)</f>
        <v>N-SF11/1.8/17</v>
      </c>
    </row>
    <row r="2382" spans="1:11" x14ac:dyDescent="0.25">
      <c r="A2382" s="85"/>
      <c r="B2382" s="63"/>
      <c r="C2382" s="63"/>
      <c r="D2382" s="63"/>
      <c r="E2382" s="63"/>
      <c r="F2382" s="86"/>
      <c r="H2382" s="121">
        <v>10024203</v>
      </c>
      <c r="I2382" s="65">
        <v>30103742</v>
      </c>
      <c r="J2382" s="64">
        <v>1</v>
      </c>
      <c r="K2382" s="120" t="str">
        <f>VLOOKUP(I2382,Raw!A:K,11,FALSE)</f>
        <v>N-SF11/1.8/23.5</v>
      </c>
    </row>
    <row r="2383" spans="1:11" x14ac:dyDescent="0.25">
      <c r="A2383" s="85"/>
      <c r="B2383" s="63"/>
      <c r="C2383" s="63"/>
      <c r="D2383" s="63"/>
      <c r="E2383" s="63"/>
      <c r="F2383" s="86"/>
      <c r="H2383" s="121">
        <v>10024203</v>
      </c>
      <c r="I2383" s="65">
        <v>30103753</v>
      </c>
      <c r="J2383" s="64">
        <v>0.9</v>
      </c>
      <c r="K2383" s="120" t="str">
        <f>VLOOKUP(I2383,Raw!A:K,11,FALSE)</f>
        <v>N-SF11/1.8/14.5</v>
      </c>
    </row>
    <row r="2384" spans="1:11" x14ac:dyDescent="0.25">
      <c r="A2384" s="85"/>
      <c r="B2384" s="63"/>
      <c r="C2384" s="63"/>
      <c r="D2384" s="63"/>
      <c r="E2384" s="63"/>
      <c r="F2384" s="86"/>
      <c r="H2384" s="121">
        <v>10024203</v>
      </c>
      <c r="I2384" s="65">
        <v>30103801</v>
      </c>
      <c r="J2384" s="64">
        <v>1</v>
      </c>
      <c r="K2384" s="120" t="str">
        <f>VLOOKUP(I2384,Raw!A:K,11,FALSE)</f>
        <v>N-SF11/1.8/17</v>
      </c>
    </row>
    <row r="2385" spans="1:11" x14ac:dyDescent="0.25">
      <c r="A2385" s="85"/>
      <c r="B2385" s="63"/>
      <c r="C2385" s="63"/>
      <c r="D2385" s="63"/>
      <c r="E2385" s="63"/>
      <c r="F2385" s="86"/>
      <c r="H2385" s="121">
        <v>10024203</v>
      </c>
      <c r="I2385" s="65">
        <v>30236147</v>
      </c>
      <c r="J2385" s="64">
        <v>1</v>
      </c>
      <c r="K2385" s="120" t="str">
        <f>VLOOKUP(I2385,Raw!A:K,11,FALSE)</f>
        <v>N-SF11/1.8/17.5</v>
      </c>
    </row>
    <row r="2386" spans="1:11" x14ac:dyDescent="0.25">
      <c r="A2386" s="85"/>
      <c r="B2386" s="63"/>
      <c r="C2386" s="63"/>
      <c r="D2386" s="63"/>
      <c r="E2386" s="63"/>
      <c r="F2386" s="86"/>
      <c r="H2386" s="121">
        <v>10024203</v>
      </c>
      <c r="I2386" s="65">
        <v>30238079</v>
      </c>
      <c r="J2386" s="64">
        <v>1</v>
      </c>
      <c r="K2386" s="120" t="str">
        <f>VLOOKUP(I2386,Raw!A:K,11,FALSE)</f>
        <v>N-SF11/1.8/17.5</v>
      </c>
    </row>
    <row r="2387" spans="1:11" x14ac:dyDescent="0.25">
      <c r="A2387" s="85"/>
      <c r="B2387" s="63"/>
      <c r="C2387" s="63"/>
      <c r="D2387" s="63"/>
      <c r="E2387" s="63"/>
      <c r="F2387" s="86"/>
      <c r="H2387" s="121">
        <v>10024203</v>
      </c>
      <c r="I2387" s="65">
        <v>30248669</v>
      </c>
      <c r="J2387" s="64">
        <v>1</v>
      </c>
      <c r="K2387" s="120" t="str">
        <f>VLOOKUP(I2387,Raw!A:K,11,FALSE)</f>
        <v>N-SF11/1/10.5</v>
      </c>
    </row>
    <row r="2388" spans="1:11" x14ac:dyDescent="0.25">
      <c r="A2388" s="85"/>
      <c r="B2388" s="63"/>
      <c r="C2388" s="63"/>
      <c r="D2388" s="63"/>
      <c r="E2388" s="63"/>
      <c r="F2388" s="86"/>
      <c r="H2388" s="121">
        <v>10024203</v>
      </c>
      <c r="I2388" s="65">
        <v>30248706</v>
      </c>
      <c r="J2388" s="64">
        <v>1</v>
      </c>
      <c r="K2388" s="120" t="str">
        <f>VLOOKUP(I2388,Raw!A:K,11,FALSE)</f>
        <v>N-SF11/1.8/23.5</v>
      </c>
    </row>
    <row r="2389" spans="1:11" x14ac:dyDescent="0.25">
      <c r="A2389" s="85"/>
      <c r="B2389" s="63"/>
      <c r="C2389" s="63"/>
      <c r="D2389" s="63"/>
      <c r="E2389" s="63"/>
      <c r="F2389" s="86"/>
      <c r="H2389" s="121">
        <v>10024203</v>
      </c>
      <c r="I2389" s="65">
        <v>30248740</v>
      </c>
      <c r="J2389" s="64">
        <v>1</v>
      </c>
      <c r="K2389" s="120" t="str">
        <f>VLOOKUP(I2389,Raw!A:K,11,FALSE)</f>
        <v>N-SF11/1/7.5</v>
      </c>
    </row>
    <row r="2390" spans="1:11" x14ac:dyDescent="0.25">
      <c r="A2390" s="85"/>
      <c r="B2390" s="63"/>
      <c r="C2390" s="63"/>
      <c r="D2390" s="63"/>
      <c r="E2390" s="63"/>
      <c r="F2390" s="86"/>
      <c r="H2390" s="121">
        <v>10024203</v>
      </c>
      <c r="I2390" s="65">
        <v>30255865</v>
      </c>
      <c r="J2390" s="64">
        <v>1</v>
      </c>
      <c r="K2390" s="120" t="str">
        <f>VLOOKUP(I2390,Raw!A:K,11,FALSE)</f>
        <v>N-SF11/1.8/17</v>
      </c>
    </row>
    <row r="2391" spans="1:11" x14ac:dyDescent="0.25">
      <c r="A2391" s="85"/>
      <c r="B2391" s="63"/>
      <c r="C2391" s="63"/>
      <c r="D2391" s="63"/>
      <c r="E2391" s="63"/>
      <c r="F2391" s="86"/>
      <c r="H2391" s="121">
        <v>10024203</v>
      </c>
      <c r="I2391" s="65">
        <v>30256349</v>
      </c>
      <c r="J2391" s="64">
        <v>1</v>
      </c>
      <c r="K2391" s="120" t="str">
        <f>VLOOKUP(I2391,Raw!A:K,11,FALSE)</f>
        <v>N-SF11/1/10.5</v>
      </c>
    </row>
    <row r="2392" spans="1:11" x14ac:dyDescent="0.25">
      <c r="A2392" s="85"/>
      <c r="B2392" s="63"/>
      <c r="C2392" s="63"/>
      <c r="D2392" s="63"/>
      <c r="E2392" s="63"/>
      <c r="F2392" s="86"/>
      <c r="H2392" s="121">
        <v>10024203</v>
      </c>
      <c r="I2392" s="65">
        <v>30256730</v>
      </c>
      <c r="J2392" s="64">
        <v>1</v>
      </c>
      <c r="K2392" s="120" t="str">
        <f>VLOOKUP(I2392,Raw!A:K,11,FALSE)</f>
        <v>N-SF11/1/10.5</v>
      </c>
    </row>
    <row r="2393" spans="1:11" x14ac:dyDescent="0.25">
      <c r="A2393" s="85"/>
      <c r="B2393" s="63"/>
      <c r="C2393" s="63"/>
      <c r="D2393" s="63"/>
      <c r="E2393" s="63"/>
      <c r="F2393" s="86"/>
      <c r="H2393" s="121">
        <v>10024203</v>
      </c>
      <c r="I2393" s="65">
        <v>30256752</v>
      </c>
      <c r="J2393" s="64">
        <v>0.9</v>
      </c>
      <c r="K2393" s="120" t="str">
        <f>VLOOKUP(I2393,Raw!A:K,11,FALSE)</f>
        <v>N-SF11/1.8/14.5</v>
      </c>
    </row>
    <row r="2394" spans="1:11" x14ac:dyDescent="0.25">
      <c r="A2394" s="85"/>
      <c r="B2394" s="63"/>
      <c r="C2394" s="63"/>
      <c r="D2394" s="63"/>
      <c r="E2394" s="63"/>
      <c r="F2394" s="86"/>
      <c r="H2394" s="121">
        <v>10024203</v>
      </c>
      <c r="I2394" s="65">
        <v>30256855</v>
      </c>
      <c r="J2394" s="64">
        <v>0.9</v>
      </c>
      <c r="K2394" s="120" t="str">
        <f>VLOOKUP(I2394,Raw!A:K,11,FALSE)</f>
        <v>N-SF11/1.8/14.5</v>
      </c>
    </row>
    <row r="2395" spans="1:11" x14ac:dyDescent="0.25">
      <c r="A2395" s="85"/>
      <c r="B2395" s="63"/>
      <c r="C2395" s="63"/>
      <c r="D2395" s="63"/>
      <c r="E2395" s="63"/>
      <c r="F2395" s="86"/>
      <c r="H2395" s="121">
        <v>10024203</v>
      </c>
      <c r="I2395" s="65">
        <v>30256899</v>
      </c>
      <c r="J2395" s="64">
        <v>1</v>
      </c>
      <c r="K2395" s="120" t="str">
        <f>VLOOKUP(I2395,Raw!A:K,11,FALSE)</f>
        <v>N-SF11/1.8/23.5</v>
      </c>
    </row>
    <row r="2396" spans="1:11" x14ac:dyDescent="0.25">
      <c r="A2396" s="85"/>
      <c r="B2396" s="63"/>
      <c r="C2396" s="63"/>
      <c r="D2396" s="63"/>
      <c r="E2396" s="63"/>
      <c r="F2396" s="86"/>
      <c r="H2396" s="121">
        <v>10024203</v>
      </c>
      <c r="I2396" s="65">
        <v>30256914</v>
      </c>
      <c r="J2396" s="64">
        <v>1</v>
      </c>
      <c r="K2396" s="120" t="str">
        <f>VLOOKUP(I2396,Raw!A:K,11,FALSE)</f>
        <v>N-SF11/1/10.5</v>
      </c>
    </row>
    <row r="2397" spans="1:11" x14ac:dyDescent="0.25">
      <c r="A2397" s="85"/>
      <c r="B2397" s="63"/>
      <c r="C2397" s="63"/>
      <c r="D2397" s="63"/>
      <c r="E2397" s="63"/>
      <c r="F2397" s="86"/>
      <c r="H2397" s="121">
        <v>10024203</v>
      </c>
      <c r="I2397" s="65">
        <v>30256958</v>
      </c>
      <c r="J2397" s="64">
        <v>1</v>
      </c>
      <c r="K2397" s="120" t="str">
        <f>VLOOKUP(I2397,Raw!A:K,11,FALSE)</f>
        <v>N-SF11/1.8/23.5</v>
      </c>
    </row>
    <row r="2398" spans="1:11" x14ac:dyDescent="0.25">
      <c r="A2398" s="85"/>
      <c r="B2398" s="63"/>
      <c r="C2398" s="63"/>
      <c r="D2398" s="63"/>
      <c r="E2398" s="63"/>
      <c r="F2398" s="86"/>
      <c r="H2398" s="121">
        <v>10024203</v>
      </c>
      <c r="I2398" s="65">
        <v>30274734</v>
      </c>
      <c r="J2398" s="64">
        <v>1</v>
      </c>
      <c r="K2398" s="120" t="str">
        <f>VLOOKUP(I2398,Raw!A:K,11,FALSE)</f>
        <v>N-SF11/1.8/17</v>
      </c>
    </row>
    <row r="2399" spans="1:11" x14ac:dyDescent="0.25">
      <c r="A2399" s="85"/>
      <c r="B2399" s="63"/>
      <c r="C2399" s="63"/>
      <c r="D2399" s="63"/>
      <c r="E2399" s="63"/>
      <c r="F2399" s="86"/>
      <c r="H2399" s="121">
        <v>10024203</v>
      </c>
      <c r="I2399" s="65">
        <v>30274790</v>
      </c>
      <c r="J2399" s="64">
        <v>0.9</v>
      </c>
      <c r="K2399" s="120" t="str">
        <f>VLOOKUP(I2399,Raw!A:K,11,FALSE)</f>
        <v>N-SF11/1.8/14.5</v>
      </c>
    </row>
    <row r="2400" spans="1:11" x14ac:dyDescent="0.25">
      <c r="A2400" s="85"/>
      <c r="B2400" s="63"/>
      <c r="C2400" s="63"/>
      <c r="D2400" s="63"/>
      <c r="E2400" s="63"/>
      <c r="F2400" s="86"/>
      <c r="H2400" s="121">
        <v>10024203</v>
      </c>
      <c r="I2400" s="65">
        <v>30274815</v>
      </c>
      <c r="J2400" s="64">
        <v>0.9</v>
      </c>
      <c r="K2400" s="120" t="str">
        <f>VLOOKUP(I2400,Raw!A:K,11,FALSE)</f>
        <v>N-SF11/1.8/14.5</v>
      </c>
    </row>
    <row r="2401" spans="1:11" x14ac:dyDescent="0.25">
      <c r="A2401" s="85"/>
      <c r="B2401" s="63"/>
      <c r="C2401" s="63"/>
      <c r="D2401" s="63"/>
      <c r="E2401" s="63"/>
      <c r="F2401" s="86"/>
      <c r="H2401" s="121">
        <v>10024203</v>
      </c>
      <c r="I2401" s="65">
        <v>30276367</v>
      </c>
      <c r="J2401" s="64">
        <v>1</v>
      </c>
      <c r="K2401" s="120" t="str">
        <f>VLOOKUP(I2401,Raw!A:K,11,FALSE)</f>
        <v>N-SF11/1.8/17</v>
      </c>
    </row>
    <row r="2402" spans="1:11" x14ac:dyDescent="0.25">
      <c r="A2402" s="85"/>
      <c r="B2402" s="63"/>
      <c r="C2402" s="63"/>
      <c r="D2402" s="63"/>
      <c r="E2402" s="63"/>
      <c r="F2402" s="86"/>
      <c r="H2402" s="121">
        <v>10024203</v>
      </c>
      <c r="I2402" s="65">
        <v>30285163</v>
      </c>
      <c r="J2402" s="64">
        <v>1</v>
      </c>
      <c r="K2402" s="120" t="str">
        <f>VLOOKUP(I2402,Raw!A:K,11,FALSE)</f>
        <v>N-SF11/1/7.5</v>
      </c>
    </row>
    <row r="2403" spans="1:11" x14ac:dyDescent="0.25">
      <c r="A2403" s="85"/>
      <c r="B2403" s="63"/>
      <c r="C2403" s="63"/>
      <c r="D2403" s="63"/>
      <c r="E2403" s="63"/>
      <c r="F2403" s="86"/>
      <c r="H2403" s="121">
        <v>10024203</v>
      </c>
      <c r="I2403" s="65">
        <v>30285185</v>
      </c>
      <c r="J2403" s="64">
        <v>1</v>
      </c>
      <c r="K2403" s="120" t="str">
        <f>VLOOKUP(I2403,Raw!A:K,11,FALSE)</f>
        <v>N-SF11/1.8/17</v>
      </c>
    </row>
    <row r="2404" spans="1:11" x14ac:dyDescent="0.25">
      <c r="A2404" s="85"/>
      <c r="B2404" s="63"/>
      <c r="C2404" s="63"/>
      <c r="D2404" s="63"/>
      <c r="E2404" s="63"/>
      <c r="F2404" s="86"/>
      <c r="H2404" s="121">
        <v>10024203</v>
      </c>
      <c r="I2404" s="65">
        <v>30293647</v>
      </c>
      <c r="J2404" s="64">
        <v>1</v>
      </c>
      <c r="K2404" s="120" t="str">
        <f>VLOOKUP(I2404,Raw!A:K,11,FALSE)</f>
        <v>N-SF11/1/10.5</v>
      </c>
    </row>
    <row r="2405" spans="1:11" x14ac:dyDescent="0.25">
      <c r="A2405" s="85"/>
      <c r="B2405" s="63"/>
      <c r="C2405" s="63"/>
      <c r="D2405" s="63"/>
      <c r="E2405" s="63"/>
      <c r="F2405" s="86"/>
      <c r="H2405" s="121">
        <v>10024203</v>
      </c>
      <c r="I2405" s="65">
        <v>30313242</v>
      </c>
      <c r="J2405" s="64">
        <v>0.6</v>
      </c>
      <c r="K2405" s="120" t="str">
        <f>VLOOKUP(I2405,Raw!A:K,11,FALSE)</f>
        <v>N-SF11/1.8/10.5</v>
      </c>
    </row>
    <row r="2406" spans="1:11" x14ac:dyDescent="0.25">
      <c r="A2406" s="85"/>
      <c r="B2406" s="63"/>
      <c r="C2406" s="63"/>
      <c r="D2406" s="63"/>
      <c r="E2406" s="63"/>
      <c r="F2406" s="86"/>
      <c r="H2406" s="121">
        <v>10024203</v>
      </c>
      <c r="I2406" s="65">
        <v>30313286</v>
      </c>
      <c r="J2406" s="64">
        <v>0.9</v>
      </c>
      <c r="K2406" s="120" t="str">
        <f>VLOOKUP(I2406,Raw!A:K,11,FALSE)</f>
        <v>N-SF11/1.8/14.5</v>
      </c>
    </row>
    <row r="2407" spans="1:11" x14ac:dyDescent="0.25">
      <c r="A2407" s="85"/>
      <c r="B2407" s="63"/>
      <c r="C2407" s="63"/>
      <c r="D2407" s="63"/>
      <c r="E2407" s="63"/>
      <c r="F2407" s="86"/>
      <c r="H2407" s="121">
        <v>10024203</v>
      </c>
      <c r="I2407" s="65">
        <v>30313323</v>
      </c>
      <c r="J2407" s="64">
        <v>1</v>
      </c>
      <c r="K2407" s="120" t="str">
        <f>VLOOKUP(I2407,Raw!A:K,11,FALSE)</f>
        <v>N-SF11/1/10.5</v>
      </c>
    </row>
    <row r="2408" spans="1:11" x14ac:dyDescent="0.25">
      <c r="A2408" s="85"/>
      <c r="B2408" s="63"/>
      <c r="C2408" s="63"/>
      <c r="D2408" s="63"/>
      <c r="E2408" s="63"/>
      <c r="F2408" s="86"/>
      <c r="H2408" s="121">
        <v>10024203</v>
      </c>
      <c r="I2408" s="65">
        <v>30313345</v>
      </c>
      <c r="J2408" s="64">
        <v>0.9</v>
      </c>
      <c r="K2408" s="120" t="str">
        <f>VLOOKUP(I2408,Raw!A:K,11,FALSE)</f>
        <v>N-SF11/1.8/14.5</v>
      </c>
    </row>
    <row r="2409" spans="1:11" x14ac:dyDescent="0.25">
      <c r="A2409" s="85"/>
      <c r="B2409" s="63"/>
      <c r="C2409" s="63"/>
      <c r="D2409" s="63"/>
      <c r="E2409" s="63"/>
      <c r="F2409" s="86"/>
      <c r="H2409" s="121">
        <v>10024203</v>
      </c>
      <c r="I2409" s="65">
        <v>30321494</v>
      </c>
      <c r="J2409" s="64">
        <v>1.3333333333333333</v>
      </c>
      <c r="K2409" s="120" t="str">
        <f>VLOOKUP(I2409,Raw!A:K,11,FALSE)</f>
        <v>N-BK7/1.1/19</v>
      </c>
    </row>
    <row r="2410" spans="1:11" x14ac:dyDescent="0.25">
      <c r="A2410" s="85"/>
      <c r="B2410" s="63"/>
      <c r="C2410" s="63"/>
      <c r="D2410" s="63"/>
      <c r="E2410" s="63"/>
      <c r="F2410" s="86"/>
      <c r="H2410" s="121">
        <v>10024203</v>
      </c>
      <c r="I2410" s="65">
        <v>30325960</v>
      </c>
      <c r="J2410" s="64">
        <v>1</v>
      </c>
      <c r="K2410" s="120" t="str">
        <f>VLOOKUP(I2410,Raw!A:K,11,FALSE)</f>
        <v>N-SF11/1.8/23</v>
      </c>
    </row>
    <row r="2411" spans="1:11" x14ac:dyDescent="0.25">
      <c r="A2411" s="85"/>
      <c r="B2411" s="63"/>
      <c r="C2411" s="63"/>
      <c r="D2411" s="63"/>
      <c r="E2411" s="63"/>
      <c r="F2411" s="86"/>
      <c r="H2411" s="121">
        <v>10024203</v>
      </c>
      <c r="I2411" s="65">
        <v>30334319</v>
      </c>
      <c r="J2411" s="64">
        <v>1</v>
      </c>
      <c r="K2411" s="120" t="str">
        <f>VLOOKUP(I2411,Raw!A:K,11,FALSE)</f>
        <v>N-SF11/1.8/17.5</v>
      </c>
    </row>
    <row r="2412" spans="1:11" x14ac:dyDescent="0.25">
      <c r="A2412" s="85"/>
      <c r="B2412" s="63"/>
      <c r="C2412" s="63"/>
      <c r="D2412" s="63"/>
      <c r="E2412" s="63"/>
      <c r="F2412" s="86"/>
      <c r="H2412" s="121">
        <v>10024203</v>
      </c>
      <c r="I2412" s="65">
        <v>30339200</v>
      </c>
      <c r="J2412" s="64">
        <v>1</v>
      </c>
      <c r="K2412" s="120" t="str">
        <f>VLOOKUP(I2412,Raw!A:K,11,FALSE)</f>
        <v>N-SF11/1.8/23.5</v>
      </c>
    </row>
    <row r="2413" spans="1:11" x14ac:dyDescent="0.25">
      <c r="A2413" s="85"/>
      <c r="B2413" s="63"/>
      <c r="C2413" s="63"/>
      <c r="D2413" s="63"/>
      <c r="E2413" s="63"/>
      <c r="F2413" s="86"/>
      <c r="H2413" s="121">
        <v>10024203</v>
      </c>
      <c r="I2413" s="65">
        <v>30391576</v>
      </c>
      <c r="J2413" s="64">
        <v>1</v>
      </c>
      <c r="K2413" s="120" t="str">
        <f>VLOOKUP(I2413,Raw!A:K,11,FALSE)</f>
        <v>N-SF11/1/8.5</v>
      </c>
    </row>
    <row r="2414" spans="1:11" x14ac:dyDescent="0.25">
      <c r="A2414" s="85"/>
      <c r="B2414" s="63"/>
      <c r="C2414" s="63"/>
      <c r="D2414" s="63"/>
      <c r="E2414" s="63"/>
      <c r="F2414" s="86"/>
      <c r="H2414" s="121">
        <v>10024203</v>
      </c>
      <c r="I2414" s="65">
        <v>30432710</v>
      </c>
      <c r="J2414" s="64">
        <v>0.9</v>
      </c>
      <c r="K2414" s="120" t="str">
        <f>VLOOKUP(I2414,Raw!A:K,11,FALSE)</f>
        <v>N-SF11/1.8/14.5</v>
      </c>
    </row>
    <row r="2415" spans="1:11" x14ac:dyDescent="0.25">
      <c r="A2415" s="85"/>
      <c r="B2415" s="63"/>
      <c r="C2415" s="63"/>
      <c r="D2415" s="63"/>
      <c r="E2415" s="63"/>
      <c r="F2415" s="86"/>
      <c r="H2415" s="121">
        <v>10024203</v>
      </c>
      <c r="I2415" s="65">
        <v>30446865</v>
      </c>
      <c r="J2415" s="64">
        <v>1</v>
      </c>
      <c r="K2415" s="120" t="str">
        <f>VLOOKUP(I2415,Raw!A:K,11,FALSE)</f>
        <v>N-SF11/1.8/17</v>
      </c>
    </row>
    <row r="2416" spans="1:11" x14ac:dyDescent="0.25">
      <c r="A2416" s="85"/>
      <c r="B2416" s="63"/>
      <c r="C2416" s="63"/>
      <c r="D2416" s="63"/>
      <c r="E2416" s="63"/>
      <c r="F2416" s="86"/>
      <c r="H2416" s="121">
        <v>10024208</v>
      </c>
      <c r="I2416" s="65">
        <v>30103742</v>
      </c>
      <c r="J2416" s="64">
        <v>0.9</v>
      </c>
      <c r="K2416" s="120" t="str">
        <f>VLOOKUP(I2416,Raw!A:K,11,FALSE)</f>
        <v>N-SF11/1.8/23.5</v>
      </c>
    </row>
    <row r="2417" spans="1:11" x14ac:dyDescent="0.25">
      <c r="A2417" s="85"/>
      <c r="B2417" s="63"/>
      <c r="C2417" s="63"/>
      <c r="D2417" s="63"/>
      <c r="E2417" s="63"/>
      <c r="F2417" s="86"/>
      <c r="H2417" s="121">
        <v>10024208</v>
      </c>
      <c r="I2417" s="65">
        <v>30103753</v>
      </c>
      <c r="J2417" s="64">
        <v>0.86</v>
      </c>
      <c r="K2417" s="120" t="str">
        <f>VLOOKUP(I2417,Raw!A:K,11,FALSE)</f>
        <v>N-SF11/1.8/14.5</v>
      </c>
    </row>
    <row r="2418" spans="1:11" x14ac:dyDescent="0.25">
      <c r="A2418" s="85"/>
      <c r="B2418" s="63"/>
      <c r="C2418" s="63"/>
      <c r="D2418" s="63"/>
      <c r="E2418" s="63"/>
      <c r="F2418" s="86"/>
      <c r="H2418" s="121">
        <v>10024208</v>
      </c>
      <c r="I2418" s="65">
        <v>30103801</v>
      </c>
      <c r="J2418" s="64">
        <v>0.9</v>
      </c>
      <c r="K2418" s="120" t="str">
        <f>VLOOKUP(I2418,Raw!A:K,11,FALSE)</f>
        <v>N-SF11/1.8/17</v>
      </c>
    </row>
    <row r="2419" spans="1:11" x14ac:dyDescent="0.25">
      <c r="A2419" s="85"/>
      <c r="B2419" s="63"/>
      <c r="C2419" s="63"/>
      <c r="D2419" s="63"/>
      <c r="E2419" s="63"/>
      <c r="F2419" s="86"/>
      <c r="H2419" s="121">
        <v>10024208</v>
      </c>
      <c r="I2419" s="65">
        <v>30236147</v>
      </c>
      <c r="J2419" s="64">
        <v>0.9</v>
      </c>
      <c r="K2419" s="120" t="str">
        <f>VLOOKUP(I2419,Raw!A:K,11,FALSE)</f>
        <v>N-SF11/1.8/17.5</v>
      </c>
    </row>
    <row r="2420" spans="1:11" x14ac:dyDescent="0.25">
      <c r="A2420" s="85"/>
      <c r="B2420" s="63"/>
      <c r="C2420" s="63"/>
      <c r="D2420" s="63"/>
      <c r="E2420" s="63"/>
      <c r="F2420" s="86"/>
      <c r="H2420" s="121">
        <v>10024208</v>
      </c>
      <c r="I2420" s="65">
        <v>30238079</v>
      </c>
      <c r="J2420" s="64">
        <v>0.9</v>
      </c>
      <c r="K2420" s="120" t="str">
        <f>VLOOKUP(I2420,Raw!A:K,11,FALSE)</f>
        <v>N-SF11/1.8/17.5</v>
      </c>
    </row>
    <row r="2421" spans="1:11" x14ac:dyDescent="0.25">
      <c r="A2421" s="85"/>
      <c r="B2421" s="63"/>
      <c r="C2421" s="63"/>
      <c r="D2421" s="63"/>
      <c r="E2421" s="63"/>
      <c r="F2421" s="86"/>
      <c r="H2421" s="121">
        <v>10024208</v>
      </c>
      <c r="I2421" s="65">
        <v>30248669</v>
      </c>
      <c r="J2421" s="64">
        <v>1</v>
      </c>
      <c r="K2421" s="120" t="str">
        <f>VLOOKUP(I2421,Raw!A:K,11,FALSE)</f>
        <v>N-SF11/1/10.5</v>
      </c>
    </row>
    <row r="2422" spans="1:11" x14ac:dyDescent="0.25">
      <c r="A2422" s="85"/>
      <c r="B2422" s="63"/>
      <c r="C2422" s="63"/>
      <c r="D2422" s="63"/>
      <c r="E2422" s="63"/>
      <c r="F2422" s="86"/>
      <c r="H2422" s="121">
        <v>10024208</v>
      </c>
      <c r="I2422" s="65">
        <v>30248706</v>
      </c>
      <c r="J2422" s="64">
        <v>0.9</v>
      </c>
      <c r="K2422" s="120" t="str">
        <f>VLOOKUP(I2422,Raw!A:K,11,FALSE)</f>
        <v>N-SF11/1.8/23.5</v>
      </c>
    </row>
    <row r="2423" spans="1:11" x14ac:dyDescent="0.25">
      <c r="A2423" s="85"/>
      <c r="B2423" s="63"/>
      <c r="C2423" s="63"/>
      <c r="D2423" s="63"/>
      <c r="E2423" s="63"/>
      <c r="F2423" s="86"/>
      <c r="H2423" s="121">
        <v>10024208</v>
      </c>
      <c r="I2423" s="65">
        <v>30248740</v>
      </c>
      <c r="J2423" s="64">
        <v>1</v>
      </c>
      <c r="K2423" s="120" t="str">
        <f>VLOOKUP(I2423,Raw!A:K,11,FALSE)</f>
        <v>N-SF11/1/7.5</v>
      </c>
    </row>
    <row r="2424" spans="1:11" x14ac:dyDescent="0.25">
      <c r="A2424" s="85"/>
      <c r="B2424" s="63"/>
      <c r="C2424" s="63"/>
      <c r="D2424" s="63"/>
      <c r="E2424" s="63"/>
      <c r="F2424" s="86"/>
      <c r="H2424" s="121">
        <v>10024208</v>
      </c>
      <c r="I2424" s="65">
        <v>30255865</v>
      </c>
      <c r="J2424" s="64">
        <v>0.9</v>
      </c>
      <c r="K2424" s="120" t="str">
        <f>VLOOKUP(I2424,Raw!A:K,11,FALSE)</f>
        <v>N-SF11/1.8/17</v>
      </c>
    </row>
    <row r="2425" spans="1:11" x14ac:dyDescent="0.25">
      <c r="A2425" s="85"/>
      <c r="B2425" s="63"/>
      <c r="C2425" s="63"/>
      <c r="D2425" s="63"/>
      <c r="E2425" s="63"/>
      <c r="F2425" s="86"/>
      <c r="H2425" s="121">
        <v>10024208</v>
      </c>
      <c r="I2425" s="65">
        <v>30256349</v>
      </c>
      <c r="J2425" s="64">
        <v>1</v>
      </c>
      <c r="K2425" s="120" t="str">
        <f>VLOOKUP(I2425,Raw!A:K,11,FALSE)</f>
        <v>N-SF11/1/10.5</v>
      </c>
    </row>
    <row r="2426" spans="1:11" x14ac:dyDescent="0.25">
      <c r="A2426" s="85"/>
      <c r="B2426" s="63"/>
      <c r="C2426" s="63"/>
      <c r="D2426" s="63"/>
      <c r="E2426" s="63"/>
      <c r="F2426" s="86"/>
      <c r="H2426" s="121">
        <v>10024208</v>
      </c>
      <c r="I2426" s="65">
        <v>30256730</v>
      </c>
      <c r="J2426" s="64">
        <v>1</v>
      </c>
      <c r="K2426" s="120" t="str">
        <f>VLOOKUP(I2426,Raw!A:K,11,FALSE)</f>
        <v>N-SF11/1/10.5</v>
      </c>
    </row>
    <row r="2427" spans="1:11" x14ac:dyDescent="0.25">
      <c r="A2427" s="85"/>
      <c r="B2427" s="63"/>
      <c r="C2427" s="63"/>
      <c r="D2427" s="63"/>
      <c r="E2427" s="63"/>
      <c r="F2427" s="86"/>
      <c r="H2427" s="121">
        <v>10024208</v>
      </c>
      <c r="I2427" s="65">
        <v>30256752</v>
      </c>
      <c r="J2427" s="64">
        <v>0.86</v>
      </c>
      <c r="K2427" s="120" t="str">
        <f>VLOOKUP(I2427,Raw!A:K,11,FALSE)</f>
        <v>N-SF11/1.8/14.5</v>
      </c>
    </row>
    <row r="2428" spans="1:11" x14ac:dyDescent="0.25">
      <c r="A2428" s="85"/>
      <c r="B2428" s="63"/>
      <c r="C2428" s="63"/>
      <c r="D2428" s="63"/>
      <c r="E2428" s="63"/>
      <c r="F2428" s="86"/>
      <c r="H2428" s="121">
        <v>10024208</v>
      </c>
      <c r="I2428" s="65">
        <v>30256855</v>
      </c>
      <c r="J2428" s="64">
        <v>0.86</v>
      </c>
      <c r="K2428" s="120" t="str">
        <f>VLOOKUP(I2428,Raw!A:K,11,FALSE)</f>
        <v>N-SF11/1.8/14.5</v>
      </c>
    </row>
    <row r="2429" spans="1:11" x14ac:dyDescent="0.25">
      <c r="A2429" s="85"/>
      <c r="B2429" s="63"/>
      <c r="C2429" s="63"/>
      <c r="D2429" s="63"/>
      <c r="E2429" s="63"/>
      <c r="F2429" s="86"/>
      <c r="H2429" s="121">
        <v>10024208</v>
      </c>
      <c r="I2429" s="65">
        <v>30256899</v>
      </c>
      <c r="J2429" s="64">
        <v>0.9</v>
      </c>
      <c r="K2429" s="120" t="str">
        <f>VLOOKUP(I2429,Raw!A:K,11,FALSE)</f>
        <v>N-SF11/1.8/23.5</v>
      </c>
    </row>
    <row r="2430" spans="1:11" x14ac:dyDescent="0.25">
      <c r="A2430" s="85"/>
      <c r="B2430" s="63"/>
      <c r="C2430" s="63"/>
      <c r="D2430" s="63"/>
      <c r="E2430" s="63"/>
      <c r="F2430" s="86"/>
      <c r="H2430" s="121">
        <v>10024208</v>
      </c>
      <c r="I2430" s="65">
        <v>30256914</v>
      </c>
      <c r="J2430" s="64">
        <v>1</v>
      </c>
      <c r="K2430" s="120" t="str">
        <f>VLOOKUP(I2430,Raw!A:K,11,FALSE)</f>
        <v>N-SF11/1/10.5</v>
      </c>
    </row>
    <row r="2431" spans="1:11" x14ac:dyDescent="0.25">
      <c r="A2431" s="85"/>
      <c r="B2431" s="63"/>
      <c r="C2431" s="63"/>
      <c r="D2431" s="63"/>
      <c r="E2431" s="63"/>
      <c r="F2431" s="86"/>
      <c r="H2431" s="121">
        <v>10024208</v>
      </c>
      <c r="I2431" s="65">
        <v>30256958</v>
      </c>
      <c r="J2431" s="64">
        <v>0.9</v>
      </c>
      <c r="K2431" s="120" t="str">
        <f>VLOOKUP(I2431,Raw!A:K,11,FALSE)</f>
        <v>N-SF11/1.8/23.5</v>
      </c>
    </row>
    <row r="2432" spans="1:11" x14ac:dyDescent="0.25">
      <c r="A2432" s="85"/>
      <c r="B2432" s="63"/>
      <c r="C2432" s="63"/>
      <c r="D2432" s="63"/>
      <c r="E2432" s="63"/>
      <c r="F2432" s="86"/>
      <c r="H2432" s="121">
        <v>10024208</v>
      </c>
      <c r="I2432" s="65">
        <v>30274734</v>
      </c>
      <c r="J2432" s="64">
        <v>0.9</v>
      </c>
      <c r="K2432" s="120" t="str">
        <f>VLOOKUP(I2432,Raw!A:K,11,FALSE)</f>
        <v>N-SF11/1.8/17</v>
      </c>
    </row>
    <row r="2433" spans="1:11" x14ac:dyDescent="0.25">
      <c r="A2433" s="85"/>
      <c r="B2433" s="63"/>
      <c r="C2433" s="63"/>
      <c r="D2433" s="63"/>
      <c r="E2433" s="63"/>
      <c r="F2433" s="86"/>
      <c r="H2433" s="121">
        <v>10024208</v>
      </c>
      <c r="I2433" s="65">
        <v>30274790</v>
      </c>
      <c r="J2433" s="64">
        <v>0.86</v>
      </c>
      <c r="K2433" s="120" t="str">
        <f>VLOOKUP(I2433,Raw!A:K,11,FALSE)</f>
        <v>N-SF11/1.8/14.5</v>
      </c>
    </row>
    <row r="2434" spans="1:11" x14ac:dyDescent="0.25">
      <c r="A2434" s="85"/>
      <c r="B2434" s="63"/>
      <c r="C2434" s="63"/>
      <c r="D2434" s="63"/>
      <c r="E2434" s="63"/>
      <c r="F2434" s="86"/>
      <c r="H2434" s="121">
        <v>10024208</v>
      </c>
      <c r="I2434" s="65">
        <v>30274815</v>
      </c>
      <c r="J2434" s="64">
        <v>0.86</v>
      </c>
      <c r="K2434" s="120" t="str">
        <f>VLOOKUP(I2434,Raw!A:K,11,FALSE)</f>
        <v>N-SF11/1.8/14.5</v>
      </c>
    </row>
    <row r="2435" spans="1:11" x14ac:dyDescent="0.25">
      <c r="A2435" s="85"/>
      <c r="B2435" s="63"/>
      <c r="C2435" s="63"/>
      <c r="D2435" s="63"/>
      <c r="E2435" s="63"/>
      <c r="F2435" s="86"/>
      <c r="H2435" s="121">
        <v>10024208</v>
      </c>
      <c r="I2435" s="65">
        <v>30276367</v>
      </c>
      <c r="J2435" s="64">
        <v>0.9</v>
      </c>
      <c r="K2435" s="120" t="str">
        <f>VLOOKUP(I2435,Raw!A:K,11,FALSE)</f>
        <v>N-SF11/1.8/17</v>
      </c>
    </row>
    <row r="2436" spans="1:11" x14ac:dyDescent="0.25">
      <c r="A2436" s="85"/>
      <c r="B2436" s="63"/>
      <c r="C2436" s="63"/>
      <c r="D2436" s="63"/>
      <c r="E2436" s="63"/>
      <c r="F2436" s="86"/>
      <c r="H2436" s="121">
        <v>10024208</v>
      </c>
      <c r="I2436" s="65">
        <v>30285163</v>
      </c>
      <c r="J2436" s="64">
        <v>1</v>
      </c>
      <c r="K2436" s="120" t="str">
        <f>VLOOKUP(I2436,Raw!A:K,11,FALSE)</f>
        <v>N-SF11/1/7.5</v>
      </c>
    </row>
    <row r="2437" spans="1:11" x14ac:dyDescent="0.25">
      <c r="A2437" s="85"/>
      <c r="B2437" s="63"/>
      <c r="C2437" s="63"/>
      <c r="D2437" s="63"/>
      <c r="E2437" s="63"/>
      <c r="F2437" s="86"/>
      <c r="H2437" s="121">
        <v>10024208</v>
      </c>
      <c r="I2437" s="65">
        <v>30285185</v>
      </c>
      <c r="J2437" s="64">
        <v>0.9</v>
      </c>
      <c r="K2437" s="120" t="str">
        <f>VLOOKUP(I2437,Raw!A:K,11,FALSE)</f>
        <v>N-SF11/1.8/17</v>
      </c>
    </row>
    <row r="2438" spans="1:11" x14ac:dyDescent="0.25">
      <c r="A2438" s="85"/>
      <c r="B2438" s="63"/>
      <c r="C2438" s="63"/>
      <c r="D2438" s="63"/>
      <c r="E2438" s="63"/>
      <c r="F2438" s="86"/>
      <c r="H2438" s="121">
        <v>10024208</v>
      </c>
      <c r="I2438" s="65">
        <v>30293647</v>
      </c>
      <c r="J2438" s="64">
        <v>1</v>
      </c>
      <c r="K2438" s="120" t="str">
        <f>VLOOKUP(I2438,Raw!A:K,11,FALSE)</f>
        <v>N-SF11/1/10.5</v>
      </c>
    </row>
    <row r="2439" spans="1:11" x14ac:dyDescent="0.25">
      <c r="A2439" s="85"/>
      <c r="B2439" s="63"/>
      <c r="C2439" s="63"/>
      <c r="D2439" s="63"/>
      <c r="E2439" s="63"/>
      <c r="F2439" s="86"/>
      <c r="H2439" s="121">
        <v>10024208</v>
      </c>
      <c r="I2439" s="65">
        <v>30313242</v>
      </c>
      <c r="J2439" s="64">
        <v>0.56000000000000005</v>
      </c>
      <c r="K2439" s="120" t="str">
        <f>VLOOKUP(I2439,Raw!A:K,11,FALSE)</f>
        <v>N-SF11/1.8/10.5</v>
      </c>
    </row>
    <row r="2440" spans="1:11" x14ac:dyDescent="0.25">
      <c r="A2440" s="85"/>
      <c r="B2440" s="63"/>
      <c r="C2440" s="63"/>
      <c r="D2440" s="63"/>
      <c r="E2440" s="63"/>
      <c r="F2440" s="86"/>
      <c r="H2440" s="121">
        <v>10024208</v>
      </c>
      <c r="I2440" s="65">
        <v>30313286</v>
      </c>
      <c r="J2440" s="64">
        <v>0.86</v>
      </c>
      <c r="K2440" s="120" t="str">
        <f>VLOOKUP(I2440,Raw!A:K,11,FALSE)</f>
        <v>N-SF11/1.8/14.5</v>
      </c>
    </row>
    <row r="2441" spans="1:11" x14ac:dyDescent="0.25">
      <c r="A2441" s="85"/>
      <c r="B2441" s="63"/>
      <c r="C2441" s="63"/>
      <c r="D2441" s="63"/>
      <c r="E2441" s="63"/>
      <c r="F2441" s="86"/>
      <c r="H2441" s="121">
        <v>10024208</v>
      </c>
      <c r="I2441" s="65">
        <v>30313323</v>
      </c>
      <c r="J2441" s="64">
        <v>1</v>
      </c>
      <c r="K2441" s="120" t="str">
        <f>VLOOKUP(I2441,Raw!A:K,11,FALSE)</f>
        <v>N-SF11/1/10.5</v>
      </c>
    </row>
    <row r="2442" spans="1:11" x14ac:dyDescent="0.25">
      <c r="A2442" s="85"/>
      <c r="B2442" s="63"/>
      <c r="C2442" s="63"/>
      <c r="D2442" s="63"/>
      <c r="E2442" s="63"/>
      <c r="F2442" s="86"/>
      <c r="H2442" s="121">
        <v>10024208</v>
      </c>
      <c r="I2442" s="65">
        <v>30313345</v>
      </c>
      <c r="J2442" s="64">
        <v>0.86</v>
      </c>
      <c r="K2442" s="120" t="str">
        <f>VLOOKUP(I2442,Raw!A:K,11,FALSE)</f>
        <v>N-SF11/1.8/14.5</v>
      </c>
    </row>
    <row r="2443" spans="1:11" x14ac:dyDescent="0.25">
      <c r="A2443" s="85"/>
      <c r="B2443" s="63"/>
      <c r="C2443" s="63"/>
      <c r="D2443" s="63"/>
      <c r="E2443" s="63"/>
      <c r="F2443" s="86"/>
      <c r="H2443" s="121">
        <v>10024208</v>
      </c>
      <c r="I2443" s="65">
        <v>30321494</v>
      </c>
      <c r="J2443" s="64">
        <v>1.4</v>
      </c>
      <c r="K2443" s="120" t="str">
        <f>VLOOKUP(I2443,Raw!A:K,11,FALSE)</f>
        <v>N-BK7/1.1/19</v>
      </c>
    </row>
    <row r="2444" spans="1:11" x14ac:dyDescent="0.25">
      <c r="A2444" s="85"/>
      <c r="B2444" s="63"/>
      <c r="C2444" s="63"/>
      <c r="D2444" s="63"/>
      <c r="E2444" s="63"/>
      <c r="F2444" s="86"/>
      <c r="H2444" s="121">
        <v>10024208</v>
      </c>
      <c r="I2444" s="65">
        <v>30325960</v>
      </c>
      <c r="J2444" s="64">
        <v>0.9</v>
      </c>
      <c r="K2444" s="120" t="str">
        <f>VLOOKUP(I2444,Raw!A:K,11,FALSE)</f>
        <v>N-SF11/1.8/23</v>
      </c>
    </row>
    <row r="2445" spans="1:11" x14ac:dyDescent="0.25">
      <c r="A2445" s="85"/>
      <c r="B2445" s="63"/>
      <c r="C2445" s="63"/>
      <c r="D2445" s="63"/>
      <c r="E2445" s="63"/>
      <c r="F2445" s="86"/>
      <c r="H2445" s="121">
        <v>10024208</v>
      </c>
      <c r="I2445" s="65">
        <v>30334319</v>
      </c>
      <c r="J2445" s="64">
        <v>0.9</v>
      </c>
      <c r="K2445" s="120" t="str">
        <f>VLOOKUP(I2445,Raw!A:K,11,FALSE)</f>
        <v>N-SF11/1.8/17.5</v>
      </c>
    </row>
    <row r="2446" spans="1:11" x14ac:dyDescent="0.25">
      <c r="A2446" s="85"/>
      <c r="B2446" s="63"/>
      <c r="C2446" s="63"/>
      <c r="D2446" s="63"/>
      <c r="E2446" s="63"/>
      <c r="F2446" s="86"/>
      <c r="H2446" s="121">
        <v>10024208</v>
      </c>
      <c r="I2446" s="65">
        <v>30339200</v>
      </c>
      <c r="J2446" s="64">
        <v>0.9</v>
      </c>
      <c r="K2446" s="120" t="str">
        <f>VLOOKUP(I2446,Raw!A:K,11,FALSE)</f>
        <v>N-SF11/1.8/23.5</v>
      </c>
    </row>
    <row r="2447" spans="1:11" x14ac:dyDescent="0.25">
      <c r="A2447" s="85"/>
      <c r="B2447" s="63"/>
      <c r="C2447" s="63"/>
      <c r="D2447" s="63"/>
      <c r="E2447" s="63"/>
      <c r="F2447" s="86"/>
      <c r="H2447" s="121">
        <v>10024208</v>
      </c>
      <c r="I2447" s="65">
        <v>30391576</v>
      </c>
      <c r="J2447" s="64">
        <v>1</v>
      </c>
      <c r="K2447" s="120" t="str">
        <f>VLOOKUP(I2447,Raw!A:K,11,FALSE)</f>
        <v>N-SF11/1/8.5</v>
      </c>
    </row>
    <row r="2448" spans="1:11" x14ac:dyDescent="0.25">
      <c r="A2448" s="85"/>
      <c r="B2448" s="63"/>
      <c r="C2448" s="63"/>
      <c r="D2448" s="63"/>
      <c r="E2448" s="63"/>
      <c r="F2448" s="86"/>
      <c r="H2448" s="121">
        <v>10024208</v>
      </c>
      <c r="I2448" s="65">
        <v>30432710</v>
      </c>
      <c r="J2448" s="64">
        <v>0.86</v>
      </c>
      <c r="K2448" s="120" t="str">
        <f>VLOOKUP(I2448,Raw!A:K,11,FALSE)</f>
        <v>N-SF11/1.8/14.5</v>
      </c>
    </row>
    <row r="2449" spans="1:11" x14ac:dyDescent="0.25">
      <c r="A2449" s="85"/>
      <c r="B2449" s="63"/>
      <c r="C2449" s="63"/>
      <c r="D2449" s="63"/>
      <c r="E2449" s="63"/>
      <c r="F2449" s="86"/>
      <c r="H2449" s="121">
        <v>10024208</v>
      </c>
      <c r="I2449" s="65">
        <v>30446865</v>
      </c>
      <c r="J2449" s="64">
        <v>0.9</v>
      </c>
      <c r="K2449" s="120" t="str">
        <f>VLOOKUP(I2449,Raw!A:K,11,FALSE)</f>
        <v>N-SF11/1.8/17</v>
      </c>
    </row>
    <row r="2450" spans="1:11" x14ac:dyDescent="0.25">
      <c r="A2450" s="85"/>
      <c r="B2450" s="63"/>
      <c r="C2450" s="63"/>
      <c r="D2450" s="63"/>
      <c r="E2450" s="63"/>
      <c r="F2450" s="86"/>
      <c r="H2450" s="121">
        <v>10024214</v>
      </c>
      <c r="I2450" s="65">
        <v>30103742</v>
      </c>
      <c r="J2450" s="64">
        <v>0.9</v>
      </c>
      <c r="K2450" s="120" t="str">
        <f>VLOOKUP(I2450,Raw!A:K,11,FALSE)</f>
        <v>N-SF11/1.8/23.5</v>
      </c>
    </row>
    <row r="2451" spans="1:11" x14ac:dyDescent="0.25">
      <c r="A2451" s="85"/>
      <c r="B2451" s="63"/>
      <c r="C2451" s="63"/>
      <c r="D2451" s="63"/>
      <c r="E2451" s="63"/>
      <c r="F2451" s="86"/>
      <c r="H2451" s="121">
        <v>10024214</v>
      </c>
      <c r="I2451" s="65">
        <v>30103753</v>
      </c>
      <c r="J2451" s="64">
        <v>0.8</v>
      </c>
      <c r="K2451" s="120" t="str">
        <f>VLOOKUP(I2451,Raw!A:K,11,FALSE)</f>
        <v>N-SF11/1.8/14.5</v>
      </c>
    </row>
    <row r="2452" spans="1:11" x14ac:dyDescent="0.25">
      <c r="A2452" s="85"/>
      <c r="B2452" s="63"/>
      <c r="C2452" s="63"/>
      <c r="D2452" s="63"/>
      <c r="E2452" s="63"/>
      <c r="F2452" s="86"/>
      <c r="H2452" s="121">
        <v>10024214</v>
      </c>
      <c r="I2452" s="65">
        <v>30103801</v>
      </c>
      <c r="J2452" s="64">
        <v>0.9</v>
      </c>
      <c r="K2452" s="120" t="str">
        <f>VLOOKUP(I2452,Raw!A:K,11,FALSE)</f>
        <v>N-SF11/1.8/17</v>
      </c>
    </row>
    <row r="2453" spans="1:11" x14ac:dyDescent="0.25">
      <c r="A2453" s="85"/>
      <c r="B2453" s="63"/>
      <c r="C2453" s="63"/>
      <c r="D2453" s="63"/>
      <c r="E2453" s="63"/>
      <c r="F2453" s="86"/>
      <c r="H2453" s="121">
        <v>10024214</v>
      </c>
      <c r="I2453" s="65">
        <v>30236147</v>
      </c>
      <c r="J2453" s="64">
        <v>0.9</v>
      </c>
      <c r="K2453" s="120" t="str">
        <f>VLOOKUP(I2453,Raw!A:K,11,FALSE)</f>
        <v>N-SF11/1.8/17.5</v>
      </c>
    </row>
    <row r="2454" spans="1:11" x14ac:dyDescent="0.25">
      <c r="A2454" s="85"/>
      <c r="B2454" s="63"/>
      <c r="C2454" s="63"/>
      <c r="D2454" s="63"/>
      <c r="E2454" s="63"/>
      <c r="F2454" s="86"/>
      <c r="H2454" s="121">
        <v>10024214</v>
      </c>
      <c r="I2454" s="65">
        <v>30238079</v>
      </c>
      <c r="J2454" s="64">
        <v>0.9</v>
      </c>
      <c r="K2454" s="120" t="str">
        <f>VLOOKUP(I2454,Raw!A:K,11,FALSE)</f>
        <v>N-SF11/1.8/17.5</v>
      </c>
    </row>
    <row r="2455" spans="1:11" x14ac:dyDescent="0.25">
      <c r="A2455" s="85"/>
      <c r="B2455" s="63"/>
      <c r="C2455" s="63"/>
      <c r="D2455" s="63"/>
      <c r="E2455" s="63"/>
      <c r="F2455" s="86"/>
      <c r="H2455" s="121">
        <v>10024214</v>
      </c>
      <c r="I2455" s="65">
        <v>30248669</v>
      </c>
      <c r="J2455" s="64">
        <v>1</v>
      </c>
      <c r="K2455" s="120" t="str">
        <f>VLOOKUP(I2455,Raw!A:K,11,FALSE)</f>
        <v>N-SF11/1/10.5</v>
      </c>
    </row>
    <row r="2456" spans="1:11" x14ac:dyDescent="0.25">
      <c r="A2456" s="85"/>
      <c r="B2456" s="63"/>
      <c r="C2456" s="63"/>
      <c r="D2456" s="63"/>
      <c r="E2456" s="63"/>
      <c r="F2456" s="86"/>
      <c r="H2456" s="121">
        <v>10024214</v>
      </c>
      <c r="I2456" s="65">
        <v>30248706</v>
      </c>
      <c r="J2456" s="64">
        <v>0.9</v>
      </c>
      <c r="K2456" s="120" t="str">
        <f>VLOOKUP(I2456,Raw!A:K,11,FALSE)</f>
        <v>N-SF11/1.8/23.5</v>
      </c>
    </row>
    <row r="2457" spans="1:11" x14ac:dyDescent="0.25">
      <c r="A2457" s="85"/>
      <c r="B2457" s="63"/>
      <c r="C2457" s="63"/>
      <c r="D2457" s="63"/>
      <c r="E2457" s="63"/>
      <c r="F2457" s="86"/>
      <c r="H2457" s="121">
        <v>10024214</v>
      </c>
      <c r="I2457" s="65">
        <v>30248740</v>
      </c>
      <c r="J2457" s="64">
        <v>1</v>
      </c>
      <c r="K2457" s="120" t="str">
        <f>VLOOKUP(I2457,Raw!A:K,11,FALSE)</f>
        <v>N-SF11/1/7.5</v>
      </c>
    </row>
    <row r="2458" spans="1:11" x14ac:dyDescent="0.25">
      <c r="A2458" s="85"/>
      <c r="B2458" s="63"/>
      <c r="C2458" s="63"/>
      <c r="D2458" s="63"/>
      <c r="E2458" s="63"/>
      <c r="F2458" s="86"/>
      <c r="H2458" s="121">
        <v>10024214</v>
      </c>
      <c r="I2458" s="65">
        <v>30255865</v>
      </c>
      <c r="J2458" s="64">
        <v>0.9</v>
      </c>
      <c r="K2458" s="120" t="str">
        <f>VLOOKUP(I2458,Raw!A:K,11,FALSE)</f>
        <v>N-SF11/1.8/17</v>
      </c>
    </row>
    <row r="2459" spans="1:11" x14ac:dyDescent="0.25">
      <c r="A2459" s="85"/>
      <c r="B2459" s="63"/>
      <c r="C2459" s="63"/>
      <c r="D2459" s="63"/>
      <c r="E2459" s="63"/>
      <c r="F2459" s="86"/>
      <c r="H2459" s="121">
        <v>10024214</v>
      </c>
      <c r="I2459" s="65">
        <v>30256349</v>
      </c>
      <c r="J2459" s="64">
        <v>1</v>
      </c>
      <c r="K2459" s="120" t="str">
        <f>VLOOKUP(I2459,Raw!A:K,11,FALSE)</f>
        <v>N-SF11/1/10.5</v>
      </c>
    </row>
    <row r="2460" spans="1:11" x14ac:dyDescent="0.25">
      <c r="A2460" s="85"/>
      <c r="B2460" s="63"/>
      <c r="C2460" s="63"/>
      <c r="D2460" s="63"/>
      <c r="E2460" s="63"/>
      <c r="F2460" s="86"/>
      <c r="H2460" s="121">
        <v>10024214</v>
      </c>
      <c r="I2460" s="65">
        <v>30256730</v>
      </c>
      <c r="J2460" s="64">
        <v>1</v>
      </c>
      <c r="K2460" s="120" t="str">
        <f>VLOOKUP(I2460,Raw!A:K,11,FALSE)</f>
        <v>N-SF11/1/10.5</v>
      </c>
    </row>
    <row r="2461" spans="1:11" x14ac:dyDescent="0.25">
      <c r="A2461" s="85"/>
      <c r="B2461" s="63"/>
      <c r="C2461" s="63"/>
      <c r="D2461" s="63"/>
      <c r="E2461" s="63"/>
      <c r="F2461" s="86"/>
      <c r="H2461" s="121">
        <v>10024214</v>
      </c>
      <c r="I2461" s="65">
        <v>30256752</v>
      </c>
      <c r="J2461" s="64">
        <v>0.8</v>
      </c>
      <c r="K2461" s="120" t="str">
        <f>VLOOKUP(I2461,Raw!A:K,11,FALSE)</f>
        <v>N-SF11/1.8/14.5</v>
      </c>
    </row>
    <row r="2462" spans="1:11" x14ac:dyDescent="0.25">
      <c r="A2462" s="85"/>
      <c r="B2462" s="63"/>
      <c r="C2462" s="63"/>
      <c r="D2462" s="63"/>
      <c r="E2462" s="63"/>
      <c r="F2462" s="86"/>
      <c r="H2462" s="121">
        <v>10024214</v>
      </c>
      <c r="I2462" s="65">
        <v>30256855</v>
      </c>
      <c r="J2462" s="64">
        <v>0.8</v>
      </c>
      <c r="K2462" s="120" t="str">
        <f>VLOOKUP(I2462,Raw!A:K,11,FALSE)</f>
        <v>N-SF11/1.8/14.5</v>
      </c>
    </row>
    <row r="2463" spans="1:11" x14ac:dyDescent="0.25">
      <c r="A2463" s="85"/>
      <c r="B2463" s="63"/>
      <c r="C2463" s="63"/>
      <c r="D2463" s="63"/>
      <c r="E2463" s="63"/>
      <c r="F2463" s="86"/>
      <c r="H2463" s="121">
        <v>10024214</v>
      </c>
      <c r="I2463" s="65">
        <v>30256899</v>
      </c>
      <c r="J2463" s="64">
        <v>0.9</v>
      </c>
      <c r="K2463" s="120" t="str">
        <f>VLOOKUP(I2463,Raw!A:K,11,FALSE)</f>
        <v>N-SF11/1.8/23.5</v>
      </c>
    </row>
    <row r="2464" spans="1:11" x14ac:dyDescent="0.25">
      <c r="A2464" s="85"/>
      <c r="B2464" s="63"/>
      <c r="C2464" s="63"/>
      <c r="D2464" s="63"/>
      <c r="E2464" s="63"/>
      <c r="F2464" s="86"/>
      <c r="H2464" s="121">
        <v>10024214</v>
      </c>
      <c r="I2464" s="65">
        <v>30256914</v>
      </c>
      <c r="J2464" s="64">
        <v>1</v>
      </c>
      <c r="K2464" s="120" t="str">
        <f>VLOOKUP(I2464,Raw!A:K,11,FALSE)</f>
        <v>N-SF11/1/10.5</v>
      </c>
    </row>
    <row r="2465" spans="1:11" x14ac:dyDescent="0.25">
      <c r="A2465" s="85"/>
      <c r="B2465" s="63"/>
      <c r="C2465" s="63"/>
      <c r="D2465" s="63"/>
      <c r="E2465" s="63"/>
      <c r="F2465" s="86"/>
      <c r="H2465" s="121">
        <v>10024214</v>
      </c>
      <c r="I2465" s="65">
        <v>30256958</v>
      </c>
      <c r="J2465" s="64">
        <v>0.9</v>
      </c>
      <c r="K2465" s="120" t="str">
        <f>VLOOKUP(I2465,Raw!A:K,11,FALSE)</f>
        <v>N-SF11/1.8/23.5</v>
      </c>
    </row>
    <row r="2466" spans="1:11" x14ac:dyDescent="0.25">
      <c r="A2466" s="85"/>
      <c r="B2466" s="63"/>
      <c r="C2466" s="63"/>
      <c r="D2466" s="63"/>
      <c r="E2466" s="63"/>
      <c r="F2466" s="86"/>
      <c r="H2466" s="121">
        <v>10024214</v>
      </c>
      <c r="I2466" s="65">
        <v>30274734</v>
      </c>
      <c r="J2466" s="64">
        <v>0.9</v>
      </c>
      <c r="K2466" s="120" t="str">
        <f>VLOOKUP(I2466,Raw!A:K,11,FALSE)</f>
        <v>N-SF11/1.8/17</v>
      </c>
    </row>
    <row r="2467" spans="1:11" x14ac:dyDescent="0.25">
      <c r="A2467" s="85"/>
      <c r="B2467" s="63"/>
      <c r="C2467" s="63"/>
      <c r="D2467" s="63"/>
      <c r="E2467" s="63"/>
      <c r="F2467" s="86"/>
      <c r="H2467" s="121">
        <v>10024214</v>
      </c>
      <c r="I2467" s="65">
        <v>30274790</v>
      </c>
      <c r="J2467" s="64">
        <v>0.8</v>
      </c>
      <c r="K2467" s="120" t="str">
        <f>VLOOKUP(I2467,Raw!A:K,11,FALSE)</f>
        <v>N-SF11/1.8/14.5</v>
      </c>
    </row>
    <row r="2468" spans="1:11" x14ac:dyDescent="0.25">
      <c r="A2468" s="85"/>
      <c r="B2468" s="63"/>
      <c r="C2468" s="63"/>
      <c r="D2468" s="63"/>
      <c r="E2468" s="63"/>
      <c r="F2468" s="86"/>
      <c r="H2468" s="121">
        <v>10024214</v>
      </c>
      <c r="I2468" s="65">
        <v>30274815</v>
      </c>
      <c r="J2468" s="64">
        <v>0.8</v>
      </c>
      <c r="K2468" s="120" t="str">
        <f>VLOOKUP(I2468,Raw!A:K,11,FALSE)</f>
        <v>N-SF11/1.8/14.5</v>
      </c>
    </row>
    <row r="2469" spans="1:11" x14ac:dyDescent="0.25">
      <c r="A2469" s="85"/>
      <c r="B2469" s="63"/>
      <c r="C2469" s="63"/>
      <c r="D2469" s="63"/>
      <c r="E2469" s="63"/>
      <c r="F2469" s="86"/>
      <c r="H2469" s="121">
        <v>10024214</v>
      </c>
      <c r="I2469" s="65">
        <v>30276367</v>
      </c>
      <c r="J2469" s="64">
        <v>0.9</v>
      </c>
      <c r="K2469" s="120" t="str">
        <f>VLOOKUP(I2469,Raw!A:K,11,FALSE)</f>
        <v>N-SF11/1.8/17</v>
      </c>
    </row>
    <row r="2470" spans="1:11" x14ac:dyDescent="0.25">
      <c r="A2470" s="85"/>
      <c r="B2470" s="63"/>
      <c r="C2470" s="63"/>
      <c r="D2470" s="63"/>
      <c r="E2470" s="63"/>
      <c r="F2470" s="86"/>
      <c r="H2470" s="121">
        <v>10024214</v>
      </c>
      <c r="I2470" s="65">
        <v>30285163</v>
      </c>
      <c r="J2470" s="64">
        <v>1</v>
      </c>
      <c r="K2470" s="120" t="str">
        <f>VLOOKUP(I2470,Raw!A:K,11,FALSE)</f>
        <v>N-SF11/1/7.5</v>
      </c>
    </row>
    <row r="2471" spans="1:11" x14ac:dyDescent="0.25">
      <c r="A2471" s="85"/>
      <c r="B2471" s="63"/>
      <c r="C2471" s="63"/>
      <c r="D2471" s="63"/>
      <c r="E2471" s="63"/>
      <c r="F2471" s="86"/>
      <c r="H2471" s="121">
        <v>10024214</v>
      </c>
      <c r="I2471" s="65">
        <v>30285185</v>
      </c>
      <c r="J2471" s="64">
        <v>0.9</v>
      </c>
      <c r="K2471" s="120" t="str">
        <f>VLOOKUP(I2471,Raw!A:K,11,FALSE)</f>
        <v>N-SF11/1.8/17</v>
      </c>
    </row>
    <row r="2472" spans="1:11" x14ac:dyDescent="0.25">
      <c r="A2472" s="85"/>
      <c r="B2472" s="63"/>
      <c r="C2472" s="63"/>
      <c r="D2472" s="63"/>
      <c r="E2472" s="63"/>
      <c r="F2472" s="86"/>
      <c r="H2472" s="121">
        <v>10024214</v>
      </c>
      <c r="I2472" s="65">
        <v>30293647</v>
      </c>
      <c r="J2472" s="64">
        <v>1</v>
      </c>
      <c r="K2472" s="120" t="str">
        <f>VLOOKUP(I2472,Raw!A:K,11,FALSE)</f>
        <v>N-SF11/1/10.5</v>
      </c>
    </row>
    <row r="2473" spans="1:11" x14ac:dyDescent="0.25">
      <c r="A2473" s="85"/>
      <c r="B2473" s="63"/>
      <c r="C2473" s="63"/>
      <c r="D2473" s="63"/>
      <c r="E2473" s="63"/>
      <c r="F2473" s="86"/>
      <c r="H2473" s="121">
        <v>10024214</v>
      </c>
      <c r="I2473" s="65">
        <v>30313242</v>
      </c>
      <c r="J2473" s="64">
        <v>0.56000000000000005</v>
      </c>
      <c r="K2473" s="120" t="str">
        <f>VLOOKUP(I2473,Raw!A:K,11,FALSE)</f>
        <v>N-SF11/1.8/10.5</v>
      </c>
    </row>
    <row r="2474" spans="1:11" x14ac:dyDescent="0.25">
      <c r="A2474" s="85"/>
      <c r="B2474" s="63"/>
      <c r="C2474" s="63"/>
      <c r="D2474" s="63"/>
      <c r="E2474" s="63"/>
      <c r="F2474" s="86"/>
      <c r="H2474" s="121">
        <v>10024214</v>
      </c>
      <c r="I2474" s="65">
        <v>30313286</v>
      </c>
      <c r="J2474" s="64">
        <v>0.8</v>
      </c>
      <c r="K2474" s="120" t="str">
        <f>VLOOKUP(I2474,Raw!A:K,11,FALSE)</f>
        <v>N-SF11/1.8/14.5</v>
      </c>
    </row>
    <row r="2475" spans="1:11" x14ac:dyDescent="0.25">
      <c r="A2475" s="85"/>
      <c r="B2475" s="63"/>
      <c r="C2475" s="63"/>
      <c r="D2475" s="63"/>
      <c r="E2475" s="63"/>
      <c r="F2475" s="86"/>
      <c r="H2475" s="121">
        <v>10024214</v>
      </c>
      <c r="I2475" s="65">
        <v>30313323</v>
      </c>
      <c r="J2475" s="64">
        <v>1</v>
      </c>
      <c r="K2475" s="120" t="str">
        <f>VLOOKUP(I2475,Raw!A:K,11,FALSE)</f>
        <v>N-SF11/1/10.5</v>
      </c>
    </row>
    <row r="2476" spans="1:11" x14ac:dyDescent="0.25">
      <c r="A2476" s="85"/>
      <c r="B2476" s="63"/>
      <c r="C2476" s="63"/>
      <c r="D2476" s="63"/>
      <c r="E2476" s="63"/>
      <c r="F2476" s="86"/>
      <c r="H2476" s="121">
        <v>10024214</v>
      </c>
      <c r="I2476" s="65">
        <v>30313345</v>
      </c>
      <c r="J2476" s="64">
        <v>0.8</v>
      </c>
      <c r="K2476" s="120" t="str">
        <f>VLOOKUP(I2476,Raw!A:K,11,FALSE)</f>
        <v>N-SF11/1.8/14.5</v>
      </c>
    </row>
    <row r="2477" spans="1:11" x14ac:dyDescent="0.25">
      <c r="A2477" s="85"/>
      <c r="B2477" s="63"/>
      <c r="C2477" s="63"/>
      <c r="D2477" s="63"/>
      <c r="E2477" s="63"/>
      <c r="F2477" s="86"/>
      <c r="H2477" s="121">
        <v>10024214</v>
      </c>
      <c r="I2477" s="65">
        <v>30321494</v>
      </c>
      <c r="J2477" s="64">
        <v>1</v>
      </c>
      <c r="K2477" s="120" t="str">
        <f>VLOOKUP(I2477,Raw!A:K,11,FALSE)</f>
        <v>N-BK7/1.1/19</v>
      </c>
    </row>
    <row r="2478" spans="1:11" x14ac:dyDescent="0.25">
      <c r="A2478" s="85"/>
      <c r="B2478" s="63"/>
      <c r="C2478" s="63"/>
      <c r="D2478" s="63"/>
      <c r="E2478" s="63"/>
      <c r="F2478" s="86"/>
      <c r="H2478" s="121">
        <v>10024214</v>
      </c>
      <c r="I2478" s="65">
        <v>30325960</v>
      </c>
      <c r="J2478" s="64">
        <v>0.9</v>
      </c>
      <c r="K2478" s="120" t="str">
        <f>VLOOKUP(I2478,Raw!A:K,11,FALSE)</f>
        <v>N-SF11/1.8/23</v>
      </c>
    </row>
    <row r="2479" spans="1:11" x14ac:dyDescent="0.25">
      <c r="A2479" s="85"/>
      <c r="B2479" s="63"/>
      <c r="C2479" s="63"/>
      <c r="D2479" s="63"/>
      <c r="E2479" s="63"/>
      <c r="F2479" s="86"/>
      <c r="H2479" s="121">
        <v>10024214</v>
      </c>
      <c r="I2479" s="65">
        <v>30334319</v>
      </c>
      <c r="J2479" s="64">
        <v>0.9</v>
      </c>
      <c r="K2479" s="120" t="str">
        <f>VLOOKUP(I2479,Raw!A:K,11,FALSE)</f>
        <v>N-SF11/1.8/17.5</v>
      </c>
    </row>
    <row r="2480" spans="1:11" x14ac:dyDescent="0.25">
      <c r="A2480" s="85"/>
      <c r="B2480" s="63"/>
      <c r="C2480" s="63"/>
      <c r="D2480" s="63"/>
      <c r="E2480" s="63"/>
      <c r="F2480" s="86"/>
      <c r="H2480" s="121">
        <v>10024214</v>
      </c>
      <c r="I2480" s="65">
        <v>30339200</v>
      </c>
      <c r="J2480" s="64">
        <v>0.9</v>
      </c>
      <c r="K2480" s="120" t="str">
        <f>VLOOKUP(I2480,Raw!A:K,11,FALSE)</f>
        <v>N-SF11/1.8/23.5</v>
      </c>
    </row>
    <row r="2481" spans="1:11" x14ac:dyDescent="0.25">
      <c r="A2481" s="85"/>
      <c r="B2481" s="63"/>
      <c r="C2481" s="63"/>
      <c r="D2481" s="63"/>
      <c r="E2481" s="63"/>
      <c r="F2481" s="86"/>
      <c r="H2481" s="121">
        <v>10024214</v>
      </c>
      <c r="I2481" s="65">
        <v>30391576</v>
      </c>
      <c r="J2481" s="64">
        <v>1</v>
      </c>
      <c r="K2481" s="120" t="str">
        <f>VLOOKUP(I2481,Raw!A:K,11,FALSE)</f>
        <v>N-SF11/1/8.5</v>
      </c>
    </row>
    <row r="2482" spans="1:11" x14ac:dyDescent="0.25">
      <c r="A2482" s="85"/>
      <c r="B2482" s="63"/>
      <c r="C2482" s="63"/>
      <c r="D2482" s="63"/>
      <c r="E2482" s="63"/>
      <c r="F2482" s="86"/>
      <c r="H2482" s="121">
        <v>10024214</v>
      </c>
      <c r="I2482" s="65">
        <v>30432710</v>
      </c>
      <c r="J2482" s="64">
        <v>0.8</v>
      </c>
      <c r="K2482" s="120" t="str">
        <f>VLOOKUP(I2482,Raw!A:K,11,FALSE)</f>
        <v>N-SF11/1.8/14.5</v>
      </c>
    </row>
    <row r="2483" spans="1:11" x14ac:dyDescent="0.25">
      <c r="A2483" s="85"/>
      <c r="B2483" s="63"/>
      <c r="C2483" s="63"/>
      <c r="D2483" s="63"/>
      <c r="E2483" s="63"/>
      <c r="F2483" s="86"/>
      <c r="H2483" s="121">
        <v>10024214</v>
      </c>
      <c r="I2483" s="65">
        <v>30446865</v>
      </c>
      <c r="J2483" s="64">
        <v>0.9</v>
      </c>
      <c r="K2483" s="120" t="str">
        <f>VLOOKUP(I2483,Raw!A:K,11,FALSE)</f>
        <v>N-SF11/1.8/17</v>
      </c>
    </row>
    <row r="2484" spans="1:11" x14ac:dyDescent="0.25">
      <c r="A2484" s="85"/>
      <c r="B2484" s="63"/>
      <c r="C2484" s="63"/>
      <c r="D2484" s="63"/>
      <c r="E2484" s="63"/>
      <c r="F2484" s="86"/>
      <c r="H2484" s="121">
        <v>10024221</v>
      </c>
      <c r="I2484" s="65">
        <v>30103742</v>
      </c>
      <c r="J2484" s="64">
        <v>0.9</v>
      </c>
      <c r="K2484" s="120" t="str">
        <f>VLOOKUP(I2484,Raw!A:K,11,FALSE)</f>
        <v>N-SF11/1.8/23.5</v>
      </c>
    </row>
    <row r="2485" spans="1:11" x14ac:dyDescent="0.25">
      <c r="A2485" s="85"/>
      <c r="B2485" s="63"/>
      <c r="C2485" s="63"/>
      <c r="D2485" s="63"/>
      <c r="E2485" s="63"/>
      <c r="F2485" s="86"/>
      <c r="H2485" s="121">
        <v>10024221</v>
      </c>
      <c r="I2485" s="65">
        <v>30103753</v>
      </c>
      <c r="J2485" s="64">
        <v>0.86</v>
      </c>
      <c r="K2485" s="120" t="str">
        <f>VLOOKUP(I2485,Raw!A:K,11,FALSE)</f>
        <v>N-SF11/1.8/14.5</v>
      </c>
    </row>
    <row r="2486" spans="1:11" x14ac:dyDescent="0.25">
      <c r="A2486" s="85"/>
      <c r="B2486" s="63"/>
      <c r="C2486" s="63"/>
      <c r="D2486" s="63"/>
      <c r="E2486" s="63"/>
      <c r="F2486" s="86"/>
      <c r="H2486" s="121">
        <v>10024221</v>
      </c>
      <c r="I2486" s="65">
        <v>30103801</v>
      </c>
      <c r="J2486" s="64">
        <v>0.9</v>
      </c>
      <c r="K2486" s="120" t="str">
        <f>VLOOKUP(I2486,Raw!A:K,11,FALSE)</f>
        <v>N-SF11/1.8/17</v>
      </c>
    </row>
    <row r="2487" spans="1:11" x14ac:dyDescent="0.25">
      <c r="A2487" s="85"/>
      <c r="B2487" s="63"/>
      <c r="C2487" s="63"/>
      <c r="D2487" s="63"/>
      <c r="E2487" s="63"/>
      <c r="F2487" s="86"/>
      <c r="H2487" s="121">
        <v>10024221</v>
      </c>
      <c r="I2487" s="65">
        <v>30236147</v>
      </c>
      <c r="J2487" s="64">
        <v>0.9</v>
      </c>
      <c r="K2487" s="120" t="str">
        <f>VLOOKUP(I2487,Raw!A:K,11,FALSE)</f>
        <v>N-SF11/1.8/17.5</v>
      </c>
    </row>
    <row r="2488" spans="1:11" x14ac:dyDescent="0.25">
      <c r="A2488" s="85"/>
      <c r="B2488" s="63"/>
      <c r="C2488" s="63"/>
      <c r="D2488" s="63"/>
      <c r="E2488" s="63"/>
      <c r="F2488" s="86"/>
      <c r="H2488" s="121">
        <v>10024221</v>
      </c>
      <c r="I2488" s="65">
        <v>30238079</v>
      </c>
      <c r="J2488" s="64">
        <v>0.9</v>
      </c>
      <c r="K2488" s="120" t="str">
        <f>VLOOKUP(I2488,Raw!A:K,11,FALSE)</f>
        <v>N-SF11/1.8/17.5</v>
      </c>
    </row>
    <row r="2489" spans="1:11" x14ac:dyDescent="0.25">
      <c r="A2489" s="85"/>
      <c r="B2489" s="63"/>
      <c r="C2489" s="63"/>
      <c r="D2489" s="63"/>
      <c r="E2489" s="63"/>
      <c r="F2489" s="86"/>
      <c r="H2489" s="121">
        <v>10024221</v>
      </c>
      <c r="I2489" s="65">
        <v>30248669</v>
      </c>
      <c r="J2489" s="64">
        <v>0.7</v>
      </c>
      <c r="K2489" s="120" t="str">
        <f>VLOOKUP(I2489,Raw!A:K,11,FALSE)</f>
        <v>N-SF11/1/10.5</v>
      </c>
    </row>
    <row r="2490" spans="1:11" x14ac:dyDescent="0.25">
      <c r="A2490" s="85"/>
      <c r="B2490" s="63"/>
      <c r="C2490" s="63"/>
      <c r="D2490" s="63"/>
      <c r="E2490" s="63"/>
      <c r="F2490" s="86"/>
      <c r="H2490" s="121">
        <v>10024221</v>
      </c>
      <c r="I2490" s="65">
        <v>30248706</v>
      </c>
      <c r="J2490" s="64">
        <v>0.9</v>
      </c>
      <c r="K2490" s="120" t="str">
        <f>VLOOKUP(I2490,Raw!A:K,11,FALSE)</f>
        <v>N-SF11/1.8/23.5</v>
      </c>
    </row>
    <row r="2491" spans="1:11" x14ac:dyDescent="0.25">
      <c r="A2491" s="85"/>
      <c r="B2491" s="63"/>
      <c r="C2491" s="63"/>
      <c r="D2491" s="63"/>
      <c r="E2491" s="63"/>
      <c r="F2491" s="86"/>
      <c r="H2491" s="121">
        <v>10024221</v>
      </c>
      <c r="I2491" s="65">
        <v>30248740</v>
      </c>
      <c r="J2491" s="64">
        <v>0.7</v>
      </c>
      <c r="K2491" s="120" t="str">
        <f>VLOOKUP(I2491,Raw!A:K,11,FALSE)</f>
        <v>N-SF11/1/7.5</v>
      </c>
    </row>
    <row r="2492" spans="1:11" x14ac:dyDescent="0.25">
      <c r="A2492" s="85"/>
      <c r="B2492" s="63"/>
      <c r="C2492" s="63"/>
      <c r="D2492" s="63"/>
      <c r="E2492" s="63"/>
      <c r="F2492" s="86"/>
      <c r="H2492" s="121">
        <v>10024221</v>
      </c>
      <c r="I2492" s="65">
        <v>30255865</v>
      </c>
      <c r="J2492" s="64">
        <v>0.9</v>
      </c>
      <c r="K2492" s="120" t="str">
        <f>VLOOKUP(I2492,Raw!A:K,11,FALSE)</f>
        <v>N-SF11/1.8/17</v>
      </c>
    </row>
    <row r="2493" spans="1:11" x14ac:dyDescent="0.25">
      <c r="A2493" s="85"/>
      <c r="B2493" s="63"/>
      <c r="C2493" s="63"/>
      <c r="D2493" s="63"/>
      <c r="E2493" s="63"/>
      <c r="F2493" s="86"/>
      <c r="H2493" s="121">
        <v>10024221</v>
      </c>
      <c r="I2493" s="65">
        <v>30256349</v>
      </c>
      <c r="J2493" s="64">
        <v>0.7</v>
      </c>
      <c r="K2493" s="120" t="str">
        <f>VLOOKUP(I2493,Raw!A:K,11,FALSE)</f>
        <v>N-SF11/1/10.5</v>
      </c>
    </row>
    <row r="2494" spans="1:11" x14ac:dyDescent="0.25">
      <c r="A2494" s="85"/>
      <c r="B2494" s="63"/>
      <c r="C2494" s="63"/>
      <c r="D2494" s="63"/>
      <c r="E2494" s="63"/>
      <c r="F2494" s="86"/>
      <c r="H2494" s="121">
        <v>10024221</v>
      </c>
      <c r="I2494" s="65">
        <v>30256730</v>
      </c>
      <c r="J2494" s="64">
        <v>0.7</v>
      </c>
      <c r="K2494" s="120" t="str">
        <f>VLOOKUP(I2494,Raw!A:K,11,FALSE)</f>
        <v>N-SF11/1/10.5</v>
      </c>
    </row>
    <row r="2495" spans="1:11" x14ac:dyDescent="0.25">
      <c r="A2495" s="85"/>
      <c r="B2495" s="63"/>
      <c r="C2495" s="63"/>
      <c r="D2495" s="63"/>
      <c r="E2495" s="63"/>
      <c r="F2495" s="86"/>
      <c r="H2495" s="121">
        <v>10024221</v>
      </c>
      <c r="I2495" s="65">
        <v>30256752</v>
      </c>
      <c r="J2495" s="64">
        <v>0.86</v>
      </c>
      <c r="K2495" s="120" t="str">
        <f>VLOOKUP(I2495,Raw!A:K,11,FALSE)</f>
        <v>N-SF11/1.8/14.5</v>
      </c>
    </row>
    <row r="2496" spans="1:11" x14ac:dyDescent="0.25">
      <c r="A2496" s="85"/>
      <c r="B2496" s="63"/>
      <c r="C2496" s="63"/>
      <c r="D2496" s="63"/>
      <c r="E2496" s="63"/>
      <c r="F2496" s="86"/>
      <c r="H2496" s="121">
        <v>10024221</v>
      </c>
      <c r="I2496" s="65">
        <v>30256855</v>
      </c>
      <c r="J2496" s="64">
        <v>0.86</v>
      </c>
      <c r="K2496" s="120" t="str">
        <f>VLOOKUP(I2496,Raw!A:K,11,FALSE)</f>
        <v>N-SF11/1.8/14.5</v>
      </c>
    </row>
    <row r="2497" spans="1:11" x14ac:dyDescent="0.25">
      <c r="A2497" s="85"/>
      <c r="B2497" s="63"/>
      <c r="C2497" s="63"/>
      <c r="D2497" s="63"/>
      <c r="E2497" s="63"/>
      <c r="F2497" s="86"/>
      <c r="H2497" s="121">
        <v>10024221</v>
      </c>
      <c r="I2497" s="65">
        <v>30256899</v>
      </c>
      <c r="J2497" s="64">
        <v>0.9</v>
      </c>
      <c r="K2497" s="120" t="str">
        <f>VLOOKUP(I2497,Raw!A:K,11,FALSE)</f>
        <v>N-SF11/1.8/23.5</v>
      </c>
    </row>
    <row r="2498" spans="1:11" x14ac:dyDescent="0.25">
      <c r="A2498" s="85"/>
      <c r="B2498" s="63"/>
      <c r="C2498" s="63"/>
      <c r="D2498" s="63"/>
      <c r="E2498" s="63"/>
      <c r="F2498" s="86"/>
      <c r="H2498" s="121">
        <v>10024221</v>
      </c>
      <c r="I2498" s="65">
        <v>30256914</v>
      </c>
      <c r="J2498" s="64">
        <v>0.7</v>
      </c>
      <c r="K2498" s="120" t="str">
        <f>VLOOKUP(I2498,Raw!A:K,11,FALSE)</f>
        <v>N-SF11/1/10.5</v>
      </c>
    </row>
    <row r="2499" spans="1:11" x14ac:dyDescent="0.25">
      <c r="A2499" s="85"/>
      <c r="B2499" s="63"/>
      <c r="C2499" s="63"/>
      <c r="D2499" s="63"/>
      <c r="E2499" s="63"/>
      <c r="F2499" s="86"/>
      <c r="H2499" s="121">
        <v>10024221</v>
      </c>
      <c r="I2499" s="65">
        <v>30256958</v>
      </c>
      <c r="J2499" s="64">
        <v>0.9</v>
      </c>
      <c r="K2499" s="120" t="str">
        <f>VLOOKUP(I2499,Raw!A:K,11,FALSE)</f>
        <v>N-SF11/1.8/23.5</v>
      </c>
    </row>
    <row r="2500" spans="1:11" x14ac:dyDescent="0.25">
      <c r="A2500" s="85"/>
      <c r="B2500" s="63"/>
      <c r="C2500" s="63"/>
      <c r="D2500" s="63"/>
      <c r="E2500" s="63"/>
      <c r="F2500" s="86"/>
      <c r="H2500" s="121">
        <v>10024221</v>
      </c>
      <c r="I2500" s="65">
        <v>30274734</v>
      </c>
      <c r="J2500" s="64">
        <v>0.9</v>
      </c>
      <c r="K2500" s="120" t="str">
        <f>VLOOKUP(I2500,Raw!A:K,11,FALSE)</f>
        <v>N-SF11/1.8/17</v>
      </c>
    </row>
    <row r="2501" spans="1:11" x14ac:dyDescent="0.25">
      <c r="A2501" s="85"/>
      <c r="B2501" s="63"/>
      <c r="C2501" s="63"/>
      <c r="D2501" s="63"/>
      <c r="E2501" s="63"/>
      <c r="F2501" s="86"/>
      <c r="H2501" s="121">
        <v>10024221</v>
      </c>
      <c r="I2501" s="65">
        <v>30274790</v>
      </c>
      <c r="J2501" s="64">
        <v>0.86</v>
      </c>
      <c r="K2501" s="120" t="str">
        <f>VLOOKUP(I2501,Raw!A:K,11,FALSE)</f>
        <v>N-SF11/1.8/14.5</v>
      </c>
    </row>
    <row r="2502" spans="1:11" x14ac:dyDescent="0.25">
      <c r="A2502" s="85"/>
      <c r="B2502" s="63"/>
      <c r="C2502" s="63"/>
      <c r="D2502" s="63"/>
      <c r="E2502" s="63"/>
      <c r="F2502" s="86"/>
      <c r="H2502" s="121">
        <v>10024221</v>
      </c>
      <c r="I2502" s="65">
        <v>30274815</v>
      </c>
      <c r="J2502" s="64">
        <v>0.86</v>
      </c>
      <c r="K2502" s="120" t="str">
        <f>VLOOKUP(I2502,Raw!A:K,11,FALSE)</f>
        <v>N-SF11/1.8/14.5</v>
      </c>
    </row>
    <row r="2503" spans="1:11" x14ac:dyDescent="0.25">
      <c r="A2503" s="85"/>
      <c r="B2503" s="63"/>
      <c r="C2503" s="63"/>
      <c r="D2503" s="63"/>
      <c r="E2503" s="63"/>
      <c r="F2503" s="86"/>
      <c r="H2503" s="121">
        <v>10024221</v>
      </c>
      <c r="I2503" s="65">
        <v>30276367</v>
      </c>
      <c r="J2503" s="64">
        <v>0.9</v>
      </c>
      <c r="K2503" s="120" t="str">
        <f>VLOOKUP(I2503,Raw!A:K,11,FALSE)</f>
        <v>N-SF11/1.8/17</v>
      </c>
    </row>
    <row r="2504" spans="1:11" x14ac:dyDescent="0.25">
      <c r="A2504" s="85"/>
      <c r="B2504" s="63"/>
      <c r="C2504" s="63"/>
      <c r="D2504" s="63"/>
      <c r="E2504" s="63"/>
      <c r="F2504" s="86"/>
      <c r="H2504" s="121">
        <v>10024221</v>
      </c>
      <c r="I2504" s="65">
        <v>30285163</v>
      </c>
      <c r="J2504" s="64">
        <v>0.7</v>
      </c>
      <c r="K2504" s="120" t="str">
        <f>VLOOKUP(I2504,Raw!A:K,11,FALSE)</f>
        <v>N-SF11/1/7.5</v>
      </c>
    </row>
    <row r="2505" spans="1:11" x14ac:dyDescent="0.25">
      <c r="A2505" s="85"/>
      <c r="B2505" s="63"/>
      <c r="C2505" s="63"/>
      <c r="D2505" s="63"/>
      <c r="E2505" s="63"/>
      <c r="F2505" s="86"/>
      <c r="H2505" s="121">
        <v>10024221</v>
      </c>
      <c r="I2505" s="65">
        <v>30285185</v>
      </c>
      <c r="J2505" s="64">
        <v>0.9</v>
      </c>
      <c r="K2505" s="120" t="str">
        <f>VLOOKUP(I2505,Raw!A:K,11,FALSE)</f>
        <v>N-SF11/1.8/17</v>
      </c>
    </row>
    <row r="2506" spans="1:11" x14ac:dyDescent="0.25">
      <c r="A2506" s="85"/>
      <c r="B2506" s="63"/>
      <c r="C2506" s="63"/>
      <c r="D2506" s="63"/>
      <c r="E2506" s="63"/>
      <c r="F2506" s="86"/>
      <c r="H2506" s="121">
        <v>10024221</v>
      </c>
      <c r="I2506" s="65">
        <v>30293647</v>
      </c>
      <c r="J2506" s="64">
        <v>0.7</v>
      </c>
      <c r="K2506" s="120" t="str">
        <f>VLOOKUP(I2506,Raw!A:K,11,FALSE)</f>
        <v>N-SF11/1/10.5</v>
      </c>
    </row>
    <row r="2507" spans="1:11" x14ac:dyDescent="0.25">
      <c r="A2507" s="85"/>
      <c r="B2507" s="63"/>
      <c r="C2507" s="63"/>
      <c r="D2507" s="63"/>
      <c r="E2507" s="63"/>
      <c r="F2507" s="86"/>
      <c r="H2507" s="121">
        <v>10024221</v>
      </c>
      <c r="I2507" s="65">
        <v>30313242</v>
      </c>
      <c r="J2507" s="64">
        <v>0.56000000000000005</v>
      </c>
      <c r="K2507" s="120" t="str">
        <f>VLOOKUP(I2507,Raw!A:K,11,FALSE)</f>
        <v>N-SF11/1.8/10.5</v>
      </c>
    </row>
    <row r="2508" spans="1:11" x14ac:dyDescent="0.25">
      <c r="A2508" s="85"/>
      <c r="B2508" s="63"/>
      <c r="C2508" s="63"/>
      <c r="D2508" s="63"/>
      <c r="E2508" s="63"/>
      <c r="F2508" s="86"/>
      <c r="H2508" s="121">
        <v>10024221</v>
      </c>
      <c r="I2508" s="65">
        <v>30313286</v>
      </c>
      <c r="J2508" s="64">
        <v>0.86</v>
      </c>
      <c r="K2508" s="120" t="str">
        <f>VLOOKUP(I2508,Raw!A:K,11,FALSE)</f>
        <v>N-SF11/1.8/14.5</v>
      </c>
    </row>
    <row r="2509" spans="1:11" x14ac:dyDescent="0.25">
      <c r="A2509" s="85"/>
      <c r="B2509" s="63"/>
      <c r="C2509" s="63"/>
      <c r="D2509" s="63"/>
      <c r="E2509" s="63"/>
      <c r="F2509" s="86"/>
      <c r="H2509" s="121">
        <v>10024221</v>
      </c>
      <c r="I2509" s="65">
        <v>30313323</v>
      </c>
      <c r="J2509" s="64">
        <v>0.7</v>
      </c>
      <c r="K2509" s="120" t="str">
        <f>VLOOKUP(I2509,Raw!A:K,11,FALSE)</f>
        <v>N-SF11/1/10.5</v>
      </c>
    </row>
    <row r="2510" spans="1:11" x14ac:dyDescent="0.25">
      <c r="A2510" s="85"/>
      <c r="B2510" s="63"/>
      <c r="C2510" s="63"/>
      <c r="D2510" s="63"/>
      <c r="E2510" s="63"/>
      <c r="F2510" s="86"/>
      <c r="H2510" s="121">
        <v>10024221</v>
      </c>
      <c r="I2510" s="65">
        <v>30313345</v>
      </c>
      <c r="J2510" s="64">
        <v>0.86</v>
      </c>
      <c r="K2510" s="120" t="str">
        <f>VLOOKUP(I2510,Raw!A:K,11,FALSE)</f>
        <v>N-SF11/1.8/14.5</v>
      </c>
    </row>
    <row r="2511" spans="1:11" x14ac:dyDescent="0.25">
      <c r="A2511" s="85"/>
      <c r="B2511" s="63"/>
      <c r="C2511" s="63"/>
      <c r="D2511" s="63"/>
      <c r="E2511" s="63"/>
      <c r="F2511" s="86"/>
      <c r="H2511" s="121">
        <v>10024221</v>
      </c>
      <c r="I2511" s="65">
        <v>30321494</v>
      </c>
      <c r="J2511" s="64">
        <v>1</v>
      </c>
      <c r="K2511" s="120" t="str">
        <f>VLOOKUP(I2511,Raw!A:K,11,FALSE)</f>
        <v>N-BK7/1.1/19</v>
      </c>
    </row>
    <row r="2512" spans="1:11" x14ac:dyDescent="0.25">
      <c r="A2512" s="85"/>
      <c r="B2512" s="63"/>
      <c r="C2512" s="63"/>
      <c r="D2512" s="63"/>
      <c r="E2512" s="63"/>
      <c r="F2512" s="86"/>
      <c r="H2512" s="121">
        <v>10024221</v>
      </c>
      <c r="I2512" s="65">
        <v>30325960</v>
      </c>
      <c r="J2512" s="64">
        <v>0.9</v>
      </c>
      <c r="K2512" s="120" t="str">
        <f>VLOOKUP(I2512,Raw!A:K,11,FALSE)</f>
        <v>N-SF11/1.8/23</v>
      </c>
    </row>
    <row r="2513" spans="1:11" x14ac:dyDescent="0.25">
      <c r="A2513" s="85"/>
      <c r="B2513" s="63"/>
      <c r="C2513" s="63"/>
      <c r="D2513" s="63"/>
      <c r="E2513" s="63"/>
      <c r="F2513" s="86"/>
      <c r="H2513" s="121">
        <v>10024221</v>
      </c>
      <c r="I2513" s="65">
        <v>30334319</v>
      </c>
      <c r="J2513" s="64">
        <v>0.9</v>
      </c>
      <c r="K2513" s="120" t="str">
        <f>VLOOKUP(I2513,Raw!A:K,11,FALSE)</f>
        <v>N-SF11/1.8/17.5</v>
      </c>
    </row>
    <row r="2514" spans="1:11" x14ac:dyDescent="0.25">
      <c r="A2514" s="85"/>
      <c r="B2514" s="63"/>
      <c r="C2514" s="63"/>
      <c r="D2514" s="63"/>
      <c r="E2514" s="63"/>
      <c r="F2514" s="86"/>
      <c r="H2514" s="121">
        <v>10024221</v>
      </c>
      <c r="I2514" s="65">
        <v>30339200</v>
      </c>
      <c r="J2514" s="64">
        <v>0.9</v>
      </c>
      <c r="K2514" s="120" t="str">
        <f>VLOOKUP(I2514,Raw!A:K,11,FALSE)</f>
        <v>N-SF11/1.8/23.5</v>
      </c>
    </row>
    <row r="2515" spans="1:11" x14ac:dyDescent="0.25">
      <c r="A2515" s="85"/>
      <c r="B2515" s="63"/>
      <c r="C2515" s="63"/>
      <c r="D2515" s="63"/>
      <c r="E2515" s="63"/>
      <c r="F2515" s="86"/>
      <c r="H2515" s="121">
        <v>10024221</v>
      </c>
      <c r="I2515" s="65">
        <v>30391576</v>
      </c>
      <c r="J2515" s="64">
        <v>0.7</v>
      </c>
      <c r="K2515" s="120" t="str">
        <f>VLOOKUP(I2515,Raw!A:K,11,FALSE)</f>
        <v>N-SF11/1/8.5</v>
      </c>
    </row>
    <row r="2516" spans="1:11" x14ac:dyDescent="0.25">
      <c r="A2516" s="85"/>
      <c r="B2516" s="63"/>
      <c r="C2516" s="63"/>
      <c r="D2516" s="63"/>
      <c r="E2516" s="63"/>
      <c r="F2516" s="86"/>
      <c r="H2516" s="121">
        <v>10024221</v>
      </c>
      <c r="I2516" s="65">
        <v>30432710</v>
      </c>
      <c r="J2516" s="64">
        <v>0.86</v>
      </c>
      <c r="K2516" s="120" t="str">
        <f>VLOOKUP(I2516,Raw!A:K,11,FALSE)</f>
        <v>N-SF11/1.8/14.5</v>
      </c>
    </row>
    <row r="2517" spans="1:11" x14ac:dyDescent="0.25">
      <c r="A2517" s="85"/>
      <c r="B2517" s="63"/>
      <c r="C2517" s="63"/>
      <c r="D2517" s="63"/>
      <c r="E2517" s="63"/>
      <c r="F2517" s="86"/>
      <c r="H2517" s="121">
        <v>10024221</v>
      </c>
      <c r="I2517" s="65">
        <v>30446865</v>
      </c>
      <c r="J2517" s="64">
        <v>0.9</v>
      </c>
      <c r="K2517" s="120" t="str">
        <f>VLOOKUP(I2517,Raw!A:K,11,FALSE)</f>
        <v>N-SF11/1.8/17</v>
      </c>
    </row>
    <row r="2518" spans="1:11" x14ac:dyDescent="0.25">
      <c r="A2518" s="85"/>
      <c r="B2518" s="63"/>
      <c r="C2518" s="63"/>
      <c r="D2518" s="63"/>
      <c r="E2518" s="63"/>
      <c r="F2518" s="86"/>
      <c r="H2518" s="121">
        <v>10024223</v>
      </c>
      <c r="I2518" s="65">
        <v>30103742</v>
      </c>
      <c r="J2518" s="64">
        <v>1</v>
      </c>
      <c r="K2518" s="120" t="str">
        <f>VLOOKUP(I2518,Raw!A:K,11,FALSE)</f>
        <v>N-SF11/1.8/23.5</v>
      </c>
    </row>
    <row r="2519" spans="1:11" x14ac:dyDescent="0.25">
      <c r="A2519" s="85"/>
      <c r="B2519" s="63"/>
      <c r="C2519" s="63"/>
      <c r="D2519" s="63"/>
      <c r="E2519" s="63"/>
      <c r="F2519" s="86"/>
      <c r="H2519" s="121">
        <v>10024223</v>
      </c>
      <c r="I2519" s="65">
        <v>30103753</v>
      </c>
      <c r="J2519" s="64">
        <v>0.96</v>
      </c>
      <c r="K2519" s="120" t="str">
        <f>VLOOKUP(I2519,Raw!A:K,11,FALSE)</f>
        <v>N-SF11/1.8/14.5</v>
      </c>
    </row>
    <row r="2520" spans="1:11" x14ac:dyDescent="0.25">
      <c r="A2520" s="85"/>
      <c r="B2520" s="63"/>
      <c r="C2520" s="63"/>
      <c r="D2520" s="63"/>
      <c r="E2520" s="63"/>
      <c r="F2520" s="86"/>
      <c r="H2520" s="121">
        <v>10024223</v>
      </c>
      <c r="I2520" s="65">
        <v>30103801</v>
      </c>
      <c r="J2520" s="64">
        <v>1</v>
      </c>
      <c r="K2520" s="120" t="str">
        <f>VLOOKUP(I2520,Raw!A:K,11,FALSE)</f>
        <v>N-SF11/1.8/17</v>
      </c>
    </row>
    <row r="2521" spans="1:11" x14ac:dyDescent="0.25">
      <c r="A2521" s="85"/>
      <c r="B2521" s="63"/>
      <c r="C2521" s="63"/>
      <c r="D2521" s="63"/>
      <c r="E2521" s="63"/>
      <c r="F2521" s="86"/>
      <c r="H2521" s="121">
        <v>10024223</v>
      </c>
      <c r="I2521" s="65">
        <v>30236147</v>
      </c>
      <c r="J2521" s="64">
        <v>1</v>
      </c>
      <c r="K2521" s="120" t="str">
        <f>VLOOKUP(I2521,Raw!A:K,11,FALSE)</f>
        <v>N-SF11/1.8/17.5</v>
      </c>
    </row>
    <row r="2522" spans="1:11" x14ac:dyDescent="0.25">
      <c r="A2522" s="85"/>
      <c r="B2522" s="63"/>
      <c r="C2522" s="63"/>
      <c r="D2522" s="63"/>
      <c r="E2522" s="63"/>
      <c r="F2522" s="86"/>
      <c r="H2522" s="121">
        <v>10024223</v>
      </c>
      <c r="I2522" s="65">
        <v>30238079</v>
      </c>
      <c r="J2522" s="64">
        <v>1</v>
      </c>
      <c r="K2522" s="120" t="str">
        <f>VLOOKUP(I2522,Raw!A:K,11,FALSE)</f>
        <v>N-SF11/1.8/17.5</v>
      </c>
    </row>
    <row r="2523" spans="1:11" x14ac:dyDescent="0.25">
      <c r="A2523" s="85"/>
      <c r="B2523" s="63"/>
      <c r="C2523" s="63"/>
      <c r="D2523" s="63"/>
      <c r="E2523" s="63"/>
      <c r="F2523" s="86"/>
      <c r="H2523" s="121">
        <v>10024223</v>
      </c>
      <c r="I2523" s="65">
        <v>30248669</v>
      </c>
      <c r="J2523" s="64">
        <v>0.75</v>
      </c>
      <c r="K2523" s="120" t="str">
        <f>VLOOKUP(I2523,Raw!A:K,11,FALSE)</f>
        <v>N-SF11/1/10.5</v>
      </c>
    </row>
    <row r="2524" spans="1:11" x14ac:dyDescent="0.25">
      <c r="A2524" s="85"/>
      <c r="B2524" s="63"/>
      <c r="C2524" s="63"/>
      <c r="D2524" s="63"/>
      <c r="E2524" s="63"/>
      <c r="F2524" s="86"/>
      <c r="H2524" s="121">
        <v>10024223</v>
      </c>
      <c r="I2524" s="65">
        <v>30248706</v>
      </c>
      <c r="J2524" s="64">
        <v>1</v>
      </c>
      <c r="K2524" s="120" t="str">
        <f>VLOOKUP(I2524,Raw!A:K,11,FALSE)</f>
        <v>N-SF11/1.8/23.5</v>
      </c>
    </row>
    <row r="2525" spans="1:11" x14ac:dyDescent="0.25">
      <c r="A2525" s="85"/>
      <c r="B2525" s="63"/>
      <c r="C2525" s="63"/>
      <c r="D2525" s="63"/>
      <c r="E2525" s="63"/>
      <c r="F2525" s="86"/>
      <c r="H2525" s="121">
        <v>10024223</v>
      </c>
      <c r="I2525" s="65">
        <v>30248740</v>
      </c>
      <c r="J2525" s="64">
        <v>0.75</v>
      </c>
      <c r="K2525" s="120" t="str">
        <f>VLOOKUP(I2525,Raw!A:K,11,FALSE)</f>
        <v>N-SF11/1/7.5</v>
      </c>
    </row>
    <row r="2526" spans="1:11" x14ac:dyDescent="0.25">
      <c r="A2526" s="85"/>
      <c r="B2526" s="63"/>
      <c r="C2526" s="63"/>
      <c r="D2526" s="63"/>
      <c r="E2526" s="63"/>
      <c r="F2526" s="86"/>
      <c r="H2526" s="121">
        <v>10024223</v>
      </c>
      <c r="I2526" s="65">
        <v>30255865</v>
      </c>
      <c r="J2526" s="64">
        <v>1</v>
      </c>
      <c r="K2526" s="120" t="str">
        <f>VLOOKUP(I2526,Raw!A:K,11,FALSE)</f>
        <v>N-SF11/1.8/17</v>
      </c>
    </row>
    <row r="2527" spans="1:11" x14ac:dyDescent="0.25">
      <c r="A2527" s="85"/>
      <c r="B2527" s="63"/>
      <c r="C2527" s="63"/>
      <c r="D2527" s="63"/>
      <c r="E2527" s="63"/>
      <c r="F2527" s="86"/>
      <c r="H2527" s="121">
        <v>10024223</v>
      </c>
      <c r="I2527" s="65">
        <v>30256349</v>
      </c>
      <c r="J2527" s="64">
        <v>0.75</v>
      </c>
      <c r="K2527" s="120" t="str">
        <f>VLOOKUP(I2527,Raw!A:K,11,FALSE)</f>
        <v>N-SF11/1/10.5</v>
      </c>
    </row>
    <row r="2528" spans="1:11" x14ac:dyDescent="0.25">
      <c r="A2528" s="85"/>
      <c r="B2528" s="63"/>
      <c r="C2528" s="63"/>
      <c r="D2528" s="63"/>
      <c r="E2528" s="63"/>
      <c r="F2528" s="86"/>
      <c r="H2528" s="121">
        <v>10024223</v>
      </c>
      <c r="I2528" s="65">
        <v>30256730</v>
      </c>
      <c r="J2528" s="64">
        <v>0.75</v>
      </c>
      <c r="K2528" s="120" t="str">
        <f>VLOOKUP(I2528,Raw!A:K,11,FALSE)</f>
        <v>N-SF11/1/10.5</v>
      </c>
    </row>
    <row r="2529" spans="1:11" x14ac:dyDescent="0.25">
      <c r="A2529" s="85"/>
      <c r="B2529" s="63"/>
      <c r="C2529" s="63"/>
      <c r="D2529" s="63"/>
      <c r="E2529" s="63"/>
      <c r="F2529" s="86"/>
      <c r="H2529" s="121">
        <v>10024223</v>
      </c>
      <c r="I2529" s="65">
        <v>30256752</v>
      </c>
      <c r="J2529" s="64">
        <v>0.96</v>
      </c>
      <c r="K2529" s="120" t="str">
        <f>VLOOKUP(I2529,Raw!A:K,11,FALSE)</f>
        <v>N-SF11/1.8/14.5</v>
      </c>
    </row>
    <row r="2530" spans="1:11" x14ac:dyDescent="0.25">
      <c r="A2530" s="85"/>
      <c r="B2530" s="63"/>
      <c r="C2530" s="63"/>
      <c r="D2530" s="63"/>
      <c r="E2530" s="63"/>
      <c r="F2530" s="86"/>
      <c r="H2530" s="121">
        <v>10024223</v>
      </c>
      <c r="I2530" s="65">
        <v>30256855</v>
      </c>
      <c r="J2530" s="64">
        <v>0.96</v>
      </c>
      <c r="K2530" s="120" t="str">
        <f>VLOOKUP(I2530,Raw!A:K,11,FALSE)</f>
        <v>N-SF11/1.8/14.5</v>
      </c>
    </row>
    <row r="2531" spans="1:11" x14ac:dyDescent="0.25">
      <c r="A2531" s="85"/>
      <c r="B2531" s="63"/>
      <c r="C2531" s="63"/>
      <c r="D2531" s="63"/>
      <c r="E2531" s="63"/>
      <c r="F2531" s="86"/>
      <c r="H2531" s="121">
        <v>10024223</v>
      </c>
      <c r="I2531" s="65">
        <v>30256899</v>
      </c>
      <c r="J2531" s="64">
        <v>1</v>
      </c>
      <c r="K2531" s="120" t="str">
        <f>VLOOKUP(I2531,Raw!A:K,11,FALSE)</f>
        <v>N-SF11/1.8/23.5</v>
      </c>
    </row>
    <row r="2532" spans="1:11" x14ac:dyDescent="0.25">
      <c r="A2532" s="85"/>
      <c r="B2532" s="63"/>
      <c r="C2532" s="63"/>
      <c r="D2532" s="63"/>
      <c r="E2532" s="63"/>
      <c r="F2532" s="86"/>
      <c r="H2532" s="121">
        <v>10024223</v>
      </c>
      <c r="I2532" s="65">
        <v>30256914</v>
      </c>
      <c r="J2532" s="64">
        <v>0.75</v>
      </c>
      <c r="K2532" s="120" t="str">
        <f>VLOOKUP(I2532,Raw!A:K,11,FALSE)</f>
        <v>N-SF11/1/10.5</v>
      </c>
    </row>
    <row r="2533" spans="1:11" x14ac:dyDescent="0.25">
      <c r="A2533" s="85"/>
      <c r="B2533" s="63"/>
      <c r="C2533" s="63"/>
      <c r="D2533" s="63"/>
      <c r="E2533" s="63"/>
      <c r="F2533" s="86"/>
      <c r="H2533" s="121">
        <v>10024223</v>
      </c>
      <c r="I2533" s="65">
        <v>30256958</v>
      </c>
      <c r="J2533" s="64">
        <v>1</v>
      </c>
      <c r="K2533" s="120" t="str">
        <f>VLOOKUP(I2533,Raw!A:K,11,FALSE)</f>
        <v>N-SF11/1.8/23.5</v>
      </c>
    </row>
    <row r="2534" spans="1:11" x14ac:dyDescent="0.25">
      <c r="A2534" s="85"/>
      <c r="B2534" s="63"/>
      <c r="C2534" s="63"/>
      <c r="D2534" s="63"/>
      <c r="E2534" s="63"/>
      <c r="F2534" s="86"/>
      <c r="H2534" s="121">
        <v>10024223</v>
      </c>
      <c r="I2534" s="65">
        <v>30274734</v>
      </c>
      <c r="J2534" s="64">
        <v>1</v>
      </c>
      <c r="K2534" s="120" t="str">
        <f>VLOOKUP(I2534,Raw!A:K,11,FALSE)</f>
        <v>N-SF11/1.8/17</v>
      </c>
    </row>
    <row r="2535" spans="1:11" x14ac:dyDescent="0.25">
      <c r="A2535" s="85"/>
      <c r="B2535" s="63"/>
      <c r="C2535" s="63"/>
      <c r="D2535" s="63"/>
      <c r="E2535" s="63"/>
      <c r="F2535" s="86"/>
      <c r="H2535" s="121">
        <v>10024223</v>
      </c>
      <c r="I2535" s="65">
        <v>30274790</v>
      </c>
      <c r="J2535" s="64">
        <v>0.96</v>
      </c>
      <c r="K2535" s="120" t="str">
        <f>VLOOKUP(I2535,Raw!A:K,11,FALSE)</f>
        <v>N-SF11/1.8/14.5</v>
      </c>
    </row>
    <row r="2536" spans="1:11" x14ac:dyDescent="0.25">
      <c r="A2536" s="85"/>
      <c r="B2536" s="63"/>
      <c r="C2536" s="63"/>
      <c r="D2536" s="63"/>
      <c r="E2536" s="63"/>
      <c r="F2536" s="86"/>
      <c r="H2536" s="121">
        <v>10024223</v>
      </c>
      <c r="I2536" s="65">
        <v>30274815</v>
      </c>
      <c r="J2536" s="64">
        <v>0.96</v>
      </c>
      <c r="K2536" s="120" t="str">
        <f>VLOOKUP(I2536,Raw!A:K,11,FALSE)</f>
        <v>N-SF11/1.8/14.5</v>
      </c>
    </row>
    <row r="2537" spans="1:11" x14ac:dyDescent="0.25">
      <c r="A2537" s="85"/>
      <c r="B2537" s="63"/>
      <c r="C2537" s="63"/>
      <c r="D2537" s="63"/>
      <c r="E2537" s="63"/>
      <c r="F2537" s="86"/>
      <c r="H2537" s="121">
        <v>10024223</v>
      </c>
      <c r="I2537" s="65">
        <v>30276367</v>
      </c>
      <c r="J2537" s="64">
        <v>1</v>
      </c>
      <c r="K2537" s="120" t="str">
        <f>VLOOKUP(I2537,Raw!A:K,11,FALSE)</f>
        <v>N-SF11/1.8/17</v>
      </c>
    </row>
    <row r="2538" spans="1:11" x14ac:dyDescent="0.25">
      <c r="A2538" s="85"/>
      <c r="B2538" s="63"/>
      <c r="C2538" s="63"/>
      <c r="D2538" s="63"/>
      <c r="E2538" s="63"/>
      <c r="F2538" s="86"/>
      <c r="H2538" s="121">
        <v>10024223</v>
      </c>
      <c r="I2538" s="65">
        <v>30285163</v>
      </c>
      <c r="J2538" s="64">
        <v>0.75</v>
      </c>
      <c r="K2538" s="120" t="str">
        <f>VLOOKUP(I2538,Raw!A:K,11,FALSE)</f>
        <v>N-SF11/1/7.5</v>
      </c>
    </row>
    <row r="2539" spans="1:11" x14ac:dyDescent="0.25">
      <c r="A2539" s="85"/>
      <c r="B2539" s="63"/>
      <c r="C2539" s="63"/>
      <c r="D2539" s="63"/>
      <c r="E2539" s="63"/>
      <c r="F2539" s="86"/>
      <c r="H2539" s="121">
        <v>10024223</v>
      </c>
      <c r="I2539" s="65">
        <v>30285185</v>
      </c>
      <c r="J2539" s="64">
        <v>1</v>
      </c>
      <c r="K2539" s="120" t="str">
        <f>VLOOKUP(I2539,Raw!A:K,11,FALSE)</f>
        <v>N-SF11/1.8/17</v>
      </c>
    </row>
    <row r="2540" spans="1:11" x14ac:dyDescent="0.25">
      <c r="A2540" s="85"/>
      <c r="B2540" s="63"/>
      <c r="C2540" s="63"/>
      <c r="D2540" s="63"/>
      <c r="E2540" s="63"/>
      <c r="F2540" s="86"/>
      <c r="H2540" s="121">
        <v>10024223</v>
      </c>
      <c r="I2540" s="65">
        <v>30293647</v>
      </c>
      <c r="J2540" s="64">
        <v>0.75</v>
      </c>
      <c r="K2540" s="120" t="str">
        <f>VLOOKUP(I2540,Raw!A:K,11,FALSE)</f>
        <v>N-SF11/1/10.5</v>
      </c>
    </row>
    <row r="2541" spans="1:11" x14ac:dyDescent="0.25">
      <c r="A2541" s="85"/>
      <c r="B2541" s="63"/>
      <c r="C2541" s="63"/>
      <c r="D2541" s="63"/>
      <c r="E2541" s="63"/>
      <c r="F2541" s="86"/>
      <c r="H2541" s="121">
        <v>10024223</v>
      </c>
      <c r="I2541" s="65">
        <v>30313242</v>
      </c>
      <c r="J2541" s="64">
        <v>0.6</v>
      </c>
      <c r="K2541" s="120" t="str">
        <f>VLOOKUP(I2541,Raw!A:K,11,FALSE)</f>
        <v>N-SF11/1.8/10.5</v>
      </c>
    </row>
    <row r="2542" spans="1:11" x14ac:dyDescent="0.25">
      <c r="A2542" s="85"/>
      <c r="B2542" s="63"/>
      <c r="C2542" s="63"/>
      <c r="D2542" s="63"/>
      <c r="E2542" s="63"/>
      <c r="F2542" s="86"/>
      <c r="H2542" s="121">
        <v>10024223</v>
      </c>
      <c r="I2542" s="65">
        <v>30313286</v>
      </c>
      <c r="J2542" s="64">
        <v>0.96</v>
      </c>
      <c r="K2542" s="120" t="str">
        <f>VLOOKUP(I2542,Raw!A:K,11,FALSE)</f>
        <v>N-SF11/1.8/14.5</v>
      </c>
    </row>
    <row r="2543" spans="1:11" x14ac:dyDescent="0.25">
      <c r="A2543" s="85"/>
      <c r="B2543" s="63"/>
      <c r="C2543" s="63"/>
      <c r="D2543" s="63"/>
      <c r="E2543" s="63"/>
      <c r="F2543" s="86"/>
      <c r="H2543" s="121">
        <v>10024223</v>
      </c>
      <c r="I2543" s="65">
        <v>30313323</v>
      </c>
      <c r="J2543" s="64">
        <v>0.75</v>
      </c>
      <c r="K2543" s="120" t="str">
        <f>VLOOKUP(I2543,Raw!A:K,11,FALSE)</f>
        <v>N-SF11/1/10.5</v>
      </c>
    </row>
    <row r="2544" spans="1:11" x14ac:dyDescent="0.25">
      <c r="A2544" s="85"/>
      <c r="B2544" s="63"/>
      <c r="C2544" s="63"/>
      <c r="D2544" s="63"/>
      <c r="E2544" s="63"/>
      <c r="F2544" s="86"/>
      <c r="H2544" s="121">
        <v>10024223</v>
      </c>
      <c r="I2544" s="65">
        <v>30313345</v>
      </c>
      <c r="J2544" s="64">
        <v>0.96</v>
      </c>
      <c r="K2544" s="120" t="str">
        <f>VLOOKUP(I2544,Raw!A:K,11,FALSE)</f>
        <v>N-SF11/1.8/14.5</v>
      </c>
    </row>
    <row r="2545" spans="1:11" x14ac:dyDescent="0.25">
      <c r="A2545" s="85"/>
      <c r="B2545" s="63"/>
      <c r="C2545" s="63"/>
      <c r="D2545" s="63"/>
      <c r="E2545" s="63"/>
      <c r="F2545" s="86"/>
      <c r="H2545" s="121">
        <v>10024223</v>
      </c>
      <c r="I2545" s="65">
        <v>30321494</v>
      </c>
      <c r="J2545" s="64">
        <v>1</v>
      </c>
      <c r="K2545" s="120" t="str">
        <f>VLOOKUP(I2545,Raw!A:K,11,FALSE)</f>
        <v>N-BK7/1.1/19</v>
      </c>
    </row>
    <row r="2546" spans="1:11" x14ac:dyDescent="0.25">
      <c r="A2546" s="85"/>
      <c r="B2546" s="63"/>
      <c r="C2546" s="63"/>
      <c r="D2546" s="63"/>
      <c r="E2546" s="63"/>
      <c r="F2546" s="86"/>
      <c r="H2546" s="121">
        <v>10024223</v>
      </c>
      <c r="I2546" s="65">
        <v>30325960</v>
      </c>
      <c r="J2546" s="64">
        <v>1</v>
      </c>
      <c r="K2546" s="120" t="str">
        <f>VLOOKUP(I2546,Raw!A:K,11,FALSE)</f>
        <v>N-SF11/1.8/23</v>
      </c>
    </row>
    <row r="2547" spans="1:11" x14ac:dyDescent="0.25">
      <c r="A2547" s="85"/>
      <c r="B2547" s="63"/>
      <c r="C2547" s="63"/>
      <c r="D2547" s="63"/>
      <c r="E2547" s="63"/>
      <c r="F2547" s="86"/>
      <c r="H2547" s="121">
        <v>10024223</v>
      </c>
      <c r="I2547" s="65">
        <v>30334319</v>
      </c>
      <c r="J2547" s="64">
        <v>1</v>
      </c>
      <c r="K2547" s="120" t="str">
        <f>VLOOKUP(I2547,Raw!A:K,11,FALSE)</f>
        <v>N-SF11/1.8/17.5</v>
      </c>
    </row>
    <row r="2548" spans="1:11" x14ac:dyDescent="0.25">
      <c r="A2548" s="85"/>
      <c r="B2548" s="63"/>
      <c r="C2548" s="63"/>
      <c r="D2548" s="63"/>
      <c r="E2548" s="63"/>
      <c r="F2548" s="86"/>
      <c r="H2548" s="121">
        <v>10024223</v>
      </c>
      <c r="I2548" s="65">
        <v>30339200</v>
      </c>
      <c r="J2548" s="64">
        <v>1</v>
      </c>
      <c r="K2548" s="120" t="str">
        <f>VLOOKUP(I2548,Raw!A:K,11,FALSE)</f>
        <v>N-SF11/1.8/23.5</v>
      </c>
    </row>
    <row r="2549" spans="1:11" x14ac:dyDescent="0.25">
      <c r="A2549" s="85"/>
      <c r="B2549" s="63"/>
      <c r="C2549" s="63"/>
      <c r="D2549" s="63"/>
      <c r="E2549" s="63"/>
      <c r="F2549" s="86"/>
      <c r="H2549" s="121">
        <v>10024223</v>
      </c>
      <c r="I2549" s="65">
        <v>30391576</v>
      </c>
      <c r="J2549" s="64">
        <v>0.75</v>
      </c>
      <c r="K2549" s="120" t="str">
        <f>VLOOKUP(I2549,Raw!A:K,11,FALSE)</f>
        <v>N-SF11/1/8.5</v>
      </c>
    </row>
    <row r="2550" spans="1:11" x14ac:dyDescent="0.25">
      <c r="A2550" s="85"/>
      <c r="B2550" s="63"/>
      <c r="C2550" s="63"/>
      <c r="D2550" s="63"/>
      <c r="E2550" s="63"/>
      <c r="F2550" s="86"/>
      <c r="H2550" s="121">
        <v>10024223</v>
      </c>
      <c r="I2550" s="65">
        <v>30432710</v>
      </c>
      <c r="J2550" s="64">
        <v>0.96</v>
      </c>
      <c r="K2550" s="120" t="str">
        <f>VLOOKUP(I2550,Raw!A:K,11,FALSE)</f>
        <v>N-SF11/1.8/14.5</v>
      </c>
    </row>
    <row r="2551" spans="1:11" x14ac:dyDescent="0.25">
      <c r="A2551" s="85"/>
      <c r="B2551" s="63"/>
      <c r="C2551" s="63"/>
      <c r="D2551" s="63"/>
      <c r="E2551" s="63"/>
      <c r="F2551" s="86"/>
      <c r="H2551" s="121">
        <v>10024223</v>
      </c>
      <c r="I2551" s="65">
        <v>30446865</v>
      </c>
      <c r="J2551" s="64">
        <v>1</v>
      </c>
      <c r="K2551" s="120" t="str">
        <f>VLOOKUP(I2551,Raw!A:K,11,FALSE)</f>
        <v>N-SF11/1.8/17</v>
      </c>
    </row>
    <row r="2552" spans="1:11" x14ac:dyDescent="0.25">
      <c r="A2552" s="85"/>
      <c r="B2552" s="63"/>
      <c r="C2552" s="63"/>
      <c r="D2552" s="63"/>
      <c r="E2552" s="63"/>
      <c r="F2552" s="86"/>
      <c r="H2552" s="121">
        <v>10024227</v>
      </c>
      <c r="I2552" s="65">
        <v>30103742</v>
      </c>
      <c r="J2552" s="64">
        <v>0.96</v>
      </c>
      <c r="K2552" s="120" t="str">
        <f>VLOOKUP(I2552,Raw!A:K,11,FALSE)</f>
        <v>N-SF11/1.8/23.5</v>
      </c>
    </row>
    <row r="2553" spans="1:11" x14ac:dyDescent="0.25">
      <c r="A2553" s="85"/>
      <c r="B2553" s="63"/>
      <c r="C2553" s="63"/>
      <c r="D2553" s="63"/>
      <c r="E2553" s="63"/>
      <c r="F2553" s="86"/>
      <c r="H2553" s="121">
        <v>10024227</v>
      </c>
      <c r="I2553" s="65">
        <v>30103753</v>
      </c>
      <c r="J2553" s="64">
        <v>0.9</v>
      </c>
      <c r="K2553" s="120" t="str">
        <f>VLOOKUP(I2553,Raw!A:K,11,FALSE)</f>
        <v>N-SF11/1.8/14.5</v>
      </c>
    </row>
    <row r="2554" spans="1:11" x14ac:dyDescent="0.25">
      <c r="A2554" s="85"/>
      <c r="B2554" s="63"/>
      <c r="C2554" s="63"/>
      <c r="D2554" s="63"/>
      <c r="E2554" s="63"/>
      <c r="F2554" s="86"/>
      <c r="H2554" s="121">
        <v>10024227</v>
      </c>
      <c r="I2554" s="65">
        <v>30103801</v>
      </c>
      <c r="J2554" s="64">
        <v>0.96</v>
      </c>
      <c r="K2554" s="120" t="str">
        <f>VLOOKUP(I2554,Raw!A:K,11,FALSE)</f>
        <v>N-SF11/1.8/17</v>
      </c>
    </row>
    <row r="2555" spans="1:11" x14ac:dyDescent="0.25">
      <c r="A2555" s="85"/>
      <c r="B2555" s="63"/>
      <c r="C2555" s="63"/>
      <c r="D2555" s="63"/>
      <c r="E2555" s="63"/>
      <c r="F2555" s="86"/>
      <c r="H2555" s="121">
        <v>10024227</v>
      </c>
      <c r="I2555" s="65">
        <v>30236147</v>
      </c>
      <c r="J2555" s="64">
        <v>0.96</v>
      </c>
      <c r="K2555" s="120" t="str">
        <f>VLOOKUP(I2555,Raw!A:K,11,FALSE)</f>
        <v>N-SF11/1.8/17.5</v>
      </c>
    </row>
    <row r="2556" spans="1:11" x14ac:dyDescent="0.25">
      <c r="A2556" s="85"/>
      <c r="B2556" s="63"/>
      <c r="C2556" s="63"/>
      <c r="D2556" s="63"/>
      <c r="E2556" s="63"/>
      <c r="F2556" s="86"/>
      <c r="H2556" s="121">
        <v>10024227</v>
      </c>
      <c r="I2556" s="65">
        <v>30238079</v>
      </c>
      <c r="J2556" s="64">
        <v>0.96</v>
      </c>
      <c r="K2556" s="120" t="str">
        <f>VLOOKUP(I2556,Raw!A:K,11,FALSE)</f>
        <v>N-SF11/1.8/17.5</v>
      </c>
    </row>
    <row r="2557" spans="1:11" x14ac:dyDescent="0.25">
      <c r="A2557" s="85"/>
      <c r="B2557" s="63"/>
      <c r="C2557" s="63"/>
      <c r="D2557" s="63"/>
      <c r="E2557" s="63"/>
      <c r="F2557" s="86"/>
      <c r="H2557" s="121">
        <v>10024227</v>
      </c>
      <c r="I2557" s="65">
        <v>30248669</v>
      </c>
      <c r="J2557" s="64">
        <v>0.7</v>
      </c>
      <c r="K2557" s="120" t="str">
        <f>VLOOKUP(I2557,Raw!A:K,11,FALSE)</f>
        <v>N-SF11/1/10.5</v>
      </c>
    </row>
    <row r="2558" spans="1:11" x14ac:dyDescent="0.25">
      <c r="A2558" s="85"/>
      <c r="B2558" s="63"/>
      <c r="C2558" s="63"/>
      <c r="D2558" s="63"/>
      <c r="E2558" s="63"/>
      <c r="F2558" s="86"/>
      <c r="H2558" s="121">
        <v>10024227</v>
      </c>
      <c r="I2558" s="65">
        <v>30248706</v>
      </c>
      <c r="J2558" s="64">
        <v>0.96</v>
      </c>
      <c r="K2558" s="120" t="str">
        <f>VLOOKUP(I2558,Raw!A:K,11,FALSE)</f>
        <v>N-SF11/1.8/23.5</v>
      </c>
    </row>
    <row r="2559" spans="1:11" x14ac:dyDescent="0.25">
      <c r="A2559" s="85"/>
      <c r="B2559" s="63"/>
      <c r="C2559" s="63"/>
      <c r="D2559" s="63"/>
      <c r="E2559" s="63"/>
      <c r="F2559" s="86"/>
      <c r="H2559" s="121">
        <v>10024227</v>
      </c>
      <c r="I2559" s="65">
        <v>30248740</v>
      </c>
      <c r="J2559" s="64">
        <v>0.7</v>
      </c>
      <c r="K2559" s="120" t="str">
        <f>VLOOKUP(I2559,Raw!A:K,11,FALSE)</f>
        <v>N-SF11/1/7.5</v>
      </c>
    </row>
    <row r="2560" spans="1:11" x14ac:dyDescent="0.25">
      <c r="A2560" s="85"/>
      <c r="B2560" s="63"/>
      <c r="C2560" s="63"/>
      <c r="D2560" s="63"/>
      <c r="E2560" s="63"/>
      <c r="F2560" s="86"/>
      <c r="H2560" s="121">
        <v>10024227</v>
      </c>
      <c r="I2560" s="65">
        <v>30255865</v>
      </c>
      <c r="J2560" s="64">
        <v>0.96</v>
      </c>
      <c r="K2560" s="120" t="str">
        <f>VLOOKUP(I2560,Raw!A:K,11,FALSE)</f>
        <v>N-SF11/1.8/17</v>
      </c>
    </row>
    <row r="2561" spans="1:11" x14ac:dyDescent="0.25">
      <c r="A2561" s="85"/>
      <c r="B2561" s="63"/>
      <c r="C2561" s="63"/>
      <c r="D2561" s="63"/>
      <c r="E2561" s="63"/>
      <c r="F2561" s="86"/>
      <c r="H2561" s="121">
        <v>10024227</v>
      </c>
      <c r="I2561" s="65">
        <v>30256349</v>
      </c>
      <c r="J2561" s="64">
        <v>0.7</v>
      </c>
      <c r="K2561" s="120" t="str">
        <f>VLOOKUP(I2561,Raw!A:K,11,FALSE)</f>
        <v>N-SF11/1/10.5</v>
      </c>
    </row>
    <row r="2562" spans="1:11" x14ac:dyDescent="0.25">
      <c r="A2562" s="85"/>
      <c r="B2562" s="63"/>
      <c r="C2562" s="63"/>
      <c r="D2562" s="63"/>
      <c r="E2562" s="63"/>
      <c r="F2562" s="86"/>
      <c r="H2562" s="121">
        <v>10024227</v>
      </c>
      <c r="I2562" s="65">
        <v>30256730</v>
      </c>
      <c r="J2562" s="64">
        <v>0.7</v>
      </c>
      <c r="K2562" s="120" t="str">
        <f>VLOOKUP(I2562,Raw!A:K,11,FALSE)</f>
        <v>N-SF11/1/10.5</v>
      </c>
    </row>
    <row r="2563" spans="1:11" x14ac:dyDescent="0.25">
      <c r="A2563" s="85"/>
      <c r="B2563" s="63"/>
      <c r="C2563" s="63"/>
      <c r="D2563" s="63"/>
      <c r="E2563" s="63"/>
      <c r="F2563" s="86"/>
      <c r="H2563" s="121">
        <v>10024227</v>
      </c>
      <c r="I2563" s="65">
        <v>30256752</v>
      </c>
      <c r="J2563" s="64">
        <v>0.9</v>
      </c>
      <c r="K2563" s="120" t="str">
        <f>VLOOKUP(I2563,Raw!A:K,11,FALSE)</f>
        <v>N-SF11/1.8/14.5</v>
      </c>
    </row>
    <row r="2564" spans="1:11" x14ac:dyDescent="0.25">
      <c r="A2564" s="85"/>
      <c r="B2564" s="63"/>
      <c r="C2564" s="63"/>
      <c r="D2564" s="63"/>
      <c r="E2564" s="63"/>
      <c r="F2564" s="86"/>
      <c r="H2564" s="121">
        <v>10024227</v>
      </c>
      <c r="I2564" s="65">
        <v>30256855</v>
      </c>
      <c r="J2564" s="64">
        <v>0.9</v>
      </c>
      <c r="K2564" s="120" t="str">
        <f>VLOOKUP(I2564,Raw!A:K,11,FALSE)</f>
        <v>N-SF11/1.8/14.5</v>
      </c>
    </row>
    <row r="2565" spans="1:11" x14ac:dyDescent="0.25">
      <c r="A2565" s="85"/>
      <c r="B2565" s="63"/>
      <c r="C2565" s="63"/>
      <c r="D2565" s="63"/>
      <c r="E2565" s="63"/>
      <c r="F2565" s="86"/>
      <c r="H2565" s="121">
        <v>10024227</v>
      </c>
      <c r="I2565" s="65">
        <v>30256899</v>
      </c>
      <c r="J2565" s="64">
        <v>0.96</v>
      </c>
      <c r="K2565" s="120" t="str">
        <f>VLOOKUP(I2565,Raw!A:K,11,FALSE)</f>
        <v>N-SF11/1.8/23.5</v>
      </c>
    </row>
    <row r="2566" spans="1:11" x14ac:dyDescent="0.25">
      <c r="A2566" s="85"/>
      <c r="B2566" s="63"/>
      <c r="C2566" s="63"/>
      <c r="D2566" s="63"/>
      <c r="E2566" s="63"/>
      <c r="F2566" s="86"/>
      <c r="H2566" s="121">
        <v>10024227</v>
      </c>
      <c r="I2566" s="65">
        <v>30256914</v>
      </c>
      <c r="J2566" s="64">
        <v>0.7</v>
      </c>
      <c r="K2566" s="120" t="str">
        <f>VLOOKUP(I2566,Raw!A:K,11,FALSE)</f>
        <v>N-SF11/1/10.5</v>
      </c>
    </row>
    <row r="2567" spans="1:11" x14ac:dyDescent="0.25">
      <c r="A2567" s="85"/>
      <c r="B2567" s="63"/>
      <c r="C2567" s="63"/>
      <c r="D2567" s="63"/>
      <c r="E2567" s="63"/>
      <c r="F2567" s="86"/>
      <c r="H2567" s="121">
        <v>10024227</v>
      </c>
      <c r="I2567" s="65">
        <v>30256958</v>
      </c>
      <c r="J2567" s="64">
        <v>0.96</v>
      </c>
      <c r="K2567" s="120" t="str">
        <f>VLOOKUP(I2567,Raw!A:K,11,FALSE)</f>
        <v>N-SF11/1.8/23.5</v>
      </c>
    </row>
    <row r="2568" spans="1:11" x14ac:dyDescent="0.25">
      <c r="A2568" s="85"/>
      <c r="B2568" s="63"/>
      <c r="C2568" s="63"/>
      <c r="D2568" s="63"/>
      <c r="E2568" s="63"/>
      <c r="F2568" s="86"/>
      <c r="H2568" s="121">
        <v>10024227</v>
      </c>
      <c r="I2568" s="65">
        <v>30274734</v>
      </c>
      <c r="J2568" s="64">
        <v>0.96</v>
      </c>
      <c r="K2568" s="120" t="str">
        <f>VLOOKUP(I2568,Raw!A:K,11,FALSE)</f>
        <v>N-SF11/1.8/17</v>
      </c>
    </row>
    <row r="2569" spans="1:11" x14ac:dyDescent="0.25">
      <c r="A2569" s="85"/>
      <c r="B2569" s="63"/>
      <c r="C2569" s="63"/>
      <c r="D2569" s="63"/>
      <c r="E2569" s="63"/>
      <c r="F2569" s="86"/>
      <c r="H2569" s="121">
        <v>10024227</v>
      </c>
      <c r="I2569" s="65">
        <v>30274790</v>
      </c>
      <c r="J2569" s="64">
        <v>0.9</v>
      </c>
      <c r="K2569" s="120" t="str">
        <f>VLOOKUP(I2569,Raw!A:K,11,FALSE)</f>
        <v>N-SF11/1.8/14.5</v>
      </c>
    </row>
    <row r="2570" spans="1:11" x14ac:dyDescent="0.25">
      <c r="A2570" s="85"/>
      <c r="B2570" s="63"/>
      <c r="C2570" s="63"/>
      <c r="D2570" s="63"/>
      <c r="E2570" s="63"/>
      <c r="F2570" s="86"/>
      <c r="H2570" s="121">
        <v>10024227</v>
      </c>
      <c r="I2570" s="65">
        <v>30274815</v>
      </c>
      <c r="J2570" s="64">
        <v>0.9</v>
      </c>
      <c r="K2570" s="120" t="str">
        <f>VLOOKUP(I2570,Raw!A:K,11,FALSE)</f>
        <v>N-SF11/1.8/14.5</v>
      </c>
    </row>
    <row r="2571" spans="1:11" x14ac:dyDescent="0.25">
      <c r="A2571" s="85"/>
      <c r="B2571" s="63"/>
      <c r="C2571" s="63"/>
      <c r="D2571" s="63"/>
      <c r="E2571" s="63"/>
      <c r="F2571" s="86"/>
      <c r="H2571" s="121">
        <v>10024227</v>
      </c>
      <c r="I2571" s="65">
        <v>30276367</v>
      </c>
      <c r="J2571" s="64">
        <v>0.96</v>
      </c>
      <c r="K2571" s="120" t="str">
        <f>VLOOKUP(I2571,Raw!A:K,11,FALSE)</f>
        <v>N-SF11/1.8/17</v>
      </c>
    </row>
    <row r="2572" spans="1:11" x14ac:dyDescent="0.25">
      <c r="A2572" s="85"/>
      <c r="B2572" s="63"/>
      <c r="C2572" s="63"/>
      <c r="D2572" s="63"/>
      <c r="E2572" s="63"/>
      <c r="F2572" s="86"/>
      <c r="H2572" s="121">
        <v>10024227</v>
      </c>
      <c r="I2572" s="65">
        <v>30285163</v>
      </c>
      <c r="J2572" s="64">
        <v>0.7</v>
      </c>
      <c r="K2572" s="120" t="str">
        <f>VLOOKUP(I2572,Raw!A:K,11,FALSE)</f>
        <v>N-SF11/1/7.5</v>
      </c>
    </row>
    <row r="2573" spans="1:11" x14ac:dyDescent="0.25">
      <c r="A2573" s="85"/>
      <c r="B2573" s="63"/>
      <c r="C2573" s="63"/>
      <c r="D2573" s="63"/>
      <c r="E2573" s="63"/>
      <c r="F2573" s="86"/>
      <c r="H2573" s="121">
        <v>10024227</v>
      </c>
      <c r="I2573" s="65">
        <v>30285185</v>
      </c>
      <c r="J2573" s="64">
        <v>0.96</v>
      </c>
      <c r="K2573" s="120" t="str">
        <f>VLOOKUP(I2573,Raw!A:K,11,FALSE)</f>
        <v>N-SF11/1.8/17</v>
      </c>
    </row>
    <row r="2574" spans="1:11" x14ac:dyDescent="0.25">
      <c r="A2574" s="85"/>
      <c r="B2574" s="63"/>
      <c r="C2574" s="63"/>
      <c r="D2574" s="63"/>
      <c r="E2574" s="63"/>
      <c r="F2574" s="86"/>
      <c r="H2574" s="121">
        <v>10024227</v>
      </c>
      <c r="I2574" s="65">
        <v>30293647</v>
      </c>
      <c r="J2574" s="64">
        <v>0.7</v>
      </c>
      <c r="K2574" s="120" t="str">
        <f>VLOOKUP(I2574,Raw!A:K,11,FALSE)</f>
        <v>N-SF11/1/10.5</v>
      </c>
    </row>
    <row r="2575" spans="1:11" x14ac:dyDescent="0.25">
      <c r="A2575" s="85"/>
      <c r="B2575" s="63"/>
      <c r="C2575" s="63"/>
      <c r="D2575" s="63"/>
      <c r="E2575" s="63"/>
      <c r="F2575" s="86"/>
      <c r="H2575" s="121">
        <v>10024227</v>
      </c>
      <c r="I2575" s="65">
        <v>30313242</v>
      </c>
      <c r="J2575" s="64">
        <v>0.56000000000000005</v>
      </c>
      <c r="K2575" s="120" t="str">
        <f>VLOOKUP(I2575,Raw!A:K,11,FALSE)</f>
        <v>N-SF11/1.8/10.5</v>
      </c>
    </row>
    <row r="2576" spans="1:11" x14ac:dyDescent="0.25">
      <c r="A2576" s="85"/>
      <c r="B2576" s="63"/>
      <c r="C2576" s="63"/>
      <c r="D2576" s="63"/>
      <c r="E2576" s="63"/>
      <c r="F2576" s="86"/>
      <c r="H2576" s="121">
        <v>10024227</v>
      </c>
      <c r="I2576" s="65">
        <v>30313286</v>
      </c>
      <c r="J2576" s="64">
        <v>0.9</v>
      </c>
      <c r="K2576" s="120" t="str">
        <f>VLOOKUP(I2576,Raw!A:K,11,FALSE)</f>
        <v>N-SF11/1.8/14.5</v>
      </c>
    </row>
    <row r="2577" spans="1:11" x14ac:dyDescent="0.25">
      <c r="A2577" s="85"/>
      <c r="B2577" s="63"/>
      <c r="C2577" s="63"/>
      <c r="D2577" s="63"/>
      <c r="E2577" s="63"/>
      <c r="F2577" s="86"/>
      <c r="H2577" s="121">
        <v>10024227</v>
      </c>
      <c r="I2577" s="65">
        <v>30313323</v>
      </c>
      <c r="J2577" s="64">
        <v>0.7</v>
      </c>
      <c r="K2577" s="120" t="str">
        <f>VLOOKUP(I2577,Raw!A:K,11,FALSE)</f>
        <v>N-SF11/1/10.5</v>
      </c>
    </row>
    <row r="2578" spans="1:11" x14ac:dyDescent="0.25">
      <c r="A2578" s="85"/>
      <c r="B2578" s="63"/>
      <c r="C2578" s="63"/>
      <c r="D2578" s="63"/>
      <c r="E2578" s="63"/>
      <c r="F2578" s="86"/>
      <c r="H2578" s="121">
        <v>10024227</v>
      </c>
      <c r="I2578" s="65">
        <v>30313345</v>
      </c>
      <c r="J2578" s="64">
        <v>0.9</v>
      </c>
      <c r="K2578" s="120" t="str">
        <f>VLOOKUP(I2578,Raw!A:K,11,FALSE)</f>
        <v>N-SF11/1.8/14.5</v>
      </c>
    </row>
    <row r="2579" spans="1:11" x14ac:dyDescent="0.25">
      <c r="A2579" s="85"/>
      <c r="B2579" s="63"/>
      <c r="C2579" s="63"/>
      <c r="D2579" s="63"/>
      <c r="E2579" s="63"/>
      <c r="F2579" s="86"/>
      <c r="H2579" s="121">
        <v>10024227</v>
      </c>
      <c r="I2579" s="65">
        <v>30321494</v>
      </c>
      <c r="J2579" s="64">
        <v>0.83333333333333337</v>
      </c>
      <c r="K2579" s="120" t="str">
        <f>VLOOKUP(I2579,Raw!A:K,11,FALSE)</f>
        <v>N-BK7/1.1/19</v>
      </c>
    </row>
    <row r="2580" spans="1:11" x14ac:dyDescent="0.25">
      <c r="A2580" s="85"/>
      <c r="B2580" s="63"/>
      <c r="C2580" s="63"/>
      <c r="D2580" s="63"/>
      <c r="E2580" s="63"/>
      <c r="F2580" s="86"/>
      <c r="H2580" s="121">
        <v>10024227</v>
      </c>
      <c r="I2580" s="65">
        <v>30325960</v>
      </c>
      <c r="J2580" s="64">
        <v>0.96</v>
      </c>
      <c r="K2580" s="120" t="str">
        <f>VLOOKUP(I2580,Raw!A:K,11,FALSE)</f>
        <v>N-SF11/1.8/23</v>
      </c>
    </row>
    <row r="2581" spans="1:11" x14ac:dyDescent="0.25">
      <c r="A2581" s="85"/>
      <c r="B2581" s="63"/>
      <c r="C2581" s="63"/>
      <c r="D2581" s="63"/>
      <c r="E2581" s="63"/>
      <c r="F2581" s="86"/>
      <c r="H2581" s="121">
        <v>10024227</v>
      </c>
      <c r="I2581" s="65">
        <v>30334319</v>
      </c>
      <c r="J2581" s="64">
        <v>0.96</v>
      </c>
      <c r="K2581" s="120" t="str">
        <f>VLOOKUP(I2581,Raw!A:K,11,FALSE)</f>
        <v>N-SF11/1.8/17.5</v>
      </c>
    </row>
    <row r="2582" spans="1:11" x14ac:dyDescent="0.25">
      <c r="A2582" s="85"/>
      <c r="B2582" s="63"/>
      <c r="C2582" s="63"/>
      <c r="D2582" s="63"/>
      <c r="E2582" s="63"/>
      <c r="F2582" s="86"/>
      <c r="H2582" s="121">
        <v>10024227</v>
      </c>
      <c r="I2582" s="65">
        <v>30339200</v>
      </c>
      <c r="J2582" s="64">
        <v>0.96</v>
      </c>
      <c r="K2582" s="120" t="str">
        <f>VLOOKUP(I2582,Raw!A:K,11,FALSE)</f>
        <v>N-SF11/1.8/23.5</v>
      </c>
    </row>
    <row r="2583" spans="1:11" x14ac:dyDescent="0.25">
      <c r="A2583" s="85"/>
      <c r="B2583" s="63"/>
      <c r="C2583" s="63"/>
      <c r="D2583" s="63"/>
      <c r="E2583" s="63"/>
      <c r="F2583" s="86"/>
      <c r="H2583" s="121">
        <v>10024227</v>
      </c>
      <c r="I2583" s="65">
        <v>30391576</v>
      </c>
      <c r="J2583" s="64">
        <v>0.7</v>
      </c>
      <c r="K2583" s="120" t="str">
        <f>VLOOKUP(I2583,Raw!A:K,11,FALSE)</f>
        <v>N-SF11/1/8.5</v>
      </c>
    </row>
    <row r="2584" spans="1:11" x14ac:dyDescent="0.25">
      <c r="A2584" s="85"/>
      <c r="B2584" s="63"/>
      <c r="C2584" s="63"/>
      <c r="D2584" s="63"/>
      <c r="E2584" s="63"/>
      <c r="F2584" s="86"/>
      <c r="H2584" s="121">
        <v>10024227</v>
      </c>
      <c r="I2584" s="65">
        <v>30432710</v>
      </c>
      <c r="J2584" s="64">
        <v>0.9</v>
      </c>
      <c r="K2584" s="120" t="str">
        <f>VLOOKUP(I2584,Raw!A:K,11,FALSE)</f>
        <v>N-SF11/1.8/14.5</v>
      </c>
    </row>
    <row r="2585" spans="1:11" x14ac:dyDescent="0.25">
      <c r="A2585" s="85"/>
      <c r="B2585" s="63"/>
      <c r="C2585" s="63"/>
      <c r="D2585" s="63"/>
      <c r="E2585" s="63"/>
      <c r="F2585" s="86"/>
      <c r="H2585" s="121">
        <v>10024227</v>
      </c>
      <c r="I2585" s="65">
        <v>30446865</v>
      </c>
      <c r="J2585" s="64">
        <v>0.96</v>
      </c>
      <c r="K2585" s="120" t="str">
        <f>VLOOKUP(I2585,Raw!A:K,11,FALSE)</f>
        <v>N-SF11/1.8/17</v>
      </c>
    </row>
    <row r="2586" spans="1:11" x14ac:dyDescent="0.25">
      <c r="A2586" s="85"/>
      <c r="B2586" s="63"/>
      <c r="C2586" s="63"/>
      <c r="D2586" s="63"/>
      <c r="E2586" s="63"/>
      <c r="F2586" s="86"/>
      <c r="H2586" s="121">
        <v>10024251</v>
      </c>
      <c r="I2586" s="65">
        <v>30103742</v>
      </c>
      <c r="J2586" s="64">
        <v>1.04</v>
      </c>
      <c r="K2586" s="120" t="str">
        <f>VLOOKUP(I2586,Raw!A:K,11,FALSE)</f>
        <v>N-SF11/1.8/23.5</v>
      </c>
    </row>
    <row r="2587" spans="1:11" x14ac:dyDescent="0.25">
      <c r="A2587" s="85"/>
      <c r="B2587" s="63"/>
      <c r="C2587" s="63"/>
      <c r="D2587" s="63"/>
      <c r="E2587" s="63"/>
      <c r="F2587" s="86"/>
      <c r="H2587" s="121">
        <v>10024251</v>
      </c>
      <c r="I2587" s="65">
        <v>30103753</v>
      </c>
      <c r="J2587" s="64">
        <v>1</v>
      </c>
      <c r="K2587" s="120" t="str">
        <f>VLOOKUP(I2587,Raw!A:K,11,FALSE)</f>
        <v>N-SF11/1.8/14.5</v>
      </c>
    </row>
    <row r="2588" spans="1:11" x14ac:dyDescent="0.25">
      <c r="A2588" s="85"/>
      <c r="B2588" s="63"/>
      <c r="C2588" s="63"/>
      <c r="D2588" s="63"/>
      <c r="E2588" s="63"/>
      <c r="F2588" s="86"/>
      <c r="H2588" s="121">
        <v>10024251</v>
      </c>
      <c r="I2588" s="65">
        <v>30103801</v>
      </c>
      <c r="J2588" s="64">
        <v>1.04</v>
      </c>
      <c r="K2588" s="120" t="str">
        <f>VLOOKUP(I2588,Raw!A:K,11,FALSE)</f>
        <v>N-SF11/1.8/17</v>
      </c>
    </row>
    <row r="2589" spans="1:11" x14ac:dyDescent="0.25">
      <c r="A2589" s="85"/>
      <c r="B2589" s="63"/>
      <c r="C2589" s="63"/>
      <c r="D2589" s="63"/>
      <c r="E2589" s="63"/>
      <c r="F2589" s="86"/>
      <c r="H2589" s="121">
        <v>10024251</v>
      </c>
      <c r="I2589" s="65">
        <v>30236147</v>
      </c>
      <c r="J2589" s="64">
        <v>1.04</v>
      </c>
      <c r="K2589" s="120" t="str">
        <f>VLOOKUP(I2589,Raw!A:K,11,FALSE)</f>
        <v>N-SF11/1.8/17.5</v>
      </c>
    </row>
    <row r="2590" spans="1:11" x14ac:dyDescent="0.25">
      <c r="A2590" s="85"/>
      <c r="B2590" s="63"/>
      <c r="C2590" s="63"/>
      <c r="D2590" s="63"/>
      <c r="E2590" s="63"/>
      <c r="F2590" s="86"/>
      <c r="H2590" s="121">
        <v>10024251</v>
      </c>
      <c r="I2590" s="65">
        <v>30238079</v>
      </c>
      <c r="J2590" s="64">
        <v>1.04</v>
      </c>
      <c r="K2590" s="120" t="str">
        <f>VLOOKUP(I2590,Raw!A:K,11,FALSE)</f>
        <v>N-SF11/1.8/17.5</v>
      </c>
    </row>
    <row r="2591" spans="1:11" x14ac:dyDescent="0.25">
      <c r="A2591" s="85"/>
      <c r="B2591" s="63"/>
      <c r="C2591" s="63"/>
      <c r="D2591" s="63"/>
      <c r="E2591" s="63"/>
      <c r="F2591" s="86"/>
      <c r="H2591" s="121">
        <v>10024251</v>
      </c>
      <c r="I2591" s="65">
        <v>30248669</v>
      </c>
      <c r="J2591" s="64">
        <v>0.875</v>
      </c>
      <c r="K2591" s="120" t="str">
        <f>VLOOKUP(I2591,Raw!A:K,11,FALSE)</f>
        <v>N-SF11/1/10.5</v>
      </c>
    </row>
    <row r="2592" spans="1:11" x14ac:dyDescent="0.25">
      <c r="A2592" s="85"/>
      <c r="B2592" s="63"/>
      <c r="C2592" s="63"/>
      <c r="D2592" s="63"/>
      <c r="E2592" s="63"/>
      <c r="F2592" s="86"/>
      <c r="H2592" s="121">
        <v>10024251</v>
      </c>
      <c r="I2592" s="65">
        <v>30248706</v>
      </c>
      <c r="J2592" s="64">
        <v>1.04</v>
      </c>
      <c r="K2592" s="120" t="str">
        <f>VLOOKUP(I2592,Raw!A:K,11,FALSE)</f>
        <v>N-SF11/1.8/23.5</v>
      </c>
    </row>
    <row r="2593" spans="1:11" x14ac:dyDescent="0.25">
      <c r="A2593" s="85"/>
      <c r="B2593" s="63"/>
      <c r="C2593" s="63"/>
      <c r="D2593" s="63"/>
      <c r="E2593" s="63"/>
      <c r="F2593" s="86"/>
      <c r="H2593" s="121">
        <v>10024251</v>
      </c>
      <c r="I2593" s="65">
        <v>30248740</v>
      </c>
      <c r="J2593" s="64">
        <v>0.875</v>
      </c>
      <c r="K2593" s="120" t="str">
        <f>VLOOKUP(I2593,Raw!A:K,11,FALSE)</f>
        <v>N-SF11/1/7.5</v>
      </c>
    </row>
    <row r="2594" spans="1:11" x14ac:dyDescent="0.25">
      <c r="A2594" s="85"/>
      <c r="B2594" s="63"/>
      <c r="C2594" s="63"/>
      <c r="D2594" s="63"/>
      <c r="E2594" s="63"/>
      <c r="F2594" s="86"/>
      <c r="H2594" s="121">
        <v>10024251</v>
      </c>
      <c r="I2594" s="65">
        <v>30255865</v>
      </c>
      <c r="J2594" s="64">
        <v>1.04</v>
      </c>
      <c r="K2594" s="120" t="str">
        <f>VLOOKUP(I2594,Raw!A:K,11,FALSE)</f>
        <v>N-SF11/1.8/17</v>
      </c>
    </row>
    <row r="2595" spans="1:11" x14ac:dyDescent="0.25">
      <c r="A2595" s="85"/>
      <c r="B2595" s="63"/>
      <c r="C2595" s="63"/>
      <c r="D2595" s="63"/>
      <c r="E2595" s="63"/>
      <c r="F2595" s="86"/>
      <c r="H2595" s="121">
        <v>10024251</v>
      </c>
      <c r="I2595" s="65">
        <v>30256349</v>
      </c>
      <c r="J2595" s="64">
        <v>0.875</v>
      </c>
      <c r="K2595" s="120" t="str">
        <f>VLOOKUP(I2595,Raw!A:K,11,FALSE)</f>
        <v>N-SF11/1/10.5</v>
      </c>
    </row>
    <row r="2596" spans="1:11" x14ac:dyDescent="0.25">
      <c r="A2596" s="85"/>
      <c r="B2596" s="63"/>
      <c r="C2596" s="63"/>
      <c r="D2596" s="63"/>
      <c r="E2596" s="63"/>
      <c r="F2596" s="86"/>
      <c r="H2596" s="121">
        <v>10024251</v>
      </c>
      <c r="I2596" s="65">
        <v>30256730</v>
      </c>
      <c r="J2596" s="64">
        <v>0.875</v>
      </c>
      <c r="K2596" s="120" t="str">
        <f>VLOOKUP(I2596,Raw!A:K,11,FALSE)</f>
        <v>N-SF11/1/10.5</v>
      </c>
    </row>
    <row r="2597" spans="1:11" x14ac:dyDescent="0.25">
      <c r="A2597" s="85"/>
      <c r="B2597" s="63"/>
      <c r="C2597" s="63"/>
      <c r="D2597" s="63"/>
      <c r="E2597" s="63"/>
      <c r="F2597" s="86"/>
      <c r="H2597" s="121">
        <v>10024251</v>
      </c>
      <c r="I2597" s="65">
        <v>30256752</v>
      </c>
      <c r="J2597" s="64">
        <v>1</v>
      </c>
      <c r="K2597" s="120" t="str">
        <f>VLOOKUP(I2597,Raw!A:K,11,FALSE)</f>
        <v>N-SF11/1.8/14.5</v>
      </c>
    </row>
    <row r="2598" spans="1:11" x14ac:dyDescent="0.25">
      <c r="A2598" s="85"/>
      <c r="B2598" s="63"/>
      <c r="C2598" s="63"/>
      <c r="D2598" s="63"/>
      <c r="E2598" s="63"/>
      <c r="F2598" s="86"/>
      <c r="H2598" s="121">
        <v>10024251</v>
      </c>
      <c r="I2598" s="65">
        <v>30256855</v>
      </c>
      <c r="J2598" s="64">
        <v>1</v>
      </c>
      <c r="K2598" s="120" t="str">
        <f>VLOOKUP(I2598,Raw!A:K,11,FALSE)</f>
        <v>N-SF11/1.8/14.5</v>
      </c>
    </row>
    <row r="2599" spans="1:11" x14ac:dyDescent="0.25">
      <c r="A2599" s="85"/>
      <c r="B2599" s="63"/>
      <c r="C2599" s="63"/>
      <c r="D2599" s="63"/>
      <c r="E2599" s="63"/>
      <c r="F2599" s="86"/>
      <c r="H2599" s="121">
        <v>10024251</v>
      </c>
      <c r="I2599" s="65">
        <v>30256899</v>
      </c>
      <c r="J2599" s="64">
        <v>1.04</v>
      </c>
      <c r="K2599" s="120" t="str">
        <f>VLOOKUP(I2599,Raw!A:K,11,FALSE)</f>
        <v>N-SF11/1.8/23.5</v>
      </c>
    </row>
    <row r="2600" spans="1:11" x14ac:dyDescent="0.25">
      <c r="A2600" s="85"/>
      <c r="B2600" s="63"/>
      <c r="C2600" s="63"/>
      <c r="D2600" s="63"/>
      <c r="E2600" s="63"/>
      <c r="F2600" s="86"/>
      <c r="H2600" s="121">
        <v>10024251</v>
      </c>
      <c r="I2600" s="65">
        <v>30256914</v>
      </c>
      <c r="J2600" s="64">
        <v>0.875</v>
      </c>
      <c r="K2600" s="120" t="str">
        <f>VLOOKUP(I2600,Raw!A:K,11,FALSE)</f>
        <v>N-SF11/1/10.5</v>
      </c>
    </row>
    <row r="2601" spans="1:11" x14ac:dyDescent="0.25">
      <c r="A2601" s="85"/>
      <c r="B2601" s="63"/>
      <c r="C2601" s="63"/>
      <c r="D2601" s="63"/>
      <c r="E2601" s="63"/>
      <c r="F2601" s="86"/>
      <c r="H2601" s="121">
        <v>10024251</v>
      </c>
      <c r="I2601" s="65">
        <v>30256958</v>
      </c>
      <c r="J2601" s="64">
        <v>1.04</v>
      </c>
      <c r="K2601" s="120" t="str">
        <f>VLOOKUP(I2601,Raw!A:K,11,FALSE)</f>
        <v>N-SF11/1.8/23.5</v>
      </c>
    </row>
    <row r="2602" spans="1:11" x14ac:dyDescent="0.25">
      <c r="A2602" s="85"/>
      <c r="B2602" s="63"/>
      <c r="C2602" s="63"/>
      <c r="D2602" s="63"/>
      <c r="E2602" s="63"/>
      <c r="F2602" s="86"/>
      <c r="H2602" s="121">
        <v>10024251</v>
      </c>
      <c r="I2602" s="65">
        <v>30274734</v>
      </c>
      <c r="J2602" s="64">
        <v>1.04</v>
      </c>
      <c r="K2602" s="120" t="str">
        <f>VLOOKUP(I2602,Raw!A:K,11,FALSE)</f>
        <v>N-SF11/1.8/17</v>
      </c>
    </row>
    <row r="2603" spans="1:11" x14ac:dyDescent="0.25">
      <c r="A2603" s="85"/>
      <c r="B2603" s="63"/>
      <c r="C2603" s="63"/>
      <c r="D2603" s="63"/>
      <c r="E2603" s="63"/>
      <c r="F2603" s="86"/>
      <c r="H2603" s="121">
        <v>10024251</v>
      </c>
      <c r="I2603" s="65">
        <v>30274790</v>
      </c>
      <c r="J2603" s="64">
        <v>1</v>
      </c>
      <c r="K2603" s="120" t="str">
        <f>VLOOKUP(I2603,Raw!A:K,11,FALSE)</f>
        <v>N-SF11/1.8/14.5</v>
      </c>
    </row>
    <row r="2604" spans="1:11" x14ac:dyDescent="0.25">
      <c r="A2604" s="85"/>
      <c r="B2604" s="63"/>
      <c r="C2604" s="63"/>
      <c r="D2604" s="63"/>
      <c r="E2604" s="63"/>
      <c r="F2604" s="86"/>
      <c r="H2604" s="121">
        <v>10024251</v>
      </c>
      <c r="I2604" s="65">
        <v>30274815</v>
      </c>
      <c r="J2604" s="64">
        <v>1</v>
      </c>
      <c r="K2604" s="120" t="str">
        <f>VLOOKUP(I2604,Raw!A:K,11,FALSE)</f>
        <v>N-SF11/1.8/14.5</v>
      </c>
    </row>
    <row r="2605" spans="1:11" x14ac:dyDescent="0.25">
      <c r="A2605" s="85"/>
      <c r="B2605" s="63"/>
      <c r="C2605" s="63"/>
      <c r="D2605" s="63"/>
      <c r="E2605" s="63"/>
      <c r="F2605" s="86"/>
      <c r="H2605" s="121">
        <v>10024251</v>
      </c>
      <c r="I2605" s="65">
        <v>30276367</v>
      </c>
      <c r="J2605" s="64">
        <v>1.04</v>
      </c>
      <c r="K2605" s="120" t="str">
        <f>VLOOKUP(I2605,Raw!A:K,11,FALSE)</f>
        <v>N-SF11/1.8/17</v>
      </c>
    </row>
    <row r="2606" spans="1:11" x14ac:dyDescent="0.25">
      <c r="A2606" s="85"/>
      <c r="B2606" s="63"/>
      <c r="C2606" s="63"/>
      <c r="D2606" s="63"/>
      <c r="E2606" s="63"/>
      <c r="F2606" s="86"/>
      <c r="H2606" s="121">
        <v>10024251</v>
      </c>
      <c r="I2606" s="65">
        <v>30285163</v>
      </c>
      <c r="J2606" s="64">
        <v>0.875</v>
      </c>
      <c r="K2606" s="120" t="str">
        <f>VLOOKUP(I2606,Raw!A:K,11,FALSE)</f>
        <v>N-SF11/1/7.5</v>
      </c>
    </row>
    <row r="2607" spans="1:11" x14ac:dyDescent="0.25">
      <c r="A2607" s="85"/>
      <c r="B2607" s="63"/>
      <c r="C2607" s="63"/>
      <c r="D2607" s="63"/>
      <c r="E2607" s="63"/>
      <c r="F2607" s="86"/>
      <c r="H2607" s="121">
        <v>10024251</v>
      </c>
      <c r="I2607" s="65">
        <v>30285185</v>
      </c>
      <c r="J2607" s="64">
        <v>1.04</v>
      </c>
      <c r="K2607" s="120" t="str">
        <f>VLOOKUP(I2607,Raw!A:K,11,FALSE)</f>
        <v>N-SF11/1.8/17</v>
      </c>
    </row>
    <row r="2608" spans="1:11" x14ac:dyDescent="0.25">
      <c r="A2608" s="85"/>
      <c r="B2608" s="63"/>
      <c r="C2608" s="63"/>
      <c r="D2608" s="63"/>
      <c r="E2608" s="63"/>
      <c r="F2608" s="86"/>
      <c r="H2608" s="121">
        <v>10024251</v>
      </c>
      <c r="I2608" s="65">
        <v>30293647</v>
      </c>
      <c r="J2608" s="64">
        <v>0.875</v>
      </c>
      <c r="K2608" s="120" t="str">
        <f>VLOOKUP(I2608,Raw!A:K,11,FALSE)</f>
        <v>N-SF11/1/10.5</v>
      </c>
    </row>
    <row r="2609" spans="1:11" x14ac:dyDescent="0.25">
      <c r="A2609" s="85"/>
      <c r="B2609" s="63"/>
      <c r="C2609" s="63"/>
      <c r="D2609" s="63"/>
      <c r="E2609" s="63"/>
      <c r="F2609" s="86"/>
      <c r="H2609" s="121">
        <v>10024251</v>
      </c>
      <c r="I2609" s="65">
        <v>30313242</v>
      </c>
      <c r="J2609" s="64">
        <v>0.6</v>
      </c>
      <c r="K2609" s="120" t="str">
        <f>VLOOKUP(I2609,Raw!A:K,11,FALSE)</f>
        <v>N-SF11/1.8/10.5</v>
      </c>
    </row>
    <row r="2610" spans="1:11" x14ac:dyDescent="0.25">
      <c r="A2610" s="85"/>
      <c r="B2610" s="63"/>
      <c r="C2610" s="63"/>
      <c r="D2610" s="63"/>
      <c r="E2610" s="63"/>
      <c r="F2610" s="86"/>
      <c r="H2610" s="121">
        <v>10024251</v>
      </c>
      <c r="I2610" s="65">
        <v>30313286</v>
      </c>
      <c r="J2610" s="64">
        <v>1</v>
      </c>
      <c r="K2610" s="120" t="str">
        <f>VLOOKUP(I2610,Raw!A:K,11,FALSE)</f>
        <v>N-SF11/1.8/14.5</v>
      </c>
    </row>
    <row r="2611" spans="1:11" x14ac:dyDescent="0.25">
      <c r="A2611" s="85"/>
      <c r="B2611" s="63"/>
      <c r="C2611" s="63"/>
      <c r="D2611" s="63"/>
      <c r="E2611" s="63"/>
      <c r="F2611" s="86"/>
      <c r="H2611" s="121">
        <v>10024251</v>
      </c>
      <c r="I2611" s="65">
        <v>30313323</v>
      </c>
      <c r="J2611" s="64">
        <v>0.875</v>
      </c>
      <c r="K2611" s="120" t="str">
        <f>VLOOKUP(I2611,Raw!A:K,11,FALSE)</f>
        <v>N-SF11/1/10.5</v>
      </c>
    </row>
    <row r="2612" spans="1:11" x14ac:dyDescent="0.25">
      <c r="A2612" s="85"/>
      <c r="B2612" s="63"/>
      <c r="C2612" s="63"/>
      <c r="D2612" s="63"/>
      <c r="E2612" s="63"/>
      <c r="F2612" s="86"/>
      <c r="H2612" s="121">
        <v>10024251</v>
      </c>
      <c r="I2612" s="65">
        <v>30313345</v>
      </c>
      <c r="J2612" s="64">
        <v>1</v>
      </c>
      <c r="K2612" s="120" t="str">
        <f>VLOOKUP(I2612,Raw!A:K,11,FALSE)</f>
        <v>N-SF11/1.8/14.5</v>
      </c>
    </row>
    <row r="2613" spans="1:11" x14ac:dyDescent="0.25">
      <c r="A2613" s="85"/>
      <c r="B2613" s="63"/>
      <c r="C2613" s="63"/>
      <c r="D2613" s="63"/>
      <c r="E2613" s="63"/>
      <c r="F2613" s="86"/>
      <c r="H2613" s="121">
        <v>10024251</v>
      </c>
      <c r="I2613" s="65">
        <v>30321494</v>
      </c>
      <c r="J2613" s="64">
        <v>1.3333333333333333</v>
      </c>
      <c r="K2613" s="120" t="str">
        <f>VLOOKUP(I2613,Raw!A:K,11,FALSE)</f>
        <v>N-BK7/1.1/19</v>
      </c>
    </row>
    <row r="2614" spans="1:11" x14ac:dyDescent="0.25">
      <c r="A2614" s="85"/>
      <c r="B2614" s="63"/>
      <c r="C2614" s="63"/>
      <c r="D2614" s="63"/>
      <c r="E2614" s="63"/>
      <c r="F2614" s="86"/>
      <c r="H2614" s="121">
        <v>10024251</v>
      </c>
      <c r="I2614" s="65">
        <v>30325960</v>
      </c>
      <c r="J2614" s="64">
        <v>1.04</v>
      </c>
      <c r="K2614" s="120" t="str">
        <f>VLOOKUP(I2614,Raw!A:K,11,FALSE)</f>
        <v>N-SF11/1.8/23</v>
      </c>
    </row>
    <row r="2615" spans="1:11" x14ac:dyDescent="0.25">
      <c r="A2615" s="85"/>
      <c r="B2615" s="63"/>
      <c r="C2615" s="63"/>
      <c r="D2615" s="63"/>
      <c r="E2615" s="63"/>
      <c r="F2615" s="86"/>
      <c r="H2615" s="121">
        <v>10024251</v>
      </c>
      <c r="I2615" s="65">
        <v>30334319</v>
      </c>
      <c r="J2615" s="64">
        <v>1.04</v>
      </c>
      <c r="K2615" s="120" t="str">
        <f>VLOOKUP(I2615,Raw!A:K,11,FALSE)</f>
        <v>N-SF11/1.8/17.5</v>
      </c>
    </row>
    <row r="2616" spans="1:11" x14ac:dyDescent="0.25">
      <c r="A2616" s="85"/>
      <c r="B2616" s="63"/>
      <c r="C2616" s="63"/>
      <c r="D2616" s="63"/>
      <c r="E2616" s="63"/>
      <c r="F2616" s="86"/>
      <c r="H2616" s="121">
        <v>10024251</v>
      </c>
      <c r="I2616" s="65">
        <v>30339200</v>
      </c>
      <c r="J2616" s="64">
        <v>1.04</v>
      </c>
      <c r="K2616" s="120" t="str">
        <f>VLOOKUP(I2616,Raw!A:K,11,FALSE)</f>
        <v>N-SF11/1.8/23.5</v>
      </c>
    </row>
    <row r="2617" spans="1:11" x14ac:dyDescent="0.25">
      <c r="A2617" s="85"/>
      <c r="B2617" s="63"/>
      <c r="C2617" s="63"/>
      <c r="D2617" s="63"/>
      <c r="E2617" s="63"/>
      <c r="F2617" s="86"/>
      <c r="H2617" s="121">
        <v>10024251</v>
      </c>
      <c r="I2617" s="65">
        <v>30391576</v>
      </c>
      <c r="J2617" s="64">
        <v>0.875</v>
      </c>
      <c r="K2617" s="120" t="str">
        <f>VLOOKUP(I2617,Raw!A:K,11,FALSE)</f>
        <v>N-SF11/1/8.5</v>
      </c>
    </row>
    <row r="2618" spans="1:11" x14ac:dyDescent="0.25">
      <c r="A2618" s="85"/>
      <c r="B2618" s="63"/>
      <c r="C2618" s="63"/>
      <c r="D2618" s="63"/>
      <c r="E2618" s="63"/>
      <c r="F2618" s="86"/>
      <c r="H2618" s="121">
        <v>10024251</v>
      </c>
      <c r="I2618" s="65">
        <v>30432710</v>
      </c>
      <c r="J2618" s="64">
        <v>1</v>
      </c>
      <c r="K2618" s="120" t="str">
        <f>VLOOKUP(I2618,Raw!A:K,11,FALSE)</f>
        <v>N-SF11/1.8/14.5</v>
      </c>
    </row>
    <row r="2619" spans="1:11" x14ac:dyDescent="0.25">
      <c r="A2619" s="85"/>
      <c r="B2619" s="63"/>
      <c r="C2619" s="63"/>
      <c r="D2619" s="63"/>
      <c r="E2619" s="63"/>
      <c r="F2619" s="86"/>
      <c r="H2619" s="121">
        <v>10024251</v>
      </c>
      <c r="I2619" s="65">
        <v>30446865</v>
      </c>
      <c r="J2619" s="64">
        <v>1.04</v>
      </c>
      <c r="K2619" s="120" t="str">
        <f>VLOOKUP(I2619,Raw!A:K,11,FALSE)</f>
        <v>N-SF11/1.8/17</v>
      </c>
    </row>
    <row r="2620" spans="1:11" x14ac:dyDescent="0.25">
      <c r="A2620" s="85"/>
      <c r="B2620" s="63"/>
      <c r="C2620" s="63"/>
      <c r="D2620" s="63"/>
      <c r="E2620" s="63"/>
      <c r="F2620" s="86"/>
      <c r="H2620" s="121">
        <v>10024252</v>
      </c>
      <c r="I2620" s="65">
        <v>30103742</v>
      </c>
      <c r="J2620" s="64">
        <v>1.1000000000000001</v>
      </c>
      <c r="K2620" s="120" t="str">
        <f>VLOOKUP(I2620,Raw!A:K,11,FALSE)</f>
        <v>N-SF11/1.8/23.5</v>
      </c>
    </row>
    <row r="2621" spans="1:11" x14ac:dyDescent="0.25">
      <c r="A2621" s="85"/>
      <c r="B2621" s="63"/>
      <c r="C2621" s="63"/>
      <c r="D2621" s="63"/>
      <c r="E2621" s="63"/>
      <c r="F2621" s="86"/>
      <c r="H2621" s="121">
        <v>10024252</v>
      </c>
      <c r="I2621" s="65">
        <v>30103753</v>
      </c>
      <c r="J2621" s="64">
        <v>1.06</v>
      </c>
      <c r="K2621" s="120" t="str">
        <f>VLOOKUP(I2621,Raw!A:K,11,FALSE)</f>
        <v>N-SF11/1.8/14.5</v>
      </c>
    </row>
    <row r="2622" spans="1:11" x14ac:dyDescent="0.25">
      <c r="A2622" s="85"/>
      <c r="B2622" s="63"/>
      <c r="C2622" s="63"/>
      <c r="D2622" s="63"/>
      <c r="E2622" s="63"/>
      <c r="F2622" s="86"/>
      <c r="H2622" s="121">
        <v>10024252</v>
      </c>
      <c r="I2622" s="65">
        <v>30103801</v>
      </c>
      <c r="J2622" s="64">
        <v>1.1000000000000001</v>
      </c>
      <c r="K2622" s="120" t="str">
        <f>VLOOKUP(I2622,Raw!A:K,11,FALSE)</f>
        <v>N-SF11/1.8/17</v>
      </c>
    </row>
    <row r="2623" spans="1:11" x14ac:dyDescent="0.25">
      <c r="A2623" s="85"/>
      <c r="B2623" s="63"/>
      <c r="C2623" s="63"/>
      <c r="D2623" s="63"/>
      <c r="E2623" s="63"/>
      <c r="F2623" s="86"/>
      <c r="H2623" s="121">
        <v>10024252</v>
      </c>
      <c r="I2623" s="65">
        <v>30236147</v>
      </c>
      <c r="J2623" s="64">
        <v>1.1000000000000001</v>
      </c>
      <c r="K2623" s="120" t="str">
        <f>VLOOKUP(I2623,Raw!A:K,11,FALSE)</f>
        <v>N-SF11/1.8/17.5</v>
      </c>
    </row>
    <row r="2624" spans="1:11" x14ac:dyDescent="0.25">
      <c r="A2624" s="85"/>
      <c r="B2624" s="63"/>
      <c r="C2624" s="63"/>
      <c r="D2624" s="63"/>
      <c r="E2624" s="63"/>
      <c r="F2624" s="86"/>
      <c r="H2624" s="121">
        <v>10024252</v>
      </c>
      <c r="I2624" s="65">
        <v>30238079</v>
      </c>
      <c r="J2624" s="64">
        <v>1.1000000000000001</v>
      </c>
      <c r="K2624" s="120" t="str">
        <f>VLOOKUP(I2624,Raw!A:K,11,FALSE)</f>
        <v>N-SF11/1.8/17.5</v>
      </c>
    </row>
    <row r="2625" spans="1:11" x14ac:dyDescent="0.25">
      <c r="A2625" s="85"/>
      <c r="B2625" s="63"/>
      <c r="C2625" s="63"/>
      <c r="D2625" s="63"/>
      <c r="E2625" s="63"/>
      <c r="F2625" s="86"/>
      <c r="H2625" s="121">
        <v>10024252</v>
      </c>
      <c r="I2625" s="65">
        <v>30248669</v>
      </c>
      <c r="J2625" s="64">
        <v>0.75</v>
      </c>
      <c r="K2625" s="120" t="str">
        <f>VLOOKUP(I2625,Raw!A:K,11,FALSE)</f>
        <v>N-SF11/1/10.5</v>
      </c>
    </row>
    <row r="2626" spans="1:11" x14ac:dyDescent="0.25">
      <c r="A2626" s="85"/>
      <c r="B2626" s="63"/>
      <c r="C2626" s="63"/>
      <c r="D2626" s="63"/>
      <c r="E2626" s="63"/>
      <c r="F2626" s="86"/>
      <c r="H2626" s="121">
        <v>10024252</v>
      </c>
      <c r="I2626" s="65">
        <v>30248706</v>
      </c>
      <c r="J2626" s="64">
        <v>1.1000000000000001</v>
      </c>
      <c r="K2626" s="120" t="str">
        <f>VLOOKUP(I2626,Raw!A:K,11,FALSE)</f>
        <v>N-SF11/1.8/23.5</v>
      </c>
    </row>
    <row r="2627" spans="1:11" x14ac:dyDescent="0.25">
      <c r="A2627" s="85"/>
      <c r="B2627" s="63"/>
      <c r="C2627" s="63"/>
      <c r="D2627" s="63"/>
      <c r="E2627" s="63"/>
      <c r="F2627" s="86"/>
      <c r="H2627" s="121">
        <v>10024252</v>
      </c>
      <c r="I2627" s="65">
        <v>30248740</v>
      </c>
      <c r="J2627" s="64">
        <v>0.75</v>
      </c>
      <c r="K2627" s="120" t="str">
        <f>VLOOKUP(I2627,Raw!A:K,11,FALSE)</f>
        <v>N-SF11/1/7.5</v>
      </c>
    </row>
    <row r="2628" spans="1:11" x14ac:dyDescent="0.25">
      <c r="A2628" s="85"/>
      <c r="B2628" s="63"/>
      <c r="C2628" s="63"/>
      <c r="D2628" s="63"/>
      <c r="E2628" s="63"/>
      <c r="F2628" s="86"/>
      <c r="H2628" s="121">
        <v>10024252</v>
      </c>
      <c r="I2628" s="65">
        <v>30255865</v>
      </c>
      <c r="J2628" s="64">
        <v>1.1000000000000001</v>
      </c>
      <c r="K2628" s="120" t="str">
        <f>VLOOKUP(I2628,Raw!A:K,11,FALSE)</f>
        <v>N-SF11/1.8/17</v>
      </c>
    </row>
    <row r="2629" spans="1:11" x14ac:dyDescent="0.25">
      <c r="A2629" s="85"/>
      <c r="B2629" s="63"/>
      <c r="C2629" s="63"/>
      <c r="D2629" s="63"/>
      <c r="E2629" s="63"/>
      <c r="F2629" s="86"/>
      <c r="H2629" s="121">
        <v>10024252</v>
      </c>
      <c r="I2629" s="65">
        <v>30256349</v>
      </c>
      <c r="J2629" s="64">
        <v>0.75</v>
      </c>
      <c r="K2629" s="120" t="str">
        <f>VLOOKUP(I2629,Raw!A:K,11,FALSE)</f>
        <v>N-SF11/1/10.5</v>
      </c>
    </row>
    <row r="2630" spans="1:11" x14ac:dyDescent="0.25">
      <c r="A2630" s="85"/>
      <c r="B2630" s="63"/>
      <c r="C2630" s="63"/>
      <c r="D2630" s="63"/>
      <c r="E2630" s="63"/>
      <c r="F2630" s="86"/>
      <c r="H2630" s="121">
        <v>10024252</v>
      </c>
      <c r="I2630" s="65">
        <v>30256730</v>
      </c>
      <c r="J2630" s="64">
        <v>0.75</v>
      </c>
      <c r="K2630" s="120" t="str">
        <f>VLOOKUP(I2630,Raw!A:K,11,FALSE)</f>
        <v>N-SF11/1/10.5</v>
      </c>
    </row>
    <row r="2631" spans="1:11" x14ac:dyDescent="0.25">
      <c r="A2631" s="85"/>
      <c r="B2631" s="63"/>
      <c r="C2631" s="63"/>
      <c r="D2631" s="63"/>
      <c r="E2631" s="63"/>
      <c r="F2631" s="86"/>
      <c r="H2631" s="121">
        <v>10024252</v>
      </c>
      <c r="I2631" s="65">
        <v>30256752</v>
      </c>
      <c r="J2631" s="64">
        <v>1.06</v>
      </c>
      <c r="K2631" s="120" t="str">
        <f>VLOOKUP(I2631,Raw!A:K,11,FALSE)</f>
        <v>N-SF11/1.8/14.5</v>
      </c>
    </row>
    <row r="2632" spans="1:11" x14ac:dyDescent="0.25">
      <c r="A2632" s="85"/>
      <c r="B2632" s="63"/>
      <c r="C2632" s="63"/>
      <c r="D2632" s="63"/>
      <c r="E2632" s="63"/>
      <c r="F2632" s="86"/>
      <c r="H2632" s="121">
        <v>10024252</v>
      </c>
      <c r="I2632" s="65">
        <v>30256855</v>
      </c>
      <c r="J2632" s="64">
        <v>1.06</v>
      </c>
      <c r="K2632" s="120" t="str">
        <f>VLOOKUP(I2632,Raw!A:K,11,FALSE)</f>
        <v>N-SF11/1.8/14.5</v>
      </c>
    </row>
    <row r="2633" spans="1:11" x14ac:dyDescent="0.25">
      <c r="A2633" s="85"/>
      <c r="B2633" s="63"/>
      <c r="C2633" s="63"/>
      <c r="D2633" s="63"/>
      <c r="E2633" s="63"/>
      <c r="F2633" s="86"/>
      <c r="H2633" s="121">
        <v>10024252</v>
      </c>
      <c r="I2633" s="65">
        <v>30256899</v>
      </c>
      <c r="J2633" s="64">
        <v>1.1000000000000001</v>
      </c>
      <c r="K2633" s="120" t="str">
        <f>VLOOKUP(I2633,Raw!A:K,11,FALSE)</f>
        <v>N-SF11/1.8/23.5</v>
      </c>
    </row>
    <row r="2634" spans="1:11" x14ac:dyDescent="0.25">
      <c r="A2634" s="85"/>
      <c r="B2634" s="63"/>
      <c r="C2634" s="63"/>
      <c r="D2634" s="63"/>
      <c r="E2634" s="63"/>
      <c r="F2634" s="86"/>
      <c r="H2634" s="121">
        <v>10024252</v>
      </c>
      <c r="I2634" s="65">
        <v>30256914</v>
      </c>
      <c r="J2634" s="64">
        <v>0.75</v>
      </c>
      <c r="K2634" s="120" t="str">
        <f>VLOOKUP(I2634,Raw!A:K,11,FALSE)</f>
        <v>N-SF11/1/10.5</v>
      </c>
    </row>
    <row r="2635" spans="1:11" x14ac:dyDescent="0.25">
      <c r="A2635" s="85"/>
      <c r="B2635" s="63"/>
      <c r="C2635" s="63"/>
      <c r="D2635" s="63"/>
      <c r="E2635" s="63"/>
      <c r="F2635" s="86"/>
      <c r="H2635" s="121">
        <v>10024252</v>
      </c>
      <c r="I2635" s="65">
        <v>30256958</v>
      </c>
      <c r="J2635" s="64">
        <v>1.1000000000000001</v>
      </c>
      <c r="K2635" s="120" t="str">
        <f>VLOOKUP(I2635,Raw!A:K,11,FALSE)</f>
        <v>N-SF11/1.8/23.5</v>
      </c>
    </row>
    <row r="2636" spans="1:11" x14ac:dyDescent="0.25">
      <c r="A2636" s="85"/>
      <c r="B2636" s="63"/>
      <c r="C2636" s="63"/>
      <c r="D2636" s="63"/>
      <c r="E2636" s="63"/>
      <c r="F2636" s="86"/>
      <c r="H2636" s="121">
        <v>10024252</v>
      </c>
      <c r="I2636" s="65">
        <v>30274734</v>
      </c>
      <c r="J2636" s="64">
        <v>1.1000000000000001</v>
      </c>
      <c r="K2636" s="120" t="str">
        <f>VLOOKUP(I2636,Raw!A:K,11,FALSE)</f>
        <v>N-SF11/1.8/17</v>
      </c>
    </row>
    <row r="2637" spans="1:11" x14ac:dyDescent="0.25">
      <c r="A2637" s="85"/>
      <c r="B2637" s="63"/>
      <c r="C2637" s="63"/>
      <c r="D2637" s="63"/>
      <c r="E2637" s="63"/>
      <c r="F2637" s="86"/>
      <c r="H2637" s="121">
        <v>10024252</v>
      </c>
      <c r="I2637" s="65">
        <v>30274790</v>
      </c>
      <c r="J2637" s="64">
        <v>1.06</v>
      </c>
      <c r="K2637" s="120" t="str">
        <f>VLOOKUP(I2637,Raw!A:K,11,FALSE)</f>
        <v>N-SF11/1.8/14.5</v>
      </c>
    </row>
    <row r="2638" spans="1:11" x14ac:dyDescent="0.25">
      <c r="A2638" s="85"/>
      <c r="B2638" s="63"/>
      <c r="C2638" s="63"/>
      <c r="D2638" s="63"/>
      <c r="E2638" s="63"/>
      <c r="F2638" s="86"/>
      <c r="H2638" s="121">
        <v>10024252</v>
      </c>
      <c r="I2638" s="65">
        <v>30274815</v>
      </c>
      <c r="J2638" s="64">
        <v>1.06</v>
      </c>
      <c r="K2638" s="120" t="str">
        <f>VLOOKUP(I2638,Raw!A:K,11,FALSE)</f>
        <v>N-SF11/1.8/14.5</v>
      </c>
    </row>
    <row r="2639" spans="1:11" x14ac:dyDescent="0.25">
      <c r="A2639" s="85"/>
      <c r="B2639" s="63"/>
      <c r="C2639" s="63"/>
      <c r="D2639" s="63"/>
      <c r="E2639" s="63"/>
      <c r="F2639" s="86"/>
      <c r="H2639" s="121">
        <v>10024252</v>
      </c>
      <c r="I2639" s="65">
        <v>30276367</v>
      </c>
      <c r="J2639" s="64">
        <v>1.1000000000000001</v>
      </c>
      <c r="K2639" s="120" t="str">
        <f>VLOOKUP(I2639,Raw!A:K,11,FALSE)</f>
        <v>N-SF11/1.8/17</v>
      </c>
    </row>
    <row r="2640" spans="1:11" x14ac:dyDescent="0.25">
      <c r="A2640" s="85"/>
      <c r="B2640" s="63"/>
      <c r="C2640" s="63"/>
      <c r="D2640" s="63"/>
      <c r="E2640" s="63"/>
      <c r="F2640" s="86"/>
      <c r="H2640" s="121">
        <v>10024252</v>
      </c>
      <c r="I2640" s="65">
        <v>30285163</v>
      </c>
      <c r="J2640" s="64">
        <v>0.75</v>
      </c>
      <c r="K2640" s="120" t="str">
        <f>VLOOKUP(I2640,Raw!A:K,11,FALSE)</f>
        <v>N-SF11/1/7.5</v>
      </c>
    </row>
    <row r="2641" spans="1:11" x14ac:dyDescent="0.25">
      <c r="A2641" s="85"/>
      <c r="B2641" s="63"/>
      <c r="C2641" s="63"/>
      <c r="D2641" s="63"/>
      <c r="E2641" s="63"/>
      <c r="F2641" s="86"/>
      <c r="H2641" s="121">
        <v>10024252</v>
      </c>
      <c r="I2641" s="65">
        <v>30285185</v>
      </c>
      <c r="J2641" s="64">
        <v>1.1000000000000001</v>
      </c>
      <c r="K2641" s="120" t="str">
        <f>VLOOKUP(I2641,Raw!A:K,11,FALSE)</f>
        <v>N-SF11/1.8/17</v>
      </c>
    </row>
    <row r="2642" spans="1:11" x14ac:dyDescent="0.25">
      <c r="A2642" s="85"/>
      <c r="B2642" s="63"/>
      <c r="C2642" s="63"/>
      <c r="D2642" s="63"/>
      <c r="E2642" s="63"/>
      <c r="F2642" s="86"/>
      <c r="H2642" s="121">
        <v>10024252</v>
      </c>
      <c r="I2642" s="65">
        <v>30293647</v>
      </c>
      <c r="J2642" s="64">
        <v>0.75</v>
      </c>
      <c r="K2642" s="120" t="str">
        <f>VLOOKUP(I2642,Raw!A:K,11,FALSE)</f>
        <v>N-SF11/1/10.5</v>
      </c>
    </row>
    <row r="2643" spans="1:11" x14ac:dyDescent="0.25">
      <c r="A2643" s="85"/>
      <c r="B2643" s="63"/>
      <c r="C2643" s="63"/>
      <c r="D2643" s="63"/>
      <c r="E2643" s="63"/>
      <c r="F2643" s="86"/>
      <c r="H2643" s="121">
        <v>10024252</v>
      </c>
      <c r="I2643" s="65">
        <v>30313242</v>
      </c>
      <c r="J2643" s="64">
        <v>0.6</v>
      </c>
      <c r="K2643" s="120" t="str">
        <f>VLOOKUP(I2643,Raw!A:K,11,FALSE)</f>
        <v>N-SF11/1.8/10.5</v>
      </c>
    </row>
    <row r="2644" spans="1:11" x14ac:dyDescent="0.25">
      <c r="A2644" s="85"/>
      <c r="B2644" s="63"/>
      <c r="C2644" s="63"/>
      <c r="D2644" s="63"/>
      <c r="E2644" s="63"/>
      <c r="F2644" s="86"/>
      <c r="H2644" s="121">
        <v>10024252</v>
      </c>
      <c r="I2644" s="65">
        <v>30313286</v>
      </c>
      <c r="J2644" s="64">
        <v>1.06</v>
      </c>
      <c r="K2644" s="120" t="str">
        <f>VLOOKUP(I2644,Raw!A:K,11,FALSE)</f>
        <v>N-SF11/1.8/14.5</v>
      </c>
    </row>
    <row r="2645" spans="1:11" x14ac:dyDescent="0.25">
      <c r="A2645" s="85"/>
      <c r="B2645" s="63"/>
      <c r="C2645" s="63"/>
      <c r="D2645" s="63"/>
      <c r="E2645" s="63"/>
      <c r="F2645" s="86"/>
      <c r="H2645" s="121">
        <v>10024252</v>
      </c>
      <c r="I2645" s="65">
        <v>30313323</v>
      </c>
      <c r="J2645" s="64">
        <v>0.75</v>
      </c>
      <c r="K2645" s="120" t="str">
        <f>VLOOKUP(I2645,Raw!A:K,11,FALSE)</f>
        <v>N-SF11/1/10.5</v>
      </c>
    </row>
    <row r="2646" spans="1:11" x14ac:dyDescent="0.25">
      <c r="A2646" s="85"/>
      <c r="B2646" s="63"/>
      <c r="C2646" s="63"/>
      <c r="D2646" s="63"/>
      <c r="E2646" s="63"/>
      <c r="F2646" s="86"/>
      <c r="H2646" s="121">
        <v>10024252</v>
      </c>
      <c r="I2646" s="65">
        <v>30313345</v>
      </c>
      <c r="J2646" s="64">
        <v>1.06</v>
      </c>
      <c r="K2646" s="120" t="str">
        <f>VLOOKUP(I2646,Raw!A:K,11,FALSE)</f>
        <v>N-SF11/1.8/14.5</v>
      </c>
    </row>
    <row r="2647" spans="1:11" x14ac:dyDescent="0.25">
      <c r="A2647" s="85"/>
      <c r="B2647" s="63"/>
      <c r="C2647" s="63"/>
      <c r="D2647" s="63"/>
      <c r="E2647" s="63"/>
      <c r="F2647" s="86"/>
      <c r="H2647" s="121">
        <v>10024252</v>
      </c>
      <c r="I2647" s="65">
        <v>30321494</v>
      </c>
      <c r="J2647" s="64">
        <v>1</v>
      </c>
      <c r="K2647" s="120" t="str">
        <f>VLOOKUP(I2647,Raw!A:K,11,FALSE)</f>
        <v>N-BK7/1.1/19</v>
      </c>
    </row>
    <row r="2648" spans="1:11" x14ac:dyDescent="0.25">
      <c r="A2648" s="85"/>
      <c r="B2648" s="63"/>
      <c r="C2648" s="63"/>
      <c r="D2648" s="63"/>
      <c r="E2648" s="63"/>
      <c r="F2648" s="86"/>
      <c r="H2648" s="121">
        <v>10024252</v>
      </c>
      <c r="I2648" s="65">
        <v>30325960</v>
      </c>
      <c r="J2648" s="64">
        <v>1.1000000000000001</v>
      </c>
      <c r="K2648" s="120" t="str">
        <f>VLOOKUP(I2648,Raw!A:K,11,FALSE)</f>
        <v>N-SF11/1.8/23</v>
      </c>
    </row>
    <row r="2649" spans="1:11" x14ac:dyDescent="0.25">
      <c r="A2649" s="85"/>
      <c r="B2649" s="63"/>
      <c r="C2649" s="63"/>
      <c r="D2649" s="63"/>
      <c r="E2649" s="63"/>
      <c r="F2649" s="86"/>
      <c r="H2649" s="121">
        <v>10024252</v>
      </c>
      <c r="I2649" s="65">
        <v>30334319</v>
      </c>
      <c r="J2649" s="64">
        <v>1.1000000000000001</v>
      </c>
      <c r="K2649" s="120" t="str">
        <f>VLOOKUP(I2649,Raw!A:K,11,FALSE)</f>
        <v>N-SF11/1.8/17.5</v>
      </c>
    </row>
    <row r="2650" spans="1:11" x14ac:dyDescent="0.25">
      <c r="A2650" s="85"/>
      <c r="B2650" s="63"/>
      <c r="C2650" s="63"/>
      <c r="D2650" s="63"/>
      <c r="E2650" s="63"/>
      <c r="F2650" s="86"/>
      <c r="H2650" s="121">
        <v>10024252</v>
      </c>
      <c r="I2650" s="65">
        <v>30339200</v>
      </c>
      <c r="J2650" s="64">
        <v>1.1000000000000001</v>
      </c>
      <c r="K2650" s="120" t="str">
        <f>VLOOKUP(I2650,Raw!A:K,11,FALSE)</f>
        <v>N-SF11/1.8/23.5</v>
      </c>
    </row>
    <row r="2651" spans="1:11" x14ac:dyDescent="0.25">
      <c r="A2651" s="85"/>
      <c r="B2651" s="63"/>
      <c r="C2651" s="63"/>
      <c r="D2651" s="63"/>
      <c r="E2651" s="63"/>
      <c r="F2651" s="86"/>
      <c r="H2651" s="121">
        <v>10024252</v>
      </c>
      <c r="I2651" s="65">
        <v>30391576</v>
      </c>
      <c r="J2651" s="64">
        <v>0.75</v>
      </c>
      <c r="K2651" s="120" t="str">
        <f>VLOOKUP(I2651,Raw!A:K,11,FALSE)</f>
        <v>N-SF11/1/8.5</v>
      </c>
    </row>
    <row r="2652" spans="1:11" x14ac:dyDescent="0.25">
      <c r="A2652" s="85"/>
      <c r="B2652" s="63"/>
      <c r="C2652" s="63"/>
      <c r="D2652" s="63"/>
      <c r="E2652" s="63"/>
      <c r="F2652" s="86"/>
      <c r="H2652" s="121">
        <v>10024252</v>
      </c>
      <c r="I2652" s="65">
        <v>30432710</v>
      </c>
      <c r="J2652" s="64">
        <v>1.06</v>
      </c>
      <c r="K2652" s="120" t="str">
        <f>VLOOKUP(I2652,Raw!A:K,11,FALSE)</f>
        <v>N-SF11/1.8/14.5</v>
      </c>
    </row>
    <row r="2653" spans="1:11" x14ac:dyDescent="0.25">
      <c r="A2653" s="85"/>
      <c r="B2653" s="63"/>
      <c r="C2653" s="63"/>
      <c r="D2653" s="63"/>
      <c r="E2653" s="63"/>
      <c r="F2653" s="86"/>
      <c r="H2653" s="121">
        <v>10024252</v>
      </c>
      <c r="I2653" s="65">
        <v>30446865</v>
      </c>
      <c r="J2653" s="64">
        <v>1.1000000000000001</v>
      </c>
      <c r="K2653" s="120" t="str">
        <f>VLOOKUP(I2653,Raw!A:K,11,FALSE)</f>
        <v>N-SF11/1.8/17</v>
      </c>
    </row>
    <row r="2654" spans="1:11" x14ac:dyDescent="0.25">
      <c r="A2654" s="85"/>
      <c r="B2654" s="63"/>
      <c r="C2654" s="63"/>
      <c r="D2654" s="63"/>
      <c r="E2654" s="63"/>
      <c r="F2654" s="86"/>
      <c r="H2654" s="121">
        <v>10024272</v>
      </c>
      <c r="I2654" s="65">
        <v>30103742</v>
      </c>
      <c r="J2654" s="64">
        <v>0.96</v>
      </c>
      <c r="K2654" s="120" t="str">
        <f>VLOOKUP(I2654,Raw!A:K,11,FALSE)</f>
        <v>N-SF11/1.8/23.5</v>
      </c>
    </row>
    <row r="2655" spans="1:11" x14ac:dyDescent="0.25">
      <c r="A2655" s="85"/>
      <c r="B2655" s="63"/>
      <c r="C2655" s="63"/>
      <c r="D2655" s="63"/>
      <c r="E2655" s="63"/>
      <c r="F2655" s="86"/>
      <c r="H2655" s="121">
        <v>10024272</v>
      </c>
      <c r="I2655" s="65">
        <v>30103753</v>
      </c>
      <c r="J2655" s="64">
        <v>0.9</v>
      </c>
      <c r="K2655" s="120" t="str">
        <f>VLOOKUP(I2655,Raw!A:K,11,FALSE)</f>
        <v>N-SF11/1.8/14.5</v>
      </c>
    </row>
    <row r="2656" spans="1:11" x14ac:dyDescent="0.25">
      <c r="A2656" s="85"/>
      <c r="B2656" s="63"/>
      <c r="C2656" s="63"/>
      <c r="D2656" s="63"/>
      <c r="E2656" s="63"/>
      <c r="F2656" s="86"/>
      <c r="H2656" s="121">
        <v>10024272</v>
      </c>
      <c r="I2656" s="65">
        <v>30103801</v>
      </c>
      <c r="J2656" s="64">
        <v>0.96</v>
      </c>
      <c r="K2656" s="120" t="str">
        <f>VLOOKUP(I2656,Raw!A:K,11,FALSE)</f>
        <v>N-SF11/1.8/17</v>
      </c>
    </row>
    <row r="2657" spans="1:11" x14ac:dyDescent="0.25">
      <c r="A2657" s="85"/>
      <c r="B2657" s="63"/>
      <c r="C2657" s="63"/>
      <c r="D2657" s="63"/>
      <c r="E2657" s="63"/>
      <c r="F2657" s="86"/>
      <c r="H2657" s="121">
        <v>10024272</v>
      </c>
      <c r="I2657" s="65">
        <v>30236147</v>
      </c>
      <c r="J2657" s="64">
        <v>0.96</v>
      </c>
      <c r="K2657" s="120" t="str">
        <f>VLOOKUP(I2657,Raw!A:K,11,FALSE)</f>
        <v>N-SF11/1.8/17.5</v>
      </c>
    </row>
    <row r="2658" spans="1:11" x14ac:dyDescent="0.25">
      <c r="A2658" s="85"/>
      <c r="B2658" s="63"/>
      <c r="C2658" s="63"/>
      <c r="D2658" s="63"/>
      <c r="E2658" s="63"/>
      <c r="F2658" s="86"/>
      <c r="H2658" s="121">
        <v>10024272</v>
      </c>
      <c r="I2658" s="65">
        <v>30238079</v>
      </c>
      <c r="J2658" s="64">
        <v>0.96</v>
      </c>
      <c r="K2658" s="120" t="str">
        <f>VLOOKUP(I2658,Raw!A:K,11,FALSE)</f>
        <v>N-SF11/1.8/17.5</v>
      </c>
    </row>
    <row r="2659" spans="1:11" x14ac:dyDescent="0.25">
      <c r="A2659" s="85"/>
      <c r="B2659" s="63"/>
      <c r="C2659" s="63"/>
      <c r="D2659" s="63"/>
      <c r="E2659" s="63"/>
      <c r="F2659" s="86"/>
      <c r="H2659" s="121">
        <v>10024272</v>
      </c>
      <c r="I2659" s="65">
        <v>30248669</v>
      </c>
      <c r="J2659" s="64">
        <v>0.97499999999999998</v>
      </c>
      <c r="K2659" s="120" t="str">
        <f>VLOOKUP(I2659,Raw!A:K,11,FALSE)</f>
        <v>N-SF11/1/10.5</v>
      </c>
    </row>
    <row r="2660" spans="1:11" x14ac:dyDescent="0.25">
      <c r="A2660" s="85"/>
      <c r="B2660" s="63"/>
      <c r="C2660" s="63"/>
      <c r="D2660" s="63"/>
      <c r="E2660" s="63"/>
      <c r="F2660" s="86"/>
      <c r="H2660" s="121">
        <v>10024272</v>
      </c>
      <c r="I2660" s="65">
        <v>30248706</v>
      </c>
      <c r="J2660" s="64">
        <v>0.96</v>
      </c>
      <c r="K2660" s="120" t="str">
        <f>VLOOKUP(I2660,Raw!A:K,11,FALSE)</f>
        <v>N-SF11/1.8/23.5</v>
      </c>
    </row>
    <row r="2661" spans="1:11" x14ac:dyDescent="0.25">
      <c r="A2661" s="85"/>
      <c r="B2661" s="63"/>
      <c r="C2661" s="63"/>
      <c r="D2661" s="63"/>
      <c r="E2661" s="63"/>
      <c r="F2661" s="86"/>
      <c r="H2661" s="121">
        <v>10024272</v>
      </c>
      <c r="I2661" s="65">
        <v>30248740</v>
      </c>
      <c r="J2661" s="64">
        <v>0.97499999999999998</v>
      </c>
      <c r="K2661" s="120" t="str">
        <f>VLOOKUP(I2661,Raw!A:K,11,FALSE)</f>
        <v>N-SF11/1/7.5</v>
      </c>
    </row>
    <row r="2662" spans="1:11" x14ac:dyDescent="0.25">
      <c r="A2662" s="85"/>
      <c r="B2662" s="63"/>
      <c r="C2662" s="63"/>
      <c r="D2662" s="63"/>
      <c r="E2662" s="63"/>
      <c r="F2662" s="86"/>
      <c r="H2662" s="121">
        <v>10024272</v>
      </c>
      <c r="I2662" s="65">
        <v>30255865</v>
      </c>
      <c r="J2662" s="64">
        <v>0.96</v>
      </c>
      <c r="K2662" s="120" t="str">
        <f>VLOOKUP(I2662,Raw!A:K,11,FALSE)</f>
        <v>N-SF11/1.8/17</v>
      </c>
    </row>
    <row r="2663" spans="1:11" x14ac:dyDescent="0.25">
      <c r="A2663" s="85"/>
      <c r="B2663" s="63"/>
      <c r="C2663" s="63"/>
      <c r="D2663" s="63"/>
      <c r="E2663" s="63"/>
      <c r="F2663" s="86"/>
      <c r="H2663" s="121">
        <v>10024272</v>
      </c>
      <c r="I2663" s="65">
        <v>30256349</v>
      </c>
      <c r="J2663" s="64">
        <v>0.97499999999999998</v>
      </c>
      <c r="K2663" s="120" t="str">
        <f>VLOOKUP(I2663,Raw!A:K,11,FALSE)</f>
        <v>N-SF11/1/10.5</v>
      </c>
    </row>
    <row r="2664" spans="1:11" x14ac:dyDescent="0.25">
      <c r="A2664" s="85"/>
      <c r="B2664" s="63"/>
      <c r="C2664" s="63"/>
      <c r="D2664" s="63"/>
      <c r="E2664" s="63"/>
      <c r="F2664" s="86"/>
      <c r="H2664" s="121">
        <v>10024272</v>
      </c>
      <c r="I2664" s="65">
        <v>30256730</v>
      </c>
      <c r="J2664" s="64">
        <v>0.97499999999999998</v>
      </c>
      <c r="K2664" s="120" t="str">
        <f>VLOOKUP(I2664,Raw!A:K,11,FALSE)</f>
        <v>N-SF11/1/10.5</v>
      </c>
    </row>
    <row r="2665" spans="1:11" x14ac:dyDescent="0.25">
      <c r="A2665" s="85"/>
      <c r="B2665" s="63"/>
      <c r="C2665" s="63"/>
      <c r="D2665" s="63"/>
      <c r="E2665" s="63"/>
      <c r="F2665" s="86"/>
      <c r="H2665" s="121">
        <v>10024272</v>
      </c>
      <c r="I2665" s="65">
        <v>30256752</v>
      </c>
      <c r="J2665" s="64">
        <v>0.9</v>
      </c>
      <c r="K2665" s="120" t="str">
        <f>VLOOKUP(I2665,Raw!A:K,11,FALSE)</f>
        <v>N-SF11/1.8/14.5</v>
      </c>
    </row>
    <row r="2666" spans="1:11" x14ac:dyDescent="0.25">
      <c r="A2666" s="85"/>
      <c r="B2666" s="63"/>
      <c r="C2666" s="63"/>
      <c r="D2666" s="63"/>
      <c r="E2666" s="63"/>
      <c r="F2666" s="86"/>
      <c r="H2666" s="121">
        <v>10024272</v>
      </c>
      <c r="I2666" s="65">
        <v>30256855</v>
      </c>
      <c r="J2666" s="64">
        <v>0.9</v>
      </c>
      <c r="K2666" s="120" t="str">
        <f>VLOOKUP(I2666,Raw!A:K,11,FALSE)</f>
        <v>N-SF11/1.8/14.5</v>
      </c>
    </row>
    <row r="2667" spans="1:11" x14ac:dyDescent="0.25">
      <c r="A2667" s="85"/>
      <c r="B2667" s="63"/>
      <c r="C2667" s="63"/>
      <c r="D2667" s="63"/>
      <c r="E2667" s="63"/>
      <c r="F2667" s="86"/>
      <c r="H2667" s="121">
        <v>10024272</v>
      </c>
      <c r="I2667" s="65">
        <v>30256899</v>
      </c>
      <c r="J2667" s="64">
        <v>0.96</v>
      </c>
      <c r="K2667" s="120" t="str">
        <f>VLOOKUP(I2667,Raw!A:K,11,FALSE)</f>
        <v>N-SF11/1.8/23.5</v>
      </c>
    </row>
    <row r="2668" spans="1:11" x14ac:dyDescent="0.25">
      <c r="A2668" s="85"/>
      <c r="B2668" s="63"/>
      <c r="C2668" s="63"/>
      <c r="D2668" s="63"/>
      <c r="E2668" s="63"/>
      <c r="F2668" s="86"/>
      <c r="H2668" s="121">
        <v>10024272</v>
      </c>
      <c r="I2668" s="65">
        <v>30256914</v>
      </c>
      <c r="J2668" s="64">
        <v>0.97499999999999998</v>
      </c>
      <c r="K2668" s="120" t="str">
        <f>VLOOKUP(I2668,Raw!A:K,11,FALSE)</f>
        <v>N-SF11/1/10.5</v>
      </c>
    </row>
    <row r="2669" spans="1:11" x14ac:dyDescent="0.25">
      <c r="A2669" s="85"/>
      <c r="B2669" s="63"/>
      <c r="C2669" s="63"/>
      <c r="D2669" s="63"/>
      <c r="E2669" s="63"/>
      <c r="F2669" s="86"/>
      <c r="H2669" s="121">
        <v>10024272</v>
      </c>
      <c r="I2669" s="65">
        <v>30256958</v>
      </c>
      <c r="J2669" s="64">
        <v>0.96</v>
      </c>
      <c r="K2669" s="120" t="str">
        <f>VLOOKUP(I2669,Raw!A:K,11,FALSE)</f>
        <v>N-SF11/1.8/23.5</v>
      </c>
    </row>
    <row r="2670" spans="1:11" x14ac:dyDescent="0.25">
      <c r="A2670" s="85"/>
      <c r="B2670" s="63"/>
      <c r="C2670" s="63"/>
      <c r="D2670" s="63"/>
      <c r="E2670" s="63"/>
      <c r="F2670" s="86"/>
      <c r="H2670" s="121">
        <v>10024272</v>
      </c>
      <c r="I2670" s="65">
        <v>30274734</v>
      </c>
      <c r="J2670" s="64">
        <v>0.96</v>
      </c>
      <c r="K2670" s="120" t="str">
        <f>VLOOKUP(I2670,Raw!A:K,11,FALSE)</f>
        <v>N-SF11/1.8/17</v>
      </c>
    </row>
    <row r="2671" spans="1:11" x14ac:dyDescent="0.25">
      <c r="A2671" s="85"/>
      <c r="B2671" s="63"/>
      <c r="C2671" s="63"/>
      <c r="D2671" s="63"/>
      <c r="E2671" s="63"/>
      <c r="F2671" s="86"/>
      <c r="H2671" s="121">
        <v>10024272</v>
      </c>
      <c r="I2671" s="65">
        <v>30274790</v>
      </c>
      <c r="J2671" s="64">
        <v>0.9</v>
      </c>
      <c r="K2671" s="120" t="str">
        <f>VLOOKUP(I2671,Raw!A:K,11,FALSE)</f>
        <v>N-SF11/1.8/14.5</v>
      </c>
    </row>
    <row r="2672" spans="1:11" x14ac:dyDescent="0.25">
      <c r="A2672" s="85"/>
      <c r="B2672" s="63"/>
      <c r="C2672" s="63"/>
      <c r="D2672" s="63"/>
      <c r="E2672" s="63"/>
      <c r="F2672" s="86"/>
      <c r="H2672" s="121">
        <v>10024272</v>
      </c>
      <c r="I2672" s="65">
        <v>30274815</v>
      </c>
      <c r="J2672" s="64">
        <v>0.9</v>
      </c>
      <c r="K2672" s="120" t="str">
        <f>VLOOKUP(I2672,Raw!A:K,11,FALSE)</f>
        <v>N-SF11/1.8/14.5</v>
      </c>
    </row>
    <row r="2673" spans="1:11" x14ac:dyDescent="0.25">
      <c r="A2673" s="85"/>
      <c r="B2673" s="63"/>
      <c r="C2673" s="63"/>
      <c r="D2673" s="63"/>
      <c r="E2673" s="63"/>
      <c r="F2673" s="86"/>
      <c r="H2673" s="121">
        <v>10024272</v>
      </c>
      <c r="I2673" s="65">
        <v>30276367</v>
      </c>
      <c r="J2673" s="64">
        <v>0.96</v>
      </c>
      <c r="K2673" s="120" t="str">
        <f>VLOOKUP(I2673,Raw!A:K,11,FALSE)</f>
        <v>N-SF11/1.8/17</v>
      </c>
    </row>
    <row r="2674" spans="1:11" x14ac:dyDescent="0.25">
      <c r="A2674" s="85"/>
      <c r="B2674" s="63"/>
      <c r="C2674" s="63"/>
      <c r="D2674" s="63"/>
      <c r="E2674" s="63"/>
      <c r="F2674" s="86"/>
      <c r="H2674" s="121">
        <v>10024272</v>
      </c>
      <c r="I2674" s="65">
        <v>30285163</v>
      </c>
      <c r="J2674" s="64">
        <v>0.97499999999999998</v>
      </c>
      <c r="K2674" s="120" t="str">
        <f>VLOOKUP(I2674,Raw!A:K,11,FALSE)</f>
        <v>N-SF11/1/7.5</v>
      </c>
    </row>
    <row r="2675" spans="1:11" x14ac:dyDescent="0.25">
      <c r="A2675" s="85"/>
      <c r="B2675" s="63"/>
      <c r="C2675" s="63"/>
      <c r="D2675" s="63"/>
      <c r="E2675" s="63"/>
      <c r="F2675" s="86"/>
      <c r="H2675" s="121">
        <v>10024272</v>
      </c>
      <c r="I2675" s="65">
        <v>30285185</v>
      </c>
      <c r="J2675" s="64">
        <v>0.96</v>
      </c>
      <c r="K2675" s="120" t="str">
        <f>VLOOKUP(I2675,Raw!A:K,11,FALSE)</f>
        <v>N-SF11/1.8/17</v>
      </c>
    </row>
    <row r="2676" spans="1:11" x14ac:dyDescent="0.25">
      <c r="A2676" s="85"/>
      <c r="B2676" s="63"/>
      <c r="C2676" s="63"/>
      <c r="D2676" s="63"/>
      <c r="E2676" s="63"/>
      <c r="F2676" s="86"/>
      <c r="H2676" s="121">
        <v>10024272</v>
      </c>
      <c r="I2676" s="65">
        <v>30293647</v>
      </c>
      <c r="J2676" s="64">
        <v>0.97499999999999998</v>
      </c>
      <c r="K2676" s="120" t="str">
        <f>VLOOKUP(I2676,Raw!A:K,11,FALSE)</f>
        <v>N-SF11/1/10.5</v>
      </c>
    </row>
    <row r="2677" spans="1:11" x14ac:dyDescent="0.25">
      <c r="A2677" s="85"/>
      <c r="B2677" s="63"/>
      <c r="C2677" s="63"/>
      <c r="D2677" s="63"/>
      <c r="E2677" s="63"/>
      <c r="F2677" s="86"/>
      <c r="H2677" s="121">
        <v>10024272</v>
      </c>
      <c r="I2677" s="65">
        <v>30313242</v>
      </c>
      <c r="J2677" s="64">
        <v>0.6</v>
      </c>
      <c r="K2677" s="120" t="str">
        <f>VLOOKUP(I2677,Raw!A:K,11,FALSE)</f>
        <v>N-SF11/1.8/10.5</v>
      </c>
    </row>
    <row r="2678" spans="1:11" x14ac:dyDescent="0.25">
      <c r="A2678" s="85"/>
      <c r="B2678" s="63"/>
      <c r="C2678" s="63"/>
      <c r="D2678" s="63"/>
      <c r="E2678" s="63"/>
      <c r="F2678" s="86"/>
      <c r="H2678" s="121">
        <v>10024272</v>
      </c>
      <c r="I2678" s="65">
        <v>30313286</v>
      </c>
      <c r="J2678" s="64">
        <v>0.9</v>
      </c>
      <c r="K2678" s="120" t="str">
        <f>VLOOKUP(I2678,Raw!A:K,11,FALSE)</f>
        <v>N-SF11/1.8/14.5</v>
      </c>
    </row>
    <row r="2679" spans="1:11" x14ac:dyDescent="0.25">
      <c r="A2679" s="85"/>
      <c r="B2679" s="63"/>
      <c r="C2679" s="63"/>
      <c r="D2679" s="63"/>
      <c r="E2679" s="63"/>
      <c r="F2679" s="86"/>
      <c r="H2679" s="121">
        <v>10024272</v>
      </c>
      <c r="I2679" s="65">
        <v>30313323</v>
      </c>
      <c r="J2679" s="64">
        <v>0.97499999999999998</v>
      </c>
      <c r="K2679" s="120" t="str">
        <f>VLOOKUP(I2679,Raw!A:K,11,FALSE)</f>
        <v>N-SF11/1/10.5</v>
      </c>
    </row>
    <row r="2680" spans="1:11" x14ac:dyDescent="0.25">
      <c r="A2680" s="85"/>
      <c r="B2680" s="63"/>
      <c r="C2680" s="63"/>
      <c r="D2680" s="63"/>
      <c r="E2680" s="63"/>
      <c r="F2680" s="86"/>
      <c r="H2680" s="121">
        <v>10024272</v>
      </c>
      <c r="I2680" s="65">
        <v>30313345</v>
      </c>
      <c r="J2680" s="64">
        <v>0.9</v>
      </c>
      <c r="K2680" s="120" t="str">
        <f>VLOOKUP(I2680,Raw!A:K,11,FALSE)</f>
        <v>N-SF11/1.8/14.5</v>
      </c>
    </row>
    <row r="2681" spans="1:11" x14ac:dyDescent="0.25">
      <c r="A2681" s="85"/>
      <c r="B2681" s="63"/>
      <c r="C2681" s="63"/>
      <c r="D2681" s="63"/>
      <c r="E2681" s="63"/>
      <c r="F2681" s="86"/>
      <c r="H2681" s="121">
        <v>10024272</v>
      </c>
      <c r="I2681" s="65">
        <v>30321494</v>
      </c>
      <c r="J2681" s="64">
        <v>1</v>
      </c>
      <c r="K2681" s="120" t="str">
        <f>VLOOKUP(I2681,Raw!A:K,11,FALSE)</f>
        <v>N-BK7/1.1/19</v>
      </c>
    </row>
    <row r="2682" spans="1:11" x14ac:dyDescent="0.25">
      <c r="A2682" s="85"/>
      <c r="B2682" s="63"/>
      <c r="C2682" s="63"/>
      <c r="D2682" s="63"/>
      <c r="E2682" s="63"/>
      <c r="F2682" s="86"/>
      <c r="H2682" s="121">
        <v>10024272</v>
      </c>
      <c r="I2682" s="65">
        <v>30325960</v>
      </c>
      <c r="J2682" s="64">
        <v>0.96</v>
      </c>
      <c r="K2682" s="120" t="str">
        <f>VLOOKUP(I2682,Raw!A:K,11,FALSE)</f>
        <v>N-SF11/1.8/23</v>
      </c>
    </row>
    <row r="2683" spans="1:11" x14ac:dyDescent="0.25">
      <c r="A2683" s="85"/>
      <c r="B2683" s="63"/>
      <c r="C2683" s="63"/>
      <c r="D2683" s="63"/>
      <c r="E2683" s="63"/>
      <c r="F2683" s="86"/>
      <c r="H2683" s="121">
        <v>10024272</v>
      </c>
      <c r="I2683" s="65">
        <v>30334319</v>
      </c>
      <c r="J2683" s="64">
        <v>0.96</v>
      </c>
      <c r="K2683" s="120" t="str">
        <f>VLOOKUP(I2683,Raw!A:K,11,FALSE)</f>
        <v>N-SF11/1.8/17.5</v>
      </c>
    </row>
    <row r="2684" spans="1:11" x14ac:dyDescent="0.25">
      <c r="A2684" s="85"/>
      <c r="B2684" s="63"/>
      <c r="C2684" s="63"/>
      <c r="D2684" s="63"/>
      <c r="E2684" s="63"/>
      <c r="F2684" s="86"/>
      <c r="H2684" s="121">
        <v>10024272</v>
      </c>
      <c r="I2684" s="65">
        <v>30339200</v>
      </c>
      <c r="J2684" s="64">
        <v>0.96</v>
      </c>
      <c r="K2684" s="120" t="str">
        <f>VLOOKUP(I2684,Raw!A:K,11,FALSE)</f>
        <v>N-SF11/1.8/23.5</v>
      </c>
    </row>
    <row r="2685" spans="1:11" x14ac:dyDescent="0.25">
      <c r="A2685" s="85"/>
      <c r="B2685" s="63"/>
      <c r="C2685" s="63"/>
      <c r="D2685" s="63"/>
      <c r="E2685" s="63"/>
      <c r="F2685" s="86"/>
      <c r="H2685" s="121">
        <v>10024272</v>
      </c>
      <c r="I2685" s="65">
        <v>30391576</v>
      </c>
      <c r="J2685" s="64">
        <v>0.97499999999999998</v>
      </c>
      <c r="K2685" s="120" t="str">
        <f>VLOOKUP(I2685,Raw!A:K,11,FALSE)</f>
        <v>N-SF11/1/8.5</v>
      </c>
    </row>
    <row r="2686" spans="1:11" x14ac:dyDescent="0.25">
      <c r="A2686" s="85"/>
      <c r="B2686" s="63"/>
      <c r="C2686" s="63"/>
      <c r="D2686" s="63"/>
      <c r="E2686" s="63"/>
      <c r="F2686" s="86"/>
      <c r="H2686" s="121">
        <v>10024272</v>
      </c>
      <c r="I2686" s="65">
        <v>30432710</v>
      </c>
      <c r="J2686" s="64">
        <v>0.9</v>
      </c>
      <c r="K2686" s="120" t="str">
        <f>VLOOKUP(I2686,Raw!A:K,11,FALSE)</f>
        <v>N-SF11/1.8/14.5</v>
      </c>
    </row>
    <row r="2687" spans="1:11" x14ac:dyDescent="0.25">
      <c r="A2687" s="85"/>
      <c r="B2687" s="63"/>
      <c r="C2687" s="63"/>
      <c r="D2687" s="63"/>
      <c r="E2687" s="63"/>
      <c r="F2687" s="86"/>
      <c r="H2687" s="121">
        <v>10024272</v>
      </c>
      <c r="I2687" s="65">
        <v>30446865</v>
      </c>
      <c r="J2687" s="64">
        <v>0.96</v>
      </c>
      <c r="K2687" s="120" t="str">
        <f>VLOOKUP(I2687,Raw!A:K,11,FALSE)</f>
        <v>N-SF11/1.8/17</v>
      </c>
    </row>
    <row r="2688" spans="1:11" x14ac:dyDescent="0.25">
      <c r="A2688" s="85"/>
      <c r="B2688" s="63"/>
      <c r="C2688" s="63"/>
      <c r="D2688" s="63"/>
      <c r="E2688" s="63"/>
      <c r="F2688" s="86"/>
      <c r="H2688" s="121">
        <v>10024273</v>
      </c>
      <c r="I2688" s="65">
        <v>30103742</v>
      </c>
      <c r="J2688" s="64">
        <v>1</v>
      </c>
      <c r="K2688" s="120" t="str">
        <f>VLOOKUP(I2688,Raw!A:K,11,FALSE)</f>
        <v>N-SF11/1.8/23.5</v>
      </c>
    </row>
    <row r="2689" spans="1:11" x14ac:dyDescent="0.25">
      <c r="A2689" s="85"/>
      <c r="B2689" s="63"/>
      <c r="C2689" s="63"/>
      <c r="D2689" s="63"/>
      <c r="E2689" s="63"/>
      <c r="F2689" s="86"/>
      <c r="H2689" s="121">
        <v>10024273</v>
      </c>
      <c r="I2689" s="65">
        <v>30103753</v>
      </c>
      <c r="J2689" s="64">
        <v>0.96</v>
      </c>
      <c r="K2689" s="120" t="str">
        <f>VLOOKUP(I2689,Raw!A:K,11,FALSE)</f>
        <v>N-SF11/1.8/14.5</v>
      </c>
    </row>
    <row r="2690" spans="1:11" x14ac:dyDescent="0.25">
      <c r="A2690" s="85"/>
      <c r="B2690" s="63"/>
      <c r="C2690" s="63"/>
      <c r="D2690" s="63"/>
      <c r="E2690" s="63"/>
      <c r="F2690" s="86"/>
      <c r="H2690" s="121">
        <v>10024273</v>
      </c>
      <c r="I2690" s="65">
        <v>30103801</v>
      </c>
      <c r="J2690" s="64">
        <v>1</v>
      </c>
      <c r="K2690" s="120" t="str">
        <f>VLOOKUP(I2690,Raw!A:K,11,FALSE)</f>
        <v>N-SF11/1.8/17</v>
      </c>
    </row>
    <row r="2691" spans="1:11" x14ac:dyDescent="0.25">
      <c r="A2691" s="85"/>
      <c r="B2691" s="63"/>
      <c r="C2691" s="63"/>
      <c r="D2691" s="63"/>
      <c r="E2691" s="63"/>
      <c r="F2691" s="86"/>
      <c r="H2691" s="121">
        <v>10024273</v>
      </c>
      <c r="I2691" s="65">
        <v>30236147</v>
      </c>
      <c r="J2691" s="64">
        <v>1</v>
      </c>
      <c r="K2691" s="120" t="str">
        <f>VLOOKUP(I2691,Raw!A:K,11,FALSE)</f>
        <v>N-SF11/1.8/17.5</v>
      </c>
    </row>
    <row r="2692" spans="1:11" x14ac:dyDescent="0.25">
      <c r="A2692" s="85"/>
      <c r="B2692" s="63"/>
      <c r="C2692" s="63"/>
      <c r="D2692" s="63"/>
      <c r="E2692" s="63"/>
      <c r="F2692" s="86"/>
      <c r="H2692" s="121">
        <v>10024273</v>
      </c>
      <c r="I2692" s="65">
        <v>30238079</v>
      </c>
      <c r="J2692" s="64">
        <v>1</v>
      </c>
      <c r="K2692" s="120" t="str">
        <f>VLOOKUP(I2692,Raw!A:K,11,FALSE)</f>
        <v>N-SF11/1.8/17.5</v>
      </c>
    </row>
    <row r="2693" spans="1:11" x14ac:dyDescent="0.25">
      <c r="A2693" s="85"/>
      <c r="B2693" s="63"/>
      <c r="C2693" s="63"/>
      <c r="D2693" s="63"/>
      <c r="E2693" s="63"/>
      <c r="F2693" s="86"/>
      <c r="H2693" s="121">
        <v>10024273</v>
      </c>
      <c r="I2693" s="65">
        <v>30248669</v>
      </c>
      <c r="J2693" s="64">
        <v>1</v>
      </c>
      <c r="K2693" s="120" t="str">
        <f>VLOOKUP(I2693,Raw!A:K,11,FALSE)</f>
        <v>N-SF11/1/10.5</v>
      </c>
    </row>
    <row r="2694" spans="1:11" x14ac:dyDescent="0.25">
      <c r="A2694" s="85"/>
      <c r="B2694" s="63"/>
      <c r="C2694" s="63"/>
      <c r="D2694" s="63"/>
      <c r="E2694" s="63"/>
      <c r="F2694" s="86"/>
      <c r="H2694" s="121">
        <v>10024273</v>
      </c>
      <c r="I2694" s="65">
        <v>30248706</v>
      </c>
      <c r="J2694" s="64">
        <v>1</v>
      </c>
      <c r="K2694" s="120" t="str">
        <f>VLOOKUP(I2694,Raw!A:K,11,FALSE)</f>
        <v>N-SF11/1.8/23.5</v>
      </c>
    </row>
    <row r="2695" spans="1:11" x14ac:dyDescent="0.25">
      <c r="A2695" s="85"/>
      <c r="B2695" s="63"/>
      <c r="C2695" s="63"/>
      <c r="D2695" s="63"/>
      <c r="E2695" s="63"/>
      <c r="F2695" s="86"/>
      <c r="H2695" s="121">
        <v>10024273</v>
      </c>
      <c r="I2695" s="65">
        <v>30248740</v>
      </c>
      <c r="J2695" s="64">
        <v>1</v>
      </c>
      <c r="K2695" s="120" t="str">
        <f>VLOOKUP(I2695,Raw!A:K,11,FALSE)</f>
        <v>N-SF11/1/7.5</v>
      </c>
    </row>
    <row r="2696" spans="1:11" x14ac:dyDescent="0.25">
      <c r="A2696" s="85"/>
      <c r="B2696" s="63"/>
      <c r="C2696" s="63"/>
      <c r="D2696" s="63"/>
      <c r="E2696" s="63"/>
      <c r="F2696" s="86"/>
      <c r="H2696" s="121">
        <v>10024273</v>
      </c>
      <c r="I2696" s="65">
        <v>30255865</v>
      </c>
      <c r="J2696" s="64">
        <v>1</v>
      </c>
      <c r="K2696" s="120" t="str">
        <f>VLOOKUP(I2696,Raw!A:K,11,FALSE)</f>
        <v>N-SF11/1.8/17</v>
      </c>
    </row>
    <row r="2697" spans="1:11" x14ac:dyDescent="0.25">
      <c r="A2697" s="85"/>
      <c r="B2697" s="63"/>
      <c r="C2697" s="63"/>
      <c r="D2697" s="63"/>
      <c r="E2697" s="63"/>
      <c r="F2697" s="86"/>
      <c r="H2697" s="121">
        <v>10024273</v>
      </c>
      <c r="I2697" s="65">
        <v>30256349</v>
      </c>
      <c r="J2697" s="64">
        <v>1</v>
      </c>
      <c r="K2697" s="120" t="str">
        <f>VLOOKUP(I2697,Raw!A:K,11,FALSE)</f>
        <v>N-SF11/1/10.5</v>
      </c>
    </row>
    <row r="2698" spans="1:11" x14ac:dyDescent="0.25">
      <c r="A2698" s="85"/>
      <c r="B2698" s="63"/>
      <c r="C2698" s="63"/>
      <c r="D2698" s="63"/>
      <c r="E2698" s="63"/>
      <c r="F2698" s="86"/>
      <c r="H2698" s="121">
        <v>10024273</v>
      </c>
      <c r="I2698" s="65">
        <v>30256730</v>
      </c>
      <c r="J2698" s="64">
        <v>1</v>
      </c>
      <c r="K2698" s="120" t="str">
        <f>VLOOKUP(I2698,Raw!A:K,11,FALSE)</f>
        <v>N-SF11/1/10.5</v>
      </c>
    </row>
    <row r="2699" spans="1:11" x14ac:dyDescent="0.25">
      <c r="A2699" s="85"/>
      <c r="B2699" s="63"/>
      <c r="C2699" s="63"/>
      <c r="D2699" s="63"/>
      <c r="E2699" s="63"/>
      <c r="F2699" s="86"/>
      <c r="H2699" s="121">
        <v>10024273</v>
      </c>
      <c r="I2699" s="65">
        <v>30256752</v>
      </c>
      <c r="J2699" s="64">
        <v>0.96</v>
      </c>
      <c r="K2699" s="120" t="str">
        <f>VLOOKUP(I2699,Raw!A:K,11,FALSE)</f>
        <v>N-SF11/1.8/14.5</v>
      </c>
    </row>
    <row r="2700" spans="1:11" x14ac:dyDescent="0.25">
      <c r="A2700" s="85"/>
      <c r="B2700" s="63"/>
      <c r="C2700" s="63"/>
      <c r="D2700" s="63"/>
      <c r="E2700" s="63"/>
      <c r="F2700" s="86"/>
      <c r="H2700" s="121">
        <v>10024273</v>
      </c>
      <c r="I2700" s="65">
        <v>30256855</v>
      </c>
      <c r="J2700" s="64">
        <v>0.96</v>
      </c>
      <c r="K2700" s="120" t="str">
        <f>VLOOKUP(I2700,Raw!A:K,11,FALSE)</f>
        <v>N-SF11/1.8/14.5</v>
      </c>
    </row>
    <row r="2701" spans="1:11" x14ac:dyDescent="0.25">
      <c r="A2701" s="85"/>
      <c r="B2701" s="63"/>
      <c r="C2701" s="63"/>
      <c r="D2701" s="63"/>
      <c r="E2701" s="63"/>
      <c r="F2701" s="86"/>
      <c r="H2701" s="121">
        <v>10024273</v>
      </c>
      <c r="I2701" s="65">
        <v>30256899</v>
      </c>
      <c r="J2701" s="64">
        <v>1</v>
      </c>
      <c r="K2701" s="120" t="str">
        <f>VLOOKUP(I2701,Raw!A:K,11,FALSE)</f>
        <v>N-SF11/1.8/23.5</v>
      </c>
    </row>
    <row r="2702" spans="1:11" x14ac:dyDescent="0.25">
      <c r="A2702" s="85"/>
      <c r="B2702" s="63"/>
      <c r="C2702" s="63"/>
      <c r="D2702" s="63"/>
      <c r="E2702" s="63"/>
      <c r="F2702" s="86"/>
      <c r="H2702" s="121">
        <v>10024273</v>
      </c>
      <c r="I2702" s="65">
        <v>30256914</v>
      </c>
      <c r="J2702" s="64">
        <v>1</v>
      </c>
      <c r="K2702" s="120" t="str">
        <f>VLOOKUP(I2702,Raw!A:K,11,FALSE)</f>
        <v>N-SF11/1/10.5</v>
      </c>
    </row>
    <row r="2703" spans="1:11" x14ac:dyDescent="0.25">
      <c r="A2703" s="85"/>
      <c r="B2703" s="63"/>
      <c r="C2703" s="63"/>
      <c r="D2703" s="63"/>
      <c r="E2703" s="63"/>
      <c r="F2703" s="86"/>
      <c r="H2703" s="121">
        <v>10024273</v>
      </c>
      <c r="I2703" s="65">
        <v>30256958</v>
      </c>
      <c r="J2703" s="64">
        <v>1</v>
      </c>
      <c r="K2703" s="120" t="str">
        <f>VLOOKUP(I2703,Raw!A:K,11,FALSE)</f>
        <v>N-SF11/1.8/23.5</v>
      </c>
    </row>
    <row r="2704" spans="1:11" x14ac:dyDescent="0.25">
      <c r="A2704" s="85"/>
      <c r="B2704" s="63"/>
      <c r="C2704" s="63"/>
      <c r="D2704" s="63"/>
      <c r="E2704" s="63"/>
      <c r="F2704" s="86"/>
      <c r="H2704" s="121">
        <v>10024273</v>
      </c>
      <c r="I2704" s="65">
        <v>30274734</v>
      </c>
      <c r="J2704" s="64">
        <v>1</v>
      </c>
      <c r="K2704" s="120" t="str">
        <f>VLOOKUP(I2704,Raw!A:K,11,FALSE)</f>
        <v>N-SF11/1.8/17</v>
      </c>
    </row>
    <row r="2705" spans="1:11" x14ac:dyDescent="0.25">
      <c r="A2705" s="85"/>
      <c r="B2705" s="63"/>
      <c r="C2705" s="63"/>
      <c r="D2705" s="63"/>
      <c r="E2705" s="63"/>
      <c r="F2705" s="86"/>
      <c r="H2705" s="121">
        <v>10024273</v>
      </c>
      <c r="I2705" s="65">
        <v>30274790</v>
      </c>
      <c r="J2705" s="64">
        <v>0.96</v>
      </c>
      <c r="K2705" s="120" t="str">
        <f>VLOOKUP(I2705,Raw!A:K,11,FALSE)</f>
        <v>N-SF11/1.8/14.5</v>
      </c>
    </row>
    <row r="2706" spans="1:11" x14ac:dyDescent="0.25">
      <c r="A2706" s="85"/>
      <c r="B2706" s="63"/>
      <c r="C2706" s="63"/>
      <c r="D2706" s="63"/>
      <c r="E2706" s="63"/>
      <c r="F2706" s="86"/>
      <c r="H2706" s="121">
        <v>10024273</v>
      </c>
      <c r="I2706" s="65">
        <v>30274815</v>
      </c>
      <c r="J2706" s="64">
        <v>0.96</v>
      </c>
      <c r="K2706" s="120" t="str">
        <f>VLOOKUP(I2706,Raw!A:K,11,FALSE)</f>
        <v>N-SF11/1.8/14.5</v>
      </c>
    </row>
    <row r="2707" spans="1:11" x14ac:dyDescent="0.25">
      <c r="A2707" s="85"/>
      <c r="B2707" s="63"/>
      <c r="C2707" s="63"/>
      <c r="D2707" s="63"/>
      <c r="E2707" s="63"/>
      <c r="F2707" s="86"/>
      <c r="H2707" s="121">
        <v>10024273</v>
      </c>
      <c r="I2707" s="65">
        <v>30276367</v>
      </c>
      <c r="J2707" s="64">
        <v>1</v>
      </c>
      <c r="K2707" s="120" t="str">
        <f>VLOOKUP(I2707,Raw!A:K,11,FALSE)</f>
        <v>N-SF11/1.8/17</v>
      </c>
    </row>
    <row r="2708" spans="1:11" x14ac:dyDescent="0.25">
      <c r="A2708" s="85"/>
      <c r="B2708" s="63"/>
      <c r="C2708" s="63"/>
      <c r="D2708" s="63"/>
      <c r="E2708" s="63"/>
      <c r="F2708" s="86"/>
      <c r="H2708" s="121">
        <v>10024273</v>
      </c>
      <c r="I2708" s="65">
        <v>30285163</v>
      </c>
      <c r="J2708" s="64">
        <v>1</v>
      </c>
      <c r="K2708" s="120" t="str">
        <f>VLOOKUP(I2708,Raw!A:K,11,FALSE)</f>
        <v>N-SF11/1/7.5</v>
      </c>
    </row>
    <row r="2709" spans="1:11" x14ac:dyDescent="0.25">
      <c r="A2709" s="85"/>
      <c r="B2709" s="63"/>
      <c r="C2709" s="63"/>
      <c r="D2709" s="63"/>
      <c r="E2709" s="63"/>
      <c r="F2709" s="86"/>
      <c r="H2709" s="121">
        <v>10024273</v>
      </c>
      <c r="I2709" s="65">
        <v>30285185</v>
      </c>
      <c r="J2709" s="64">
        <v>1</v>
      </c>
      <c r="K2709" s="120" t="str">
        <f>VLOOKUP(I2709,Raw!A:K,11,FALSE)</f>
        <v>N-SF11/1.8/17</v>
      </c>
    </row>
    <row r="2710" spans="1:11" x14ac:dyDescent="0.25">
      <c r="A2710" s="85"/>
      <c r="B2710" s="63"/>
      <c r="C2710" s="63"/>
      <c r="D2710" s="63"/>
      <c r="E2710" s="63"/>
      <c r="F2710" s="86"/>
      <c r="H2710" s="121">
        <v>10024273</v>
      </c>
      <c r="I2710" s="65">
        <v>30293647</v>
      </c>
      <c r="J2710" s="64">
        <v>1</v>
      </c>
      <c r="K2710" s="120" t="str">
        <f>VLOOKUP(I2710,Raw!A:K,11,FALSE)</f>
        <v>N-SF11/1/10.5</v>
      </c>
    </row>
    <row r="2711" spans="1:11" x14ac:dyDescent="0.25">
      <c r="A2711" s="85"/>
      <c r="B2711" s="63"/>
      <c r="C2711" s="63"/>
      <c r="D2711" s="63"/>
      <c r="E2711" s="63"/>
      <c r="F2711" s="86"/>
      <c r="H2711" s="121">
        <v>10024273</v>
      </c>
      <c r="I2711" s="65">
        <v>30313242</v>
      </c>
      <c r="J2711" s="64">
        <v>0.6</v>
      </c>
      <c r="K2711" s="120" t="str">
        <f>VLOOKUP(I2711,Raw!A:K,11,FALSE)</f>
        <v>N-SF11/1.8/10.5</v>
      </c>
    </row>
    <row r="2712" spans="1:11" x14ac:dyDescent="0.25">
      <c r="A2712" s="85"/>
      <c r="B2712" s="63"/>
      <c r="C2712" s="63"/>
      <c r="D2712" s="63"/>
      <c r="E2712" s="63"/>
      <c r="F2712" s="86"/>
      <c r="H2712" s="121">
        <v>10024273</v>
      </c>
      <c r="I2712" s="65">
        <v>30313286</v>
      </c>
      <c r="J2712" s="64">
        <v>0.96</v>
      </c>
      <c r="K2712" s="120" t="str">
        <f>VLOOKUP(I2712,Raw!A:K,11,FALSE)</f>
        <v>N-SF11/1.8/14.5</v>
      </c>
    </row>
    <row r="2713" spans="1:11" x14ac:dyDescent="0.25">
      <c r="A2713" s="85"/>
      <c r="B2713" s="63"/>
      <c r="C2713" s="63"/>
      <c r="D2713" s="63"/>
      <c r="E2713" s="63"/>
      <c r="F2713" s="86"/>
      <c r="H2713" s="121">
        <v>10024273</v>
      </c>
      <c r="I2713" s="65">
        <v>30313323</v>
      </c>
      <c r="J2713" s="64">
        <v>1</v>
      </c>
      <c r="K2713" s="120" t="str">
        <f>VLOOKUP(I2713,Raw!A:K,11,FALSE)</f>
        <v>N-SF11/1/10.5</v>
      </c>
    </row>
    <row r="2714" spans="1:11" x14ac:dyDescent="0.25">
      <c r="A2714" s="85"/>
      <c r="B2714" s="63"/>
      <c r="C2714" s="63"/>
      <c r="D2714" s="63"/>
      <c r="E2714" s="63"/>
      <c r="F2714" s="86"/>
      <c r="H2714" s="121">
        <v>10024273</v>
      </c>
      <c r="I2714" s="65">
        <v>30313345</v>
      </c>
      <c r="J2714" s="64">
        <v>0.96</v>
      </c>
      <c r="K2714" s="120" t="str">
        <f>VLOOKUP(I2714,Raw!A:K,11,FALSE)</f>
        <v>N-SF11/1.8/14.5</v>
      </c>
    </row>
    <row r="2715" spans="1:11" x14ac:dyDescent="0.25">
      <c r="A2715" s="85"/>
      <c r="B2715" s="63"/>
      <c r="C2715" s="63"/>
      <c r="D2715" s="63"/>
      <c r="E2715" s="63"/>
      <c r="F2715" s="86"/>
      <c r="H2715" s="121">
        <v>10024273</v>
      </c>
      <c r="I2715" s="65">
        <v>30321494</v>
      </c>
      <c r="J2715" s="64">
        <v>1.4</v>
      </c>
      <c r="K2715" s="120" t="str">
        <f>VLOOKUP(I2715,Raw!A:K,11,FALSE)</f>
        <v>N-BK7/1.1/19</v>
      </c>
    </row>
    <row r="2716" spans="1:11" x14ac:dyDescent="0.25">
      <c r="A2716" s="85"/>
      <c r="B2716" s="63"/>
      <c r="C2716" s="63"/>
      <c r="D2716" s="63"/>
      <c r="E2716" s="63"/>
      <c r="F2716" s="86"/>
      <c r="H2716" s="121">
        <v>10024273</v>
      </c>
      <c r="I2716" s="65">
        <v>30325960</v>
      </c>
      <c r="J2716" s="64">
        <v>1</v>
      </c>
      <c r="K2716" s="120" t="str">
        <f>VLOOKUP(I2716,Raw!A:K,11,FALSE)</f>
        <v>N-SF11/1.8/23</v>
      </c>
    </row>
    <row r="2717" spans="1:11" x14ac:dyDescent="0.25">
      <c r="A2717" s="85"/>
      <c r="B2717" s="63"/>
      <c r="C2717" s="63"/>
      <c r="D2717" s="63"/>
      <c r="E2717" s="63"/>
      <c r="F2717" s="86"/>
      <c r="H2717" s="121">
        <v>10024273</v>
      </c>
      <c r="I2717" s="65">
        <v>30334319</v>
      </c>
      <c r="J2717" s="64">
        <v>1</v>
      </c>
      <c r="K2717" s="120" t="str">
        <f>VLOOKUP(I2717,Raw!A:K,11,FALSE)</f>
        <v>N-SF11/1.8/17.5</v>
      </c>
    </row>
    <row r="2718" spans="1:11" x14ac:dyDescent="0.25">
      <c r="A2718" s="85"/>
      <c r="B2718" s="63"/>
      <c r="C2718" s="63"/>
      <c r="D2718" s="63"/>
      <c r="E2718" s="63"/>
      <c r="F2718" s="86"/>
      <c r="H2718" s="121">
        <v>10024273</v>
      </c>
      <c r="I2718" s="65">
        <v>30339200</v>
      </c>
      <c r="J2718" s="64">
        <v>1</v>
      </c>
      <c r="K2718" s="120" t="str">
        <f>VLOOKUP(I2718,Raw!A:K,11,FALSE)</f>
        <v>N-SF11/1.8/23.5</v>
      </c>
    </row>
    <row r="2719" spans="1:11" x14ac:dyDescent="0.25">
      <c r="A2719" s="85"/>
      <c r="B2719" s="63"/>
      <c r="C2719" s="63"/>
      <c r="D2719" s="63"/>
      <c r="E2719" s="63"/>
      <c r="F2719" s="86"/>
      <c r="H2719" s="121">
        <v>10024273</v>
      </c>
      <c r="I2719" s="65">
        <v>30391576</v>
      </c>
      <c r="J2719" s="64">
        <v>1</v>
      </c>
      <c r="K2719" s="120" t="str">
        <f>VLOOKUP(I2719,Raw!A:K,11,FALSE)</f>
        <v>N-SF11/1/8.5</v>
      </c>
    </row>
    <row r="2720" spans="1:11" x14ac:dyDescent="0.25">
      <c r="A2720" s="85"/>
      <c r="B2720" s="63"/>
      <c r="C2720" s="63"/>
      <c r="D2720" s="63"/>
      <c r="E2720" s="63"/>
      <c r="F2720" s="86"/>
      <c r="H2720" s="121">
        <v>10024273</v>
      </c>
      <c r="I2720" s="65">
        <v>30432710</v>
      </c>
      <c r="J2720" s="64">
        <v>0.96</v>
      </c>
      <c r="K2720" s="120" t="str">
        <f>VLOOKUP(I2720,Raw!A:K,11,FALSE)</f>
        <v>N-SF11/1.8/14.5</v>
      </c>
    </row>
    <row r="2721" spans="1:11" x14ac:dyDescent="0.25">
      <c r="A2721" s="85"/>
      <c r="B2721" s="63"/>
      <c r="C2721" s="63"/>
      <c r="D2721" s="63"/>
      <c r="E2721" s="63"/>
      <c r="F2721" s="86"/>
      <c r="H2721" s="121">
        <v>10024273</v>
      </c>
      <c r="I2721" s="65">
        <v>30446865</v>
      </c>
      <c r="J2721" s="64">
        <v>1</v>
      </c>
      <c r="K2721" s="120" t="str">
        <f>VLOOKUP(I2721,Raw!A:K,11,FALSE)</f>
        <v>N-SF11/1.8/17</v>
      </c>
    </row>
    <row r="2722" spans="1:11" x14ac:dyDescent="0.25">
      <c r="A2722" s="85"/>
      <c r="B2722" s="63"/>
      <c r="C2722" s="63"/>
      <c r="D2722" s="63"/>
      <c r="E2722" s="63"/>
      <c r="F2722" s="86"/>
      <c r="H2722" s="121">
        <v>10024275</v>
      </c>
      <c r="I2722" s="65">
        <v>30103742</v>
      </c>
      <c r="J2722" s="64">
        <v>1.1000000000000001</v>
      </c>
      <c r="K2722" s="120" t="str">
        <f>VLOOKUP(I2722,Raw!A:K,11,FALSE)</f>
        <v>N-SF11/1.8/23.5</v>
      </c>
    </row>
    <row r="2723" spans="1:11" x14ac:dyDescent="0.25">
      <c r="A2723" s="85"/>
      <c r="B2723" s="63"/>
      <c r="C2723" s="63"/>
      <c r="D2723" s="63"/>
      <c r="E2723" s="63"/>
      <c r="F2723" s="86"/>
      <c r="H2723" s="121">
        <v>10024275</v>
      </c>
      <c r="I2723" s="65">
        <v>30103753</v>
      </c>
      <c r="J2723" s="64">
        <v>1</v>
      </c>
      <c r="K2723" s="120" t="str">
        <f>VLOOKUP(I2723,Raw!A:K,11,FALSE)</f>
        <v>N-SF11/1.8/14.5</v>
      </c>
    </row>
    <row r="2724" spans="1:11" x14ac:dyDescent="0.25">
      <c r="A2724" s="85"/>
      <c r="B2724" s="63"/>
      <c r="C2724" s="63"/>
      <c r="D2724" s="63"/>
      <c r="E2724" s="63"/>
      <c r="F2724" s="86"/>
      <c r="H2724" s="121">
        <v>10024275</v>
      </c>
      <c r="I2724" s="65">
        <v>30103801</v>
      </c>
      <c r="J2724" s="64">
        <v>1.1000000000000001</v>
      </c>
      <c r="K2724" s="120" t="str">
        <f>VLOOKUP(I2724,Raw!A:K,11,FALSE)</f>
        <v>N-SF11/1.8/17</v>
      </c>
    </row>
    <row r="2725" spans="1:11" x14ac:dyDescent="0.25">
      <c r="A2725" s="85"/>
      <c r="B2725" s="63"/>
      <c r="C2725" s="63"/>
      <c r="D2725" s="63"/>
      <c r="E2725" s="63"/>
      <c r="F2725" s="86"/>
      <c r="H2725" s="121">
        <v>10024275</v>
      </c>
      <c r="I2725" s="65">
        <v>30236147</v>
      </c>
      <c r="J2725" s="64">
        <v>1.1000000000000001</v>
      </c>
      <c r="K2725" s="120" t="str">
        <f>VLOOKUP(I2725,Raw!A:K,11,FALSE)</f>
        <v>N-SF11/1.8/17.5</v>
      </c>
    </row>
    <row r="2726" spans="1:11" x14ac:dyDescent="0.25">
      <c r="A2726" s="85"/>
      <c r="B2726" s="63"/>
      <c r="C2726" s="63"/>
      <c r="D2726" s="63"/>
      <c r="E2726" s="63"/>
      <c r="F2726" s="86"/>
      <c r="H2726" s="121">
        <v>10024275</v>
      </c>
      <c r="I2726" s="65">
        <v>30238079</v>
      </c>
      <c r="J2726" s="64">
        <v>1.1000000000000001</v>
      </c>
      <c r="K2726" s="120" t="str">
        <f>VLOOKUP(I2726,Raw!A:K,11,FALSE)</f>
        <v>N-SF11/1.8/17.5</v>
      </c>
    </row>
    <row r="2727" spans="1:11" x14ac:dyDescent="0.25">
      <c r="A2727" s="85"/>
      <c r="B2727" s="63"/>
      <c r="C2727" s="63"/>
      <c r="D2727" s="63"/>
      <c r="E2727" s="63"/>
      <c r="F2727" s="86"/>
      <c r="H2727" s="121">
        <v>10024275</v>
      </c>
      <c r="I2727" s="65">
        <v>30248669</v>
      </c>
      <c r="J2727" s="64">
        <v>1</v>
      </c>
      <c r="K2727" s="120" t="str">
        <f>VLOOKUP(I2727,Raw!A:K,11,FALSE)</f>
        <v>N-SF11/1/10.5</v>
      </c>
    </row>
    <row r="2728" spans="1:11" x14ac:dyDescent="0.25">
      <c r="A2728" s="85"/>
      <c r="B2728" s="63"/>
      <c r="C2728" s="63"/>
      <c r="D2728" s="63"/>
      <c r="E2728" s="63"/>
      <c r="F2728" s="86"/>
      <c r="H2728" s="121">
        <v>10024275</v>
      </c>
      <c r="I2728" s="65">
        <v>30248706</v>
      </c>
      <c r="J2728" s="64">
        <v>1.1000000000000001</v>
      </c>
      <c r="K2728" s="120" t="str">
        <f>VLOOKUP(I2728,Raw!A:K,11,FALSE)</f>
        <v>N-SF11/1.8/23.5</v>
      </c>
    </row>
    <row r="2729" spans="1:11" x14ac:dyDescent="0.25">
      <c r="A2729" s="85"/>
      <c r="B2729" s="63"/>
      <c r="C2729" s="63"/>
      <c r="D2729" s="63"/>
      <c r="E2729" s="63"/>
      <c r="F2729" s="86"/>
      <c r="H2729" s="121">
        <v>10024275</v>
      </c>
      <c r="I2729" s="65">
        <v>30248740</v>
      </c>
      <c r="J2729" s="64">
        <v>1</v>
      </c>
      <c r="K2729" s="120" t="str">
        <f>VLOOKUP(I2729,Raw!A:K,11,FALSE)</f>
        <v>N-SF11/1/7.5</v>
      </c>
    </row>
    <row r="2730" spans="1:11" x14ac:dyDescent="0.25">
      <c r="A2730" s="85"/>
      <c r="B2730" s="63"/>
      <c r="C2730" s="63"/>
      <c r="D2730" s="63"/>
      <c r="E2730" s="63"/>
      <c r="F2730" s="86"/>
      <c r="H2730" s="121">
        <v>10024275</v>
      </c>
      <c r="I2730" s="65">
        <v>30255865</v>
      </c>
      <c r="J2730" s="64">
        <v>1.1000000000000001</v>
      </c>
      <c r="K2730" s="120" t="str">
        <f>VLOOKUP(I2730,Raw!A:K,11,FALSE)</f>
        <v>N-SF11/1.8/17</v>
      </c>
    </row>
    <row r="2731" spans="1:11" x14ac:dyDescent="0.25">
      <c r="A2731" s="85"/>
      <c r="B2731" s="63"/>
      <c r="C2731" s="63"/>
      <c r="D2731" s="63"/>
      <c r="E2731" s="63"/>
      <c r="F2731" s="86"/>
      <c r="H2731" s="121">
        <v>10024275</v>
      </c>
      <c r="I2731" s="65">
        <v>30256349</v>
      </c>
      <c r="J2731" s="64">
        <v>1</v>
      </c>
      <c r="K2731" s="120" t="str">
        <f>VLOOKUP(I2731,Raw!A:K,11,FALSE)</f>
        <v>N-SF11/1/10.5</v>
      </c>
    </row>
    <row r="2732" spans="1:11" x14ac:dyDescent="0.25">
      <c r="A2732" s="85"/>
      <c r="B2732" s="63"/>
      <c r="C2732" s="63"/>
      <c r="D2732" s="63"/>
      <c r="E2732" s="63"/>
      <c r="F2732" s="86"/>
      <c r="H2732" s="121">
        <v>10024275</v>
      </c>
      <c r="I2732" s="65">
        <v>30256730</v>
      </c>
      <c r="J2732" s="64">
        <v>1</v>
      </c>
      <c r="K2732" s="120" t="str">
        <f>VLOOKUP(I2732,Raw!A:K,11,FALSE)</f>
        <v>N-SF11/1/10.5</v>
      </c>
    </row>
    <row r="2733" spans="1:11" x14ac:dyDescent="0.25">
      <c r="A2733" s="85"/>
      <c r="B2733" s="63"/>
      <c r="C2733" s="63"/>
      <c r="D2733" s="63"/>
      <c r="E2733" s="63"/>
      <c r="F2733" s="86"/>
      <c r="H2733" s="121">
        <v>10024275</v>
      </c>
      <c r="I2733" s="65">
        <v>30256752</v>
      </c>
      <c r="J2733" s="64">
        <v>1</v>
      </c>
      <c r="K2733" s="120" t="str">
        <f>VLOOKUP(I2733,Raw!A:K,11,FALSE)</f>
        <v>N-SF11/1.8/14.5</v>
      </c>
    </row>
    <row r="2734" spans="1:11" x14ac:dyDescent="0.25">
      <c r="A2734" s="85"/>
      <c r="B2734" s="63"/>
      <c r="C2734" s="63"/>
      <c r="D2734" s="63"/>
      <c r="E2734" s="63"/>
      <c r="F2734" s="86"/>
      <c r="H2734" s="121">
        <v>10024275</v>
      </c>
      <c r="I2734" s="65">
        <v>30256855</v>
      </c>
      <c r="J2734" s="64">
        <v>1</v>
      </c>
      <c r="K2734" s="120" t="str">
        <f>VLOOKUP(I2734,Raw!A:K,11,FALSE)</f>
        <v>N-SF11/1.8/14.5</v>
      </c>
    </row>
    <row r="2735" spans="1:11" x14ac:dyDescent="0.25">
      <c r="A2735" s="85"/>
      <c r="B2735" s="63"/>
      <c r="C2735" s="63"/>
      <c r="D2735" s="63"/>
      <c r="E2735" s="63"/>
      <c r="F2735" s="86"/>
      <c r="H2735" s="121">
        <v>10024275</v>
      </c>
      <c r="I2735" s="65">
        <v>30256899</v>
      </c>
      <c r="J2735" s="64">
        <v>1.1000000000000001</v>
      </c>
      <c r="K2735" s="120" t="str">
        <f>VLOOKUP(I2735,Raw!A:K,11,FALSE)</f>
        <v>N-SF11/1.8/23.5</v>
      </c>
    </row>
    <row r="2736" spans="1:11" x14ac:dyDescent="0.25">
      <c r="A2736" s="85"/>
      <c r="B2736" s="63"/>
      <c r="C2736" s="63"/>
      <c r="D2736" s="63"/>
      <c r="E2736" s="63"/>
      <c r="F2736" s="86"/>
      <c r="H2736" s="121">
        <v>10024275</v>
      </c>
      <c r="I2736" s="65">
        <v>30256914</v>
      </c>
      <c r="J2736" s="64">
        <v>1</v>
      </c>
      <c r="K2736" s="120" t="str">
        <f>VLOOKUP(I2736,Raw!A:K,11,FALSE)</f>
        <v>N-SF11/1/10.5</v>
      </c>
    </row>
    <row r="2737" spans="1:11" x14ac:dyDescent="0.25">
      <c r="A2737" s="85"/>
      <c r="B2737" s="63"/>
      <c r="C2737" s="63"/>
      <c r="D2737" s="63"/>
      <c r="E2737" s="63"/>
      <c r="F2737" s="86"/>
      <c r="H2737" s="121">
        <v>10024275</v>
      </c>
      <c r="I2737" s="65">
        <v>30256958</v>
      </c>
      <c r="J2737" s="64">
        <v>1.1000000000000001</v>
      </c>
      <c r="K2737" s="120" t="str">
        <f>VLOOKUP(I2737,Raw!A:K,11,FALSE)</f>
        <v>N-SF11/1.8/23.5</v>
      </c>
    </row>
    <row r="2738" spans="1:11" x14ac:dyDescent="0.25">
      <c r="A2738" s="85"/>
      <c r="B2738" s="63"/>
      <c r="C2738" s="63"/>
      <c r="D2738" s="63"/>
      <c r="E2738" s="63"/>
      <c r="F2738" s="86"/>
      <c r="H2738" s="121">
        <v>10024275</v>
      </c>
      <c r="I2738" s="65">
        <v>30274734</v>
      </c>
      <c r="J2738" s="64">
        <v>1.1000000000000001</v>
      </c>
      <c r="K2738" s="120" t="str">
        <f>VLOOKUP(I2738,Raw!A:K,11,FALSE)</f>
        <v>N-SF11/1.8/17</v>
      </c>
    </row>
    <row r="2739" spans="1:11" x14ac:dyDescent="0.25">
      <c r="A2739" s="85"/>
      <c r="B2739" s="63"/>
      <c r="C2739" s="63"/>
      <c r="D2739" s="63"/>
      <c r="E2739" s="63"/>
      <c r="F2739" s="86"/>
      <c r="H2739" s="121">
        <v>10024275</v>
      </c>
      <c r="I2739" s="65">
        <v>30274790</v>
      </c>
      <c r="J2739" s="64">
        <v>1</v>
      </c>
      <c r="K2739" s="120" t="str">
        <f>VLOOKUP(I2739,Raw!A:K,11,FALSE)</f>
        <v>N-SF11/1.8/14.5</v>
      </c>
    </row>
    <row r="2740" spans="1:11" x14ac:dyDescent="0.25">
      <c r="A2740" s="85"/>
      <c r="B2740" s="63"/>
      <c r="C2740" s="63"/>
      <c r="D2740" s="63"/>
      <c r="E2740" s="63"/>
      <c r="F2740" s="86"/>
      <c r="H2740" s="121">
        <v>10024275</v>
      </c>
      <c r="I2740" s="65">
        <v>30274815</v>
      </c>
      <c r="J2740" s="64">
        <v>1</v>
      </c>
      <c r="K2740" s="120" t="str">
        <f>VLOOKUP(I2740,Raw!A:K,11,FALSE)</f>
        <v>N-SF11/1.8/14.5</v>
      </c>
    </row>
    <row r="2741" spans="1:11" x14ac:dyDescent="0.25">
      <c r="A2741" s="85"/>
      <c r="B2741" s="63"/>
      <c r="C2741" s="63"/>
      <c r="D2741" s="63"/>
      <c r="E2741" s="63"/>
      <c r="F2741" s="86"/>
      <c r="H2741" s="121">
        <v>10024275</v>
      </c>
      <c r="I2741" s="65">
        <v>30276367</v>
      </c>
      <c r="J2741" s="64">
        <v>1.1000000000000001</v>
      </c>
      <c r="K2741" s="120" t="str">
        <f>VLOOKUP(I2741,Raw!A:K,11,FALSE)</f>
        <v>N-SF11/1.8/17</v>
      </c>
    </row>
    <row r="2742" spans="1:11" x14ac:dyDescent="0.25">
      <c r="A2742" s="85"/>
      <c r="B2742" s="63"/>
      <c r="C2742" s="63"/>
      <c r="D2742" s="63"/>
      <c r="E2742" s="63"/>
      <c r="F2742" s="86"/>
      <c r="H2742" s="121">
        <v>10024275</v>
      </c>
      <c r="I2742" s="65">
        <v>30285163</v>
      </c>
      <c r="J2742" s="64">
        <v>1</v>
      </c>
      <c r="K2742" s="120" t="str">
        <f>VLOOKUP(I2742,Raw!A:K,11,FALSE)</f>
        <v>N-SF11/1/7.5</v>
      </c>
    </row>
    <row r="2743" spans="1:11" x14ac:dyDescent="0.25">
      <c r="A2743" s="85"/>
      <c r="B2743" s="63"/>
      <c r="C2743" s="63"/>
      <c r="D2743" s="63"/>
      <c r="E2743" s="63"/>
      <c r="F2743" s="86"/>
      <c r="H2743" s="121">
        <v>10024275</v>
      </c>
      <c r="I2743" s="65">
        <v>30285185</v>
      </c>
      <c r="J2743" s="64">
        <v>1.1000000000000001</v>
      </c>
      <c r="K2743" s="120" t="str">
        <f>VLOOKUP(I2743,Raw!A:K,11,FALSE)</f>
        <v>N-SF11/1.8/17</v>
      </c>
    </row>
    <row r="2744" spans="1:11" x14ac:dyDescent="0.25">
      <c r="A2744" s="85"/>
      <c r="B2744" s="63"/>
      <c r="C2744" s="63"/>
      <c r="D2744" s="63"/>
      <c r="E2744" s="63"/>
      <c r="F2744" s="86"/>
      <c r="H2744" s="121">
        <v>10024275</v>
      </c>
      <c r="I2744" s="65">
        <v>30293647</v>
      </c>
      <c r="J2744" s="64">
        <v>1</v>
      </c>
      <c r="K2744" s="120" t="str">
        <f>VLOOKUP(I2744,Raw!A:K,11,FALSE)</f>
        <v>N-SF11/1/10.5</v>
      </c>
    </row>
    <row r="2745" spans="1:11" x14ac:dyDescent="0.25">
      <c r="A2745" s="85"/>
      <c r="B2745" s="63"/>
      <c r="C2745" s="63"/>
      <c r="D2745" s="63"/>
      <c r="E2745" s="63"/>
      <c r="F2745" s="86"/>
      <c r="H2745" s="121">
        <v>10024275</v>
      </c>
      <c r="I2745" s="65">
        <v>30313242</v>
      </c>
      <c r="J2745" s="64">
        <v>0.6</v>
      </c>
      <c r="K2745" s="120" t="str">
        <f>VLOOKUP(I2745,Raw!A:K,11,FALSE)</f>
        <v>N-SF11/1.8/10.5</v>
      </c>
    </row>
    <row r="2746" spans="1:11" x14ac:dyDescent="0.25">
      <c r="A2746" s="85"/>
      <c r="B2746" s="63"/>
      <c r="C2746" s="63"/>
      <c r="D2746" s="63"/>
      <c r="E2746" s="63"/>
      <c r="F2746" s="86"/>
      <c r="H2746" s="121">
        <v>10024275</v>
      </c>
      <c r="I2746" s="65">
        <v>30313286</v>
      </c>
      <c r="J2746" s="64">
        <v>1</v>
      </c>
      <c r="K2746" s="120" t="str">
        <f>VLOOKUP(I2746,Raw!A:K,11,FALSE)</f>
        <v>N-SF11/1.8/14.5</v>
      </c>
    </row>
    <row r="2747" spans="1:11" x14ac:dyDescent="0.25">
      <c r="A2747" s="85"/>
      <c r="B2747" s="63"/>
      <c r="C2747" s="63"/>
      <c r="D2747" s="63"/>
      <c r="E2747" s="63"/>
      <c r="F2747" s="86"/>
      <c r="H2747" s="121">
        <v>10024275</v>
      </c>
      <c r="I2747" s="65">
        <v>30313323</v>
      </c>
      <c r="J2747" s="64">
        <v>1</v>
      </c>
      <c r="K2747" s="120" t="str">
        <f>VLOOKUP(I2747,Raw!A:K,11,FALSE)</f>
        <v>N-SF11/1/10.5</v>
      </c>
    </row>
    <row r="2748" spans="1:11" x14ac:dyDescent="0.25">
      <c r="A2748" s="85"/>
      <c r="B2748" s="63"/>
      <c r="C2748" s="63"/>
      <c r="D2748" s="63"/>
      <c r="E2748" s="63"/>
      <c r="F2748" s="86"/>
      <c r="H2748" s="121">
        <v>10024275</v>
      </c>
      <c r="I2748" s="65">
        <v>30313345</v>
      </c>
      <c r="J2748" s="64">
        <v>1</v>
      </c>
      <c r="K2748" s="120" t="str">
        <f>VLOOKUP(I2748,Raw!A:K,11,FALSE)</f>
        <v>N-SF11/1.8/14.5</v>
      </c>
    </row>
    <row r="2749" spans="1:11" x14ac:dyDescent="0.25">
      <c r="A2749" s="85"/>
      <c r="B2749" s="63"/>
      <c r="C2749" s="63"/>
      <c r="D2749" s="63"/>
      <c r="E2749" s="63"/>
      <c r="F2749" s="86"/>
      <c r="H2749" s="121">
        <v>10024275</v>
      </c>
      <c r="I2749" s="65">
        <v>30321494</v>
      </c>
      <c r="J2749" s="64">
        <v>1.4</v>
      </c>
      <c r="K2749" s="120" t="str">
        <f>VLOOKUP(I2749,Raw!A:K,11,FALSE)</f>
        <v>N-BK7/1.1/19</v>
      </c>
    </row>
    <row r="2750" spans="1:11" x14ac:dyDescent="0.25">
      <c r="A2750" s="85"/>
      <c r="B2750" s="63"/>
      <c r="C2750" s="63"/>
      <c r="D2750" s="63"/>
      <c r="E2750" s="63"/>
      <c r="F2750" s="86"/>
      <c r="H2750" s="121">
        <v>10024275</v>
      </c>
      <c r="I2750" s="65">
        <v>30325960</v>
      </c>
      <c r="J2750" s="64">
        <v>1.1000000000000001</v>
      </c>
      <c r="K2750" s="120" t="str">
        <f>VLOOKUP(I2750,Raw!A:K,11,FALSE)</f>
        <v>N-SF11/1.8/23</v>
      </c>
    </row>
    <row r="2751" spans="1:11" x14ac:dyDescent="0.25">
      <c r="A2751" s="85"/>
      <c r="B2751" s="63"/>
      <c r="C2751" s="63"/>
      <c r="D2751" s="63"/>
      <c r="E2751" s="63"/>
      <c r="F2751" s="86"/>
      <c r="H2751" s="121">
        <v>10024275</v>
      </c>
      <c r="I2751" s="65">
        <v>30334319</v>
      </c>
      <c r="J2751" s="64">
        <v>1.1000000000000001</v>
      </c>
      <c r="K2751" s="120" t="str">
        <f>VLOOKUP(I2751,Raw!A:K,11,FALSE)</f>
        <v>N-SF11/1.8/17.5</v>
      </c>
    </row>
    <row r="2752" spans="1:11" x14ac:dyDescent="0.25">
      <c r="A2752" s="85"/>
      <c r="B2752" s="63"/>
      <c r="C2752" s="63"/>
      <c r="D2752" s="63"/>
      <c r="E2752" s="63"/>
      <c r="F2752" s="86"/>
      <c r="H2752" s="121">
        <v>10024275</v>
      </c>
      <c r="I2752" s="65">
        <v>30339200</v>
      </c>
      <c r="J2752" s="64">
        <v>1.1000000000000001</v>
      </c>
      <c r="K2752" s="120" t="str">
        <f>VLOOKUP(I2752,Raw!A:K,11,FALSE)</f>
        <v>N-SF11/1.8/23.5</v>
      </c>
    </row>
    <row r="2753" spans="1:11" x14ac:dyDescent="0.25">
      <c r="A2753" s="85"/>
      <c r="B2753" s="63"/>
      <c r="C2753" s="63"/>
      <c r="D2753" s="63"/>
      <c r="E2753" s="63"/>
      <c r="F2753" s="86"/>
      <c r="H2753" s="121">
        <v>10024275</v>
      </c>
      <c r="I2753" s="65">
        <v>30391576</v>
      </c>
      <c r="J2753" s="64">
        <v>1</v>
      </c>
      <c r="K2753" s="120" t="str">
        <f>VLOOKUP(I2753,Raw!A:K,11,FALSE)</f>
        <v>N-SF11/1/8.5</v>
      </c>
    </row>
    <row r="2754" spans="1:11" x14ac:dyDescent="0.25">
      <c r="A2754" s="85"/>
      <c r="B2754" s="63"/>
      <c r="C2754" s="63"/>
      <c r="D2754" s="63"/>
      <c r="E2754" s="63"/>
      <c r="F2754" s="86"/>
      <c r="H2754" s="121">
        <v>10024275</v>
      </c>
      <c r="I2754" s="65">
        <v>30432710</v>
      </c>
      <c r="J2754" s="64">
        <v>1</v>
      </c>
      <c r="K2754" s="120" t="str">
        <f>VLOOKUP(I2754,Raw!A:K,11,FALSE)</f>
        <v>N-SF11/1.8/14.5</v>
      </c>
    </row>
    <row r="2755" spans="1:11" x14ac:dyDescent="0.25">
      <c r="A2755" s="85"/>
      <c r="B2755" s="63"/>
      <c r="C2755" s="63"/>
      <c r="D2755" s="63"/>
      <c r="E2755" s="63"/>
      <c r="F2755" s="86"/>
      <c r="H2755" s="121">
        <v>10024275</v>
      </c>
      <c r="I2755" s="65">
        <v>30446865</v>
      </c>
      <c r="J2755" s="64">
        <v>1.1000000000000001</v>
      </c>
      <c r="K2755" s="120" t="str">
        <f>VLOOKUP(I2755,Raw!A:K,11,FALSE)</f>
        <v>N-SF11/1.8/17</v>
      </c>
    </row>
    <row r="2756" spans="1:11" x14ac:dyDescent="0.25">
      <c r="A2756" s="85"/>
      <c r="B2756" s="63"/>
      <c r="C2756" s="63"/>
      <c r="D2756" s="63"/>
      <c r="E2756" s="63"/>
      <c r="F2756" s="86"/>
      <c r="H2756" s="121">
        <v>10024324</v>
      </c>
      <c r="I2756" s="65">
        <v>30103742</v>
      </c>
      <c r="J2756" s="64">
        <v>0.9</v>
      </c>
      <c r="K2756" s="120" t="str">
        <f>VLOOKUP(I2756,Raw!A:K,11,FALSE)</f>
        <v>N-SF11/1.8/23.5</v>
      </c>
    </row>
    <row r="2757" spans="1:11" x14ac:dyDescent="0.25">
      <c r="A2757" s="85"/>
      <c r="B2757" s="63"/>
      <c r="C2757" s="63"/>
      <c r="D2757" s="63"/>
      <c r="E2757" s="63"/>
      <c r="F2757" s="86"/>
      <c r="H2757" s="121">
        <v>10024324</v>
      </c>
      <c r="I2757" s="65">
        <v>30103753</v>
      </c>
      <c r="J2757" s="64">
        <v>0.9</v>
      </c>
      <c r="K2757" s="120" t="str">
        <f>VLOOKUP(I2757,Raw!A:K,11,FALSE)</f>
        <v>N-SF11/1.8/14.5</v>
      </c>
    </row>
    <row r="2758" spans="1:11" x14ac:dyDescent="0.25">
      <c r="A2758" s="85"/>
      <c r="B2758" s="63"/>
      <c r="C2758" s="63"/>
      <c r="D2758" s="63"/>
      <c r="E2758" s="63"/>
      <c r="F2758" s="86"/>
      <c r="H2758" s="121">
        <v>10024324</v>
      </c>
      <c r="I2758" s="65">
        <v>30103801</v>
      </c>
      <c r="J2758" s="64">
        <v>0.9</v>
      </c>
      <c r="K2758" s="120" t="str">
        <f>VLOOKUP(I2758,Raw!A:K,11,FALSE)</f>
        <v>N-SF11/1.8/17</v>
      </c>
    </row>
    <row r="2759" spans="1:11" x14ac:dyDescent="0.25">
      <c r="A2759" s="85"/>
      <c r="B2759" s="63"/>
      <c r="C2759" s="63"/>
      <c r="D2759" s="63"/>
      <c r="E2759" s="63"/>
      <c r="F2759" s="86"/>
      <c r="H2759" s="121">
        <v>10024324</v>
      </c>
      <c r="I2759" s="65">
        <v>30236147</v>
      </c>
      <c r="J2759" s="64">
        <v>0.9</v>
      </c>
      <c r="K2759" s="120" t="str">
        <f>VLOOKUP(I2759,Raw!A:K,11,FALSE)</f>
        <v>N-SF11/1.8/17.5</v>
      </c>
    </row>
    <row r="2760" spans="1:11" x14ac:dyDescent="0.25">
      <c r="A2760" s="85"/>
      <c r="B2760" s="63"/>
      <c r="C2760" s="63"/>
      <c r="D2760" s="63"/>
      <c r="E2760" s="63"/>
      <c r="F2760" s="86"/>
      <c r="H2760" s="121">
        <v>10024324</v>
      </c>
      <c r="I2760" s="65">
        <v>30238079</v>
      </c>
      <c r="J2760" s="64">
        <v>0.9</v>
      </c>
      <c r="K2760" s="120" t="str">
        <f>VLOOKUP(I2760,Raw!A:K,11,FALSE)</f>
        <v>N-SF11/1.8/17.5</v>
      </c>
    </row>
    <row r="2761" spans="1:11" x14ac:dyDescent="0.25">
      <c r="A2761" s="85"/>
      <c r="B2761" s="63"/>
      <c r="C2761" s="63"/>
      <c r="D2761" s="63"/>
      <c r="E2761" s="63"/>
      <c r="F2761" s="86"/>
      <c r="H2761" s="121">
        <v>10024324</v>
      </c>
      <c r="I2761" s="65">
        <v>30248669</v>
      </c>
      <c r="J2761" s="64">
        <v>0.75</v>
      </c>
      <c r="K2761" s="120" t="str">
        <f>VLOOKUP(I2761,Raw!A:K,11,FALSE)</f>
        <v>N-SF11/1/10.5</v>
      </c>
    </row>
    <row r="2762" spans="1:11" x14ac:dyDescent="0.25">
      <c r="A2762" s="85"/>
      <c r="B2762" s="63"/>
      <c r="C2762" s="63"/>
      <c r="D2762" s="63"/>
      <c r="E2762" s="63"/>
      <c r="F2762" s="86"/>
      <c r="H2762" s="121">
        <v>10024324</v>
      </c>
      <c r="I2762" s="65">
        <v>30248706</v>
      </c>
      <c r="J2762" s="64">
        <v>0.9</v>
      </c>
      <c r="K2762" s="120" t="str">
        <f>VLOOKUP(I2762,Raw!A:K,11,FALSE)</f>
        <v>N-SF11/1.8/23.5</v>
      </c>
    </row>
    <row r="2763" spans="1:11" x14ac:dyDescent="0.25">
      <c r="A2763" s="85"/>
      <c r="B2763" s="63"/>
      <c r="C2763" s="63"/>
      <c r="D2763" s="63"/>
      <c r="E2763" s="63"/>
      <c r="F2763" s="86"/>
      <c r="H2763" s="121">
        <v>10024324</v>
      </c>
      <c r="I2763" s="65">
        <v>30248740</v>
      </c>
      <c r="J2763" s="64">
        <v>0.75</v>
      </c>
      <c r="K2763" s="120" t="str">
        <f>VLOOKUP(I2763,Raw!A:K,11,FALSE)</f>
        <v>N-SF11/1/7.5</v>
      </c>
    </row>
    <row r="2764" spans="1:11" x14ac:dyDescent="0.25">
      <c r="A2764" s="85"/>
      <c r="B2764" s="63"/>
      <c r="C2764" s="63"/>
      <c r="D2764" s="63"/>
      <c r="E2764" s="63"/>
      <c r="F2764" s="86"/>
      <c r="H2764" s="121">
        <v>10024324</v>
      </c>
      <c r="I2764" s="65">
        <v>30255865</v>
      </c>
      <c r="J2764" s="64">
        <v>0.9</v>
      </c>
      <c r="K2764" s="120" t="str">
        <f>VLOOKUP(I2764,Raw!A:K,11,FALSE)</f>
        <v>N-SF11/1.8/17</v>
      </c>
    </row>
    <row r="2765" spans="1:11" x14ac:dyDescent="0.25">
      <c r="A2765" s="85"/>
      <c r="B2765" s="63"/>
      <c r="C2765" s="63"/>
      <c r="D2765" s="63"/>
      <c r="E2765" s="63"/>
      <c r="F2765" s="86"/>
      <c r="H2765" s="121">
        <v>10024324</v>
      </c>
      <c r="I2765" s="65">
        <v>30256349</v>
      </c>
      <c r="J2765" s="64">
        <v>0.75</v>
      </c>
      <c r="K2765" s="120" t="str">
        <f>VLOOKUP(I2765,Raw!A:K,11,FALSE)</f>
        <v>N-SF11/1/10.5</v>
      </c>
    </row>
    <row r="2766" spans="1:11" x14ac:dyDescent="0.25">
      <c r="A2766" s="85"/>
      <c r="B2766" s="63"/>
      <c r="C2766" s="63"/>
      <c r="D2766" s="63"/>
      <c r="E2766" s="63"/>
      <c r="F2766" s="86"/>
      <c r="H2766" s="121">
        <v>10024324</v>
      </c>
      <c r="I2766" s="65">
        <v>30256730</v>
      </c>
      <c r="J2766" s="64">
        <v>0.75</v>
      </c>
      <c r="K2766" s="120" t="str">
        <f>VLOOKUP(I2766,Raw!A:K,11,FALSE)</f>
        <v>N-SF11/1/10.5</v>
      </c>
    </row>
    <row r="2767" spans="1:11" x14ac:dyDescent="0.25">
      <c r="A2767" s="85"/>
      <c r="B2767" s="63"/>
      <c r="C2767" s="63"/>
      <c r="D2767" s="63"/>
      <c r="E2767" s="63"/>
      <c r="F2767" s="86"/>
      <c r="H2767" s="121">
        <v>10024324</v>
      </c>
      <c r="I2767" s="65">
        <v>30256752</v>
      </c>
      <c r="J2767" s="64">
        <v>0.9</v>
      </c>
      <c r="K2767" s="120" t="str">
        <f>VLOOKUP(I2767,Raw!A:K,11,FALSE)</f>
        <v>N-SF11/1.8/14.5</v>
      </c>
    </row>
    <row r="2768" spans="1:11" x14ac:dyDescent="0.25">
      <c r="A2768" s="85"/>
      <c r="B2768" s="63"/>
      <c r="C2768" s="63"/>
      <c r="D2768" s="63"/>
      <c r="E2768" s="63"/>
      <c r="F2768" s="86"/>
      <c r="H2768" s="121">
        <v>10024324</v>
      </c>
      <c r="I2768" s="65">
        <v>30256855</v>
      </c>
      <c r="J2768" s="64">
        <v>0.9</v>
      </c>
      <c r="K2768" s="120" t="str">
        <f>VLOOKUP(I2768,Raw!A:K,11,FALSE)</f>
        <v>N-SF11/1.8/14.5</v>
      </c>
    </row>
    <row r="2769" spans="1:11" x14ac:dyDescent="0.25">
      <c r="A2769" s="85"/>
      <c r="B2769" s="63"/>
      <c r="C2769" s="63"/>
      <c r="D2769" s="63"/>
      <c r="E2769" s="63"/>
      <c r="F2769" s="86"/>
      <c r="H2769" s="121">
        <v>10024324</v>
      </c>
      <c r="I2769" s="65">
        <v>30256899</v>
      </c>
      <c r="J2769" s="64">
        <v>0.9</v>
      </c>
      <c r="K2769" s="120" t="str">
        <f>VLOOKUP(I2769,Raw!A:K,11,FALSE)</f>
        <v>N-SF11/1.8/23.5</v>
      </c>
    </row>
    <row r="2770" spans="1:11" x14ac:dyDescent="0.25">
      <c r="A2770" s="85"/>
      <c r="B2770" s="63"/>
      <c r="C2770" s="63"/>
      <c r="D2770" s="63"/>
      <c r="E2770" s="63"/>
      <c r="F2770" s="86"/>
      <c r="H2770" s="121">
        <v>10024324</v>
      </c>
      <c r="I2770" s="65">
        <v>30256914</v>
      </c>
      <c r="J2770" s="64">
        <v>0.75</v>
      </c>
      <c r="K2770" s="120" t="str">
        <f>VLOOKUP(I2770,Raw!A:K,11,FALSE)</f>
        <v>N-SF11/1/10.5</v>
      </c>
    </row>
    <row r="2771" spans="1:11" x14ac:dyDescent="0.25">
      <c r="A2771" s="85"/>
      <c r="B2771" s="63"/>
      <c r="C2771" s="63"/>
      <c r="D2771" s="63"/>
      <c r="E2771" s="63"/>
      <c r="F2771" s="86"/>
      <c r="H2771" s="121">
        <v>10024324</v>
      </c>
      <c r="I2771" s="65">
        <v>30256958</v>
      </c>
      <c r="J2771" s="64">
        <v>0.9</v>
      </c>
      <c r="K2771" s="120" t="str">
        <f>VLOOKUP(I2771,Raw!A:K,11,FALSE)</f>
        <v>N-SF11/1.8/23.5</v>
      </c>
    </row>
    <row r="2772" spans="1:11" x14ac:dyDescent="0.25">
      <c r="A2772" s="85"/>
      <c r="B2772" s="63"/>
      <c r="C2772" s="63"/>
      <c r="D2772" s="63"/>
      <c r="E2772" s="63"/>
      <c r="F2772" s="86"/>
      <c r="H2772" s="121">
        <v>10024324</v>
      </c>
      <c r="I2772" s="65">
        <v>30274734</v>
      </c>
      <c r="J2772" s="64">
        <v>0.9</v>
      </c>
      <c r="K2772" s="120" t="str">
        <f>VLOOKUP(I2772,Raw!A:K,11,FALSE)</f>
        <v>N-SF11/1.8/17</v>
      </c>
    </row>
    <row r="2773" spans="1:11" x14ac:dyDescent="0.25">
      <c r="A2773" s="85"/>
      <c r="B2773" s="63"/>
      <c r="C2773" s="63"/>
      <c r="D2773" s="63"/>
      <c r="E2773" s="63"/>
      <c r="F2773" s="86"/>
      <c r="H2773" s="121">
        <v>10024324</v>
      </c>
      <c r="I2773" s="65">
        <v>30274790</v>
      </c>
      <c r="J2773" s="64">
        <v>0.9</v>
      </c>
      <c r="K2773" s="120" t="str">
        <f>VLOOKUP(I2773,Raw!A:K,11,FALSE)</f>
        <v>N-SF11/1.8/14.5</v>
      </c>
    </row>
    <row r="2774" spans="1:11" x14ac:dyDescent="0.25">
      <c r="A2774" s="85"/>
      <c r="B2774" s="63"/>
      <c r="C2774" s="63"/>
      <c r="D2774" s="63"/>
      <c r="E2774" s="63"/>
      <c r="F2774" s="86"/>
      <c r="H2774" s="121">
        <v>10024324</v>
      </c>
      <c r="I2774" s="65">
        <v>30274815</v>
      </c>
      <c r="J2774" s="64">
        <v>0.9</v>
      </c>
      <c r="K2774" s="120" t="str">
        <f>VLOOKUP(I2774,Raw!A:K,11,FALSE)</f>
        <v>N-SF11/1.8/14.5</v>
      </c>
    </row>
    <row r="2775" spans="1:11" x14ac:dyDescent="0.25">
      <c r="A2775" s="85"/>
      <c r="B2775" s="63"/>
      <c r="C2775" s="63"/>
      <c r="D2775" s="63"/>
      <c r="E2775" s="63"/>
      <c r="F2775" s="86"/>
      <c r="H2775" s="121">
        <v>10024324</v>
      </c>
      <c r="I2775" s="65">
        <v>30276367</v>
      </c>
      <c r="J2775" s="64">
        <v>0.9</v>
      </c>
      <c r="K2775" s="120" t="str">
        <f>VLOOKUP(I2775,Raw!A:K,11,FALSE)</f>
        <v>N-SF11/1.8/17</v>
      </c>
    </row>
    <row r="2776" spans="1:11" x14ac:dyDescent="0.25">
      <c r="A2776" s="85"/>
      <c r="B2776" s="63"/>
      <c r="C2776" s="63"/>
      <c r="D2776" s="63"/>
      <c r="E2776" s="63"/>
      <c r="F2776" s="86"/>
      <c r="H2776" s="121">
        <v>10024324</v>
      </c>
      <c r="I2776" s="65">
        <v>30285163</v>
      </c>
      <c r="J2776" s="64">
        <v>0.75</v>
      </c>
      <c r="K2776" s="120" t="str">
        <f>VLOOKUP(I2776,Raw!A:K,11,FALSE)</f>
        <v>N-SF11/1/7.5</v>
      </c>
    </row>
    <row r="2777" spans="1:11" x14ac:dyDescent="0.25">
      <c r="A2777" s="85"/>
      <c r="B2777" s="63"/>
      <c r="C2777" s="63"/>
      <c r="D2777" s="63"/>
      <c r="E2777" s="63"/>
      <c r="F2777" s="86"/>
      <c r="H2777" s="121">
        <v>10024324</v>
      </c>
      <c r="I2777" s="65">
        <v>30285185</v>
      </c>
      <c r="J2777" s="64">
        <v>0.9</v>
      </c>
      <c r="K2777" s="120" t="str">
        <f>VLOOKUP(I2777,Raw!A:K,11,FALSE)</f>
        <v>N-SF11/1.8/17</v>
      </c>
    </row>
    <row r="2778" spans="1:11" x14ac:dyDescent="0.25">
      <c r="A2778" s="85"/>
      <c r="B2778" s="63"/>
      <c r="C2778" s="63"/>
      <c r="D2778" s="63"/>
      <c r="E2778" s="63"/>
      <c r="F2778" s="86"/>
      <c r="H2778" s="121">
        <v>10024324</v>
      </c>
      <c r="I2778" s="65">
        <v>30293647</v>
      </c>
      <c r="J2778" s="64">
        <v>0.75</v>
      </c>
      <c r="K2778" s="120" t="str">
        <f>VLOOKUP(I2778,Raw!A:K,11,FALSE)</f>
        <v>N-SF11/1/10.5</v>
      </c>
    </row>
    <row r="2779" spans="1:11" x14ac:dyDescent="0.25">
      <c r="A2779" s="85"/>
      <c r="B2779" s="63"/>
      <c r="C2779" s="63"/>
      <c r="D2779" s="63"/>
      <c r="E2779" s="63"/>
      <c r="F2779" s="86"/>
      <c r="H2779" s="121">
        <v>10024324</v>
      </c>
      <c r="I2779" s="65">
        <v>30313242</v>
      </c>
      <c r="J2779" s="64">
        <v>0.56000000000000005</v>
      </c>
      <c r="K2779" s="120" t="str">
        <f>VLOOKUP(I2779,Raw!A:K,11,FALSE)</f>
        <v>N-SF11/1.8/10.5</v>
      </c>
    </row>
    <row r="2780" spans="1:11" x14ac:dyDescent="0.25">
      <c r="A2780" s="85"/>
      <c r="B2780" s="63"/>
      <c r="C2780" s="63"/>
      <c r="D2780" s="63"/>
      <c r="E2780" s="63"/>
      <c r="F2780" s="86"/>
      <c r="H2780" s="121">
        <v>10024324</v>
      </c>
      <c r="I2780" s="65">
        <v>30313286</v>
      </c>
      <c r="J2780" s="64">
        <v>0.9</v>
      </c>
      <c r="K2780" s="120" t="str">
        <f>VLOOKUP(I2780,Raw!A:K,11,FALSE)</f>
        <v>N-SF11/1.8/14.5</v>
      </c>
    </row>
    <row r="2781" spans="1:11" x14ac:dyDescent="0.25">
      <c r="A2781" s="85"/>
      <c r="B2781" s="63"/>
      <c r="C2781" s="63"/>
      <c r="D2781" s="63"/>
      <c r="E2781" s="63"/>
      <c r="F2781" s="86"/>
      <c r="H2781" s="121">
        <v>10024324</v>
      </c>
      <c r="I2781" s="65">
        <v>30313323</v>
      </c>
      <c r="J2781" s="64">
        <v>0.75</v>
      </c>
      <c r="K2781" s="120" t="str">
        <f>VLOOKUP(I2781,Raw!A:K,11,FALSE)</f>
        <v>N-SF11/1/10.5</v>
      </c>
    </row>
    <row r="2782" spans="1:11" x14ac:dyDescent="0.25">
      <c r="A2782" s="85"/>
      <c r="B2782" s="63"/>
      <c r="C2782" s="63"/>
      <c r="D2782" s="63"/>
      <c r="E2782" s="63"/>
      <c r="F2782" s="86"/>
      <c r="H2782" s="121">
        <v>10024324</v>
      </c>
      <c r="I2782" s="65">
        <v>30313345</v>
      </c>
      <c r="J2782" s="64">
        <v>0.9</v>
      </c>
      <c r="K2782" s="120" t="str">
        <f>VLOOKUP(I2782,Raw!A:K,11,FALSE)</f>
        <v>N-SF11/1.8/14.5</v>
      </c>
    </row>
    <row r="2783" spans="1:11" x14ac:dyDescent="0.25">
      <c r="A2783" s="85"/>
      <c r="B2783" s="63"/>
      <c r="C2783" s="63"/>
      <c r="D2783" s="63"/>
      <c r="E2783" s="63"/>
      <c r="F2783" s="86"/>
      <c r="H2783" s="121">
        <v>10024324</v>
      </c>
      <c r="I2783" s="65">
        <v>30321494</v>
      </c>
      <c r="J2783" s="64">
        <v>1</v>
      </c>
      <c r="K2783" s="120" t="str">
        <f>VLOOKUP(I2783,Raw!A:K,11,FALSE)</f>
        <v>N-BK7/1.1/19</v>
      </c>
    </row>
    <row r="2784" spans="1:11" x14ac:dyDescent="0.25">
      <c r="A2784" s="85"/>
      <c r="B2784" s="63"/>
      <c r="C2784" s="63"/>
      <c r="D2784" s="63"/>
      <c r="E2784" s="63"/>
      <c r="F2784" s="86"/>
      <c r="H2784" s="121">
        <v>10024324</v>
      </c>
      <c r="I2784" s="65">
        <v>30325960</v>
      </c>
      <c r="J2784" s="64">
        <v>0.9</v>
      </c>
      <c r="K2784" s="120" t="str">
        <f>VLOOKUP(I2784,Raw!A:K,11,FALSE)</f>
        <v>N-SF11/1.8/23</v>
      </c>
    </row>
    <row r="2785" spans="1:11" x14ac:dyDescent="0.25">
      <c r="A2785" s="85"/>
      <c r="B2785" s="63"/>
      <c r="C2785" s="63"/>
      <c r="D2785" s="63"/>
      <c r="E2785" s="63"/>
      <c r="F2785" s="86"/>
      <c r="H2785" s="121">
        <v>10024324</v>
      </c>
      <c r="I2785" s="65">
        <v>30334319</v>
      </c>
      <c r="J2785" s="64">
        <v>0.9</v>
      </c>
      <c r="K2785" s="120" t="str">
        <f>VLOOKUP(I2785,Raw!A:K,11,FALSE)</f>
        <v>N-SF11/1.8/17.5</v>
      </c>
    </row>
    <row r="2786" spans="1:11" x14ac:dyDescent="0.25">
      <c r="A2786" s="85"/>
      <c r="B2786" s="63"/>
      <c r="C2786" s="63"/>
      <c r="D2786" s="63"/>
      <c r="E2786" s="63"/>
      <c r="F2786" s="86"/>
      <c r="H2786" s="121">
        <v>10024324</v>
      </c>
      <c r="I2786" s="65">
        <v>30339200</v>
      </c>
      <c r="J2786" s="64">
        <v>0.9</v>
      </c>
      <c r="K2786" s="120" t="str">
        <f>VLOOKUP(I2786,Raw!A:K,11,FALSE)</f>
        <v>N-SF11/1.8/23.5</v>
      </c>
    </row>
    <row r="2787" spans="1:11" x14ac:dyDescent="0.25">
      <c r="A2787" s="85"/>
      <c r="B2787" s="63"/>
      <c r="C2787" s="63"/>
      <c r="D2787" s="63"/>
      <c r="E2787" s="63"/>
      <c r="F2787" s="86"/>
      <c r="H2787" s="121">
        <v>10024324</v>
      </c>
      <c r="I2787" s="65">
        <v>30391576</v>
      </c>
      <c r="J2787" s="64">
        <v>0.75</v>
      </c>
      <c r="K2787" s="120" t="str">
        <f>VLOOKUP(I2787,Raw!A:K,11,FALSE)</f>
        <v>N-SF11/1/8.5</v>
      </c>
    </row>
    <row r="2788" spans="1:11" x14ac:dyDescent="0.25">
      <c r="A2788" s="85"/>
      <c r="B2788" s="63"/>
      <c r="C2788" s="63"/>
      <c r="D2788" s="63"/>
      <c r="E2788" s="63"/>
      <c r="F2788" s="86"/>
      <c r="H2788" s="121">
        <v>10024324</v>
      </c>
      <c r="I2788" s="65">
        <v>30432710</v>
      </c>
      <c r="J2788" s="64">
        <v>0.9</v>
      </c>
      <c r="K2788" s="120" t="str">
        <f>VLOOKUP(I2788,Raw!A:K,11,FALSE)</f>
        <v>N-SF11/1.8/14.5</v>
      </c>
    </row>
    <row r="2789" spans="1:11" x14ac:dyDescent="0.25">
      <c r="A2789" s="85"/>
      <c r="B2789" s="63"/>
      <c r="C2789" s="63"/>
      <c r="D2789" s="63"/>
      <c r="E2789" s="63"/>
      <c r="F2789" s="86"/>
      <c r="H2789" s="121">
        <v>10024324</v>
      </c>
      <c r="I2789" s="65">
        <v>30446865</v>
      </c>
      <c r="J2789" s="64">
        <v>0.9</v>
      </c>
      <c r="K2789" s="120" t="str">
        <f>VLOOKUP(I2789,Raw!A:K,11,FALSE)</f>
        <v>N-SF11/1.8/17</v>
      </c>
    </row>
    <row r="2790" spans="1:11" x14ac:dyDescent="0.25">
      <c r="A2790" s="85"/>
      <c r="B2790" s="63"/>
      <c r="C2790" s="63"/>
      <c r="D2790" s="63"/>
      <c r="E2790" s="63"/>
      <c r="F2790" s="86"/>
      <c r="H2790" s="121">
        <v>10024325</v>
      </c>
      <c r="I2790" s="65">
        <v>30103742</v>
      </c>
      <c r="J2790" s="64">
        <v>0.9</v>
      </c>
      <c r="K2790" s="120" t="str">
        <f>VLOOKUP(I2790,Raw!A:K,11,FALSE)</f>
        <v>N-SF11/1.8/23.5</v>
      </c>
    </row>
    <row r="2791" spans="1:11" x14ac:dyDescent="0.25">
      <c r="A2791" s="85"/>
      <c r="B2791" s="63"/>
      <c r="C2791" s="63"/>
      <c r="D2791" s="63"/>
      <c r="E2791" s="63"/>
      <c r="F2791" s="86"/>
      <c r="H2791" s="121">
        <v>10024325</v>
      </c>
      <c r="I2791" s="65">
        <v>30103753</v>
      </c>
      <c r="J2791" s="64">
        <v>0.8</v>
      </c>
      <c r="K2791" s="120" t="str">
        <f>VLOOKUP(I2791,Raw!A:K,11,FALSE)</f>
        <v>N-SF11/1.8/14.5</v>
      </c>
    </row>
    <row r="2792" spans="1:11" x14ac:dyDescent="0.25">
      <c r="A2792" s="85"/>
      <c r="B2792" s="63"/>
      <c r="C2792" s="63"/>
      <c r="D2792" s="63"/>
      <c r="E2792" s="63"/>
      <c r="F2792" s="86"/>
      <c r="H2792" s="121">
        <v>10024325</v>
      </c>
      <c r="I2792" s="65">
        <v>30103801</v>
      </c>
      <c r="J2792" s="64">
        <v>0.9</v>
      </c>
      <c r="K2792" s="120" t="str">
        <f>VLOOKUP(I2792,Raw!A:K,11,FALSE)</f>
        <v>N-SF11/1.8/17</v>
      </c>
    </row>
    <row r="2793" spans="1:11" x14ac:dyDescent="0.25">
      <c r="A2793" s="85"/>
      <c r="B2793" s="63"/>
      <c r="C2793" s="63"/>
      <c r="D2793" s="63"/>
      <c r="E2793" s="63"/>
      <c r="F2793" s="86"/>
      <c r="H2793" s="121">
        <v>10024325</v>
      </c>
      <c r="I2793" s="65">
        <v>30236147</v>
      </c>
      <c r="J2793" s="64">
        <v>0.9</v>
      </c>
      <c r="K2793" s="120" t="str">
        <f>VLOOKUP(I2793,Raw!A:K,11,FALSE)</f>
        <v>N-SF11/1.8/17.5</v>
      </c>
    </row>
    <row r="2794" spans="1:11" x14ac:dyDescent="0.25">
      <c r="A2794" s="85"/>
      <c r="B2794" s="63"/>
      <c r="C2794" s="63"/>
      <c r="D2794" s="63"/>
      <c r="E2794" s="63"/>
      <c r="F2794" s="86"/>
      <c r="H2794" s="121">
        <v>10024325</v>
      </c>
      <c r="I2794" s="65">
        <v>30238079</v>
      </c>
      <c r="J2794" s="64">
        <v>0.9</v>
      </c>
      <c r="K2794" s="120" t="str">
        <f>VLOOKUP(I2794,Raw!A:K,11,FALSE)</f>
        <v>N-SF11/1.8/17.5</v>
      </c>
    </row>
    <row r="2795" spans="1:11" x14ac:dyDescent="0.25">
      <c r="A2795" s="85"/>
      <c r="B2795" s="63"/>
      <c r="C2795" s="63"/>
      <c r="D2795" s="63"/>
      <c r="E2795" s="63"/>
      <c r="F2795" s="86"/>
      <c r="H2795" s="121">
        <v>10024325</v>
      </c>
      <c r="I2795" s="65">
        <v>30248669</v>
      </c>
      <c r="J2795" s="64">
        <v>1.05</v>
      </c>
      <c r="K2795" s="120" t="str">
        <f>VLOOKUP(I2795,Raw!A:K,11,FALSE)</f>
        <v>N-SF11/1/10.5</v>
      </c>
    </row>
    <row r="2796" spans="1:11" x14ac:dyDescent="0.25">
      <c r="A2796" s="85"/>
      <c r="B2796" s="63"/>
      <c r="C2796" s="63"/>
      <c r="D2796" s="63"/>
      <c r="E2796" s="63"/>
      <c r="F2796" s="86"/>
      <c r="H2796" s="121">
        <v>10024325</v>
      </c>
      <c r="I2796" s="65">
        <v>30248706</v>
      </c>
      <c r="J2796" s="64">
        <v>0.9</v>
      </c>
      <c r="K2796" s="120" t="str">
        <f>VLOOKUP(I2796,Raw!A:K,11,FALSE)</f>
        <v>N-SF11/1.8/23.5</v>
      </c>
    </row>
    <row r="2797" spans="1:11" x14ac:dyDescent="0.25">
      <c r="A2797" s="85"/>
      <c r="B2797" s="63"/>
      <c r="C2797" s="63"/>
      <c r="D2797" s="63"/>
      <c r="E2797" s="63"/>
      <c r="F2797" s="86"/>
      <c r="H2797" s="121">
        <v>10024325</v>
      </c>
      <c r="I2797" s="65">
        <v>30248740</v>
      </c>
      <c r="J2797" s="64">
        <v>1.05</v>
      </c>
      <c r="K2797" s="120" t="str">
        <f>VLOOKUP(I2797,Raw!A:K,11,FALSE)</f>
        <v>N-SF11/1/7.5</v>
      </c>
    </row>
    <row r="2798" spans="1:11" x14ac:dyDescent="0.25">
      <c r="A2798" s="85"/>
      <c r="B2798" s="63"/>
      <c r="C2798" s="63"/>
      <c r="D2798" s="63"/>
      <c r="E2798" s="63"/>
      <c r="F2798" s="86"/>
      <c r="H2798" s="121">
        <v>10024325</v>
      </c>
      <c r="I2798" s="65">
        <v>30255865</v>
      </c>
      <c r="J2798" s="64">
        <v>0.9</v>
      </c>
      <c r="K2798" s="120" t="str">
        <f>VLOOKUP(I2798,Raw!A:K,11,FALSE)</f>
        <v>N-SF11/1.8/17</v>
      </c>
    </row>
    <row r="2799" spans="1:11" x14ac:dyDescent="0.25">
      <c r="A2799" s="85"/>
      <c r="B2799" s="63"/>
      <c r="C2799" s="63"/>
      <c r="D2799" s="63"/>
      <c r="E2799" s="63"/>
      <c r="F2799" s="86"/>
      <c r="H2799" s="121">
        <v>10024325</v>
      </c>
      <c r="I2799" s="65">
        <v>30256349</v>
      </c>
      <c r="J2799" s="64">
        <v>1.05</v>
      </c>
      <c r="K2799" s="120" t="str">
        <f>VLOOKUP(I2799,Raw!A:K,11,FALSE)</f>
        <v>N-SF11/1/10.5</v>
      </c>
    </row>
    <row r="2800" spans="1:11" x14ac:dyDescent="0.25">
      <c r="A2800" s="85"/>
      <c r="B2800" s="63"/>
      <c r="C2800" s="63"/>
      <c r="D2800" s="63"/>
      <c r="E2800" s="63"/>
      <c r="F2800" s="86"/>
      <c r="H2800" s="121">
        <v>10024325</v>
      </c>
      <c r="I2800" s="65">
        <v>30256730</v>
      </c>
      <c r="J2800" s="64">
        <v>1.05</v>
      </c>
      <c r="K2800" s="120" t="str">
        <f>VLOOKUP(I2800,Raw!A:K,11,FALSE)</f>
        <v>N-SF11/1/10.5</v>
      </c>
    </row>
    <row r="2801" spans="1:11" x14ac:dyDescent="0.25">
      <c r="A2801" s="85"/>
      <c r="B2801" s="63"/>
      <c r="C2801" s="63"/>
      <c r="D2801" s="63"/>
      <c r="E2801" s="63"/>
      <c r="F2801" s="86"/>
      <c r="H2801" s="121">
        <v>10024325</v>
      </c>
      <c r="I2801" s="65">
        <v>30256752</v>
      </c>
      <c r="J2801" s="64">
        <v>0.8</v>
      </c>
      <c r="K2801" s="120" t="str">
        <f>VLOOKUP(I2801,Raw!A:K,11,FALSE)</f>
        <v>N-SF11/1.8/14.5</v>
      </c>
    </row>
    <row r="2802" spans="1:11" x14ac:dyDescent="0.25">
      <c r="A2802" s="85"/>
      <c r="B2802" s="63"/>
      <c r="C2802" s="63"/>
      <c r="D2802" s="63"/>
      <c r="E2802" s="63"/>
      <c r="F2802" s="86"/>
      <c r="H2802" s="121">
        <v>10024325</v>
      </c>
      <c r="I2802" s="65">
        <v>30256855</v>
      </c>
      <c r="J2802" s="64">
        <v>0.8</v>
      </c>
      <c r="K2802" s="120" t="str">
        <f>VLOOKUP(I2802,Raw!A:K,11,FALSE)</f>
        <v>N-SF11/1.8/14.5</v>
      </c>
    </row>
    <row r="2803" spans="1:11" x14ac:dyDescent="0.25">
      <c r="A2803" s="85"/>
      <c r="B2803" s="63"/>
      <c r="C2803" s="63"/>
      <c r="D2803" s="63"/>
      <c r="E2803" s="63"/>
      <c r="F2803" s="86"/>
      <c r="H2803" s="121">
        <v>10024325</v>
      </c>
      <c r="I2803" s="65">
        <v>30256899</v>
      </c>
      <c r="J2803" s="64">
        <v>0.9</v>
      </c>
      <c r="K2803" s="120" t="str">
        <f>VLOOKUP(I2803,Raw!A:K,11,FALSE)</f>
        <v>N-SF11/1.8/23.5</v>
      </c>
    </row>
    <row r="2804" spans="1:11" x14ac:dyDescent="0.25">
      <c r="A2804" s="85"/>
      <c r="B2804" s="63"/>
      <c r="C2804" s="63"/>
      <c r="D2804" s="63"/>
      <c r="E2804" s="63"/>
      <c r="F2804" s="86"/>
      <c r="H2804" s="121">
        <v>10024325</v>
      </c>
      <c r="I2804" s="65">
        <v>30256914</v>
      </c>
      <c r="J2804" s="64">
        <v>1.05</v>
      </c>
      <c r="K2804" s="120" t="str">
        <f>VLOOKUP(I2804,Raw!A:K,11,FALSE)</f>
        <v>N-SF11/1/10.5</v>
      </c>
    </row>
    <row r="2805" spans="1:11" x14ac:dyDescent="0.25">
      <c r="A2805" s="85"/>
      <c r="B2805" s="63"/>
      <c r="C2805" s="63"/>
      <c r="D2805" s="63"/>
      <c r="E2805" s="63"/>
      <c r="F2805" s="86"/>
      <c r="H2805" s="121">
        <v>10024325</v>
      </c>
      <c r="I2805" s="65">
        <v>30256958</v>
      </c>
      <c r="J2805" s="64">
        <v>0.9</v>
      </c>
      <c r="K2805" s="120" t="str">
        <f>VLOOKUP(I2805,Raw!A:K,11,FALSE)</f>
        <v>N-SF11/1.8/23.5</v>
      </c>
    </row>
    <row r="2806" spans="1:11" x14ac:dyDescent="0.25">
      <c r="A2806" s="85"/>
      <c r="B2806" s="63"/>
      <c r="C2806" s="63"/>
      <c r="D2806" s="63"/>
      <c r="E2806" s="63"/>
      <c r="F2806" s="86"/>
      <c r="H2806" s="121">
        <v>10024325</v>
      </c>
      <c r="I2806" s="65">
        <v>30274734</v>
      </c>
      <c r="J2806" s="64">
        <v>0.9</v>
      </c>
      <c r="K2806" s="120" t="str">
        <f>VLOOKUP(I2806,Raw!A:K,11,FALSE)</f>
        <v>N-SF11/1.8/17</v>
      </c>
    </row>
    <row r="2807" spans="1:11" x14ac:dyDescent="0.25">
      <c r="A2807" s="85"/>
      <c r="B2807" s="63"/>
      <c r="C2807" s="63"/>
      <c r="D2807" s="63"/>
      <c r="E2807" s="63"/>
      <c r="F2807" s="86"/>
      <c r="H2807" s="121">
        <v>10024325</v>
      </c>
      <c r="I2807" s="65">
        <v>30274790</v>
      </c>
      <c r="J2807" s="64">
        <v>0.8</v>
      </c>
      <c r="K2807" s="120" t="str">
        <f>VLOOKUP(I2807,Raw!A:K,11,FALSE)</f>
        <v>N-SF11/1.8/14.5</v>
      </c>
    </row>
    <row r="2808" spans="1:11" x14ac:dyDescent="0.25">
      <c r="A2808" s="85"/>
      <c r="B2808" s="63"/>
      <c r="C2808" s="63"/>
      <c r="D2808" s="63"/>
      <c r="E2808" s="63"/>
      <c r="F2808" s="86"/>
      <c r="H2808" s="121">
        <v>10024325</v>
      </c>
      <c r="I2808" s="65">
        <v>30274815</v>
      </c>
      <c r="J2808" s="64">
        <v>0.8</v>
      </c>
      <c r="K2808" s="120" t="str">
        <f>VLOOKUP(I2808,Raw!A:K,11,FALSE)</f>
        <v>N-SF11/1.8/14.5</v>
      </c>
    </row>
    <row r="2809" spans="1:11" x14ac:dyDescent="0.25">
      <c r="A2809" s="85"/>
      <c r="B2809" s="63"/>
      <c r="C2809" s="63"/>
      <c r="D2809" s="63"/>
      <c r="E2809" s="63"/>
      <c r="F2809" s="86"/>
      <c r="H2809" s="121">
        <v>10024325</v>
      </c>
      <c r="I2809" s="65">
        <v>30276367</v>
      </c>
      <c r="J2809" s="64">
        <v>0.9</v>
      </c>
      <c r="K2809" s="120" t="str">
        <f>VLOOKUP(I2809,Raw!A:K,11,FALSE)</f>
        <v>N-SF11/1.8/17</v>
      </c>
    </row>
    <row r="2810" spans="1:11" x14ac:dyDescent="0.25">
      <c r="A2810" s="85"/>
      <c r="B2810" s="63"/>
      <c r="C2810" s="63"/>
      <c r="D2810" s="63"/>
      <c r="E2810" s="63"/>
      <c r="F2810" s="86"/>
      <c r="H2810" s="121">
        <v>10024325</v>
      </c>
      <c r="I2810" s="65">
        <v>30285163</v>
      </c>
      <c r="J2810" s="64">
        <v>1.05</v>
      </c>
      <c r="K2810" s="120" t="str">
        <f>VLOOKUP(I2810,Raw!A:K,11,FALSE)</f>
        <v>N-SF11/1/7.5</v>
      </c>
    </row>
    <row r="2811" spans="1:11" x14ac:dyDescent="0.25">
      <c r="A2811" s="85"/>
      <c r="B2811" s="63"/>
      <c r="C2811" s="63"/>
      <c r="D2811" s="63"/>
      <c r="E2811" s="63"/>
      <c r="F2811" s="86"/>
      <c r="H2811" s="121">
        <v>10024325</v>
      </c>
      <c r="I2811" s="65">
        <v>30285185</v>
      </c>
      <c r="J2811" s="64">
        <v>0.9</v>
      </c>
      <c r="K2811" s="120" t="str">
        <f>VLOOKUP(I2811,Raw!A:K,11,FALSE)</f>
        <v>N-SF11/1.8/17</v>
      </c>
    </row>
    <row r="2812" spans="1:11" x14ac:dyDescent="0.25">
      <c r="A2812" s="85"/>
      <c r="B2812" s="63"/>
      <c r="C2812" s="63"/>
      <c r="D2812" s="63"/>
      <c r="E2812" s="63"/>
      <c r="F2812" s="86"/>
      <c r="H2812" s="121">
        <v>10024325</v>
      </c>
      <c r="I2812" s="65">
        <v>30293647</v>
      </c>
      <c r="J2812" s="64">
        <v>1.05</v>
      </c>
      <c r="K2812" s="120" t="str">
        <f>VLOOKUP(I2812,Raw!A:K,11,FALSE)</f>
        <v>N-SF11/1/10.5</v>
      </c>
    </row>
    <row r="2813" spans="1:11" x14ac:dyDescent="0.25">
      <c r="A2813" s="85"/>
      <c r="B2813" s="63"/>
      <c r="C2813" s="63"/>
      <c r="D2813" s="63"/>
      <c r="E2813" s="63"/>
      <c r="F2813" s="86"/>
      <c r="H2813" s="121">
        <v>10024325</v>
      </c>
      <c r="I2813" s="65">
        <v>30313242</v>
      </c>
      <c r="J2813" s="64">
        <v>0.56000000000000005</v>
      </c>
      <c r="K2813" s="120" t="str">
        <f>VLOOKUP(I2813,Raw!A:K,11,FALSE)</f>
        <v>N-SF11/1.8/10.5</v>
      </c>
    </row>
    <row r="2814" spans="1:11" x14ac:dyDescent="0.25">
      <c r="A2814" s="85"/>
      <c r="B2814" s="63"/>
      <c r="C2814" s="63"/>
      <c r="D2814" s="63"/>
      <c r="E2814" s="63"/>
      <c r="F2814" s="86"/>
      <c r="H2814" s="121">
        <v>10024325</v>
      </c>
      <c r="I2814" s="65">
        <v>30313286</v>
      </c>
      <c r="J2814" s="64">
        <v>0.8</v>
      </c>
      <c r="K2814" s="120" t="str">
        <f>VLOOKUP(I2814,Raw!A:K,11,FALSE)</f>
        <v>N-SF11/1.8/14.5</v>
      </c>
    </row>
    <row r="2815" spans="1:11" x14ac:dyDescent="0.25">
      <c r="A2815" s="85"/>
      <c r="B2815" s="63"/>
      <c r="C2815" s="63"/>
      <c r="D2815" s="63"/>
      <c r="E2815" s="63"/>
      <c r="F2815" s="86"/>
      <c r="H2815" s="121">
        <v>10024325</v>
      </c>
      <c r="I2815" s="65">
        <v>30313323</v>
      </c>
      <c r="J2815" s="64">
        <v>1.05</v>
      </c>
      <c r="K2815" s="120" t="str">
        <f>VLOOKUP(I2815,Raw!A:K,11,FALSE)</f>
        <v>N-SF11/1/10.5</v>
      </c>
    </row>
    <row r="2816" spans="1:11" x14ac:dyDescent="0.25">
      <c r="A2816" s="85"/>
      <c r="B2816" s="63"/>
      <c r="C2816" s="63"/>
      <c r="D2816" s="63"/>
      <c r="E2816" s="63"/>
      <c r="F2816" s="86"/>
      <c r="H2816" s="121">
        <v>10024325</v>
      </c>
      <c r="I2816" s="65">
        <v>30313345</v>
      </c>
      <c r="J2816" s="64">
        <v>0.8</v>
      </c>
      <c r="K2816" s="120" t="str">
        <f>VLOOKUP(I2816,Raw!A:K,11,FALSE)</f>
        <v>N-SF11/1.8/14.5</v>
      </c>
    </row>
    <row r="2817" spans="1:11" x14ac:dyDescent="0.25">
      <c r="A2817" s="85"/>
      <c r="B2817" s="63"/>
      <c r="C2817" s="63"/>
      <c r="D2817" s="63"/>
      <c r="E2817" s="63"/>
      <c r="F2817" s="86"/>
      <c r="H2817" s="121">
        <v>10024325</v>
      </c>
      <c r="I2817" s="65">
        <v>30321494</v>
      </c>
      <c r="J2817" s="64">
        <v>1.2666666666666666</v>
      </c>
      <c r="K2817" s="120" t="str">
        <f>VLOOKUP(I2817,Raw!A:K,11,FALSE)</f>
        <v>N-BK7/1.1/19</v>
      </c>
    </row>
    <row r="2818" spans="1:11" x14ac:dyDescent="0.25">
      <c r="A2818" s="85"/>
      <c r="B2818" s="63"/>
      <c r="C2818" s="63"/>
      <c r="D2818" s="63"/>
      <c r="E2818" s="63"/>
      <c r="F2818" s="86"/>
      <c r="H2818" s="121">
        <v>10024325</v>
      </c>
      <c r="I2818" s="65">
        <v>30325960</v>
      </c>
      <c r="J2818" s="64">
        <v>0.9</v>
      </c>
      <c r="K2818" s="120" t="str">
        <f>VLOOKUP(I2818,Raw!A:K,11,FALSE)</f>
        <v>N-SF11/1.8/23</v>
      </c>
    </row>
    <row r="2819" spans="1:11" x14ac:dyDescent="0.25">
      <c r="A2819" s="85"/>
      <c r="B2819" s="63"/>
      <c r="C2819" s="63"/>
      <c r="D2819" s="63"/>
      <c r="E2819" s="63"/>
      <c r="F2819" s="86"/>
      <c r="H2819" s="121">
        <v>10024325</v>
      </c>
      <c r="I2819" s="65">
        <v>30334319</v>
      </c>
      <c r="J2819" s="64">
        <v>0.9</v>
      </c>
      <c r="K2819" s="120" t="str">
        <f>VLOOKUP(I2819,Raw!A:K,11,FALSE)</f>
        <v>N-SF11/1.8/17.5</v>
      </c>
    </row>
    <row r="2820" spans="1:11" x14ac:dyDescent="0.25">
      <c r="A2820" s="85"/>
      <c r="B2820" s="63"/>
      <c r="C2820" s="63"/>
      <c r="D2820" s="63"/>
      <c r="E2820" s="63"/>
      <c r="F2820" s="86"/>
      <c r="H2820" s="121">
        <v>10024325</v>
      </c>
      <c r="I2820" s="65">
        <v>30339200</v>
      </c>
      <c r="J2820" s="64">
        <v>0.9</v>
      </c>
      <c r="K2820" s="120" t="str">
        <f>VLOOKUP(I2820,Raw!A:K,11,FALSE)</f>
        <v>N-SF11/1.8/23.5</v>
      </c>
    </row>
    <row r="2821" spans="1:11" x14ac:dyDescent="0.25">
      <c r="A2821" s="85"/>
      <c r="B2821" s="63"/>
      <c r="C2821" s="63"/>
      <c r="D2821" s="63"/>
      <c r="E2821" s="63"/>
      <c r="F2821" s="86"/>
      <c r="H2821" s="121">
        <v>10024325</v>
      </c>
      <c r="I2821" s="65">
        <v>30391576</v>
      </c>
      <c r="J2821" s="64">
        <v>1.05</v>
      </c>
      <c r="K2821" s="120" t="str">
        <f>VLOOKUP(I2821,Raw!A:K,11,FALSE)</f>
        <v>N-SF11/1/8.5</v>
      </c>
    </row>
    <row r="2822" spans="1:11" x14ac:dyDescent="0.25">
      <c r="A2822" s="85"/>
      <c r="B2822" s="63"/>
      <c r="C2822" s="63"/>
      <c r="D2822" s="63"/>
      <c r="E2822" s="63"/>
      <c r="F2822" s="86"/>
      <c r="H2822" s="121">
        <v>10024325</v>
      </c>
      <c r="I2822" s="65">
        <v>30432710</v>
      </c>
      <c r="J2822" s="64">
        <v>0.8</v>
      </c>
      <c r="K2822" s="120" t="str">
        <f>VLOOKUP(I2822,Raw!A:K,11,FALSE)</f>
        <v>N-SF11/1.8/14.5</v>
      </c>
    </row>
    <row r="2823" spans="1:11" x14ac:dyDescent="0.25">
      <c r="A2823" s="85"/>
      <c r="B2823" s="63"/>
      <c r="C2823" s="63"/>
      <c r="D2823" s="63"/>
      <c r="E2823" s="63"/>
      <c r="F2823" s="86"/>
      <c r="H2823" s="121">
        <v>10024325</v>
      </c>
      <c r="I2823" s="65">
        <v>30446865</v>
      </c>
      <c r="J2823" s="64">
        <v>0.9</v>
      </c>
      <c r="K2823" s="120" t="str">
        <f>VLOOKUP(I2823,Raw!A:K,11,FALSE)</f>
        <v>N-SF11/1.8/17</v>
      </c>
    </row>
    <row r="2824" spans="1:11" x14ac:dyDescent="0.25">
      <c r="A2824" s="85"/>
      <c r="B2824" s="63"/>
      <c r="C2824" s="63"/>
      <c r="D2824" s="63"/>
      <c r="E2824" s="63"/>
      <c r="F2824" s="86"/>
      <c r="H2824" s="121">
        <v>10024334</v>
      </c>
      <c r="I2824" s="65">
        <v>30103742</v>
      </c>
      <c r="J2824" s="64">
        <v>1</v>
      </c>
      <c r="K2824" s="120" t="str">
        <f>VLOOKUP(I2824,Raw!A:K,11,FALSE)</f>
        <v>N-SF11/1.8/23.5</v>
      </c>
    </row>
    <row r="2825" spans="1:11" x14ac:dyDescent="0.25">
      <c r="A2825" s="85"/>
      <c r="B2825" s="63"/>
      <c r="C2825" s="63"/>
      <c r="D2825" s="63"/>
      <c r="E2825" s="63"/>
      <c r="F2825" s="86"/>
      <c r="H2825" s="121">
        <v>10024334</v>
      </c>
      <c r="I2825" s="65">
        <v>30103753</v>
      </c>
      <c r="J2825" s="64">
        <v>1</v>
      </c>
      <c r="K2825" s="120" t="str">
        <f>VLOOKUP(I2825,Raw!A:K,11,FALSE)</f>
        <v>N-SF11/1.8/14.5</v>
      </c>
    </row>
    <row r="2826" spans="1:11" x14ac:dyDescent="0.25">
      <c r="A2826" s="85"/>
      <c r="B2826" s="63"/>
      <c r="C2826" s="63"/>
      <c r="D2826" s="63"/>
      <c r="E2826" s="63"/>
      <c r="F2826" s="86"/>
      <c r="H2826" s="121">
        <v>10024334</v>
      </c>
      <c r="I2826" s="65">
        <v>30103801</v>
      </c>
      <c r="J2826" s="64">
        <v>1</v>
      </c>
      <c r="K2826" s="120" t="str">
        <f>VLOOKUP(I2826,Raw!A:K,11,FALSE)</f>
        <v>N-SF11/1.8/17</v>
      </c>
    </row>
    <row r="2827" spans="1:11" x14ac:dyDescent="0.25">
      <c r="A2827" s="85"/>
      <c r="B2827" s="63"/>
      <c r="C2827" s="63"/>
      <c r="D2827" s="63"/>
      <c r="E2827" s="63"/>
      <c r="F2827" s="86"/>
      <c r="H2827" s="121">
        <v>10024334</v>
      </c>
      <c r="I2827" s="65">
        <v>30236147</v>
      </c>
      <c r="J2827" s="64">
        <v>1</v>
      </c>
      <c r="K2827" s="120" t="str">
        <f>VLOOKUP(I2827,Raw!A:K,11,FALSE)</f>
        <v>N-SF11/1.8/17.5</v>
      </c>
    </row>
    <row r="2828" spans="1:11" x14ac:dyDescent="0.25">
      <c r="A2828" s="85"/>
      <c r="B2828" s="63"/>
      <c r="C2828" s="63"/>
      <c r="D2828" s="63"/>
      <c r="E2828" s="63"/>
      <c r="F2828" s="86"/>
      <c r="H2828" s="121">
        <v>10024334</v>
      </c>
      <c r="I2828" s="65">
        <v>30238079</v>
      </c>
      <c r="J2828" s="64">
        <v>1</v>
      </c>
      <c r="K2828" s="120" t="str">
        <f>VLOOKUP(I2828,Raw!A:K,11,FALSE)</f>
        <v>N-SF11/1.8/17.5</v>
      </c>
    </row>
    <row r="2829" spans="1:11" x14ac:dyDescent="0.25">
      <c r="A2829" s="85"/>
      <c r="B2829" s="63"/>
      <c r="C2829" s="63"/>
      <c r="D2829" s="63"/>
      <c r="E2829" s="63"/>
      <c r="F2829" s="86"/>
      <c r="H2829" s="121">
        <v>10024334</v>
      </c>
      <c r="I2829" s="65">
        <v>30248669</v>
      </c>
      <c r="J2829" s="64">
        <v>1.05</v>
      </c>
      <c r="K2829" s="120" t="str">
        <f>VLOOKUP(I2829,Raw!A:K,11,FALSE)</f>
        <v>N-SF11/1/10.5</v>
      </c>
    </row>
    <row r="2830" spans="1:11" x14ac:dyDescent="0.25">
      <c r="A2830" s="85"/>
      <c r="B2830" s="63"/>
      <c r="C2830" s="63"/>
      <c r="D2830" s="63"/>
      <c r="E2830" s="63"/>
      <c r="F2830" s="86"/>
      <c r="H2830" s="121">
        <v>10024334</v>
      </c>
      <c r="I2830" s="65">
        <v>30248706</v>
      </c>
      <c r="J2830" s="64">
        <v>1</v>
      </c>
      <c r="K2830" s="120" t="str">
        <f>VLOOKUP(I2830,Raw!A:K,11,FALSE)</f>
        <v>N-SF11/1.8/23.5</v>
      </c>
    </row>
    <row r="2831" spans="1:11" x14ac:dyDescent="0.25">
      <c r="A2831" s="85"/>
      <c r="B2831" s="63"/>
      <c r="C2831" s="63"/>
      <c r="D2831" s="63"/>
      <c r="E2831" s="63"/>
      <c r="F2831" s="86"/>
      <c r="H2831" s="121">
        <v>10024334</v>
      </c>
      <c r="I2831" s="65">
        <v>30248740</v>
      </c>
      <c r="J2831" s="64">
        <v>1.05</v>
      </c>
      <c r="K2831" s="120" t="str">
        <f>VLOOKUP(I2831,Raw!A:K,11,FALSE)</f>
        <v>N-SF11/1/7.5</v>
      </c>
    </row>
    <row r="2832" spans="1:11" x14ac:dyDescent="0.25">
      <c r="A2832" s="85"/>
      <c r="B2832" s="63"/>
      <c r="C2832" s="63"/>
      <c r="D2832" s="63"/>
      <c r="E2832" s="63"/>
      <c r="F2832" s="86"/>
      <c r="H2832" s="121">
        <v>10024334</v>
      </c>
      <c r="I2832" s="65">
        <v>30255865</v>
      </c>
      <c r="J2832" s="64">
        <v>1</v>
      </c>
      <c r="K2832" s="120" t="str">
        <f>VLOOKUP(I2832,Raw!A:K,11,FALSE)</f>
        <v>N-SF11/1.8/17</v>
      </c>
    </row>
    <row r="2833" spans="1:11" x14ac:dyDescent="0.25">
      <c r="A2833" s="85"/>
      <c r="B2833" s="63"/>
      <c r="C2833" s="63"/>
      <c r="D2833" s="63"/>
      <c r="E2833" s="63"/>
      <c r="F2833" s="86"/>
      <c r="H2833" s="121">
        <v>10024334</v>
      </c>
      <c r="I2833" s="65">
        <v>30256349</v>
      </c>
      <c r="J2833" s="64">
        <v>1.05</v>
      </c>
      <c r="K2833" s="120" t="str">
        <f>VLOOKUP(I2833,Raw!A:K,11,FALSE)</f>
        <v>N-SF11/1/10.5</v>
      </c>
    </row>
    <row r="2834" spans="1:11" x14ac:dyDescent="0.25">
      <c r="A2834" s="85"/>
      <c r="B2834" s="63"/>
      <c r="C2834" s="63"/>
      <c r="D2834" s="63"/>
      <c r="E2834" s="63"/>
      <c r="F2834" s="86"/>
      <c r="H2834" s="121">
        <v>10024334</v>
      </c>
      <c r="I2834" s="65">
        <v>30256730</v>
      </c>
      <c r="J2834" s="64">
        <v>1.05</v>
      </c>
      <c r="K2834" s="120" t="str">
        <f>VLOOKUP(I2834,Raw!A:K,11,FALSE)</f>
        <v>N-SF11/1/10.5</v>
      </c>
    </row>
    <row r="2835" spans="1:11" x14ac:dyDescent="0.25">
      <c r="A2835" s="85"/>
      <c r="B2835" s="63"/>
      <c r="C2835" s="63"/>
      <c r="D2835" s="63"/>
      <c r="E2835" s="63"/>
      <c r="F2835" s="86"/>
      <c r="H2835" s="121">
        <v>10024334</v>
      </c>
      <c r="I2835" s="65">
        <v>30256752</v>
      </c>
      <c r="J2835" s="64">
        <v>1</v>
      </c>
      <c r="K2835" s="120" t="str">
        <f>VLOOKUP(I2835,Raw!A:K,11,FALSE)</f>
        <v>N-SF11/1.8/14.5</v>
      </c>
    </row>
    <row r="2836" spans="1:11" x14ac:dyDescent="0.25">
      <c r="A2836" s="85"/>
      <c r="B2836" s="63"/>
      <c r="C2836" s="63"/>
      <c r="D2836" s="63"/>
      <c r="E2836" s="63"/>
      <c r="F2836" s="86"/>
      <c r="H2836" s="121">
        <v>10024334</v>
      </c>
      <c r="I2836" s="65">
        <v>30256855</v>
      </c>
      <c r="J2836" s="64">
        <v>1</v>
      </c>
      <c r="K2836" s="120" t="str">
        <f>VLOOKUP(I2836,Raw!A:K,11,FALSE)</f>
        <v>N-SF11/1.8/14.5</v>
      </c>
    </row>
    <row r="2837" spans="1:11" x14ac:dyDescent="0.25">
      <c r="A2837" s="85"/>
      <c r="B2837" s="63"/>
      <c r="C2837" s="63"/>
      <c r="D2837" s="63"/>
      <c r="E2837" s="63"/>
      <c r="F2837" s="86"/>
      <c r="H2837" s="121">
        <v>10024334</v>
      </c>
      <c r="I2837" s="65">
        <v>30256899</v>
      </c>
      <c r="J2837" s="64">
        <v>1</v>
      </c>
      <c r="K2837" s="120" t="str">
        <f>VLOOKUP(I2837,Raw!A:K,11,FALSE)</f>
        <v>N-SF11/1.8/23.5</v>
      </c>
    </row>
    <row r="2838" spans="1:11" x14ac:dyDescent="0.25">
      <c r="A2838" s="85"/>
      <c r="B2838" s="63"/>
      <c r="C2838" s="63"/>
      <c r="D2838" s="63"/>
      <c r="E2838" s="63"/>
      <c r="F2838" s="86"/>
      <c r="H2838" s="121">
        <v>10024334</v>
      </c>
      <c r="I2838" s="65">
        <v>30256914</v>
      </c>
      <c r="J2838" s="64">
        <v>1.05</v>
      </c>
      <c r="K2838" s="120" t="str">
        <f>VLOOKUP(I2838,Raw!A:K,11,FALSE)</f>
        <v>N-SF11/1/10.5</v>
      </c>
    </row>
    <row r="2839" spans="1:11" x14ac:dyDescent="0.25">
      <c r="A2839" s="85"/>
      <c r="B2839" s="63"/>
      <c r="C2839" s="63"/>
      <c r="D2839" s="63"/>
      <c r="E2839" s="63"/>
      <c r="F2839" s="86"/>
      <c r="H2839" s="121">
        <v>10024334</v>
      </c>
      <c r="I2839" s="65">
        <v>30256958</v>
      </c>
      <c r="J2839" s="64">
        <v>1</v>
      </c>
      <c r="K2839" s="120" t="str">
        <f>VLOOKUP(I2839,Raw!A:K,11,FALSE)</f>
        <v>N-SF11/1.8/23.5</v>
      </c>
    </row>
    <row r="2840" spans="1:11" x14ac:dyDescent="0.25">
      <c r="A2840" s="85"/>
      <c r="B2840" s="63"/>
      <c r="C2840" s="63"/>
      <c r="D2840" s="63"/>
      <c r="E2840" s="63"/>
      <c r="F2840" s="86"/>
      <c r="H2840" s="121">
        <v>10024334</v>
      </c>
      <c r="I2840" s="65">
        <v>30274734</v>
      </c>
      <c r="J2840" s="64">
        <v>1</v>
      </c>
      <c r="K2840" s="120" t="str">
        <f>VLOOKUP(I2840,Raw!A:K,11,FALSE)</f>
        <v>N-SF11/1.8/17</v>
      </c>
    </row>
    <row r="2841" spans="1:11" x14ac:dyDescent="0.25">
      <c r="A2841" s="85"/>
      <c r="B2841" s="63"/>
      <c r="C2841" s="63"/>
      <c r="D2841" s="63"/>
      <c r="E2841" s="63"/>
      <c r="F2841" s="86"/>
      <c r="H2841" s="121">
        <v>10024334</v>
      </c>
      <c r="I2841" s="65">
        <v>30274790</v>
      </c>
      <c r="J2841" s="64">
        <v>1</v>
      </c>
      <c r="K2841" s="120" t="str">
        <f>VLOOKUP(I2841,Raw!A:K,11,FALSE)</f>
        <v>N-SF11/1.8/14.5</v>
      </c>
    </row>
    <row r="2842" spans="1:11" x14ac:dyDescent="0.25">
      <c r="A2842" s="85"/>
      <c r="B2842" s="63"/>
      <c r="C2842" s="63"/>
      <c r="D2842" s="63"/>
      <c r="E2842" s="63"/>
      <c r="F2842" s="86"/>
      <c r="H2842" s="121">
        <v>10024334</v>
      </c>
      <c r="I2842" s="65">
        <v>30274815</v>
      </c>
      <c r="J2842" s="64">
        <v>1</v>
      </c>
      <c r="K2842" s="120" t="str">
        <f>VLOOKUP(I2842,Raw!A:K,11,FALSE)</f>
        <v>N-SF11/1.8/14.5</v>
      </c>
    </row>
    <row r="2843" spans="1:11" x14ac:dyDescent="0.25">
      <c r="A2843" s="85"/>
      <c r="B2843" s="63"/>
      <c r="C2843" s="63"/>
      <c r="D2843" s="63"/>
      <c r="E2843" s="63"/>
      <c r="F2843" s="86"/>
      <c r="H2843" s="121">
        <v>10024334</v>
      </c>
      <c r="I2843" s="65">
        <v>30276367</v>
      </c>
      <c r="J2843" s="64">
        <v>1</v>
      </c>
      <c r="K2843" s="120" t="str">
        <f>VLOOKUP(I2843,Raw!A:K,11,FALSE)</f>
        <v>N-SF11/1.8/17</v>
      </c>
    </row>
    <row r="2844" spans="1:11" x14ac:dyDescent="0.25">
      <c r="A2844" s="85"/>
      <c r="B2844" s="63"/>
      <c r="C2844" s="63"/>
      <c r="D2844" s="63"/>
      <c r="E2844" s="63"/>
      <c r="F2844" s="86"/>
      <c r="H2844" s="121">
        <v>10024334</v>
      </c>
      <c r="I2844" s="65">
        <v>30285163</v>
      </c>
      <c r="J2844" s="64">
        <v>1.05</v>
      </c>
      <c r="K2844" s="120" t="str">
        <f>VLOOKUP(I2844,Raw!A:K,11,FALSE)</f>
        <v>N-SF11/1/7.5</v>
      </c>
    </row>
    <row r="2845" spans="1:11" x14ac:dyDescent="0.25">
      <c r="A2845" s="85"/>
      <c r="B2845" s="63"/>
      <c r="C2845" s="63"/>
      <c r="D2845" s="63"/>
      <c r="E2845" s="63"/>
      <c r="F2845" s="86"/>
      <c r="H2845" s="121">
        <v>10024334</v>
      </c>
      <c r="I2845" s="65">
        <v>30285185</v>
      </c>
      <c r="J2845" s="64">
        <v>1</v>
      </c>
      <c r="K2845" s="120" t="str">
        <f>VLOOKUP(I2845,Raw!A:K,11,FALSE)</f>
        <v>N-SF11/1.8/17</v>
      </c>
    </row>
    <row r="2846" spans="1:11" x14ac:dyDescent="0.25">
      <c r="A2846" s="85"/>
      <c r="B2846" s="63"/>
      <c r="C2846" s="63"/>
      <c r="D2846" s="63"/>
      <c r="E2846" s="63"/>
      <c r="F2846" s="86"/>
      <c r="H2846" s="121">
        <v>10024334</v>
      </c>
      <c r="I2846" s="65">
        <v>30293647</v>
      </c>
      <c r="J2846" s="64">
        <v>1.05</v>
      </c>
      <c r="K2846" s="120" t="str">
        <f>VLOOKUP(I2846,Raw!A:K,11,FALSE)</f>
        <v>N-SF11/1/10.5</v>
      </c>
    </row>
    <row r="2847" spans="1:11" x14ac:dyDescent="0.25">
      <c r="A2847" s="85"/>
      <c r="B2847" s="63"/>
      <c r="C2847" s="63"/>
      <c r="D2847" s="63"/>
      <c r="E2847" s="63"/>
      <c r="F2847" s="86"/>
      <c r="H2847" s="121">
        <v>10024334</v>
      </c>
      <c r="I2847" s="65">
        <v>30313242</v>
      </c>
      <c r="J2847" s="64">
        <v>0.6</v>
      </c>
      <c r="K2847" s="120" t="str">
        <f>VLOOKUP(I2847,Raw!A:K,11,FALSE)</f>
        <v>N-SF11/1.8/10.5</v>
      </c>
    </row>
    <row r="2848" spans="1:11" x14ac:dyDescent="0.25">
      <c r="A2848" s="85"/>
      <c r="B2848" s="63"/>
      <c r="C2848" s="63"/>
      <c r="D2848" s="63"/>
      <c r="E2848" s="63"/>
      <c r="F2848" s="86"/>
      <c r="H2848" s="121">
        <v>10024334</v>
      </c>
      <c r="I2848" s="65">
        <v>30313286</v>
      </c>
      <c r="J2848" s="64">
        <v>1</v>
      </c>
      <c r="K2848" s="120" t="str">
        <f>VLOOKUP(I2848,Raw!A:K,11,FALSE)</f>
        <v>N-SF11/1.8/14.5</v>
      </c>
    </row>
    <row r="2849" spans="1:11" x14ac:dyDescent="0.25">
      <c r="A2849" s="85"/>
      <c r="B2849" s="63"/>
      <c r="C2849" s="63"/>
      <c r="D2849" s="63"/>
      <c r="E2849" s="63"/>
      <c r="F2849" s="86"/>
      <c r="H2849" s="121">
        <v>10024334</v>
      </c>
      <c r="I2849" s="65">
        <v>30313323</v>
      </c>
      <c r="J2849" s="64">
        <v>1.05</v>
      </c>
      <c r="K2849" s="120" t="str">
        <f>VLOOKUP(I2849,Raw!A:K,11,FALSE)</f>
        <v>N-SF11/1/10.5</v>
      </c>
    </row>
    <row r="2850" spans="1:11" x14ac:dyDescent="0.25">
      <c r="A2850" s="85"/>
      <c r="B2850" s="63"/>
      <c r="C2850" s="63"/>
      <c r="D2850" s="63"/>
      <c r="E2850" s="63"/>
      <c r="F2850" s="86"/>
      <c r="H2850" s="121">
        <v>10024334</v>
      </c>
      <c r="I2850" s="65">
        <v>30313345</v>
      </c>
      <c r="J2850" s="64">
        <v>1</v>
      </c>
      <c r="K2850" s="120" t="str">
        <f>VLOOKUP(I2850,Raw!A:K,11,FALSE)</f>
        <v>N-SF11/1.8/14.5</v>
      </c>
    </row>
    <row r="2851" spans="1:11" x14ac:dyDescent="0.25">
      <c r="A2851" s="85"/>
      <c r="B2851" s="63"/>
      <c r="C2851" s="63"/>
      <c r="D2851" s="63"/>
      <c r="E2851" s="63"/>
      <c r="F2851" s="86"/>
      <c r="H2851" s="121">
        <v>10024334</v>
      </c>
      <c r="I2851" s="65">
        <v>30321494</v>
      </c>
      <c r="J2851" s="64">
        <v>1.5</v>
      </c>
      <c r="K2851" s="120" t="str">
        <f>VLOOKUP(I2851,Raw!A:K,11,FALSE)</f>
        <v>N-BK7/1.1/19</v>
      </c>
    </row>
    <row r="2852" spans="1:11" x14ac:dyDescent="0.25">
      <c r="A2852" s="85"/>
      <c r="B2852" s="63"/>
      <c r="C2852" s="63"/>
      <c r="D2852" s="63"/>
      <c r="E2852" s="63"/>
      <c r="F2852" s="86"/>
      <c r="H2852" s="121">
        <v>10024334</v>
      </c>
      <c r="I2852" s="65">
        <v>30325960</v>
      </c>
      <c r="J2852" s="64">
        <v>1</v>
      </c>
      <c r="K2852" s="120" t="str">
        <f>VLOOKUP(I2852,Raw!A:K,11,FALSE)</f>
        <v>N-SF11/1.8/23</v>
      </c>
    </row>
    <row r="2853" spans="1:11" x14ac:dyDescent="0.25">
      <c r="A2853" s="85"/>
      <c r="B2853" s="63"/>
      <c r="C2853" s="63"/>
      <c r="D2853" s="63"/>
      <c r="E2853" s="63"/>
      <c r="F2853" s="86"/>
      <c r="H2853" s="121">
        <v>10024334</v>
      </c>
      <c r="I2853" s="65">
        <v>30334319</v>
      </c>
      <c r="J2853" s="64">
        <v>1</v>
      </c>
      <c r="K2853" s="120" t="str">
        <f>VLOOKUP(I2853,Raw!A:K,11,FALSE)</f>
        <v>N-SF11/1.8/17.5</v>
      </c>
    </row>
    <row r="2854" spans="1:11" x14ac:dyDescent="0.25">
      <c r="A2854" s="85"/>
      <c r="B2854" s="63"/>
      <c r="C2854" s="63"/>
      <c r="D2854" s="63"/>
      <c r="E2854" s="63"/>
      <c r="F2854" s="86"/>
      <c r="H2854" s="121">
        <v>10024334</v>
      </c>
      <c r="I2854" s="65">
        <v>30339200</v>
      </c>
      <c r="J2854" s="64">
        <v>1</v>
      </c>
      <c r="K2854" s="120" t="str">
        <f>VLOOKUP(I2854,Raw!A:K,11,FALSE)</f>
        <v>N-SF11/1.8/23.5</v>
      </c>
    </row>
    <row r="2855" spans="1:11" x14ac:dyDescent="0.25">
      <c r="A2855" s="85"/>
      <c r="B2855" s="63"/>
      <c r="C2855" s="63"/>
      <c r="D2855" s="63"/>
      <c r="E2855" s="63"/>
      <c r="F2855" s="86"/>
      <c r="H2855" s="121">
        <v>10024334</v>
      </c>
      <c r="I2855" s="65">
        <v>30391576</v>
      </c>
      <c r="J2855" s="64">
        <v>1.05</v>
      </c>
      <c r="K2855" s="120" t="str">
        <f>VLOOKUP(I2855,Raw!A:K,11,FALSE)</f>
        <v>N-SF11/1/8.5</v>
      </c>
    </row>
    <row r="2856" spans="1:11" x14ac:dyDescent="0.25">
      <c r="A2856" s="85"/>
      <c r="B2856" s="63"/>
      <c r="C2856" s="63"/>
      <c r="D2856" s="63"/>
      <c r="E2856" s="63"/>
      <c r="F2856" s="86"/>
      <c r="H2856" s="121">
        <v>10024334</v>
      </c>
      <c r="I2856" s="65">
        <v>30432710</v>
      </c>
      <c r="J2856" s="64">
        <v>1</v>
      </c>
      <c r="K2856" s="120" t="str">
        <f>VLOOKUP(I2856,Raw!A:K,11,FALSE)</f>
        <v>N-SF11/1.8/14.5</v>
      </c>
    </row>
    <row r="2857" spans="1:11" x14ac:dyDescent="0.25">
      <c r="A2857" s="85"/>
      <c r="B2857" s="63"/>
      <c r="C2857" s="63"/>
      <c r="D2857" s="63"/>
      <c r="E2857" s="63"/>
      <c r="F2857" s="86"/>
      <c r="H2857" s="121">
        <v>10024334</v>
      </c>
      <c r="I2857" s="65">
        <v>30446865</v>
      </c>
      <c r="J2857" s="64">
        <v>1</v>
      </c>
      <c r="K2857" s="120" t="str">
        <f>VLOOKUP(I2857,Raw!A:K,11,FALSE)</f>
        <v>N-SF11/1.8/17</v>
      </c>
    </row>
    <row r="2858" spans="1:11" x14ac:dyDescent="0.25">
      <c r="A2858" s="85"/>
      <c r="B2858" s="63"/>
      <c r="C2858" s="63"/>
      <c r="D2858" s="63"/>
      <c r="E2858" s="63"/>
      <c r="F2858" s="86"/>
      <c r="H2858" s="121">
        <v>10024356</v>
      </c>
      <c r="I2858" s="65">
        <v>30103742</v>
      </c>
      <c r="J2858" s="64">
        <v>1.1000000000000001</v>
      </c>
      <c r="K2858" s="120" t="str">
        <f>VLOOKUP(I2858,Raw!A:K,11,FALSE)</f>
        <v>N-SF11/1.8/23.5</v>
      </c>
    </row>
    <row r="2859" spans="1:11" x14ac:dyDescent="0.25">
      <c r="A2859" s="85"/>
      <c r="B2859" s="63"/>
      <c r="C2859" s="63"/>
      <c r="D2859" s="63"/>
      <c r="E2859" s="63"/>
      <c r="F2859" s="86"/>
      <c r="H2859" s="121">
        <v>10024356</v>
      </c>
      <c r="I2859" s="65">
        <v>30103753</v>
      </c>
      <c r="J2859" s="64">
        <v>1.06</v>
      </c>
      <c r="K2859" s="120" t="str">
        <f>VLOOKUP(I2859,Raw!A:K,11,FALSE)</f>
        <v>N-SF11/1.8/14.5</v>
      </c>
    </row>
    <row r="2860" spans="1:11" x14ac:dyDescent="0.25">
      <c r="A2860" s="85"/>
      <c r="B2860" s="63"/>
      <c r="C2860" s="63"/>
      <c r="D2860" s="63"/>
      <c r="E2860" s="63"/>
      <c r="F2860" s="86"/>
      <c r="H2860" s="121">
        <v>10024356</v>
      </c>
      <c r="I2860" s="65">
        <v>30103801</v>
      </c>
      <c r="J2860" s="64">
        <v>1.1000000000000001</v>
      </c>
      <c r="K2860" s="120" t="str">
        <f>VLOOKUP(I2860,Raw!A:K,11,FALSE)</f>
        <v>N-SF11/1.8/17</v>
      </c>
    </row>
    <row r="2861" spans="1:11" x14ac:dyDescent="0.25">
      <c r="A2861" s="85"/>
      <c r="B2861" s="63"/>
      <c r="C2861" s="63"/>
      <c r="D2861" s="63"/>
      <c r="E2861" s="63"/>
      <c r="F2861" s="86"/>
      <c r="H2861" s="121">
        <v>10024356</v>
      </c>
      <c r="I2861" s="65">
        <v>30236147</v>
      </c>
      <c r="J2861" s="64">
        <v>1.1000000000000001</v>
      </c>
      <c r="K2861" s="120" t="str">
        <f>VLOOKUP(I2861,Raw!A:K,11,FALSE)</f>
        <v>N-SF11/1.8/17.5</v>
      </c>
    </row>
    <row r="2862" spans="1:11" x14ac:dyDescent="0.25">
      <c r="A2862" s="85"/>
      <c r="B2862" s="63"/>
      <c r="C2862" s="63"/>
      <c r="D2862" s="63"/>
      <c r="E2862" s="63"/>
      <c r="F2862" s="86"/>
      <c r="H2862" s="121">
        <v>10024356</v>
      </c>
      <c r="I2862" s="65">
        <v>30238079</v>
      </c>
      <c r="J2862" s="64">
        <v>1.1000000000000001</v>
      </c>
      <c r="K2862" s="120" t="str">
        <f>VLOOKUP(I2862,Raw!A:K,11,FALSE)</f>
        <v>N-SF11/1.8/17.5</v>
      </c>
    </row>
    <row r="2863" spans="1:11" x14ac:dyDescent="0.25">
      <c r="A2863" s="85"/>
      <c r="B2863" s="63"/>
      <c r="C2863" s="63"/>
      <c r="D2863" s="63"/>
      <c r="E2863" s="63"/>
      <c r="F2863" s="86"/>
      <c r="H2863" s="121">
        <v>10024356</v>
      </c>
      <c r="I2863" s="65">
        <v>30248669</v>
      </c>
      <c r="J2863" s="64">
        <v>0.75</v>
      </c>
      <c r="K2863" s="120" t="str">
        <f>VLOOKUP(I2863,Raw!A:K,11,FALSE)</f>
        <v>N-SF11/1/10.5</v>
      </c>
    </row>
    <row r="2864" spans="1:11" x14ac:dyDescent="0.25">
      <c r="A2864" s="85"/>
      <c r="B2864" s="63"/>
      <c r="C2864" s="63"/>
      <c r="D2864" s="63"/>
      <c r="E2864" s="63"/>
      <c r="F2864" s="86"/>
      <c r="H2864" s="121">
        <v>10024356</v>
      </c>
      <c r="I2864" s="65">
        <v>30248706</v>
      </c>
      <c r="J2864" s="64">
        <v>1.1000000000000001</v>
      </c>
      <c r="K2864" s="120" t="str">
        <f>VLOOKUP(I2864,Raw!A:K,11,FALSE)</f>
        <v>N-SF11/1.8/23.5</v>
      </c>
    </row>
    <row r="2865" spans="1:11" x14ac:dyDescent="0.25">
      <c r="A2865" s="85"/>
      <c r="B2865" s="63"/>
      <c r="C2865" s="63"/>
      <c r="D2865" s="63"/>
      <c r="E2865" s="63"/>
      <c r="F2865" s="86"/>
      <c r="H2865" s="121">
        <v>10024356</v>
      </c>
      <c r="I2865" s="65">
        <v>30248740</v>
      </c>
      <c r="J2865" s="64">
        <v>0.75</v>
      </c>
      <c r="K2865" s="120" t="str">
        <f>VLOOKUP(I2865,Raw!A:K,11,FALSE)</f>
        <v>N-SF11/1/7.5</v>
      </c>
    </row>
    <row r="2866" spans="1:11" x14ac:dyDescent="0.25">
      <c r="A2866" s="85"/>
      <c r="B2866" s="63"/>
      <c r="C2866" s="63"/>
      <c r="D2866" s="63"/>
      <c r="E2866" s="63"/>
      <c r="F2866" s="86"/>
      <c r="H2866" s="121">
        <v>10024356</v>
      </c>
      <c r="I2866" s="65">
        <v>30255865</v>
      </c>
      <c r="J2866" s="64">
        <v>1.1000000000000001</v>
      </c>
      <c r="K2866" s="120" t="str">
        <f>VLOOKUP(I2866,Raw!A:K,11,FALSE)</f>
        <v>N-SF11/1.8/17</v>
      </c>
    </row>
    <row r="2867" spans="1:11" x14ac:dyDescent="0.25">
      <c r="A2867" s="85"/>
      <c r="B2867" s="63"/>
      <c r="C2867" s="63"/>
      <c r="D2867" s="63"/>
      <c r="E2867" s="63"/>
      <c r="F2867" s="86"/>
      <c r="H2867" s="121">
        <v>10024356</v>
      </c>
      <c r="I2867" s="65">
        <v>30256349</v>
      </c>
      <c r="J2867" s="64">
        <v>0.75</v>
      </c>
      <c r="K2867" s="120" t="str">
        <f>VLOOKUP(I2867,Raw!A:K,11,FALSE)</f>
        <v>N-SF11/1/10.5</v>
      </c>
    </row>
    <row r="2868" spans="1:11" x14ac:dyDescent="0.25">
      <c r="A2868" s="85"/>
      <c r="B2868" s="63"/>
      <c r="C2868" s="63"/>
      <c r="D2868" s="63"/>
      <c r="E2868" s="63"/>
      <c r="F2868" s="86"/>
      <c r="H2868" s="121">
        <v>10024356</v>
      </c>
      <c r="I2868" s="65">
        <v>30256730</v>
      </c>
      <c r="J2868" s="64">
        <v>0.75</v>
      </c>
      <c r="K2868" s="120" t="str">
        <f>VLOOKUP(I2868,Raw!A:K,11,FALSE)</f>
        <v>N-SF11/1/10.5</v>
      </c>
    </row>
    <row r="2869" spans="1:11" x14ac:dyDescent="0.25">
      <c r="A2869" s="85"/>
      <c r="B2869" s="63"/>
      <c r="C2869" s="63"/>
      <c r="D2869" s="63"/>
      <c r="E2869" s="63"/>
      <c r="F2869" s="86"/>
      <c r="H2869" s="121">
        <v>10024356</v>
      </c>
      <c r="I2869" s="65">
        <v>30256752</v>
      </c>
      <c r="J2869" s="64">
        <v>1.06</v>
      </c>
      <c r="K2869" s="120" t="str">
        <f>VLOOKUP(I2869,Raw!A:K,11,FALSE)</f>
        <v>N-SF11/1.8/14.5</v>
      </c>
    </row>
    <row r="2870" spans="1:11" x14ac:dyDescent="0.25">
      <c r="A2870" s="85"/>
      <c r="B2870" s="63"/>
      <c r="C2870" s="63"/>
      <c r="D2870" s="63"/>
      <c r="E2870" s="63"/>
      <c r="F2870" s="86"/>
      <c r="H2870" s="121">
        <v>10024356</v>
      </c>
      <c r="I2870" s="65">
        <v>30256855</v>
      </c>
      <c r="J2870" s="64">
        <v>1.06</v>
      </c>
      <c r="K2870" s="120" t="str">
        <f>VLOOKUP(I2870,Raw!A:K,11,FALSE)</f>
        <v>N-SF11/1.8/14.5</v>
      </c>
    </row>
    <row r="2871" spans="1:11" x14ac:dyDescent="0.25">
      <c r="A2871" s="85"/>
      <c r="B2871" s="63"/>
      <c r="C2871" s="63"/>
      <c r="D2871" s="63"/>
      <c r="E2871" s="63"/>
      <c r="F2871" s="86"/>
      <c r="H2871" s="121">
        <v>10024356</v>
      </c>
      <c r="I2871" s="65">
        <v>30256899</v>
      </c>
      <c r="J2871" s="64">
        <v>1.1000000000000001</v>
      </c>
      <c r="K2871" s="120" t="str">
        <f>VLOOKUP(I2871,Raw!A:K,11,FALSE)</f>
        <v>N-SF11/1.8/23.5</v>
      </c>
    </row>
    <row r="2872" spans="1:11" x14ac:dyDescent="0.25">
      <c r="A2872" s="85"/>
      <c r="B2872" s="63"/>
      <c r="C2872" s="63"/>
      <c r="D2872" s="63"/>
      <c r="E2872" s="63"/>
      <c r="F2872" s="86"/>
      <c r="H2872" s="121">
        <v>10024356</v>
      </c>
      <c r="I2872" s="65">
        <v>30256914</v>
      </c>
      <c r="J2872" s="64">
        <v>0.75</v>
      </c>
      <c r="K2872" s="120" t="str">
        <f>VLOOKUP(I2872,Raw!A:K,11,FALSE)</f>
        <v>N-SF11/1/10.5</v>
      </c>
    </row>
    <row r="2873" spans="1:11" x14ac:dyDescent="0.25">
      <c r="A2873" s="85"/>
      <c r="B2873" s="63"/>
      <c r="C2873" s="63"/>
      <c r="D2873" s="63"/>
      <c r="E2873" s="63"/>
      <c r="F2873" s="86"/>
      <c r="H2873" s="121">
        <v>10024356</v>
      </c>
      <c r="I2873" s="65">
        <v>30256958</v>
      </c>
      <c r="J2873" s="64">
        <v>1.1000000000000001</v>
      </c>
      <c r="K2873" s="120" t="str">
        <f>VLOOKUP(I2873,Raw!A:K,11,FALSE)</f>
        <v>N-SF11/1.8/23.5</v>
      </c>
    </row>
    <row r="2874" spans="1:11" x14ac:dyDescent="0.25">
      <c r="A2874" s="85"/>
      <c r="B2874" s="63"/>
      <c r="C2874" s="63"/>
      <c r="D2874" s="63"/>
      <c r="E2874" s="63"/>
      <c r="F2874" s="86"/>
      <c r="H2874" s="121">
        <v>10024356</v>
      </c>
      <c r="I2874" s="65">
        <v>30274734</v>
      </c>
      <c r="J2874" s="64">
        <v>1.1000000000000001</v>
      </c>
      <c r="K2874" s="120" t="str">
        <f>VLOOKUP(I2874,Raw!A:K,11,FALSE)</f>
        <v>N-SF11/1.8/17</v>
      </c>
    </row>
    <row r="2875" spans="1:11" x14ac:dyDescent="0.25">
      <c r="A2875" s="85"/>
      <c r="B2875" s="63"/>
      <c r="C2875" s="63"/>
      <c r="D2875" s="63"/>
      <c r="E2875" s="63"/>
      <c r="F2875" s="86"/>
      <c r="H2875" s="121">
        <v>10024356</v>
      </c>
      <c r="I2875" s="65">
        <v>30274790</v>
      </c>
      <c r="J2875" s="64">
        <v>1.06</v>
      </c>
      <c r="K2875" s="120" t="str">
        <f>VLOOKUP(I2875,Raw!A:K,11,FALSE)</f>
        <v>N-SF11/1.8/14.5</v>
      </c>
    </row>
    <row r="2876" spans="1:11" x14ac:dyDescent="0.25">
      <c r="A2876" s="85"/>
      <c r="B2876" s="63"/>
      <c r="C2876" s="63"/>
      <c r="D2876" s="63"/>
      <c r="E2876" s="63"/>
      <c r="F2876" s="86"/>
      <c r="H2876" s="121">
        <v>10024356</v>
      </c>
      <c r="I2876" s="65">
        <v>30274815</v>
      </c>
      <c r="J2876" s="64">
        <v>1.06</v>
      </c>
      <c r="K2876" s="120" t="str">
        <f>VLOOKUP(I2876,Raw!A:K,11,FALSE)</f>
        <v>N-SF11/1.8/14.5</v>
      </c>
    </row>
    <row r="2877" spans="1:11" x14ac:dyDescent="0.25">
      <c r="A2877" s="85"/>
      <c r="B2877" s="63"/>
      <c r="C2877" s="63"/>
      <c r="D2877" s="63"/>
      <c r="E2877" s="63"/>
      <c r="F2877" s="86"/>
      <c r="H2877" s="121">
        <v>10024356</v>
      </c>
      <c r="I2877" s="65">
        <v>30276367</v>
      </c>
      <c r="J2877" s="64">
        <v>1.1000000000000001</v>
      </c>
      <c r="K2877" s="120" t="str">
        <f>VLOOKUP(I2877,Raw!A:K,11,FALSE)</f>
        <v>N-SF11/1.8/17</v>
      </c>
    </row>
    <row r="2878" spans="1:11" x14ac:dyDescent="0.25">
      <c r="A2878" s="85"/>
      <c r="B2878" s="63"/>
      <c r="C2878" s="63"/>
      <c r="D2878" s="63"/>
      <c r="E2878" s="63"/>
      <c r="F2878" s="86"/>
      <c r="H2878" s="121">
        <v>10024356</v>
      </c>
      <c r="I2878" s="65">
        <v>30285163</v>
      </c>
      <c r="J2878" s="64">
        <v>0.75</v>
      </c>
      <c r="K2878" s="120" t="str">
        <f>VLOOKUP(I2878,Raw!A:K,11,FALSE)</f>
        <v>N-SF11/1/7.5</v>
      </c>
    </row>
    <row r="2879" spans="1:11" x14ac:dyDescent="0.25">
      <c r="A2879" s="85"/>
      <c r="B2879" s="63"/>
      <c r="C2879" s="63"/>
      <c r="D2879" s="63"/>
      <c r="E2879" s="63"/>
      <c r="F2879" s="86"/>
      <c r="H2879" s="121">
        <v>10024356</v>
      </c>
      <c r="I2879" s="65">
        <v>30285185</v>
      </c>
      <c r="J2879" s="64">
        <v>1.1000000000000001</v>
      </c>
      <c r="K2879" s="120" t="str">
        <f>VLOOKUP(I2879,Raw!A:K,11,FALSE)</f>
        <v>N-SF11/1.8/17</v>
      </c>
    </row>
    <row r="2880" spans="1:11" x14ac:dyDescent="0.25">
      <c r="A2880" s="85"/>
      <c r="B2880" s="63"/>
      <c r="C2880" s="63"/>
      <c r="D2880" s="63"/>
      <c r="E2880" s="63"/>
      <c r="F2880" s="86"/>
      <c r="H2880" s="121">
        <v>10024356</v>
      </c>
      <c r="I2880" s="65">
        <v>30293647</v>
      </c>
      <c r="J2880" s="64">
        <v>0.75</v>
      </c>
      <c r="K2880" s="120" t="str">
        <f>VLOOKUP(I2880,Raw!A:K,11,FALSE)</f>
        <v>N-SF11/1/10.5</v>
      </c>
    </row>
    <row r="2881" spans="1:11" x14ac:dyDescent="0.25">
      <c r="A2881" s="85"/>
      <c r="B2881" s="63"/>
      <c r="C2881" s="63"/>
      <c r="D2881" s="63"/>
      <c r="E2881" s="63"/>
      <c r="F2881" s="86"/>
      <c r="H2881" s="121">
        <v>10024356</v>
      </c>
      <c r="I2881" s="65">
        <v>30313242</v>
      </c>
      <c r="J2881" s="64">
        <v>0.6</v>
      </c>
      <c r="K2881" s="120" t="str">
        <f>VLOOKUP(I2881,Raw!A:K,11,FALSE)</f>
        <v>N-SF11/1.8/10.5</v>
      </c>
    </row>
    <row r="2882" spans="1:11" x14ac:dyDescent="0.25">
      <c r="A2882" s="85"/>
      <c r="B2882" s="63"/>
      <c r="C2882" s="63"/>
      <c r="D2882" s="63"/>
      <c r="E2882" s="63"/>
      <c r="F2882" s="86"/>
      <c r="H2882" s="121">
        <v>10024356</v>
      </c>
      <c r="I2882" s="65">
        <v>30313286</v>
      </c>
      <c r="J2882" s="64">
        <v>1.06</v>
      </c>
      <c r="K2882" s="120" t="str">
        <f>VLOOKUP(I2882,Raw!A:K,11,FALSE)</f>
        <v>N-SF11/1.8/14.5</v>
      </c>
    </row>
    <row r="2883" spans="1:11" x14ac:dyDescent="0.25">
      <c r="A2883" s="85"/>
      <c r="B2883" s="63"/>
      <c r="C2883" s="63"/>
      <c r="D2883" s="63"/>
      <c r="E2883" s="63"/>
      <c r="F2883" s="86"/>
      <c r="H2883" s="121">
        <v>10024356</v>
      </c>
      <c r="I2883" s="65">
        <v>30313323</v>
      </c>
      <c r="J2883" s="64">
        <v>0.75</v>
      </c>
      <c r="K2883" s="120" t="str">
        <f>VLOOKUP(I2883,Raw!A:K,11,FALSE)</f>
        <v>N-SF11/1/10.5</v>
      </c>
    </row>
    <row r="2884" spans="1:11" x14ac:dyDescent="0.25">
      <c r="A2884" s="85"/>
      <c r="B2884" s="63"/>
      <c r="C2884" s="63"/>
      <c r="D2884" s="63"/>
      <c r="E2884" s="63"/>
      <c r="F2884" s="86"/>
      <c r="H2884" s="121">
        <v>10024356</v>
      </c>
      <c r="I2884" s="65">
        <v>30313345</v>
      </c>
      <c r="J2884" s="64">
        <v>1.06</v>
      </c>
      <c r="K2884" s="120" t="str">
        <f>VLOOKUP(I2884,Raw!A:K,11,FALSE)</f>
        <v>N-SF11/1.8/14.5</v>
      </c>
    </row>
    <row r="2885" spans="1:11" x14ac:dyDescent="0.25">
      <c r="A2885" s="85"/>
      <c r="B2885" s="63"/>
      <c r="C2885" s="63"/>
      <c r="D2885" s="63"/>
      <c r="E2885" s="63"/>
      <c r="F2885" s="86"/>
      <c r="H2885" s="121">
        <v>10024356</v>
      </c>
      <c r="I2885" s="65">
        <v>30321494</v>
      </c>
      <c r="J2885" s="64">
        <v>1.3333333333333333</v>
      </c>
      <c r="K2885" s="120" t="str">
        <f>VLOOKUP(I2885,Raw!A:K,11,FALSE)</f>
        <v>N-BK7/1.1/19</v>
      </c>
    </row>
    <row r="2886" spans="1:11" x14ac:dyDescent="0.25">
      <c r="A2886" s="85"/>
      <c r="B2886" s="63"/>
      <c r="C2886" s="63"/>
      <c r="D2886" s="63"/>
      <c r="E2886" s="63"/>
      <c r="F2886" s="86"/>
      <c r="H2886" s="121">
        <v>10024356</v>
      </c>
      <c r="I2886" s="65">
        <v>30325960</v>
      </c>
      <c r="J2886" s="64">
        <v>1.1000000000000001</v>
      </c>
      <c r="K2886" s="120" t="str">
        <f>VLOOKUP(I2886,Raw!A:K,11,FALSE)</f>
        <v>N-SF11/1.8/23</v>
      </c>
    </row>
    <row r="2887" spans="1:11" x14ac:dyDescent="0.25">
      <c r="A2887" s="85"/>
      <c r="B2887" s="63"/>
      <c r="C2887" s="63"/>
      <c r="D2887" s="63"/>
      <c r="E2887" s="63"/>
      <c r="F2887" s="86"/>
      <c r="H2887" s="121">
        <v>10024356</v>
      </c>
      <c r="I2887" s="65">
        <v>30334319</v>
      </c>
      <c r="J2887" s="64">
        <v>1.1000000000000001</v>
      </c>
      <c r="K2887" s="120" t="str">
        <f>VLOOKUP(I2887,Raw!A:K,11,FALSE)</f>
        <v>N-SF11/1.8/17.5</v>
      </c>
    </row>
    <row r="2888" spans="1:11" x14ac:dyDescent="0.25">
      <c r="A2888" s="85"/>
      <c r="B2888" s="63"/>
      <c r="C2888" s="63"/>
      <c r="D2888" s="63"/>
      <c r="E2888" s="63"/>
      <c r="F2888" s="86"/>
      <c r="H2888" s="121">
        <v>10024356</v>
      </c>
      <c r="I2888" s="65">
        <v>30339200</v>
      </c>
      <c r="J2888" s="64">
        <v>1.1000000000000001</v>
      </c>
      <c r="K2888" s="120" t="str">
        <f>VLOOKUP(I2888,Raw!A:K,11,FALSE)</f>
        <v>N-SF11/1.8/23.5</v>
      </c>
    </row>
    <row r="2889" spans="1:11" x14ac:dyDescent="0.25">
      <c r="A2889" s="85"/>
      <c r="B2889" s="63"/>
      <c r="C2889" s="63"/>
      <c r="D2889" s="63"/>
      <c r="E2889" s="63"/>
      <c r="F2889" s="86"/>
      <c r="H2889" s="121">
        <v>10024356</v>
      </c>
      <c r="I2889" s="65">
        <v>30391576</v>
      </c>
      <c r="J2889" s="64">
        <v>0.75</v>
      </c>
      <c r="K2889" s="120" t="str">
        <f>VLOOKUP(I2889,Raw!A:K,11,FALSE)</f>
        <v>N-SF11/1/8.5</v>
      </c>
    </row>
    <row r="2890" spans="1:11" x14ac:dyDescent="0.25">
      <c r="A2890" s="85"/>
      <c r="B2890" s="63"/>
      <c r="C2890" s="63"/>
      <c r="D2890" s="63"/>
      <c r="E2890" s="63"/>
      <c r="F2890" s="86"/>
      <c r="H2890" s="121">
        <v>10024356</v>
      </c>
      <c r="I2890" s="65">
        <v>30432710</v>
      </c>
      <c r="J2890" s="64">
        <v>1.06</v>
      </c>
      <c r="K2890" s="120" t="str">
        <f>VLOOKUP(I2890,Raw!A:K,11,FALSE)</f>
        <v>N-SF11/1.8/14.5</v>
      </c>
    </row>
    <row r="2891" spans="1:11" x14ac:dyDescent="0.25">
      <c r="A2891" s="85"/>
      <c r="B2891" s="63"/>
      <c r="C2891" s="63"/>
      <c r="D2891" s="63"/>
      <c r="E2891" s="63"/>
      <c r="F2891" s="86"/>
      <c r="H2891" s="121">
        <v>10024356</v>
      </c>
      <c r="I2891" s="65">
        <v>30446865</v>
      </c>
      <c r="J2891" s="64">
        <v>1.1000000000000001</v>
      </c>
      <c r="K2891" s="120" t="str">
        <f>VLOOKUP(I2891,Raw!A:K,11,FALSE)</f>
        <v>N-SF11/1.8/17</v>
      </c>
    </row>
    <row r="2892" spans="1:11" x14ac:dyDescent="0.25">
      <c r="A2892" s="85"/>
      <c r="B2892" s="63"/>
      <c r="C2892" s="63"/>
      <c r="D2892" s="63"/>
      <c r="E2892" s="63"/>
      <c r="F2892" s="86"/>
      <c r="H2892" s="121">
        <v>10024366</v>
      </c>
      <c r="I2892" s="65">
        <v>30103742</v>
      </c>
      <c r="J2892" s="64">
        <v>1</v>
      </c>
      <c r="K2892" s="120" t="str">
        <f>VLOOKUP(I2892,Raw!A:K,11,FALSE)</f>
        <v>N-SF11/1.8/23.5</v>
      </c>
    </row>
    <row r="2893" spans="1:11" x14ac:dyDescent="0.25">
      <c r="A2893" s="85"/>
      <c r="B2893" s="63"/>
      <c r="C2893" s="63"/>
      <c r="D2893" s="63"/>
      <c r="E2893" s="63"/>
      <c r="F2893" s="86"/>
      <c r="H2893" s="121">
        <v>10024366</v>
      </c>
      <c r="I2893" s="65">
        <v>30103753</v>
      </c>
      <c r="J2893" s="64">
        <v>0.9</v>
      </c>
      <c r="K2893" s="120" t="str">
        <f>VLOOKUP(I2893,Raw!A:K,11,FALSE)</f>
        <v>N-SF11/1.8/14.5</v>
      </c>
    </row>
    <row r="2894" spans="1:11" x14ac:dyDescent="0.25">
      <c r="A2894" s="85"/>
      <c r="B2894" s="63"/>
      <c r="C2894" s="63"/>
      <c r="D2894" s="63"/>
      <c r="E2894" s="63"/>
      <c r="F2894" s="86"/>
      <c r="H2894" s="121">
        <v>10024366</v>
      </c>
      <c r="I2894" s="65">
        <v>30103801</v>
      </c>
      <c r="J2894" s="64">
        <v>1</v>
      </c>
      <c r="K2894" s="120" t="str">
        <f>VLOOKUP(I2894,Raw!A:K,11,FALSE)</f>
        <v>N-SF11/1.8/17</v>
      </c>
    </row>
    <row r="2895" spans="1:11" x14ac:dyDescent="0.25">
      <c r="A2895" s="85"/>
      <c r="B2895" s="63"/>
      <c r="C2895" s="63"/>
      <c r="D2895" s="63"/>
      <c r="E2895" s="63"/>
      <c r="F2895" s="86"/>
      <c r="H2895" s="121">
        <v>10024366</v>
      </c>
      <c r="I2895" s="65">
        <v>30236147</v>
      </c>
      <c r="J2895" s="64">
        <v>1</v>
      </c>
      <c r="K2895" s="120" t="str">
        <f>VLOOKUP(I2895,Raw!A:K,11,FALSE)</f>
        <v>N-SF11/1.8/17.5</v>
      </c>
    </row>
    <row r="2896" spans="1:11" x14ac:dyDescent="0.25">
      <c r="A2896" s="85"/>
      <c r="B2896" s="63"/>
      <c r="C2896" s="63"/>
      <c r="D2896" s="63"/>
      <c r="E2896" s="63"/>
      <c r="F2896" s="86"/>
      <c r="H2896" s="121">
        <v>10024366</v>
      </c>
      <c r="I2896" s="65">
        <v>30238079</v>
      </c>
      <c r="J2896" s="64">
        <v>1</v>
      </c>
      <c r="K2896" s="120" t="str">
        <f>VLOOKUP(I2896,Raw!A:K,11,FALSE)</f>
        <v>N-SF11/1.8/17.5</v>
      </c>
    </row>
    <row r="2897" spans="1:11" x14ac:dyDescent="0.25">
      <c r="A2897" s="85"/>
      <c r="B2897" s="63"/>
      <c r="C2897" s="63"/>
      <c r="D2897" s="63"/>
      <c r="E2897" s="63"/>
      <c r="F2897" s="86"/>
      <c r="H2897" s="121">
        <v>10024366</v>
      </c>
      <c r="I2897" s="65">
        <v>30248669</v>
      </c>
      <c r="J2897" s="64">
        <v>1.0249999999999999</v>
      </c>
      <c r="K2897" s="120" t="str">
        <f>VLOOKUP(I2897,Raw!A:K,11,FALSE)</f>
        <v>N-SF11/1/10.5</v>
      </c>
    </row>
    <row r="2898" spans="1:11" x14ac:dyDescent="0.25">
      <c r="A2898" s="85"/>
      <c r="B2898" s="63"/>
      <c r="C2898" s="63"/>
      <c r="D2898" s="63"/>
      <c r="E2898" s="63"/>
      <c r="F2898" s="86"/>
      <c r="H2898" s="121">
        <v>10024366</v>
      </c>
      <c r="I2898" s="65">
        <v>30248706</v>
      </c>
      <c r="J2898" s="64">
        <v>1</v>
      </c>
      <c r="K2898" s="120" t="str">
        <f>VLOOKUP(I2898,Raw!A:K,11,FALSE)</f>
        <v>N-SF11/1.8/23.5</v>
      </c>
    </row>
    <row r="2899" spans="1:11" x14ac:dyDescent="0.25">
      <c r="A2899" s="85"/>
      <c r="B2899" s="63"/>
      <c r="C2899" s="63"/>
      <c r="D2899" s="63"/>
      <c r="E2899" s="63"/>
      <c r="F2899" s="86"/>
      <c r="H2899" s="121">
        <v>10024366</v>
      </c>
      <c r="I2899" s="65">
        <v>30248740</v>
      </c>
      <c r="J2899" s="64">
        <v>1.0249999999999999</v>
      </c>
      <c r="K2899" s="120" t="str">
        <f>VLOOKUP(I2899,Raw!A:K,11,FALSE)</f>
        <v>N-SF11/1/7.5</v>
      </c>
    </row>
    <row r="2900" spans="1:11" x14ac:dyDescent="0.25">
      <c r="A2900" s="85"/>
      <c r="B2900" s="63"/>
      <c r="C2900" s="63"/>
      <c r="D2900" s="63"/>
      <c r="E2900" s="63"/>
      <c r="F2900" s="86"/>
      <c r="H2900" s="121">
        <v>10024366</v>
      </c>
      <c r="I2900" s="65">
        <v>30255865</v>
      </c>
      <c r="J2900" s="64">
        <v>1</v>
      </c>
      <c r="K2900" s="120" t="str">
        <f>VLOOKUP(I2900,Raw!A:K,11,FALSE)</f>
        <v>N-SF11/1.8/17</v>
      </c>
    </row>
    <row r="2901" spans="1:11" x14ac:dyDescent="0.25">
      <c r="A2901" s="85"/>
      <c r="B2901" s="63"/>
      <c r="C2901" s="63"/>
      <c r="D2901" s="63"/>
      <c r="E2901" s="63"/>
      <c r="F2901" s="86"/>
      <c r="H2901" s="121">
        <v>10024366</v>
      </c>
      <c r="I2901" s="65">
        <v>30256349</v>
      </c>
      <c r="J2901" s="64">
        <v>1.0249999999999999</v>
      </c>
      <c r="K2901" s="120" t="str">
        <f>VLOOKUP(I2901,Raw!A:K,11,FALSE)</f>
        <v>N-SF11/1/10.5</v>
      </c>
    </row>
    <row r="2902" spans="1:11" x14ac:dyDescent="0.25">
      <c r="A2902" s="85"/>
      <c r="B2902" s="63"/>
      <c r="C2902" s="63"/>
      <c r="D2902" s="63"/>
      <c r="E2902" s="63"/>
      <c r="F2902" s="86"/>
      <c r="H2902" s="121">
        <v>10024366</v>
      </c>
      <c r="I2902" s="65">
        <v>30256730</v>
      </c>
      <c r="J2902" s="64">
        <v>1.0249999999999999</v>
      </c>
      <c r="K2902" s="120" t="str">
        <f>VLOOKUP(I2902,Raw!A:K,11,FALSE)</f>
        <v>N-SF11/1/10.5</v>
      </c>
    </row>
    <row r="2903" spans="1:11" x14ac:dyDescent="0.25">
      <c r="A2903" s="85"/>
      <c r="B2903" s="63"/>
      <c r="C2903" s="63"/>
      <c r="D2903" s="63"/>
      <c r="E2903" s="63"/>
      <c r="F2903" s="86"/>
      <c r="H2903" s="121">
        <v>10024366</v>
      </c>
      <c r="I2903" s="65">
        <v>30256752</v>
      </c>
      <c r="J2903" s="64">
        <v>0.9</v>
      </c>
      <c r="K2903" s="120" t="str">
        <f>VLOOKUP(I2903,Raw!A:K,11,FALSE)</f>
        <v>N-SF11/1.8/14.5</v>
      </c>
    </row>
    <row r="2904" spans="1:11" x14ac:dyDescent="0.25">
      <c r="A2904" s="85"/>
      <c r="B2904" s="63"/>
      <c r="C2904" s="63"/>
      <c r="D2904" s="63"/>
      <c r="E2904" s="63"/>
      <c r="F2904" s="86"/>
      <c r="H2904" s="121">
        <v>10024366</v>
      </c>
      <c r="I2904" s="65">
        <v>30256855</v>
      </c>
      <c r="J2904" s="64">
        <v>0.9</v>
      </c>
      <c r="K2904" s="120" t="str">
        <f>VLOOKUP(I2904,Raw!A:K,11,FALSE)</f>
        <v>N-SF11/1.8/14.5</v>
      </c>
    </row>
    <row r="2905" spans="1:11" x14ac:dyDescent="0.25">
      <c r="A2905" s="85"/>
      <c r="B2905" s="63"/>
      <c r="C2905" s="63"/>
      <c r="D2905" s="63"/>
      <c r="E2905" s="63"/>
      <c r="F2905" s="86"/>
      <c r="H2905" s="121">
        <v>10024366</v>
      </c>
      <c r="I2905" s="65">
        <v>30256899</v>
      </c>
      <c r="J2905" s="64">
        <v>1</v>
      </c>
      <c r="K2905" s="120" t="str">
        <f>VLOOKUP(I2905,Raw!A:K,11,FALSE)</f>
        <v>N-SF11/1.8/23.5</v>
      </c>
    </row>
    <row r="2906" spans="1:11" x14ac:dyDescent="0.25">
      <c r="A2906" s="85"/>
      <c r="B2906" s="63"/>
      <c r="C2906" s="63"/>
      <c r="D2906" s="63"/>
      <c r="E2906" s="63"/>
      <c r="F2906" s="86"/>
      <c r="H2906" s="121">
        <v>10024366</v>
      </c>
      <c r="I2906" s="65">
        <v>30256914</v>
      </c>
      <c r="J2906" s="64">
        <v>1.0249999999999999</v>
      </c>
      <c r="K2906" s="120" t="str">
        <f>VLOOKUP(I2906,Raw!A:K,11,FALSE)</f>
        <v>N-SF11/1/10.5</v>
      </c>
    </row>
    <row r="2907" spans="1:11" x14ac:dyDescent="0.25">
      <c r="A2907" s="85"/>
      <c r="B2907" s="63"/>
      <c r="C2907" s="63"/>
      <c r="D2907" s="63"/>
      <c r="E2907" s="63"/>
      <c r="F2907" s="86"/>
      <c r="H2907" s="121">
        <v>10024366</v>
      </c>
      <c r="I2907" s="65">
        <v>30256958</v>
      </c>
      <c r="J2907" s="64">
        <v>1</v>
      </c>
      <c r="K2907" s="120" t="str">
        <f>VLOOKUP(I2907,Raw!A:K,11,FALSE)</f>
        <v>N-SF11/1.8/23.5</v>
      </c>
    </row>
    <row r="2908" spans="1:11" x14ac:dyDescent="0.25">
      <c r="A2908" s="85"/>
      <c r="B2908" s="63"/>
      <c r="C2908" s="63"/>
      <c r="D2908" s="63"/>
      <c r="E2908" s="63"/>
      <c r="F2908" s="86"/>
      <c r="H2908" s="121">
        <v>10024366</v>
      </c>
      <c r="I2908" s="65">
        <v>30274734</v>
      </c>
      <c r="J2908" s="64">
        <v>1</v>
      </c>
      <c r="K2908" s="120" t="str">
        <f>VLOOKUP(I2908,Raw!A:K,11,FALSE)</f>
        <v>N-SF11/1.8/17</v>
      </c>
    </row>
    <row r="2909" spans="1:11" x14ac:dyDescent="0.25">
      <c r="A2909" s="85"/>
      <c r="B2909" s="63"/>
      <c r="C2909" s="63"/>
      <c r="D2909" s="63"/>
      <c r="E2909" s="63"/>
      <c r="F2909" s="86"/>
      <c r="H2909" s="121">
        <v>10024366</v>
      </c>
      <c r="I2909" s="65">
        <v>30274790</v>
      </c>
      <c r="J2909" s="64">
        <v>0.9</v>
      </c>
      <c r="K2909" s="120" t="str">
        <f>VLOOKUP(I2909,Raw!A:K,11,FALSE)</f>
        <v>N-SF11/1.8/14.5</v>
      </c>
    </row>
    <row r="2910" spans="1:11" x14ac:dyDescent="0.25">
      <c r="A2910" s="85"/>
      <c r="B2910" s="63"/>
      <c r="C2910" s="63"/>
      <c r="D2910" s="63"/>
      <c r="E2910" s="63"/>
      <c r="F2910" s="86"/>
      <c r="H2910" s="121">
        <v>10024366</v>
      </c>
      <c r="I2910" s="65">
        <v>30274815</v>
      </c>
      <c r="J2910" s="64">
        <v>0.9</v>
      </c>
      <c r="K2910" s="120" t="str">
        <f>VLOOKUP(I2910,Raw!A:K,11,FALSE)</f>
        <v>N-SF11/1.8/14.5</v>
      </c>
    </row>
    <row r="2911" spans="1:11" x14ac:dyDescent="0.25">
      <c r="A2911" s="85"/>
      <c r="B2911" s="63"/>
      <c r="C2911" s="63"/>
      <c r="D2911" s="63"/>
      <c r="E2911" s="63"/>
      <c r="F2911" s="86"/>
      <c r="H2911" s="121">
        <v>10024366</v>
      </c>
      <c r="I2911" s="65">
        <v>30276367</v>
      </c>
      <c r="J2911" s="64">
        <v>1</v>
      </c>
      <c r="K2911" s="120" t="str">
        <f>VLOOKUP(I2911,Raw!A:K,11,FALSE)</f>
        <v>N-SF11/1.8/17</v>
      </c>
    </row>
    <row r="2912" spans="1:11" x14ac:dyDescent="0.25">
      <c r="A2912" s="85"/>
      <c r="B2912" s="63"/>
      <c r="C2912" s="63"/>
      <c r="D2912" s="63"/>
      <c r="E2912" s="63"/>
      <c r="F2912" s="86"/>
      <c r="H2912" s="121">
        <v>10024366</v>
      </c>
      <c r="I2912" s="65">
        <v>30285163</v>
      </c>
      <c r="J2912" s="64">
        <v>1.0249999999999999</v>
      </c>
      <c r="K2912" s="120" t="str">
        <f>VLOOKUP(I2912,Raw!A:K,11,FALSE)</f>
        <v>N-SF11/1/7.5</v>
      </c>
    </row>
    <row r="2913" spans="1:11" x14ac:dyDescent="0.25">
      <c r="A2913" s="85"/>
      <c r="B2913" s="63"/>
      <c r="C2913" s="63"/>
      <c r="D2913" s="63"/>
      <c r="E2913" s="63"/>
      <c r="F2913" s="86"/>
      <c r="H2913" s="121">
        <v>10024366</v>
      </c>
      <c r="I2913" s="65">
        <v>30285185</v>
      </c>
      <c r="J2913" s="64">
        <v>1</v>
      </c>
      <c r="K2913" s="120" t="str">
        <f>VLOOKUP(I2913,Raw!A:K,11,FALSE)</f>
        <v>N-SF11/1.8/17</v>
      </c>
    </row>
    <row r="2914" spans="1:11" x14ac:dyDescent="0.25">
      <c r="A2914" s="85"/>
      <c r="B2914" s="63"/>
      <c r="C2914" s="63"/>
      <c r="D2914" s="63"/>
      <c r="E2914" s="63"/>
      <c r="F2914" s="86"/>
      <c r="H2914" s="121">
        <v>10024366</v>
      </c>
      <c r="I2914" s="65">
        <v>30293647</v>
      </c>
      <c r="J2914" s="64">
        <v>1.0249999999999999</v>
      </c>
      <c r="K2914" s="120" t="str">
        <f>VLOOKUP(I2914,Raw!A:K,11,FALSE)</f>
        <v>N-SF11/1/10.5</v>
      </c>
    </row>
    <row r="2915" spans="1:11" x14ac:dyDescent="0.25">
      <c r="A2915" s="85"/>
      <c r="B2915" s="63"/>
      <c r="C2915" s="63"/>
      <c r="D2915" s="63"/>
      <c r="E2915" s="63"/>
      <c r="F2915" s="86"/>
      <c r="H2915" s="121">
        <v>10024366</v>
      </c>
      <c r="I2915" s="65">
        <v>30313242</v>
      </c>
      <c r="J2915" s="64">
        <v>0.6</v>
      </c>
      <c r="K2915" s="120" t="str">
        <f>VLOOKUP(I2915,Raw!A:K,11,FALSE)</f>
        <v>N-SF11/1.8/10.5</v>
      </c>
    </row>
    <row r="2916" spans="1:11" x14ac:dyDescent="0.25">
      <c r="A2916" s="85"/>
      <c r="B2916" s="63"/>
      <c r="C2916" s="63"/>
      <c r="D2916" s="63"/>
      <c r="E2916" s="63"/>
      <c r="F2916" s="86"/>
      <c r="H2916" s="121">
        <v>10024366</v>
      </c>
      <c r="I2916" s="65">
        <v>30313286</v>
      </c>
      <c r="J2916" s="64">
        <v>0.9</v>
      </c>
      <c r="K2916" s="120" t="str">
        <f>VLOOKUP(I2916,Raw!A:K,11,FALSE)</f>
        <v>N-SF11/1.8/14.5</v>
      </c>
    </row>
    <row r="2917" spans="1:11" x14ac:dyDescent="0.25">
      <c r="A2917" s="85"/>
      <c r="B2917" s="63"/>
      <c r="C2917" s="63"/>
      <c r="D2917" s="63"/>
      <c r="E2917" s="63"/>
      <c r="F2917" s="86"/>
      <c r="H2917" s="121">
        <v>10024366</v>
      </c>
      <c r="I2917" s="65">
        <v>30313323</v>
      </c>
      <c r="J2917" s="64">
        <v>1.0249999999999999</v>
      </c>
      <c r="K2917" s="120" t="str">
        <f>VLOOKUP(I2917,Raw!A:K,11,FALSE)</f>
        <v>N-SF11/1/10.5</v>
      </c>
    </row>
    <row r="2918" spans="1:11" x14ac:dyDescent="0.25">
      <c r="A2918" s="85"/>
      <c r="B2918" s="63"/>
      <c r="C2918" s="63"/>
      <c r="D2918" s="63"/>
      <c r="E2918" s="63"/>
      <c r="F2918" s="86"/>
      <c r="H2918" s="121">
        <v>10024366</v>
      </c>
      <c r="I2918" s="65">
        <v>30313345</v>
      </c>
      <c r="J2918" s="64">
        <v>0.9</v>
      </c>
      <c r="K2918" s="120" t="str">
        <f>VLOOKUP(I2918,Raw!A:K,11,FALSE)</f>
        <v>N-SF11/1.8/14.5</v>
      </c>
    </row>
    <row r="2919" spans="1:11" x14ac:dyDescent="0.25">
      <c r="A2919" s="85"/>
      <c r="B2919" s="63"/>
      <c r="C2919" s="63"/>
      <c r="D2919" s="63"/>
      <c r="E2919" s="63"/>
      <c r="F2919" s="86"/>
      <c r="H2919" s="121">
        <v>10024366</v>
      </c>
      <c r="I2919" s="65">
        <v>30321494</v>
      </c>
      <c r="J2919" s="64">
        <v>1.3333333333333333</v>
      </c>
      <c r="K2919" s="120" t="str">
        <f>VLOOKUP(I2919,Raw!A:K,11,FALSE)</f>
        <v>N-BK7/1.1/19</v>
      </c>
    </row>
    <row r="2920" spans="1:11" x14ac:dyDescent="0.25">
      <c r="A2920" s="85"/>
      <c r="B2920" s="63"/>
      <c r="C2920" s="63"/>
      <c r="D2920" s="63"/>
      <c r="E2920" s="63"/>
      <c r="F2920" s="86"/>
      <c r="H2920" s="121">
        <v>10024366</v>
      </c>
      <c r="I2920" s="65">
        <v>30325960</v>
      </c>
      <c r="J2920" s="64">
        <v>1</v>
      </c>
      <c r="K2920" s="120" t="str">
        <f>VLOOKUP(I2920,Raw!A:K,11,FALSE)</f>
        <v>N-SF11/1.8/23</v>
      </c>
    </row>
    <row r="2921" spans="1:11" x14ac:dyDescent="0.25">
      <c r="A2921" s="85"/>
      <c r="B2921" s="63"/>
      <c r="C2921" s="63"/>
      <c r="D2921" s="63"/>
      <c r="E2921" s="63"/>
      <c r="F2921" s="86"/>
      <c r="H2921" s="121">
        <v>10024366</v>
      </c>
      <c r="I2921" s="65">
        <v>30334319</v>
      </c>
      <c r="J2921" s="64">
        <v>1</v>
      </c>
      <c r="K2921" s="120" t="str">
        <f>VLOOKUP(I2921,Raw!A:K,11,FALSE)</f>
        <v>N-SF11/1.8/17.5</v>
      </c>
    </row>
    <row r="2922" spans="1:11" x14ac:dyDescent="0.25">
      <c r="A2922" s="85"/>
      <c r="B2922" s="63"/>
      <c r="C2922" s="63"/>
      <c r="D2922" s="63"/>
      <c r="E2922" s="63"/>
      <c r="F2922" s="86"/>
      <c r="H2922" s="121">
        <v>10024366</v>
      </c>
      <c r="I2922" s="65">
        <v>30339200</v>
      </c>
      <c r="J2922" s="64">
        <v>1</v>
      </c>
      <c r="K2922" s="120" t="str">
        <f>VLOOKUP(I2922,Raw!A:K,11,FALSE)</f>
        <v>N-SF11/1.8/23.5</v>
      </c>
    </row>
    <row r="2923" spans="1:11" x14ac:dyDescent="0.25">
      <c r="A2923" s="85"/>
      <c r="B2923" s="63"/>
      <c r="C2923" s="63"/>
      <c r="D2923" s="63"/>
      <c r="E2923" s="63"/>
      <c r="F2923" s="86"/>
      <c r="H2923" s="121">
        <v>10024366</v>
      </c>
      <c r="I2923" s="65">
        <v>30391576</v>
      </c>
      <c r="J2923" s="64">
        <v>1.0249999999999999</v>
      </c>
      <c r="K2923" s="120" t="str">
        <f>VLOOKUP(I2923,Raw!A:K,11,FALSE)</f>
        <v>N-SF11/1/8.5</v>
      </c>
    </row>
    <row r="2924" spans="1:11" x14ac:dyDescent="0.25">
      <c r="A2924" s="85"/>
      <c r="B2924" s="63"/>
      <c r="C2924" s="63"/>
      <c r="D2924" s="63"/>
      <c r="E2924" s="63"/>
      <c r="F2924" s="86"/>
      <c r="H2924" s="121">
        <v>10024366</v>
      </c>
      <c r="I2924" s="65">
        <v>30432710</v>
      </c>
      <c r="J2924" s="64">
        <v>0.9</v>
      </c>
      <c r="K2924" s="120" t="str">
        <f>VLOOKUP(I2924,Raw!A:K,11,FALSE)</f>
        <v>N-SF11/1.8/14.5</v>
      </c>
    </row>
    <row r="2925" spans="1:11" x14ac:dyDescent="0.25">
      <c r="A2925" s="85"/>
      <c r="B2925" s="63"/>
      <c r="C2925" s="63"/>
      <c r="D2925" s="63"/>
      <c r="E2925" s="63"/>
      <c r="F2925" s="86"/>
      <c r="H2925" s="121">
        <v>10024366</v>
      </c>
      <c r="I2925" s="65">
        <v>30446865</v>
      </c>
      <c r="J2925" s="64">
        <v>1</v>
      </c>
      <c r="K2925" s="120" t="str">
        <f>VLOOKUP(I2925,Raw!A:K,11,FALSE)</f>
        <v>N-SF11/1.8/17</v>
      </c>
    </row>
    <row r="2926" spans="1:11" x14ac:dyDescent="0.25">
      <c r="A2926" s="85"/>
      <c r="B2926" s="63"/>
      <c r="C2926" s="63"/>
      <c r="D2926" s="63"/>
      <c r="E2926" s="63"/>
      <c r="F2926" s="86"/>
      <c r="H2926" s="121">
        <v>10024370</v>
      </c>
      <c r="I2926" s="65">
        <v>30103742</v>
      </c>
      <c r="J2926" s="64">
        <v>1</v>
      </c>
      <c r="K2926" s="120" t="str">
        <f>VLOOKUP(I2926,Raw!A:K,11,FALSE)</f>
        <v>N-SF11/1.8/23.5</v>
      </c>
    </row>
    <row r="2927" spans="1:11" x14ac:dyDescent="0.25">
      <c r="A2927" s="85"/>
      <c r="B2927" s="63"/>
      <c r="C2927" s="63"/>
      <c r="D2927" s="63"/>
      <c r="E2927" s="63"/>
      <c r="F2927" s="86"/>
      <c r="H2927" s="121">
        <v>10024370</v>
      </c>
      <c r="I2927" s="65">
        <v>30103753</v>
      </c>
      <c r="J2927" s="64">
        <v>1</v>
      </c>
      <c r="K2927" s="120" t="str">
        <f>VLOOKUP(I2927,Raw!A:K,11,FALSE)</f>
        <v>N-SF11/1.8/14.5</v>
      </c>
    </row>
    <row r="2928" spans="1:11" x14ac:dyDescent="0.25">
      <c r="A2928" s="85"/>
      <c r="B2928" s="63"/>
      <c r="C2928" s="63"/>
      <c r="D2928" s="63"/>
      <c r="E2928" s="63"/>
      <c r="F2928" s="86"/>
      <c r="H2928" s="121">
        <v>10024370</v>
      </c>
      <c r="I2928" s="65">
        <v>30103801</v>
      </c>
      <c r="J2928" s="64">
        <v>1</v>
      </c>
      <c r="K2928" s="120" t="str">
        <f>VLOOKUP(I2928,Raw!A:K,11,FALSE)</f>
        <v>N-SF11/1.8/17</v>
      </c>
    </row>
    <row r="2929" spans="1:11" x14ac:dyDescent="0.25">
      <c r="A2929" s="85"/>
      <c r="B2929" s="63"/>
      <c r="C2929" s="63"/>
      <c r="D2929" s="63"/>
      <c r="E2929" s="63"/>
      <c r="F2929" s="86"/>
      <c r="H2929" s="121">
        <v>10024370</v>
      </c>
      <c r="I2929" s="65">
        <v>30236147</v>
      </c>
      <c r="J2929" s="64">
        <v>1</v>
      </c>
      <c r="K2929" s="120" t="str">
        <f>VLOOKUP(I2929,Raw!A:K,11,FALSE)</f>
        <v>N-SF11/1.8/17.5</v>
      </c>
    </row>
    <row r="2930" spans="1:11" x14ac:dyDescent="0.25">
      <c r="A2930" s="85"/>
      <c r="B2930" s="63"/>
      <c r="C2930" s="63"/>
      <c r="D2930" s="63"/>
      <c r="E2930" s="63"/>
      <c r="F2930" s="86"/>
      <c r="H2930" s="121">
        <v>10024370</v>
      </c>
      <c r="I2930" s="65">
        <v>30238079</v>
      </c>
      <c r="J2930" s="64">
        <v>1</v>
      </c>
      <c r="K2930" s="120" t="str">
        <f>VLOOKUP(I2930,Raw!A:K,11,FALSE)</f>
        <v>N-SF11/1.8/17.5</v>
      </c>
    </row>
    <row r="2931" spans="1:11" x14ac:dyDescent="0.25">
      <c r="A2931" s="85"/>
      <c r="B2931" s="63"/>
      <c r="C2931" s="63"/>
      <c r="D2931" s="63"/>
      <c r="E2931" s="63"/>
      <c r="F2931" s="86"/>
      <c r="H2931" s="121">
        <v>10024370</v>
      </c>
      <c r="I2931" s="65">
        <v>30248669</v>
      </c>
      <c r="J2931" s="64">
        <v>0.95</v>
      </c>
      <c r="K2931" s="120" t="str">
        <f>VLOOKUP(I2931,Raw!A:K,11,FALSE)</f>
        <v>N-SF11/1/10.5</v>
      </c>
    </row>
    <row r="2932" spans="1:11" x14ac:dyDescent="0.25">
      <c r="A2932" s="85"/>
      <c r="B2932" s="63"/>
      <c r="C2932" s="63"/>
      <c r="D2932" s="63"/>
      <c r="E2932" s="63"/>
      <c r="F2932" s="86"/>
      <c r="H2932" s="121">
        <v>10024370</v>
      </c>
      <c r="I2932" s="65">
        <v>30248706</v>
      </c>
      <c r="J2932" s="64">
        <v>1</v>
      </c>
      <c r="K2932" s="120" t="str">
        <f>VLOOKUP(I2932,Raw!A:K,11,FALSE)</f>
        <v>N-SF11/1.8/23.5</v>
      </c>
    </row>
    <row r="2933" spans="1:11" x14ac:dyDescent="0.25">
      <c r="A2933" s="85"/>
      <c r="B2933" s="63"/>
      <c r="C2933" s="63"/>
      <c r="D2933" s="63"/>
      <c r="E2933" s="63"/>
      <c r="F2933" s="86"/>
      <c r="H2933" s="121">
        <v>10024370</v>
      </c>
      <c r="I2933" s="65">
        <v>30248740</v>
      </c>
      <c r="J2933" s="64">
        <v>0.95</v>
      </c>
      <c r="K2933" s="120" t="str">
        <f>VLOOKUP(I2933,Raw!A:K,11,FALSE)</f>
        <v>N-SF11/1/7.5</v>
      </c>
    </row>
    <row r="2934" spans="1:11" x14ac:dyDescent="0.25">
      <c r="A2934" s="85"/>
      <c r="B2934" s="63"/>
      <c r="C2934" s="63"/>
      <c r="D2934" s="63"/>
      <c r="E2934" s="63"/>
      <c r="F2934" s="86"/>
      <c r="H2934" s="121">
        <v>10024370</v>
      </c>
      <c r="I2934" s="65">
        <v>30255865</v>
      </c>
      <c r="J2934" s="64">
        <v>1</v>
      </c>
      <c r="K2934" s="120" t="str">
        <f>VLOOKUP(I2934,Raw!A:K,11,FALSE)</f>
        <v>N-SF11/1.8/17</v>
      </c>
    </row>
    <row r="2935" spans="1:11" x14ac:dyDescent="0.25">
      <c r="A2935" s="85"/>
      <c r="B2935" s="63"/>
      <c r="C2935" s="63"/>
      <c r="D2935" s="63"/>
      <c r="E2935" s="63"/>
      <c r="F2935" s="86"/>
      <c r="H2935" s="121">
        <v>10024370</v>
      </c>
      <c r="I2935" s="65">
        <v>30256349</v>
      </c>
      <c r="J2935" s="64">
        <v>0.95</v>
      </c>
      <c r="K2935" s="120" t="str">
        <f>VLOOKUP(I2935,Raw!A:K,11,FALSE)</f>
        <v>N-SF11/1/10.5</v>
      </c>
    </row>
    <row r="2936" spans="1:11" x14ac:dyDescent="0.25">
      <c r="A2936" s="85"/>
      <c r="B2936" s="63"/>
      <c r="C2936" s="63"/>
      <c r="D2936" s="63"/>
      <c r="E2936" s="63"/>
      <c r="F2936" s="86"/>
      <c r="H2936" s="121">
        <v>10024370</v>
      </c>
      <c r="I2936" s="65">
        <v>30256730</v>
      </c>
      <c r="J2936" s="64">
        <v>0.95</v>
      </c>
      <c r="K2936" s="120" t="str">
        <f>VLOOKUP(I2936,Raw!A:K,11,FALSE)</f>
        <v>N-SF11/1/10.5</v>
      </c>
    </row>
    <row r="2937" spans="1:11" x14ac:dyDescent="0.25">
      <c r="A2937" s="85"/>
      <c r="B2937" s="63"/>
      <c r="C2937" s="63"/>
      <c r="D2937" s="63"/>
      <c r="E2937" s="63"/>
      <c r="F2937" s="86"/>
      <c r="H2937" s="121">
        <v>10024370</v>
      </c>
      <c r="I2937" s="65">
        <v>30256752</v>
      </c>
      <c r="J2937" s="64">
        <v>1</v>
      </c>
      <c r="K2937" s="120" t="str">
        <f>VLOOKUP(I2937,Raw!A:K,11,FALSE)</f>
        <v>N-SF11/1.8/14.5</v>
      </c>
    </row>
    <row r="2938" spans="1:11" x14ac:dyDescent="0.25">
      <c r="A2938" s="85"/>
      <c r="B2938" s="63"/>
      <c r="C2938" s="63"/>
      <c r="D2938" s="63"/>
      <c r="E2938" s="63"/>
      <c r="F2938" s="86"/>
      <c r="H2938" s="121">
        <v>10024370</v>
      </c>
      <c r="I2938" s="65">
        <v>30256855</v>
      </c>
      <c r="J2938" s="64">
        <v>1</v>
      </c>
      <c r="K2938" s="120" t="str">
        <f>VLOOKUP(I2938,Raw!A:K,11,FALSE)</f>
        <v>N-SF11/1.8/14.5</v>
      </c>
    </row>
    <row r="2939" spans="1:11" x14ac:dyDescent="0.25">
      <c r="A2939" s="85"/>
      <c r="B2939" s="63"/>
      <c r="C2939" s="63"/>
      <c r="D2939" s="63"/>
      <c r="E2939" s="63"/>
      <c r="F2939" s="86"/>
      <c r="H2939" s="121">
        <v>10024370</v>
      </c>
      <c r="I2939" s="65">
        <v>30256899</v>
      </c>
      <c r="J2939" s="64">
        <v>1</v>
      </c>
      <c r="K2939" s="120" t="str">
        <f>VLOOKUP(I2939,Raw!A:K,11,FALSE)</f>
        <v>N-SF11/1.8/23.5</v>
      </c>
    </row>
    <row r="2940" spans="1:11" x14ac:dyDescent="0.25">
      <c r="A2940" s="85"/>
      <c r="B2940" s="63"/>
      <c r="C2940" s="63"/>
      <c r="D2940" s="63"/>
      <c r="E2940" s="63"/>
      <c r="F2940" s="86"/>
      <c r="H2940" s="121">
        <v>10024370</v>
      </c>
      <c r="I2940" s="65">
        <v>30256914</v>
      </c>
      <c r="J2940" s="64">
        <v>0.95</v>
      </c>
      <c r="K2940" s="120" t="str">
        <f>VLOOKUP(I2940,Raw!A:K,11,FALSE)</f>
        <v>N-SF11/1/10.5</v>
      </c>
    </row>
    <row r="2941" spans="1:11" x14ac:dyDescent="0.25">
      <c r="A2941" s="85"/>
      <c r="B2941" s="63"/>
      <c r="C2941" s="63"/>
      <c r="D2941" s="63"/>
      <c r="E2941" s="63"/>
      <c r="F2941" s="86"/>
      <c r="H2941" s="121">
        <v>10024370</v>
      </c>
      <c r="I2941" s="65">
        <v>30256958</v>
      </c>
      <c r="J2941" s="64">
        <v>1</v>
      </c>
      <c r="K2941" s="120" t="str">
        <f>VLOOKUP(I2941,Raw!A:K,11,FALSE)</f>
        <v>N-SF11/1.8/23.5</v>
      </c>
    </row>
    <row r="2942" spans="1:11" x14ac:dyDescent="0.25">
      <c r="A2942" s="85"/>
      <c r="B2942" s="63"/>
      <c r="C2942" s="63"/>
      <c r="D2942" s="63"/>
      <c r="E2942" s="63"/>
      <c r="F2942" s="86"/>
      <c r="H2942" s="121">
        <v>10024370</v>
      </c>
      <c r="I2942" s="65">
        <v>30274734</v>
      </c>
      <c r="J2942" s="64">
        <v>1</v>
      </c>
      <c r="K2942" s="120" t="str">
        <f>VLOOKUP(I2942,Raw!A:K,11,FALSE)</f>
        <v>N-SF11/1.8/17</v>
      </c>
    </row>
    <row r="2943" spans="1:11" x14ac:dyDescent="0.25">
      <c r="A2943" s="85"/>
      <c r="B2943" s="63"/>
      <c r="C2943" s="63"/>
      <c r="D2943" s="63"/>
      <c r="E2943" s="63"/>
      <c r="F2943" s="86"/>
      <c r="H2943" s="121">
        <v>10024370</v>
      </c>
      <c r="I2943" s="65">
        <v>30274790</v>
      </c>
      <c r="J2943" s="64">
        <v>1</v>
      </c>
      <c r="K2943" s="120" t="str">
        <f>VLOOKUP(I2943,Raw!A:K,11,FALSE)</f>
        <v>N-SF11/1.8/14.5</v>
      </c>
    </row>
    <row r="2944" spans="1:11" x14ac:dyDescent="0.25">
      <c r="A2944" s="85"/>
      <c r="B2944" s="63"/>
      <c r="C2944" s="63"/>
      <c r="D2944" s="63"/>
      <c r="E2944" s="63"/>
      <c r="F2944" s="86"/>
      <c r="H2944" s="121">
        <v>10024370</v>
      </c>
      <c r="I2944" s="65">
        <v>30274815</v>
      </c>
      <c r="J2944" s="64">
        <v>1</v>
      </c>
      <c r="K2944" s="120" t="str">
        <f>VLOOKUP(I2944,Raw!A:K,11,FALSE)</f>
        <v>N-SF11/1.8/14.5</v>
      </c>
    </row>
    <row r="2945" spans="1:11" x14ac:dyDescent="0.25">
      <c r="A2945" s="85"/>
      <c r="B2945" s="63"/>
      <c r="C2945" s="63"/>
      <c r="D2945" s="63"/>
      <c r="E2945" s="63"/>
      <c r="F2945" s="86"/>
      <c r="H2945" s="121">
        <v>10024370</v>
      </c>
      <c r="I2945" s="65">
        <v>30276367</v>
      </c>
      <c r="J2945" s="64">
        <v>1</v>
      </c>
      <c r="K2945" s="120" t="str">
        <f>VLOOKUP(I2945,Raw!A:K,11,FALSE)</f>
        <v>N-SF11/1.8/17</v>
      </c>
    </row>
    <row r="2946" spans="1:11" x14ac:dyDescent="0.25">
      <c r="A2946" s="85"/>
      <c r="B2946" s="63"/>
      <c r="C2946" s="63"/>
      <c r="D2946" s="63"/>
      <c r="E2946" s="63"/>
      <c r="F2946" s="86"/>
      <c r="H2946" s="121">
        <v>10024370</v>
      </c>
      <c r="I2946" s="65">
        <v>30285163</v>
      </c>
      <c r="J2946" s="64">
        <v>0.95</v>
      </c>
      <c r="K2946" s="120" t="str">
        <f>VLOOKUP(I2946,Raw!A:K,11,FALSE)</f>
        <v>N-SF11/1/7.5</v>
      </c>
    </row>
    <row r="2947" spans="1:11" x14ac:dyDescent="0.25">
      <c r="A2947" s="85"/>
      <c r="B2947" s="63"/>
      <c r="C2947" s="63"/>
      <c r="D2947" s="63"/>
      <c r="E2947" s="63"/>
      <c r="F2947" s="86"/>
      <c r="H2947" s="121">
        <v>10024370</v>
      </c>
      <c r="I2947" s="65">
        <v>30285185</v>
      </c>
      <c r="J2947" s="64">
        <v>1</v>
      </c>
      <c r="K2947" s="120" t="str">
        <f>VLOOKUP(I2947,Raw!A:K,11,FALSE)</f>
        <v>N-SF11/1.8/17</v>
      </c>
    </row>
    <row r="2948" spans="1:11" x14ac:dyDescent="0.25">
      <c r="A2948" s="85"/>
      <c r="B2948" s="63"/>
      <c r="C2948" s="63"/>
      <c r="D2948" s="63"/>
      <c r="E2948" s="63"/>
      <c r="F2948" s="86"/>
      <c r="H2948" s="121">
        <v>10024370</v>
      </c>
      <c r="I2948" s="65">
        <v>30293647</v>
      </c>
      <c r="J2948" s="64">
        <v>0.95</v>
      </c>
      <c r="K2948" s="120" t="str">
        <f>VLOOKUP(I2948,Raw!A:K,11,FALSE)</f>
        <v>N-SF11/1/10.5</v>
      </c>
    </row>
    <row r="2949" spans="1:11" x14ac:dyDescent="0.25">
      <c r="A2949" s="85"/>
      <c r="B2949" s="63"/>
      <c r="C2949" s="63"/>
      <c r="D2949" s="63"/>
      <c r="E2949" s="63"/>
      <c r="F2949" s="86"/>
      <c r="H2949" s="121">
        <v>10024370</v>
      </c>
      <c r="I2949" s="65">
        <v>30313242</v>
      </c>
      <c r="J2949" s="64">
        <v>0.6</v>
      </c>
      <c r="K2949" s="120" t="str">
        <f>VLOOKUP(I2949,Raw!A:K,11,FALSE)</f>
        <v>N-SF11/1.8/10.5</v>
      </c>
    </row>
    <row r="2950" spans="1:11" x14ac:dyDescent="0.25">
      <c r="A2950" s="85"/>
      <c r="B2950" s="63"/>
      <c r="C2950" s="63"/>
      <c r="D2950" s="63"/>
      <c r="E2950" s="63"/>
      <c r="F2950" s="86"/>
      <c r="H2950" s="121">
        <v>10024370</v>
      </c>
      <c r="I2950" s="65">
        <v>30313286</v>
      </c>
      <c r="J2950" s="64">
        <v>1</v>
      </c>
      <c r="K2950" s="120" t="str">
        <f>VLOOKUP(I2950,Raw!A:K,11,FALSE)</f>
        <v>N-SF11/1.8/14.5</v>
      </c>
    </row>
    <row r="2951" spans="1:11" x14ac:dyDescent="0.25">
      <c r="A2951" s="85"/>
      <c r="B2951" s="63"/>
      <c r="C2951" s="63"/>
      <c r="D2951" s="63"/>
      <c r="E2951" s="63"/>
      <c r="F2951" s="86"/>
      <c r="H2951" s="121">
        <v>10024370</v>
      </c>
      <c r="I2951" s="65">
        <v>30313323</v>
      </c>
      <c r="J2951" s="64">
        <v>0.95</v>
      </c>
      <c r="K2951" s="120" t="str">
        <f>VLOOKUP(I2951,Raw!A:K,11,FALSE)</f>
        <v>N-SF11/1/10.5</v>
      </c>
    </row>
    <row r="2952" spans="1:11" x14ac:dyDescent="0.25">
      <c r="A2952" s="85"/>
      <c r="B2952" s="63"/>
      <c r="C2952" s="63"/>
      <c r="D2952" s="63"/>
      <c r="E2952" s="63"/>
      <c r="F2952" s="86"/>
      <c r="H2952" s="121">
        <v>10024370</v>
      </c>
      <c r="I2952" s="65">
        <v>30313345</v>
      </c>
      <c r="J2952" s="64">
        <v>1</v>
      </c>
      <c r="K2952" s="120" t="str">
        <f>VLOOKUP(I2952,Raw!A:K,11,FALSE)</f>
        <v>N-SF11/1.8/14.5</v>
      </c>
    </row>
    <row r="2953" spans="1:11" x14ac:dyDescent="0.25">
      <c r="A2953" s="85"/>
      <c r="B2953" s="63"/>
      <c r="C2953" s="63"/>
      <c r="D2953" s="63"/>
      <c r="E2953" s="63"/>
      <c r="F2953" s="86"/>
      <c r="H2953" s="121">
        <v>10024370</v>
      </c>
      <c r="I2953" s="65">
        <v>30321494</v>
      </c>
      <c r="J2953" s="64">
        <v>1.3333333333333333</v>
      </c>
      <c r="K2953" s="120" t="str">
        <f>VLOOKUP(I2953,Raw!A:K,11,FALSE)</f>
        <v>N-BK7/1.1/19</v>
      </c>
    </row>
    <row r="2954" spans="1:11" x14ac:dyDescent="0.25">
      <c r="A2954" s="85"/>
      <c r="B2954" s="63"/>
      <c r="C2954" s="63"/>
      <c r="D2954" s="63"/>
      <c r="E2954" s="63"/>
      <c r="F2954" s="86"/>
      <c r="H2954" s="121">
        <v>10024370</v>
      </c>
      <c r="I2954" s="65">
        <v>30325960</v>
      </c>
      <c r="J2954" s="64">
        <v>1</v>
      </c>
      <c r="K2954" s="120" t="str">
        <f>VLOOKUP(I2954,Raw!A:K,11,FALSE)</f>
        <v>N-SF11/1.8/23</v>
      </c>
    </row>
    <row r="2955" spans="1:11" x14ac:dyDescent="0.25">
      <c r="A2955" s="85"/>
      <c r="B2955" s="63"/>
      <c r="C2955" s="63"/>
      <c r="D2955" s="63"/>
      <c r="E2955" s="63"/>
      <c r="F2955" s="86"/>
      <c r="H2955" s="121">
        <v>10024370</v>
      </c>
      <c r="I2955" s="65">
        <v>30334319</v>
      </c>
      <c r="J2955" s="64">
        <v>1</v>
      </c>
      <c r="K2955" s="120" t="str">
        <f>VLOOKUP(I2955,Raw!A:K,11,FALSE)</f>
        <v>N-SF11/1.8/17.5</v>
      </c>
    </row>
    <row r="2956" spans="1:11" x14ac:dyDescent="0.25">
      <c r="A2956" s="85"/>
      <c r="B2956" s="63"/>
      <c r="C2956" s="63"/>
      <c r="D2956" s="63"/>
      <c r="E2956" s="63"/>
      <c r="F2956" s="86"/>
      <c r="H2956" s="121">
        <v>10024370</v>
      </c>
      <c r="I2956" s="65">
        <v>30339200</v>
      </c>
      <c r="J2956" s="64">
        <v>1</v>
      </c>
      <c r="K2956" s="120" t="str">
        <f>VLOOKUP(I2956,Raw!A:K,11,FALSE)</f>
        <v>N-SF11/1.8/23.5</v>
      </c>
    </row>
    <row r="2957" spans="1:11" x14ac:dyDescent="0.25">
      <c r="A2957" s="85"/>
      <c r="B2957" s="63"/>
      <c r="C2957" s="63"/>
      <c r="D2957" s="63"/>
      <c r="E2957" s="63"/>
      <c r="F2957" s="86"/>
      <c r="H2957" s="121">
        <v>10024370</v>
      </c>
      <c r="I2957" s="65">
        <v>30391576</v>
      </c>
      <c r="J2957" s="64">
        <v>0.95</v>
      </c>
      <c r="K2957" s="120" t="str">
        <f>VLOOKUP(I2957,Raw!A:K,11,FALSE)</f>
        <v>N-SF11/1/8.5</v>
      </c>
    </row>
    <row r="2958" spans="1:11" x14ac:dyDescent="0.25">
      <c r="A2958" s="85"/>
      <c r="B2958" s="63"/>
      <c r="C2958" s="63"/>
      <c r="D2958" s="63"/>
      <c r="E2958" s="63"/>
      <c r="F2958" s="86"/>
      <c r="H2958" s="121">
        <v>10024370</v>
      </c>
      <c r="I2958" s="65">
        <v>30432710</v>
      </c>
      <c r="J2958" s="64">
        <v>1</v>
      </c>
      <c r="K2958" s="120" t="str">
        <f>VLOOKUP(I2958,Raw!A:K,11,FALSE)</f>
        <v>N-SF11/1.8/14.5</v>
      </c>
    </row>
    <row r="2959" spans="1:11" x14ac:dyDescent="0.25">
      <c r="A2959" s="85"/>
      <c r="B2959" s="63"/>
      <c r="C2959" s="63"/>
      <c r="D2959" s="63"/>
      <c r="E2959" s="63"/>
      <c r="F2959" s="86"/>
      <c r="H2959" s="121">
        <v>10024370</v>
      </c>
      <c r="I2959" s="65">
        <v>30446865</v>
      </c>
      <c r="J2959" s="64">
        <v>1</v>
      </c>
      <c r="K2959" s="120" t="str">
        <f>VLOOKUP(I2959,Raw!A:K,11,FALSE)</f>
        <v>N-SF11/1.8/17</v>
      </c>
    </row>
    <row r="2960" spans="1:11" x14ac:dyDescent="0.25">
      <c r="A2960" s="85"/>
      <c r="B2960" s="63"/>
      <c r="C2960" s="63"/>
      <c r="D2960" s="63"/>
      <c r="E2960" s="63"/>
      <c r="F2960" s="86"/>
      <c r="H2960" s="121">
        <v>10024373</v>
      </c>
      <c r="I2960" s="65">
        <v>30103742</v>
      </c>
      <c r="J2960" s="64">
        <v>1.1000000000000001</v>
      </c>
      <c r="K2960" s="120" t="str">
        <f>VLOOKUP(I2960,Raw!A:K,11,FALSE)</f>
        <v>N-SF11/1.8/23.5</v>
      </c>
    </row>
    <row r="2961" spans="1:11" x14ac:dyDescent="0.25">
      <c r="A2961" s="85"/>
      <c r="B2961" s="63"/>
      <c r="C2961" s="63"/>
      <c r="D2961" s="63"/>
      <c r="E2961" s="63"/>
      <c r="F2961" s="86"/>
      <c r="H2961" s="121">
        <v>10024373</v>
      </c>
      <c r="I2961" s="65">
        <v>30103753</v>
      </c>
      <c r="J2961" s="64">
        <v>1.06</v>
      </c>
      <c r="K2961" s="120" t="str">
        <f>VLOOKUP(I2961,Raw!A:K,11,FALSE)</f>
        <v>N-SF11/1.8/14.5</v>
      </c>
    </row>
    <row r="2962" spans="1:11" x14ac:dyDescent="0.25">
      <c r="A2962" s="85"/>
      <c r="B2962" s="63"/>
      <c r="C2962" s="63"/>
      <c r="D2962" s="63"/>
      <c r="E2962" s="63"/>
      <c r="F2962" s="86"/>
      <c r="H2962" s="121">
        <v>10024373</v>
      </c>
      <c r="I2962" s="65">
        <v>30103801</v>
      </c>
      <c r="J2962" s="64">
        <v>1.1000000000000001</v>
      </c>
      <c r="K2962" s="120" t="str">
        <f>VLOOKUP(I2962,Raw!A:K,11,FALSE)</f>
        <v>N-SF11/1.8/17</v>
      </c>
    </row>
    <row r="2963" spans="1:11" x14ac:dyDescent="0.25">
      <c r="A2963" s="85"/>
      <c r="B2963" s="63"/>
      <c r="C2963" s="63"/>
      <c r="D2963" s="63"/>
      <c r="E2963" s="63"/>
      <c r="F2963" s="86"/>
      <c r="H2963" s="121">
        <v>10024373</v>
      </c>
      <c r="I2963" s="65">
        <v>30236147</v>
      </c>
      <c r="J2963" s="64">
        <v>1.1000000000000001</v>
      </c>
      <c r="K2963" s="120" t="str">
        <f>VLOOKUP(I2963,Raw!A:K,11,FALSE)</f>
        <v>N-SF11/1.8/17.5</v>
      </c>
    </row>
    <row r="2964" spans="1:11" x14ac:dyDescent="0.25">
      <c r="A2964" s="85"/>
      <c r="B2964" s="63"/>
      <c r="C2964" s="63"/>
      <c r="D2964" s="63"/>
      <c r="E2964" s="63"/>
      <c r="F2964" s="86"/>
      <c r="H2964" s="121">
        <v>10024373</v>
      </c>
      <c r="I2964" s="65">
        <v>30238079</v>
      </c>
      <c r="J2964" s="64">
        <v>1.1000000000000001</v>
      </c>
      <c r="K2964" s="120" t="str">
        <f>VLOOKUP(I2964,Raw!A:K,11,FALSE)</f>
        <v>N-SF11/1.8/17.5</v>
      </c>
    </row>
    <row r="2965" spans="1:11" x14ac:dyDescent="0.25">
      <c r="A2965" s="85"/>
      <c r="B2965" s="63"/>
      <c r="C2965" s="63"/>
      <c r="D2965" s="63"/>
      <c r="E2965" s="63"/>
      <c r="F2965" s="86"/>
      <c r="H2965" s="121">
        <v>10024373</v>
      </c>
      <c r="I2965" s="65">
        <v>30248669</v>
      </c>
      <c r="J2965" s="64">
        <v>1.05</v>
      </c>
      <c r="K2965" s="120" t="str">
        <f>VLOOKUP(I2965,Raw!A:K,11,FALSE)</f>
        <v>N-SF11/1/10.5</v>
      </c>
    </row>
    <row r="2966" spans="1:11" x14ac:dyDescent="0.25">
      <c r="A2966" s="85"/>
      <c r="B2966" s="63"/>
      <c r="C2966" s="63"/>
      <c r="D2966" s="63"/>
      <c r="E2966" s="63"/>
      <c r="F2966" s="86"/>
      <c r="H2966" s="121">
        <v>10024373</v>
      </c>
      <c r="I2966" s="65">
        <v>30248706</v>
      </c>
      <c r="J2966" s="64">
        <v>1.1000000000000001</v>
      </c>
      <c r="K2966" s="120" t="str">
        <f>VLOOKUP(I2966,Raw!A:K,11,FALSE)</f>
        <v>N-SF11/1.8/23.5</v>
      </c>
    </row>
    <row r="2967" spans="1:11" x14ac:dyDescent="0.25">
      <c r="A2967" s="85"/>
      <c r="B2967" s="63"/>
      <c r="C2967" s="63"/>
      <c r="D2967" s="63"/>
      <c r="E2967" s="63"/>
      <c r="F2967" s="86"/>
      <c r="H2967" s="121">
        <v>10024373</v>
      </c>
      <c r="I2967" s="65">
        <v>30248740</v>
      </c>
      <c r="J2967" s="64">
        <v>1.05</v>
      </c>
      <c r="K2967" s="120" t="str">
        <f>VLOOKUP(I2967,Raw!A:K,11,FALSE)</f>
        <v>N-SF11/1/7.5</v>
      </c>
    </row>
    <row r="2968" spans="1:11" x14ac:dyDescent="0.25">
      <c r="A2968" s="85"/>
      <c r="B2968" s="63"/>
      <c r="C2968" s="63"/>
      <c r="D2968" s="63"/>
      <c r="E2968" s="63"/>
      <c r="F2968" s="86"/>
      <c r="H2968" s="121">
        <v>10024373</v>
      </c>
      <c r="I2968" s="65">
        <v>30255865</v>
      </c>
      <c r="J2968" s="64">
        <v>1.1000000000000001</v>
      </c>
      <c r="K2968" s="120" t="str">
        <f>VLOOKUP(I2968,Raw!A:K,11,FALSE)</f>
        <v>N-SF11/1.8/17</v>
      </c>
    </row>
    <row r="2969" spans="1:11" x14ac:dyDescent="0.25">
      <c r="A2969" s="85"/>
      <c r="B2969" s="63"/>
      <c r="C2969" s="63"/>
      <c r="D2969" s="63"/>
      <c r="E2969" s="63"/>
      <c r="F2969" s="86"/>
      <c r="H2969" s="121">
        <v>10024373</v>
      </c>
      <c r="I2969" s="65">
        <v>30256349</v>
      </c>
      <c r="J2969" s="64">
        <v>1.05</v>
      </c>
      <c r="K2969" s="120" t="str">
        <f>VLOOKUP(I2969,Raw!A:K,11,FALSE)</f>
        <v>N-SF11/1/10.5</v>
      </c>
    </row>
    <row r="2970" spans="1:11" x14ac:dyDescent="0.25">
      <c r="A2970" s="85"/>
      <c r="B2970" s="63"/>
      <c r="C2970" s="63"/>
      <c r="D2970" s="63"/>
      <c r="E2970" s="63"/>
      <c r="F2970" s="86"/>
      <c r="H2970" s="121">
        <v>10024373</v>
      </c>
      <c r="I2970" s="65">
        <v>30256730</v>
      </c>
      <c r="J2970" s="64">
        <v>1.05</v>
      </c>
      <c r="K2970" s="120" t="str">
        <f>VLOOKUP(I2970,Raw!A:K,11,FALSE)</f>
        <v>N-SF11/1/10.5</v>
      </c>
    </row>
    <row r="2971" spans="1:11" x14ac:dyDescent="0.25">
      <c r="A2971" s="85"/>
      <c r="B2971" s="63"/>
      <c r="C2971" s="63"/>
      <c r="D2971" s="63"/>
      <c r="E2971" s="63"/>
      <c r="F2971" s="86"/>
      <c r="H2971" s="121">
        <v>10024373</v>
      </c>
      <c r="I2971" s="65">
        <v>30256752</v>
      </c>
      <c r="J2971" s="64">
        <v>1.06</v>
      </c>
      <c r="K2971" s="120" t="str">
        <f>VLOOKUP(I2971,Raw!A:K,11,FALSE)</f>
        <v>N-SF11/1.8/14.5</v>
      </c>
    </row>
    <row r="2972" spans="1:11" x14ac:dyDescent="0.25">
      <c r="A2972" s="85"/>
      <c r="B2972" s="63"/>
      <c r="C2972" s="63"/>
      <c r="D2972" s="63"/>
      <c r="E2972" s="63"/>
      <c r="F2972" s="86"/>
      <c r="H2972" s="121">
        <v>10024373</v>
      </c>
      <c r="I2972" s="65">
        <v>30256855</v>
      </c>
      <c r="J2972" s="64">
        <v>1.06</v>
      </c>
      <c r="K2972" s="120" t="str">
        <f>VLOOKUP(I2972,Raw!A:K,11,FALSE)</f>
        <v>N-SF11/1.8/14.5</v>
      </c>
    </row>
    <row r="2973" spans="1:11" x14ac:dyDescent="0.25">
      <c r="A2973" s="85"/>
      <c r="B2973" s="63"/>
      <c r="C2973" s="63"/>
      <c r="D2973" s="63"/>
      <c r="E2973" s="63"/>
      <c r="F2973" s="86"/>
      <c r="H2973" s="121">
        <v>10024373</v>
      </c>
      <c r="I2973" s="65">
        <v>30256899</v>
      </c>
      <c r="J2973" s="64">
        <v>1.1000000000000001</v>
      </c>
      <c r="K2973" s="120" t="str">
        <f>VLOOKUP(I2973,Raw!A:K,11,FALSE)</f>
        <v>N-SF11/1.8/23.5</v>
      </c>
    </row>
    <row r="2974" spans="1:11" x14ac:dyDescent="0.25">
      <c r="A2974" s="85"/>
      <c r="B2974" s="63"/>
      <c r="C2974" s="63"/>
      <c r="D2974" s="63"/>
      <c r="E2974" s="63"/>
      <c r="F2974" s="86"/>
      <c r="H2974" s="121">
        <v>10024373</v>
      </c>
      <c r="I2974" s="65">
        <v>30256914</v>
      </c>
      <c r="J2974" s="64">
        <v>1.05</v>
      </c>
      <c r="K2974" s="120" t="str">
        <f>VLOOKUP(I2974,Raw!A:K,11,FALSE)</f>
        <v>N-SF11/1/10.5</v>
      </c>
    </row>
    <row r="2975" spans="1:11" x14ac:dyDescent="0.25">
      <c r="A2975" s="85"/>
      <c r="B2975" s="63"/>
      <c r="C2975" s="63"/>
      <c r="D2975" s="63"/>
      <c r="E2975" s="63"/>
      <c r="F2975" s="86"/>
      <c r="H2975" s="121">
        <v>10024373</v>
      </c>
      <c r="I2975" s="65">
        <v>30256958</v>
      </c>
      <c r="J2975" s="64">
        <v>1.1000000000000001</v>
      </c>
      <c r="K2975" s="120" t="str">
        <f>VLOOKUP(I2975,Raw!A:K,11,FALSE)</f>
        <v>N-SF11/1.8/23.5</v>
      </c>
    </row>
    <row r="2976" spans="1:11" x14ac:dyDescent="0.25">
      <c r="A2976" s="85"/>
      <c r="B2976" s="63"/>
      <c r="C2976" s="63"/>
      <c r="D2976" s="63"/>
      <c r="E2976" s="63"/>
      <c r="F2976" s="86"/>
      <c r="H2976" s="121">
        <v>10024373</v>
      </c>
      <c r="I2976" s="65">
        <v>30274734</v>
      </c>
      <c r="J2976" s="64">
        <v>1.1000000000000001</v>
      </c>
      <c r="K2976" s="120" t="str">
        <f>VLOOKUP(I2976,Raw!A:K,11,FALSE)</f>
        <v>N-SF11/1.8/17</v>
      </c>
    </row>
    <row r="2977" spans="1:11" x14ac:dyDescent="0.25">
      <c r="A2977" s="85"/>
      <c r="B2977" s="63"/>
      <c r="C2977" s="63"/>
      <c r="D2977" s="63"/>
      <c r="E2977" s="63"/>
      <c r="F2977" s="86"/>
      <c r="H2977" s="121">
        <v>10024373</v>
      </c>
      <c r="I2977" s="65">
        <v>30274790</v>
      </c>
      <c r="J2977" s="64">
        <v>1.06</v>
      </c>
      <c r="K2977" s="120" t="str">
        <f>VLOOKUP(I2977,Raw!A:K,11,FALSE)</f>
        <v>N-SF11/1.8/14.5</v>
      </c>
    </row>
    <row r="2978" spans="1:11" x14ac:dyDescent="0.25">
      <c r="A2978" s="85"/>
      <c r="B2978" s="63"/>
      <c r="C2978" s="63"/>
      <c r="D2978" s="63"/>
      <c r="E2978" s="63"/>
      <c r="F2978" s="86"/>
      <c r="H2978" s="121">
        <v>10024373</v>
      </c>
      <c r="I2978" s="65">
        <v>30274815</v>
      </c>
      <c r="J2978" s="64">
        <v>1.06</v>
      </c>
      <c r="K2978" s="120" t="str">
        <f>VLOOKUP(I2978,Raw!A:K,11,FALSE)</f>
        <v>N-SF11/1.8/14.5</v>
      </c>
    </row>
    <row r="2979" spans="1:11" x14ac:dyDescent="0.25">
      <c r="A2979" s="85"/>
      <c r="B2979" s="63"/>
      <c r="C2979" s="63"/>
      <c r="D2979" s="63"/>
      <c r="E2979" s="63"/>
      <c r="F2979" s="86"/>
      <c r="H2979" s="121">
        <v>10024373</v>
      </c>
      <c r="I2979" s="65">
        <v>30276367</v>
      </c>
      <c r="J2979" s="64">
        <v>1.1000000000000001</v>
      </c>
      <c r="K2979" s="120" t="str">
        <f>VLOOKUP(I2979,Raw!A:K,11,FALSE)</f>
        <v>N-SF11/1.8/17</v>
      </c>
    </row>
    <row r="2980" spans="1:11" x14ac:dyDescent="0.25">
      <c r="A2980" s="85"/>
      <c r="B2980" s="63"/>
      <c r="C2980" s="63"/>
      <c r="D2980" s="63"/>
      <c r="E2980" s="63"/>
      <c r="F2980" s="86"/>
      <c r="H2980" s="121">
        <v>10024373</v>
      </c>
      <c r="I2980" s="65">
        <v>30285163</v>
      </c>
      <c r="J2980" s="64">
        <v>1.05</v>
      </c>
      <c r="K2980" s="120" t="str">
        <f>VLOOKUP(I2980,Raw!A:K,11,FALSE)</f>
        <v>N-SF11/1/7.5</v>
      </c>
    </row>
    <row r="2981" spans="1:11" x14ac:dyDescent="0.25">
      <c r="A2981" s="85"/>
      <c r="B2981" s="63"/>
      <c r="C2981" s="63"/>
      <c r="D2981" s="63"/>
      <c r="E2981" s="63"/>
      <c r="F2981" s="86"/>
      <c r="H2981" s="121">
        <v>10024373</v>
      </c>
      <c r="I2981" s="65">
        <v>30285185</v>
      </c>
      <c r="J2981" s="64">
        <v>1.1000000000000001</v>
      </c>
      <c r="K2981" s="120" t="str">
        <f>VLOOKUP(I2981,Raw!A:K,11,FALSE)</f>
        <v>N-SF11/1.8/17</v>
      </c>
    </row>
    <row r="2982" spans="1:11" x14ac:dyDescent="0.25">
      <c r="A2982" s="85"/>
      <c r="B2982" s="63"/>
      <c r="C2982" s="63"/>
      <c r="D2982" s="63"/>
      <c r="E2982" s="63"/>
      <c r="F2982" s="86"/>
      <c r="H2982" s="121">
        <v>10024373</v>
      </c>
      <c r="I2982" s="65">
        <v>30293647</v>
      </c>
      <c r="J2982" s="64">
        <v>1.05</v>
      </c>
      <c r="K2982" s="120" t="str">
        <f>VLOOKUP(I2982,Raw!A:K,11,FALSE)</f>
        <v>N-SF11/1/10.5</v>
      </c>
    </row>
    <row r="2983" spans="1:11" x14ac:dyDescent="0.25">
      <c r="A2983" s="85"/>
      <c r="B2983" s="63"/>
      <c r="C2983" s="63"/>
      <c r="D2983" s="63"/>
      <c r="E2983" s="63"/>
      <c r="F2983" s="86"/>
      <c r="H2983" s="121">
        <v>10024373</v>
      </c>
      <c r="I2983" s="65">
        <v>30313242</v>
      </c>
      <c r="J2983" s="64">
        <v>0.6</v>
      </c>
      <c r="K2983" s="120" t="str">
        <f>VLOOKUP(I2983,Raw!A:K,11,FALSE)</f>
        <v>N-SF11/1.8/10.5</v>
      </c>
    </row>
    <row r="2984" spans="1:11" x14ac:dyDescent="0.25">
      <c r="A2984" s="85"/>
      <c r="B2984" s="63"/>
      <c r="C2984" s="63"/>
      <c r="D2984" s="63"/>
      <c r="E2984" s="63"/>
      <c r="F2984" s="86"/>
      <c r="H2984" s="121">
        <v>10024373</v>
      </c>
      <c r="I2984" s="65">
        <v>30313286</v>
      </c>
      <c r="J2984" s="64">
        <v>1.06</v>
      </c>
      <c r="K2984" s="120" t="str">
        <f>VLOOKUP(I2984,Raw!A:K,11,FALSE)</f>
        <v>N-SF11/1.8/14.5</v>
      </c>
    </row>
    <row r="2985" spans="1:11" x14ac:dyDescent="0.25">
      <c r="A2985" s="85"/>
      <c r="B2985" s="63"/>
      <c r="C2985" s="63"/>
      <c r="D2985" s="63"/>
      <c r="E2985" s="63"/>
      <c r="F2985" s="86"/>
      <c r="H2985" s="121">
        <v>10024373</v>
      </c>
      <c r="I2985" s="65">
        <v>30313323</v>
      </c>
      <c r="J2985" s="64">
        <v>1.05</v>
      </c>
      <c r="K2985" s="120" t="str">
        <f>VLOOKUP(I2985,Raw!A:K,11,FALSE)</f>
        <v>N-SF11/1/10.5</v>
      </c>
    </row>
    <row r="2986" spans="1:11" x14ac:dyDescent="0.25">
      <c r="A2986" s="85"/>
      <c r="B2986" s="63"/>
      <c r="C2986" s="63"/>
      <c r="D2986" s="63"/>
      <c r="E2986" s="63"/>
      <c r="F2986" s="86"/>
      <c r="H2986" s="121">
        <v>10024373</v>
      </c>
      <c r="I2986" s="65">
        <v>30313345</v>
      </c>
      <c r="J2986" s="64">
        <v>1.06</v>
      </c>
      <c r="K2986" s="120" t="str">
        <f>VLOOKUP(I2986,Raw!A:K,11,FALSE)</f>
        <v>N-SF11/1.8/14.5</v>
      </c>
    </row>
    <row r="2987" spans="1:11" x14ac:dyDescent="0.25">
      <c r="A2987" s="85"/>
      <c r="B2987" s="63"/>
      <c r="C2987" s="63"/>
      <c r="D2987" s="63"/>
      <c r="E2987" s="63"/>
      <c r="F2987" s="86"/>
      <c r="H2987" s="121">
        <v>10024373</v>
      </c>
      <c r="I2987" s="65">
        <v>30321494</v>
      </c>
      <c r="J2987" s="64">
        <v>1.5</v>
      </c>
      <c r="K2987" s="120" t="str">
        <f>VLOOKUP(I2987,Raw!A:K,11,FALSE)</f>
        <v>N-BK7/1.1/19</v>
      </c>
    </row>
    <row r="2988" spans="1:11" x14ac:dyDescent="0.25">
      <c r="A2988" s="85"/>
      <c r="B2988" s="63"/>
      <c r="C2988" s="63"/>
      <c r="D2988" s="63"/>
      <c r="E2988" s="63"/>
      <c r="F2988" s="86"/>
      <c r="H2988" s="121">
        <v>10024373</v>
      </c>
      <c r="I2988" s="65">
        <v>30325960</v>
      </c>
      <c r="J2988" s="64">
        <v>1.1000000000000001</v>
      </c>
      <c r="K2988" s="120" t="str">
        <f>VLOOKUP(I2988,Raw!A:K,11,FALSE)</f>
        <v>N-SF11/1.8/23</v>
      </c>
    </row>
    <row r="2989" spans="1:11" x14ac:dyDescent="0.25">
      <c r="A2989" s="85"/>
      <c r="B2989" s="63"/>
      <c r="C2989" s="63"/>
      <c r="D2989" s="63"/>
      <c r="E2989" s="63"/>
      <c r="F2989" s="86"/>
      <c r="H2989" s="121">
        <v>10024373</v>
      </c>
      <c r="I2989" s="65">
        <v>30334319</v>
      </c>
      <c r="J2989" s="64">
        <v>1.1000000000000001</v>
      </c>
      <c r="K2989" s="120" t="str">
        <f>VLOOKUP(I2989,Raw!A:K,11,FALSE)</f>
        <v>N-SF11/1.8/17.5</v>
      </c>
    </row>
    <row r="2990" spans="1:11" x14ac:dyDescent="0.25">
      <c r="A2990" s="85"/>
      <c r="B2990" s="63"/>
      <c r="C2990" s="63"/>
      <c r="D2990" s="63"/>
      <c r="E2990" s="63"/>
      <c r="F2990" s="86"/>
      <c r="H2990" s="121">
        <v>10024373</v>
      </c>
      <c r="I2990" s="65">
        <v>30339200</v>
      </c>
      <c r="J2990" s="64">
        <v>1.1000000000000001</v>
      </c>
      <c r="K2990" s="120" t="str">
        <f>VLOOKUP(I2990,Raw!A:K,11,FALSE)</f>
        <v>N-SF11/1.8/23.5</v>
      </c>
    </row>
    <row r="2991" spans="1:11" x14ac:dyDescent="0.25">
      <c r="A2991" s="85"/>
      <c r="B2991" s="63"/>
      <c r="C2991" s="63"/>
      <c r="D2991" s="63"/>
      <c r="E2991" s="63"/>
      <c r="F2991" s="86"/>
      <c r="H2991" s="121">
        <v>10024373</v>
      </c>
      <c r="I2991" s="65">
        <v>30391576</v>
      </c>
      <c r="J2991" s="64">
        <v>1.05</v>
      </c>
      <c r="K2991" s="120" t="str">
        <f>VLOOKUP(I2991,Raw!A:K,11,FALSE)</f>
        <v>N-SF11/1/8.5</v>
      </c>
    </row>
    <row r="2992" spans="1:11" x14ac:dyDescent="0.25">
      <c r="A2992" s="85"/>
      <c r="B2992" s="63"/>
      <c r="C2992" s="63"/>
      <c r="D2992" s="63"/>
      <c r="E2992" s="63"/>
      <c r="F2992" s="86"/>
      <c r="H2992" s="121">
        <v>10024373</v>
      </c>
      <c r="I2992" s="65">
        <v>30432710</v>
      </c>
      <c r="J2992" s="64">
        <v>1.06</v>
      </c>
      <c r="K2992" s="120" t="str">
        <f>VLOOKUP(I2992,Raw!A:K,11,FALSE)</f>
        <v>N-SF11/1.8/14.5</v>
      </c>
    </row>
    <row r="2993" spans="1:11" x14ac:dyDescent="0.25">
      <c r="A2993" s="85"/>
      <c r="B2993" s="63"/>
      <c r="C2993" s="63"/>
      <c r="D2993" s="63"/>
      <c r="E2993" s="63"/>
      <c r="F2993" s="86"/>
      <c r="H2993" s="121">
        <v>10024373</v>
      </c>
      <c r="I2993" s="65">
        <v>30446865</v>
      </c>
      <c r="J2993" s="64">
        <v>1.1000000000000001</v>
      </c>
      <c r="K2993" s="120" t="str">
        <f>VLOOKUP(I2993,Raw!A:K,11,FALSE)</f>
        <v>N-SF11/1.8/17</v>
      </c>
    </row>
    <row r="2994" spans="1:11" x14ac:dyDescent="0.25">
      <c r="A2994" s="85"/>
      <c r="B2994" s="63"/>
      <c r="C2994" s="63"/>
      <c r="D2994" s="63"/>
      <c r="E2994" s="63"/>
      <c r="F2994" s="86"/>
      <c r="H2994" s="121">
        <v>10024376</v>
      </c>
      <c r="I2994" s="65">
        <v>30103742</v>
      </c>
      <c r="J2994" s="64">
        <v>0.9</v>
      </c>
      <c r="K2994" s="120" t="str">
        <f>VLOOKUP(I2994,Raw!A:K,11,FALSE)</f>
        <v>N-SF11/1.8/23.5</v>
      </c>
    </row>
    <row r="2995" spans="1:11" x14ac:dyDescent="0.25">
      <c r="A2995" s="85"/>
      <c r="B2995" s="63"/>
      <c r="C2995" s="63"/>
      <c r="D2995" s="63"/>
      <c r="E2995" s="63"/>
      <c r="F2995" s="86"/>
      <c r="H2995" s="121">
        <v>10024376</v>
      </c>
      <c r="I2995" s="65">
        <v>30103753</v>
      </c>
      <c r="J2995" s="64">
        <v>0.9</v>
      </c>
      <c r="K2995" s="120" t="str">
        <f>VLOOKUP(I2995,Raw!A:K,11,FALSE)</f>
        <v>N-SF11/1.8/14.5</v>
      </c>
    </row>
    <row r="2996" spans="1:11" x14ac:dyDescent="0.25">
      <c r="A2996" s="85"/>
      <c r="B2996" s="63"/>
      <c r="C2996" s="63"/>
      <c r="D2996" s="63"/>
      <c r="E2996" s="63"/>
      <c r="F2996" s="86"/>
      <c r="H2996" s="121">
        <v>10024376</v>
      </c>
      <c r="I2996" s="65">
        <v>30103801</v>
      </c>
      <c r="J2996" s="64">
        <v>0.9</v>
      </c>
      <c r="K2996" s="120" t="str">
        <f>VLOOKUP(I2996,Raw!A:K,11,FALSE)</f>
        <v>N-SF11/1.8/17</v>
      </c>
    </row>
    <row r="2997" spans="1:11" x14ac:dyDescent="0.25">
      <c r="A2997" s="85"/>
      <c r="B2997" s="63"/>
      <c r="C2997" s="63"/>
      <c r="D2997" s="63"/>
      <c r="E2997" s="63"/>
      <c r="F2997" s="86"/>
      <c r="H2997" s="121">
        <v>10024376</v>
      </c>
      <c r="I2997" s="65">
        <v>30236147</v>
      </c>
      <c r="J2997" s="64">
        <v>0.9</v>
      </c>
      <c r="K2997" s="120" t="str">
        <f>VLOOKUP(I2997,Raw!A:K,11,FALSE)</f>
        <v>N-SF11/1.8/17.5</v>
      </c>
    </row>
    <row r="2998" spans="1:11" x14ac:dyDescent="0.25">
      <c r="A2998" s="85"/>
      <c r="B2998" s="63"/>
      <c r="C2998" s="63"/>
      <c r="D2998" s="63"/>
      <c r="E2998" s="63"/>
      <c r="F2998" s="86"/>
      <c r="H2998" s="121">
        <v>10024376</v>
      </c>
      <c r="I2998" s="65">
        <v>30238079</v>
      </c>
      <c r="J2998" s="64">
        <v>0.9</v>
      </c>
      <c r="K2998" s="120" t="str">
        <f>VLOOKUP(I2998,Raw!A:K,11,FALSE)</f>
        <v>N-SF11/1.8/17.5</v>
      </c>
    </row>
    <row r="2999" spans="1:11" x14ac:dyDescent="0.25">
      <c r="A2999" s="85"/>
      <c r="B2999" s="63"/>
      <c r="C2999" s="63"/>
      <c r="D2999" s="63"/>
      <c r="E2999" s="63"/>
      <c r="F2999" s="86"/>
      <c r="H2999" s="121">
        <v>10024376</v>
      </c>
      <c r="I2999" s="65">
        <v>30248669</v>
      </c>
      <c r="J2999" s="64">
        <v>0.75</v>
      </c>
      <c r="K2999" s="120" t="str">
        <f>VLOOKUP(I2999,Raw!A:K,11,FALSE)</f>
        <v>N-SF11/1/10.5</v>
      </c>
    </row>
    <row r="3000" spans="1:11" x14ac:dyDescent="0.25">
      <c r="A3000" s="85"/>
      <c r="B3000" s="63"/>
      <c r="C3000" s="63"/>
      <c r="D3000" s="63"/>
      <c r="E3000" s="63"/>
      <c r="F3000" s="86"/>
      <c r="H3000" s="121">
        <v>10024376</v>
      </c>
      <c r="I3000" s="65">
        <v>30248706</v>
      </c>
      <c r="J3000" s="64">
        <v>0.9</v>
      </c>
      <c r="K3000" s="120" t="str">
        <f>VLOOKUP(I3000,Raw!A:K,11,FALSE)</f>
        <v>N-SF11/1.8/23.5</v>
      </c>
    </row>
    <row r="3001" spans="1:11" x14ac:dyDescent="0.25">
      <c r="A3001" s="85"/>
      <c r="B3001" s="63"/>
      <c r="C3001" s="63"/>
      <c r="D3001" s="63"/>
      <c r="E3001" s="63"/>
      <c r="F3001" s="86"/>
      <c r="H3001" s="121">
        <v>10024376</v>
      </c>
      <c r="I3001" s="65">
        <v>30248740</v>
      </c>
      <c r="J3001" s="64">
        <v>0.75</v>
      </c>
      <c r="K3001" s="120" t="str">
        <f>VLOOKUP(I3001,Raw!A:K,11,FALSE)</f>
        <v>N-SF11/1/7.5</v>
      </c>
    </row>
    <row r="3002" spans="1:11" x14ac:dyDescent="0.25">
      <c r="A3002" s="85"/>
      <c r="B3002" s="63"/>
      <c r="C3002" s="63"/>
      <c r="D3002" s="63"/>
      <c r="E3002" s="63"/>
      <c r="F3002" s="86"/>
      <c r="H3002" s="121">
        <v>10024376</v>
      </c>
      <c r="I3002" s="65">
        <v>30255865</v>
      </c>
      <c r="J3002" s="64">
        <v>0.9</v>
      </c>
      <c r="K3002" s="120" t="str">
        <f>VLOOKUP(I3002,Raw!A:K,11,FALSE)</f>
        <v>N-SF11/1.8/17</v>
      </c>
    </row>
    <row r="3003" spans="1:11" x14ac:dyDescent="0.25">
      <c r="A3003" s="85"/>
      <c r="B3003" s="63"/>
      <c r="C3003" s="63"/>
      <c r="D3003" s="63"/>
      <c r="E3003" s="63"/>
      <c r="F3003" s="86"/>
      <c r="H3003" s="121">
        <v>10024376</v>
      </c>
      <c r="I3003" s="65">
        <v>30256349</v>
      </c>
      <c r="J3003" s="64">
        <v>0.75</v>
      </c>
      <c r="K3003" s="120" t="str">
        <f>VLOOKUP(I3003,Raw!A:K,11,FALSE)</f>
        <v>N-SF11/1/10.5</v>
      </c>
    </row>
    <row r="3004" spans="1:11" x14ac:dyDescent="0.25">
      <c r="A3004" s="85"/>
      <c r="B3004" s="63"/>
      <c r="C3004" s="63"/>
      <c r="D3004" s="63"/>
      <c r="E3004" s="63"/>
      <c r="F3004" s="86"/>
      <c r="H3004" s="121">
        <v>10024376</v>
      </c>
      <c r="I3004" s="65">
        <v>30256730</v>
      </c>
      <c r="J3004" s="64">
        <v>0.75</v>
      </c>
      <c r="K3004" s="120" t="str">
        <f>VLOOKUP(I3004,Raw!A:K,11,FALSE)</f>
        <v>N-SF11/1/10.5</v>
      </c>
    </row>
    <row r="3005" spans="1:11" x14ac:dyDescent="0.25">
      <c r="A3005" s="85"/>
      <c r="B3005" s="63"/>
      <c r="C3005" s="63"/>
      <c r="D3005" s="63"/>
      <c r="E3005" s="63"/>
      <c r="F3005" s="86"/>
      <c r="H3005" s="121">
        <v>10024376</v>
      </c>
      <c r="I3005" s="65">
        <v>30256752</v>
      </c>
      <c r="J3005" s="64">
        <v>0.9</v>
      </c>
      <c r="K3005" s="120" t="str">
        <f>VLOOKUP(I3005,Raw!A:K,11,FALSE)</f>
        <v>N-SF11/1.8/14.5</v>
      </c>
    </row>
    <row r="3006" spans="1:11" x14ac:dyDescent="0.25">
      <c r="A3006" s="85"/>
      <c r="B3006" s="63"/>
      <c r="C3006" s="63"/>
      <c r="D3006" s="63"/>
      <c r="E3006" s="63"/>
      <c r="F3006" s="86"/>
      <c r="H3006" s="121">
        <v>10024376</v>
      </c>
      <c r="I3006" s="65">
        <v>30256855</v>
      </c>
      <c r="J3006" s="64">
        <v>0.9</v>
      </c>
      <c r="K3006" s="120" t="str">
        <f>VLOOKUP(I3006,Raw!A:K,11,FALSE)</f>
        <v>N-SF11/1.8/14.5</v>
      </c>
    </row>
    <row r="3007" spans="1:11" x14ac:dyDescent="0.25">
      <c r="A3007" s="85"/>
      <c r="B3007" s="63"/>
      <c r="C3007" s="63"/>
      <c r="D3007" s="63"/>
      <c r="E3007" s="63"/>
      <c r="F3007" s="86"/>
      <c r="H3007" s="121">
        <v>10024376</v>
      </c>
      <c r="I3007" s="65">
        <v>30256899</v>
      </c>
      <c r="J3007" s="64">
        <v>0.9</v>
      </c>
      <c r="K3007" s="120" t="str">
        <f>VLOOKUP(I3007,Raw!A:K,11,FALSE)</f>
        <v>N-SF11/1.8/23.5</v>
      </c>
    </row>
    <row r="3008" spans="1:11" x14ac:dyDescent="0.25">
      <c r="A3008" s="85"/>
      <c r="B3008" s="63"/>
      <c r="C3008" s="63"/>
      <c r="D3008" s="63"/>
      <c r="E3008" s="63"/>
      <c r="F3008" s="86"/>
      <c r="H3008" s="121">
        <v>10024376</v>
      </c>
      <c r="I3008" s="65">
        <v>30256914</v>
      </c>
      <c r="J3008" s="64">
        <v>0.75</v>
      </c>
      <c r="K3008" s="120" t="str">
        <f>VLOOKUP(I3008,Raw!A:K,11,FALSE)</f>
        <v>N-SF11/1/10.5</v>
      </c>
    </row>
    <row r="3009" spans="1:11" x14ac:dyDescent="0.25">
      <c r="A3009" s="85"/>
      <c r="B3009" s="63"/>
      <c r="C3009" s="63"/>
      <c r="D3009" s="63"/>
      <c r="E3009" s="63"/>
      <c r="F3009" s="86"/>
      <c r="H3009" s="121">
        <v>10024376</v>
      </c>
      <c r="I3009" s="65">
        <v>30256958</v>
      </c>
      <c r="J3009" s="64">
        <v>0.9</v>
      </c>
      <c r="K3009" s="120" t="str">
        <f>VLOOKUP(I3009,Raw!A:K,11,FALSE)</f>
        <v>N-SF11/1.8/23.5</v>
      </c>
    </row>
    <row r="3010" spans="1:11" x14ac:dyDescent="0.25">
      <c r="A3010" s="85"/>
      <c r="B3010" s="63"/>
      <c r="C3010" s="63"/>
      <c r="D3010" s="63"/>
      <c r="E3010" s="63"/>
      <c r="F3010" s="86"/>
      <c r="H3010" s="121">
        <v>10024376</v>
      </c>
      <c r="I3010" s="65">
        <v>30274734</v>
      </c>
      <c r="J3010" s="64">
        <v>0.9</v>
      </c>
      <c r="K3010" s="120" t="str">
        <f>VLOOKUP(I3010,Raw!A:K,11,FALSE)</f>
        <v>N-SF11/1.8/17</v>
      </c>
    </row>
    <row r="3011" spans="1:11" x14ac:dyDescent="0.25">
      <c r="A3011" s="85"/>
      <c r="B3011" s="63"/>
      <c r="C3011" s="63"/>
      <c r="D3011" s="63"/>
      <c r="E3011" s="63"/>
      <c r="F3011" s="86"/>
      <c r="H3011" s="121">
        <v>10024376</v>
      </c>
      <c r="I3011" s="65">
        <v>30274790</v>
      </c>
      <c r="J3011" s="64">
        <v>0.9</v>
      </c>
      <c r="K3011" s="120" t="str">
        <f>VLOOKUP(I3011,Raw!A:K,11,FALSE)</f>
        <v>N-SF11/1.8/14.5</v>
      </c>
    </row>
    <row r="3012" spans="1:11" x14ac:dyDescent="0.25">
      <c r="A3012" s="85"/>
      <c r="B3012" s="63"/>
      <c r="C3012" s="63"/>
      <c r="D3012" s="63"/>
      <c r="E3012" s="63"/>
      <c r="F3012" s="86"/>
      <c r="H3012" s="121">
        <v>10024376</v>
      </c>
      <c r="I3012" s="65">
        <v>30274815</v>
      </c>
      <c r="J3012" s="64">
        <v>0.9</v>
      </c>
      <c r="K3012" s="120" t="str">
        <f>VLOOKUP(I3012,Raw!A:K,11,FALSE)</f>
        <v>N-SF11/1.8/14.5</v>
      </c>
    </row>
    <row r="3013" spans="1:11" x14ac:dyDescent="0.25">
      <c r="A3013" s="85"/>
      <c r="B3013" s="63"/>
      <c r="C3013" s="63"/>
      <c r="D3013" s="63"/>
      <c r="E3013" s="63"/>
      <c r="F3013" s="86"/>
      <c r="H3013" s="121">
        <v>10024376</v>
      </c>
      <c r="I3013" s="65">
        <v>30276367</v>
      </c>
      <c r="J3013" s="64">
        <v>0.9</v>
      </c>
      <c r="K3013" s="120" t="str">
        <f>VLOOKUP(I3013,Raw!A:K,11,FALSE)</f>
        <v>N-SF11/1.8/17</v>
      </c>
    </row>
    <row r="3014" spans="1:11" x14ac:dyDescent="0.25">
      <c r="A3014" s="85"/>
      <c r="B3014" s="63"/>
      <c r="C3014" s="63"/>
      <c r="D3014" s="63"/>
      <c r="E3014" s="63"/>
      <c r="F3014" s="86"/>
      <c r="H3014" s="121">
        <v>10024376</v>
      </c>
      <c r="I3014" s="65">
        <v>30285163</v>
      </c>
      <c r="J3014" s="64">
        <v>0.75</v>
      </c>
      <c r="K3014" s="120" t="str">
        <f>VLOOKUP(I3014,Raw!A:K,11,FALSE)</f>
        <v>N-SF11/1/7.5</v>
      </c>
    </row>
    <row r="3015" spans="1:11" x14ac:dyDescent="0.25">
      <c r="A3015" s="85"/>
      <c r="B3015" s="63"/>
      <c r="C3015" s="63"/>
      <c r="D3015" s="63"/>
      <c r="E3015" s="63"/>
      <c r="F3015" s="86"/>
      <c r="H3015" s="121">
        <v>10024376</v>
      </c>
      <c r="I3015" s="65">
        <v>30285185</v>
      </c>
      <c r="J3015" s="64">
        <v>0.9</v>
      </c>
      <c r="K3015" s="120" t="str">
        <f>VLOOKUP(I3015,Raw!A:K,11,FALSE)</f>
        <v>N-SF11/1.8/17</v>
      </c>
    </row>
    <row r="3016" spans="1:11" x14ac:dyDescent="0.25">
      <c r="A3016" s="85"/>
      <c r="B3016" s="63"/>
      <c r="C3016" s="63"/>
      <c r="D3016" s="63"/>
      <c r="E3016" s="63"/>
      <c r="F3016" s="86"/>
      <c r="H3016" s="121">
        <v>10024376</v>
      </c>
      <c r="I3016" s="65">
        <v>30293647</v>
      </c>
      <c r="J3016" s="64">
        <v>0.75</v>
      </c>
      <c r="K3016" s="120" t="str">
        <f>VLOOKUP(I3016,Raw!A:K,11,FALSE)</f>
        <v>N-SF11/1/10.5</v>
      </c>
    </row>
    <row r="3017" spans="1:11" x14ac:dyDescent="0.25">
      <c r="A3017" s="85"/>
      <c r="B3017" s="63"/>
      <c r="C3017" s="63"/>
      <c r="D3017" s="63"/>
      <c r="E3017" s="63"/>
      <c r="F3017" s="86"/>
      <c r="H3017" s="121">
        <v>10024376</v>
      </c>
      <c r="I3017" s="65">
        <v>30313242</v>
      </c>
      <c r="J3017" s="64">
        <v>0.6</v>
      </c>
      <c r="K3017" s="120" t="str">
        <f>VLOOKUP(I3017,Raw!A:K,11,FALSE)</f>
        <v>N-SF11/1.8/10.5</v>
      </c>
    </row>
    <row r="3018" spans="1:11" x14ac:dyDescent="0.25">
      <c r="A3018" s="85"/>
      <c r="B3018" s="63"/>
      <c r="C3018" s="63"/>
      <c r="D3018" s="63"/>
      <c r="E3018" s="63"/>
      <c r="F3018" s="86"/>
      <c r="H3018" s="121">
        <v>10024376</v>
      </c>
      <c r="I3018" s="65">
        <v>30313286</v>
      </c>
      <c r="J3018" s="64">
        <v>0.9</v>
      </c>
      <c r="K3018" s="120" t="str">
        <f>VLOOKUP(I3018,Raw!A:K,11,FALSE)</f>
        <v>N-SF11/1.8/14.5</v>
      </c>
    </row>
    <row r="3019" spans="1:11" x14ac:dyDescent="0.25">
      <c r="A3019" s="85"/>
      <c r="B3019" s="63"/>
      <c r="C3019" s="63"/>
      <c r="D3019" s="63"/>
      <c r="E3019" s="63"/>
      <c r="F3019" s="86"/>
      <c r="H3019" s="121">
        <v>10024376</v>
      </c>
      <c r="I3019" s="65">
        <v>30313323</v>
      </c>
      <c r="J3019" s="64">
        <v>0.75</v>
      </c>
      <c r="K3019" s="120" t="str">
        <f>VLOOKUP(I3019,Raw!A:K,11,FALSE)</f>
        <v>N-SF11/1/10.5</v>
      </c>
    </row>
    <row r="3020" spans="1:11" x14ac:dyDescent="0.25">
      <c r="A3020" s="85"/>
      <c r="B3020" s="63"/>
      <c r="C3020" s="63"/>
      <c r="D3020" s="63"/>
      <c r="E3020" s="63"/>
      <c r="F3020" s="86"/>
      <c r="H3020" s="121">
        <v>10024376</v>
      </c>
      <c r="I3020" s="65">
        <v>30313345</v>
      </c>
      <c r="J3020" s="64">
        <v>0.9</v>
      </c>
      <c r="K3020" s="120" t="str">
        <f>VLOOKUP(I3020,Raw!A:K,11,FALSE)</f>
        <v>N-SF11/1.8/14.5</v>
      </c>
    </row>
    <row r="3021" spans="1:11" x14ac:dyDescent="0.25">
      <c r="A3021" s="85"/>
      <c r="B3021" s="63"/>
      <c r="C3021" s="63"/>
      <c r="D3021" s="63"/>
      <c r="E3021" s="63"/>
      <c r="F3021" s="86"/>
      <c r="H3021" s="121">
        <v>10024376</v>
      </c>
      <c r="I3021" s="65">
        <v>30321494</v>
      </c>
      <c r="J3021" s="64">
        <v>1</v>
      </c>
      <c r="K3021" s="120" t="str">
        <f>VLOOKUP(I3021,Raw!A:K,11,FALSE)</f>
        <v>N-BK7/1.1/19</v>
      </c>
    </row>
    <row r="3022" spans="1:11" x14ac:dyDescent="0.25">
      <c r="A3022" s="85"/>
      <c r="B3022" s="63"/>
      <c r="C3022" s="63"/>
      <c r="D3022" s="63"/>
      <c r="E3022" s="63"/>
      <c r="F3022" s="86"/>
      <c r="H3022" s="121">
        <v>10024376</v>
      </c>
      <c r="I3022" s="65">
        <v>30325960</v>
      </c>
      <c r="J3022" s="64">
        <v>0.9</v>
      </c>
      <c r="K3022" s="120" t="str">
        <f>VLOOKUP(I3022,Raw!A:K,11,FALSE)</f>
        <v>N-SF11/1.8/23</v>
      </c>
    </row>
    <row r="3023" spans="1:11" x14ac:dyDescent="0.25">
      <c r="A3023" s="85"/>
      <c r="B3023" s="63"/>
      <c r="C3023" s="63"/>
      <c r="D3023" s="63"/>
      <c r="E3023" s="63"/>
      <c r="F3023" s="86"/>
      <c r="H3023" s="121">
        <v>10024376</v>
      </c>
      <c r="I3023" s="65">
        <v>30334319</v>
      </c>
      <c r="J3023" s="64">
        <v>0.9</v>
      </c>
      <c r="K3023" s="120" t="str">
        <f>VLOOKUP(I3023,Raw!A:K,11,FALSE)</f>
        <v>N-SF11/1.8/17.5</v>
      </c>
    </row>
    <row r="3024" spans="1:11" x14ac:dyDescent="0.25">
      <c r="A3024" s="85"/>
      <c r="B3024" s="63"/>
      <c r="C3024" s="63"/>
      <c r="D3024" s="63"/>
      <c r="E3024" s="63"/>
      <c r="F3024" s="86"/>
      <c r="H3024" s="121">
        <v>10024376</v>
      </c>
      <c r="I3024" s="65">
        <v>30339200</v>
      </c>
      <c r="J3024" s="64">
        <v>0.9</v>
      </c>
      <c r="K3024" s="120" t="str">
        <f>VLOOKUP(I3024,Raw!A:K,11,FALSE)</f>
        <v>N-SF11/1.8/23.5</v>
      </c>
    </row>
    <row r="3025" spans="1:11" x14ac:dyDescent="0.25">
      <c r="A3025" s="85"/>
      <c r="B3025" s="63"/>
      <c r="C3025" s="63"/>
      <c r="D3025" s="63"/>
      <c r="E3025" s="63"/>
      <c r="F3025" s="86"/>
      <c r="H3025" s="121">
        <v>10024376</v>
      </c>
      <c r="I3025" s="65">
        <v>30391576</v>
      </c>
      <c r="J3025" s="64">
        <v>0.75</v>
      </c>
      <c r="K3025" s="120" t="str">
        <f>VLOOKUP(I3025,Raw!A:K,11,FALSE)</f>
        <v>N-SF11/1/8.5</v>
      </c>
    </row>
    <row r="3026" spans="1:11" x14ac:dyDescent="0.25">
      <c r="A3026" s="85"/>
      <c r="B3026" s="63"/>
      <c r="C3026" s="63"/>
      <c r="D3026" s="63"/>
      <c r="E3026" s="63"/>
      <c r="F3026" s="86"/>
      <c r="H3026" s="121">
        <v>10024376</v>
      </c>
      <c r="I3026" s="65">
        <v>30432710</v>
      </c>
      <c r="J3026" s="64">
        <v>0.9</v>
      </c>
      <c r="K3026" s="120" t="str">
        <f>VLOOKUP(I3026,Raw!A:K,11,FALSE)</f>
        <v>N-SF11/1.8/14.5</v>
      </c>
    </row>
    <row r="3027" spans="1:11" x14ac:dyDescent="0.25">
      <c r="A3027" s="85"/>
      <c r="B3027" s="63"/>
      <c r="C3027" s="63"/>
      <c r="D3027" s="63"/>
      <c r="E3027" s="63"/>
      <c r="F3027" s="86"/>
      <c r="H3027" s="121">
        <v>10024376</v>
      </c>
      <c r="I3027" s="65">
        <v>30446865</v>
      </c>
      <c r="J3027" s="64">
        <v>0.9</v>
      </c>
      <c r="K3027" s="120" t="str">
        <f>VLOOKUP(I3027,Raw!A:K,11,FALSE)</f>
        <v>N-SF11/1.8/17</v>
      </c>
    </row>
    <row r="3028" spans="1:11" x14ac:dyDescent="0.25">
      <c r="A3028" s="85"/>
      <c r="B3028" s="63"/>
      <c r="C3028" s="63"/>
      <c r="D3028" s="63"/>
      <c r="E3028" s="63"/>
      <c r="F3028" s="86"/>
      <c r="H3028" s="121">
        <v>10024393</v>
      </c>
      <c r="I3028" s="65">
        <v>30103742</v>
      </c>
      <c r="J3028" s="64">
        <v>0.9</v>
      </c>
      <c r="K3028" s="120" t="str">
        <f>VLOOKUP(I3028,Raw!A:K,11,FALSE)</f>
        <v>N-SF11/1.8/23.5</v>
      </c>
    </row>
    <row r="3029" spans="1:11" x14ac:dyDescent="0.25">
      <c r="A3029" s="85"/>
      <c r="B3029" s="63"/>
      <c r="C3029" s="63"/>
      <c r="D3029" s="63"/>
      <c r="E3029" s="63"/>
      <c r="F3029" s="86"/>
      <c r="H3029" s="121">
        <v>10024393</v>
      </c>
      <c r="I3029" s="65">
        <v>30103753</v>
      </c>
      <c r="J3029" s="64">
        <v>0.86</v>
      </c>
      <c r="K3029" s="120" t="str">
        <f>VLOOKUP(I3029,Raw!A:K,11,FALSE)</f>
        <v>N-SF11/1.8/14.5</v>
      </c>
    </row>
    <row r="3030" spans="1:11" x14ac:dyDescent="0.25">
      <c r="A3030" s="85"/>
      <c r="B3030" s="63"/>
      <c r="C3030" s="63"/>
      <c r="D3030" s="63"/>
      <c r="E3030" s="63"/>
      <c r="F3030" s="86"/>
      <c r="H3030" s="121">
        <v>10024393</v>
      </c>
      <c r="I3030" s="65">
        <v>30103801</v>
      </c>
      <c r="J3030" s="64">
        <v>0.9</v>
      </c>
      <c r="K3030" s="120" t="str">
        <f>VLOOKUP(I3030,Raw!A:K,11,FALSE)</f>
        <v>N-SF11/1.8/17</v>
      </c>
    </row>
    <row r="3031" spans="1:11" x14ac:dyDescent="0.25">
      <c r="A3031" s="85"/>
      <c r="B3031" s="63"/>
      <c r="C3031" s="63"/>
      <c r="D3031" s="63"/>
      <c r="E3031" s="63"/>
      <c r="F3031" s="86"/>
      <c r="H3031" s="121">
        <v>10024393</v>
      </c>
      <c r="I3031" s="65">
        <v>30236147</v>
      </c>
      <c r="J3031" s="64">
        <v>0.9</v>
      </c>
      <c r="K3031" s="120" t="str">
        <f>VLOOKUP(I3031,Raw!A:K,11,FALSE)</f>
        <v>N-SF11/1.8/17.5</v>
      </c>
    </row>
    <row r="3032" spans="1:11" x14ac:dyDescent="0.25">
      <c r="A3032" s="85"/>
      <c r="B3032" s="63"/>
      <c r="C3032" s="63"/>
      <c r="D3032" s="63"/>
      <c r="E3032" s="63"/>
      <c r="F3032" s="86"/>
      <c r="H3032" s="121">
        <v>10024393</v>
      </c>
      <c r="I3032" s="65">
        <v>30238079</v>
      </c>
      <c r="J3032" s="64">
        <v>0.9</v>
      </c>
      <c r="K3032" s="120" t="str">
        <f>VLOOKUP(I3032,Raw!A:K,11,FALSE)</f>
        <v>N-SF11/1.8/17.5</v>
      </c>
    </row>
    <row r="3033" spans="1:11" x14ac:dyDescent="0.25">
      <c r="A3033" s="85"/>
      <c r="B3033" s="63"/>
      <c r="C3033" s="63"/>
      <c r="D3033" s="63"/>
      <c r="E3033" s="63"/>
      <c r="F3033" s="86"/>
      <c r="H3033" s="121">
        <v>10024393</v>
      </c>
      <c r="I3033" s="65">
        <v>30248669</v>
      </c>
      <c r="J3033" s="64">
        <v>0.95</v>
      </c>
      <c r="K3033" s="120" t="str">
        <f>VLOOKUP(I3033,Raw!A:K,11,FALSE)</f>
        <v>N-SF11/1/10.5</v>
      </c>
    </row>
    <row r="3034" spans="1:11" x14ac:dyDescent="0.25">
      <c r="A3034" s="85"/>
      <c r="B3034" s="63"/>
      <c r="C3034" s="63"/>
      <c r="D3034" s="63"/>
      <c r="E3034" s="63"/>
      <c r="F3034" s="86"/>
      <c r="H3034" s="121">
        <v>10024393</v>
      </c>
      <c r="I3034" s="65">
        <v>30248706</v>
      </c>
      <c r="J3034" s="64">
        <v>0.9</v>
      </c>
      <c r="K3034" s="120" t="str">
        <f>VLOOKUP(I3034,Raw!A:K,11,FALSE)</f>
        <v>N-SF11/1.8/23.5</v>
      </c>
    </row>
    <row r="3035" spans="1:11" x14ac:dyDescent="0.25">
      <c r="A3035" s="85"/>
      <c r="B3035" s="63"/>
      <c r="C3035" s="63"/>
      <c r="D3035" s="63"/>
      <c r="E3035" s="63"/>
      <c r="F3035" s="86"/>
      <c r="H3035" s="121">
        <v>10024393</v>
      </c>
      <c r="I3035" s="65">
        <v>30248740</v>
      </c>
      <c r="J3035" s="64">
        <v>0.95</v>
      </c>
      <c r="K3035" s="120" t="str">
        <f>VLOOKUP(I3035,Raw!A:K,11,FALSE)</f>
        <v>N-SF11/1/7.5</v>
      </c>
    </row>
    <row r="3036" spans="1:11" x14ac:dyDescent="0.25">
      <c r="A3036" s="85"/>
      <c r="B3036" s="63"/>
      <c r="C3036" s="63"/>
      <c r="D3036" s="63"/>
      <c r="E3036" s="63"/>
      <c r="F3036" s="86"/>
      <c r="H3036" s="121">
        <v>10024393</v>
      </c>
      <c r="I3036" s="65">
        <v>30255865</v>
      </c>
      <c r="J3036" s="64">
        <v>0.9</v>
      </c>
      <c r="K3036" s="120" t="str">
        <f>VLOOKUP(I3036,Raw!A:K,11,FALSE)</f>
        <v>N-SF11/1.8/17</v>
      </c>
    </row>
    <row r="3037" spans="1:11" x14ac:dyDescent="0.25">
      <c r="A3037" s="85"/>
      <c r="B3037" s="63"/>
      <c r="C3037" s="63"/>
      <c r="D3037" s="63"/>
      <c r="E3037" s="63"/>
      <c r="F3037" s="86"/>
      <c r="H3037" s="121">
        <v>10024393</v>
      </c>
      <c r="I3037" s="65">
        <v>30256349</v>
      </c>
      <c r="J3037" s="64">
        <v>0.95</v>
      </c>
      <c r="K3037" s="120" t="str">
        <f>VLOOKUP(I3037,Raw!A:K,11,FALSE)</f>
        <v>N-SF11/1/10.5</v>
      </c>
    </row>
    <row r="3038" spans="1:11" x14ac:dyDescent="0.25">
      <c r="A3038" s="85"/>
      <c r="B3038" s="63"/>
      <c r="C3038" s="63"/>
      <c r="D3038" s="63"/>
      <c r="E3038" s="63"/>
      <c r="F3038" s="86"/>
      <c r="H3038" s="121">
        <v>10024393</v>
      </c>
      <c r="I3038" s="65">
        <v>30256730</v>
      </c>
      <c r="J3038" s="64">
        <v>0.95</v>
      </c>
      <c r="K3038" s="120" t="str">
        <f>VLOOKUP(I3038,Raw!A:K,11,FALSE)</f>
        <v>N-SF11/1/10.5</v>
      </c>
    </row>
    <row r="3039" spans="1:11" x14ac:dyDescent="0.25">
      <c r="A3039" s="85"/>
      <c r="B3039" s="63"/>
      <c r="C3039" s="63"/>
      <c r="D3039" s="63"/>
      <c r="E3039" s="63"/>
      <c r="F3039" s="86"/>
      <c r="H3039" s="121">
        <v>10024393</v>
      </c>
      <c r="I3039" s="65">
        <v>30256752</v>
      </c>
      <c r="J3039" s="64">
        <v>0.86</v>
      </c>
      <c r="K3039" s="120" t="str">
        <f>VLOOKUP(I3039,Raw!A:K,11,FALSE)</f>
        <v>N-SF11/1.8/14.5</v>
      </c>
    </row>
    <row r="3040" spans="1:11" x14ac:dyDescent="0.25">
      <c r="A3040" s="85"/>
      <c r="B3040" s="63"/>
      <c r="C3040" s="63"/>
      <c r="D3040" s="63"/>
      <c r="E3040" s="63"/>
      <c r="F3040" s="86"/>
      <c r="H3040" s="121">
        <v>10024393</v>
      </c>
      <c r="I3040" s="65">
        <v>30256855</v>
      </c>
      <c r="J3040" s="64">
        <v>0.86</v>
      </c>
      <c r="K3040" s="120" t="str">
        <f>VLOOKUP(I3040,Raw!A:K,11,FALSE)</f>
        <v>N-SF11/1.8/14.5</v>
      </c>
    </row>
    <row r="3041" spans="1:11" x14ac:dyDescent="0.25">
      <c r="A3041" s="85"/>
      <c r="B3041" s="63"/>
      <c r="C3041" s="63"/>
      <c r="D3041" s="63"/>
      <c r="E3041" s="63"/>
      <c r="F3041" s="86"/>
      <c r="H3041" s="121">
        <v>10024393</v>
      </c>
      <c r="I3041" s="65">
        <v>30256899</v>
      </c>
      <c r="J3041" s="64">
        <v>0.9</v>
      </c>
      <c r="K3041" s="120" t="str">
        <f>VLOOKUP(I3041,Raw!A:K,11,FALSE)</f>
        <v>N-SF11/1.8/23.5</v>
      </c>
    </row>
    <row r="3042" spans="1:11" x14ac:dyDescent="0.25">
      <c r="A3042" s="85"/>
      <c r="B3042" s="63"/>
      <c r="C3042" s="63"/>
      <c r="D3042" s="63"/>
      <c r="E3042" s="63"/>
      <c r="F3042" s="86"/>
      <c r="H3042" s="121">
        <v>10024393</v>
      </c>
      <c r="I3042" s="65">
        <v>30256914</v>
      </c>
      <c r="J3042" s="64">
        <v>0.95</v>
      </c>
      <c r="K3042" s="120" t="str">
        <f>VLOOKUP(I3042,Raw!A:K,11,FALSE)</f>
        <v>N-SF11/1/10.5</v>
      </c>
    </row>
    <row r="3043" spans="1:11" x14ac:dyDescent="0.25">
      <c r="A3043" s="85"/>
      <c r="B3043" s="63"/>
      <c r="C3043" s="63"/>
      <c r="D3043" s="63"/>
      <c r="E3043" s="63"/>
      <c r="F3043" s="86"/>
      <c r="H3043" s="121">
        <v>10024393</v>
      </c>
      <c r="I3043" s="65">
        <v>30256958</v>
      </c>
      <c r="J3043" s="64">
        <v>0.9</v>
      </c>
      <c r="K3043" s="120" t="str">
        <f>VLOOKUP(I3043,Raw!A:K,11,FALSE)</f>
        <v>N-SF11/1.8/23.5</v>
      </c>
    </row>
    <row r="3044" spans="1:11" x14ac:dyDescent="0.25">
      <c r="A3044" s="85"/>
      <c r="B3044" s="63"/>
      <c r="C3044" s="63"/>
      <c r="D3044" s="63"/>
      <c r="E3044" s="63"/>
      <c r="F3044" s="86"/>
      <c r="H3044" s="121">
        <v>10024393</v>
      </c>
      <c r="I3044" s="65">
        <v>30274734</v>
      </c>
      <c r="J3044" s="64">
        <v>0.9</v>
      </c>
      <c r="K3044" s="120" t="str">
        <f>VLOOKUP(I3044,Raw!A:K,11,FALSE)</f>
        <v>N-SF11/1.8/17</v>
      </c>
    </row>
    <row r="3045" spans="1:11" x14ac:dyDescent="0.25">
      <c r="A3045" s="85"/>
      <c r="B3045" s="63"/>
      <c r="C3045" s="63"/>
      <c r="D3045" s="63"/>
      <c r="E3045" s="63"/>
      <c r="F3045" s="86"/>
      <c r="H3045" s="121">
        <v>10024393</v>
      </c>
      <c r="I3045" s="65">
        <v>30274790</v>
      </c>
      <c r="J3045" s="64">
        <v>0.86</v>
      </c>
      <c r="K3045" s="120" t="str">
        <f>VLOOKUP(I3045,Raw!A:K,11,FALSE)</f>
        <v>N-SF11/1.8/14.5</v>
      </c>
    </row>
    <row r="3046" spans="1:11" x14ac:dyDescent="0.25">
      <c r="A3046" s="85"/>
      <c r="B3046" s="63"/>
      <c r="C3046" s="63"/>
      <c r="D3046" s="63"/>
      <c r="E3046" s="63"/>
      <c r="F3046" s="86"/>
      <c r="H3046" s="121">
        <v>10024393</v>
      </c>
      <c r="I3046" s="65">
        <v>30274815</v>
      </c>
      <c r="J3046" s="64">
        <v>0.86</v>
      </c>
      <c r="K3046" s="120" t="str">
        <f>VLOOKUP(I3046,Raw!A:K,11,FALSE)</f>
        <v>N-SF11/1.8/14.5</v>
      </c>
    </row>
    <row r="3047" spans="1:11" x14ac:dyDescent="0.25">
      <c r="A3047" s="85"/>
      <c r="B3047" s="63"/>
      <c r="C3047" s="63"/>
      <c r="D3047" s="63"/>
      <c r="E3047" s="63"/>
      <c r="F3047" s="86"/>
      <c r="H3047" s="121">
        <v>10024393</v>
      </c>
      <c r="I3047" s="65">
        <v>30276367</v>
      </c>
      <c r="J3047" s="64">
        <v>0.9</v>
      </c>
      <c r="K3047" s="120" t="str">
        <f>VLOOKUP(I3047,Raw!A:K,11,FALSE)</f>
        <v>N-SF11/1.8/17</v>
      </c>
    </row>
    <row r="3048" spans="1:11" x14ac:dyDescent="0.25">
      <c r="A3048" s="85"/>
      <c r="B3048" s="63"/>
      <c r="C3048" s="63"/>
      <c r="D3048" s="63"/>
      <c r="E3048" s="63"/>
      <c r="F3048" s="86"/>
      <c r="H3048" s="121">
        <v>10024393</v>
      </c>
      <c r="I3048" s="65">
        <v>30285163</v>
      </c>
      <c r="J3048" s="64">
        <v>0.95</v>
      </c>
      <c r="K3048" s="120" t="str">
        <f>VLOOKUP(I3048,Raw!A:K,11,FALSE)</f>
        <v>N-SF11/1/7.5</v>
      </c>
    </row>
    <row r="3049" spans="1:11" x14ac:dyDescent="0.25">
      <c r="A3049" s="85"/>
      <c r="B3049" s="63"/>
      <c r="C3049" s="63"/>
      <c r="D3049" s="63"/>
      <c r="E3049" s="63"/>
      <c r="F3049" s="86"/>
      <c r="H3049" s="121">
        <v>10024393</v>
      </c>
      <c r="I3049" s="65">
        <v>30285185</v>
      </c>
      <c r="J3049" s="64">
        <v>0.9</v>
      </c>
      <c r="K3049" s="120" t="str">
        <f>VLOOKUP(I3049,Raw!A:K,11,FALSE)</f>
        <v>N-SF11/1.8/17</v>
      </c>
    </row>
    <row r="3050" spans="1:11" x14ac:dyDescent="0.25">
      <c r="A3050" s="85"/>
      <c r="B3050" s="63"/>
      <c r="C3050" s="63"/>
      <c r="D3050" s="63"/>
      <c r="E3050" s="63"/>
      <c r="F3050" s="86"/>
      <c r="H3050" s="121">
        <v>10024393</v>
      </c>
      <c r="I3050" s="65">
        <v>30293647</v>
      </c>
      <c r="J3050" s="64">
        <v>0.95</v>
      </c>
      <c r="K3050" s="120" t="str">
        <f>VLOOKUP(I3050,Raw!A:K,11,FALSE)</f>
        <v>N-SF11/1/10.5</v>
      </c>
    </row>
    <row r="3051" spans="1:11" x14ac:dyDescent="0.25">
      <c r="A3051" s="85"/>
      <c r="B3051" s="63"/>
      <c r="C3051" s="63"/>
      <c r="D3051" s="63"/>
      <c r="E3051" s="63"/>
      <c r="F3051" s="86"/>
      <c r="H3051" s="121">
        <v>10024393</v>
      </c>
      <c r="I3051" s="65">
        <v>30313242</v>
      </c>
      <c r="J3051" s="64">
        <v>0.6</v>
      </c>
      <c r="K3051" s="120" t="str">
        <f>VLOOKUP(I3051,Raw!A:K,11,FALSE)</f>
        <v>N-SF11/1.8/10.5</v>
      </c>
    </row>
    <row r="3052" spans="1:11" x14ac:dyDescent="0.25">
      <c r="A3052" s="85"/>
      <c r="B3052" s="63"/>
      <c r="C3052" s="63"/>
      <c r="D3052" s="63"/>
      <c r="E3052" s="63"/>
      <c r="F3052" s="86"/>
      <c r="H3052" s="121">
        <v>10024393</v>
      </c>
      <c r="I3052" s="65">
        <v>30313286</v>
      </c>
      <c r="J3052" s="64">
        <v>0.86</v>
      </c>
      <c r="K3052" s="120" t="str">
        <f>VLOOKUP(I3052,Raw!A:K,11,FALSE)</f>
        <v>N-SF11/1.8/14.5</v>
      </c>
    </row>
    <row r="3053" spans="1:11" x14ac:dyDescent="0.25">
      <c r="A3053" s="85"/>
      <c r="B3053" s="63"/>
      <c r="C3053" s="63"/>
      <c r="D3053" s="63"/>
      <c r="E3053" s="63"/>
      <c r="F3053" s="86"/>
      <c r="H3053" s="121">
        <v>10024393</v>
      </c>
      <c r="I3053" s="65">
        <v>30313323</v>
      </c>
      <c r="J3053" s="64">
        <v>0.95</v>
      </c>
      <c r="K3053" s="120" t="str">
        <f>VLOOKUP(I3053,Raw!A:K,11,FALSE)</f>
        <v>N-SF11/1/10.5</v>
      </c>
    </row>
    <row r="3054" spans="1:11" x14ac:dyDescent="0.25">
      <c r="A3054" s="85"/>
      <c r="B3054" s="63"/>
      <c r="C3054" s="63"/>
      <c r="D3054" s="63"/>
      <c r="E3054" s="63"/>
      <c r="F3054" s="86"/>
      <c r="H3054" s="121">
        <v>10024393</v>
      </c>
      <c r="I3054" s="65">
        <v>30313345</v>
      </c>
      <c r="J3054" s="64">
        <v>0.86</v>
      </c>
      <c r="K3054" s="120" t="str">
        <f>VLOOKUP(I3054,Raw!A:K,11,FALSE)</f>
        <v>N-SF11/1.8/14.5</v>
      </c>
    </row>
    <row r="3055" spans="1:11" x14ac:dyDescent="0.25">
      <c r="A3055" s="85"/>
      <c r="B3055" s="63"/>
      <c r="C3055" s="63"/>
      <c r="D3055" s="63"/>
      <c r="E3055" s="63"/>
      <c r="F3055" s="86"/>
      <c r="H3055" s="121">
        <v>10024393</v>
      </c>
      <c r="I3055" s="65">
        <v>30321494</v>
      </c>
      <c r="J3055" s="64">
        <v>1</v>
      </c>
      <c r="K3055" s="120" t="str">
        <f>VLOOKUP(I3055,Raw!A:K,11,FALSE)</f>
        <v>N-BK7/1.1/19</v>
      </c>
    </row>
    <row r="3056" spans="1:11" x14ac:dyDescent="0.25">
      <c r="A3056" s="85"/>
      <c r="B3056" s="63"/>
      <c r="C3056" s="63"/>
      <c r="D3056" s="63"/>
      <c r="E3056" s="63"/>
      <c r="F3056" s="86"/>
      <c r="H3056" s="121">
        <v>10024393</v>
      </c>
      <c r="I3056" s="65">
        <v>30325960</v>
      </c>
      <c r="J3056" s="64">
        <v>0.9</v>
      </c>
      <c r="K3056" s="120" t="str">
        <f>VLOOKUP(I3056,Raw!A:K,11,FALSE)</f>
        <v>N-SF11/1.8/23</v>
      </c>
    </row>
    <row r="3057" spans="1:11" x14ac:dyDescent="0.25">
      <c r="A3057" s="85"/>
      <c r="B3057" s="63"/>
      <c r="C3057" s="63"/>
      <c r="D3057" s="63"/>
      <c r="E3057" s="63"/>
      <c r="F3057" s="86"/>
      <c r="H3057" s="121">
        <v>10024393</v>
      </c>
      <c r="I3057" s="65">
        <v>30334319</v>
      </c>
      <c r="J3057" s="64">
        <v>0.9</v>
      </c>
      <c r="K3057" s="120" t="str">
        <f>VLOOKUP(I3057,Raw!A:K,11,FALSE)</f>
        <v>N-SF11/1.8/17.5</v>
      </c>
    </row>
    <row r="3058" spans="1:11" x14ac:dyDescent="0.25">
      <c r="A3058" s="85"/>
      <c r="B3058" s="63"/>
      <c r="C3058" s="63"/>
      <c r="D3058" s="63"/>
      <c r="E3058" s="63"/>
      <c r="F3058" s="86"/>
      <c r="H3058" s="121">
        <v>10024393</v>
      </c>
      <c r="I3058" s="65">
        <v>30339200</v>
      </c>
      <c r="J3058" s="64">
        <v>0.9</v>
      </c>
      <c r="K3058" s="120" t="str">
        <f>VLOOKUP(I3058,Raw!A:K,11,FALSE)</f>
        <v>N-SF11/1.8/23.5</v>
      </c>
    </row>
    <row r="3059" spans="1:11" x14ac:dyDescent="0.25">
      <c r="A3059" s="85"/>
      <c r="B3059" s="63"/>
      <c r="C3059" s="63"/>
      <c r="D3059" s="63"/>
      <c r="E3059" s="63"/>
      <c r="F3059" s="86"/>
      <c r="H3059" s="121">
        <v>10024393</v>
      </c>
      <c r="I3059" s="65">
        <v>30391576</v>
      </c>
      <c r="J3059" s="64">
        <v>0.95</v>
      </c>
      <c r="K3059" s="120" t="str">
        <f>VLOOKUP(I3059,Raw!A:K,11,FALSE)</f>
        <v>N-SF11/1/8.5</v>
      </c>
    </row>
    <row r="3060" spans="1:11" x14ac:dyDescent="0.25">
      <c r="A3060" s="85"/>
      <c r="B3060" s="63"/>
      <c r="C3060" s="63"/>
      <c r="D3060" s="63"/>
      <c r="E3060" s="63"/>
      <c r="F3060" s="86"/>
      <c r="H3060" s="121">
        <v>10024393</v>
      </c>
      <c r="I3060" s="65">
        <v>30432710</v>
      </c>
      <c r="J3060" s="64">
        <v>0.86</v>
      </c>
      <c r="K3060" s="120" t="str">
        <f>VLOOKUP(I3060,Raw!A:K,11,FALSE)</f>
        <v>N-SF11/1.8/14.5</v>
      </c>
    </row>
    <row r="3061" spans="1:11" x14ac:dyDescent="0.25">
      <c r="A3061" s="85"/>
      <c r="B3061" s="63"/>
      <c r="C3061" s="63"/>
      <c r="D3061" s="63"/>
      <c r="E3061" s="63"/>
      <c r="F3061" s="86"/>
      <c r="H3061" s="121">
        <v>10024393</v>
      </c>
      <c r="I3061" s="65">
        <v>30446865</v>
      </c>
      <c r="J3061" s="64">
        <v>0.9</v>
      </c>
      <c r="K3061" s="120" t="str">
        <f>VLOOKUP(I3061,Raw!A:K,11,FALSE)</f>
        <v>N-SF11/1.8/17</v>
      </c>
    </row>
    <row r="3062" spans="1:11" x14ac:dyDescent="0.25">
      <c r="A3062" s="85"/>
      <c r="B3062" s="63"/>
      <c r="C3062" s="63"/>
      <c r="D3062" s="63"/>
      <c r="E3062" s="63"/>
      <c r="F3062" s="86"/>
      <c r="H3062" s="121">
        <v>10024419</v>
      </c>
      <c r="I3062" s="65">
        <v>30103742</v>
      </c>
      <c r="J3062" s="64">
        <v>1</v>
      </c>
      <c r="K3062" s="120" t="str">
        <f>VLOOKUP(I3062,Raw!A:K,11,FALSE)</f>
        <v>N-SF11/1.8/23.5</v>
      </c>
    </row>
    <row r="3063" spans="1:11" x14ac:dyDescent="0.25">
      <c r="A3063" s="85"/>
      <c r="B3063" s="63"/>
      <c r="C3063" s="63"/>
      <c r="D3063" s="63"/>
      <c r="E3063" s="63"/>
      <c r="F3063" s="86"/>
      <c r="H3063" s="121">
        <v>10024419</v>
      </c>
      <c r="I3063" s="65">
        <v>30103753</v>
      </c>
      <c r="J3063" s="64">
        <v>0.9</v>
      </c>
      <c r="K3063" s="120" t="str">
        <f>VLOOKUP(I3063,Raw!A:K,11,FALSE)</f>
        <v>N-SF11/1.8/14.5</v>
      </c>
    </row>
    <row r="3064" spans="1:11" x14ac:dyDescent="0.25">
      <c r="A3064" s="85"/>
      <c r="B3064" s="63"/>
      <c r="C3064" s="63"/>
      <c r="D3064" s="63"/>
      <c r="E3064" s="63"/>
      <c r="F3064" s="86"/>
      <c r="H3064" s="121">
        <v>10024419</v>
      </c>
      <c r="I3064" s="65">
        <v>30103801</v>
      </c>
      <c r="J3064" s="64">
        <v>1</v>
      </c>
      <c r="K3064" s="120" t="str">
        <f>VLOOKUP(I3064,Raw!A:K,11,FALSE)</f>
        <v>N-SF11/1.8/17</v>
      </c>
    </row>
    <row r="3065" spans="1:11" x14ac:dyDescent="0.25">
      <c r="A3065" s="85"/>
      <c r="B3065" s="63"/>
      <c r="C3065" s="63"/>
      <c r="D3065" s="63"/>
      <c r="E3065" s="63"/>
      <c r="F3065" s="86"/>
      <c r="H3065" s="121">
        <v>10024419</v>
      </c>
      <c r="I3065" s="65">
        <v>30236147</v>
      </c>
      <c r="J3065" s="64">
        <v>1</v>
      </c>
      <c r="K3065" s="120" t="str">
        <f>VLOOKUP(I3065,Raw!A:K,11,FALSE)</f>
        <v>N-SF11/1.8/17.5</v>
      </c>
    </row>
    <row r="3066" spans="1:11" x14ac:dyDescent="0.25">
      <c r="A3066" s="85"/>
      <c r="B3066" s="63"/>
      <c r="C3066" s="63"/>
      <c r="D3066" s="63"/>
      <c r="E3066" s="63"/>
      <c r="F3066" s="86"/>
      <c r="H3066" s="121">
        <v>10024419</v>
      </c>
      <c r="I3066" s="65">
        <v>30238079</v>
      </c>
      <c r="J3066" s="64">
        <v>1</v>
      </c>
      <c r="K3066" s="120" t="str">
        <f>VLOOKUP(I3066,Raw!A:K,11,FALSE)</f>
        <v>N-SF11/1.8/17.5</v>
      </c>
    </row>
    <row r="3067" spans="1:11" x14ac:dyDescent="0.25">
      <c r="A3067" s="85"/>
      <c r="B3067" s="63"/>
      <c r="C3067" s="63"/>
      <c r="D3067" s="63"/>
      <c r="E3067" s="63"/>
      <c r="F3067" s="86"/>
      <c r="H3067" s="121">
        <v>10024419</v>
      </c>
      <c r="I3067" s="65">
        <v>30248669</v>
      </c>
      <c r="J3067" s="64">
        <v>1.05</v>
      </c>
      <c r="K3067" s="120" t="str">
        <f>VLOOKUP(I3067,Raw!A:K,11,FALSE)</f>
        <v>N-SF11/1/10.5</v>
      </c>
    </row>
    <row r="3068" spans="1:11" x14ac:dyDescent="0.25">
      <c r="A3068" s="85"/>
      <c r="B3068" s="63"/>
      <c r="C3068" s="63"/>
      <c r="D3068" s="63"/>
      <c r="E3068" s="63"/>
      <c r="F3068" s="86"/>
      <c r="H3068" s="121">
        <v>10024419</v>
      </c>
      <c r="I3068" s="65">
        <v>30248706</v>
      </c>
      <c r="J3068" s="64">
        <v>1</v>
      </c>
      <c r="K3068" s="120" t="str">
        <f>VLOOKUP(I3068,Raw!A:K,11,FALSE)</f>
        <v>N-SF11/1.8/23.5</v>
      </c>
    </row>
    <row r="3069" spans="1:11" x14ac:dyDescent="0.25">
      <c r="A3069" s="85"/>
      <c r="B3069" s="63"/>
      <c r="C3069" s="63"/>
      <c r="D3069" s="63"/>
      <c r="E3069" s="63"/>
      <c r="F3069" s="86"/>
      <c r="H3069" s="121">
        <v>10024419</v>
      </c>
      <c r="I3069" s="65">
        <v>30248740</v>
      </c>
      <c r="J3069" s="64">
        <v>1.05</v>
      </c>
      <c r="K3069" s="120" t="str">
        <f>VLOOKUP(I3069,Raw!A:K,11,FALSE)</f>
        <v>N-SF11/1/7.5</v>
      </c>
    </row>
    <row r="3070" spans="1:11" x14ac:dyDescent="0.25">
      <c r="A3070" s="85"/>
      <c r="B3070" s="63"/>
      <c r="C3070" s="63"/>
      <c r="D3070" s="63"/>
      <c r="E3070" s="63"/>
      <c r="F3070" s="86"/>
      <c r="H3070" s="121">
        <v>10024419</v>
      </c>
      <c r="I3070" s="65">
        <v>30255865</v>
      </c>
      <c r="J3070" s="64">
        <v>1</v>
      </c>
      <c r="K3070" s="120" t="str">
        <f>VLOOKUP(I3070,Raw!A:K,11,FALSE)</f>
        <v>N-SF11/1.8/17</v>
      </c>
    </row>
    <row r="3071" spans="1:11" x14ac:dyDescent="0.25">
      <c r="A3071" s="85"/>
      <c r="B3071" s="63"/>
      <c r="C3071" s="63"/>
      <c r="D3071" s="63"/>
      <c r="E3071" s="63"/>
      <c r="F3071" s="86"/>
      <c r="H3071" s="121">
        <v>10024419</v>
      </c>
      <c r="I3071" s="65">
        <v>30256349</v>
      </c>
      <c r="J3071" s="64">
        <v>1.05</v>
      </c>
      <c r="K3071" s="120" t="str">
        <f>VLOOKUP(I3071,Raw!A:K,11,FALSE)</f>
        <v>N-SF11/1/10.5</v>
      </c>
    </row>
    <row r="3072" spans="1:11" x14ac:dyDescent="0.25">
      <c r="A3072" s="85"/>
      <c r="B3072" s="63"/>
      <c r="C3072" s="63"/>
      <c r="D3072" s="63"/>
      <c r="E3072" s="63"/>
      <c r="F3072" s="86"/>
      <c r="H3072" s="121">
        <v>10024419</v>
      </c>
      <c r="I3072" s="65">
        <v>30256730</v>
      </c>
      <c r="J3072" s="64">
        <v>1.05</v>
      </c>
      <c r="K3072" s="120" t="str">
        <f>VLOOKUP(I3072,Raw!A:K,11,FALSE)</f>
        <v>N-SF11/1/10.5</v>
      </c>
    </row>
    <row r="3073" spans="1:11" x14ac:dyDescent="0.25">
      <c r="A3073" s="85"/>
      <c r="B3073" s="63"/>
      <c r="C3073" s="63"/>
      <c r="D3073" s="63"/>
      <c r="E3073" s="63"/>
      <c r="F3073" s="86"/>
      <c r="H3073" s="121">
        <v>10024419</v>
      </c>
      <c r="I3073" s="65">
        <v>30256752</v>
      </c>
      <c r="J3073" s="64">
        <v>0.9</v>
      </c>
      <c r="K3073" s="120" t="str">
        <f>VLOOKUP(I3073,Raw!A:K,11,FALSE)</f>
        <v>N-SF11/1.8/14.5</v>
      </c>
    </row>
    <row r="3074" spans="1:11" x14ac:dyDescent="0.25">
      <c r="A3074" s="85"/>
      <c r="B3074" s="63"/>
      <c r="C3074" s="63"/>
      <c r="D3074" s="63"/>
      <c r="E3074" s="63"/>
      <c r="F3074" s="86"/>
      <c r="H3074" s="121">
        <v>10024419</v>
      </c>
      <c r="I3074" s="65">
        <v>30256855</v>
      </c>
      <c r="J3074" s="64">
        <v>0.9</v>
      </c>
      <c r="K3074" s="120" t="str">
        <f>VLOOKUP(I3074,Raw!A:K,11,FALSE)</f>
        <v>N-SF11/1.8/14.5</v>
      </c>
    </row>
    <row r="3075" spans="1:11" x14ac:dyDescent="0.25">
      <c r="A3075" s="85"/>
      <c r="B3075" s="63"/>
      <c r="C3075" s="63"/>
      <c r="D3075" s="63"/>
      <c r="E3075" s="63"/>
      <c r="F3075" s="86"/>
      <c r="H3075" s="121">
        <v>10024419</v>
      </c>
      <c r="I3075" s="65">
        <v>30256899</v>
      </c>
      <c r="J3075" s="64">
        <v>1</v>
      </c>
      <c r="K3075" s="120" t="str">
        <f>VLOOKUP(I3075,Raw!A:K,11,FALSE)</f>
        <v>N-SF11/1.8/23.5</v>
      </c>
    </row>
    <row r="3076" spans="1:11" x14ac:dyDescent="0.25">
      <c r="A3076" s="85"/>
      <c r="B3076" s="63"/>
      <c r="C3076" s="63"/>
      <c r="D3076" s="63"/>
      <c r="E3076" s="63"/>
      <c r="F3076" s="86"/>
      <c r="H3076" s="121">
        <v>10024419</v>
      </c>
      <c r="I3076" s="65">
        <v>30256914</v>
      </c>
      <c r="J3076" s="64">
        <v>1.05</v>
      </c>
      <c r="K3076" s="120" t="str">
        <f>VLOOKUP(I3076,Raw!A:K,11,FALSE)</f>
        <v>N-SF11/1/10.5</v>
      </c>
    </row>
    <row r="3077" spans="1:11" x14ac:dyDescent="0.25">
      <c r="A3077" s="85"/>
      <c r="B3077" s="63"/>
      <c r="C3077" s="63"/>
      <c r="D3077" s="63"/>
      <c r="E3077" s="63"/>
      <c r="F3077" s="86"/>
      <c r="H3077" s="121">
        <v>10024419</v>
      </c>
      <c r="I3077" s="65">
        <v>30256958</v>
      </c>
      <c r="J3077" s="64">
        <v>1</v>
      </c>
      <c r="K3077" s="120" t="str">
        <f>VLOOKUP(I3077,Raw!A:K,11,FALSE)</f>
        <v>N-SF11/1.8/23.5</v>
      </c>
    </row>
    <row r="3078" spans="1:11" x14ac:dyDescent="0.25">
      <c r="A3078" s="85"/>
      <c r="B3078" s="63"/>
      <c r="C3078" s="63"/>
      <c r="D3078" s="63"/>
      <c r="E3078" s="63"/>
      <c r="F3078" s="86"/>
      <c r="H3078" s="121">
        <v>10024419</v>
      </c>
      <c r="I3078" s="65">
        <v>30274734</v>
      </c>
      <c r="J3078" s="64">
        <v>1</v>
      </c>
      <c r="K3078" s="120" t="str">
        <f>VLOOKUP(I3078,Raw!A:K,11,FALSE)</f>
        <v>N-SF11/1.8/17</v>
      </c>
    </row>
    <row r="3079" spans="1:11" x14ac:dyDescent="0.25">
      <c r="A3079" s="85"/>
      <c r="B3079" s="63"/>
      <c r="C3079" s="63"/>
      <c r="D3079" s="63"/>
      <c r="E3079" s="63"/>
      <c r="F3079" s="86"/>
      <c r="H3079" s="121">
        <v>10024419</v>
      </c>
      <c r="I3079" s="65">
        <v>30274790</v>
      </c>
      <c r="J3079" s="64">
        <v>0.9</v>
      </c>
      <c r="K3079" s="120" t="str">
        <f>VLOOKUP(I3079,Raw!A:K,11,FALSE)</f>
        <v>N-SF11/1.8/14.5</v>
      </c>
    </row>
    <row r="3080" spans="1:11" x14ac:dyDescent="0.25">
      <c r="A3080" s="85"/>
      <c r="B3080" s="63"/>
      <c r="C3080" s="63"/>
      <c r="D3080" s="63"/>
      <c r="E3080" s="63"/>
      <c r="F3080" s="86"/>
      <c r="H3080" s="121">
        <v>10024419</v>
      </c>
      <c r="I3080" s="65">
        <v>30274815</v>
      </c>
      <c r="J3080" s="64">
        <v>0.9</v>
      </c>
      <c r="K3080" s="120" t="str">
        <f>VLOOKUP(I3080,Raw!A:K,11,FALSE)</f>
        <v>N-SF11/1.8/14.5</v>
      </c>
    </row>
    <row r="3081" spans="1:11" x14ac:dyDescent="0.25">
      <c r="A3081" s="85"/>
      <c r="B3081" s="63"/>
      <c r="C3081" s="63"/>
      <c r="D3081" s="63"/>
      <c r="E3081" s="63"/>
      <c r="F3081" s="86"/>
      <c r="H3081" s="121">
        <v>10024419</v>
      </c>
      <c r="I3081" s="65">
        <v>30276367</v>
      </c>
      <c r="J3081" s="64">
        <v>1</v>
      </c>
      <c r="K3081" s="120" t="str">
        <f>VLOOKUP(I3081,Raw!A:K,11,FALSE)</f>
        <v>N-SF11/1.8/17</v>
      </c>
    </row>
    <row r="3082" spans="1:11" x14ac:dyDescent="0.25">
      <c r="A3082" s="85"/>
      <c r="B3082" s="63"/>
      <c r="C3082" s="63"/>
      <c r="D3082" s="63"/>
      <c r="E3082" s="63"/>
      <c r="F3082" s="86"/>
      <c r="H3082" s="121">
        <v>10024419</v>
      </c>
      <c r="I3082" s="65">
        <v>30285163</v>
      </c>
      <c r="J3082" s="64">
        <v>1.05</v>
      </c>
      <c r="K3082" s="120" t="str">
        <f>VLOOKUP(I3082,Raw!A:K,11,FALSE)</f>
        <v>N-SF11/1/7.5</v>
      </c>
    </row>
    <row r="3083" spans="1:11" x14ac:dyDescent="0.25">
      <c r="A3083" s="85"/>
      <c r="B3083" s="63"/>
      <c r="C3083" s="63"/>
      <c r="D3083" s="63"/>
      <c r="E3083" s="63"/>
      <c r="F3083" s="86"/>
      <c r="H3083" s="121">
        <v>10024419</v>
      </c>
      <c r="I3083" s="65">
        <v>30285185</v>
      </c>
      <c r="J3083" s="64">
        <v>1</v>
      </c>
      <c r="K3083" s="120" t="str">
        <f>VLOOKUP(I3083,Raw!A:K,11,FALSE)</f>
        <v>N-SF11/1.8/17</v>
      </c>
    </row>
    <row r="3084" spans="1:11" x14ac:dyDescent="0.25">
      <c r="A3084" s="85"/>
      <c r="B3084" s="63"/>
      <c r="C3084" s="63"/>
      <c r="D3084" s="63"/>
      <c r="E3084" s="63"/>
      <c r="F3084" s="86"/>
      <c r="H3084" s="121">
        <v>10024419</v>
      </c>
      <c r="I3084" s="65">
        <v>30293647</v>
      </c>
      <c r="J3084" s="64">
        <v>1.05</v>
      </c>
      <c r="K3084" s="120" t="str">
        <f>VLOOKUP(I3084,Raw!A:K,11,FALSE)</f>
        <v>N-SF11/1/10.5</v>
      </c>
    </row>
    <row r="3085" spans="1:11" x14ac:dyDescent="0.25">
      <c r="A3085" s="85"/>
      <c r="B3085" s="63"/>
      <c r="C3085" s="63"/>
      <c r="D3085" s="63"/>
      <c r="E3085" s="63"/>
      <c r="F3085" s="86"/>
      <c r="H3085" s="121">
        <v>10024419</v>
      </c>
      <c r="I3085" s="65">
        <v>30313242</v>
      </c>
      <c r="J3085" s="64">
        <v>0.6</v>
      </c>
      <c r="K3085" s="120" t="str">
        <f>VLOOKUP(I3085,Raw!A:K,11,FALSE)</f>
        <v>N-SF11/1.8/10.5</v>
      </c>
    </row>
    <row r="3086" spans="1:11" x14ac:dyDescent="0.25">
      <c r="A3086" s="85"/>
      <c r="B3086" s="63"/>
      <c r="C3086" s="63"/>
      <c r="D3086" s="63"/>
      <c r="E3086" s="63"/>
      <c r="F3086" s="86"/>
      <c r="H3086" s="121">
        <v>10024419</v>
      </c>
      <c r="I3086" s="65">
        <v>30313286</v>
      </c>
      <c r="J3086" s="64">
        <v>0.9</v>
      </c>
      <c r="K3086" s="120" t="str">
        <f>VLOOKUP(I3086,Raw!A:K,11,FALSE)</f>
        <v>N-SF11/1.8/14.5</v>
      </c>
    </row>
    <row r="3087" spans="1:11" x14ac:dyDescent="0.25">
      <c r="A3087" s="85"/>
      <c r="B3087" s="63"/>
      <c r="C3087" s="63"/>
      <c r="D3087" s="63"/>
      <c r="E3087" s="63"/>
      <c r="F3087" s="86"/>
      <c r="H3087" s="121">
        <v>10024419</v>
      </c>
      <c r="I3087" s="65">
        <v>30313323</v>
      </c>
      <c r="J3087" s="64">
        <v>1.05</v>
      </c>
      <c r="K3087" s="120" t="str">
        <f>VLOOKUP(I3087,Raw!A:K,11,FALSE)</f>
        <v>N-SF11/1/10.5</v>
      </c>
    </row>
    <row r="3088" spans="1:11" x14ac:dyDescent="0.25">
      <c r="A3088" s="85"/>
      <c r="B3088" s="63"/>
      <c r="C3088" s="63"/>
      <c r="D3088" s="63"/>
      <c r="E3088" s="63"/>
      <c r="F3088" s="86"/>
      <c r="H3088" s="121">
        <v>10024419</v>
      </c>
      <c r="I3088" s="65">
        <v>30313345</v>
      </c>
      <c r="J3088" s="64">
        <v>0.9</v>
      </c>
      <c r="K3088" s="120" t="str">
        <f>VLOOKUP(I3088,Raw!A:K,11,FALSE)</f>
        <v>N-SF11/1.8/14.5</v>
      </c>
    </row>
    <row r="3089" spans="1:11" x14ac:dyDescent="0.25">
      <c r="A3089" s="85"/>
      <c r="B3089" s="63"/>
      <c r="C3089" s="63"/>
      <c r="D3089" s="63"/>
      <c r="E3089" s="63"/>
      <c r="F3089" s="86"/>
      <c r="H3089" s="121">
        <v>10024419</v>
      </c>
      <c r="I3089" s="65">
        <v>30321494</v>
      </c>
      <c r="J3089" s="64">
        <v>1.3333333333333333</v>
      </c>
      <c r="K3089" s="120" t="str">
        <f>VLOOKUP(I3089,Raw!A:K,11,FALSE)</f>
        <v>N-BK7/1.1/19</v>
      </c>
    </row>
    <row r="3090" spans="1:11" x14ac:dyDescent="0.25">
      <c r="A3090" s="85"/>
      <c r="B3090" s="63"/>
      <c r="C3090" s="63"/>
      <c r="D3090" s="63"/>
      <c r="E3090" s="63"/>
      <c r="F3090" s="86"/>
      <c r="H3090" s="121">
        <v>10024419</v>
      </c>
      <c r="I3090" s="65">
        <v>30325960</v>
      </c>
      <c r="J3090" s="64">
        <v>1</v>
      </c>
      <c r="K3090" s="120" t="str">
        <f>VLOOKUP(I3090,Raw!A:K,11,FALSE)</f>
        <v>N-SF11/1.8/23</v>
      </c>
    </row>
    <row r="3091" spans="1:11" x14ac:dyDescent="0.25">
      <c r="A3091" s="85"/>
      <c r="B3091" s="63"/>
      <c r="C3091" s="63"/>
      <c r="D3091" s="63"/>
      <c r="E3091" s="63"/>
      <c r="F3091" s="86"/>
      <c r="H3091" s="121">
        <v>10024419</v>
      </c>
      <c r="I3091" s="65">
        <v>30334319</v>
      </c>
      <c r="J3091" s="64">
        <v>1</v>
      </c>
      <c r="K3091" s="120" t="str">
        <f>VLOOKUP(I3091,Raw!A:K,11,FALSE)</f>
        <v>N-SF11/1.8/17.5</v>
      </c>
    </row>
    <row r="3092" spans="1:11" x14ac:dyDescent="0.25">
      <c r="A3092" s="85"/>
      <c r="B3092" s="63"/>
      <c r="C3092" s="63"/>
      <c r="D3092" s="63"/>
      <c r="E3092" s="63"/>
      <c r="F3092" s="86"/>
      <c r="H3092" s="121">
        <v>10024419</v>
      </c>
      <c r="I3092" s="65">
        <v>30339200</v>
      </c>
      <c r="J3092" s="64">
        <v>1</v>
      </c>
      <c r="K3092" s="120" t="str">
        <f>VLOOKUP(I3092,Raw!A:K,11,FALSE)</f>
        <v>N-SF11/1.8/23.5</v>
      </c>
    </row>
    <row r="3093" spans="1:11" x14ac:dyDescent="0.25">
      <c r="A3093" s="85"/>
      <c r="B3093" s="63"/>
      <c r="C3093" s="63"/>
      <c r="D3093" s="63"/>
      <c r="E3093" s="63"/>
      <c r="F3093" s="86"/>
      <c r="H3093" s="121">
        <v>10024419</v>
      </c>
      <c r="I3093" s="65">
        <v>30391576</v>
      </c>
      <c r="J3093" s="64">
        <v>1.05</v>
      </c>
      <c r="K3093" s="120" t="str">
        <f>VLOOKUP(I3093,Raw!A:K,11,FALSE)</f>
        <v>N-SF11/1/8.5</v>
      </c>
    </row>
    <row r="3094" spans="1:11" x14ac:dyDescent="0.25">
      <c r="A3094" s="85"/>
      <c r="B3094" s="63"/>
      <c r="C3094" s="63"/>
      <c r="D3094" s="63"/>
      <c r="E3094" s="63"/>
      <c r="F3094" s="86"/>
      <c r="H3094" s="121">
        <v>10024419</v>
      </c>
      <c r="I3094" s="65">
        <v>30432710</v>
      </c>
      <c r="J3094" s="64">
        <v>0.9</v>
      </c>
      <c r="K3094" s="120" t="str">
        <f>VLOOKUP(I3094,Raw!A:K,11,FALSE)</f>
        <v>N-SF11/1.8/14.5</v>
      </c>
    </row>
    <row r="3095" spans="1:11" x14ac:dyDescent="0.25">
      <c r="A3095" s="85"/>
      <c r="B3095" s="63"/>
      <c r="C3095" s="63"/>
      <c r="D3095" s="63"/>
      <c r="E3095" s="63"/>
      <c r="F3095" s="86"/>
      <c r="H3095" s="121">
        <v>10024419</v>
      </c>
      <c r="I3095" s="65">
        <v>30446865</v>
      </c>
      <c r="J3095" s="64">
        <v>1</v>
      </c>
      <c r="K3095" s="120" t="str">
        <f>VLOOKUP(I3095,Raw!A:K,11,FALSE)</f>
        <v>N-SF11/1.8/17</v>
      </c>
    </row>
    <row r="3096" spans="1:11" x14ac:dyDescent="0.25">
      <c r="A3096" s="85"/>
      <c r="B3096" s="63"/>
      <c r="C3096" s="63"/>
      <c r="D3096" s="63"/>
      <c r="E3096" s="63"/>
      <c r="F3096" s="86"/>
      <c r="H3096" s="121">
        <v>10024425</v>
      </c>
      <c r="I3096" s="65">
        <v>30103742</v>
      </c>
      <c r="J3096" s="64">
        <v>1</v>
      </c>
      <c r="K3096" s="120" t="str">
        <f>VLOOKUP(I3096,Raw!A:K,11,FALSE)</f>
        <v>N-SF11/1.8/23.5</v>
      </c>
    </row>
    <row r="3097" spans="1:11" x14ac:dyDescent="0.25">
      <c r="A3097" s="85"/>
      <c r="B3097" s="63"/>
      <c r="C3097" s="63"/>
      <c r="D3097" s="63"/>
      <c r="E3097" s="63"/>
      <c r="F3097" s="86"/>
      <c r="H3097" s="121">
        <v>10024425</v>
      </c>
      <c r="I3097" s="65">
        <v>30103753</v>
      </c>
      <c r="J3097" s="64">
        <v>1</v>
      </c>
      <c r="K3097" s="120" t="str">
        <f>VLOOKUP(I3097,Raw!A:K,11,FALSE)</f>
        <v>N-SF11/1.8/14.5</v>
      </c>
    </row>
    <row r="3098" spans="1:11" x14ac:dyDescent="0.25">
      <c r="A3098" s="85"/>
      <c r="B3098" s="63"/>
      <c r="C3098" s="63"/>
      <c r="D3098" s="63"/>
      <c r="E3098" s="63"/>
      <c r="F3098" s="86"/>
      <c r="H3098" s="121">
        <v>10024425</v>
      </c>
      <c r="I3098" s="65">
        <v>30103801</v>
      </c>
      <c r="J3098" s="64">
        <v>1</v>
      </c>
      <c r="K3098" s="120" t="str">
        <f>VLOOKUP(I3098,Raw!A:K,11,FALSE)</f>
        <v>N-SF11/1.8/17</v>
      </c>
    </row>
    <row r="3099" spans="1:11" x14ac:dyDescent="0.25">
      <c r="A3099" s="85"/>
      <c r="B3099" s="63"/>
      <c r="C3099" s="63"/>
      <c r="D3099" s="63"/>
      <c r="E3099" s="63"/>
      <c r="F3099" s="86"/>
      <c r="H3099" s="121">
        <v>10024425</v>
      </c>
      <c r="I3099" s="65">
        <v>30236147</v>
      </c>
      <c r="J3099" s="64">
        <v>1</v>
      </c>
      <c r="K3099" s="120" t="str">
        <f>VLOOKUP(I3099,Raw!A:K,11,FALSE)</f>
        <v>N-SF11/1.8/17.5</v>
      </c>
    </row>
    <row r="3100" spans="1:11" x14ac:dyDescent="0.25">
      <c r="A3100" s="85"/>
      <c r="B3100" s="63"/>
      <c r="C3100" s="63"/>
      <c r="D3100" s="63"/>
      <c r="E3100" s="63"/>
      <c r="F3100" s="86"/>
      <c r="H3100" s="121">
        <v>10024425</v>
      </c>
      <c r="I3100" s="65">
        <v>30238079</v>
      </c>
      <c r="J3100" s="64">
        <v>1</v>
      </c>
      <c r="K3100" s="120" t="str">
        <f>VLOOKUP(I3100,Raw!A:K,11,FALSE)</f>
        <v>N-SF11/1.8/17.5</v>
      </c>
    </row>
    <row r="3101" spans="1:11" x14ac:dyDescent="0.25">
      <c r="A3101" s="85"/>
      <c r="B3101" s="63"/>
      <c r="C3101" s="63"/>
      <c r="D3101" s="63"/>
      <c r="E3101" s="63"/>
      <c r="F3101" s="86"/>
      <c r="H3101" s="121">
        <v>10024425</v>
      </c>
      <c r="I3101" s="65">
        <v>30248669</v>
      </c>
      <c r="J3101" s="64">
        <v>0.75</v>
      </c>
      <c r="K3101" s="120" t="str">
        <f>VLOOKUP(I3101,Raw!A:K,11,FALSE)</f>
        <v>N-SF11/1/10.5</v>
      </c>
    </row>
    <row r="3102" spans="1:11" x14ac:dyDescent="0.25">
      <c r="A3102" s="85"/>
      <c r="B3102" s="63"/>
      <c r="C3102" s="63"/>
      <c r="D3102" s="63"/>
      <c r="E3102" s="63"/>
      <c r="F3102" s="86"/>
      <c r="H3102" s="121">
        <v>10024425</v>
      </c>
      <c r="I3102" s="65">
        <v>30248706</v>
      </c>
      <c r="J3102" s="64">
        <v>1</v>
      </c>
      <c r="K3102" s="120" t="str">
        <f>VLOOKUP(I3102,Raw!A:K,11,FALSE)</f>
        <v>N-SF11/1.8/23.5</v>
      </c>
    </row>
    <row r="3103" spans="1:11" x14ac:dyDescent="0.25">
      <c r="A3103" s="85"/>
      <c r="B3103" s="63"/>
      <c r="C3103" s="63"/>
      <c r="D3103" s="63"/>
      <c r="E3103" s="63"/>
      <c r="F3103" s="86"/>
      <c r="H3103" s="121">
        <v>10024425</v>
      </c>
      <c r="I3103" s="65">
        <v>30248740</v>
      </c>
      <c r="J3103" s="64">
        <v>0.75</v>
      </c>
      <c r="K3103" s="120" t="str">
        <f>VLOOKUP(I3103,Raw!A:K,11,FALSE)</f>
        <v>N-SF11/1/7.5</v>
      </c>
    </row>
    <row r="3104" spans="1:11" x14ac:dyDescent="0.25">
      <c r="A3104" s="85"/>
      <c r="B3104" s="63"/>
      <c r="C3104" s="63"/>
      <c r="D3104" s="63"/>
      <c r="E3104" s="63"/>
      <c r="F3104" s="86"/>
      <c r="H3104" s="121">
        <v>10024425</v>
      </c>
      <c r="I3104" s="65">
        <v>30255865</v>
      </c>
      <c r="J3104" s="64">
        <v>1</v>
      </c>
      <c r="K3104" s="120" t="str">
        <f>VLOOKUP(I3104,Raw!A:K,11,FALSE)</f>
        <v>N-SF11/1.8/17</v>
      </c>
    </row>
    <row r="3105" spans="1:11" x14ac:dyDescent="0.25">
      <c r="A3105" s="85"/>
      <c r="B3105" s="63"/>
      <c r="C3105" s="63"/>
      <c r="D3105" s="63"/>
      <c r="E3105" s="63"/>
      <c r="F3105" s="86"/>
      <c r="H3105" s="121">
        <v>10024425</v>
      </c>
      <c r="I3105" s="65">
        <v>30256349</v>
      </c>
      <c r="J3105" s="64">
        <v>0.75</v>
      </c>
      <c r="K3105" s="120" t="str">
        <f>VLOOKUP(I3105,Raw!A:K,11,FALSE)</f>
        <v>N-SF11/1/10.5</v>
      </c>
    </row>
    <row r="3106" spans="1:11" x14ac:dyDescent="0.25">
      <c r="A3106" s="85"/>
      <c r="B3106" s="63"/>
      <c r="C3106" s="63"/>
      <c r="D3106" s="63"/>
      <c r="E3106" s="63"/>
      <c r="F3106" s="86"/>
      <c r="H3106" s="121">
        <v>10024425</v>
      </c>
      <c r="I3106" s="65">
        <v>30256730</v>
      </c>
      <c r="J3106" s="64">
        <v>0.75</v>
      </c>
      <c r="K3106" s="120" t="str">
        <f>VLOOKUP(I3106,Raw!A:K,11,FALSE)</f>
        <v>N-SF11/1/10.5</v>
      </c>
    </row>
    <row r="3107" spans="1:11" x14ac:dyDescent="0.25">
      <c r="A3107" s="85"/>
      <c r="B3107" s="63"/>
      <c r="C3107" s="63"/>
      <c r="D3107" s="63"/>
      <c r="E3107" s="63"/>
      <c r="F3107" s="86"/>
      <c r="H3107" s="121">
        <v>10024425</v>
      </c>
      <c r="I3107" s="65">
        <v>30256752</v>
      </c>
      <c r="J3107" s="64">
        <v>1</v>
      </c>
      <c r="K3107" s="120" t="str">
        <f>VLOOKUP(I3107,Raw!A:K,11,FALSE)</f>
        <v>N-SF11/1.8/14.5</v>
      </c>
    </row>
    <row r="3108" spans="1:11" x14ac:dyDescent="0.25">
      <c r="A3108" s="85"/>
      <c r="B3108" s="63"/>
      <c r="C3108" s="63"/>
      <c r="D3108" s="63"/>
      <c r="E3108" s="63"/>
      <c r="F3108" s="86"/>
      <c r="H3108" s="121">
        <v>10024425</v>
      </c>
      <c r="I3108" s="65">
        <v>30256855</v>
      </c>
      <c r="J3108" s="64">
        <v>1</v>
      </c>
      <c r="K3108" s="120" t="str">
        <f>VLOOKUP(I3108,Raw!A:K,11,FALSE)</f>
        <v>N-SF11/1.8/14.5</v>
      </c>
    </row>
    <row r="3109" spans="1:11" x14ac:dyDescent="0.25">
      <c r="A3109" s="85"/>
      <c r="B3109" s="63"/>
      <c r="C3109" s="63"/>
      <c r="D3109" s="63"/>
      <c r="E3109" s="63"/>
      <c r="F3109" s="86"/>
      <c r="H3109" s="121">
        <v>10024425</v>
      </c>
      <c r="I3109" s="65">
        <v>30256899</v>
      </c>
      <c r="J3109" s="64">
        <v>1</v>
      </c>
      <c r="K3109" s="120" t="str">
        <f>VLOOKUP(I3109,Raw!A:K,11,FALSE)</f>
        <v>N-SF11/1.8/23.5</v>
      </c>
    </row>
    <row r="3110" spans="1:11" x14ac:dyDescent="0.25">
      <c r="A3110" s="85"/>
      <c r="B3110" s="63"/>
      <c r="C3110" s="63"/>
      <c r="D3110" s="63"/>
      <c r="E3110" s="63"/>
      <c r="F3110" s="86"/>
      <c r="H3110" s="121">
        <v>10024425</v>
      </c>
      <c r="I3110" s="65">
        <v>30256914</v>
      </c>
      <c r="J3110" s="64">
        <v>0.75</v>
      </c>
      <c r="K3110" s="120" t="str">
        <f>VLOOKUP(I3110,Raw!A:K,11,FALSE)</f>
        <v>N-SF11/1/10.5</v>
      </c>
    </row>
    <row r="3111" spans="1:11" x14ac:dyDescent="0.25">
      <c r="A3111" s="85"/>
      <c r="B3111" s="63"/>
      <c r="C3111" s="63"/>
      <c r="D3111" s="63"/>
      <c r="E3111" s="63"/>
      <c r="F3111" s="86"/>
      <c r="H3111" s="121">
        <v>10024425</v>
      </c>
      <c r="I3111" s="65">
        <v>30256958</v>
      </c>
      <c r="J3111" s="64">
        <v>1</v>
      </c>
      <c r="K3111" s="120" t="str">
        <f>VLOOKUP(I3111,Raw!A:K,11,FALSE)</f>
        <v>N-SF11/1.8/23.5</v>
      </c>
    </row>
    <row r="3112" spans="1:11" x14ac:dyDescent="0.25">
      <c r="A3112" s="85"/>
      <c r="B3112" s="63"/>
      <c r="C3112" s="63"/>
      <c r="D3112" s="63"/>
      <c r="E3112" s="63"/>
      <c r="F3112" s="86"/>
      <c r="H3112" s="121">
        <v>10024425</v>
      </c>
      <c r="I3112" s="65">
        <v>30274734</v>
      </c>
      <c r="J3112" s="64">
        <v>1</v>
      </c>
      <c r="K3112" s="120" t="str">
        <f>VLOOKUP(I3112,Raw!A:K,11,FALSE)</f>
        <v>N-SF11/1.8/17</v>
      </c>
    </row>
    <row r="3113" spans="1:11" x14ac:dyDescent="0.25">
      <c r="A3113" s="85"/>
      <c r="B3113" s="63"/>
      <c r="C3113" s="63"/>
      <c r="D3113" s="63"/>
      <c r="E3113" s="63"/>
      <c r="F3113" s="86"/>
      <c r="H3113" s="121">
        <v>10024425</v>
      </c>
      <c r="I3113" s="65">
        <v>30274790</v>
      </c>
      <c r="J3113" s="64">
        <v>1</v>
      </c>
      <c r="K3113" s="120" t="str">
        <f>VLOOKUP(I3113,Raw!A:K,11,FALSE)</f>
        <v>N-SF11/1.8/14.5</v>
      </c>
    </row>
    <row r="3114" spans="1:11" x14ac:dyDescent="0.25">
      <c r="A3114" s="85"/>
      <c r="B3114" s="63"/>
      <c r="C3114" s="63"/>
      <c r="D3114" s="63"/>
      <c r="E3114" s="63"/>
      <c r="F3114" s="86"/>
      <c r="H3114" s="121">
        <v>10024425</v>
      </c>
      <c r="I3114" s="65">
        <v>30274815</v>
      </c>
      <c r="J3114" s="64">
        <v>1</v>
      </c>
      <c r="K3114" s="120" t="str">
        <f>VLOOKUP(I3114,Raw!A:K,11,FALSE)</f>
        <v>N-SF11/1.8/14.5</v>
      </c>
    </row>
    <row r="3115" spans="1:11" x14ac:dyDescent="0.25">
      <c r="A3115" s="85"/>
      <c r="B3115" s="63"/>
      <c r="C3115" s="63"/>
      <c r="D3115" s="63"/>
      <c r="E3115" s="63"/>
      <c r="F3115" s="86"/>
      <c r="H3115" s="121">
        <v>10024425</v>
      </c>
      <c r="I3115" s="65">
        <v>30276367</v>
      </c>
      <c r="J3115" s="64">
        <v>1</v>
      </c>
      <c r="K3115" s="120" t="str">
        <f>VLOOKUP(I3115,Raw!A:K,11,FALSE)</f>
        <v>N-SF11/1.8/17</v>
      </c>
    </row>
    <row r="3116" spans="1:11" x14ac:dyDescent="0.25">
      <c r="A3116" s="85"/>
      <c r="B3116" s="63"/>
      <c r="C3116" s="63"/>
      <c r="D3116" s="63"/>
      <c r="E3116" s="63"/>
      <c r="F3116" s="86"/>
      <c r="H3116" s="121">
        <v>10024425</v>
      </c>
      <c r="I3116" s="65">
        <v>30285163</v>
      </c>
      <c r="J3116" s="64">
        <v>0.75</v>
      </c>
      <c r="K3116" s="120" t="str">
        <f>VLOOKUP(I3116,Raw!A:K,11,FALSE)</f>
        <v>N-SF11/1/7.5</v>
      </c>
    </row>
    <row r="3117" spans="1:11" x14ac:dyDescent="0.25">
      <c r="A3117" s="85"/>
      <c r="B3117" s="63"/>
      <c r="C3117" s="63"/>
      <c r="D3117" s="63"/>
      <c r="E3117" s="63"/>
      <c r="F3117" s="86"/>
      <c r="H3117" s="121">
        <v>10024425</v>
      </c>
      <c r="I3117" s="65">
        <v>30285185</v>
      </c>
      <c r="J3117" s="64">
        <v>1</v>
      </c>
      <c r="K3117" s="120" t="str">
        <f>VLOOKUP(I3117,Raw!A:K,11,FALSE)</f>
        <v>N-SF11/1.8/17</v>
      </c>
    </row>
    <row r="3118" spans="1:11" x14ac:dyDescent="0.25">
      <c r="A3118" s="85"/>
      <c r="B3118" s="63"/>
      <c r="C3118" s="63"/>
      <c r="D3118" s="63"/>
      <c r="E3118" s="63"/>
      <c r="F3118" s="86"/>
      <c r="H3118" s="121">
        <v>10024425</v>
      </c>
      <c r="I3118" s="65">
        <v>30293647</v>
      </c>
      <c r="J3118" s="64">
        <v>0.75</v>
      </c>
      <c r="K3118" s="120" t="str">
        <f>VLOOKUP(I3118,Raw!A:K,11,FALSE)</f>
        <v>N-SF11/1/10.5</v>
      </c>
    </row>
    <row r="3119" spans="1:11" x14ac:dyDescent="0.25">
      <c r="A3119" s="85"/>
      <c r="B3119" s="63"/>
      <c r="C3119" s="63"/>
      <c r="D3119" s="63"/>
      <c r="E3119" s="63"/>
      <c r="F3119" s="86"/>
      <c r="H3119" s="121">
        <v>10024425</v>
      </c>
      <c r="I3119" s="65">
        <v>30313242</v>
      </c>
      <c r="J3119" s="64">
        <v>0.6</v>
      </c>
      <c r="K3119" s="120" t="str">
        <f>VLOOKUP(I3119,Raw!A:K,11,FALSE)</f>
        <v>N-SF11/1.8/10.5</v>
      </c>
    </row>
    <row r="3120" spans="1:11" x14ac:dyDescent="0.25">
      <c r="A3120" s="85"/>
      <c r="B3120" s="63"/>
      <c r="C3120" s="63"/>
      <c r="D3120" s="63"/>
      <c r="E3120" s="63"/>
      <c r="F3120" s="86"/>
      <c r="H3120" s="121">
        <v>10024425</v>
      </c>
      <c r="I3120" s="65">
        <v>30313286</v>
      </c>
      <c r="J3120" s="64">
        <v>1</v>
      </c>
      <c r="K3120" s="120" t="str">
        <f>VLOOKUP(I3120,Raw!A:K,11,FALSE)</f>
        <v>N-SF11/1.8/14.5</v>
      </c>
    </row>
    <row r="3121" spans="1:11" x14ac:dyDescent="0.25">
      <c r="A3121" s="85"/>
      <c r="B3121" s="63"/>
      <c r="C3121" s="63"/>
      <c r="D3121" s="63"/>
      <c r="E3121" s="63"/>
      <c r="F3121" s="86"/>
      <c r="H3121" s="121">
        <v>10024425</v>
      </c>
      <c r="I3121" s="65">
        <v>30313323</v>
      </c>
      <c r="J3121" s="64">
        <v>0.75</v>
      </c>
      <c r="K3121" s="120" t="str">
        <f>VLOOKUP(I3121,Raw!A:K,11,FALSE)</f>
        <v>N-SF11/1/10.5</v>
      </c>
    </row>
    <row r="3122" spans="1:11" x14ac:dyDescent="0.25">
      <c r="A3122" s="85"/>
      <c r="B3122" s="63"/>
      <c r="C3122" s="63"/>
      <c r="D3122" s="63"/>
      <c r="E3122" s="63"/>
      <c r="F3122" s="86"/>
      <c r="H3122" s="121">
        <v>10024425</v>
      </c>
      <c r="I3122" s="65">
        <v>30313345</v>
      </c>
      <c r="J3122" s="64">
        <v>1</v>
      </c>
      <c r="K3122" s="120" t="str">
        <f>VLOOKUP(I3122,Raw!A:K,11,FALSE)</f>
        <v>N-SF11/1.8/14.5</v>
      </c>
    </row>
    <row r="3123" spans="1:11" x14ac:dyDescent="0.25">
      <c r="A3123" s="85"/>
      <c r="B3123" s="63"/>
      <c r="C3123" s="63"/>
      <c r="D3123" s="63"/>
      <c r="E3123" s="63"/>
      <c r="F3123" s="86"/>
      <c r="H3123" s="121">
        <v>10024425</v>
      </c>
      <c r="I3123" s="65">
        <v>30321494</v>
      </c>
      <c r="J3123" s="64">
        <v>1.4333333333333333</v>
      </c>
      <c r="K3123" s="120" t="str">
        <f>VLOOKUP(I3123,Raw!A:K,11,FALSE)</f>
        <v>N-BK7/1.1/19</v>
      </c>
    </row>
    <row r="3124" spans="1:11" x14ac:dyDescent="0.25">
      <c r="A3124" s="85"/>
      <c r="B3124" s="63"/>
      <c r="C3124" s="63"/>
      <c r="D3124" s="63"/>
      <c r="E3124" s="63"/>
      <c r="F3124" s="86"/>
      <c r="H3124" s="121">
        <v>10024425</v>
      </c>
      <c r="I3124" s="65">
        <v>30325960</v>
      </c>
      <c r="J3124" s="64">
        <v>1</v>
      </c>
      <c r="K3124" s="120" t="str">
        <f>VLOOKUP(I3124,Raw!A:K,11,FALSE)</f>
        <v>N-SF11/1.8/23</v>
      </c>
    </row>
    <row r="3125" spans="1:11" x14ac:dyDescent="0.25">
      <c r="A3125" s="85"/>
      <c r="B3125" s="63"/>
      <c r="C3125" s="63"/>
      <c r="D3125" s="63"/>
      <c r="E3125" s="63"/>
      <c r="F3125" s="86"/>
      <c r="H3125" s="121">
        <v>10024425</v>
      </c>
      <c r="I3125" s="65">
        <v>30334319</v>
      </c>
      <c r="J3125" s="64">
        <v>1</v>
      </c>
      <c r="K3125" s="120" t="str">
        <f>VLOOKUP(I3125,Raw!A:K,11,FALSE)</f>
        <v>N-SF11/1.8/17.5</v>
      </c>
    </row>
    <row r="3126" spans="1:11" x14ac:dyDescent="0.25">
      <c r="A3126" s="85"/>
      <c r="B3126" s="63"/>
      <c r="C3126" s="63"/>
      <c r="D3126" s="63"/>
      <c r="E3126" s="63"/>
      <c r="F3126" s="86"/>
      <c r="H3126" s="121">
        <v>10024425</v>
      </c>
      <c r="I3126" s="65">
        <v>30339200</v>
      </c>
      <c r="J3126" s="64">
        <v>1</v>
      </c>
      <c r="K3126" s="120" t="str">
        <f>VLOOKUP(I3126,Raw!A:K,11,FALSE)</f>
        <v>N-SF11/1.8/23.5</v>
      </c>
    </row>
    <row r="3127" spans="1:11" x14ac:dyDescent="0.25">
      <c r="A3127" s="85"/>
      <c r="B3127" s="63"/>
      <c r="C3127" s="63"/>
      <c r="D3127" s="63"/>
      <c r="E3127" s="63"/>
      <c r="F3127" s="86"/>
      <c r="H3127" s="121">
        <v>10024425</v>
      </c>
      <c r="I3127" s="65">
        <v>30391576</v>
      </c>
      <c r="J3127" s="64">
        <v>0.75</v>
      </c>
      <c r="K3127" s="120" t="str">
        <f>VLOOKUP(I3127,Raw!A:K,11,FALSE)</f>
        <v>N-SF11/1/8.5</v>
      </c>
    </row>
    <row r="3128" spans="1:11" x14ac:dyDescent="0.25">
      <c r="A3128" s="85"/>
      <c r="B3128" s="63"/>
      <c r="C3128" s="63"/>
      <c r="D3128" s="63"/>
      <c r="E3128" s="63"/>
      <c r="F3128" s="86"/>
      <c r="H3128" s="121">
        <v>10024425</v>
      </c>
      <c r="I3128" s="65">
        <v>30432710</v>
      </c>
      <c r="J3128" s="64">
        <v>1</v>
      </c>
      <c r="K3128" s="120" t="str">
        <f>VLOOKUP(I3128,Raw!A:K,11,FALSE)</f>
        <v>N-SF11/1.8/14.5</v>
      </c>
    </row>
    <row r="3129" spans="1:11" x14ac:dyDescent="0.25">
      <c r="A3129" s="85"/>
      <c r="B3129" s="63"/>
      <c r="C3129" s="63"/>
      <c r="D3129" s="63"/>
      <c r="E3129" s="63"/>
      <c r="F3129" s="86"/>
      <c r="H3129" s="121">
        <v>10024425</v>
      </c>
      <c r="I3129" s="65">
        <v>30446865</v>
      </c>
      <c r="J3129" s="64">
        <v>1</v>
      </c>
      <c r="K3129" s="120" t="str">
        <f>VLOOKUP(I3129,Raw!A:K,11,FALSE)</f>
        <v>N-SF11/1.8/17</v>
      </c>
    </row>
    <row r="3130" spans="1:11" x14ac:dyDescent="0.25">
      <c r="A3130" s="85"/>
      <c r="B3130" s="63"/>
      <c r="C3130" s="63"/>
      <c r="D3130" s="63"/>
      <c r="E3130" s="63"/>
      <c r="F3130" s="86"/>
      <c r="H3130" s="121">
        <v>10024440</v>
      </c>
      <c r="I3130" s="65">
        <v>30103742</v>
      </c>
      <c r="J3130" s="64">
        <v>1</v>
      </c>
      <c r="K3130" s="120" t="str">
        <f>VLOOKUP(I3130,Raw!A:K,11,FALSE)</f>
        <v>N-SF11/1.8/23.5</v>
      </c>
    </row>
    <row r="3131" spans="1:11" x14ac:dyDescent="0.25">
      <c r="A3131" s="85"/>
      <c r="B3131" s="63"/>
      <c r="C3131" s="63"/>
      <c r="D3131" s="63"/>
      <c r="E3131" s="63"/>
      <c r="F3131" s="86"/>
      <c r="H3131" s="121">
        <v>10024440</v>
      </c>
      <c r="I3131" s="65">
        <v>30103753</v>
      </c>
      <c r="J3131" s="64">
        <v>0.9</v>
      </c>
      <c r="K3131" s="120" t="str">
        <f>VLOOKUP(I3131,Raw!A:K,11,FALSE)</f>
        <v>N-SF11/1.8/14.5</v>
      </c>
    </row>
    <row r="3132" spans="1:11" x14ac:dyDescent="0.25">
      <c r="A3132" s="85"/>
      <c r="B3132" s="63"/>
      <c r="C3132" s="63"/>
      <c r="D3132" s="63"/>
      <c r="E3132" s="63"/>
      <c r="F3132" s="86"/>
      <c r="H3132" s="121">
        <v>10024440</v>
      </c>
      <c r="I3132" s="65">
        <v>30103801</v>
      </c>
      <c r="J3132" s="64">
        <v>1</v>
      </c>
      <c r="K3132" s="120" t="str">
        <f>VLOOKUP(I3132,Raw!A:K,11,FALSE)</f>
        <v>N-SF11/1.8/17</v>
      </c>
    </row>
    <row r="3133" spans="1:11" x14ac:dyDescent="0.25">
      <c r="A3133" s="85"/>
      <c r="B3133" s="63"/>
      <c r="C3133" s="63"/>
      <c r="D3133" s="63"/>
      <c r="E3133" s="63"/>
      <c r="F3133" s="86"/>
      <c r="H3133" s="121">
        <v>10024440</v>
      </c>
      <c r="I3133" s="65">
        <v>30236147</v>
      </c>
      <c r="J3133" s="64">
        <v>1</v>
      </c>
      <c r="K3133" s="120" t="str">
        <f>VLOOKUP(I3133,Raw!A:K,11,FALSE)</f>
        <v>N-SF11/1.8/17.5</v>
      </c>
    </row>
    <row r="3134" spans="1:11" x14ac:dyDescent="0.25">
      <c r="A3134" s="85"/>
      <c r="B3134" s="63"/>
      <c r="C3134" s="63"/>
      <c r="D3134" s="63"/>
      <c r="E3134" s="63"/>
      <c r="F3134" s="86"/>
      <c r="H3134" s="121">
        <v>10024440</v>
      </c>
      <c r="I3134" s="65">
        <v>30238079</v>
      </c>
      <c r="J3134" s="64">
        <v>1</v>
      </c>
      <c r="K3134" s="120" t="str">
        <f>VLOOKUP(I3134,Raw!A:K,11,FALSE)</f>
        <v>N-SF11/1.8/17.5</v>
      </c>
    </row>
    <row r="3135" spans="1:11" x14ac:dyDescent="0.25">
      <c r="A3135" s="85"/>
      <c r="B3135" s="63"/>
      <c r="C3135" s="63"/>
      <c r="D3135" s="63"/>
      <c r="E3135" s="63"/>
      <c r="F3135" s="86"/>
      <c r="H3135" s="121">
        <v>10024440</v>
      </c>
      <c r="I3135" s="65">
        <v>30248669</v>
      </c>
      <c r="J3135" s="64">
        <v>1.05</v>
      </c>
      <c r="K3135" s="120" t="str">
        <f>VLOOKUP(I3135,Raw!A:K,11,FALSE)</f>
        <v>N-SF11/1/10.5</v>
      </c>
    </row>
    <row r="3136" spans="1:11" x14ac:dyDescent="0.25">
      <c r="A3136" s="85"/>
      <c r="B3136" s="63"/>
      <c r="C3136" s="63"/>
      <c r="D3136" s="63"/>
      <c r="E3136" s="63"/>
      <c r="F3136" s="86"/>
      <c r="H3136" s="121">
        <v>10024440</v>
      </c>
      <c r="I3136" s="65">
        <v>30248706</v>
      </c>
      <c r="J3136" s="64">
        <v>1</v>
      </c>
      <c r="K3136" s="120" t="str">
        <f>VLOOKUP(I3136,Raw!A:K,11,FALSE)</f>
        <v>N-SF11/1.8/23.5</v>
      </c>
    </row>
    <row r="3137" spans="1:11" x14ac:dyDescent="0.25">
      <c r="A3137" s="85"/>
      <c r="B3137" s="63"/>
      <c r="C3137" s="63"/>
      <c r="D3137" s="63"/>
      <c r="E3137" s="63"/>
      <c r="F3137" s="86"/>
      <c r="H3137" s="121">
        <v>10024440</v>
      </c>
      <c r="I3137" s="65">
        <v>30248740</v>
      </c>
      <c r="J3137" s="64">
        <v>1.05</v>
      </c>
      <c r="K3137" s="120" t="str">
        <f>VLOOKUP(I3137,Raw!A:K,11,FALSE)</f>
        <v>N-SF11/1/7.5</v>
      </c>
    </row>
    <row r="3138" spans="1:11" x14ac:dyDescent="0.25">
      <c r="A3138" s="85"/>
      <c r="B3138" s="63"/>
      <c r="C3138" s="63"/>
      <c r="D3138" s="63"/>
      <c r="E3138" s="63"/>
      <c r="F3138" s="86"/>
      <c r="H3138" s="121">
        <v>10024440</v>
      </c>
      <c r="I3138" s="65">
        <v>30255865</v>
      </c>
      <c r="J3138" s="64">
        <v>1</v>
      </c>
      <c r="K3138" s="120" t="str">
        <f>VLOOKUP(I3138,Raw!A:K,11,FALSE)</f>
        <v>N-SF11/1.8/17</v>
      </c>
    </row>
    <row r="3139" spans="1:11" x14ac:dyDescent="0.25">
      <c r="A3139" s="85"/>
      <c r="B3139" s="63"/>
      <c r="C3139" s="63"/>
      <c r="D3139" s="63"/>
      <c r="E3139" s="63"/>
      <c r="F3139" s="86"/>
      <c r="H3139" s="121">
        <v>10024440</v>
      </c>
      <c r="I3139" s="65">
        <v>30256349</v>
      </c>
      <c r="J3139" s="64">
        <v>1.05</v>
      </c>
      <c r="K3139" s="120" t="str">
        <f>VLOOKUP(I3139,Raw!A:K,11,FALSE)</f>
        <v>N-SF11/1/10.5</v>
      </c>
    </row>
    <row r="3140" spans="1:11" x14ac:dyDescent="0.25">
      <c r="A3140" s="85"/>
      <c r="B3140" s="63"/>
      <c r="C3140" s="63"/>
      <c r="D3140" s="63"/>
      <c r="E3140" s="63"/>
      <c r="F3140" s="86"/>
      <c r="H3140" s="121">
        <v>10024440</v>
      </c>
      <c r="I3140" s="65">
        <v>30256730</v>
      </c>
      <c r="J3140" s="64">
        <v>1.05</v>
      </c>
      <c r="K3140" s="120" t="str">
        <f>VLOOKUP(I3140,Raw!A:K,11,FALSE)</f>
        <v>N-SF11/1/10.5</v>
      </c>
    </row>
    <row r="3141" spans="1:11" x14ac:dyDescent="0.25">
      <c r="A3141" s="85"/>
      <c r="B3141" s="63"/>
      <c r="C3141" s="63"/>
      <c r="D3141" s="63"/>
      <c r="E3141" s="63"/>
      <c r="F3141" s="86"/>
      <c r="H3141" s="121">
        <v>10024440</v>
      </c>
      <c r="I3141" s="65">
        <v>30256752</v>
      </c>
      <c r="J3141" s="64">
        <v>0.9</v>
      </c>
      <c r="K3141" s="120" t="str">
        <f>VLOOKUP(I3141,Raw!A:K,11,FALSE)</f>
        <v>N-SF11/1.8/14.5</v>
      </c>
    </row>
    <row r="3142" spans="1:11" x14ac:dyDescent="0.25">
      <c r="A3142" s="85"/>
      <c r="B3142" s="63"/>
      <c r="C3142" s="63"/>
      <c r="D3142" s="63"/>
      <c r="E3142" s="63"/>
      <c r="F3142" s="86"/>
      <c r="H3142" s="121">
        <v>10024440</v>
      </c>
      <c r="I3142" s="65">
        <v>30256855</v>
      </c>
      <c r="J3142" s="64">
        <v>0.9</v>
      </c>
      <c r="K3142" s="120" t="str">
        <f>VLOOKUP(I3142,Raw!A:K,11,FALSE)</f>
        <v>N-SF11/1.8/14.5</v>
      </c>
    </row>
    <row r="3143" spans="1:11" x14ac:dyDescent="0.25">
      <c r="A3143" s="85"/>
      <c r="B3143" s="63"/>
      <c r="C3143" s="63"/>
      <c r="D3143" s="63"/>
      <c r="E3143" s="63"/>
      <c r="F3143" s="86"/>
      <c r="H3143" s="121">
        <v>10024440</v>
      </c>
      <c r="I3143" s="65">
        <v>30256899</v>
      </c>
      <c r="J3143" s="64">
        <v>1</v>
      </c>
      <c r="K3143" s="120" t="str">
        <f>VLOOKUP(I3143,Raw!A:K,11,FALSE)</f>
        <v>N-SF11/1.8/23.5</v>
      </c>
    </row>
    <row r="3144" spans="1:11" x14ac:dyDescent="0.25">
      <c r="A3144" s="85"/>
      <c r="B3144" s="63"/>
      <c r="C3144" s="63"/>
      <c r="D3144" s="63"/>
      <c r="E3144" s="63"/>
      <c r="F3144" s="86"/>
      <c r="H3144" s="121">
        <v>10024440</v>
      </c>
      <c r="I3144" s="65">
        <v>30256914</v>
      </c>
      <c r="J3144" s="64">
        <v>1.05</v>
      </c>
      <c r="K3144" s="120" t="str">
        <f>VLOOKUP(I3144,Raw!A:K,11,FALSE)</f>
        <v>N-SF11/1/10.5</v>
      </c>
    </row>
    <row r="3145" spans="1:11" x14ac:dyDescent="0.25">
      <c r="A3145" s="85"/>
      <c r="B3145" s="63"/>
      <c r="C3145" s="63"/>
      <c r="D3145" s="63"/>
      <c r="E3145" s="63"/>
      <c r="F3145" s="86"/>
      <c r="H3145" s="121">
        <v>10024440</v>
      </c>
      <c r="I3145" s="65">
        <v>30256958</v>
      </c>
      <c r="J3145" s="64">
        <v>1</v>
      </c>
      <c r="K3145" s="120" t="str">
        <f>VLOOKUP(I3145,Raw!A:K,11,FALSE)</f>
        <v>N-SF11/1.8/23.5</v>
      </c>
    </row>
    <row r="3146" spans="1:11" x14ac:dyDescent="0.25">
      <c r="A3146" s="85"/>
      <c r="B3146" s="63"/>
      <c r="C3146" s="63"/>
      <c r="D3146" s="63"/>
      <c r="E3146" s="63"/>
      <c r="F3146" s="86"/>
      <c r="H3146" s="121">
        <v>10024440</v>
      </c>
      <c r="I3146" s="65">
        <v>30274734</v>
      </c>
      <c r="J3146" s="64">
        <v>1</v>
      </c>
      <c r="K3146" s="120" t="str">
        <f>VLOOKUP(I3146,Raw!A:K,11,FALSE)</f>
        <v>N-SF11/1.8/17</v>
      </c>
    </row>
    <row r="3147" spans="1:11" x14ac:dyDescent="0.25">
      <c r="A3147" s="85"/>
      <c r="B3147" s="63"/>
      <c r="C3147" s="63"/>
      <c r="D3147" s="63"/>
      <c r="E3147" s="63"/>
      <c r="F3147" s="86"/>
      <c r="H3147" s="121">
        <v>10024440</v>
      </c>
      <c r="I3147" s="65">
        <v>30274790</v>
      </c>
      <c r="J3147" s="64">
        <v>0.9</v>
      </c>
      <c r="K3147" s="120" t="str">
        <f>VLOOKUP(I3147,Raw!A:K,11,FALSE)</f>
        <v>N-SF11/1.8/14.5</v>
      </c>
    </row>
    <row r="3148" spans="1:11" x14ac:dyDescent="0.25">
      <c r="A3148" s="85"/>
      <c r="B3148" s="63"/>
      <c r="C3148" s="63"/>
      <c r="D3148" s="63"/>
      <c r="E3148" s="63"/>
      <c r="F3148" s="86"/>
      <c r="H3148" s="121">
        <v>10024440</v>
      </c>
      <c r="I3148" s="65">
        <v>30274815</v>
      </c>
      <c r="J3148" s="64">
        <v>0.9</v>
      </c>
      <c r="K3148" s="120" t="str">
        <f>VLOOKUP(I3148,Raw!A:K,11,FALSE)</f>
        <v>N-SF11/1.8/14.5</v>
      </c>
    </row>
    <row r="3149" spans="1:11" x14ac:dyDescent="0.25">
      <c r="A3149" s="85"/>
      <c r="B3149" s="63"/>
      <c r="C3149" s="63"/>
      <c r="D3149" s="63"/>
      <c r="E3149" s="63"/>
      <c r="F3149" s="86"/>
      <c r="H3149" s="121">
        <v>10024440</v>
      </c>
      <c r="I3149" s="65">
        <v>30276367</v>
      </c>
      <c r="J3149" s="64">
        <v>1</v>
      </c>
      <c r="K3149" s="120" t="str">
        <f>VLOOKUP(I3149,Raw!A:K,11,FALSE)</f>
        <v>N-SF11/1.8/17</v>
      </c>
    </row>
    <row r="3150" spans="1:11" x14ac:dyDescent="0.25">
      <c r="A3150" s="85"/>
      <c r="B3150" s="63"/>
      <c r="C3150" s="63"/>
      <c r="D3150" s="63"/>
      <c r="E3150" s="63"/>
      <c r="F3150" s="86"/>
      <c r="H3150" s="121">
        <v>10024440</v>
      </c>
      <c r="I3150" s="65">
        <v>30285163</v>
      </c>
      <c r="J3150" s="64">
        <v>1.05</v>
      </c>
      <c r="K3150" s="120" t="str">
        <f>VLOOKUP(I3150,Raw!A:K,11,FALSE)</f>
        <v>N-SF11/1/7.5</v>
      </c>
    </row>
    <row r="3151" spans="1:11" x14ac:dyDescent="0.25">
      <c r="A3151" s="85"/>
      <c r="B3151" s="63"/>
      <c r="C3151" s="63"/>
      <c r="D3151" s="63"/>
      <c r="E3151" s="63"/>
      <c r="F3151" s="86"/>
      <c r="H3151" s="121">
        <v>10024440</v>
      </c>
      <c r="I3151" s="65">
        <v>30285185</v>
      </c>
      <c r="J3151" s="64">
        <v>1</v>
      </c>
      <c r="K3151" s="120" t="str">
        <f>VLOOKUP(I3151,Raw!A:K,11,FALSE)</f>
        <v>N-SF11/1.8/17</v>
      </c>
    </row>
    <row r="3152" spans="1:11" x14ac:dyDescent="0.25">
      <c r="A3152" s="85"/>
      <c r="B3152" s="63"/>
      <c r="C3152" s="63"/>
      <c r="D3152" s="63"/>
      <c r="E3152" s="63"/>
      <c r="F3152" s="86"/>
      <c r="H3152" s="121">
        <v>10024440</v>
      </c>
      <c r="I3152" s="65">
        <v>30293647</v>
      </c>
      <c r="J3152" s="64">
        <v>1.05</v>
      </c>
      <c r="K3152" s="120" t="str">
        <f>VLOOKUP(I3152,Raw!A:K,11,FALSE)</f>
        <v>N-SF11/1/10.5</v>
      </c>
    </row>
    <row r="3153" spans="1:11" x14ac:dyDescent="0.25">
      <c r="A3153" s="85"/>
      <c r="B3153" s="63"/>
      <c r="C3153" s="63"/>
      <c r="D3153" s="63"/>
      <c r="E3153" s="63"/>
      <c r="F3153" s="86"/>
      <c r="H3153" s="121">
        <v>10024440</v>
      </c>
      <c r="I3153" s="65">
        <v>30313242</v>
      </c>
      <c r="J3153" s="64">
        <v>0.6</v>
      </c>
      <c r="K3153" s="120" t="str">
        <f>VLOOKUP(I3153,Raw!A:K,11,FALSE)</f>
        <v>N-SF11/1.8/10.5</v>
      </c>
    </row>
    <row r="3154" spans="1:11" x14ac:dyDescent="0.25">
      <c r="A3154" s="85"/>
      <c r="B3154" s="63"/>
      <c r="C3154" s="63"/>
      <c r="D3154" s="63"/>
      <c r="E3154" s="63"/>
      <c r="F3154" s="86"/>
      <c r="H3154" s="121">
        <v>10024440</v>
      </c>
      <c r="I3154" s="65">
        <v>30313286</v>
      </c>
      <c r="J3154" s="64">
        <v>0.9</v>
      </c>
      <c r="K3154" s="120" t="str">
        <f>VLOOKUP(I3154,Raw!A:K,11,FALSE)</f>
        <v>N-SF11/1.8/14.5</v>
      </c>
    </row>
    <row r="3155" spans="1:11" x14ac:dyDescent="0.25">
      <c r="A3155" s="85"/>
      <c r="B3155" s="63"/>
      <c r="C3155" s="63"/>
      <c r="D3155" s="63"/>
      <c r="E3155" s="63"/>
      <c r="F3155" s="86"/>
      <c r="H3155" s="121">
        <v>10024440</v>
      </c>
      <c r="I3155" s="65">
        <v>30313323</v>
      </c>
      <c r="J3155" s="64">
        <v>1.05</v>
      </c>
      <c r="K3155" s="120" t="str">
        <f>VLOOKUP(I3155,Raw!A:K,11,FALSE)</f>
        <v>N-SF11/1/10.5</v>
      </c>
    </row>
    <row r="3156" spans="1:11" x14ac:dyDescent="0.25">
      <c r="A3156" s="85"/>
      <c r="B3156" s="63"/>
      <c r="C3156" s="63"/>
      <c r="D3156" s="63"/>
      <c r="E3156" s="63"/>
      <c r="F3156" s="86"/>
      <c r="H3156" s="121">
        <v>10024440</v>
      </c>
      <c r="I3156" s="65">
        <v>30313345</v>
      </c>
      <c r="J3156" s="64">
        <v>0.9</v>
      </c>
      <c r="K3156" s="120" t="str">
        <f>VLOOKUP(I3156,Raw!A:K,11,FALSE)</f>
        <v>N-SF11/1.8/14.5</v>
      </c>
    </row>
    <row r="3157" spans="1:11" x14ac:dyDescent="0.25">
      <c r="A3157" s="85"/>
      <c r="B3157" s="63"/>
      <c r="C3157" s="63"/>
      <c r="D3157" s="63"/>
      <c r="E3157" s="63"/>
      <c r="F3157" s="86"/>
      <c r="H3157" s="121">
        <v>10024440</v>
      </c>
      <c r="I3157" s="65">
        <v>30321494</v>
      </c>
      <c r="J3157" s="64">
        <v>1.4</v>
      </c>
      <c r="K3157" s="120" t="str">
        <f>VLOOKUP(I3157,Raw!A:K,11,FALSE)</f>
        <v>N-BK7/1.1/19</v>
      </c>
    </row>
    <row r="3158" spans="1:11" x14ac:dyDescent="0.25">
      <c r="A3158" s="85"/>
      <c r="B3158" s="63"/>
      <c r="C3158" s="63"/>
      <c r="D3158" s="63"/>
      <c r="E3158" s="63"/>
      <c r="F3158" s="86"/>
      <c r="H3158" s="121">
        <v>10024440</v>
      </c>
      <c r="I3158" s="65">
        <v>30325960</v>
      </c>
      <c r="J3158" s="64">
        <v>1</v>
      </c>
      <c r="K3158" s="120" t="str">
        <f>VLOOKUP(I3158,Raw!A:K,11,FALSE)</f>
        <v>N-SF11/1.8/23</v>
      </c>
    </row>
    <row r="3159" spans="1:11" x14ac:dyDescent="0.25">
      <c r="A3159" s="85"/>
      <c r="B3159" s="63"/>
      <c r="C3159" s="63"/>
      <c r="D3159" s="63"/>
      <c r="E3159" s="63"/>
      <c r="F3159" s="86"/>
      <c r="H3159" s="121">
        <v>10024440</v>
      </c>
      <c r="I3159" s="65">
        <v>30334319</v>
      </c>
      <c r="J3159" s="64">
        <v>1</v>
      </c>
      <c r="K3159" s="120" t="str">
        <f>VLOOKUP(I3159,Raw!A:K,11,FALSE)</f>
        <v>N-SF11/1.8/17.5</v>
      </c>
    </row>
    <row r="3160" spans="1:11" x14ac:dyDescent="0.25">
      <c r="A3160" s="85"/>
      <c r="B3160" s="63"/>
      <c r="C3160" s="63"/>
      <c r="D3160" s="63"/>
      <c r="E3160" s="63"/>
      <c r="F3160" s="86"/>
      <c r="H3160" s="121">
        <v>10024440</v>
      </c>
      <c r="I3160" s="65">
        <v>30339200</v>
      </c>
      <c r="J3160" s="64">
        <v>1</v>
      </c>
      <c r="K3160" s="120" t="str">
        <f>VLOOKUP(I3160,Raw!A:K,11,FALSE)</f>
        <v>N-SF11/1.8/23.5</v>
      </c>
    </row>
    <row r="3161" spans="1:11" x14ac:dyDescent="0.25">
      <c r="A3161" s="85"/>
      <c r="B3161" s="63"/>
      <c r="C3161" s="63"/>
      <c r="D3161" s="63"/>
      <c r="E3161" s="63"/>
      <c r="F3161" s="86"/>
      <c r="H3161" s="121">
        <v>10024440</v>
      </c>
      <c r="I3161" s="65">
        <v>30391576</v>
      </c>
      <c r="J3161" s="64">
        <v>1.05</v>
      </c>
      <c r="K3161" s="120" t="str">
        <f>VLOOKUP(I3161,Raw!A:K,11,FALSE)</f>
        <v>N-SF11/1/8.5</v>
      </c>
    </row>
    <row r="3162" spans="1:11" x14ac:dyDescent="0.25">
      <c r="A3162" s="85"/>
      <c r="B3162" s="63"/>
      <c r="C3162" s="63"/>
      <c r="D3162" s="63"/>
      <c r="E3162" s="63"/>
      <c r="F3162" s="86"/>
      <c r="H3162" s="121">
        <v>10024440</v>
      </c>
      <c r="I3162" s="65">
        <v>30432710</v>
      </c>
      <c r="J3162" s="64">
        <v>0.9</v>
      </c>
      <c r="K3162" s="120" t="str">
        <f>VLOOKUP(I3162,Raw!A:K,11,FALSE)</f>
        <v>N-SF11/1.8/14.5</v>
      </c>
    </row>
    <row r="3163" spans="1:11" x14ac:dyDescent="0.25">
      <c r="A3163" s="85"/>
      <c r="B3163" s="63"/>
      <c r="C3163" s="63"/>
      <c r="D3163" s="63"/>
      <c r="E3163" s="63"/>
      <c r="F3163" s="86"/>
      <c r="H3163" s="121">
        <v>10024440</v>
      </c>
      <c r="I3163" s="65">
        <v>30446865</v>
      </c>
      <c r="J3163" s="64">
        <v>1</v>
      </c>
      <c r="K3163" s="120" t="str">
        <f>VLOOKUP(I3163,Raw!A:K,11,FALSE)</f>
        <v>N-SF11/1.8/17</v>
      </c>
    </row>
    <row r="3164" spans="1:11" x14ac:dyDescent="0.25">
      <c r="A3164" s="85"/>
      <c r="B3164" s="63"/>
      <c r="C3164" s="63"/>
      <c r="D3164" s="63"/>
      <c r="E3164" s="63"/>
      <c r="F3164" s="86"/>
      <c r="H3164" s="121">
        <v>10024450</v>
      </c>
      <c r="I3164" s="65">
        <v>30103742</v>
      </c>
      <c r="J3164" s="64">
        <v>1.04</v>
      </c>
      <c r="K3164" s="120" t="str">
        <f>VLOOKUP(I3164,Raw!A:K,11,FALSE)</f>
        <v>N-SF11/1.8/23.5</v>
      </c>
    </row>
    <row r="3165" spans="1:11" x14ac:dyDescent="0.25">
      <c r="A3165" s="85"/>
      <c r="B3165" s="63"/>
      <c r="C3165" s="63"/>
      <c r="D3165" s="63"/>
      <c r="E3165" s="63"/>
      <c r="F3165" s="86"/>
      <c r="H3165" s="121">
        <v>10024450</v>
      </c>
      <c r="I3165" s="65">
        <v>30103753</v>
      </c>
      <c r="J3165" s="64">
        <v>1</v>
      </c>
      <c r="K3165" s="120" t="str">
        <f>VLOOKUP(I3165,Raw!A:K,11,FALSE)</f>
        <v>N-SF11/1.8/14.5</v>
      </c>
    </row>
    <row r="3166" spans="1:11" x14ac:dyDescent="0.25">
      <c r="A3166" s="85"/>
      <c r="B3166" s="63"/>
      <c r="C3166" s="63"/>
      <c r="D3166" s="63"/>
      <c r="E3166" s="63"/>
      <c r="F3166" s="86"/>
      <c r="H3166" s="121">
        <v>10024450</v>
      </c>
      <c r="I3166" s="65">
        <v>30103801</v>
      </c>
      <c r="J3166" s="64">
        <v>1.04</v>
      </c>
      <c r="K3166" s="120" t="str">
        <f>VLOOKUP(I3166,Raw!A:K,11,FALSE)</f>
        <v>N-SF11/1.8/17</v>
      </c>
    </row>
    <row r="3167" spans="1:11" x14ac:dyDescent="0.25">
      <c r="A3167" s="85"/>
      <c r="B3167" s="63"/>
      <c r="C3167" s="63"/>
      <c r="D3167" s="63"/>
      <c r="E3167" s="63"/>
      <c r="F3167" s="86"/>
      <c r="H3167" s="121">
        <v>10024450</v>
      </c>
      <c r="I3167" s="65">
        <v>30236147</v>
      </c>
      <c r="J3167" s="64">
        <v>1.04</v>
      </c>
      <c r="K3167" s="120" t="str">
        <f>VLOOKUP(I3167,Raw!A:K,11,FALSE)</f>
        <v>N-SF11/1.8/17.5</v>
      </c>
    </row>
    <row r="3168" spans="1:11" x14ac:dyDescent="0.25">
      <c r="A3168" s="85"/>
      <c r="B3168" s="63"/>
      <c r="C3168" s="63"/>
      <c r="D3168" s="63"/>
      <c r="E3168" s="63"/>
      <c r="F3168" s="86"/>
      <c r="H3168" s="121">
        <v>10024450</v>
      </c>
      <c r="I3168" s="65">
        <v>30238079</v>
      </c>
      <c r="J3168" s="64">
        <v>1.04</v>
      </c>
      <c r="K3168" s="120" t="str">
        <f>VLOOKUP(I3168,Raw!A:K,11,FALSE)</f>
        <v>N-SF11/1.8/17.5</v>
      </c>
    </row>
    <row r="3169" spans="1:11" x14ac:dyDescent="0.25">
      <c r="A3169" s="85"/>
      <c r="B3169" s="63"/>
      <c r="C3169" s="63"/>
      <c r="D3169" s="63"/>
      <c r="E3169" s="63"/>
      <c r="F3169" s="86"/>
      <c r="H3169" s="121">
        <v>10024450</v>
      </c>
      <c r="I3169" s="65">
        <v>30248669</v>
      </c>
      <c r="J3169" s="64">
        <v>1.0249999999999999</v>
      </c>
      <c r="K3169" s="120" t="str">
        <f>VLOOKUP(I3169,Raw!A:K,11,FALSE)</f>
        <v>N-SF11/1/10.5</v>
      </c>
    </row>
    <row r="3170" spans="1:11" x14ac:dyDescent="0.25">
      <c r="A3170" s="85"/>
      <c r="B3170" s="63"/>
      <c r="C3170" s="63"/>
      <c r="D3170" s="63"/>
      <c r="E3170" s="63"/>
      <c r="F3170" s="86"/>
      <c r="H3170" s="121">
        <v>10024450</v>
      </c>
      <c r="I3170" s="65">
        <v>30248706</v>
      </c>
      <c r="J3170" s="64">
        <v>1.04</v>
      </c>
      <c r="K3170" s="120" t="str">
        <f>VLOOKUP(I3170,Raw!A:K,11,FALSE)</f>
        <v>N-SF11/1.8/23.5</v>
      </c>
    </row>
    <row r="3171" spans="1:11" x14ac:dyDescent="0.25">
      <c r="A3171" s="85"/>
      <c r="B3171" s="63"/>
      <c r="C3171" s="63"/>
      <c r="D3171" s="63"/>
      <c r="E3171" s="63"/>
      <c r="F3171" s="86"/>
      <c r="H3171" s="121">
        <v>10024450</v>
      </c>
      <c r="I3171" s="65">
        <v>30248740</v>
      </c>
      <c r="J3171" s="64">
        <v>1.0249999999999999</v>
      </c>
      <c r="K3171" s="120" t="str">
        <f>VLOOKUP(I3171,Raw!A:K,11,FALSE)</f>
        <v>N-SF11/1/7.5</v>
      </c>
    </row>
    <row r="3172" spans="1:11" x14ac:dyDescent="0.25">
      <c r="A3172" s="85"/>
      <c r="B3172" s="63"/>
      <c r="C3172" s="63"/>
      <c r="D3172" s="63"/>
      <c r="E3172" s="63"/>
      <c r="F3172" s="86"/>
      <c r="H3172" s="121">
        <v>10024450</v>
      </c>
      <c r="I3172" s="65">
        <v>30255865</v>
      </c>
      <c r="J3172" s="64">
        <v>1.04</v>
      </c>
      <c r="K3172" s="120" t="str">
        <f>VLOOKUP(I3172,Raw!A:K,11,FALSE)</f>
        <v>N-SF11/1.8/17</v>
      </c>
    </row>
    <row r="3173" spans="1:11" x14ac:dyDescent="0.25">
      <c r="A3173" s="85"/>
      <c r="B3173" s="63"/>
      <c r="C3173" s="63"/>
      <c r="D3173" s="63"/>
      <c r="E3173" s="63"/>
      <c r="F3173" s="86"/>
      <c r="H3173" s="121">
        <v>10024450</v>
      </c>
      <c r="I3173" s="65">
        <v>30256349</v>
      </c>
      <c r="J3173" s="64">
        <v>1.0249999999999999</v>
      </c>
      <c r="K3173" s="120" t="str">
        <f>VLOOKUP(I3173,Raw!A:K,11,FALSE)</f>
        <v>N-SF11/1/10.5</v>
      </c>
    </row>
    <row r="3174" spans="1:11" x14ac:dyDescent="0.25">
      <c r="A3174" s="85"/>
      <c r="B3174" s="63"/>
      <c r="C3174" s="63"/>
      <c r="D3174" s="63"/>
      <c r="E3174" s="63"/>
      <c r="F3174" s="86"/>
      <c r="H3174" s="121">
        <v>10024450</v>
      </c>
      <c r="I3174" s="65">
        <v>30256730</v>
      </c>
      <c r="J3174" s="64">
        <v>1.0249999999999999</v>
      </c>
      <c r="K3174" s="120" t="str">
        <f>VLOOKUP(I3174,Raw!A:K,11,FALSE)</f>
        <v>N-SF11/1/10.5</v>
      </c>
    </row>
    <row r="3175" spans="1:11" x14ac:dyDescent="0.25">
      <c r="A3175" s="85"/>
      <c r="B3175" s="63"/>
      <c r="C3175" s="63"/>
      <c r="D3175" s="63"/>
      <c r="E3175" s="63"/>
      <c r="F3175" s="86"/>
      <c r="H3175" s="121">
        <v>10024450</v>
      </c>
      <c r="I3175" s="65">
        <v>30256752</v>
      </c>
      <c r="J3175" s="64">
        <v>1</v>
      </c>
      <c r="K3175" s="120" t="str">
        <f>VLOOKUP(I3175,Raw!A:K,11,FALSE)</f>
        <v>N-SF11/1.8/14.5</v>
      </c>
    </row>
    <row r="3176" spans="1:11" x14ac:dyDescent="0.25">
      <c r="A3176" s="85"/>
      <c r="B3176" s="63"/>
      <c r="C3176" s="63"/>
      <c r="D3176" s="63"/>
      <c r="E3176" s="63"/>
      <c r="F3176" s="86"/>
      <c r="H3176" s="121">
        <v>10024450</v>
      </c>
      <c r="I3176" s="65">
        <v>30256855</v>
      </c>
      <c r="J3176" s="64">
        <v>1</v>
      </c>
      <c r="K3176" s="120" t="str">
        <f>VLOOKUP(I3176,Raw!A:K,11,FALSE)</f>
        <v>N-SF11/1.8/14.5</v>
      </c>
    </row>
    <row r="3177" spans="1:11" x14ac:dyDescent="0.25">
      <c r="A3177" s="85"/>
      <c r="B3177" s="63"/>
      <c r="C3177" s="63"/>
      <c r="D3177" s="63"/>
      <c r="E3177" s="63"/>
      <c r="F3177" s="86"/>
      <c r="H3177" s="121">
        <v>10024450</v>
      </c>
      <c r="I3177" s="65">
        <v>30256899</v>
      </c>
      <c r="J3177" s="64">
        <v>1.04</v>
      </c>
      <c r="K3177" s="120" t="str">
        <f>VLOOKUP(I3177,Raw!A:K,11,FALSE)</f>
        <v>N-SF11/1.8/23.5</v>
      </c>
    </row>
    <row r="3178" spans="1:11" x14ac:dyDescent="0.25">
      <c r="A3178" s="85"/>
      <c r="B3178" s="63"/>
      <c r="C3178" s="63"/>
      <c r="D3178" s="63"/>
      <c r="E3178" s="63"/>
      <c r="F3178" s="86"/>
      <c r="H3178" s="121">
        <v>10024450</v>
      </c>
      <c r="I3178" s="65">
        <v>30256914</v>
      </c>
      <c r="J3178" s="64">
        <v>1.0249999999999999</v>
      </c>
      <c r="K3178" s="120" t="str">
        <f>VLOOKUP(I3178,Raw!A:K,11,FALSE)</f>
        <v>N-SF11/1/10.5</v>
      </c>
    </row>
    <row r="3179" spans="1:11" x14ac:dyDescent="0.25">
      <c r="A3179" s="85"/>
      <c r="B3179" s="63"/>
      <c r="C3179" s="63"/>
      <c r="D3179" s="63"/>
      <c r="E3179" s="63"/>
      <c r="F3179" s="86"/>
      <c r="H3179" s="121">
        <v>10024450</v>
      </c>
      <c r="I3179" s="65">
        <v>30256958</v>
      </c>
      <c r="J3179" s="64">
        <v>1.04</v>
      </c>
      <c r="K3179" s="120" t="str">
        <f>VLOOKUP(I3179,Raw!A:K,11,FALSE)</f>
        <v>N-SF11/1.8/23.5</v>
      </c>
    </row>
    <row r="3180" spans="1:11" x14ac:dyDescent="0.25">
      <c r="A3180" s="85"/>
      <c r="B3180" s="63"/>
      <c r="C3180" s="63"/>
      <c r="D3180" s="63"/>
      <c r="E3180" s="63"/>
      <c r="F3180" s="86"/>
      <c r="H3180" s="121">
        <v>10024450</v>
      </c>
      <c r="I3180" s="65">
        <v>30274734</v>
      </c>
      <c r="J3180" s="64">
        <v>1.04</v>
      </c>
      <c r="K3180" s="120" t="str">
        <f>VLOOKUP(I3180,Raw!A:K,11,FALSE)</f>
        <v>N-SF11/1.8/17</v>
      </c>
    </row>
    <row r="3181" spans="1:11" x14ac:dyDescent="0.25">
      <c r="A3181" s="85"/>
      <c r="B3181" s="63"/>
      <c r="C3181" s="63"/>
      <c r="D3181" s="63"/>
      <c r="E3181" s="63"/>
      <c r="F3181" s="86"/>
      <c r="H3181" s="121">
        <v>10024450</v>
      </c>
      <c r="I3181" s="65">
        <v>30274790</v>
      </c>
      <c r="J3181" s="64">
        <v>1</v>
      </c>
      <c r="K3181" s="120" t="str">
        <f>VLOOKUP(I3181,Raw!A:K,11,FALSE)</f>
        <v>N-SF11/1.8/14.5</v>
      </c>
    </row>
    <row r="3182" spans="1:11" x14ac:dyDescent="0.25">
      <c r="A3182" s="85"/>
      <c r="B3182" s="63"/>
      <c r="C3182" s="63"/>
      <c r="D3182" s="63"/>
      <c r="E3182" s="63"/>
      <c r="F3182" s="86"/>
      <c r="H3182" s="121">
        <v>10024450</v>
      </c>
      <c r="I3182" s="65">
        <v>30274815</v>
      </c>
      <c r="J3182" s="64">
        <v>1</v>
      </c>
      <c r="K3182" s="120" t="str">
        <f>VLOOKUP(I3182,Raw!A:K,11,FALSE)</f>
        <v>N-SF11/1.8/14.5</v>
      </c>
    </row>
    <row r="3183" spans="1:11" x14ac:dyDescent="0.25">
      <c r="A3183" s="85"/>
      <c r="B3183" s="63"/>
      <c r="C3183" s="63"/>
      <c r="D3183" s="63"/>
      <c r="E3183" s="63"/>
      <c r="F3183" s="86"/>
      <c r="H3183" s="121">
        <v>10024450</v>
      </c>
      <c r="I3183" s="65">
        <v>30276367</v>
      </c>
      <c r="J3183" s="64">
        <v>1.04</v>
      </c>
      <c r="K3183" s="120" t="str">
        <f>VLOOKUP(I3183,Raw!A:K,11,FALSE)</f>
        <v>N-SF11/1.8/17</v>
      </c>
    </row>
    <row r="3184" spans="1:11" x14ac:dyDescent="0.25">
      <c r="A3184" s="85"/>
      <c r="B3184" s="63"/>
      <c r="C3184" s="63"/>
      <c r="D3184" s="63"/>
      <c r="E3184" s="63"/>
      <c r="F3184" s="86"/>
      <c r="H3184" s="121">
        <v>10024450</v>
      </c>
      <c r="I3184" s="65">
        <v>30285163</v>
      </c>
      <c r="J3184" s="64">
        <v>1.0249999999999999</v>
      </c>
      <c r="K3184" s="120" t="str">
        <f>VLOOKUP(I3184,Raw!A:K,11,FALSE)</f>
        <v>N-SF11/1/7.5</v>
      </c>
    </row>
    <row r="3185" spans="1:11" x14ac:dyDescent="0.25">
      <c r="A3185" s="85"/>
      <c r="B3185" s="63"/>
      <c r="C3185" s="63"/>
      <c r="D3185" s="63"/>
      <c r="E3185" s="63"/>
      <c r="F3185" s="86"/>
      <c r="H3185" s="121">
        <v>10024450</v>
      </c>
      <c r="I3185" s="65">
        <v>30285185</v>
      </c>
      <c r="J3185" s="64">
        <v>1.04</v>
      </c>
      <c r="K3185" s="120" t="str">
        <f>VLOOKUP(I3185,Raw!A:K,11,FALSE)</f>
        <v>N-SF11/1.8/17</v>
      </c>
    </row>
    <row r="3186" spans="1:11" x14ac:dyDescent="0.25">
      <c r="A3186" s="85"/>
      <c r="B3186" s="63"/>
      <c r="C3186" s="63"/>
      <c r="D3186" s="63"/>
      <c r="E3186" s="63"/>
      <c r="F3186" s="86"/>
      <c r="H3186" s="121">
        <v>10024450</v>
      </c>
      <c r="I3186" s="65">
        <v>30293647</v>
      </c>
      <c r="J3186" s="64">
        <v>1.0249999999999999</v>
      </c>
      <c r="K3186" s="120" t="str">
        <f>VLOOKUP(I3186,Raw!A:K,11,FALSE)</f>
        <v>N-SF11/1/10.5</v>
      </c>
    </row>
    <row r="3187" spans="1:11" x14ac:dyDescent="0.25">
      <c r="A3187" s="85"/>
      <c r="B3187" s="63"/>
      <c r="C3187" s="63"/>
      <c r="D3187" s="63"/>
      <c r="E3187" s="63"/>
      <c r="F3187" s="86"/>
      <c r="H3187" s="121">
        <v>10024450</v>
      </c>
      <c r="I3187" s="65">
        <v>30313242</v>
      </c>
      <c r="J3187" s="64">
        <v>0.6</v>
      </c>
      <c r="K3187" s="120" t="str">
        <f>VLOOKUP(I3187,Raw!A:K,11,FALSE)</f>
        <v>N-SF11/1.8/10.5</v>
      </c>
    </row>
    <row r="3188" spans="1:11" x14ac:dyDescent="0.25">
      <c r="A3188" s="85"/>
      <c r="B3188" s="63"/>
      <c r="C3188" s="63"/>
      <c r="D3188" s="63"/>
      <c r="E3188" s="63"/>
      <c r="F3188" s="86"/>
      <c r="H3188" s="121">
        <v>10024450</v>
      </c>
      <c r="I3188" s="65">
        <v>30313286</v>
      </c>
      <c r="J3188" s="64">
        <v>1</v>
      </c>
      <c r="K3188" s="120" t="str">
        <f>VLOOKUP(I3188,Raw!A:K,11,FALSE)</f>
        <v>N-SF11/1.8/14.5</v>
      </c>
    </row>
    <row r="3189" spans="1:11" x14ac:dyDescent="0.25">
      <c r="A3189" s="85"/>
      <c r="B3189" s="63"/>
      <c r="C3189" s="63"/>
      <c r="D3189" s="63"/>
      <c r="E3189" s="63"/>
      <c r="F3189" s="86"/>
      <c r="H3189" s="121">
        <v>10024450</v>
      </c>
      <c r="I3189" s="65">
        <v>30313323</v>
      </c>
      <c r="J3189" s="64">
        <v>1.0249999999999999</v>
      </c>
      <c r="K3189" s="120" t="str">
        <f>VLOOKUP(I3189,Raw!A:K,11,FALSE)</f>
        <v>N-SF11/1/10.5</v>
      </c>
    </row>
    <row r="3190" spans="1:11" x14ac:dyDescent="0.25">
      <c r="A3190" s="85"/>
      <c r="B3190" s="63"/>
      <c r="C3190" s="63"/>
      <c r="D3190" s="63"/>
      <c r="E3190" s="63"/>
      <c r="F3190" s="86"/>
      <c r="H3190" s="121">
        <v>10024450</v>
      </c>
      <c r="I3190" s="65">
        <v>30313345</v>
      </c>
      <c r="J3190" s="64">
        <v>1</v>
      </c>
      <c r="K3190" s="120" t="str">
        <f>VLOOKUP(I3190,Raw!A:K,11,FALSE)</f>
        <v>N-SF11/1.8/14.5</v>
      </c>
    </row>
    <row r="3191" spans="1:11" x14ac:dyDescent="0.25">
      <c r="A3191" s="85"/>
      <c r="B3191" s="63"/>
      <c r="C3191" s="63"/>
      <c r="D3191" s="63"/>
      <c r="E3191" s="63"/>
      <c r="F3191" s="86"/>
      <c r="H3191" s="121">
        <v>10024450</v>
      </c>
      <c r="I3191" s="65">
        <v>30321494</v>
      </c>
      <c r="J3191" s="64">
        <v>1.5</v>
      </c>
      <c r="K3191" s="120" t="str">
        <f>VLOOKUP(I3191,Raw!A:K,11,FALSE)</f>
        <v>N-BK7/1.1/19</v>
      </c>
    </row>
    <row r="3192" spans="1:11" x14ac:dyDescent="0.25">
      <c r="A3192" s="85"/>
      <c r="B3192" s="63"/>
      <c r="C3192" s="63"/>
      <c r="D3192" s="63"/>
      <c r="E3192" s="63"/>
      <c r="F3192" s="86"/>
      <c r="H3192" s="121">
        <v>10024450</v>
      </c>
      <c r="I3192" s="65">
        <v>30325960</v>
      </c>
      <c r="J3192" s="64">
        <v>1.04</v>
      </c>
      <c r="K3192" s="120" t="str">
        <f>VLOOKUP(I3192,Raw!A:K,11,FALSE)</f>
        <v>N-SF11/1.8/23</v>
      </c>
    </row>
    <row r="3193" spans="1:11" x14ac:dyDescent="0.25">
      <c r="A3193" s="85"/>
      <c r="B3193" s="63"/>
      <c r="C3193" s="63"/>
      <c r="D3193" s="63"/>
      <c r="E3193" s="63"/>
      <c r="F3193" s="86"/>
      <c r="H3193" s="121">
        <v>10024450</v>
      </c>
      <c r="I3193" s="65">
        <v>30334319</v>
      </c>
      <c r="J3193" s="64">
        <v>1.04</v>
      </c>
      <c r="K3193" s="120" t="str">
        <f>VLOOKUP(I3193,Raw!A:K,11,FALSE)</f>
        <v>N-SF11/1.8/17.5</v>
      </c>
    </row>
    <row r="3194" spans="1:11" x14ac:dyDescent="0.25">
      <c r="A3194" s="85"/>
      <c r="B3194" s="63"/>
      <c r="C3194" s="63"/>
      <c r="D3194" s="63"/>
      <c r="E3194" s="63"/>
      <c r="F3194" s="86"/>
      <c r="H3194" s="121">
        <v>10024450</v>
      </c>
      <c r="I3194" s="65">
        <v>30339200</v>
      </c>
      <c r="J3194" s="64">
        <v>1.04</v>
      </c>
      <c r="K3194" s="120" t="str">
        <f>VLOOKUP(I3194,Raw!A:K,11,FALSE)</f>
        <v>N-SF11/1.8/23.5</v>
      </c>
    </row>
    <row r="3195" spans="1:11" x14ac:dyDescent="0.25">
      <c r="A3195" s="85"/>
      <c r="B3195" s="63"/>
      <c r="C3195" s="63"/>
      <c r="D3195" s="63"/>
      <c r="E3195" s="63"/>
      <c r="F3195" s="86"/>
      <c r="H3195" s="121">
        <v>10024450</v>
      </c>
      <c r="I3195" s="65">
        <v>30391576</v>
      </c>
      <c r="J3195" s="64">
        <v>1.0249999999999999</v>
      </c>
      <c r="K3195" s="120" t="str">
        <f>VLOOKUP(I3195,Raw!A:K,11,FALSE)</f>
        <v>N-SF11/1/8.5</v>
      </c>
    </row>
    <row r="3196" spans="1:11" x14ac:dyDescent="0.25">
      <c r="A3196" s="85"/>
      <c r="B3196" s="63"/>
      <c r="C3196" s="63"/>
      <c r="D3196" s="63"/>
      <c r="E3196" s="63"/>
      <c r="F3196" s="86"/>
      <c r="H3196" s="121">
        <v>10024450</v>
      </c>
      <c r="I3196" s="65">
        <v>30432710</v>
      </c>
      <c r="J3196" s="64">
        <v>1</v>
      </c>
      <c r="K3196" s="120" t="str">
        <f>VLOOKUP(I3196,Raw!A:K,11,FALSE)</f>
        <v>N-SF11/1.8/14.5</v>
      </c>
    </row>
    <row r="3197" spans="1:11" x14ac:dyDescent="0.25">
      <c r="A3197" s="85"/>
      <c r="B3197" s="63"/>
      <c r="C3197" s="63"/>
      <c r="D3197" s="63"/>
      <c r="E3197" s="63"/>
      <c r="F3197" s="86"/>
      <c r="H3197" s="121">
        <v>10024450</v>
      </c>
      <c r="I3197" s="65">
        <v>30446865</v>
      </c>
      <c r="J3197" s="64">
        <v>1.04</v>
      </c>
      <c r="K3197" s="120" t="str">
        <f>VLOOKUP(I3197,Raw!A:K,11,FALSE)</f>
        <v>N-SF11/1.8/17</v>
      </c>
    </row>
    <row r="3198" spans="1:11" x14ac:dyDescent="0.25">
      <c r="A3198" s="85"/>
      <c r="B3198" s="63"/>
      <c r="C3198" s="63"/>
      <c r="D3198" s="63"/>
      <c r="E3198" s="63"/>
      <c r="F3198" s="86"/>
      <c r="H3198" s="121">
        <v>10024454</v>
      </c>
      <c r="I3198" s="65">
        <v>30103742</v>
      </c>
      <c r="J3198" s="64">
        <v>1.06</v>
      </c>
      <c r="K3198" s="120" t="str">
        <f>VLOOKUP(I3198,Raw!A:K,11,FALSE)</f>
        <v>N-SF11/1.8/23.5</v>
      </c>
    </row>
    <row r="3199" spans="1:11" x14ac:dyDescent="0.25">
      <c r="A3199" s="85"/>
      <c r="B3199" s="63"/>
      <c r="C3199" s="63"/>
      <c r="D3199" s="63"/>
      <c r="E3199" s="63"/>
      <c r="F3199" s="86"/>
      <c r="H3199" s="121">
        <v>10024454</v>
      </c>
      <c r="I3199" s="65">
        <v>30103753</v>
      </c>
      <c r="J3199" s="64">
        <v>1</v>
      </c>
      <c r="K3199" s="120" t="str">
        <f>VLOOKUP(I3199,Raw!A:K,11,FALSE)</f>
        <v>N-SF11/1.8/14.5</v>
      </c>
    </row>
    <row r="3200" spans="1:11" x14ac:dyDescent="0.25">
      <c r="A3200" s="85"/>
      <c r="B3200" s="63"/>
      <c r="C3200" s="63"/>
      <c r="D3200" s="63"/>
      <c r="E3200" s="63"/>
      <c r="F3200" s="86"/>
      <c r="H3200" s="121">
        <v>10024454</v>
      </c>
      <c r="I3200" s="65">
        <v>30103801</v>
      </c>
      <c r="J3200" s="64">
        <v>1.06</v>
      </c>
      <c r="K3200" s="120" t="str">
        <f>VLOOKUP(I3200,Raw!A:K,11,FALSE)</f>
        <v>N-SF11/1.8/17</v>
      </c>
    </row>
    <row r="3201" spans="1:11" x14ac:dyDescent="0.25">
      <c r="A3201" s="85"/>
      <c r="B3201" s="63"/>
      <c r="C3201" s="63"/>
      <c r="D3201" s="63"/>
      <c r="E3201" s="63"/>
      <c r="F3201" s="86"/>
      <c r="H3201" s="121">
        <v>10024454</v>
      </c>
      <c r="I3201" s="65">
        <v>30236147</v>
      </c>
      <c r="J3201" s="64">
        <v>1.06</v>
      </c>
      <c r="K3201" s="120" t="str">
        <f>VLOOKUP(I3201,Raw!A:K,11,FALSE)</f>
        <v>N-SF11/1.8/17.5</v>
      </c>
    </row>
    <row r="3202" spans="1:11" x14ac:dyDescent="0.25">
      <c r="A3202" s="85"/>
      <c r="B3202" s="63"/>
      <c r="C3202" s="63"/>
      <c r="D3202" s="63"/>
      <c r="E3202" s="63"/>
      <c r="F3202" s="86"/>
      <c r="H3202" s="121">
        <v>10024454</v>
      </c>
      <c r="I3202" s="65">
        <v>30238079</v>
      </c>
      <c r="J3202" s="64">
        <v>1.06</v>
      </c>
      <c r="K3202" s="120" t="str">
        <f>VLOOKUP(I3202,Raw!A:K,11,FALSE)</f>
        <v>N-SF11/1.8/17.5</v>
      </c>
    </row>
    <row r="3203" spans="1:11" x14ac:dyDescent="0.25">
      <c r="A3203" s="85"/>
      <c r="B3203" s="63"/>
      <c r="C3203" s="63"/>
      <c r="D3203" s="63"/>
      <c r="E3203" s="63"/>
      <c r="F3203" s="86"/>
      <c r="H3203" s="121">
        <v>10024454</v>
      </c>
      <c r="I3203" s="65">
        <v>30248669</v>
      </c>
      <c r="J3203" s="64">
        <v>0.75</v>
      </c>
      <c r="K3203" s="120" t="str">
        <f>VLOOKUP(I3203,Raw!A:K,11,FALSE)</f>
        <v>N-SF11/1/10.5</v>
      </c>
    </row>
    <row r="3204" spans="1:11" x14ac:dyDescent="0.25">
      <c r="A3204" s="85"/>
      <c r="B3204" s="63"/>
      <c r="C3204" s="63"/>
      <c r="D3204" s="63"/>
      <c r="E3204" s="63"/>
      <c r="F3204" s="86"/>
      <c r="H3204" s="121">
        <v>10024454</v>
      </c>
      <c r="I3204" s="65">
        <v>30248706</v>
      </c>
      <c r="J3204" s="64">
        <v>1.06</v>
      </c>
      <c r="K3204" s="120" t="str">
        <f>VLOOKUP(I3204,Raw!A:K,11,FALSE)</f>
        <v>N-SF11/1.8/23.5</v>
      </c>
    </row>
    <row r="3205" spans="1:11" x14ac:dyDescent="0.25">
      <c r="A3205" s="85"/>
      <c r="B3205" s="63"/>
      <c r="C3205" s="63"/>
      <c r="D3205" s="63"/>
      <c r="E3205" s="63"/>
      <c r="F3205" s="86"/>
      <c r="H3205" s="121">
        <v>10024454</v>
      </c>
      <c r="I3205" s="65">
        <v>30248740</v>
      </c>
      <c r="J3205" s="64">
        <v>0.75</v>
      </c>
      <c r="K3205" s="120" t="str">
        <f>VLOOKUP(I3205,Raw!A:K,11,FALSE)</f>
        <v>N-SF11/1/7.5</v>
      </c>
    </row>
    <row r="3206" spans="1:11" x14ac:dyDescent="0.25">
      <c r="A3206" s="85"/>
      <c r="B3206" s="63"/>
      <c r="C3206" s="63"/>
      <c r="D3206" s="63"/>
      <c r="E3206" s="63"/>
      <c r="F3206" s="86"/>
      <c r="H3206" s="121">
        <v>10024454</v>
      </c>
      <c r="I3206" s="65">
        <v>30255865</v>
      </c>
      <c r="J3206" s="64">
        <v>1.06</v>
      </c>
      <c r="K3206" s="120" t="str">
        <f>VLOOKUP(I3206,Raw!A:K,11,FALSE)</f>
        <v>N-SF11/1.8/17</v>
      </c>
    </row>
    <row r="3207" spans="1:11" x14ac:dyDescent="0.25">
      <c r="A3207" s="85"/>
      <c r="B3207" s="63"/>
      <c r="C3207" s="63"/>
      <c r="D3207" s="63"/>
      <c r="E3207" s="63"/>
      <c r="F3207" s="86"/>
      <c r="H3207" s="121">
        <v>10024454</v>
      </c>
      <c r="I3207" s="65">
        <v>30256349</v>
      </c>
      <c r="J3207" s="64">
        <v>0.75</v>
      </c>
      <c r="K3207" s="120" t="str">
        <f>VLOOKUP(I3207,Raw!A:K,11,FALSE)</f>
        <v>N-SF11/1/10.5</v>
      </c>
    </row>
    <row r="3208" spans="1:11" x14ac:dyDescent="0.25">
      <c r="A3208" s="85"/>
      <c r="B3208" s="63"/>
      <c r="C3208" s="63"/>
      <c r="D3208" s="63"/>
      <c r="E3208" s="63"/>
      <c r="F3208" s="86"/>
      <c r="H3208" s="121">
        <v>10024454</v>
      </c>
      <c r="I3208" s="65">
        <v>30256730</v>
      </c>
      <c r="J3208" s="64">
        <v>0.75</v>
      </c>
      <c r="K3208" s="120" t="str">
        <f>VLOOKUP(I3208,Raw!A:K,11,FALSE)</f>
        <v>N-SF11/1/10.5</v>
      </c>
    </row>
    <row r="3209" spans="1:11" x14ac:dyDescent="0.25">
      <c r="A3209" s="85"/>
      <c r="B3209" s="63"/>
      <c r="C3209" s="63"/>
      <c r="D3209" s="63"/>
      <c r="E3209" s="63"/>
      <c r="F3209" s="86"/>
      <c r="H3209" s="121">
        <v>10024454</v>
      </c>
      <c r="I3209" s="65">
        <v>30256752</v>
      </c>
      <c r="J3209" s="64">
        <v>1</v>
      </c>
      <c r="K3209" s="120" t="str">
        <f>VLOOKUP(I3209,Raw!A:K,11,FALSE)</f>
        <v>N-SF11/1.8/14.5</v>
      </c>
    </row>
    <row r="3210" spans="1:11" x14ac:dyDescent="0.25">
      <c r="A3210" s="85"/>
      <c r="B3210" s="63"/>
      <c r="C3210" s="63"/>
      <c r="D3210" s="63"/>
      <c r="E3210" s="63"/>
      <c r="F3210" s="86"/>
      <c r="H3210" s="121">
        <v>10024454</v>
      </c>
      <c r="I3210" s="65">
        <v>30256855</v>
      </c>
      <c r="J3210" s="64">
        <v>1</v>
      </c>
      <c r="K3210" s="120" t="str">
        <f>VLOOKUP(I3210,Raw!A:K,11,FALSE)</f>
        <v>N-SF11/1.8/14.5</v>
      </c>
    </row>
    <row r="3211" spans="1:11" x14ac:dyDescent="0.25">
      <c r="A3211" s="85"/>
      <c r="B3211" s="63"/>
      <c r="C3211" s="63"/>
      <c r="D3211" s="63"/>
      <c r="E3211" s="63"/>
      <c r="F3211" s="86"/>
      <c r="H3211" s="121">
        <v>10024454</v>
      </c>
      <c r="I3211" s="65">
        <v>30256899</v>
      </c>
      <c r="J3211" s="64">
        <v>1.06</v>
      </c>
      <c r="K3211" s="120" t="str">
        <f>VLOOKUP(I3211,Raw!A:K,11,FALSE)</f>
        <v>N-SF11/1.8/23.5</v>
      </c>
    </row>
    <row r="3212" spans="1:11" x14ac:dyDescent="0.25">
      <c r="A3212" s="85"/>
      <c r="B3212" s="63"/>
      <c r="C3212" s="63"/>
      <c r="D3212" s="63"/>
      <c r="E3212" s="63"/>
      <c r="F3212" s="86"/>
      <c r="H3212" s="121">
        <v>10024454</v>
      </c>
      <c r="I3212" s="65">
        <v>30256914</v>
      </c>
      <c r="J3212" s="64">
        <v>0.75</v>
      </c>
      <c r="K3212" s="120" t="str">
        <f>VLOOKUP(I3212,Raw!A:K,11,FALSE)</f>
        <v>N-SF11/1/10.5</v>
      </c>
    </row>
    <row r="3213" spans="1:11" x14ac:dyDescent="0.25">
      <c r="A3213" s="85"/>
      <c r="B3213" s="63"/>
      <c r="C3213" s="63"/>
      <c r="D3213" s="63"/>
      <c r="E3213" s="63"/>
      <c r="F3213" s="86"/>
      <c r="H3213" s="121">
        <v>10024454</v>
      </c>
      <c r="I3213" s="65">
        <v>30256958</v>
      </c>
      <c r="J3213" s="64">
        <v>1.06</v>
      </c>
      <c r="K3213" s="120" t="str">
        <f>VLOOKUP(I3213,Raw!A:K,11,FALSE)</f>
        <v>N-SF11/1.8/23.5</v>
      </c>
    </row>
    <row r="3214" spans="1:11" x14ac:dyDescent="0.25">
      <c r="A3214" s="85"/>
      <c r="B3214" s="63"/>
      <c r="C3214" s="63"/>
      <c r="D3214" s="63"/>
      <c r="E3214" s="63"/>
      <c r="F3214" s="86"/>
      <c r="H3214" s="121">
        <v>10024454</v>
      </c>
      <c r="I3214" s="65">
        <v>30274734</v>
      </c>
      <c r="J3214" s="64">
        <v>1.06</v>
      </c>
      <c r="K3214" s="120" t="str">
        <f>VLOOKUP(I3214,Raw!A:K,11,FALSE)</f>
        <v>N-SF11/1.8/17</v>
      </c>
    </row>
    <row r="3215" spans="1:11" x14ac:dyDescent="0.25">
      <c r="A3215" s="85"/>
      <c r="B3215" s="63"/>
      <c r="C3215" s="63"/>
      <c r="D3215" s="63"/>
      <c r="E3215" s="63"/>
      <c r="F3215" s="86"/>
      <c r="H3215" s="121">
        <v>10024454</v>
      </c>
      <c r="I3215" s="65">
        <v>30274790</v>
      </c>
      <c r="J3215" s="64">
        <v>1</v>
      </c>
      <c r="K3215" s="120" t="str">
        <f>VLOOKUP(I3215,Raw!A:K,11,FALSE)</f>
        <v>N-SF11/1.8/14.5</v>
      </c>
    </row>
    <row r="3216" spans="1:11" x14ac:dyDescent="0.25">
      <c r="A3216" s="85"/>
      <c r="B3216" s="63"/>
      <c r="C3216" s="63"/>
      <c r="D3216" s="63"/>
      <c r="E3216" s="63"/>
      <c r="F3216" s="86"/>
      <c r="H3216" s="121">
        <v>10024454</v>
      </c>
      <c r="I3216" s="65">
        <v>30274815</v>
      </c>
      <c r="J3216" s="64">
        <v>1</v>
      </c>
      <c r="K3216" s="120" t="str">
        <f>VLOOKUP(I3216,Raw!A:K,11,FALSE)</f>
        <v>N-SF11/1.8/14.5</v>
      </c>
    </row>
    <row r="3217" spans="1:11" x14ac:dyDescent="0.25">
      <c r="A3217" s="85"/>
      <c r="B3217" s="63"/>
      <c r="C3217" s="63"/>
      <c r="D3217" s="63"/>
      <c r="E3217" s="63"/>
      <c r="F3217" s="86"/>
      <c r="H3217" s="121">
        <v>10024454</v>
      </c>
      <c r="I3217" s="65">
        <v>30276367</v>
      </c>
      <c r="J3217" s="64">
        <v>1.06</v>
      </c>
      <c r="K3217" s="120" t="str">
        <f>VLOOKUP(I3217,Raw!A:K,11,FALSE)</f>
        <v>N-SF11/1.8/17</v>
      </c>
    </row>
    <row r="3218" spans="1:11" x14ac:dyDescent="0.25">
      <c r="A3218" s="85"/>
      <c r="B3218" s="63"/>
      <c r="C3218" s="63"/>
      <c r="D3218" s="63"/>
      <c r="E3218" s="63"/>
      <c r="F3218" s="86"/>
      <c r="H3218" s="121">
        <v>10024454</v>
      </c>
      <c r="I3218" s="65">
        <v>30285163</v>
      </c>
      <c r="J3218" s="64">
        <v>0.75</v>
      </c>
      <c r="K3218" s="120" t="str">
        <f>VLOOKUP(I3218,Raw!A:K,11,FALSE)</f>
        <v>N-SF11/1/7.5</v>
      </c>
    </row>
    <row r="3219" spans="1:11" x14ac:dyDescent="0.25">
      <c r="A3219" s="85"/>
      <c r="B3219" s="63"/>
      <c r="C3219" s="63"/>
      <c r="D3219" s="63"/>
      <c r="E3219" s="63"/>
      <c r="F3219" s="86"/>
      <c r="H3219" s="121">
        <v>10024454</v>
      </c>
      <c r="I3219" s="65">
        <v>30285185</v>
      </c>
      <c r="J3219" s="64">
        <v>1.06</v>
      </c>
      <c r="K3219" s="120" t="str">
        <f>VLOOKUP(I3219,Raw!A:K,11,FALSE)</f>
        <v>N-SF11/1.8/17</v>
      </c>
    </row>
    <row r="3220" spans="1:11" x14ac:dyDescent="0.25">
      <c r="A3220" s="85"/>
      <c r="B3220" s="63"/>
      <c r="C3220" s="63"/>
      <c r="D3220" s="63"/>
      <c r="E3220" s="63"/>
      <c r="F3220" s="86"/>
      <c r="H3220" s="121">
        <v>10024454</v>
      </c>
      <c r="I3220" s="65">
        <v>30293647</v>
      </c>
      <c r="J3220" s="64">
        <v>0.75</v>
      </c>
      <c r="K3220" s="120" t="str">
        <f>VLOOKUP(I3220,Raw!A:K,11,FALSE)</f>
        <v>N-SF11/1/10.5</v>
      </c>
    </row>
    <row r="3221" spans="1:11" x14ac:dyDescent="0.25">
      <c r="A3221" s="85"/>
      <c r="B3221" s="63"/>
      <c r="C3221" s="63"/>
      <c r="D3221" s="63"/>
      <c r="E3221" s="63"/>
      <c r="F3221" s="86"/>
      <c r="H3221" s="121">
        <v>10024454</v>
      </c>
      <c r="I3221" s="65">
        <v>30313242</v>
      </c>
      <c r="J3221" s="64">
        <v>0.6</v>
      </c>
      <c r="K3221" s="120" t="str">
        <f>VLOOKUP(I3221,Raw!A:K,11,FALSE)</f>
        <v>N-SF11/1.8/10.5</v>
      </c>
    </row>
    <row r="3222" spans="1:11" x14ac:dyDescent="0.25">
      <c r="A3222" s="85"/>
      <c r="B3222" s="63"/>
      <c r="C3222" s="63"/>
      <c r="D3222" s="63"/>
      <c r="E3222" s="63"/>
      <c r="F3222" s="86"/>
      <c r="H3222" s="121">
        <v>10024454</v>
      </c>
      <c r="I3222" s="65">
        <v>30313286</v>
      </c>
      <c r="J3222" s="64">
        <v>1</v>
      </c>
      <c r="K3222" s="120" t="str">
        <f>VLOOKUP(I3222,Raw!A:K,11,FALSE)</f>
        <v>N-SF11/1.8/14.5</v>
      </c>
    </row>
    <row r="3223" spans="1:11" x14ac:dyDescent="0.25">
      <c r="A3223" s="85"/>
      <c r="B3223" s="63"/>
      <c r="C3223" s="63"/>
      <c r="D3223" s="63"/>
      <c r="E3223" s="63"/>
      <c r="F3223" s="86"/>
      <c r="H3223" s="121">
        <v>10024454</v>
      </c>
      <c r="I3223" s="65">
        <v>30313323</v>
      </c>
      <c r="J3223" s="64">
        <v>0.75</v>
      </c>
      <c r="K3223" s="120" t="str">
        <f>VLOOKUP(I3223,Raw!A:K,11,FALSE)</f>
        <v>N-SF11/1/10.5</v>
      </c>
    </row>
    <row r="3224" spans="1:11" x14ac:dyDescent="0.25">
      <c r="A3224" s="85"/>
      <c r="B3224" s="63"/>
      <c r="C3224" s="63"/>
      <c r="D3224" s="63"/>
      <c r="E3224" s="63"/>
      <c r="F3224" s="86"/>
      <c r="H3224" s="121">
        <v>10024454</v>
      </c>
      <c r="I3224" s="65">
        <v>30313345</v>
      </c>
      <c r="J3224" s="64">
        <v>1</v>
      </c>
      <c r="K3224" s="120" t="str">
        <f>VLOOKUP(I3224,Raw!A:K,11,FALSE)</f>
        <v>N-SF11/1.8/14.5</v>
      </c>
    </row>
    <row r="3225" spans="1:11" x14ac:dyDescent="0.25">
      <c r="A3225" s="85"/>
      <c r="B3225" s="63"/>
      <c r="C3225" s="63"/>
      <c r="D3225" s="63"/>
      <c r="E3225" s="63"/>
      <c r="F3225" s="86"/>
      <c r="H3225" s="121">
        <v>10024454</v>
      </c>
      <c r="I3225" s="65">
        <v>30321494</v>
      </c>
      <c r="J3225" s="64">
        <v>1</v>
      </c>
      <c r="K3225" s="120" t="str">
        <f>VLOOKUP(I3225,Raw!A:K,11,FALSE)</f>
        <v>N-BK7/1.1/19</v>
      </c>
    </row>
    <row r="3226" spans="1:11" x14ac:dyDescent="0.25">
      <c r="A3226" s="85"/>
      <c r="B3226" s="63"/>
      <c r="C3226" s="63"/>
      <c r="D3226" s="63"/>
      <c r="E3226" s="63"/>
      <c r="F3226" s="86"/>
      <c r="H3226" s="121">
        <v>10024454</v>
      </c>
      <c r="I3226" s="65">
        <v>30325960</v>
      </c>
      <c r="J3226" s="64">
        <v>1.06</v>
      </c>
      <c r="K3226" s="120" t="str">
        <f>VLOOKUP(I3226,Raw!A:K,11,FALSE)</f>
        <v>N-SF11/1.8/23</v>
      </c>
    </row>
    <row r="3227" spans="1:11" x14ac:dyDescent="0.25">
      <c r="A3227" s="85"/>
      <c r="B3227" s="63"/>
      <c r="C3227" s="63"/>
      <c r="D3227" s="63"/>
      <c r="E3227" s="63"/>
      <c r="F3227" s="86"/>
      <c r="H3227" s="121">
        <v>10024454</v>
      </c>
      <c r="I3227" s="65">
        <v>30334319</v>
      </c>
      <c r="J3227" s="64">
        <v>1.06</v>
      </c>
      <c r="K3227" s="120" t="str">
        <f>VLOOKUP(I3227,Raw!A:K,11,FALSE)</f>
        <v>N-SF11/1.8/17.5</v>
      </c>
    </row>
    <row r="3228" spans="1:11" x14ac:dyDescent="0.25">
      <c r="A3228" s="85"/>
      <c r="B3228" s="63"/>
      <c r="C3228" s="63"/>
      <c r="D3228" s="63"/>
      <c r="E3228" s="63"/>
      <c r="F3228" s="86"/>
      <c r="H3228" s="121">
        <v>10024454</v>
      </c>
      <c r="I3228" s="65">
        <v>30339200</v>
      </c>
      <c r="J3228" s="64">
        <v>1.06</v>
      </c>
      <c r="K3228" s="120" t="str">
        <f>VLOOKUP(I3228,Raw!A:K,11,FALSE)</f>
        <v>N-SF11/1.8/23.5</v>
      </c>
    </row>
    <row r="3229" spans="1:11" x14ac:dyDescent="0.25">
      <c r="A3229" s="85"/>
      <c r="B3229" s="63"/>
      <c r="C3229" s="63"/>
      <c r="D3229" s="63"/>
      <c r="E3229" s="63"/>
      <c r="F3229" s="86"/>
      <c r="H3229" s="121">
        <v>10024454</v>
      </c>
      <c r="I3229" s="65">
        <v>30391576</v>
      </c>
      <c r="J3229" s="64">
        <v>0.75</v>
      </c>
      <c r="K3229" s="120" t="str">
        <f>VLOOKUP(I3229,Raw!A:K,11,FALSE)</f>
        <v>N-SF11/1/8.5</v>
      </c>
    </row>
    <row r="3230" spans="1:11" x14ac:dyDescent="0.25">
      <c r="A3230" s="85"/>
      <c r="B3230" s="63"/>
      <c r="C3230" s="63"/>
      <c r="D3230" s="63"/>
      <c r="E3230" s="63"/>
      <c r="F3230" s="86"/>
      <c r="H3230" s="121">
        <v>10024454</v>
      </c>
      <c r="I3230" s="65">
        <v>30432710</v>
      </c>
      <c r="J3230" s="64">
        <v>1</v>
      </c>
      <c r="K3230" s="120" t="str">
        <f>VLOOKUP(I3230,Raw!A:K,11,FALSE)</f>
        <v>N-SF11/1.8/14.5</v>
      </c>
    </row>
    <row r="3231" spans="1:11" x14ac:dyDescent="0.25">
      <c r="A3231" s="85"/>
      <c r="B3231" s="63"/>
      <c r="C3231" s="63"/>
      <c r="D3231" s="63"/>
      <c r="E3231" s="63"/>
      <c r="F3231" s="86"/>
      <c r="H3231" s="121">
        <v>10024454</v>
      </c>
      <c r="I3231" s="65">
        <v>30446865</v>
      </c>
      <c r="J3231" s="64">
        <v>1.06</v>
      </c>
      <c r="K3231" s="120" t="str">
        <f>VLOOKUP(I3231,Raw!A:K,11,FALSE)</f>
        <v>N-SF11/1.8/17</v>
      </c>
    </row>
    <row r="3232" spans="1:11" x14ac:dyDescent="0.25">
      <c r="A3232" s="85"/>
      <c r="B3232" s="63"/>
      <c r="C3232" s="63"/>
      <c r="D3232" s="63"/>
      <c r="E3232" s="63"/>
      <c r="F3232" s="86"/>
      <c r="H3232" s="121">
        <v>10024455</v>
      </c>
      <c r="I3232" s="65">
        <v>30103742</v>
      </c>
      <c r="J3232" s="64">
        <v>1</v>
      </c>
      <c r="K3232" s="120" t="str">
        <f>VLOOKUP(I3232,Raw!A:K,11,FALSE)</f>
        <v>N-SF11/1.8/23.5</v>
      </c>
    </row>
    <row r="3233" spans="1:11" x14ac:dyDescent="0.25">
      <c r="A3233" s="85"/>
      <c r="B3233" s="63"/>
      <c r="C3233" s="63"/>
      <c r="D3233" s="63"/>
      <c r="E3233" s="63"/>
      <c r="F3233" s="86"/>
      <c r="H3233" s="121">
        <v>10024455</v>
      </c>
      <c r="I3233" s="65">
        <v>30103753</v>
      </c>
      <c r="J3233" s="64">
        <v>1</v>
      </c>
      <c r="K3233" s="120" t="str">
        <f>VLOOKUP(I3233,Raw!A:K,11,FALSE)</f>
        <v>N-SF11/1.8/14.5</v>
      </c>
    </row>
    <row r="3234" spans="1:11" x14ac:dyDescent="0.25">
      <c r="A3234" s="85"/>
      <c r="B3234" s="63"/>
      <c r="C3234" s="63"/>
      <c r="D3234" s="63"/>
      <c r="E3234" s="63"/>
      <c r="F3234" s="86"/>
      <c r="H3234" s="121">
        <v>10024455</v>
      </c>
      <c r="I3234" s="65">
        <v>30103801</v>
      </c>
      <c r="J3234" s="64">
        <v>1</v>
      </c>
      <c r="K3234" s="120" t="str">
        <f>VLOOKUP(I3234,Raw!A:K,11,FALSE)</f>
        <v>N-SF11/1.8/17</v>
      </c>
    </row>
    <row r="3235" spans="1:11" x14ac:dyDescent="0.25">
      <c r="A3235" s="85"/>
      <c r="B3235" s="63"/>
      <c r="C3235" s="63"/>
      <c r="D3235" s="63"/>
      <c r="E3235" s="63"/>
      <c r="F3235" s="86"/>
      <c r="H3235" s="121">
        <v>10024455</v>
      </c>
      <c r="I3235" s="65">
        <v>30236147</v>
      </c>
      <c r="J3235" s="64">
        <v>1</v>
      </c>
      <c r="K3235" s="120" t="str">
        <f>VLOOKUP(I3235,Raw!A:K,11,FALSE)</f>
        <v>N-SF11/1.8/17.5</v>
      </c>
    </row>
    <row r="3236" spans="1:11" x14ac:dyDescent="0.25">
      <c r="A3236" s="85"/>
      <c r="B3236" s="63"/>
      <c r="C3236" s="63"/>
      <c r="D3236" s="63"/>
      <c r="E3236" s="63"/>
      <c r="F3236" s="86"/>
      <c r="H3236" s="121">
        <v>10024455</v>
      </c>
      <c r="I3236" s="65">
        <v>30238079</v>
      </c>
      <c r="J3236" s="64">
        <v>1</v>
      </c>
      <c r="K3236" s="120" t="str">
        <f>VLOOKUP(I3236,Raw!A:K,11,FALSE)</f>
        <v>N-SF11/1.8/17.5</v>
      </c>
    </row>
    <row r="3237" spans="1:11" x14ac:dyDescent="0.25">
      <c r="A3237" s="85"/>
      <c r="B3237" s="63"/>
      <c r="C3237" s="63"/>
      <c r="D3237" s="63"/>
      <c r="E3237" s="63"/>
      <c r="F3237" s="86"/>
      <c r="H3237" s="121">
        <v>10024455</v>
      </c>
      <c r="I3237" s="65">
        <v>30248669</v>
      </c>
      <c r="J3237" s="64">
        <v>1</v>
      </c>
      <c r="K3237" s="120" t="str">
        <f>VLOOKUP(I3237,Raw!A:K,11,FALSE)</f>
        <v>N-SF11/1/10.5</v>
      </c>
    </row>
    <row r="3238" spans="1:11" x14ac:dyDescent="0.25">
      <c r="A3238" s="85"/>
      <c r="B3238" s="63"/>
      <c r="C3238" s="63"/>
      <c r="D3238" s="63"/>
      <c r="E3238" s="63"/>
      <c r="F3238" s="86"/>
      <c r="H3238" s="121">
        <v>10024455</v>
      </c>
      <c r="I3238" s="65">
        <v>30248706</v>
      </c>
      <c r="J3238" s="64">
        <v>1</v>
      </c>
      <c r="K3238" s="120" t="str">
        <f>VLOOKUP(I3238,Raw!A:K,11,FALSE)</f>
        <v>N-SF11/1.8/23.5</v>
      </c>
    </row>
    <row r="3239" spans="1:11" x14ac:dyDescent="0.25">
      <c r="A3239" s="85"/>
      <c r="B3239" s="63"/>
      <c r="C3239" s="63"/>
      <c r="D3239" s="63"/>
      <c r="E3239" s="63"/>
      <c r="F3239" s="86"/>
      <c r="H3239" s="121">
        <v>10024455</v>
      </c>
      <c r="I3239" s="65">
        <v>30248740</v>
      </c>
      <c r="J3239" s="64">
        <v>1</v>
      </c>
      <c r="K3239" s="120" t="str">
        <f>VLOOKUP(I3239,Raw!A:K,11,FALSE)</f>
        <v>N-SF11/1/7.5</v>
      </c>
    </row>
    <row r="3240" spans="1:11" x14ac:dyDescent="0.25">
      <c r="A3240" s="85"/>
      <c r="B3240" s="63"/>
      <c r="C3240" s="63"/>
      <c r="D3240" s="63"/>
      <c r="E3240" s="63"/>
      <c r="F3240" s="86"/>
      <c r="H3240" s="121">
        <v>10024455</v>
      </c>
      <c r="I3240" s="65">
        <v>30255865</v>
      </c>
      <c r="J3240" s="64">
        <v>1</v>
      </c>
      <c r="K3240" s="120" t="str">
        <f>VLOOKUP(I3240,Raw!A:K,11,FALSE)</f>
        <v>N-SF11/1.8/17</v>
      </c>
    </row>
    <row r="3241" spans="1:11" x14ac:dyDescent="0.25">
      <c r="A3241" s="85"/>
      <c r="B3241" s="63"/>
      <c r="C3241" s="63"/>
      <c r="D3241" s="63"/>
      <c r="E3241" s="63"/>
      <c r="F3241" s="86"/>
      <c r="H3241" s="121">
        <v>10024455</v>
      </c>
      <c r="I3241" s="65">
        <v>30256349</v>
      </c>
      <c r="J3241" s="64">
        <v>1</v>
      </c>
      <c r="K3241" s="120" t="str">
        <f>VLOOKUP(I3241,Raw!A:K,11,FALSE)</f>
        <v>N-SF11/1/10.5</v>
      </c>
    </row>
    <row r="3242" spans="1:11" x14ac:dyDescent="0.25">
      <c r="A3242" s="85"/>
      <c r="B3242" s="63"/>
      <c r="C3242" s="63"/>
      <c r="D3242" s="63"/>
      <c r="E3242" s="63"/>
      <c r="F3242" s="86"/>
      <c r="H3242" s="121">
        <v>10024455</v>
      </c>
      <c r="I3242" s="65">
        <v>30256730</v>
      </c>
      <c r="J3242" s="64">
        <v>1</v>
      </c>
      <c r="K3242" s="120" t="str">
        <f>VLOOKUP(I3242,Raw!A:K,11,FALSE)</f>
        <v>N-SF11/1/10.5</v>
      </c>
    </row>
    <row r="3243" spans="1:11" x14ac:dyDescent="0.25">
      <c r="A3243" s="85"/>
      <c r="B3243" s="63"/>
      <c r="C3243" s="63"/>
      <c r="D3243" s="63"/>
      <c r="E3243" s="63"/>
      <c r="F3243" s="86"/>
      <c r="H3243" s="121">
        <v>10024455</v>
      </c>
      <c r="I3243" s="65">
        <v>30256752</v>
      </c>
      <c r="J3243" s="64">
        <v>1</v>
      </c>
      <c r="K3243" s="120" t="str">
        <f>VLOOKUP(I3243,Raw!A:K,11,FALSE)</f>
        <v>N-SF11/1.8/14.5</v>
      </c>
    </row>
    <row r="3244" spans="1:11" x14ac:dyDescent="0.25">
      <c r="A3244" s="85"/>
      <c r="B3244" s="63"/>
      <c r="C3244" s="63"/>
      <c r="D3244" s="63"/>
      <c r="E3244" s="63"/>
      <c r="F3244" s="86"/>
      <c r="H3244" s="121">
        <v>10024455</v>
      </c>
      <c r="I3244" s="65">
        <v>30256855</v>
      </c>
      <c r="J3244" s="64">
        <v>1</v>
      </c>
      <c r="K3244" s="120" t="str">
        <f>VLOOKUP(I3244,Raw!A:K,11,FALSE)</f>
        <v>N-SF11/1.8/14.5</v>
      </c>
    </row>
    <row r="3245" spans="1:11" x14ac:dyDescent="0.25">
      <c r="A3245" s="85"/>
      <c r="B3245" s="63"/>
      <c r="C3245" s="63"/>
      <c r="D3245" s="63"/>
      <c r="E3245" s="63"/>
      <c r="F3245" s="86"/>
      <c r="H3245" s="121">
        <v>10024455</v>
      </c>
      <c r="I3245" s="65">
        <v>30256899</v>
      </c>
      <c r="J3245" s="64">
        <v>1</v>
      </c>
      <c r="K3245" s="120" t="str">
        <f>VLOOKUP(I3245,Raw!A:K,11,FALSE)</f>
        <v>N-SF11/1.8/23.5</v>
      </c>
    </row>
    <row r="3246" spans="1:11" x14ac:dyDescent="0.25">
      <c r="A3246" s="85"/>
      <c r="B3246" s="63"/>
      <c r="C3246" s="63"/>
      <c r="D3246" s="63"/>
      <c r="E3246" s="63"/>
      <c r="F3246" s="86"/>
      <c r="H3246" s="121">
        <v>10024455</v>
      </c>
      <c r="I3246" s="65">
        <v>30256914</v>
      </c>
      <c r="J3246" s="64">
        <v>1</v>
      </c>
      <c r="K3246" s="120" t="str">
        <f>VLOOKUP(I3246,Raw!A:K,11,FALSE)</f>
        <v>N-SF11/1/10.5</v>
      </c>
    </row>
    <row r="3247" spans="1:11" x14ac:dyDescent="0.25">
      <c r="A3247" s="85"/>
      <c r="B3247" s="63"/>
      <c r="C3247" s="63"/>
      <c r="D3247" s="63"/>
      <c r="E3247" s="63"/>
      <c r="F3247" s="86"/>
      <c r="H3247" s="121">
        <v>10024455</v>
      </c>
      <c r="I3247" s="65">
        <v>30256958</v>
      </c>
      <c r="J3247" s="64">
        <v>1</v>
      </c>
      <c r="K3247" s="120" t="str">
        <f>VLOOKUP(I3247,Raw!A:K,11,FALSE)</f>
        <v>N-SF11/1.8/23.5</v>
      </c>
    </row>
    <row r="3248" spans="1:11" x14ac:dyDescent="0.25">
      <c r="A3248" s="85"/>
      <c r="B3248" s="63"/>
      <c r="C3248" s="63"/>
      <c r="D3248" s="63"/>
      <c r="E3248" s="63"/>
      <c r="F3248" s="86"/>
      <c r="H3248" s="121">
        <v>10024455</v>
      </c>
      <c r="I3248" s="65">
        <v>30274734</v>
      </c>
      <c r="J3248" s="64">
        <v>1</v>
      </c>
      <c r="K3248" s="120" t="str">
        <f>VLOOKUP(I3248,Raw!A:K,11,FALSE)</f>
        <v>N-SF11/1.8/17</v>
      </c>
    </row>
    <row r="3249" spans="1:11" x14ac:dyDescent="0.25">
      <c r="A3249" s="85"/>
      <c r="B3249" s="63"/>
      <c r="C3249" s="63"/>
      <c r="D3249" s="63"/>
      <c r="E3249" s="63"/>
      <c r="F3249" s="86"/>
      <c r="H3249" s="121">
        <v>10024455</v>
      </c>
      <c r="I3249" s="65">
        <v>30274790</v>
      </c>
      <c r="J3249" s="64">
        <v>1</v>
      </c>
      <c r="K3249" s="120" t="str">
        <f>VLOOKUP(I3249,Raw!A:K,11,FALSE)</f>
        <v>N-SF11/1.8/14.5</v>
      </c>
    </row>
    <row r="3250" spans="1:11" x14ac:dyDescent="0.25">
      <c r="A3250" s="85"/>
      <c r="B3250" s="63"/>
      <c r="C3250" s="63"/>
      <c r="D3250" s="63"/>
      <c r="E3250" s="63"/>
      <c r="F3250" s="86"/>
      <c r="H3250" s="121">
        <v>10024455</v>
      </c>
      <c r="I3250" s="65">
        <v>30274815</v>
      </c>
      <c r="J3250" s="64">
        <v>1</v>
      </c>
      <c r="K3250" s="120" t="str">
        <f>VLOOKUP(I3250,Raw!A:K,11,FALSE)</f>
        <v>N-SF11/1.8/14.5</v>
      </c>
    </row>
    <row r="3251" spans="1:11" x14ac:dyDescent="0.25">
      <c r="A3251" s="85"/>
      <c r="B3251" s="63"/>
      <c r="C3251" s="63"/>
      <c r="D3251" s="63"/>
      <c r="E3251" s="63"/>
      <c r="F3251" s="86"/>
      <c r="H3251" s="121">
        <v>10024455</v>
      </c>
      <c r="I3251" s="65">
        <v>30276367</v>
      </c>
      <c r="J3251" s="64">
        <v>1</v>
      </c>
      <c r="K3251" s="120" t="str">
        <f>VLOOKUP(I3251,Raw!A:K,11,FALSE)</f>
        <v>N-SF11/1.8/17</v>
      </c>
    </row>
    <row r="3252" spans="1:11" x14ac:dyDescent="0.25">
      <c r="A3252" s="85"/>
      <c r="B3252" s="63"/>
      <c r="C3252" s="63"/>
      <c r="D3252" s="63"/>
      <c r="E3252" s="63"/>
      <c r="F3252" s="86"/>
      <c r="H3252" s="121">
        <v>10024455</v>
      </c>
      <c r="I3252" s="65">
        <v>30285163</v>
      </c>
      <c r="J3252" s="64">
        <v>1</v>
      </c>
      <c r="K3252" s="120" t="str">
        <f>VLOOKUP(I3252,Raw!A:K,11,FALSE)</f>
        <v>N-SF11/1/7.5</v>
      </c>
    </row>
    <row r="3253" spans="1:11" x14ac:dyDescent="0.25">
      <c r="A3253" s="85"/>
      <c r="B3253" s="63"/>
      <c r="C3253" s="63"/>
      <c r="D3253" s="63"/>
      <c r="E3253" s="63"/>
      <c r="F3253" s="86"/>
      <c r="H3253" s="121">
        <v>10024455</v>
      </c>
      <c r="I3253" s="65">
        <v>30285185</v>
      </c>
      <c r="J3253" s="64">
        <v>1</v>
      </c>
      <c r="K3253" s="120" t="str">
        <f>VLOOKUP(I3253,Raw!A:K,11,FALSE)</f>
        <v>N-SF11/1.8/17</v>
      </c>
    </row>
    <row r="3254" spans="1:11" x14ac:dyDescent="0.25">
      <c r="A3254" s="85"/>
      <c r="B3254" s="63"/>
      <c r="C3254" s="63"/>
      <c r="D3254" s="63"/>
      <c r="E3254" s="63"/>
      <c r="F3254" s="86"/>
      <c r="H3254" s="121">
        <v>10024455</v>
      </c>
      <c r="I3254" s="65">
        <v>30293647</v>
      </c>
      <c r="J3254" s="64">
        <v>1</v>
      </c>
      <c r="K3254" s="120" t="str">
        <f>VLOOKUP(I3254,Raw!A:K,11,FALSE)</f>
        <v>N-SF11/1/10.5</v>
      </c>
    </row>
    <row r="3255" spans="1:11" x14ac:dyDescent="0.25">
      <c r="A3255" s="85"/>
      <c r="B3255" s="63"/>
      <c r="C3255" s="63"/>
      <c r="D3255" s="63"/>
      <c r="E3255" s="63"/>
      <c r="F3255" s="86"/>
      <c r="H3255" s="121">
        <v>10024455</v>
      </c>
      <c r="I3255" s="65">
        <v>30313242</v>
      </c>
      <c r="J3255" s="64">
        <v>0.6</v>
      </c>
      <c r="K3255" s="120" t="str">
        <f>VLOOKUP(I3255,Raw!A:K,11,FALSE)</f>
        <v>N-SF11/1.8/10.5</v>
      </c>
    </row>
    <row r="3256" spans="1:11" x14ac:dyDescent="0.25">
      <c r="A3256" s="85"/>
      <c r="B3256" s="63"/>
      <c r="C3256" s="63"/>
      <c r="D3256" s="63"/>
      <c r="E3256" s="63"/>
      <c r="F3256" s="86"/>
      <c r="H3256" s="121">
        <v>10024455</v>
      </c>
      <c r="I3256" s="65">
        <v>30313286</v>
      </c>
      <c r="J3256" s="64">
        <v>1</v>
      </c>
      <c r="K3256" s="120" t="str">
        <f>VLOOKUP(I3256,Raw!A:K,11,FALSE)</f>
        <v>N-SF11/1.8/14.5</v>
      </c>
    </row>
    <row r="3257" spans="1:11" x14ac:dyDescent="0.25">
      <c r="A3257" s="85"/>
      <c r="B3257" s="63"/>
      <c r="C3257" s="63"/>
      <c r="D3257" s="63"/>
      <c r="E3257" s="63"/>
      <c r="F3257" s="86"/>
      <c r="H3257" s="121">
        <v>10024455</v>
      </c>
      <c r="I3257" s="65">
        <v>30313323</v>
      </c>
      <c r="J3257" s="64">
        <v>1</v>
      </c>
      <c r="K3257" s="120" t="str">
        <f>VLOOKUP(I3257,Raw!A:K,11,FALSE)</f>
        <v>N-SF11/1/10.5</v>
      </c>
    </row>
    <row r="3258" spans="1:11" x14ac:dyDescent="0.25">
      <c r="A3258" s="85"/>
      <c r="B3258" s="63"/>
      <c r="C3258" s="63"/>
      <c r="D3258" s="63"/>
      <c r="E3258" s="63"/>
      <c r="F3258" s="86"/>
      <c r="H3258" s="121">
        <v>10024455</v>
      </c>
      <c r="I3258" s="65">
        <v>30313345</v>
      </c>
      <c r="J3258" s="64">
        <v>1</v>
      </c>
      <c r="K3258" s="120" t="str">
        <f>VLOOKUP(I3258,Raw!A:K,11,FALSE)</f>
        <v>N-SF11/1.8/14.5</v>
      </c>
    </row>
    <row r="3259" spans="1:11" x14ac:dyDescent="0.25">
      <c r="A3259" s="85"/>
      <c r="B3259" s="63"/>
      <c r="C3259" s="63"/>
      <c r="D3259" s="63"/>
      <c r="E3259" s="63"/>
      <c r="F3259" s="86"/>
      <c r="H3259" s="121">
        <v>10024455</v>
      </c>
      <c r="I3259" s="65">
        <v>30321494</v>
      </c>
      <c r="J3259" s="64">
        <v>1.5</v>
      </c>
      <c r="K3259" s="120" t="str">
        <f>VLOOKUP(I3259,Raw!A:K,11,FALSE)</f>
        <v>N-BK7/1.1/19</v>
      </c>
    </row>
    <row r="3260" spans="1:11" x14ac:dyDescent="0.25">
      <c r="A3260" s="85"/>
      <c r="B3260" s="63"/>
      <c r="C3260" s="63"/>
      <c r="D3260" s="63"/>
      <c r="E3260" s="63"/>
      <c r="F3260" s="86"/>
      <c r="H3260" s="121">
        <v>10024455</v>
      </c>
      <c r="I3260" s="65">
        <v>30325960</v>
      </c>
      <c r="J3260" s="64">
        <v>1</v>
      </c>
      <c r="K3260" s="120" t="str">
        <f>VLOOKUP(I3260,Raw!A:K,11,FALSE)</f>
        <v>N-SF11/1.8/23</v>
      </c>
    </row>
    <row r="3261" spans="1:11" x14ac:dyDescent="0.25">
      <c r="A3261" s="85"/>
      <c r="B3261" s="63"/>
      <c r="C3261" s="63"/>
      <c r="D3261" s="63"/>
      <c r="E3261" s="63"/>
      <c r="F3261" s="86"/>
      <c r="H3261" s="121">
        <v>10024455</v>
      </c>
      <c r="I3261" s="65">
        <v>30334319</v>
      </c>
      <c r="J3261" s="64">
        <v>1</v>
      </c>
      <c r="K3261" s="120" t="str">
        <f>VLOOKUP(I3261,Raw!A:K,11,FALSE)</f>
        <v>N-SF11/1.8/17.5</v>
      </c>
    </row>
    <row r="3262" spans="1:11" x14ac:dyDescent="0.25">
      <c r="A3262" s="85"/>
      <c r="B3262" s="63"/>
      <c r="C3262" s="63"/>
      <c r="D3262" s="63"/>
      <c r="E3262" s="63"/>
      <c r="F3262" s="86"/>
      <c r="H3262" s="121">
        <v>10024455</v>
      </c>
      <c r="I3262" s="65">
        <v>30339200</v>
      </c>
      <c r="J3262" s="64">
        <v>1</v>
      </c>
      <c r="K3262" s="120" t="str">
        <f>VLOOKUP(I3262,Raw!A:K,11,FALSE)</f>
        <v>N-SF11/1.8/23.5</v>
      </c>
    </row>
    <row r="3263" spans="1:11" x14ac:dyDescent="0.25">
      <c r="A3263" s="85"/>
      <c r="B3263" s="63"/>
      <c r="C3263" s="63"/>
      <c r="D3263" s="63"/>
      <c r="E3263" s="63"/>
      <c r="F3263" s="86"/>
      <c r="H3263" s="121">
        <v>10024455</v>
      </c>
      <c r="I3263" s="65">
        <v>30391576</v>
      </c>
      <c r="J3263" s="64">
        <v>1</v>
      </c>
      <c r="K3263" s="120" t="str">
        <f>VLOOKUP(I3263,Raw!A:K,11,FALSE)</f>
        <v>N-SF11/1/8.5</v>
      </c>
    </row>
    <row r="3264" spans="1:11" x14ac:dyDescent="0.25">
      <c r="A3264" s="85"/>
      <c r="B3264" s="63"/>
      <c r="C3264" s="63"/>
      <c r="D3264" s="63"/>
      <c r="E3264" s="63"/>
      <c r="F3264" s="86"/>
      <c r="H3264" s="121">
        <v>10024455</v>
      </c>
      <c r="I3264" s="65">
        <v>30432710</v>
      </c>
      <c r="J3264" s="64">
        <v>1</v>
      </c>
      <c r="K3264" s="120" t="str">
        <f>VLOOKUP(I3264,Raw!A:K,11,FALSE)</f>
        <v>N-SF11/1.8/14.5</v>
      </c>
    </row>
    <row r="3265" spans="1:11" x14ac:dyDescent="0.25">
      <c r="A3265" s="85"/>
      <c r="B3265" s="63"/>
      <c r="C3265" s="63"/>
      <c r="D3265" s="63"/>
      <c r="E3265" s="63"/>
      <c r="F3265" s="86"/>
      <c r="H3265" s="121">
        <v>10024455</v>
      </c>
      <c r="I3265" s="65">
        <v>30446865</v>
      </c>
      <c r="J3265" s="64">
        <v>1</v>
      </c>
      <c r="K3265" s="120" t="str">
        <f>VLOOKUP(I3265,Raw!A:K,11,FALSE)</f>
        <v>N-SF11/1.8/17</v>
      </c>
    </row>
    <row r="3266" spans="1:11" x14ac:dyDescent="0.25">
      <c r="A3266" s="85"/>
      <c r="B3266" s="63"/>
      <c r="C3266" s="63"/>
      <c r="D3266" s="63"/>
      <c r="E3266" s="63"/>
      <c r="F3266" s="86"/>
      <c r="H3266" s="121">
        <v>10024456</v>
      </c>
      <c r="I3266" s="65">
        <v>30103742</v>
      </c>
      <c r="J3266" s="64">
        <v>0.9</v>
      </c>
      <c r="K3266" s="120" t="str">
        <f>VLOOKUP(I3266,Raw!A:K,11,FALSE)</f>
        <v>N-SF11/1.8/23.5</v>
      </c>
    </row>
    <row r="3267" spans="1:11" x14ac:dyDescent="0.25">
      <c r="A3267" s="85"/>
      <c r="B3267" s="63"/>
      <c r="C3267" s="63"/>
      <c r="D3267" s="63"/>
      <c r="E3267" s="63"/>
      <c r="F3267" s="86"/>
      <c r="H3267" s="121">
        <v>10024456</v>
      </c>
      <c r="I3267" s="65">
        <v>30103753</v>
      </c>
      <c r="J3267" s="64">
        <v>0.86</v>
      </c>
      <c r="K3267" s="120" t="str">
        <f>VLOOKUP(I3267,Raw!A:K,11,FALSE)</f>
        <v>N-SF11/1.8/14.5</v>
      </c>
    </row>
    <row r="3268" spans="1:11" x14ac:dyDescent="0.25">
      <c r="A3268" s="85"/>
      <c r="B3268" s="63"/>
      <c r="C3268" s="63"/>
      <c r="D3268" s="63"/>
      <c r="E3268" s="63"/>
      <c r="F3268" s="86"/>
      <c r="H3268" s="121">
        <v>10024456</v>
      </c>
      <c r="I3268" s="65">
        <v>30103801</v>
      </c>
      <c r="J3268" s="64">
        <v>0.9</v>
      </c>
      <c r="K3268" s="120" t="str">
        <f>VLOOKUP(I3268,Raw!A:K,11,FALSE)</f>
        <v>N-SF11/1.8/17</v>
      </c>
    </row>
    <row r="3269" spans="1:11" x14ac:dyDescent="0.25">
      <c r="A3269" s="85"/>
      <c r="B3269" s="63"/>
      <c r="C3269" s="63"/>
      <c r="D3269" s="63"/>
      <c r="E3269" s="63"/>
      <c r="F3269" s="86"/>
      <c r="H3269" s="121">
        <v>10024456</v>
      </c>
      <c r="I3269" s="65">
        <v>30236147</v>
      </c>
      <c r="J3269" s="64">
        <v>0.9</v>
      </c>
      <c r="K3269" s="120" t="str">
        <f>VLOOKUP(I3269,Raw!A:K,11,FALSE)</f>
        <v>N-SF11/1.8/17.5</v>
      </c>
    </row>
    <row r="3270" spans="1:11" x14ac:dyDescent="0.25">
      <c r="A3270" s="85"/>
      <c r="B3270" s="63"/>
      <c r="C3270" s="63"/>
      <c r="D3270" s="63"/>
      <c r="E3270" s="63"/>
      <c r="F3270" s="86"/>
      <c r="H3270" s="121">
        <v>10024456</v>
      </c>
      <c r="I3270" s="65">
        <v>30238079</v>
      </c>
      <c r="J3270" s="64">
        <v>0.9</v>
      </c>
      <c r="K3270" s="120" t="str">
        <f>VLOOKUP(I3270,Raw!A:K,11,FALSE)</f>
        <v>N-SF11/1.8/17.5</v>
      </c>
    </row>
    <row r="3271" spans="1:11" x14ac:dyDescent="0.25">
      <c r="A3271" s="85"/>
      <c r="B3271" s="63"/>
      <c r="C3271" s="63"/>
      <c r="D3271" s="63"/>
      <c r="E3271" s="63"/>
      <c r="F3271" s="86"/>
      <c r="H3271" s="121">
        <v>10024456</v>
      </c>
      <c r="I3271" s="65">
        <v>30248669</v>
      </c>
      <c r="J3271" s="64">
        <v>0.875</v>
      </c>
      <c r="K3271" s="120" t="str">
        <f>VLOOKUP(I3271,Raw!A:K,11,FALSE)</f>
        <v>N-SF11/1/10.5</v>
      </c>
    </row>
    <row r="3272" spans="1:11" x14ac:dyDescent="0.25">
      <c r="A3272" s="85"/>
      <c r="B3272" s="63"/>
      <c r="C3272" s="63"/>
      <c r="D3272" s="63"/>
      <c r="E3272" s="63"/>
      <c r="F3272" s="86"/>
      <c r="H3272" s="121">
        <v>10024456</v>
      </c>
      <c r="I3272" s="65">
        <v>30248706</v>
      </c>
      <c r="J3272" s="64">
        <v>0.9</v>
      </c>
      <c r="K3272" s="120" t="str">
        <f>VLOOKUP(I3272,Raw!A:K,11,FALSE)</f>
        <v>N-SF11/1.8/23.5</v>
      </c>
    </row>
    <row r="3273" spans="1:11" x14ac:dyDescent="0.25">
      <c r="A3273" s="85"/>
      <c r="B3273" s="63"/>
      <c r="C3273" s="63"/>
      <c r="D3273" s="63"/>
      <c r="E3273" s="63"/>
      <c r="F3273" s="86"/>
      <c r="H3273" s="121">
        <v>10024456</v>
      </c>
      <c r="I3273" s="65">
        <v>30248740</v>
      </c>
      <c r="J3273" s="64">
        <v>0.875</v>
      </c>
      <c r="K3273" s="120" t="str">
        <f>VLOOKUP(I3273,Raw!A:K,11,FALSE)</f>
        <v>N-SF11/1/7.5</v>
      </c>
    </row>
    <row r="3274" spans="1:11" x14ac:dyDescent="0.25">
      <c r="A3274" s="85"/>
      <c r="B3274" s="63"/>
      <c r="C3274" s="63"/>
      <c r="D3274" s="63"/>
      <c r="E3274" s="63"/>
      <c r="F3274" s="86"/>
      <c r="H3274" s="121">
        <v>10024456</v>
      </c>
      <c r="I3274" s="65">
        <v>30255865</v>
      </c>
      <c r="J3274" s="64">
        <v>0.9</v>
      </c>
      <c r="K3274" s="120" t="str">
        <f>VLOOKUP(I3274,Raw!A:K,11,FALSE)</f>
        <v>N-SF11/1.8/17</v>
      </c>
    </row>
    <row r="3275" spans="1:11" x14ac:dyDescent="0.25">
      <c r="A3275" s="85"/>
      <c r="B3275" s="63"/>
      <c r="C3275" s="63"/>
      <c r="D3275" s="63"/>
      <c r="E3275" s="63"/>
      <c r="F3275" s="86"/>
      <c r="H3275" s="121">
        <v>10024456</v>
      </c>
      <c r="I3275" s="65">
        <v>30256349</v>
      </c>
      <c r="J3275" s="64">
        <v>0.875</v>
      </c>
      <c r="K3275" s="120" t="str">
        <f>VLOOKUP(I3275,Raw!A:K,11,FALSE)</f>
        <v>N-SF11/1/10.5</v>
      </c>
    </row>
    <row r="3276" spans="1:11" x14ac:dyDescent="0.25">
      <c r="A3276" s="85"/>
      <c r="B3276" s="63"/>
      <c r="C3276" s="63"/>
      <c r="D3276" s="63"/>
      <c r="E3276" s="63"/>
      <c r="F3276" s="86"/>
      <c r="H3276" s="121">
        <v>10024456</v>
      </c>
      <c r="I3276" s="65">
        <v>30256730</v>
      </c>
      <c r="J3276" s="64">
        <v>0.875</v>
      </c>
      <c r="K3276" s="120" t="str">
        <f>VLOOKUP(I3276,Raw!A:K,11,FALSE)</f>
        <v>N-SF11/1/10.5</v>
      </c>
    </row>
    <row r="3277" spans="1:11" x14ac:dyDescent="0.25">
      <c r="A3277" s="85"/>
      <c r="B3277" s="63"/>
      <c r="C3277" s="63"/>
      <c r="D3277" s="63"/>
      <c r="E3277" s="63"/>
      <c r="F3277" s="86"/>
      <c r="H3277" s="121">
        <v>10024456</v>
      </c>
      <c r="I3277" s="65">
        <v>30256752</v>
      </c>
      <c r="J3277" s="64">
        <v>0.86</v>
      </c>
      <c r="K3277" s="120" t="str">
        <f>VLOOKUP(I3277,Raw!A:K,11,FALSE)</f>
        <v>N-SF11/1.8/14.5</v>
      </c>
    </row>
    <row r="3278" spans="1:11" x14ac:dyDescent="0.25">
      <c r="A3278" s="85"/>
      <c r="B3278" s="63"/>
      <c r="C3278" s="63"/>
      <c r="D3278" s="63"/>
      <c r="E3278" s="63"/>
      <c r="F3278" s="86"/>
      <c r="H3278" s="121">
        <v>10024456</v>
      </c>
      <c r="I3278" s="65">
        <v>30256855</v>
      </c>
      <c r="J3278" s="64">
        <v>0.86</v>
      </c>
      <c r="K3278" s="120" t="str">
        <f>VLOOKUP(I3278,Raw!A:K,11,FALSE)</f>
        <v>N-SF11/1.8/14.5</v>
      </c>
    </row>
    <row r="3279" spans="1:11" x14ac:dyDescent="0.25">
      <c r="A3279" s="85"/>
      <c r="B3279" s="63"/>
      <c r="C3279" s="63"/>
      <c r="D3279" s="63"/>
      <c r="E3279" s="63"/>
      <c r="F3279" s="86"/>
      <c r="H3279" s="121">
        <v>10024456</v>
      </c>
      <c r="I3279" s="65">
        <v>30256899</v>
      </c>
      <c r="J3279" s="64">
        <v>0.9</v>
      </c>
      <c r="K3279" s="120" t="str">
        <f>VLOOKUP(I3279,Raw!A:K,11,FALSE)</f>
        <v>N-SF11/1.8/23.5</v>
      </c>
    </row>
    <row r="3280" spans="1:11" x14ac:dyDescent="0.25">
      <c r="A3280" s="85"/>
      <c r="B3280" s="63"/>
      <c r="C3280" s="63"/>
      <c r="D3280" s="63"/>
      <c r="E3280" s="63"/>
      <c r="F3280" s="86"/>
      <c r="H3280" s="121">
        <v>10024456</v>
      </c>
      <c r="I3280" s="65">
        <v>30256914</v>
      </c>
      <c r="J3280" s="64">
        <v>0.875</v>
      </c>
      <c r="K3280" s="120" t="str">
        <f>VLOOKUP(I3280,Raw!A:K,11,FALSE)</f>
        <v>N-SF11/1/10.5</v>
      </c>
    </row>
    <row r="3281" spans="1:11" x14ac:dyDescent="0.25">
      <c r="A3281" s="85"/>
      <c r="B3281" s="63"/>
      <c r="C3281" s="63"/>
      <c r="D3281" s="63"/>
      <c r="E3281" s="63"/>
      <c r="F3281" s="86"/>
      <c r="H3281" s="121">
        <v>10024456</v>
      </c>
      <c r="I3281" s="65">
        <v>30256958</v>
      </c>
      <c r="J3281" s="64">
        <v>0.9</v>
      </c>
      <c r="K3281" s="120" t="str">
        <f>VLOOKUP(I3281,Raw!A:K,11,FALSE)</f>
        <v>N-SF11/1.8/23.5</v>
      </c>
    </row>
    <row r="3282" spans="1:11" x14ac:dyDescent="0.25">
      <c r="A3282" s="85"/>
      <c r="B3282" s="63"/>
      <c r="C3282" s="63"/>
      <c r="D3282" s="63"/>
      <c r="E3282" s="63"/>
      <c r="F3282" s="86"/>
      <c r="H3282" s="121">
        <v>10024456</v>
      </c>
      <c r="I3282" s="65">
        <v>30274734</v>
      </c>
      <c r="J3282" s="64">
        <v>0.9</v>
      </c>
      <c r="K3282" s="120" t="str">
        <f>VLOOKUP(I3282,Raw!A:K,11,FALSE)</f>
        <v>N-SF11/1.8/17</v>
      </c>
    </row>
    <row r="3283" spans="1:11" x14ac:dyDescent="0.25">
      <c r="A3283" s="85"/>
      <c r="B3283" s="63"/>
      <c r="C3283" s="63"/>
      <c r="D3283" s="63"/>
      <c r="E3283" s="63"/>
      <c r="F3283" s="86"/>
      <c r="H3283" s="121">
        <v>10024456</v>
      </c>
      <c r="I3283" s="65">
        <v>30274790</v>
      </c>
      <c r="J3283" s="64">
        <v>0.86</v>
      </c>
      <c r="K3283" s="120" t="str">
        <f>VLOOKUP(I3283,Raw!A:K,11,FALSE)</f>
        <v>N-SF11/1.8/14.5</v>
      </c>
    </row>
    <row r="3284" spans="1:11" x14ac:dyDescent="0.25">
      <c r="A3284" s="85"/>
      <c r="B3284" s="63"/>
      <c r="C3284" s="63"/>
      <c r="D3284" s="63"/>
      <c r="E3284" s="63"/>
      <c r="F3284" s="86"/>
      <c r="H3284" s="121">
        <v>10024456</v>
      </c>
      <c r="I3284" s="65">
        <v>30274815</v>
      </c>
      <c r="J3284" s="64">
        <v>0.86</v>
      </c>
      <c r="K3284" s="120" t="str">
        <f>VLOOKUP(I3284,Raw!A:K,11,FALSE)</f>
        <v>N-SF11/1.8/14.5</v>
      </c>
    </row>
    <row r="3285" spans="1:11" x14ac:dyDescent="0.25">
      <c r="A3285" s="85"/>
      <c r="B3285" s="63"/>
      <c r="C3285" s="63"/>
      <c r="D3285" s="63"/>
      <c r="E3285" s="63"/>
      <c r="F3285" s="86"/>
      <c r="H3285" s="121">
        <v>10024456</v>
      </c>
      <c r="I3285" s="65">
        <v>30276367</v>
      </c>
      <c r="J3285" s="64">
        <v>0.9</v>
      </c>
      <c r="K3285" s="120" t="str">
        <f>VLOOKUP(I3285,Raw!A:K,11,FALSE)</f>
        <v>N-SF11/1.8/17</v>
      </c>
    </row>
    <row r="3286" spans="1:11" x14ac:dyDescent="0.25">
      <c r="A3286" s="85"/>
      <c r="B3286" s="63"/>
      <c r="C3286" s="63"/>
      <c r="D3286" s="63"/>
      <c r="E3286" s="63"/>
      <c r="F3286" s="86"/>
      <c r="H3286" s="121">
        <v>10024456</v>
      </c>
      <c r="I3286" s="65">
        <v>30285163</v>
      </c>
      <c r="J3286" s="64">
        <v>0.875</v>
      </c>
      <c r="K3286" s="120" t="str">
        <f>VLOOKUP(I3286,Raw!A:K,11,FALSE)</f>
        <v>N-SF11/1/7.5</v>
      </c>
    </row>
    <row r="3287" spans="1:11" x14ac:dyDescent="0.25">
      <c r="A3287" s="85"/>
      <c r="B3287" s="63"/>
      <c r="C3287" s="63"/>
      <c r="D3287" s="63"/>
      <c r="E3287" s="63"/>
      <c r="F3287" s="86"/>
      <c r="H3287" s="121">
        <v>10024456</v>
      </c>
      <c r="I3287" s="65">
        <v>30285185</v>
      </c>
      <c r="J3287" s="64">
        <v>0.9</v>
      </c>
      <c r="K3287" s="120" t="str">
        <f>VLOOKUP(I3287,Raw!A:K,11,FALSE)</f>
        <v>N-SF11/1.8/17</v>
      </c>
    </row>
    <row r="3288" spans="1:11" x14ac:dyDescent="0.25">
      <c r="A3288" s="85"/>
      <c r="B3288" s="63"/>
      <c r="C3288" s="63"/>
      <c r="D3288" s="63"/>
      <c r="E3288" s="63"/>
      <c r="F3288" s="86"/>
      <c r="H3288" s="121">
        <v>10024456</v>
      </c>
      <c r="I3288" s="65">
        <v>30293647</v>
      </c>
      <c r="J3288" s="64">
        <v>0.875</v>
      </c>
      <c r="K3288" s="120" t="str">
        <f>VLOOKUP(I3288,Raw!A:K,11,FALSE)</f>
        <v>N-SF11/1/10.5</v>
      </c>
    </row>
    <row r="3289" spans="1:11" x14ac:dyDescent="0.25">
      <c r="A3289" s="85"/>
      <c r="B3289" s="63"/>
      <c r="C3289" s="63"/>
      <c r="D3289" s="63"/>
      <c r="E3289" s="63"/>
      <c r="F3289" s="86"/>
      <c r="H3289" s="121">
        <v>10024456</v>
      </c>
      <c r="I3289" s="65">
        <v>30313242</v>
      </c>
      <c r="J3289" s="64">
        <v>0.56000000000000005</v>
      </c>
      <c r="K3289" s="120" t="str">
        <f>VLOOKUP(I3289,Raw!A:K,11,FALSE)</f>
        <v>N-SF11/1.8/10.5</v>
      </c>
    </row>
    <row r="3290" spans="1:11" x14ac:dyDescent="0.25">
      <c r="A3290" s="85"/>
      <c r="B3290" s="63"/>
      <c r="C3290" s="63"/>
      <c r="D3290" s="63"/>
      <c r="E3290" s="63"/>
      <c r="F3290" s="86"/>
      <c r="H3290" s="121">
        <v>10024456</v>
      </c>
      <c r="I3290" s="65">
        <v>30313286</v>
      </c>
      <c r="J3290" s="64">
        <v>0.86</v>
      </c>
      <c r="K3290" s="120" t="str">
        <f>VLOOKUP(I3290,Raw!A:K,11,FALSE)</f>
        <v>N-SF11/1.8/14.5</v>
      </c>
    </row>
    <row r="3291" spans="1:11" x14ac:dyDescent="0.25">
      <c r="A3291" s="85"/>
      <c r="B3291" s="63"/>
      <c r="C3291" s="63"/>
      <c r="D3291" s="63"/>
      <c r="E3291" s="63"/>
      <c r="F3291" s="86"/>
      <c r="H3291" s="121">
        <v>10024456</v>
      </c>
      <c r="I3291" s="65">
        <v>30313323</v>
      </c>
      <c r="J3291" s="64">
        <v>0.875</v>
      </c>
      <c r="K3291" s="120" t="str">
        <f>VLOOKUP(I3291,Raw!A:K,11,FALSE)</f>
        <v>N-SF11/1/10.5</v>
      </c>
    </row>
    <row r="3292" spans="1:11" x14ac:dyDescent="0.25">
      <c r="A3292" s="85"/>
      <c r="B3292" s="63"/>
      <c r="C3292" s="63"/>
      <c r="D3292" s="63"/>
      <c r="E3292" s="63"/>
      <c r="F3292" s="86"/>
      <c r="H3292" s="121">
        <v>10024456</v>
      </c>
      <c r="I3292" s="65">
        <v>30313345</v>
      </c>
      <c r="J3292" s="64">
        <v>0.86</v>
      </c>
      <c r="K3292" s="120" t="str">
        <f>VLOOKUP(I3292,Raw!A:K,11,FALSE)</f>
        <v>N-SF11/1.8/14.5</v>
      </c>
    </row>
    <row r="3293" spans="1:11" x14ac:dyDescent="0.25">
      <c r="A3293" s="85"/>
      <c r="B3293" s="63"/>
      <c r="C3293" s="63"/>
      <c r="D3293" s="63"/>
      <c r="E3293" s="63"/>
      <c r="F3293" s="86"/>
      <c r="H3293" s="121">
        <v>10024456</v>
      </c>
      <c r="I3293" s="65">
        <v>30321494</v>
      </c>
      <c r="J3293" s="64">
        <v>0.93333333333333335</v>
      </c>
      <c r="K3293" s="120" t="str">
        <f>VLOOKUP(I3293,Raw!A:K,11,FALSE)</f>
        <v>N-BK7/1.1/19</v>
      </c>
    </row>
    <row r="3294" spans="1:11" x14ac:dyDescent="0.25">
      <c r="A3294" s="85"/>
      <c r="B3294" s="63"/>
      <c r="C3294" s="63"/>
      <c r="D3294" s="63"/>
      <c r="E3294" s="63"/>
      <c r="F3294" s="86"/>
      <c r="H3294" s="121">
        <v>10024456</v>
      </c>
      <c r="I3294" s="65">
        <v>30325960</v>
      </c>
      <c r="J3294" s="64">
        <v>0.9</v>
      </c>
      <c r="K3294" s="120" t="str">
        <f>VLOOKUP(I3294,Raw!A:K,11,FALSE)</f>
        <v>N-SF11/1.8/23</v>
      </c>
    </row>
    <row r="3295" spans="1:11" x14ac:dyDescent="0.25">
      <c r="A3295" s="85"/>
      <c r="B3295" s="63"/>
      <c r="C3295" s="63"/>
      <c r="D3295" s="63"/>
      <c r="E3295" s="63"/>
      <c r="F3295" s="86"/>
      <c r="H3295" s="121">
        <v>10024456</v>
      </c>
      <c r="I3295" s="65">
        <v>30334319</v>
      </c>
      <c r="J3295" s="64">
        <v>0.9</v>
      </c>
      <c r="K3295" s="120" t="str">
        <f>VLOOKUP(I3295,Raw!A:K,11,FALSE)</f>
        <v>N-SF11/1.8/17.5</v>
      </c>
    </row>
    <row r="3296" spans="1:11" x14ac:dyDescent="0.25">
      <c r="A3296" s="85"/>
      <c r="B3296" s="63"/>
      <c r="C3296" s="63"/>
      <c r="D3296" s="63"/>
      <c r="E3296" s="63"/>
      <c r="F3296" s="86"/>
      <c r="H3296" s="121">
        <v>10024456</v>
      </c>
      <c r="I3296" s="65">
        <v>30339200</v>
      </c>
      <c r="J3296" s="64">
        <v>0.9</v>
      </c>
      <c r="K3296" s="120" t="str">
        <f>VLOOKUP(I3296,Raw!A:K,11,FALSE)</f>
        <v>N-SF11/1.8/23.5</v>
      </c>
    </row>
    <row r="3297" spans="1:11" x14ac:dyDescent="0.25">
      <c r="A3297" s="85"/>
      <c r="B3297" s="63"/>
      <c r="C3297" s="63"/>
      <c r="D3297" s="63"/>
      <c r="E3297" s="63"/>
      <c r="F3297" s="86"/>
      <c r="H3297" s="121">
        <v>10024456</v>
      </c>
      <c r="I3297" s="65">
        <v>30391576</v>
      </c>
      <c r="J3297" s="64">
        <v>0.875</v>
      </c>
      <c r="K3297" s="120" t="str">
        <f>VLOOKUP(I3297,Raw!A:K,11,FALSE)</f>
        <v>N-SF11/1/8.5</v>
      </c>
    </row>
    <row r="3298" spans="1:11" x14ac:dyDescent="0.25">
      <c r="A3298" s="85"/>
      <c r="B3298" s="63"/>
      <c r="C3298" s="63"/>
      <c r="D3298" s="63"/>
      <c r="E3298" s="63"/>
      <c r="F3298" s="86"/>
      <c r="H3298" s="121">
        <v>10024456</v>
      </c>
      <c r="I3298" s="65">
        <v>30432710</v>
      </c>
      <c r="J3298" s="64">
        <v>0.86</v>
      </c>
      <c r="K3298" s="120" t="str">
        <f>VLOOKUP(I3298,Raw!A:K,11,FALSE)</f>
        <v>N-SF11/1.8/14.5</v>
      </c>
    </row>
    <row r="3299" spans="1:11" x14ac:dyDescent="0.25">
      <c r="A3299" s="85"/>
      <c r="B3299" s="63"/>
      <c r="C3299" s="63"/>
      <c r="D3299" s="63"/>
      <c r="E3299" s="63"/>
      <c r="F3299" s="86"/>
      <c r="H3299" s="121">
        <v>10024456</v>
      </c>
      <c r="I3299" s="65">
        <v>30446865</v>
      </c>
      <c r="J3299" s="64">
        <v>0.9</v>
      </c>
      <c r="K3299" s="120" t="str">
        <f>VLOOKUP(I3299,Raw!A:K,11,FALSE)</f>
        <v>N-SF11/1.8/17</v>
      </c>
    </row>
    <row r="3300" spans="1:11" x14ac:dyDescent="0.25">
      <c r="A3300" s="85"/>
      <c r="B3300" s="63"/>
      <c r="C3300" s="63"/>
      <c r="D3300" s="63"/>
      <c r="E3300" s="63"/>
      <c r="F3300" s="86"/>
      <c r="H3300" s="121">
        <v>10024460</v>
      </c>
      <c r="I3300" s="65">
        <v>30103742</v>
      </c>
      <c r="J3300" s="64">
        <v>0.8</v>
      </c>
      <c r="K3300" s="120" t="str">
        <f>VLOOKUP(I3300,Raw!A:K,11,FALSE)</f>
        <v>N-SF11/1.8/23.5</v>
      </c>
    </row>
    <row r="3301" spans="1:11" x14ac:dyDescent="0.25">
      <c r="A3301" s="85"/>
      <c r="B3301" s="63"/>
      <c r="C3301" s="63"/>
      <c r="D3301" s="63"/>
      <c r="E3301" s="63"/>
      <c r="F3301" s="86"/>
      <c r="H3301" s="121">
        <v>10024460</v>
      </c>
      <c r="I3301" s="65">
        <v>30103753</v>
      </c>
      <c r="J3301" s="64">
        <v>0.8</v>
      </c>
      <c r="K3301" s="120" t="str">
        <f>VLOOKUP(I3301,Raw!A:K,11,FALSE)</f>
        <v>N-SF11/1.8/14.5</v>
      </c>
    </row>
    <row r="3302" spans="1:11" x14ac:dyDescent="0.25">
      <c r="A3302" s="85"/>
      <c r="B3302" s="63"/>
      <c r="C3302" s="63"/>
      <c r="D3302" s="63"/>
      <c r="E3302" s="63"/>
      <c r="F3302" s="86"/>
      <c r="H3302" s="121">
        <v>10024460</v>
      </c>
      <c r="I3302" s="65">
        <v>30103801</v>
      </c>
      <c r="J3302" s="64">
        <v>0.8</v>
      </c>
      <c r="K3302" s="120" t="str">
        <f>VLOOKUP(I3302,Raw!A:K,11,FALSE)</f>
        <v>N-SF11/1.8/17</v>
      </c>
    </row>
    <row r="3303" spans="1:11" x14ac:dyDescent="0.25">
      <c r="A3303" s="85"/>
      <c r="B3303" s="63"/>
      <c r="C3303" s="63"/>
      <c r="D3303" s="63"/>
      <c r="E3303" s="63"/>
      <c r="F3303" s="86"/>
      <c r="H3303" s="121">
        <v>10024460</v>
      </c>
      <c r="I3303" s="65">
        <v>30236147</v>
      </c>
      <c r="J3303" s="64">
        <v>0.8</v>
      </c>
      <c r="K3303" s="120" t="str">
        <f>VLOOKUP(I3303,Raw!A:K,11,FALSE)</f>
        <v>N-SF11/1.8/17.5</v>
      </c>
    </row>
    <row r="3304" spans="1:11" x14ac:dyDescent="0.25">
      <c r="A3304" s="85"/>
      <c r="B3304" s="63"/>
      <c r="C3304" s="63"/>
      <c r="D3304" s="63"/>
      <c r="E3304" s="63"/>
      <c r="F3304" s="86"/>
      <c r="H3304" s="121">
        <v>10024460</v>
      </c>
      <c r="I3304" s="65">
        <v>30238079</v>
      </c>
      <c r="J3304" s="64">
        <v>0.8</v>
      </c>
      <c r="K3304" s="120" t="str">
        <f>VLOOKUP(I3304,Raw!A:K,11,FALSE)</f>
        <v>N-SF11/1.8/17.5</v>
      </c>
    </row>
    <row r="3305" spans="1:11" x14ac:dyDescent="0.25">
      <c r="A3305" s="85"/>
      <c r="B3305" s="63"/>
      <c r="C3305" s="63"/>
      <c r="D3305" s="63"/>
      <c r="E3305" s="63"/>
      <c r="F3305" s="86"/>
      <c r="H3305" s="121">
        <v>10024460</v>
      </c>
      <c r="I3305" s="65">
        <v>30248669</v>
      </c>
      <c r="J3305" s="64">
        <v>0.75</v>
      </c>
      <c r="K3305" s="120" t="str">
        <f>VLOOKUP(I3305,Raw!A:K,11,FALSE)</f>
        <v>N-SF11/1/10.5</v>
      </c>
    </row>
    <row r="3306" spans="1:11" x14ac:dyDescent="0.25">
      <c r="A3306" s="85"/>
      <c r="B3306" s="63"/>
      <c r="C3306" s="63"/>
      <c r="D3306" s="63"/>
      <c r="E3306" s="63"/>
      <c r="F3306" s="86"/>
      <c r="H3306" s="121">
        <v>10024460</v>
      </c>
      <c r="I3306" s="65">
        <v>30248706</v>
      </c>
      <c r="J3306" s="64">
        <v>0.8</v>
      </c>
      <c r="K3306" s="120" t="str">
        <f>VLOOKUP(I3306,Raw!A:K,11,FALSE)</f>
        <v>N-SF11/1.8/23.5</v>
      </c>
    </row>
    <row r="3307" spans="1:11" x14ac:dyDescent="0.25">
      <c r="A3307" s="85"/>
      <c r="B3307" s="63"/>
      <c r="C3307" s="63"/>
      <c r="D3307" s="63"/>
      <c r="E3307" s="63"/>
      <c r="F3307" s="86"/>
      <c r="H3307" s="121">
        <v>10024460</v>
      </c>
      <c r="I3307" s="65">
        <v>30248740</v>
      </c>
      <c r="J3307" s="64">
        <v>0.75</v>
      </c>
      <c r="K3307" s="120" t="str">
        <f>VLOOKUP(I3307,Raw!A:K,11,FALSE)</f>
        <v>N-SF11/1/7.5</v>
      </c>
    </row>
    <row r="3308" spans="1:11" x14ac:dyDescent="0.25">
      <c r="A3308" s="85"/>
      <c r="B3308" s="63"/>
      <c r="C3308" s="63"/>
      <c r="D3308" s="63"/>
      <c r="E3308" s="63"/>
      <c r="F3308" s="86"/>
      <c r="H3308" s="121">
        <v>10024460</v>
      </c>
      <c r="I3308" s="65">
        <v>30255865</v>
      </c>
      <c r="J3308" s="64">
        <v>0.8</v>
      </c>
      <c r="K3308" s="120" t="str">
        <f>VLOOKUP(I3308,Raw!A:K,11,FALSE)</f>
        <v>N-SF11/1.8/17</v>
      </c>
    </row>
    <row r="3309" spans="1:11" x14ac:dyDescent="0.25">
      <c r="A3309" s="85"/>
      <c r="B3309" s="63"/>
      <c r="C3309" s="63"/>
      <c r="D3309" s="63"/>
      <c r="E3309" s="63"/>
      <c r="F3309" s="86"/>
      <c r="H3309" s="121">
        <v>10024460</v>
      </c>
      <c r="I3309" s="65">
        <v>30256349</v>
      </c>
      <c r="J3309" s="64">
        <v>0.75</v>
      </c>
      <c r="K3309" s="120" t="str">
        <f>VLOOKUP(I3309,Raw!A:K,11,FALSE)</f>
        <v>N-SF11/1/10.5</v>
      </c>
    </row>
    <row r="3310" spans="1:11" x14ac:dyDescent="0.25">
      <c r="A3310" s="85"/>
      <c r="B3310" s="63"/>
      <c r="C3310" s="63"/>
      <c r="D3310" s="63"/>
      <c r="E3310" s="63"/>
      <c r="F3310" s="86"/>
      <c r="H3310" s="121">
        <v>10024460</v>
      </c>
      <c r="I3310" s="65">
        <v>30256730</v>
      </c>
      <c r="J3310" s="64">
        <v>0.75</v>
      </c>
      <c r="K3310" s="120" t="str">
        <f>VLOOKUP(I3310,Raw!A:K,11,FALSE)</f>
        <v>N-SF11/1/10.5</v>
      </c>
    </row>
    <row r="3311" spans="1:11" x14ac:dyDescent="0.25">
      <c r="A3311" s="85"/>
      <c r="B3311" s="63"/>
      <c r="C3311" s="63"/>
      <c r="D3311" s="63"/>
      <c r="E3311" s="63"/>
      <c r="F3311" s="86"/>
      <c r="H3311" s="121">
        <v>10024460</v>
      </c>
      <c r="I3311" s="65">
        <v>30256752</v>
      </c>
      <c r="J3311" s="64">
        <v>0.8</v>
      </c>
      <c r="K3311" s="120" t="str">
        <f>VLOOKUP(I3311,Raw!A:K,11,FALSE)</f>
        <v>N-SF11/1.8/14.5</v>
      </c>
    </row>
    <row r="3312" spans="1:11" x14ac:dyDescent="0.25">
      <c r="A3312" s="85"/>
      <c r="B3312" s="63"/>
      <c r="C3312" s="63"/>
      <c r="D3312" s="63"/>
      <c r="E3312" s="63"/>
      <c r="F3312" s="86"/>
      <c r="H3312" s="121">
        <v>10024460</v>
      </c>
      <c r="I3312" s="65">
        <v>30256855</v>
      </c>
      <c r="J3312" s="64">
        <v>0.8</v>
      </c>
      <c r="K3312" s="120" t="str">
        <f>VLOOKUP(I3312,Raw!A:K,11,FALSE)</f>
        <v>N-SF11/1.8/14.5</v>
      </c>
    </row>
    <row r="3313" spans="1:11" x14ac:dyDescent="0.25">
      <c r="A3313" s="85"/>
      <c r="B3313" s="63"/>
      <c r="C3313" s="63"/>
      <c r="D3313" s="63"/>
      <c r="E3313" s="63"/>
      <c r="F3313" s="86"/>
      <c r="H3313" s="121">
        <v>10024460</v>
      </c>
      <c r="I3313" s="65">
        <v>30256899</v>
      </c>
      <c r="J3313" s="64">
        <v>0.8</v>
      </c>
      <c r="K3313" s="120" t="str">
        <f>VLOOKUP(I3313,Raw!A:K,11,FALSE)</f>
        <v>N-SF11/1.8/23.5</v>
      </c>
    </row>
    <row r="3314" spans="1:11" x14ac:dyDescent="0.25">
      <c r="A3314" s="85"/>
      <c r="B3314" s="63"/>
      <c r="C3314" s="63"/>
      <c r="D3314" s="63"/>
      <c r="E3314" s="63"/>
      <c r="F3314" s="86"/>
      <c r="H3314" s="121">
        <v>10024460</v>
      </c>
      <c r="I3314" s="65">
        <v>30256914</v>
      </c>
      <c r="J3314" s="64">
        <v>0.75</v>
      </c>
      <c r="K3314" s="120" t="str">
        <f>VLOOKUP(I3314,Raw!A:K,11,FALSE)</f>
        <v>N-SF11/1/10.5</v>
      </c>
    </row>
    <row r="3315" spans="1:11" x14ac:dyDescent="0.25">
      <c r="A3315" s="85"/>
      <c r="B3315" s="63"/>
      <c r="C3315" s="63"/>
      <c r="D3315" s="63"/>
      <c r="E3315" s="63"/>
      <c r="F3315" s="86"/>
      <c r="H3315" s="121">
        <v>10024460</v>
      </c>
      <c r="I3315" s="65">
        <v>30256958</v>
      </c>
      <c r="J3315" s="64">
        <v>0.8</v>
      </c>
      <c r="K3315" s="120" t="str">
        <f>VLOOKUP(I3315,Raw!A:K,11,FALSE)</f>
        <v>N-SF11/1.8/23.5</v>
      </c>
    </row>
    <row r="3316" spans="1:11" x14ac:dyDescent="0.25">
      <c r="A3316" s="85"/>
      <c r="B3316" s="63"/>
      <c r="C3316" s="63"/>
      <c r="D3316" s="63"/>
      <c r="E3316" s="63"/>
      <c r="F3316" s="86"/>
      <c r="H3316" s="121">
        <v>10024460</v>
      </c>
      <c r="I3316" s="65">
        <v>30274734</v>
      </c>
      <c r="J3316" s="64">
        <v>0.8</v>
      </c>
      <c r="K3316" s="120" t="str">
        <f>VLOOKUP(I3316,Raw!A:K,11,FALSE)</f>
        <v>N-SF11/1.8/17</v>
      </c>
    </row>
    <row r="3317" spans="1:11" x14ac:dyDescent="0.25">
      <c r="A3317" s="85"/>
      <c r="B3317" s="63"/>
      <c r="C3317" s="63"/>
      <c r="D3317" s="63"/>
      <c r="E3317" s="63"/>
      <c r="F3317" s="86"/>
      <c r="H3317" s="121">
        <v>10024460</v>
      </c>
      <c r="I3317" s="65">
        <v>30274790</v>
      </c>
      <c r="J3317" s="64">
        <v>0.8</v>
      </c>
      <c r="K3317" s="120" t="str">
        <f>VLOOKUP(I3317,Raw!A:K,11,FALSE)</f>
        <v>N-SF11/1.8/14.5</v>
      </c>
    </row>
    <row r="3318" spans="1:11" x14ac:dyDescent="0.25">
      <c r="A3318" s="85"/>
      <c r="B3318" s="63"/>
      <c r="C3318" s="63"/>
      <c r="D3318" s="63"/>
      <c r="E3318" s="63"/>
      <c r="F3318" s="86"/>
      <c r="H3318" s="121">
        <v>10024460</v>
      </c>
      <c r="I3318" s="65">
        <v>30274815</v>
      </c>
      <c r="J3318" s="64">
        <v>0.8</v>
      </c>
      <c r="K3318" s="120" t="str">
        <f>VLOOKUP(I3318,Raw!A:K,11,FALSE)</f>
        <v>N-SF11/1.8/14.5</v>
      </c>
    </row>
    <row r="3319" spans="1:11" x14ac:dyDescent="0.25">
      <c r="A3319" s="85"/>
      <c r="B3319" s="63"/>
      <c r="C3319" s="63"/>
      <c r="D3319" s="63"/>
      <c r="E3319" s="63"/>
      <c r="F3319" s="86"/>
      <c r="H3319" s="121">
        <v>10024460</v>
      </c>
      <c r="I3319" s="65">
        <v>30276367</v>
      </c>
      <c r="J3319" s="64">
        <v>0.8</v>
      </c>
      <c r="K3319" s="120" t="str">
        <f>VLOOKUP(I3319,Raw!A:K,11,FALSE)</f>
        <v>N-SF11/1.8/17</v>
      </c>
    </row>
    <row r="3320" spans="1:11" x14ac:dyDescent="0.25">
      <c r="A3320" s="85"/>
      <c r="B3320" s="63"/>
      <c r="C3320" s="63"/>
      <c r="D3320" s="63"/>
      <c r="E3320" s="63"/>
      <c r="F3320" s="86"/>
      <c r="H3320" s="121">
        <v>10024460</v>
      </c>
      <c r="I3320" s="65">
        <v>30285163</v>
      </c>
      <c r="J3320" s="64">
        <v>0.75</v>
      </c>
      <c r="K3320" s="120" t="str">
        <f>VLOOKUP(I3320,Raw!A:K,11,FALSE)</f>
        <v>N-SF11/1/7.5</v>
      </c>
    </row>
    <row r="3321" spans="1:11" x14ac:dyDescent="0.25">
      <c r="A3321" s="85"/>
      <c r="B3321" s="63"/>
      <c r="C3321" s="63"/>
      <c r="D3321" s="63"/>
      <c r="E3321" s="63"/>
      <c r="F3321" s="86"/>
      <c r="H3321" s="121">
        <v>10024460</v>
      </c>
      <c r="I3321" s="65">
        <v>30285185</v>
      </c>
      <c r="J3321" s="64">
        <v>0.8</v>
      </c>
      <c r="K3321" s="120" t="str">
        <f>VLOOKUP(I3321,Raw!A:K,11,FALSE)</f>
        <v>N-SF11/1.8/17</v>
      </c>
    </row>
    <row r="3322" spans="1:11" x14ac:dyDescent="0.25">
      <c r="A3322" s="85"/>
      <c r="B3322" s="63"/>
      <c r="C3322" s="63"/>
      <c r="D3322" s="63"/>
      <c r="E3322" s="63"/>
      <c r="F3322" s="86"/>
      <c r="H3322" s="121">
        <v>10024460</v>
      </c>
      <c r="I3322" s="65">
        <v>30293647</v>
      </c>
      <c r="J3322" s="64">
        <v>0.75</v>
      </c>
      <c r="K3322" s="120" t="str">
        <f>VLOOKUP(I3322,Raw!A:K,11,FALSE)</f>
        <v>N-SF11/1/10.5</v>
      </c>
    </row>
    <row r="3323" spans="1:11" x14ac:dyDescent="0.25">
      <c r="A3323" s="85"/>
      <c r="B3323" s="63"/>
      <c r="C3323" s="63"/>
      <c r="D3323" s="63"/>
      <c r="E3323" s="63"/>
      <c r="F3323" s="86"/>
      <c r="H3323" s="121">
        <v>10024460</v>
      </c>
      <c r="I3323" s="65">
        <v>30313242</v>
      </c>
      <c r="J3323" s="64">
        <v>0.56000000000000005</v>
      </c>
      <c r="K3323" s="120" t="str">
        <f>VLOOKUP(I3323,Raw!A:K,11,FALSE)</f>
        <v>N-SF11/1.8/10.5</v>
      </c>
    </row>
    <row r="3324" spans="1:11" x14ac:dyDescent="0.25">
      <c r="A3324" s="85"/>
      <c r="B3324" s="63"/>
      <c r="C3324" s="63"/>
      <c r="D3324" s="63"/>
      <c r="E3324" s="63"/>
      <c r="F3324" s="86"/>
      <c r="H3324" s="121">
        <v>10024460</v>
      </c>
      <c r="I3324" s="65">
        <v>30313286</v>
      </c>
      <c r="J3324" s="64">
        <v>0.8</v>
      </c>
      <c r="K3324" s="120" t="str">
        <f>VLOOKUP(I3324,Raw!A:K,11,FALSE)</f>
        <v>N-SF11/1.8/14.5</v>
      </c>
    </row>
    <row r="3325" spans="1:11" x14ac:dyDescent="0.25">
      <c r="A3325" s="85"/>
      <c r="B3325" s="63"/>
      <c r="C3325" s="63"/>
      <c r="D3325" s="63"/>
      <c r="E3325" s="63"/>
      <c r="F3325" s="86"/>
      <c r="H3325" s="121">
        <v>10024460</v>
      </c>
      <c r="I3325" s="65">
        <v>30313323</v>
      </c>
      <c r="J3325" s="64">
        <v>0.75</v>
      </c>
      <c r="K3325" s="120" t="str">
        <f>VLOOKUP(I3325,Raw!A:K,11,FALSE)</f>
        <v>N-SF11/1/10.5</v>
      </c>
    </row>
    <row r="3326" spans="1:11" x14ac:dyDescent="0.25">
      <c r="A3326" s="85"/>
      <c r="B3326" s="63"/>
      <c r="C3326" s="63"/>
      <c r="D3326" s="63"/>
      <c r="E3326" s="63"/>
      <c r="F3326" s="86"/>
      <c r="H3326" s="121">
        <v>10024460</v>
      </c>
      <c r="I3326" s="65">
        <v>30313345</v>
      </c>
      <c r="J3326" s="64">
        <v>0.8</v>
      </c>
      <c r="K3326" s="120" t="str">
        <f>VLOOKUP(I3326,Raw!A:K,11,FALSE)</f>
        <v>N-SF11/1.8/14.5</v>
      </c>
    </row>
    <row r="3327" spans="1:11" x14ac:dyDescent="0.25">
      <c r="A3327" s="85"/>
      <c r="B3327" s="63"/>
      <c r="C3327" s="63"/>
      <c r="D3327" s="63"/>
      <c r="E3327" s="63"/>
      <c r="F3327" s="86"/>
      <c r="H3327" s="121">
        <v>10024460</v>
      </c>
      <c r="I3327" s="65">
        <v>30321494</v>
      </c>
      <c r="J3327" s="64">
        <v>1</v>
      </c>
      <c r="K3327" s="120" t="str">
        <f>VLOOKUP(I3327,Raw!A:K,11,FALSE)</f>
        <v>N-BK7/1.1/19</v>
      </c>
    </row>
    <row r="3328" spans="1:11" x14ac:dyDescent="0.25">
      <c r="A3328" s="85"/>
      <c r="B3328" s="63"/>
      <c r="C3328" s="63"/>
      <c r="D3328" s="63"/>
      <c r="E3328" s="63"/>
      <c r="F3328" s="86"/>
      <c r="H3328" s="121">
        <v>10024460</v>
      </c>
      <c r="I3328" s="65">
        <v>30325960</v>
      </c>
      <c r="J3328" s="64">
        <v>0.8</v>
      </c>
      <c r="K3328" s="120" t="str">
        <f>VLOOKUP(I3328,Raw!A:K,11,FALSE)</f>
        <v>N-SF11/1.8/23</v>
      </c>
    </row>
    <row r="3329" spans="1:11" x14ac:dyDescent="0.25">
      <c r="A3329" s="85"/>
      <c r="B3329" s="63"/>
      <c r="C3329" s="63"/>
      <c r="D3329" s="63"/>
      <c r="E3329" s="63"/>
      <c r="F3329" s="86"/>
      <c r="H3329" s="121">
        <v>10024460</v>
      </c>
      <c r="I3329" s="65">
        <v>30334319</v>
      </c>
      <c r="J3329" s="64">
        <v>0.8</v>
      </c>
      <c r="K3329" s="120" t="str">
        <f>VLOOKUP(I3329,Raw!A:K,11,FALSE)</f>
        <v>N-SF11/1.8/17.5</v>
      </c>
    </row>
    <row r="3330" spans="1:11" x14ac:dyDescent="0.25">
      <c r="A3330" s="85"/>
      <c r="B3330" s="63"/>
      <c r="C3330" s="63"/>
      <c r="D3330" s="63"/>
      <c r="E3330" s="63"/>
      <c r="F3330" s="86"/>
      <c r="H3330" s="121">
        <v>10024460</v>
      </c>
      <c r="I3330" s="65">
        <v>30339200</v>
      </c>
      <c r="J3330" s="64">
        <v>0.8</v>
      </c>
      <c r="K3330" s="120" t="str">
        <f>VLOOKUP(I3330,Raw!A:K,11,FALSE)</f>
        <v>N-SF11/1.8/23.5</v>
      </c>
    </row>
    <row r="3331" spans="1:11" x14ac:dyDescent="0.25">
      <c r="A3331" s="85"/>
      <c r="B3331" s="63"/>
      <c r="C3331" s="63"/>
      <c r="D3331" s="63"/>
      <c r="E3331" s="63"/>
      <c r="F3331" s="86"/>
      <c r="H3331" s="121">
        <v>10024460</v>
      </c>
      <c r="I3331" s="65">
        <v>30391576</v>
      </c>
      <c r="J3331" s="64">
        <v>0.75</v>
      </c>
      <c r="K3331" s="120" t="str">
        <f>VLOOKUP(I3331,Raw!A:K,11,FALSE)</f>
        <v>N-SF11/1/8.5</v>
      </c>
    </row>
    <row r="3332" spans="1:11" x14ac:dyDescent="0.25">
      <c r="A3332" s="85"/>
      <c r="B3332" s="63"/>
      <c r="C3332" s="63"/>
      <c r="D3332" s="63"/>
      <c r="E3332" s="63"/>
      <c r="F3332" s="86"/>
      <c r="H3332" s="121">
        <v>10024460</v>
      </c>
      <c r="I3332" s="65">
        <v>30432710</v>
      </c>
      <c r="J3332" s="64">
        <v>0.8</v>
      </c>
      <c r="K3332" s="120" t="str">
        <f>VLOOKUP(I3332,Raw!A:K,11,FALSE)</f>
        <v>N-SF11/1.8/14.5</v>
      </c>
    </row>
    <row r="3333" spans="1:11" x14ac:dyDescent="0.25">
      <c r="A3333" s="85"/>
      <c r="B3333" s="63"/>
      <c r="C3333" s="63"/>
      <c r="D3333" s="63"/>
      <c r="E3333" s="63"/>
      <c r="F3333" s="86"/>
      <c r="H3333" s="121">
        <v>10024460</v>
      </c>
      <c r="I3333" s="65">
        <v>30446865</v>
      </c>
      <c r="J3333" s="64">
        <v>0.8</v>
      </c>
      <c r="K3333" s="120" t="str">
        <f>VLOOKUP(I3333,Raw!A:K,11,FALSE)</f>
        <v>N-SF11/1.8/17</v>
      </c>
    </row>
    <row r="3334" spans="1:11" x14ac:dyDescent="0.25">
      <c r="A3334" s="85"/>
      <c r="B3334" s="63"/>
      <c r="C3334" s="63"/>
      <c r="D3334" s="63"/>
      <c r="E3334" s="63"/>
      <c r="F3334" s="86"/>
      <c r="H3334" s="121">
        <v>10024468</v>
      </c>
      <c r="I3334" s="65">
        <v>30103742</v>
      </c>
      <c r="J3334" s="64">
        <v>1</v>
      </c>
      <c r="K3334" s="120" t="str">
        <f>VLOOKUP(I3334,Raw!A:K,11,FALSE)</f>
        <v>N-SF11/1.8/23.5</v>
      </c>
    </row>
    <row r="3335" spans="1:11" x14ac:dyDescent="0.25">
      <c r="A3335" s="85"/>
      <c r="B3335" s="63"/>
      <c r="C3335" s="63"/>
      <c r="D3335" s="63"/>
      <c r="E3335" s="63"/>
      <c r="F3335" s="86"/>
      <c r="H3335" s="121">
        <v>10024468</v>
      </c>
      <c r="I3335" s="65">
        <v>30103753</v>
      </c>
      <c r="J3335" s="64">
        <v>0.96</v>
      </c>
      <c r="K3335" s="120" t="str">
        <f>VLOOKUP(I3335,Raw!A:K,11,FALSE)</f>
        <v>N-SF11/1.8/14.5</v>
      </c>
    </row>
    <row r="3336" spans="1:11" x14ac:dyDescent="0.25">
      <c r="A3336" s="85"/>
      <c r="B3336" s="63"/>
      <c r="C3336" s="63"/>
      <c r="D3336" s="63"/>
      <c r="E3336" s="63"/>
      <c r="F3336" s="86"/>
      <c r="H3336" s="121">
        <v>10024468</v>
      </c>
      <c r="I3336" s="65">
        <v>30103801</v>
      </c>
      <c r="J3336" s="64">
        <v>1</v>
      </c>
      <c r="K3336" s="120" t="str">
        <f>VLOOKUP(I3336,Raw!A:K,11,FALSE)</f>
        <v>N-SF11/1.8/17</v>
      </c>
    </row>
    <row r="3337" spans="1:11" x14ac:dyDescent="0.25">
      <c r="A3337" s="85"/>
      <c r="B3337" s="63"/>
      <c r="C3337" s="63"/>
      <c r="D3337" s="63"/>
      <c r="E3337" s="63"/>
      <c r="F3337" s="86"/>
      <c r="H3337" s="121">
        <v>10024468</v>
      </c>
      <c r="I3337" s="65">
        <v>30236147</v>
      </c>
      <c r="J3337" s="64">
        <v>1</v>
      </c>
      <c r="K3337" s="120" t="str">
        <f>VLOOKUP(I3337,Raw!A:K,11,FALSE)</f>
        <v>N-SF11/1.8/17.5</v>
      </c>
    </row>
    <row r="3338" spans="1:11" x14ac:dyDescent="0.25">
      <c r="A3338" s="85"/>
      <c r="B3338" s="63"/>
      <c r="C3338" s="63"/>
      <c r="D3338" s="63"/>
      <c r="E3338" s="63"/>
      <c r="F3338" s="86"/>
      <c r="H3338" s="121">
        <v>10024468</v>
      </c>
      <c r="I3338" s="65">
        <v>30238079</v>
      </c>
      <c r="J3338" s="64">
        <v>1</v>
      </c>
      <c r="K3338" s="120" t="str">
        <f>VLOOKUP(I3338,Raw!A:K,11,FALSE)</f>
        <v>N-SF11/1.8/17.5</v>
      </c>
    </row>
    <row r="3339" spans="1:11" x14ac:dyDescent="0.25">
      <c r="A3339" s="85"/>
      <c r="B3339" s="63"/>
      <c r="C3339" s="63"/>
      <c r="D3339" s="63"/>
      <c r="E3339" s="63"/>
      <c r="F3339" s="86"/>
      <c r="H3339" s="121">
        <v>10024468</v>
      </c>
      <c r="I3339" s="65">
        <v>30248669</v>
      </c>
      <c r="J3339" s="64">
        <v>0.75</v>
      </c>
      <c r="K3339" s="120" t="str">
        <f>VLOOKUP(I3339,Raw!A:K,11,FALSE)</f>
        <v>N-SF11/1/10.5</v>
      </c>
    </row>
    <row r="3340" spans="1:11" x14ac:dyDescent="0.25">
      <c r="A3340" s="85"/>
      <c r="B3340" s="63"/>
      <c r="C3340" s="63"/>
      <c r="D3340" s="63"/>
      <c r="E3340" s="63"/>
      <c r="F3340" s="86"/>
      <c r="H3340" s="121">
        <v>10024468</v>
      </c>
      <c r="I3340" s="65">
        <v>30248706</v>
      </c>
      <c r="J3340" s="64">
        <v>1</v>
      </c>
      <c r="K3340" s="120" t="str">
        <f>VLOOKUP(I3340,Raw!A:K,11,FALSE)</f>
        <v>N-SF11/1.8/23.5</v>
      </c>
    </row>
    <row r="3341" spans="1:11" x14ac:dyDescent="0.25">
      <c r="A3341" s="85"/>
      <c r="B3341" s="63"/>
      <c r="C3341" s="63"/>
      <c r="D3341" s="63"/>
      <c r="E3341" s="63"/>
      <c r="F3341" s="86"/>
      <c r="H3341" s="121">
        <v>10024468</v>
      </c>
      <c r="I3341" s="65">
        <v>30248740</v>
      </c>
      <c r="J3341" s="64">
        <v>0.75</v>
      </c>
      <c r="K3341" s="120" t="str">
        <f>VLOOKUP(I3341,Raw!A:K,11,FALSE)</f>
        <v>N-SF11/1/7.5</v>
      </c>
    </row>
    <row r="3342" spans="1:11" x14ac:dyDescent="0.25">
      <c r="A3342" s="85"/>
      <c r="B3342" s="63"/>
      <c r="C3342" s="63"/>
      <c r="D3342" s="63"/>
      <c r="E3342" s="63"/>
      <c r="F3342" s="86"/>
      <c r="H3342" s="121">
        <v>10024468</v>
      </c>
      <c r="I3342" s="65">
        <v>30255865</v>
      </c>
      <c r="J3342" s="64">
        <v>1</v>
      </c>
      <c r="K3342" s="120" t="str">
        <f>VLOOKUP(I3342,Raw!A:K,11,FALSE)</f>
        <v>N-SF11/1.8/17</v>
      </c>
    </row>
    <row r="3343" spans="1:11" x14ac:dyDescent="0.25">
      <c r="A3343" s="85"/>
      <c r="B3343" s="63"/>
      <c r="C3343" s="63"/>
      <c r="D3343" s="63"/>
      <c r="E3343" s="63"/>
      <c r="F3343" s="86"/>
      <c r="H3343" s="121">
        <v>10024468</v>
      </c>
      <c r="I3343" s="65">
        <v>30256349</v>
      </c>
      <c r="J3343" s="64">
        <v>0.75</v>
      </c>
      <c r="K3343" s="120" t="str">
        <f>VLOOKUP(I3343,Raw!A:K,11,FALSE)</f>
        <v>N-SF11/1/10.5</v>
      </c>
    </row>
    <row r="3344" spans="1:11" x14ac:dyDescent="0.25">
      <c r="A3344" s="85"/>
      <c r="B3344" s="63"/>
      <c r="C3344" s="63"/>
      <c r="D3344" s="63"/>
      <c r="E3344" s="63"/>
      <c r="F3344" s="86"/>
      <c r="H3344" s="121">
        <v>10024468</v>
      </c>
      <c r="I3344" s="65">
        <v>30256730</v>
      </c>
      <c r="J3344" s="64">
        <v>0.75</v>
      </c>
      <c r="K3344" s="120" t="str">
        <f>VLOOKUP(I3344,Raw!A:K,11,FALSE)</f>
        <v>N-SF11/1/10.5</v>
      </c>
    </row>
    <row r="3345" spans="1:11" x14ac:dyDescent="0.25">
      <c r="A3345" s="85"/>
      <c r="B3345" s="63"/>
      <c r="C3345" s="63"/>
      <c r="D3345" s="63"/>
      <c r="E3345" s="63"/>
      <c r="F3345" s="86"/>
      <c r="H3345" s="121">
        <v>10024468</v>
      </c>
      <c r="I3345" s="65">
        <v>30256752</v>
      </c>
      <c r="J3345" s="64">
        <v>0.96</v>
      </c>
      <c r="K3345" s="120" t="str">
        <f>VLOOKUP(I3345,Raw!A:K,11,FALSE)</f>
        <v>N-SF11/1.8/14.5</v>
      </c>
    </row>
    <row r="3346" spans="1:11" x14ac:dyDescent="0.25">
      <c r="A3346" s="85"/>
      <c r="B3346" s="63"/>
      <c r="C3346" s="63"/>
      <c r="D3346" s="63"/>
      <c r="E3346" s="63"/>
      <c r="F3346" s="86"/>
      <c r="H3346" s="121">
        <v>10024468</v>
      </c>
      <c r="I3346" s="65">
        <v>30256855</v>
      </c>
      <c r="J3346" s="64">
        <v>0.96</v>
      </c>
      <c r="K3346" s="120" t="str">
        <f>VLOOKUP(I3346,Raw!A:K,11,FALSE)</f>
        <v>N-SF11/1.8/14.5</v>
      </c>
    </row>
    <row r="3347" spans="1:11" x14ac:dyDescent="0.25">
      <c r="A3347" s="85"/>
      <c r="B3347" s="63"/>
      <c r="C3347" s="63"/>
      <c r="D3347" s="63"/>
      <c r="E3347" s="63"/>
      <c r="F3347" s="86"/>
      <c r="H3347" s="121">
        <v>10024468</v>
      </c>
      <c r="I3347" s="65">
        <v>30256899</v>
      </c>
      <c r="J3347" s="64">
        <v>1</v>
      </c>
      <c r="K3347" s="120" t="str">
        <f>VLOOKUP(I3347,Raw!A:K,11,FALSE)</f>
        <v>N-SF11/1.8/23.5</v>
      </c>
    </row>
    <row r="3348" spans="1:11" x14ac:dyDescent="0.25">
      <c r="A3348" s="85"/>
      <c r="B3348" s="63"/>
      <c r="C3348" s="63"/>
      <c r="D3348" s="63"/>
      <c r="E3348" s="63"/>
      <c r="F3348" s="86"/>
      <c r="H3348" s="121">
        <v>10024468</v>
      </c>
      <c r="I3348" s="65">
        <v>30256914</v>
      </c>
      <c r="J3348" s="64">
        <v>0.75</v>
      </c>
      <c r="K3348" s="120" t="str">
        <f>VLOOKUP(I3348,Raw!A:K,11,FALSE)</f>
        <v>N-SF11/1/10.5</v>
      </c>
    </row>
    <row r="3349" spans="1:11" x14ac:dyDescent="0.25">
      <c r="A3349" s="85"/>
      <c r="B3349" s="63"/>
      <c r="C3349" s="63"/>
      <c r="D3349" s="63"/>
      <c r="E3349" s="63"/>
      <c r="F3349" s="86"/>
      <c r="H3349" s="121">
        <v>10024468</v>
      </c>
      <c r="I3349" s="65">
        <v>30256958</v>
      </c>
      <c r="J3349" s="64">
        <v>1</v>
      </c>
      <c r="K3349" s="120" t="str">
        <f>VLOOKUP(I3349,Raw!A:K,11,FALSE)</f>
        <v>N-SF11/1.8/23.5</v>
      </c>
    </row>
    <row r="3350" spans="1:11" x14ac:dyDescent="0.25">
      <c r="A3350" s="85"/>
      <c r="B3350" s="63"/>
      <c r="C3350" s="63"/>
      <c r="D3350" s="63"/>
      <c r="E3350" s="63"/>
      <c r="F3350" s="86"/>
      <c r="H3350" s="121">
        <v>10024468</v>
      </c>
      <c r="I3350" s="65">
        <v>30274734</v>
      </c>
      <c r="J3350" s="64">
        <v>1</v>
      </c>
      <c r="K3350" s="120" t="str">
        <f>VLOOKUP(I3350,Raw!A:K,11,FALSE)</f>
        <v>N-SF11/1.8/17</v>
      </c>
    </row>
    <row r="3351" spans="1:11" x14ac:dyDescent="0.25">
      <c r="A3351" s="85"/>
      <c r="B3351" s="63"/>
      <c r="C3351" s="63"/>
      <c r="D3351" s="63"/>
      <c r="E3351" s="63"/>
      <c r="F3351" s="86"/>
      <c r="H3351" s="121">
        <v>10024468</v>
      </c>
      <c r="I3351" s="65">
        <v>30274790</v>
      </c>
      <c r="J3351" s="64">
        <v>0.96</v>
      </c>
      <c r="K3351" s="120" t="str">
        <f>VLOOKUP(I3351,Raw!A:K,11,FALSE)</f>
        <v>N-SF11/1.8/14.5</v>
      </c>
    </row>
    <row r="3352" spans="1:11" x14ac:dyDescent="0.25">
      <c r="A3352" s="85"/>
      <c r="B3352" s="63"/>
      <c r="C3352" s="63"/>
      <c r="D3352" s="63"/>
      <c r="E3352" s="63"/>
      <c r="F3352" s="86"/>
      <c r="H3352" s="121">
        <v>10024468</v>
      </c>
      <c r="I3352" s="65">
        <v>30274815</v>
      </c>
      <c r="J3352" s="64">
        <v>0.96</v>
      </c>
      <c r="K3352" s="120" t="str">
        <f>VLOOKUP(I3352,Raw!A:K,11,FALSE)</f>
        <v>N-SF11/1.8/14.5</v>
      </c>
    </row>
    <row r="3353" spans="1:11" x14ac:dyDescent="0.25">
      <c r="A3353" s="85"/>
      <c r="B3353" s="63"/>
      <c r="C3353" s="63"/>
      <c r="D3353" s="63"/>
      <c r="E3353" s="63"/>
      <c r="F3353" s="86"/>
      <c r="H3353" s="121">
        <v>10024468</v>
      </c>
      <c r="I3353" s="65">
        <v>30276367</v>
      </c>
      <c r="J3353" s="64">
        <v>1</v>
      </c>
      <c r="K3353" s="120" t="str">
        <f>VLOOKUP(I3353,Raw!A:K,11,FALSE)</f>
        <v>N-SF11/1.8/17</v>
      </c>
    </row>
    <row r="3354" spans="1:11" x14ac:dyDescent="0.25">
      <c r="A3354" s="85"/>
      <c r="B3354" s="63"/>
      <c r="C3354" s="63"/>
      <c r="D3354" s="63"/>
      <c r="E3354" s="63"/>
      <c r="F3354" s="86"/>
      <c r="H3354" s="121">
        <v>10024468</v>
      </c>
      <c r="I3354" s="65">
        <v>30285163</v>
      </c>
      <c r="J3354" s="64">
        <v>0.75</v>
      </c>
      <c r="K3354" s="120" t="str">
        <f>VLOOKUP(I3354,Raw!A:K,11,FALSE)</f>
        <v>N-SF11/1/7.5</v>
      </c>
    </row>
    <row r="3355" spans="1:11" x14ac:dyDescent="0.25">
      <c r="A3355" s="85"/>
      <c r="B3355" s="63"/>
      <c r="C3355" s="63"/>
      <c r="D3355" s="63"/>
      <c r="E3355" s="63"/>
      <c r="F3355" s="86"/>
      <c r="H3355" s="121">
        <v>10024468</v>
      </c>
      <c r="I3355" s="65">
        <v>30285185</v>
      </c>
      <c r="J3355" s="64">
        <v>1</v>
      </c>
      <c r="K3355" s="120" t="str">
        <f>VLOOKUP(I3355,Raw!A:K,11,FALSE)</f>
        <v>N-SF11/1.8/17</v>
      </c>
    </row>
    <row r="3356" spans="1:11" x14ac:dyDescent="0.25">
      <c r="A3356" s="85"/>
      <c r="B3356" s="63"/>
      <c r="C3356" s="63"/>
      <c r="D3356" s="63"/>
      <c r="E3356" s="63"/>
      <c r="F3356" s="86"/>
      <c r="H3356" s="121">
        <v>10024468</v>
      </c>
      <c r="I3356" s="65">
        <v>30293647</v>
      </c>
      <c r="J3356" s="64">
        <v>0.75</v>
      </c>
      <c r="K3356" s="120" t="str">
        <f>VLOOKUP(I3356,Raw!A:K,11,FALSE)</f>
        <v>N-SF11/1/10.5</v>
      </c>
    </row>
    <row r="3357" spans="1:11" x14ac:dyDescent="0.25">
      <c r="A3357" s="85"/>
      <c r="B3357" s="63"/>
      <c r="C3357" s="63"/>
      <c r="D3357" s="63"/>
      <c r="E3357" s="63"/>
      <c r="F3357" s="86"/>
      <c r="H3357" s="121">
        <v>10024468</v>
      </c>
      <c r="I3357" s="65">
        <v>30313242</v>
      </c>
      <c r="J3357" s="64">
        <v>0.6</v>
      </c>
      <c r="K3357" s="120" t="str">
        <f>VLOOKUP(I3357,Raw!A:K,11,FALSE)</f>
        <v>N-SF11/1.8/10.5</v>
      </c>
    </row>
    <row r="3358" spans="1:11" x14ac:dyDescent="0.25">
      <c r="A3358" s="85"/>
      <c r="B3358" s="63"/>
      <c r="C3358" s="63"/>
      <c r="D3358" s="63"/>
      <c r="E3358" s="63"/>
      <c r="F3358" s="86"/>
      <c r="H3358" s="121">
        <v>10024468</v>
      </c>
      <c r="I3358" s="65">
        <v>30313286</v>
      </c>
      <c r="J3358" s="64">
        <v>0.96</v>
      </c>
      <c r="K3358" s="120" t="str">
        <f>VLOOKUP(I3358,Raw!A:K,11,FALSE)</f>
        <v>N-SF11/1.8/14.5</v>
      </c>
    </row>
    <row r="3359" spans="1:11" x14ac:dyDescent="0.25">
      <c r="A3359" s="85"/>
      <c r="B3359" s="63"/>
      <c r="C3359" s="63"/>
      <c r="D3359" s="63"/>
      <c r="E3359" s="63"/>
      <c r="F3359" s="86"/>
      <c r="H3359" s="121">
        <v>10024468</v>
      </c>
      <c r="I3359" s="65">
        <v>30313323</v>
      </c>
      <c r="J3359" s="64">
        <v>0.75</v>
      </c>
      <c r="K3359" s="120" t="str">
        <f>VLOOKUP(I3359,Raw!A:K,11,FALSE)</f>
        <v>N-SF11/1/10.5</v>
      </c>
    </row>
    <row r="3360" spans="1:11" x14ac:dyDescent="0.25">
      <c r="A3360" s="85"/>
      <c r="B3360" s="63"/>
      <c r="C3360" s="63"/>
      <c r="D3360" s="63"/>
      <c r="E3360" s="63"/>
      <c r="F3360" s="86"/>
      <c r="H3360" s="121">
        <v>10024468</v>
      </c>
      <c r="I3360" s="65">
        <v>30313345</v>
      </c>
      <c r="J3360" s="64">
        <v>0.96</v>
      </c>
      <c r="K3360" s="120" t="str">
        <f>VLOOKUP(I3360,Raw!A:K,11,FALSE)</f>
        <v>N-SF11/1.8/14.5</v>
      </c>
    </row>
    <row r="3361" spans="1:11" x14ac:dyDescent="0.25">
      <c r="A3361" s="85"/>
      <c r="B3361" s="63"/>
      <c r="C3361" s="63"/>
      <c r="D3361" s="63"/>
      <c r="E3361" s="63"/>
      <c r="F3361" s="86"/>
      <c r="H3361" s="121">
        <v>10024468</v>
      </c>
      <c r="I3361" s="65">
        <v>30321494</v>
      </c>
      <c r="J3361" s="64">
        <v>1</v>
      </c>
      <c r="K3361" s="120" t="str">
        <f>VLOOKUP(I3361,Raw!A:K,11,FALSE)</f>
        <v>N-BK7/1.1/19</v>
      </c>
    </row>
    <row r="3362" spans="1:11" x14ac:dyDescent="0.25">
      <c r="A3362" s="85"/>
      <c r="B3362" s="63"/>
      <c r="C3362" s="63"/>
      <c r="D3362" s="63"/>
      <c r="E3362" s="63"/>
      <c r="F3362" s="86"/>
      <c r="H3362" s="121">
        <v>10024468</v>
      </c>
      <c r="I3362" s="65">
        <v>30325960</v>
      </c>
      <c r="J3362" s="64">
        <v>1</v>
      </c>
      <c r="K3362" s="120" t="str">
        <f>VLOOKUP(I3362,Raw!A:K,11,FALSE)</f>
        <v>N-SF11/1.8/23</v>
      </c>
    </row>
    <row r="3363" spans="1:11" x14ac:dyDescent="0.25">
      <c r="A3363" s="85"/>
      <c r="B3363" s="63"/>
      <c r="C3363" s="63"/>
      <c r="D3363" s="63"/>
      <c r="E3363" s="63"/>
      <c r="F3363" s="86"/>
      <c r="H3363" s="121">
        <v>10024468</v>
      </c>
      <c r="I3363" s="65">
        <v>30334319</v>
      </c>
      <c r="J3363" s="64">
        <v>1</v>
      </c>
      <c r="K3363" s="120" t="str">
        <f>VLOOKUP(I3363,Raw!A:K,11,FALSE)</f>
        <v>N-SF11/1.8/17.5</v>
      </c>
    </row>
    <row r="3364" spans="1:11" x14ac:dyDescent="0.25">
      <c r="A3364" s="85"/>
      <c r="B3364" s="63"/>
      <c r="C3364" s="63"/>
      <c r="D3364" s="63"/>
      <c r="E3364" s="63"/>
      <c r="F3364" s="86"/>
      <c r="H3364" s="121">
        <v>10024468</v>
      </c>
      <c r="I3364" s="65">
        <v>30339200</v>
      </c>
      <c r="J3364" s="64">
        <v>1</v>
      </c>
      <c r="K3364" s="120" t="str">
        <f>VLOOKUP(I3364,Raw!A:K,11,FALSE)</f>
        <v>N-SF11/1.8/23.5</v>
      </c>
    </row>
    <row r="3365" spans="1:11" x14ac:dyDescent="0.25">
      <c r="A3365" s="85"/>
      <c r="B3365" s="63"/>
      <c r="C3365" s="63"/>
      <c r="D3365" s="63"/>
      <c r="E3365" s="63"/>
      <c r="F3365" s="86"/>
      <c r="H3365" s="121">
        <v>10024468</v>
      </c>
      <c r="I3365" s="65">
        <v>30391576</v>
      </c>
      <c r="J3365" s="64">
        <v>0.75</v>
      </c>
      <c r="K3365" s="120" t="str">
        <f>VLOOKUP(I3365,Raw!A:K,11,FALSE)</f>
        <v>N-SF11/1/8.5</v>
      </c>
    </row>
    <row r="3366" spans="1:11" x14ac:dyDescent="0.25">
      <c r="A3366" s="85"/>
      <c r="B3366" s="63"/>
      <c r="C3366" s="63"/>
      <c r="D3366" s="63"/>
      <c r="E3366" s="63"/>
      <c r="F3366" s="86"/>
      <c r="H3366" s="121">
        <v>10024468</v>
      </c>
      <c r="I3366" s="65">
        <v>30432710</v>
      </c>
      <c r="J3366" s="64">
        <v>0.96</v>
      </c>
      <c r="K3366" s="120" t="str">
        <f>VLOOKUP(I3366,Raw!A:K,11,FALSE)</f>
        <v>N-SF11/1.8/14.5</v>
      </c>
    </row>
    <row r="3367" spans="1:11" x14ac:dyDescent="0.25">
      <c r="A3367" s="85"/>
      <c r="B3367" s="63"/>
      <c r="C3367" s="63"/>
      <c r="D3367" s="63"/>
      <c r="E3367" s="63"/>
      <c r="F3367" s="86"/>
      <c r="H3367" s="121">
        <v>10024468</v>
      </c>
      <c r="I3367" s="65">
        <v>30446865</v>
      </c>
      <c r="J3367" s="64">
        <v>1</v>
      </c>
      <c r="K3367" s="120" t="str">
        <f>VLOOKUP(I3367,Raw!A:K,11,FALSE)</f>
        <v>N-SF11/1.8/17</v>
      </c>
    </row>
    <row r="3368" spans="1:11" x14ac:dyDescent="0.25">
      <c r="A3368" s="85"/>
      <c r="B3368" s="63"/>
      <c r="C3368" s="63"/>
      <c r="D3368" s="63"/>
      <c r="E3368" s="63"/>
      <c r="F3368" s="86"/>
      <c r="H3368" s="121">
        <v>10024470</v>
      </c>
      <c r="I3368" s="65">
        <v>30103742</v>
      </c>
      <c r="J3368" s="64">
        <v>1.06</v>
      </c>
      <c r="K3368" s="120" t="str">
        <f>VLOOKUP(I3368,Raw!A:K,11,FALSE)</f>
        <v>N-SF11/1.8/23.5</v>
      </c>
    </row>
    <row r="3369" spans="1:11" x14ac:dyDescent="0.25">
      <c r="A3369" s="85"/>
      <c r="B3369" s="63"/>
      <c r="C3369" s="63"/>
      <c r="D3369" s="63"/>
      <c r="E3369" s="63"/>
      <c r="F3369" s="86"/>
      <c r="H3369" s="121">
        <v>10024470</v>
      </c>
      <c r="I3369" s="65">
        <v>30103753</v>
      </c>
      <c r="J3369" s="64">
        <v>1</v>
      </c>
      <c r="K3369" s="120" t="str">
        <f>VLOOKUP(I3369,Raw!A:K,11,FALSE)</f>
        <v>N-SF11/1.8/14.5</v>
      </c>
    </row>
    <row r="3370" spans="1:11" x14ac:dyDescent="0.25">
      <c r="A3370" s="85"/>
      <c r="B3370" s="63"/>
      <c r="C3370" s="63"/>
      <c r="D3370" s="63"/>
      <c r="E3370" s="63"/>
      <c r="F3370" s="86"/>
      <c r="H3370" s="121">
        <v>10024470</v>
      </c>
      <c r="I3370" s="65">
        <v>30103801</v>
      </c>
      <c r="J3370" s="64">
        <v>1.06</v>
      </c>
      <c r="K3370" s="120" t="str">
        <f>VLOOKUP(I3370,Raw!A:K,11,FALSE)</f>
        <v>N-SF11/1.8/17</v>
      </c>
    </row>
    <row r="3371" spans="1:11" x14ac:dyDescent="0.25">
      <c r="A3371" s="85"/>
      <c r="B3371" s="63"/>
      <c r="C3371" s="63"/>
      <c r="D3371" s="63"/>
      <c r="E3371" s="63"/>
      <c r="F3371" s="86"/>
      <c r="H3371" s="121">
        <v>10024470</v>
      </c>
      <c r="I3371" s="65">
        <v>30236147</v>
      </c>
      <c r="J3371" s="64">
        <v>1.06</v>
      </c>
      <c r="K3371" s="120" t="str">
        <f>VLOOKUP(I3371,Raw!A:K,11,FALSE)</f>
        <v>N-SF11/1.8/17.5</v>
      </c>
    </row>
    <row r="3372" spans="1:11" x14ac:dyDescent="0.25">
      <c r="A3372" s="85"/>
      <c r="B3372" s="63"/>
      <c r="C3372" s="63"/>
      <c r="D3372" s="63"/>
      <c r="E3372" s="63"/>
      <c r="F3372" s="86"/>
      <c r="H3372" s="121">
        <v>10024470</v>
      </c>
      <c r="I3372" s="65">
        <v>30238079</v>
      </c>
      <c r="J3372" s="64">
        <v>1.06</v>
      </c>
      <c r="K3372" s="120" t="str">
        <f>VLOOKUP(I3372,Raw!A:K,11,FALSE)</f>
        <v>N-SF11/1.8/17.5</v>
      </c>
    </row>
    <row r="3373" spans="1:11" x14ac:dyDescent="0.25">
      <c r="A3373" s="85"/>
      <c r="B3373" s="63"/>
      <c r="C3373" s="63"/>
      <c r="D3373" s="63"/>
      <c r="E3373" s="63"/>
      <c r="F3373" s="86"/>
      <c r="H3373" s="121">
        <v>10024470</v>
      </c>
      <c r="I3373" s="65">
        <v>30248669</v>
      </c>
      <c r="J3373" s="64">
        <v>0.75</v>
      </c>
      <c r="K3373" s="120" t="str">
        <f>VLOOKUP(I3373,Raw!A:K,11,FALSE)</f>
        <v>N-SF11/1/10.5</v>
      </c>
    </row>
    <row r="3374" spans="1:11" x14ac:dyDescent="0.25">
      <c r="A3374" s="85"/>
      <c r="B3374" s="63"/>
      <c r="C3374" s="63"/>
      <c r="D3374" s="63"/>
      <c r="E3374" s="63"/>
      <c r="F3374" s="86"/>
      <c r="H3374" s="121">
        <v>10024470</v>
      </c>
      <c r="I3374" s="65">
        <v>30248706</v>
      </c>
      <c r="J3374" s="64">
        <v>1.06</v>
      </c>
      <c r="K3374" s="120" t="str">
        <f>VLOOKUP(I3374,Raw!A:K,11,FALSE)</f>
        <v>N-SF11/1.8/23.5</v>
      </c>
    </row>
    <row r="3375" spans="1:11" x14ac:dyDescent="0.25">
      <c r="A3375" s="85"/>
      <c r="B3375" s="63"/>
      <c r="C3375" s="63"/>
      <c r="D3375" s="63"/>
      <c r="E3375" s="63"/>
      <c r="F3375" s="86"/>
      <c r="H3375" s="121">
        <v>10024470</v>
      </c>
      <c r="I3375" s="65">
        <v>30248740</v>
      </c>
      <c r="J3375" s="64">
        <v>0.75</v>
      </c>
      <c r="K3375" s="120" t="str">
        <f>VLOOKUP(I3375,Raw!A:K,11,FALSE)</f>
        <v>N-SF11/1/7.5</v>
      </c>
    </row>
    <row r="3376" spans="1:11" x14ac:dyDescent="0.25">
      <c r="A3376" s="85"/>
      <c r="B3376" s="63"/>
      <c r="C3376" s="63"/>
      <c r="D3376" s="63"/>
      <c r="E3376" s="63"/>
      <c r="F3376" s="86"/>
      <c r="H3376" s="121">
        <v>10024470</v>
      </c>
      <c r="I3376" s="65">
        <v>30255865</v>
      </c>
      <c r="J3376" s="64">
        <v>1.06</v>
      </c>
      <c r="K3376" s="120" t="str">
        <f>VLOOKUP(I3376,Raw!A:K,11,FALSE)</f>
        <v>N-SF11/1.8/17</v>
      </c>
    </row>
    <row r="3377" spans="1:11" x14ac:dyDescent="0.25">
      <c r="A3377" s="85"/>
      <c r="B3377" s="63"/>
      <c r="C3377" s="63"/>
      <c r="D3377" s="63"/>
      <c r="E3377" s="63"/>
      <c r="F3377" s="86"/>
      <c r="H3377" s="121">
        <v>10024470</v>
      </c>
      <c r="I3377" s="65">
        <v>30256349</v>
      </c>
      <c r="J3377" s="64">
        <v>0.75</v>
      </c>
      <c r="K3377" s="120" t="str">
        <f>VLOOKUP(I3377,Raw!A:K,11,FALSE)</f>
        <v>N-SF11/1/10.5</v>
      </c>
    </row>
    <row r="3378" spans="1:11" x14ac:dyDescent="0.25">
      <c r="A3378" s="85"/>
      <c r="B3378" s="63"/>
      <c r="C3378" s="63"/>
      <c r="D3378" s="63"/>
      <c r="E3378" s="63"/>
      <c r="F3378" s="86"/>
      <c r="H3378" s="121">
        <v>10024470</v>
      </c>
      <c r="I3378" s="65">
        <v>30256730</v>
      </c>
      <c r="J3378" s="64">
        <v>0.75</v>
      </c>
      <c r="K3378" s="120" t="str">
        <f>VLOOKUP(I3378,Raw!A:K,11,FALSE)</f>
        <v>N-SF11/1/10.5</v>
      </c>
    </row>
    <row r="3379" spans="1:11" x14ac:dyDescent="0.25">
      <c r="A3379" s="85"/>
      <c r="B3379" s="63"/>
      <c r="C3379" s="63"/>
      <c r="D3379" s="63"/>
      <c r="E3379" s="63"/>
      <c r="F3379" s="86"/>
      <c r="H3379" s="121">
        <v>10024470</v>
      </c>
      <c r="I3379" s="65">
        <v>30256752</v>
      </c>
      <c r="J3379" s="64">
        <v>1</v>
      </c>
      <c r="K3379" s="120" t="str">
        <f>VLOOKUP(I3379,Raw!A:K,11,FALSE)</f>
        <v>N-SF11/1.8/14.5</v>
      </c>
    </row>
    <row r="3380" spans="1:11" x14ac:dyDescent="0.25">
      <c r="A3380" s="85"/>
      <c r="B3380" s="63"/>
      <c r="C3380" s="63"/>
      <c r="D3380" s="63"/>
      <c r="E3380" s="63"/>
      <c r="F3380" s="86"/>
      <c r="H3380" s="121">
        <v>10024470</v>
      </c>
      <c r="I3380" s="65">
        <v>30256855</v>
      </c>
      <c r="J3380" s="64">
        <v>1</v>
      </c>
      <c r="K3380" s="120" t="str">
        <f>VLOOKUP(I3380,Raw!A:K,11,FALSE)</f>
        <v>N-SF11/1.8/14.5</v>
      </c>
    </row>
    <row r="3381" spans="1:11" x14ac:dyDescent="0.25">
      <c r="A3381" s="85"/>
      <c r="B3381" s="63"/>
      <c r="C3381" s="63"/>
      <c r="D3381" s="63"/>
      <c r="E3381" s="63"/>
      <c r="F3381" s="86"/>
      <c r="H3381" s="121">
        <v>10024470</v>
      </c>
      <c r="I3381" s="65">
        <v>30256899</v>
      </c>
      <c r="J3381" s="64">
        <v>1.06</v>
      </c>
      <c r="K3381" s="120" t="str">
        <f>VLOOKUP(I3381,Raw!A:K,11,FALSE)</f>
        <v>N-SF11/1.8/23.5</v>
      </c>
    </row>
    <row r="3382" spans="1:11" x14ac:dyDescent="0.25">
      <c r="A3382" s="85"/>
      <c r="B3382" s="63"/>
      <c r="C3382" s="63"/>
      <c r="D3382" s="63"/>
      <c r="E3382" s="63"/>
      <c r="F3382" s="86"/>
      <c r="H3382" s="121">
        <v>10024470</v>
      </c>
      <c r="I3382" s="65">
        <v>30256914</v>
      </c>
      <c r="J3382" s="64">
        <v>0.75</v>
      </c>
      <c r="K3382" s="120" t="str">
        <f>VLOOKUP(I3382,Raw!A:K,11,FALSE)</f>
        <v>N-SF11/1/10.5</v>
      </c>
    </row>
    <row r="3383" spans="1:11" x14ac:dyDescent="0.25">
      <c r="A3383" s="85"/>
      <c r="B3383" s="63"/>
      <c r="C3383" s="63"/>
      <c r="D3383" s="63"/>
      <c r="E3383" s="63"/>
      <c r="F3383" s="86"/>
      <c r="H3383" s="121">
        <v>10024470</v>
      </c>
      <c r="I3383" s="65">
        <v>30256958</v>
      </c>
      <c r="J3383" s="64">
        <v>1.06</v>
      </c>
      <c r="K3383" s="120" t="str">
        <f>VLOOKUP(I3383,Raw!A:K,11,FALSE)</f>
        <v>N-SF11/1.8/23.5</v>
      </c>
    </row>
    <row r="3384" spans="1:11" x14ac:dyDescent="0.25">
      <c r="A3384" s="85"/>
      <c r="B3384" s="63"/>
      <c r="C3384" s="63"/>
      <c r="D3384" s="63"/>
      <c r="E3384" s="63"/>
      <c r="F3384" s="86"/>
      <c r="H3384" s="121">
        <v>10024470</v>
      </c>
      <c r="I3384" s="65">
        <v>30274734</v>
      </c>
      <c r="J3384" s="64">
        <v>1.06</v>
      </c>
      <c r="K3384" s="120" t="str">
        <f>VLOOKUP(I3384,Raw!A:K,11,FALSE)</f>
        <v>N-SF11/1.8/17</v>
      </c>
    </row>
    <row r="3385" spans="1:11" x14ac:dyDescent="0.25">
      <c r="A3385" s="85"/>
      <c r="B3385" s="63"/>
      <c r="C3385" s="63"/>
      <c r="D3385" s="63"/>
      <c r="E3385" s="63"/>
      <c r="F3385" s="86"/>
      <c r="H3385" s="121">
        <v>10024470</v>
      </c>
      <c r="I3385" s="65">
        <v>30274790</v>
      </c>
      <c r="J3385" s="64">
        <v>1</v>
      </c>
      <c r="K3385" s="120" t="str">
        <f>VLOOKUP(I3385,Raw!A:K,11,FALSE)</f>
        <v>N-SF11/1.8/14.5</v>
      </c>
    </row>
    <row r="3386" spans="1:11" x14ac:dyDescent="0.25">
      <c r="A3386" s="85"/>
      <c r="B3386" s="63"/>
      <c r="C3386" s="63"/>
      <c r="D3386" s="63"/>
      <c r="E3386" s="63"/>
      <c r="F3386" s="86"/>
      <c r="H3386" s="121">
        <v>10024470</v>
      </c>
      <c r="I3386" s="65">
        <v>30274815</v>
      </c>
      <c r="J3386" s="64">
        <v>1</v>
      </c>
      <c r="K3386" s="120" t="str">
        <f>VLOOKUP(I3386,Raw!A:K,11,FALSE)</f>
        <v>N-SF11/1.8/14.5</v>
      </c>
    </row>
    <row r="3387" spans="1:11" x14ac:dyDescent="0.25">
      <c r="A3387" s="85"/>
      <c r="B3387" s="63"/>
      <c r="C3387" s="63"/>
      <c r="D3387" s="63"/>
      <c r="E3387" s="63"/>
      <c r="F3387" s="86"/>
      <c r="H3387" s="121">
        <v>10024470</v>
      </c>
      <c r="I3387" s="65">
        <v>30276367</v>
      </c>
      <c r="J3387" s="64">
        <v>1.06</v>
      </c>
      <c r="K3387" s="120" t="str">
        <f>VLOOKUP(I3387,Raw!A:K,11,FALSE)</f>
        <v>N-SF11/1.8/17</v>
      </c>
    </row>
    <row r="3388" spans="1:11" x14ac:dyDescent="0.25">
      <c r="A3388" s="85"/>
      <c r="B3388" s="63"/>
      <c r="C3388" s="63"/>
      <c r="D3388" s="63"/>
      <c r="E3388" s="63"/>
      <c r="F3388" s="86"/>
      <c r="H3388" s="121">
        <v>10024470</v>
      </c>
      <c r="I3388" s="65">
        <v>30285163</v>
      </c>
      <c r="J3388" s="64">
        <v>0.75</v>
      </c>
      <c r="K3388" s="120" t="str">
        <f>VLOOKUP(I3388,Raw!A:K,11,FALSE)</f>
        <v>N-SF11/1/7.5</v>
      </c>
    </row>
    <row r="3389" spans="1:11" x14ac:dyDescent="0.25">
      <c r="A3389" s="85"/>
      <c r="B3389" s="63"/>
      <c r="C3389" s="63"/>
      <c r="D3389" s="63"/>
      <c r="E3389" s="63"/>
      <c r="F3389" s="86"/>
      <c r="H3389" s="121">
        <v>10024470</v>
      </c>
      <c r="I3389" s="65">
        <v>30285185</v>
      </c>
      <c r="J3389" s="64">
        <v>1.06</v>
      </c>
      <c r="K3389" s="120" t="str">
        <f>VLOOKUP(I3389,Raw!A:K,11,FALSE)</f>
        <v>N-SF11/1.8/17</v>
      </c>
    </row>
    <row r="3390" spans="1:11" x14ac:dyDescent="0.25">
      <c r="A3390" s="85"/>
      <c r="B3390" s="63"/>
      <c r="C3390" s="63"/>
      <c r="D3390" s="63"/>
      <c r="E3390" s="63"/>
      <c r="F3390" s="86"/>
      <c r="H3390" s="121">
        <v>10024470</v>
      </c>
      <c r="I3390" s="65">
        <v>30293647</v>
      </c>
      <c r="J3390" s="64">
        <v>0.75</v>
      </c>
      <c r="K3390" s="120" t="str">
        <f>VLOOKUP(I3390,Raw!A:K,11,FALSE)</f>
        <v>N-SF11/1/10.5</v>
      </c>
    </row>
    <row r="3391" spans="1:11" x14ac:dyDescent="0.25">
      <c r="A3391" s="85"/>
      <c r="B3391" s="63"/>
      <c r="C3391" s="63"/>
      <c r="D3391" s="63"/>
      <c r="E3391" s="63"/>
      <c r="F3391" s="86"/>
      <c r="H3391" s="121">
        <v>10024470</v>
      </c>
      <c r="I3391" s="65">
        <v>30313242</v>
      </c>
      <c r="J3391" s="64">
        <v>0.6</v>
      </c>
      <c r="K3391" s="120" t="str">
        <f>VLOOKUP(I3391,Raw!A:K,11,FALSE)</f>
        <v>N-SF11/1.8/10.5</v>
      </c>
    </row>
    <row r="3392" spans="1:11" x14ac:dyDescent="0.25">
      <c r="A3392" s="85"/>
      <c r="B3392" s="63"/>
      <c r="C3392" s="63"/>
      <c r="D3392" s="63"/>
      <c r="E3392" s="63"/>
      <c r="F3392" s="86"/>
      <c r="H3392" s="121">
        <v>10024470</v>
      </c>
      <c r="I3392" s="65">
        <v>30313286</v>
      </c>
      <c r="J3392" s="64">
        <v>1</v>
      </c>
      <c r="K3392" s="120" t="str">
        <f>VLOOKUP(I3392,Raw!A:K,11,FALSE)</f>
        <v>N-SF11/1.8/14.5</v>
      </c>
    </row>
    <row r="3393" spans="1:11" x14ac:dyDescent="0.25">
      <c r="A3393" s="85"/>
      <c r="B3393" s="63"/>
      <c r="C3393" s="63"/>
      <c r="D3393" s="63"/>
      <c r="E3393" s="63"/>
      <c r="F3393" s="86"/>
      <c r="H3393" s="121">
        <v>10024470</v>
      </c>
      <c r="I3393" s="65">
        <v>30313323</v>
      </c>
      <c r="J3393" s="64">
        <v>0.75</v>
      </c>
      <c r="K3393" s="120" t="str">
        <f>VLOOKUP(I3393,Raw!A:K,11,FALSE)</f>
        <v>N-SF11/1/10.5</v>
      </c>
    </row>
    <row r="3394" spans="1:11" x14ac:dyDescent="0.25">
      <c r="A3394" s="85"/>
      <c r="B3394" s="63"/>
      <c r="C3394" s="63"/>
      <c r="D3394" s="63"/>
      <c r="E3394" s="63"/>
      <c r="F3394" s="86"/>
      <c r="H3394" s="121">
        <v>10024470</v>
      </c>
      <c r="I3394" s="65">
        <v>30313345</v>
      </c>
      <c r="J3394" s="64">
        <v>1</v>
      </c>
      <c r="K3394" s="120" t="str">
        <f>VLOOKUP(I3394,Raw!A:K,11,FALSE)</f>
        <v>N-SF11/1.8/14.5</v>
      </c>
    </row>
    <row r="3395" spans="1:11" x14ac:dyDescent="0.25">
      <c r="A3395" s="85"/>
      <c r="B3395" s="63"/>
      <c r="C3395" s="63"/>
      <c r="D3395" s="63"/>
      <c r="E3395" s="63"/>
      <c r="F3395" s="86"/>
      <c r="H3395" s="121">
        <v>10024470</v>
      </c>
      <c r="I3395" s="65">
        <v>30321494</v>
      </c>
      <c r="J3395" s="64">
        <v>1</v>
      </c>
      <c r="K3395" s="120" t="str">
        <f>VLOOKUP(I3395,Raw!A:K,11,FALSE)</f>
        <v>N-BK7/1.1/19</v>
      </c>
    </row>
    <row r="3396" spans="1:11" x14ac:dyDescent="0.25">
      <c r="A3396" s="85"/>
      <c r="B3396" s="63"/>
      <c r="C3396" s="63"/>
      <c r="D3396" s="63"/>
      <c r="E3396" s="63"/>
      <c r="F3396" s="86"/>
      <c r="H3396" s="121">
        <v>10024470</v>
      </c>
      <c r="I3396" s="65">
        <v>30325960</v>
      </c>
      <c r="J3396" s="64">
        <v>1.06</v>
      </c>
      <c r="K3396" s="120" t="str">
        <f>VLOOKUP(I3396,Raw!A:K,11,FALSE)</f>
        <v>N-SF11/1.8/23</v>
      </c>
    </row>
    <row r="3397" spans="1:11" x14ac:dyDescent="0.25">
      <c r="A3397" s="85"/>
      <c r="B3397" s="63"/>
      <c r="C3397" s="63"/>
      <c r="D3397" s="63"/>
      <c r="E3397" s="63"/>
      <c r="F3397" s="86"/>
      <c r="H3397" s="121">
        <v>10024470</v>
      </c>
      <c r="I3397" s="65">
        <v>30334319</v>
      </c>
      <c r="J3397" s="64">
        <v>1.06</v>
      </c>
      <c r="K3397" s="120" t="str">
        <f>VLOOKUP(I3397,Raw!A:K,11,FALSE)</f>
        <v>N-SF11/1.8/17.5</v>
      </c>
    </row>
    <row r="3398" spans="1:11" x14ac:dyDescent="0.25">
      <c r="A3398" s="85"/>
      <c r="B3398" s="63"/>
      <c r="C3398" s="63"/>
      <c r="D3398" s="63"/>
      <c r="E3398" s="63"/>
      <c r="F3398" s="86"/>
      <c r="H3398" s="121">
        <v>10024470</v>
      </c>
      <c r="I3398" s="65">
        <v>30339200</v>
      </c>
      <c r="J3398" s="64">
        <v>1.06</v>
      </c>
      <c r="K3398" s="120" t="str">
        <f>VLOOKUP(I3398,Raw!A:K,11,FALSE)</f>
        <v>N-SF11/1.8/23.5</v>
      </c>
    </row>
    <row r="3399" spans="1:11" x14ac:dyDescent="0.25">
      <c r="A3399" s="85"/>
      <c r="B3399" s="63"/>
      <c r="C3399" s="63"/>
      <c r="D3399" s="63"/>
      <c r="E3399" s="63"/>
      <c r="F3399" s="86"/>
      <c r="H3399" s="121">
        <v>10024470</v>
      </c>
      <c r="I3399" s="65">
        <v>30391576</v>
      </c>
      <c r="J3399" s="64">
        <v>0.75</v>
      </c>
      <c r="K3399" s="120" t="str">
        <f>VLOOKUP(I3399,Raw!A:K,11,FALSE)</f>
        <v>N-SF11/1/8.5</v>
      </c>
    </row>
    <row r="3400" spans="1:11" x14ac:dyDescent="0.25">
      <c r="A3400" s="85"/>
      <c r="B3400" s="63"/>
      <c r="C3400" s="63"/>
      <c r="D3400" s="63"/>
      <c r="E3400" s="63"/>
      <c r="F3400" s="86"/>
      <c r="H3400" s="121">
        <v>10024470</v>
      </c>
      <c r="I3400" s="65">
        <v>30432710</v>
      </c>
      <c r="J3400" s="64">
        <v>1</v>
      </c>
      <c r="K3400" s="120" t="str">
        <f>VLOOKUP(I3400,Raw!A:K,11,FALSE)</f>
        <v>N-SF11/1.8/14.5</v>
      </c>
    </row>
    <row r="3401" spans="1:11" x14ac:dyDescent="0.25">
      <c r="A3401" s="85"/>
      <c r="B3401" s="63"/>
      <c r="C3401" s="63"/>
      <c r="D3401" s="63"/>
      <c r="E3401" s="63"/>
      <c r="F3401" s="86"/>
      <c r="H3401" s="121">
        <v>10024470</v>
      </c>
      <c r="I3401" s="65">
        <v>30446865</v>
      </c>
      <c r="J3401" s="64">
        <v>1.06</v>
      </c>
      <c r="K3401" s="120" t="str">
        <f>VLOOKUP(I3401,Raw!A:K,11,FALSE)</f>
        <v>N-SF11/1.8/17</v>
      </c>
    </row>
    <row r="3402" spans="1:11" x14ac:dyDescent="0.25">
      <c r="A3402" s="85"/>
      <c r="B3402" s="63"/>
      <c r="C3402" s="63"/>
      <c r="D3402" s="63"/>
      <c r="E3402" s="63"/>
      <c r="F3402" s="86"/>
      <c r="H3402" s="121">
        <v>10024477</v>
      </c>
      <c r="I3402" s="65">
        <v>30103742</v>
      </c>
      <c r="J3402" s="64">
        <v>0.98</v>
      </c>
      <c r="K3402" s="120" t="str">
        <f>VLOOKUP(I3402,Raw!A:K,11,FALSE)</f>
        <v>N-SF11/1.8/23.5</v>
      </c>
    </row>
    <row r="3403" spans="1:11" x14ac:dyDescent="0.25">
      <c r="A3403" s="85"/>
      <c r="B3403" s="63"/>
      <c r="C3403" s="63"/>
      <c r="D3403" s="63"/>
      <c r="E3403" s="63"/>
      <c r="F3403" s="86"/>
      <c r="H3403" s="121">
        <v>10024477</v>
      </c>
      <c r="I3403" s="65">
        <v>30103753</v>
      </c>
      <c r="J3403" s="64">
        <v>0.96</v>
      </c>
      <c r="K3403" s="120" t="str">
        <f>VLOOKUP(I3403,Raw!A:K,11,FALSE)</f>
        <v>N-SF11/1.8/14.5</v>
      </c>
    </row>
    <row r="3404" spans="1:11" x14ac:dyDescent="0.25">
      <c r="A3404" s="85"/>
      <c r="B3404" s="63"/>
      <c r="C3404" s="63"/>
      <c r="D3404" s="63"/>
      <c r="E3404" s="63"/>
      <c r="F3404" s="86"/>
      <c r="H3404" s="121">
        <v>10024477</v>
      </c>
      <c r="I3404" s="65">
        <v>30103801</v>
      </c>
      <c r="J3404" s="64">
        <v>0.98</v>
      </c>
      <c r="K3404" s="120" t="str">
        <f>VLOOKUP(I3404,Raw!A:K,11,FALSE)</f>
        <v>N-SF11/1.8/17</v>
      </c>
    </row>
    <row r="3405" spans="1:11" x14ac:dyDescent="0.25">
      <c r="A3405" s="85"/>
      <c r="B3405" s="63"/>
      <c r="C3405" s="63"/>
      <c r="D3405" s="63"/>
      <c r="E3405" s="63"/>
      <c r="F3405" s="86"/>
      <c r="H3405" s="121">
        <v>10024477</v>
      </c>
      <c r="I3405" s="65">
        <v>30236147</v>
      </c>
      <c r="J3405" s="64">
        <v>0.98</v>
      </c>
      <c r="K3405" s="120" t="str">
        <f>VLOOKUP(I3405,Raw!A:K,11,FALSE)</f>
        <v>N-SF11/1.8/17.5</v>
      </c>
    </row>
    <row r="3406" spans="1:11" x14ac:dyDescent="0.25">
      <c r="A3406" s="85"/>
      <c r="B3406" s="63"/>
      <c r="C3406" s="63"/>
      <c r="D3406" s="63"/>
      <c r="E3406" s="63"/>
      <c r="F3406" s="86"/>
      <c r="H3406" s="121">
        <v>10024477</v>
      </c>
      <c r="I3406" s="65">
        <v>30238079</v>
      </c>
      <c r="J3406" s="64">
        <v>0.98</v>
      </c>
      <c r="K3406" s="120" t="str">
        <f>VLOOKUP(I3406,Raw!A:K,11,FALSE)</f>
        <v>N-SF11/1.8/17.5</v>
      </c>
    </row>
    <row r="3407" spans="1:11" x14ac:dyDescent="0.25">
      <c r="A3407" s="85"/>
      <c r="B3407" s="63"/>
      <c r="C3407" s="63"/>
      <c r="D3407" s="63"/>
      <c r="E3407" s="63"/>
      <c r="F3407" s="86"/>
      <c r="H3407" s="121">
        <v>10024477</v>
      </c>
      <c r="I3407" s="65">
        <v>30248669</v>
      </c>
      <c r="J3407" s="64">
        <v>0.7</v>
      </c>
      <c r="K3407" s="120" t="str">
        <f>VLOOKUP(I3407,Raw!A:K,11,FALSE)</f>
        <v>N-SF11/1/10.5</v>
      </c>
    </row>
    <row r="3408" spans="1:11" x14ac:dyDescent="0.25">
      <c r="A3408" s="85"/>
      <c r="B3408" s="63"/>
      <c r="C3408" s="63"/>
      <c r="D3408" s="63"/>
      <c r="E3408" s="63"/>
      <c r="F3408" s="86"/>
      <c r="H3408" s="121">
        <v>10024477</v>
      </c>
      <c r="I3408" s="65">
        <v>30248706</v>
      </c>
      <c r="J3408" s="64">
        <v>0.98</v>
      </c>
      <c r="K3408" s="120" t="str">
        <f>VLOOKUP(I3408,Raw!A:K,11,FALSE)</f>
        <v>N-SF11/1.8/23.5</v>
      </c>
    </row>
    <row r="3409" spans="1:11" x14ac:dyDescent="0.25">
      <c r="A3409" s="85"/>
      <c r="B3409" s="63"/>
      <c r="C3409" s="63"/>
      <c r="D3409" s="63"/>
      <c r="E3409" s="63"/>
      <c r="F3409" s="86"/>
      <c r="H3409" s="121">
        <v>10024477</v>
      </c>
      <c r="I3409" s="65">
        <v>30248740</v>
      </c>
      <c r="J3409" s="64">
        <v>0.7</v>
      </c>
      <c r="K3409" s="120" t="str">
        <f>VLOOKUP(I3409,Raw!A:K,11,FALSE)</f>
        <v>N-SF11/1/7.5</v>
      </c>
    </row>
    <row r="3410" spans="1:11" x14ac:dyDescent="0.25">
      <c r="A3410" s="85"/>
      <c r="B3410" s="63"/>
      <c r="C3410" s="63"/>
      <c r="D3410" s="63"/>
      <c r="E3410" s="63"/>
      <c r="F3410" s="86"/>
      <c r="H3410" s="121">
        <v>10024477</v>
      </c>
      <c r="I3410" s="65">
        <v>30255865</v>
      </c>
      <c r="J3410" s="64">
        <v>0.98</v>
      </c>
      <c r="K3410" s="120" t="str">
        <f>VLOOKUP(I3410,Raw!A:K,11,FALSE)</f>
        <v>N-SF11/1.8/17</v>
      </c>
    </row>
    <row r="3411" spans="1:11" x14ac:dyDescent="0.25">
      <c r="A3411" s="85"/>
      <c r="B3411" s="63"/>
      <c r="C3411" s="63"/>
      <c r="D3411" s="63"/>
      <c r="E3411" s="63"/>
      <c r="F3411" s="86"/>
      <c r="H3411" s="121">
        <v>10024477</v>
      </c>
      <c r="I3411" s="65">
        <v>30256349</v>
      </c>
      <c r="J3411" s="64">
        <v>0.7</v>
      </c>
      <c r="K3411" s="120" t="str">
        <f>VLOOKUP(I3411,Raw!A:K,11,FALSE)</f>
        <v>N-SF11/1/10.5</v>
      </c>
    </row>
    <row r="3412" spans="1:11" x14ac:dyDescent="0.25">
      <c r="A3412" s="85"/>
      <c r="B3412" s="63"/>
      <c r="C3412" s="63"/>
      <c r="D3412" s="63"/>
      <c r="E3412" s="63"/>
      <c r="F3412" s="86"/>
      <c r="H3412" s="121">
        <v>10024477</v>
      </c>
      <c r="I3412" s="65">
        <v>30256730</v>
      </c>
      <c r="J3412" s="64">
        <v>0.7</v>
      </c>
      <c r="K3412" s="120" t="str">
        <f>VLOOKUP(I3412,Raw!A:K,11,FALSE)</f>
        <v>N-SF11/1/10.5</v>
      </c>
    </row>
    <row r="3413" spans="1:11" x14ac:dyDescent="0.25">
      <c r="A3413" s="85"/>
      <c r="B3413" s="63"/>
      <c r="C3413" s="63"/>
      <c r="D3413" s="63"/>
      <c r="E3413" s="63"/>
      <c r="F3413" s="86"/>
      <c r="H3413" s="121">
        <v>10024477</v>
      </c>
      <c r="I3413" s="65">
        <v>30256752</v>
      </c>
      <c r="J3413" s="64">
        <v>0.96</v>
      </c>
      <c r="K3413" s="120" t="str">
        <f>VLOOKUP(I3413,Raw!A:K,11,FALSE)</f>
        <v>N-SF11/1.8/14.5</v>
      </c>
    </row>
    <row r="3414" spans="1:11" x14ac:dyDescent="0.25">
      <c r="A3414" s="85"/>
      <c r="B3414" s="63"/>
      <c r="C3414" s="63"/>
      <c r="D3414" s="63"/>
      <c r="E3414" s="63"/>
      <c r="F3414" s="86"/>
      <c r="H3414" s="121">
        <v>10024477</v>
      </c>
      <c r="I3414" s="65">
        <v>30256855</v>
      </c>
      <c r="J3414" s="64">
        <v>0.96</v>
      </c>
      <c r="K3414" s="120" t="str">
        <f>VLOOKUP(I3414,Raw!A:K,11,FALSE)</f>
        <v>N-SF11/1.8/14.5</v>
      </c>
    </row>
    <row r="3415" spans="1:11" x14ac:dyDescent="0.25">
      <c r="A3415" s="85"/>
      <c r="B3415" s="63"/>
      <c r="C3415" s="63"/>
      <c r="D3415" s="63"/>
      <c r="E3415" s="63"/>
      <c r="F3415" s="86"/>
      <c r="H3415" s="121">
        <v>10024477</v>
      </c>
      <c r="I3415" s="65">
        <v>30256899</v>
      </c>
      <c r="J3415" s="64">
        <v>0.98</v>
      </c>
      <c r="K3415" s="120" t="str">
        <f>VLOOKUP(I3415,Raw!A:K,11,FALSE)</f>
        <v>N-SF11/1.8/23.5</v>
      </c>
    </row>
    <row r="3416" spans="1:11" x14ac:dyDescent="0.25">
      <c r="A3416" s="85"/>
      <c r="B3416" s="63"/>
      <c r="C3416" s="63"/>
      <c r="D3416" s="63"/>
      <c r="E3416" s="63"/>
      <c r="F3416" s="86"/>
      <c r="H3416" s="121">
        <v>10024477</v>
      </c>
      <c r="I3416" s="65">
        <v>30256914</v>
      </c>
      <c r="J3416" s="64">
        <v>0.7</v>
      </c>
      <c r="K3416" s="120" t="str">
        <f>VLOOKUP(I3416,Raw!A:K,11,FALSE)</f>
        <v>N-SF11/1/10.5</v>
      </c>
    </row>
    <row r="3417" spans="1:11" x14ac:dyDescent="0.25">
      <c r="A3417" s="85"/>
      <c r="B3417" s="63"/>
      <c r="C3417" s="63"/>
      <c r="D3417" s="63"/>
      <c r="E3417" s="63"/>
      <c r="F3417" s="86"/>
      <c r="H3417" s="121">
        <v>10024477</v>
      </c>
      <c r="I3417" s="65">
        <v>30256958</v>
      </c>
      <c r="J3417" s="64">
        <v>0.98</v>
      </c>
      <c r="K3417" s="120" t="str">
        <f>VLOOKUP(I3417,Raw!A:K,11,FALSE)</f>
        <v>N-SF11/1.8/23.5</v>
      </c>
    </row>
    <row r="3418" spans="1:11" x14ac:dyDescent="0.25">
      <c r="A3418" s="85"/>
      <c r="B3418" s="63"/>
      <c r="C3418" s="63"/>
      <c r="D3418" s="63"/>
      <c r="E3418" s="63"/>
      <c r="F3418" s="86"/>
      <c r="H3418" s="121">
        <v>10024477</v>
      </c>
      <c r="I3418" s="65">
        <v>30274734</v>
      </c>
      <c r="J3418" s="64">
        <v>0.98</v>
      </c>
      <c r="K3418" s="120" t="str">
        <f>VLOOKUP(I3418,Raw!A:K,11,FALSE)</f>
        <v>N-SF11/1.8/17</v>
      </c>
    </row>
    <row r="3419" spans="1:11" x14ac:dyDescent="0.25">
      <c r="A3419" s="85"/>
      <c r="B3419" s="63"/>
      <c r="C3419" s="63"/>
      <c r="D3419" s="63"/>
      <c r="E3419" s="63"/>
      <c r="F3419" s="86"/>
      <c r="H3419" s="121">
        <v>10024477</v>
      </c>
      <c r="I3419" s="65">
        <v>30274790</v>
      </c>
      <c r="J3419" s="64">
        <v>0.96</v>
      </c>
      <c r="K3419" s="120" t="str">
        <f>VLOOKUP(I3419,Raw!A:K,11,FALSE)</f>
        <v>N-SF11/1.8/14.5</v>
      </c>
    </row>
    <row r="3420" spans="1:11" x14ac:dyDescent="0.25">
      <c r="A3420" s="85"/>
      <c r="B3420" s="63"/>
      <c r="C3420" s="63"/>
      <c r="D3420" s="63"/>
      <c r="E3420" s="63"/>
      <c r="F3420" s="86"/>
      <c r="H3420" s="121">
        <v>10024477</v>
      </c>
      <c r="I3420" s="65">
        <v>30274815</v>
      </c>
      <c r="J3420" s="64">
        <v>0.96</v>
      </c>
      <c r="K3420" s="120" t="str">
        <f>VLOOKUP(I3420,Raw!A:K,11,FALSE)</f>
        <v>N-SF11/1.8/14.5</v>
      </c>
    </row>
    <row r="3421" spans="1:11" x14ac:dyDescent="0.25">
      <c r="A3421" s="85"/>
      <c r="B3421" s="63"/>
      <c r="C3421" s="63"/>
      <c r="D3421" s="63"/>
      <c r="E3421" s="63"/>
      <c r="F3421" s="86"/>
      <c r="H3421" s="121">
        <v>10024477</v>
      </c>
      <c r="I3421" s="65">
        <v>30276367</v>
      </c>
      <c r="J3421" s="64">
        <v>0.98</v>
      </c>
      <c r="K3421" s="120" t="str">
        <f>VLOOKUP(I3421,Raw!A:K,11,FALSE)</f>
        <v>N-SF11/1.8/17</v>
      </c>
    </row>
    <row r="3422" spans="1:11" x14ac:dyDescent="0.25">
      <c r="A3422" s="85"/>
      <c r="B3422" s="63"/>
      <c r="C3422" s="63"/>
      <c r="D3422" s="63"/>
      <c r="E3422" s="63"/>
      <c r="F3422" s="86"/>
      <c r="H3422" s="121">
        <v>10024477</v>
      </c>
      <c r="I3422" s="65">
        <v>30285163</v>
      </c>
      <c r="J3422" s="64">
        <v>0.7</v>
      </c>
      <c r="K3422" s="120" t="str">
        <f>VLOOKUP(I3422,Raw!A:K,11,FALSE)</f>
        <v>N-SF11/1/7.5</v>
      </c>
    </row>
    <row r="3423" spans="1:11" x14ac:dyDescent="0.25">
      <c r="A3423" s="85"/>
      <c r="B3423" s="63"/>
      <c r="C3423" s="63"/>
      <c r="D3423" s="63"/>
      <c r="E3423" s="63"/>
      <c r="F3423" s="86"/>
      <c r="H3423" s="121">
        <v>10024477</v>
      </c>
      <c r="I3423" s="65">
        <v>30285185</v>
      </c>
      <c r="J3423" s="64">
        <v>0.98</v>
      </c>
      <c r="K3423" s="120" t="str">
        <f>VLOOKUP(I3423,Raw!A:K,11,FALSE)</f>
        <v>N-SF11/1.8/17</v>
      </c>
    </row>
    <row r="3424" spans="1:11" x14ac:dyDescent="0.25">
      <c r="A3424" s="85"/>
      <c r="B3424" s="63"/>
      <c r="C3424" s="63"/>
      <c r="D3424" s="63"/>
      <c r="E3424" s="63"/>
      <c r="F3424" s="86"/>
      <c r="H3424" s="121">
        <v>10024477</v>
      </c>
      <c r="I3424" s="65">
        <v>30293647</v>
      </c>
      <c r="J3424" s="64">
        <v>0.7</v>
      </c>
      <c r="K3424" s="120" t="str">
        <f>VLOOKUP(I3424,Raw!A:K,11,FALSE)</f>
        <v>N-SF11/1/10.5</v>
      </c>
    </row>
    <row r="3425" spans="1:11" x14ac:dyDescent="0.25">
      <c r="A3425" s="85"/>
      <c r="B3425" s="63"/>
      <c r="C3425" s="63"/>
      <c r="D3425" s="63"/>
      <c r="E3425" s="63"/>
      <c r="F3425" s="86"/>
      <c r="H3425" s="121">
        <v>10024477</v>
      </c>
      <c r="I3425" s="65">
        <v>30313242</v>
      </c>
      <c r="J3425" s="64">
        <v>0.56000000000000005</v>
      </c>
      <c r="K3425" s="120" t="str">
        <f>VLOOKUP(I3425,Raw!A:K,11,FALSE)</f>
        <v>N-SF11/1.8/10.5</v>
      </c>
    </row>
    <row r="3426" spans="1:11" x14ac:dyDescent="0.25">
      <c r="A3426" s="85"/>
      <c r="B3426" s="63"/>
      <c r="C3426" s="63"/>
      <c r="D3426" s="63"/>
      <c r="E3426" s="63"/>
      <c r="F3426" s="86"/>
      <c r="H3426" s="121">
        <v>10024477</v>
      </c>
      <c r="I3426" s="65">
        <v>30313286</v>
      </c>
      <c r="J3426" s="64">
        <v>0.96</v>
      </c>
      <c r="K3426" s="120" t="str">
        <f>VLOOKUP(I3426,Raw!A:K,11,FALSE)</f>
        <v>N-SF11/1.8/14.5</v>
      </c>
    </row>
    <row r="3427" spans="1:11" x14ac:dyDescent="0.25">
      <c r="A3427" s="85"/>
      <c r="B3427" s="63"/>
      <c r="C3427" s="63"/>
      <c r="D3427" s="63"/>
      <c r="E3427" s="63"/>
      <c r="F3427" s="86"/>
      <c r="H3427" s="121">
        <v>10024477</v>
      </c>
      <c r="I3427" s="65">
        <v>30313323</v>
      </c>
      <c r="J3427" s="64">
        <v>0.7</v>
      </c>
      <c r="K3427" s="120" t="str">
        <f>VLOOKUP(I3427,Raw!A:K,11,FALSE)</f>
        <v>N-SF11/1/10.5</v>
      </c>
    </row>
    <row r="3428" spans="1:11" x14ac:dyDescent="0.25">
      <c r="A3428" s="85"/>
      <c r="B3428" s="63"/>
      <c r="C3428" s="63"/>
      <c r="D3428" s="63"/>
      <c r="E3428" s="63"/>
      <c r="F3428" s="86"/>
      <c r="H3428" s="121">
        <v>10024477</v>
      </c>
      <c r="I3428" s="65">
        <v>30313345</v>
      </c>
      <c r="J3428" s="64">
        <v>0.96</v>
      </c>
      <c r="K3428" s="120" t="str">
        <f>VLOOKUP(I3428,Raw!A:K,11,FALSE)</f>
        <v>N-SF11/1.8/14.5</v>
      </c>
    </row>
    <row r="3429" spans="1:11" x14ac:dyDescent="0.25">
      <c r="A3429" s="85"/>
      <c r="B3429" s="63"/>
      <c r="C3429" s="63"/>
      <c r="D3429" s="63"/>
      <c r="E3429" s="63"/>
      <c r="F3429" s="86"/>
      <c r="H3429" s="121">
        <v>10024477</v>
      </c>
      <c r="I3429" s="65">
        <v>30321494</v>
      </c>
      <c r="J3429" s="64">
        <v>1</v>
      </c>
      <c r="K3429" s="120" t="str">
        <f>VLOOKUP(I3429,Raw!A:K,11,FALSE)</f>
        <v>N-BK7/1.1/19</v>
      </c>
    </row>
    <row r="3430" spans="1:11" x14ac:dyDescent="0.25">
      <c r="A3430" s="85"/>
      <c r="B3430" s="63"/>
      <c r="C3430" s="63"/>
      <c r="D3430" s="63"/>
      <c r="E3430" s="63"/>
      <c r="F3430" s="86"/>
      <c r="H3430" s="121">
        <v>10024477</v>
      </c>
      <c r="I3430" s="65">
        <v>30325960</v>
      </c>
      <c r="J3430" s="64">
        <v>0.98</v>
      </c>
      <c r="K3430" s="120" t="str">
        <f>VLOOKUP(I3430,Raw!A:K,11,FALSE)</f>
        <v>N-SF11/1.8/23</v>
      </c>
    </row>
    <row r="3431" spans="1:11" x14ac:dyDescent="0.25">
      <c r="A3431" s="85"/>
      <c r="B3431" s="63"/>
      <c r="C3431" s="63"/>
      <c r="D3431" s="63"/>
      <c r="E3431" s="63"/>
      <c r="F3431" s="86"/>
      <c r="H3431" s="121">
        <v>10024477</v>
      </c>
      <c r="I3431" s="65">
        <v>30334319</v>
      </c>
      <c r="J3431" s="64">
        <v>0.98</v>
      </c>
      <c r="K3431" s="120" t="str">
        <f>VLOOKUP(I3431,Raw!A:K,11,FALSE)</f>
        <v>N-SF11/1.8/17.5</v>
      </c>
    </row>
    <row r="3432" spans="1:11" x14ac:dyDescent="0.25">
      <c r="A3432" s="85"/>
      <c r="B3432" s="63"/>
      <c r="C3432" s="63"/>
      <c r="D3432" s="63"/>
      <c r="E3432" s="63"/>
      <c r="F3432" s="86"/>
      <c r="H3432" s="121">
        <v>10024477</v>
      </c>
      <c r="I3432" s="65">
        <v>30339200</v>
      </c>
      <c r="J3432" s="64">
        <v>0.98</v>
      </c>
      <c r="K3432" s="120" t="str">
        <f>VLOOKUP(I3432,Raw!A:K,11,FALSE)</f>
        <v>N-SF11/1.8/23.5</v>
      </c>
    </row>
    <row r="3433" spans="1:11" x14ac:dyDescent="0.25">
      <c r="A3433" s="85"/>
      <c r="B3433" s="63"/>
      <c r="C3433" s="63"/>
      <c r="D3433" s="63"/>
      <c r="E3433" s="63"/>
      <c r="F3433" s="86"/>
      <c r="H3433" s="121">
        <v>10024477</v>
      </c>
      <c r="I3433" s="65">
        <v>30391576</v>
      </c>
      <c r="J3433" s="64">
        <v>0.7</v>
      </c>
      <c r="K3433" s="120" t="str">
        <f>VLOOKUP(I3433,Raw!A:K,11,FALSE)</f>
        <v>N-SF11/1/8.5</v>
      </c>
    </row>
    <row r="3434" spans="1:11" x14ac:dyDescent="0.25">
      <c r="A3434" s="85"/>
      <c r="B3434" s="63"/>
      <c r="C3434" s="63"/>
      <c r="D3434" s="63"/>
      <c r="E3434" s="63"/>
      <c r="F3434" s="86"/>
      <c r="H3434" s="121">
        <v>10024477</v>
      </c>
      <c r="I3434" s="65">
        <v>30432710</v>
      </c>
      <c r="J3434" s="64">
        <v>0.96</v>
      </c>
      <c r="K3434" s="120" t="str">
        <f>VLOOKUP(I3434,Raw!A:K,11,FALSE)</f>
        <v>N-SF11/1.8/14.5</v>
      </c>
    </row>
    <row r="3435" spans="1:11" x14ac:dyDescent="0.25">
      <c r="A3435" s="85"/>
      <c r="B3435" s="63"/>
      <c r="C3435" s="63"/>
      <c r="D3435" s="63"/>
      <c r="E3435" s="63"/>
      <c r="F3435" s="86"/>
      <c r="H3435" s="121">
        <v>10024477</v>
      </c>
      <c r="I3435" s="65">
        <v>30446865</v>
      </c>
      <c r="J3435" s="64">
        <v>0.98</v>
      </c>
      <c r="K3435" s="120" t="str">
        <f>VLOOKUP(I3435,Raw!A:K,11,FALSE)</f>
        <v>N-SF11/1.8/17</v>
      </c>
    </row>
    <row r="3436" spans="1:11" x14ac:dyDescent="0.25">
      <c r="A3436" s="85"/>
      <c r="B3436" s="63"/>
      <c r="C3436" s="63"/>
      <c r="D3436" s="63"/>
      <c r="E3436" s="63"/>
      <c r="F3436" s="86"/>
      <c r="H3436" s="121">
        <v>10024480</v>
      </c>
      <c r="I3436" s="65">
        <v>30103742</v>
      </c>
      <c r="J3436" s="64">
        <v>1</v>
      </c>
      <c r="K3436" s="120" t="str">
        <f>VLOOKUP(I3436,Raw!A:K,11,FALSE)</f>
        <v>N-SF11/1.8/23.5</v>
      </c>
    </row>
    <row r="3437" spans="1:11" x14ac:dyDescent="0.25">
      <c r="A3437" s="85"/>
      <c r="B3437" s="63"/>
      <c r="C3437" s="63"/>
      <c r="D3437" s="63"/>
      <c r="E3437" s="63"/>
      <c r="F3437" s="86"/>
      <c r="H3437" s="121">
        <v>10024480</v>
      </c>
      <c r="I3437" s="65">
        <v>30103753</v>
      </c>
      <c r="J3437" s="64">
        <v>1</v>
      </c>
      <c r="K3437" s="120" t="str">
        <f>VLOOKUP(I3437,Raw!A:K,11,FALSE)</f>
        <v>N-SF11/1.8/14.5</v>
      </c>
    </row>
    <row r="3438" spans="1:11" x14ac:dyDescent="0.25">
      <c r="A3438" s="85"/>
      <c r="B3438" s="63"/>
      <c r="C3438" s="63"/>
      <c r="D3438" s="63"/>
      <c r="E3438" s="63"/>
      <c r="F3438" s="86"/>
      <c r="H3438" s="121">
        <v>10024480</v>
      </c>
      <c r="I3438" s="65">
        <v>30103801</v>
      </c>
      <c r="J3438" s="64">
        <v>1</v>
      </c>
      <c r="K3438" s="120" t="str">
        <f>VLOOKUP(I3438,Raw!A:K,11,FALSE)</f>
        <v>N-SF11/1.8/17</v>
      </c>
    </row>
    <row r="3439" spans="1:11" x14ac:dyDescent="0.25">
      <c r="A3439" s="85"/>
      <c r="B3439" s="63"/>
      <c r="C3439" s="63"/>
      <c r="D3439" s="63"/>
      <c r="E3439" s="63"/>
      <c r="F3439" s="86"/>
      <c r="H3439" s="121">
        <v>10024480</v>
      </c>
      <c r="I3439" s="65">
        <v>30236147</v>
      </c>
      <c r="J3439" s="64">
        <v>1</v>
      </c>
      <c r="K3439" s="120" t="str">
        <f>VLOOKUP(I3439,Raw!A:K,11,FALSE)</f>
        <v>N-SF11/1.8/17.5</v>
      </c>
    </row>
    <row r="3440" spans="1:11" x14ac:dyDescent="0.25">
      <c r="A3440" s="85"/>
      <c r="B3440" s="63"/>
      <c r="C3440" s="63"/>
      <c r="D3440" s="63"/>
      <c r="E3440" s="63"/>
      <c r="F3440" s="86"/>
      <c r="H3440" s="121">
        <v>10024480</v>
      </c>
      <c r="I3440" s="65">
        <v>30238079</v>
      </c>
      <c r="J3440" s="64">
        <v>1</v>
      </c>
      <c r="K3440" s="120" t="str">
        <f>VLOOKUP(I3440,Raw!A:K,11,FALSE)</f>
        <v>N-SF11/1.8/17.5</v>
      </c>
    </row>
    <row r="3441" spans="1:11" x14ac:dyDescent="0.25">
      <c r="A3441" s="85"/>
      <c r="B3441" s="63"/>
      <c r="C3441" s="63"/>
      <c r="D3441" s="63"/>
      <c r="E3441" s="63"/>
      <c r="F3441" s="86"/>
      <c r="H3441" s="121">
        <v>10024480</v>
      </c>
      <c r="I3441" s="65">
        <v>30248669</v>
      </c>
      <c r="J3441" s="64">
        <v>0.75</v>
      </c>
      <c r="K3441" s="120" t="str">
        <f>VLOOKUP(I3441,Raw!A:K,11,FALSE)</f>
        <v>N-SF11/1/10.5</v>
      </c>
    </row>
    <row r="3442" spans="1:11" x14ac:dyDescent="0.25">
      <c r="A3442" s="85"/>
      <c r="B3442" s="63"/>
      <c r="C3442" s="63"/>
      <c r="D3442" s="63"/>
      <c r="E3442" s="63"/>
      <c r="F3442" s="86"/>
      <c r="H3442" s="121">
        <v>10024480</v>
      </c>
      <c r="I3442" s="65">
        <v>30248706</v>
      </c>
      <c r="J3442" s="64">
        <v>1</v>
      </c>
      <c r="K3442" s="120" t="str">
        <f>VLOOKUP(I3442,Raw!A:K,11,FALSE)</f>
        <v>N-SF11/1.8/23.5</v>
      </c>
    </row>
    <row r="3443" spans="1:11" x14ac:dyDescent="0.25">
      <c r="A3443" s="85"/>
      <c r="B3443" s="63"/>
      <c r="C3443" s="63"/>
      <c r="D3443" s="63"/>
      <c r="E3443" s="63"/>
      <c r="F3443" s="86"/>
      <c r="H3443" s="121">
        <v>10024480</v>
      </c>
      <c r="I3443" s="65">
        <v>30248740</v>
      </c>
      <c r="J3443" s="64">
        <v>0.75</v>
      </c>
      <c r="K3443" s="120" t="str">
        <f>VLOOKUP(I3443,Raw!A:K,11,FALSE)</f>
        <v>N-SF11/1/7.5</v>
      </c>
    </row>
    <row r="3444" spans="1:11" x14ac:dyDescent="0.25">
      <c r="A3444" s="85"/>
      <c r="B3444" s="63"/>
      <c r="C3444" s="63"/>
      <c r="D3444" s="63"/>
      <c r="E3444" s="63"/>
      <c r="F3444" s="86"/>
      <c r="H3444" s="121">
        <v>10024480</v>
      </c>
      <c r="I3444" s="65">
        <v>30255865</v>
      </c>
      <c r="J3444" s="64">
        <v>1</v>
      </c>
      <c r="K3444" s="120" t="str">
        <f>VLOOKUP(I3444,Raw!A:K,11,FALSE)</f>
        <v>N-SF11/1.8/17</v>
      </c>
    </row>
    <row r="3445" spans="1:11" x14ac:dyDescent="0.25">
      <c r="A3445" s="85"/>
      <c r="B3445" s="63"/>
      <c r="C3445" s="63"/>
      <c r="D3445" s="63"/>
      <c r="E3445" s="63"/>
      <c r="F3445" s="86"/>
      <c r="H3445" s="121">
        <v>10024480</v>
      </c>
      <c r="I3445" s="65">
        <v>30256349</v>
      </c>
      <c r="J3445" s="64">
        <v>0.75</v>
      </c>
      <c r="K3445" s="120" t="str">
        <f>VLOOKUP(I3445,Raw!A:K,11,FALSE)</f>
        <v>N-SF11/1/10.5</v>
      </c>
    </row>
    <row r="3446" spans="1:11" x14ac:dyDescent="0.25">
      <c r="A3446" s="85"/>
      <c r="B3446" s="63"/>
      <c r="C3446" s="63"/>
      <c r="D3446" s="63"/>
      <c r="E3446" s="63"/>
      <c r="F3446" s="86"/>
      <c r="H3446" s="121">
        <v>10024480</v>
      </c>
      <c r="I3446" s="65">
        <v>30256730</v>
      </c>
      <c r="J3446" s="64">
        <v>0.75</v>
      </c>
      <c r="K3446" s="120" t="str">
        <f>VLOOKUP(I3446,Raw!A:K,11,FALSE)</f>
        <v>N-SF11/1/10.5</v>
      </c>
    </row>
    <row r="3447" spans="1:11" x14ac:dyDescent="0.25">
      <c r="A3447" s="85"/>
      <c r="B3447" s="63"/>
      <c r="C3447" s="63"/>
      <c r="D3447" s="63"/>
      <c r="E3447" s="63"/>
      <c r="F3447" s="86"/>
      <c r="H3447" s="121">
        <v>10024480</v>
      </c>
      <c r="I3447" s="65">
        <v>30256752</v>
      </c>
      <c r="J3447" s="64">
        <v>1</v>
      </c>
      <c r="K3447" s="120" t="str">
        <f>VLOOKUP(I3447,Raw!A:K,11,FALSE)</f>
        <v>N-SF11/1.8/14.5</v>
      </c>
    </row>
    <row r="3448" spans="1:11" x14ac:dyDescent="0.25">
      <c r="A3448" s="85"/>
      <c r="B3448" s="63"/>
      <c r="C3448" s="63"/>
      <c r="D3448" s="63"/>
      <c r="E3448" s="63"/>
      <c r="F3448" s="86"/>
      <c r="H3448" s="121">
        <v>10024480</v>
      </c>
      <c r="I3448" s="65">
        <v>30256855</v>
      </c>
      <c r="J3448" s="64">
        <v>1</v>
      </c>
      <c r="K3448" s="120" t="str">
        <f>VLOOKUP(I3448,Raw!A:K,11,FALSE)</f>
        <v>N-SF11/1.8/14.5</v>
      </c>
    </row>
    <row r="3449" spans="1:11" x14ac:dyDescent="0.25">
      <c r="A3449" s="85"/>
      <c r="B3449" s="63"/>
      <c r="C3449" s="63"/>
      <c r="D3449" s="63"/>
      <c r="E3449" s="63"/>
      <c r="F3449" s="86"/>
      <c r="H3449" s="121">
        <v>10024480</v>
      </c>
      <c r="I3449" s="65">
        <v>30256899</v>
      </c>
      <c r="J3449" s="64">
        <v>1</v>
      </c>
      <c r="K3449" s="120" t="str">
        <f>VLOOKUP(I3449,Raw!A:K,11,FALSE)</f>
        <v>N-SF11/1.8/23.5</v>
      </c>
    </row>
    <row r="3450" spans="1:11" x14ac:dyDescent="0.25">
      <c r="A3450" s="85"/>
      <c r="B3450" s="63"/>
      <c r="C3450" s="63"/>
      <c r="D3450" s="63"/>
      <c r="E3450" s="63"/>
      <c r="F3450" s="86"/>
      <c r="H3450" s="121">
        <v>10024480</v>
      </c>
      <c r="I3450" s="65">
        <v>30256914</v>
      </c>
      <c r="J3450" s="64">
        <v>0.75</v>
      </c>
      <c r="K3450" s="120" t="str">
        <f>VLOOKUP(I3450,Raw!A:K,11,FALSE)</f>
        <v>N-SF11/1/10.5</v>
      </c>
    </row>
    <row r="3451" spans="1:11" x14ac:dyDescent="0.25">
      <c r="A3451" s="85"/>
      <c r="B3451" s="63"/>
      <c r="C3451" s="63"/>
      <c r="D3451" s="63"/>
      <c r="E3451" s="63"/>
      <c r="F3451" s="86"/>
      <c r="H3451" s="121">
        <v>10024480</v>
      </c>
      <c r="I3451" s="65">
        <v>30256958</v>
      </c>
      <c r="J3451" s="64">
        <v>1</v>
      </c>
      <c r="K3451" s="120" t="str">
        <f>VLOOKUP(I3451,Raw!A:K,11,FALSE)</f>
        <v>N-SF11/1.8/23.5</v>
      </c>
    </row>
    <row r="3452" spans="1:11" x14ac:dyDescent="0.25">
      <c r="A3452" s="85"/>
      <c r="B3452" s="63"/>
      <c r="C3452" s="63"/>
      <c r="D3452" s="63"/>
      <c r="E3452" s="63"/>
      <c r="F3452" s="86"/>
      <c r="H3452" s="121">
        <v>10024480</v>
      </c>
      <c r="I3452" s="65">
        <v>30274734</v>
      </c>
      <c r="J3452" s="64">
        <v>1</v>
      </c>
      <c r="K3452" s="120" t="str">
        <f>VLOOKUP(I3452,Raw!A:K,11,FALSE)</f>
        <v>N-SF11/1.8/17</v>
      </c>
    </row>
    <row r="3453" spans="1:11" x14ac:dyDescent="0.25">
      <c r="A3453" s="85"/>
      <c r="B3453" s="63"/>
      <c r="C3453" s="63"/>
      <c r="D3453" s="63"/>
      <c r="E3453" s="63"/>
      <c r="F3453" s="86"/>
      <c r="H3453" s="121">
        <v>10024480</v>
      </c>
      <c r="I3453" s="65">
        <v>30274790</v>
      </c>
      <c r="J3453" s="64">
        <v>1</v>
      </c>
      <c r="K3453" s="120" t="str">
        <f>VLOOKUP(I3453,Raw!A:K,11,FALSE)</f>
        <v>N-SF11/1.8/14.5</v>
      </c>
    </row>
    <row r="3454" spans="1:11" x14ac:dyDescent="0.25">
      <c r="A3454" s="85"/>
      <c r="B3454" s="63"/>
      <c r="C3454" s="63"/>
      <c r="D3454" s="63"/>
      <c r="E3454" s="63"/>
      <c r="F3454" s="86"/>
      <c r="H3454" s="121">
        <v>10024480</v>
      </c>
      <c r="I3454" s="65">
        <v>30274815</v>
      </c>
      <c r="J3454" s="64">
        <v>1</v>
      </c>
      <c r="K3454" s="120" t="str">
        <f>VLOOKUP(I3454,Raw!A:K,11,FALSE)</f>
        <v>N-SF11/1.8/14.5</v>
      </c>
    </row>
    <row r="3455" spans="1:11" x14ac:dyDescent="0.25">
      <c r="A3455" s="85"/>
      <c r="B3455" s="63"/>
      <c r="C3455" s="63"/>
      <c r="D3455" s="63"/>
      <c r="E3455" s="63"/>
      <c r="F3455" s="86"/>
      <c r="H3455" s="121">
        <v>10024480</v>
      </c>
      <c r="I3455" s="65">
        <v>30276367</v>
      </c>
      <c r="J3455" s="64">
        <v>1</v>
      </c>
      <c r="K3455" s="120" t="str">
        <f>VLOOKUP(I3455,Raw!A:K,11,FALSE)</f>
        <v>N-SF11/1.8/17</v>
      </c>
    </row>
    <row r="3456" spans="1:11" x14ac:dyDescent="0.25">
      <c r="A3456" s="85"/>
      <c r="B3456" s="63"/>
      <c r="C3456" s="63"/>
      <c r="D3456" s="63"/>
      <c r="E3456" s="63"/>
      <c r="F3456" s="86"/>
      <c r="H3456" s="121">
        <v>10024480</v>
      </c>
      <c r="I3456" s="65">
        <v>30285163</v>
      </c>
      <c r="J3456" s="64">
        <v>0.75</v>
      </c>
      <c r="K3456" s="120" t="str">
        <f>VLOOKUP(I3456,Raw!A:K,11,FALSE)</f>
        <v>N-SF11/1/7.5</v>
      </c>
    </row>
    <row r="3457" spans="1:11" x14ac:dyDescent="0.25">
      <c r="A3457" s="85"/>
      <c r="B3457" s="63"/>
      <c r="C3457" s="63"/>
      <c r="D3457" s="63"/>
      <c r="E3457" s="63"/>
      <c r="F3457" s="86"/>
      <c r="H3457" s="121">
        <v>10024480</v>
      </c>
      <c r="I3457" s="65">
        <v>30285185</v>
      </c>
      <c r="J3457" s="64">
        <v>1</v>
      </c>
      <c r="K3457" s="120" t="str">
        <f>VLOOKUP(I3457,Raw!A:K,11,FALSE)</f>
        <v>N-SF11/1.8/17</v>
      </c>
    </row>
    <row r="3458" spans="1:11" x14ac:dyDescent="0.25">
      <c r="A3458" s="85"/>
      <c r="B3458" s="63"/>
      <c r="C3458" s="63"/>
      <c r="D3458" s="63"/>
      <c r="E3458" s="63"/>
      <c r="F3458" s="86"/>
      <c r="H3458" s="121">
        <v>10024480</v>
      </c>
      <c r="I3458" s="65">
        <v>30293647</v>
      </c>
      <c r="J3458" s="64">
        <v>0.75</v>
      </c>
      <c r="K3458" s="120" t="str">
        <f>VLOOKUP(I3458,Raw!A:K,11,FALSE)</f>
        <v>N-SF11/1/10.5</v>
      </c>
    </row>
    <row r="3459" spans="1:11" x14ac:dyDescent="0.25">
      <c r="A3459" s="85"/>
      <c r="B3459" s="63"/>
      <c r="C3459" s="63"/>
      <c r="D3459" s="63"/>
      <c r="E3459" s="63"/>
      <c r="F3459" s="86"/>
      <c r="H3459" s="121">
        <v>10024480</v>
      </c>
      <c r="I3459" s="65">
        <v>30313242</v>
      </c>
      <c r="J3459" s="64">
        <v>0.6</v>
      </c>
      <c r="K3459" s="120" t="str">
        <f>VLOOKUP(I3459,Raw!A:K,11,FALSE)</f>
        <v>N-SF11/1.8/10.5</v>
      </c>
    </row>
    <row r="3460" spans="1:11" x14ac:dyDescent="0.25">
      <c r="A3460" s="85"/>
      <c r="B3460" s="63"/>
      <c r="C3460" s="63"/>
      <c r="D3460" s="63"/>
      <c r="E3460" s="63"/>
      <c r="F3460" s="86"/>
      <c r="H3460" s="121">
        <v>10024480</v>
      </c>
      <c r="I3460" s="65">
        <v>30313286</v>
      </c>
      <c r="J3460" s="64">
        <v>1</v>
      </c>
      <c r="K3460" s="120" t="str">
        <f>VLOOKUP(I3460,Raw!A:K,11,FALSE)</f>
        <v>N-SF11/1.8/14.5</v>
      </c>
    </row>
    <row r="3461" spans="1:11" x14ac:dyDescent="0.25">
      <c r="A3461" s="85"/>
      <c r="B3461" s="63"/>
      <c r="C3461" s="63"/>
      <c r="D3461" s="63"/>
      <c r="E3461" s="63"/>
      <c r="F3461" s="86"/>
      <c r="H3461" s="121">
        <v>10024480</v>
      </c>
      <c r="I3461" s="65">
        <v>30313323</v>
      </c>
      <c r="J3461" s="64">
        <v>0.75</v>
      </c>
      <c r="K3461" s="120" t="str">
        <f>VLOOKUP(I3461,Raw!A:K,11,FALSE)</f>
        <v>N-SF11/1/10.5</v>
      </c>
    </row>
    <row r="3462" spans="1:11" x14ac:dyDescent="0.25">
      <c r="A3462" s="85"/>
      <c r="B3462" s="63"/>
      <c r="C3462" s="63"/>
      <c r="D3462" s="63"/>
      <c r="E3462" s="63"/>
      <c r="F3462" s="86"/>
      <c r="H3462" s="121">
        <v>10024480</v>
      </c>
      <c r="I3462" s="65">
        <v>30313345</v>
      </c>
      <c r="J3462" s="64">
        <v>1</v>
      </c>
      <c r="K3462" s="120" t="str">
        <f>VLOOKUP(I3462,Raw!A:K,11,FALSE)</f>
        <v>N-SF11/1.8/14.5</v>
      </c>
    </row>
    <row r="3463" spans="1:11" x14ac:dyDescent="0.25">
      <c r="A3463" s="85"/>
      <c r="B3463" s="63"/>
      <c r="C3463" s="63"/>
      <c r="D3463" s="63"/>
      <c r="E3463" s="63"/>
      <c r="F3463" s="86"/>
      <c r="H3463" s="121">
        <v>10024480</v>
      </c>
      <c r="I3463" s="65">
        <v>30321494</v>
      </c>
      <c r="J3463" s="64">
        <v>1.5</v>
      </c>
      <c r="K3463" s="120" t="str">
        <f>VLOOKUP(I3463,Raw!A:K,11,FALSE)</f>
        <v>N-BK7/1.1/19</v>
      </c>
    </row>
    <row r="3464" spans="1:11" x14ac:dyDescent="0.25">
      <c r="A3464" s="85"/>
      <c r="B3464" s="63"/>
      <c r="C3464" s="63"/>
      <c r="D3464" s="63"/>
      <c r="E3464" s="63"/>
      <c r="F3464" s="86"/>
      <c r="H3464" s="121">
        <v>10024480</v>
      </c>
      <c r="I3464" s="65">
        <v>30325960</v>
      </c>
      <c r="J3464" s="64">
        <v>1</v>
      </c>
      <c r="K3464" s="120" t="str">
        <f>VLOOKUP(I3464,Raw!A:K,11,FALSE)</f>
        <v>N-SF11/1.8/23</v>
      </c>
    </row>
    <row r="3465" spans="1:11" x14ac:dyDescent="0.25">
      <c r="A3465" s="85"/>
      <c r="B3465" s="63"/>
      <c r="C3465" s="63"/>
      <c r="D3465" s="63"/>
      <c r="E3465" s="63"/>
      <c r="F3465" s="86"/>
      <c r="H3465" s="121">
        <v>10024480</v>
      </c>
      <c r="I3465" s="65">
        <v>30334319</v>
      </c>
      <c r="J3465" s="64">
        <v>1</v>
      </c>
      <c r="K3465" s="120" t="str">
        <f>VLOOKUP(I3465,Raw!A:K,11,FALSE)</f>
        <v>N-SF11/1.8/17.5</v>
      </c>
    </row>
    <row r="3466" spans="1:11" x14ac:dyDescent="0.25">
      <c r="A3466" s="85"/>
      <c r="B3466" s="63"/>
      <c r="C3466" s="63"/>
      <c r="D3466" s="63"/>
      <c r="E3466" s="63"/>
      <c r="F3466" s="86"/>
      <c r="H3466" s="121">
        <v>10024480</v>
      </c>
      <c r="I3466" s="65">
        <v>30339200</v>
      </c>
      <c r="J3466" s="64">
        <v>1</v>
      </c>
      <c r="K3466" s="120" t="str">
        <f>VLOOKUP(I3466,Raw!A:K,11,FALSE)</f>
        <v>N-SF11/1.8/23.5</v>
      </c>
    </row>
    <row r="3467" spans="1:11" x14ac:dyDescent="0.25">
      <c r="A3467" s="85"/>
      <c r="B3467" s="63"/>
      <c r="C3467" s="63"/>
      <c r="D3467" s="63"/>
      <c r="E3467" s="63"/>
      <c r="F3467" s="86"/>
      <c r="H3467" s="121">
        <v>10024480</v>
      </c>
      <c r="I3467" s="65">
        <v>30391576</v>
      </c>
      <c r="J3467" s="64">
        <v>0.75</v>
      </c>
      <c r="K3467" s="120" t="str">
        <f>VLOOKUP(I3467,Raw!A:K,11,FALSE)</f>
        <v>N-SF11/1/8.5</v>
      </c>
    </row>
    <row r="3468" spans="1:11" x14ac:dyDescent="0.25">
      <c r="A3468" s="85"/>
      <c r="B3468" s="63"/>
      <c r="C3468" s="63"/>
      <c r="D3468" s="63"/>
      <c r="E3468" s="63"/>
      <c r="F3468" s="86"/>
      <c r="H3468" s="121">
        <v>10024480</v>
      </c>
      <c r="I3468" s="65">
        <v>30432710</v>
      </c>
      <c r="J3468" s="64">
        <v>1</v>
      </c>
      <c r="K3468" s="120" t="str">
        <f>VLOOKUP(I3468,Raw!A:K,11,FALSE)</f>
        <v>N-SF11/1.8/14.5</v>
      </c>
    </row>
    <row r="3469" spans="1:11" x14ac:dyDescent="0.25">
      <c r="A3469" s="85"/>
      <c r="B3469" s="63"/>
      <c r="C3469" s="63"/>
      <c r="D3469" s="63"/>
      <c r="E3469" s="63"/>
      <c r="F3469" s="86"/>
      <c r="H3469" s="121">
        <v>10024480</v>
      </c>
      <c r="I3469" s="65">
        <v>30446865</v>
      </c>
      <c r="J3469" s="64">
        <v>1</v>
      </c>
      <c r="K3469" s="120" t="str">
        <f>VLOOKUP(I3469,Raw!A:K,11,FALSE)</f>
        <v>N-SF11/1.8/17</v>
      </c>
    </row>
    <row r="3470" spans="1:11" x14ac:dyDescent="0.25">
      <c r="A3470" s="85"/>
      <c r="B3470" s="63"/>
      <c r="C3470" s="63"/>
      <c r="D3470" s="63"/>
      <c r="E3470" s="63"/>
      <c r="F3470" s="86"/>
      <c r="H3470" s="121">
        <v>10024494</v>
      </c>
      <c r="I3470" s="65">
        <v>30103742</v>
      </c>
      <c r="J3470" s="64">
        <v>1.1000000000000001</v>
      </c>
      <c r="K3470" s="120" t="str">
        <f>VLOOKUP(I3470,Raw!A:K,11,FALSE)</f>
        <v>N-SF11/1.8/23.5</v>
      </c>
    </row>
    <row r="3471" spans="1:11" x14ac:dyDescent="0.25">
      <c r="A3471" s="85"/>
      <c r="B3471" s="63"/>
      <c r="C3471" s="63"/>
      <c r="D3471" s="63"/>
      <c r="E3471" s="63"/>
      <c r="F3471" s="86"/>
      <c r="H3471" s="121">
        <v>10024494</v>
      </c>
      <c r="I3471" s="65">
        <v>30103753</v>
      </c>
      <c r="J3471" s="64">
        <v>1</v>
      </c>
      <c r="K3471" s="120" t="str">
        <f>VLOOKUP(I3471,Raw!A:K,11,FALSE)</f>
        <v>N-SF11/1.8/14.5</v>
      </c>
    </row>
    <row r="3472" spans="1:11" x14ac:dyDescent="0.25">
      <c r="A3472" s="85"/>
      <c r="B3472" s="63"/>
      <c r="C3472" s="63"/>
      <c r="D3472" s="63"/>
      <c r="E3472" s="63"/>
      <c r="F3472" s="86"/>
      <c r="H3472" s="121">
        <v>10024494</v>
      </c>
      <c r="I3472" s="65">
        <v>30103801</v>
      </c>
      <c r="J3472" s="64">
        <v>1.1000000000000001</v>
      </c>
      <c r="K3472" s="120" t="str">
        <f>VLOOKUP(I3472,Raw!A:K,11,FALSE)</f>
        <v>N-SF11/1.8/17</v>
      </c>
    </row>
    <row r="3473" spans="1:11" x14ac:dyDescent="0.25">
      <c r="A3473" s="85"/>
      <c r="B3473" s="63"/>
      <c r="C3473" s="63"/>
      <c r="D3473" s="63"/>
      <c r="E3473" s="63"/>
      <c r="F3473" s="86"/>
      <c r="H3473" s="121">
        <v>10024494</v>
      </c>
      <c r="I3473" s="65">
        <v>30236147</v>
      </c>
      <c r="J3473" s="64">
        <v>1.1000000000000001</v>
      </c>
      <c r="K3473" s="120" t="str">
        <f>VLOOKUP(I3473,Raw!A:K,11,FALSE)</f>
        <v>N-SF11/1.8/17.5</v>
      </c>
    </row>
    <row r="3474" spans="1:11" x14ac:dyDescent="0.25">
      <c r="A3474" s="85"/>
      <c r="B3474" s="63"/>
      <c r="C3474" s="63"/>
      <c r="D3474" s="63"/>
      <c r="E3474" s="63"/>
      <c r="F3474" s="86"/>
      <c r="H3474" s="121">
        <v>10024494</v>
      </c>
      <c r="I3474" s="65">
        <v>30238079</v>
      </c>
      <c r="J3474" s="64">
        <v>1.1000000000000001</v>
      </c>
      <c r="K3474" s="120" t="str">
        <f>VLOOKUP(I3474,Raw!A:K,11,FALSE)</f>
        <v>N-SF11/1.8/17.5</v>
      </c>
    </row>
    <row r="3475" spans="1:11" x14ac:dyDescent="0.25">
      <c r="A3475" s="85"/>
      <c r="B3475" s="63"/>
      <c r="C3475" s="63"/>
      <c r="D3475" s="63"/>
      <c r="E3475" s="63"/>
      <c r="F3475" s="86"/>
      <c r="H3475" s="121">
        <v>10024494</v>
      </c>
      <c r="I3475" s="65">
        <v>30248669</v>
      </c>
      <c r="J3475" s="64">
        <v>0.75</v>
      </c>
      <c r="K3475" s="120" t="str">
        <f>VLOOKUP(I3475,Raw!A:K,11,FALSE)</f>
        <v>N-SF11/1/10.5</v>
      </c>
    </row>
    <row r="3476" spans="1:11" x14ac:dyDescent="0.25">
      <c r="A3476" s="85"/>
      <c r="B3476" s="63"/>
      <c r="C3476" s="63"/>
      <c r="D3476" s="63"/>
      <c r="E3476" s="63"/>
      <c r="F3476" s="86"/>
      <c r="H3476" s="121">
        <v>10024494</v>
      </c>
      <c r="I3476" s="65">
        <v>30248706</v>
      </c>
      <c r="J3476" s="64">
        <v>1.1000000000000001</v>
      </c>
      <c r="K3476" s="120" t="str">
        <f>VLOOKUP(I3476,Raw!A:K,11,FALSE)</f>
        <v>N-SF11/1.8/23.5</v>
      </c>
    </row>
    <row r="3477" spans="1:11" x14ac:dyDescent="0.25">
      <c r="A3477" s="85"/>
      <c r="B3477" s="63"/>
      <c r="C3477" s="63"/>
      <c r="D3477" s="63"/>
      <c r="E3477" s="63"/>
      <c r="F3477" s="86"/>
      <c r="H3477" s="121">
        <v>10024494</v>
      </c>
      <c r="I3477" s="65">
        <v>30248740</v>
      </c>
      <c r="J3477" s="64">
        <v>0.75</v>
      </c>
      <c r="K3477" s="120" t="str">
        <f>VLOOKUP(I3477,Raw!A:K,11,FALSE)</f>
        <v>N-SF11/1/7.5</v>
      </c>
    </row>
    <row r="3478" spans="1:11" x14ac:dyDescent="0.25">
      <c r="A3478" s="85"/>
      <c r="B3478" s="63"/>
      <c r="C3478" s="63"/>
      <c r="D3478" s="63"/>
      <c r="E3478" s="63"/>
      <c r="F3478" s="86"/>
      <c r="H3478" s="121">
        <v>10024494</v>
      </c>
      <c r="I3478" s="65">
        <v>30255865</v>
      </c>
      <c r="J3478" s="64">
        <v>1.1000000000000001</v>
      </c>
      <c r="K3478" s="120" t="str">
        <f>VLOOKUP(I3478,Raw!A:K,11,FALSE)</f>
        <v>N-SF11/1.8/17</v>
      </c>
    </row>
    <row r="3479" spans="1:11" x14ac:dyDescent="0.25">
      <c r="A3479" s="85"/>
      <c r="B3479" s="63"/>
      <c r="C3479" s="63"/>
      <c r="D3479" s="63"/>
      <c r="E3479" s="63"/>
      <c r="F3479" s="86"/>
      <c r="H3479" s="121">
        <v>10024494</v>
      </c>
      <c r="I3479" s="65">
        <v>30256349</v>
      </c>
      <c r="J3479" s="64">
        <v>0.75</v>
      </c>
      <c r="K3479" s="120" t="str">
        <f>VLOOKUP(I3479,Raw!A:K,11,FALSE)</f>
        <v>N-SF11/1/10.5</v>
      </c>
    </row>
    <row r="3480" spans="1:11" x14ac:dyDescent="0.25">
      <c r="A3480" s="85"/>
      <c r="B3480" s="63"/>
      <c r="C3480" s="63"/>
      <c r="D3480" s="63"/>
      <c r="E3480" s="63"/>
      <c r="F3480" s="86"/>
      <c r="H3480" s="121">
        <v>10024494</v>
      </c>
      <c r="I3480" s="65">
        <v>30256730</v>
      </c>
      <c r="J3480" s="64">
        <v>0.75</v>
      </c>
      <c r="K3480" s="120" t="str">
        <f>VLOOKUP(I3480,Raw!A:K,11,FALSE)</f>
        <v>N-SF11/1/10.5</v>
      </c>
    </row>
    <row r="3481" spans="1:11" x14ac:dyDescent="0.25">
      <c r="A3481" s="85"/>
      <c r="B3481" s="63"/>
      <c r="C3481" s="63"/>
      <c r="D3481" s="63"/>
      <c r="E3481" s="63"/>
      <c r="F3481" s="86"/>
      <c r="H3481" s="121">
        <v>10024494</v>
      </c>
      <c r="I3481" s="65">
        <v>30256752</v>
      </c>
      <c r="J3481" s="64">
        <v>1</v>
      </c>
      <c r="K3481" s="120" t="str">
        <f>VLOOKUP(I3481,Raw!A:K,11,FALSE)</f>
        <v>N-SF11/1.8/14.5</v>
      </c>
    </row>
    <row r="3482" spans="1:11" x14ac:dyDescent="0.25">
      <c r="A3482" s="85"/>
      <c r="B3482" s="63"/>
      <c r="C3482" s="63"/>
      <c r="D3482" s="63"/>
      <c r="E3482" s="63"/>
      <c r="F3482" s="86"/>
      <c r="H3482" s="121">
        <v>10024494</v>
      </c>
      <c r="I3482" s="65">
        <v>30256855</v>
      </c>
      <c r="J3482" s="64">
        <v>1</v>
      </c>
      <c r="K3482" s="120" t="str">
        <f>VLOOKUP(I3482,Raw!A:K,11,FALSE)</f>
        <v>N-SF11/1.8/14.5</v>
      </c>
    </row>
    <row r="3483" spans="1:11" x14ac:dyDescent="0.25">
      <c r="A3483" s="85"/>
      <c r="B3483" s="63"/>
      <c r="C3483" s="63"/>
      <c r="D3483" s="63"/>
      <c r="E3483" s="63"/>
      <c r="F3483" s="86"/>
      <c r="H3483" s="121">
        <v>10024494</v>
      </c>
      <c r="I3483" s="65">
        <v>30256899</v>
      </c>
      <c r="J3483" s="64">
        <v>1.1000000000000001</v>
      </c>
      <c r="K3483" s="120" t="str">
        <f>VLOOKUP(I3483,Raw!A:K,11,FALSE)</f>
        <v>N-SF11/1.8/23.5</v>
      </c>
    </row>
    <row r="3484" spans="1:11" x14ac:dyDescent="0.25">
      <c r="A3484" s="85"/>
      <c r="B3484" s="63"/>
      <c r="C3484" s="63"/>
      <c r="D3484" s="63"/>
      <c r="E3484" s="63"/>
      <c r="F3484" s="86"/>
      <c r="H3484" s="121">
        <v>10024494</v>
      </c>
      <c r="I3484" s="65">
        <v>30256914</v>
      </c>
      <c r="J3484" s="64">
        <v>0.75</v>
      </c>
      <c r="K3484" s="120" t="str">
        <f>VLOOKUP(I3484,Raw!A:K,11,FALSE)</f>
        <v>N-SF11/1/10.5</v>
      </c>
    </row>
    <row r="3485" spans="1:11" x14ac:dyDescent="0.25">
      <c r="A3485" s="85"/>
      <c r="B3485" s="63"/>
      <c r="C3485" s="63"/>
      <c r="D3485" s="63"/>
      <c r="E3485" s="63"/>
      <c r="F3485" s="86"/>
      <c r="H3485" s="121">
        <v>10024494</v>
      </c>
      <c r="I3485" s="65">
        <v>30256958</v>
      </c>
      <c r="J3485" s="64">
        <v>1.1000000000000001</v>
      </c>
      <c r="K3485" s="120" t="str">
        <f>VLOOKUP(I3485,Raw!A:K,11,FALSE)</f>
        <v>N-SF11/1.8/23.5</v>
      </c>
    </row>
    <row r="3486" spans="1:11" x14ac:dyDescent="0.25">
      <c r="A3486" s="85"/>
      <c r="B3486" s="63"/>
      <c r="C3486" s="63"/>
      <c r="D3486" s="63"/>
      <c r="E3486" s="63"/>
      <c r="F3486" s="86"/>
      <c r="H3486" s="121">
        <v>10024494</v>
      </c>
      <c r="I3486" s="65">
        <v>30274734</v>
      </c>
      <c r="J3486" s="64">
        <v>1.1000000000000001</v>
      </c>
      <c r="K3486" s="120" t="str">
        <f>VLOOKUP(I3486,Raw!A:K,11,FALSE)</f>
        <v>N-SF11/1.8/17</v>
      </c>
    </row>
    <row r="3487" spans="1:11" x14ac:dyDescent="0.25">
      <c r="A3487" s="85"/>
      <c r="B3487" s="63"/>
      <c r="C3487" s="63"/>
      <c r="D3487" s="63"/>
      <c r="E3487" s="63"/>
      <c r="F3487" s="86"/>
      <c r="H3487" s="121">
        <v>10024494</v>
      </c>
      <c r="I3487" s="65">
        <v>30274790</v>
      </c>
      <c r="J3487" s="64">
        <v>1</v>
      </c>
      <c r="K3487" s="120" t="str">
        <f>VLOOKUP(I3487,Raw!A:K,11,FALSE)</f>
        <v>N-SF11/1.8/14.5</v>
      </c>
    </row>
    <row r="3488" spans="1:11" x14ac:dyDescent="0.25">
      <c r="A3488" s="85"/>
      <c r="B3488" s="63"/>
      <c r="C3488" s="63"/>
      <c r="D3488" s="63"/>
      <c r="E3488" s="63"/>
      <c r="F3488" s="86"/>
      <c r="H3488" s="121">
        <v>10024494</v>
      </c>
      <c r="I3488" s="65">
        <v>30274815</v>
      </c>
      <c r="J3488" s="64">
        <v>1</v>
      </c>
      <c r="K3488" s="120" t="str">
        <f>VLOOKUP(I3488,Raw!A:K,11,FALSE)</f>
        <v>N-SF11/1.8/14.5</v>
      </c>
    </row>
    <row r="3489" spans="1:11" x14ac:dyDescent="0.25">
      <c r="A3489" s="85"/>
      <c r="B3489" s="63"/>
      <c r="C3489" s="63"/>
      <c r="D3489" s="63"/>
      <c r="E3489" s="63"/>
      <c r="F3489" s="86"/>
      <c r="H3489" s="121">
        <v>10024494</v>
      </c>
      <c r="I3489" s="65">
        <v>30276367</v>
      </c>
      <c r="J3489" s="64">
        <v>1.1000000000000001</v>
      </c>
      <c r="K3489" s="120" t="str">
        <f>VLOOKUP(I3489,Raw!A:K,11,FALSE)</f>
        <v>N-SF11/1.8/17</v>
      </c>
    </row>
    <row r="3490" spans="1:11" x14ac:dyDescent="0.25">
      <c r="A3490" s="85"/>
      <c r="B3490" s="63"/>
      <c r="C3490" s="63"/>
      <c r="D3490" s="63"/>
      <c r="E3490" s="63"/>
      <c r="F3490" s="86"/>
      <c r="H3490" s="121">
        <v>10024494</v>
      </c>
      <c r="I3490" s="65">
        <v>30285163</v>
      </c>
      <c r="J3490" s="64">
        <v>0.75</v>
      </c>
      <c r="K3490" s="120" t="str">
        <f>VLOOKUP(I3490,Raw!A:K,11,FALSE)</f>
        <v>N-SF11/1/7.5</v>
      </c>
    </row>
    <row r="3491" spans="1:11" x14ac:dyDescent="0.25">
      <c r="A3491" s="85"/>
      <c r="B3491" s="63"/>
      <c r="C3491" s="63"/>
      <c r="D3491" s="63"/>
      <c r="E3491" s="63"/>
      <c r="F3491" s="86"/>
      <c r="H3491" s="121">
        <v>10024494</v>
      </c>
      <c r="I3491" s="65">
        <v>30285185</v>
      </c>
      <c r="J3491" s="64">
        <v>1.1000000000000001</v>
      </c>
      <c r="K3491" s="120" t="str">
        <f>VLOOKUP(I3491,Raw!A:K,11,FALSE)</f>
        <v>N-SF11/1.8/17</v>
      </c>
    </row>
    <row r="3492" spans="1:11" x14ac:dyDescent="0.25">
      <c r="A3492" s="85"/>
      <c r="B3492" s="63"/>
      <c r="C3492" s="63"/>
      <c r="D3492" s="63"/>
      <c r="E3492" s="63"/>
      <c r="F3492" s="86"/>
      <c r="H3492" s="121">
        <v>10024494</v>
      </c>
      <c r="I3492" s="65">
        <v>30293647</v>
      </c>
      <c r="J3492" s="64">
        <v>0.75</v>
      </c>
      <c r="K3492" s="120" t="str">
        <f>VLOOKUP(I3492,Raw!A:K,11,FALSE)</f>
        <v>N-SF11/1/10.5</v>
      </c>
    </row>
    <row r="3493" spans="1:11" x14ac:dyDescent="0.25">
      <c r="A3493" s="85"/>
      <c r="B3493" s="63"/>
      <c r="C3493" s="63"/>
      <c r="D3493" s="63"/>
      <c r="E3493" s="63"/>
      <c r="F3493" s="86"/>
      <c r="H3493" s="121">
        <v>10024494</v>
      </c>
      <c r="I3493" s="65">
        <v>30313242</v>
      </c>
      <c r="J3493" s="64">
        <v>0.6</v>
      </c>
      <c r="K3493" s="120" t="str">
        <f>VLOOKUP(I3493,Raw!A:K,11,FALSE)</f>
        <v>N-SF11/1.8/10.5</v>
      </c>
    </row>
    <row r="3494" spans="1:11" x14ac:dyDescent="0.25">
      <c r="A3494" s="85"/>
      <c r="B3494" s="63"/>
      <c r="C3494" s="63"/>
      <c r="D3494" s="63"/>
      <c r="E3494" s="63"/>
      <c r="F3494" s="86"/>
      <c r="H3494" s="121">
        <v>10024494</v>
      </c>
      <c r="I3494" s="65">
        <v>30313286</v>
      </c>
      <c r="J3494" s="64">
        <v>1</v>
      </c>
      <c r="K3494" s="120" t="str">
        <f>VLOOKUP(I3494,Raw!A:K,11,FALSE)</f>
        <v>N-SF11/1.8/14.5</v>
      </c>
    </row>
    <row r="3495" spans="1:11" x14ac:dyDescent="0.25">
      <c r="A3495" s="85"/>
      <c r="B3495" s="63"/>
      <c r="C3495" s="63"/>
      <c r="D3495" s="63"/>
      <c r="E3495" s="63"/>
      <c r="F3495" s="86"/>
      <c r="H3495" s="121">
        <v>10024494</v>
      </c>
      <c r="I3495" s="65">
        <v>30313323</v>
      </c>
      <c r="J3495" s="64">
        <v>0.75</v>
      </c>
      <c r="K3495" s="120" t="str">
        <f>VLOOKUP(I3495,Raw!A:K,11,FALSE)</f>
        <v>N-SF11/1/10.5</v>
      </c>
    </row>
    <row r="3496" spans="1:11" x14ac:dyDescent="0.25">
      <c r="A3496" s="85"/>
      <c r="B3496" s="63"/>
      <c r="C3496" s="63"/>
      <c r="D3496" s="63"/>
      <c r="E3496" s="63"/>
      <c r="F3496" s="86"/>
      <c r="H3496" s="121">
        <v>10024494</v>
      </c>
      <c r="I3496" s="65">
        <v>30313345</v>
      </c>
      <c r="J3496" s="64">
        <v>1</v>
      </c>
      <c r="K3496" s="120" t="str">
        <f>VLOOKUP(I3496,Raw!A:K,11,FALSE)</f>
        <v>N-SF11/1.8/14.5</v>
      </c>
    </row>
    <row r="3497" spans="1:11" x14ac:dyDescent="0.25">
      <c r="A3497" s="85"/>
      <c r="B3497" s="63"/>
      <c r="C3497" s="63"/>
      <c r="D3497" s="63"/>
      <c r="E3497" s="63"/>
      <c r="F3497" s="86"/>
      <c r="H3497" s="121">
        <v>10024494</v>
      </c>
      <c r="I3497" s="65">
        <v>30321494</v>
      </c>
      <c r="J3497" s="64">
        <v>1.3333333333333333</v>
      </c>
      <c r="K3497" s="120" t="str">
        <f>VLOOKUP(I3497,Raw!A:K,11,FALSE)</f>
        <v>N-BK7/1.1/19</v>
      </c>
    </row>
    <row r="3498" spans="1:11" x14ac:dyDescent="0.25">
      <c r="A3498" s="85"/>
      <c r="B3498" s="63"/>
      <c r="C3498" s="63"/>
      <c r="D3498" s="63"/>
      <c r="E3498" s="63"/>
      <c r="F3498" s="86"/>
      <c r="H3498" s="121">
        <v>10024494</v>
      </c>
      <c r="I3498" s="65">
        <v>30325960</v>
      </c>
      <c r="J3498" s="64">
        <v>1.1000000000000001</v>
      </c>
      <c r="K3498" s="120" t="str">
        <f>VLOOKUP(I3498,Raw!A:K,11,FALSE)</f>
        <v>N-SF11/1.8/23</v>
      </c>
    </row>
    <row r="3499" spans="1:11" x14ac:dyDescent="0.25">
      <c r="A3499" s="85"/>
      <c r="B3499" s="63"/>
      <c r="C3499" s="63"/>
      <c r="D3499" s="63"/>
      <c r="E3499" s="63"/>
      <c r="F3499" s="86"/>
      <c r="H3499" s="121">
        <v>10024494</v>
      </c>
      <c r="I3499" s="65">
        <v>30334319</v>
      </c>
      <c r="J3499" s="64">
        <v>1.1000000000000001</v>
      </c>
      <c r="K3499" s="120" t="str">
        <f>VLOOKUP(I3499,Raw!A:K,11,FALSE)</f>
        <v>N-SF11/1.8/17.5</v>
      </c>
    </row>
    <row r="3500" spans="1:11" x14ac:dyDescent="0.25">
      <c r="A3500" s="85"/>
      <c r="B3500" s="63"/>
      <c r="C3500" s="63"/>
      <c r="D3500" s="63"/>
      <c r="E3500" s="63"/>
      <c r="F3500" s="86"/>
      <c r="H3500" s="121">
        <v>10024494</v>
      </c>
      <c r="I3500" s="65">
        <v>30339200</v>
      </c>
      <c r="J3500" s="64">
        <v>1.1000000000000001</v>
      </c>
      <c r="K3500" s="120" t="str">
        <f>VLOOKUP(I3500,Raw!A:K,11,FALSE)</f>
        <v>N-SF11/1.8/23.5</v>
      </c>
    </row>
    <row r="3501" spans="1:11" x14ac:dyDescent="0.25">
      <c r="A3501" s="85"/>
      <c r="B3501" s="63"/>
      <c r="C3501" s="63"/>
      <c r="D3501" s="63"/>
      <c r="E3501" s="63"/>
      <c r="F3501" s="86"/>
      <c r="H3501" s="121">
        <v>10024494</v>
      </c>
      <c r="I3501" s="65">
        <v>30391576</v>
      </c>
      <c r="J3501" s="64">
        <v>0.75</v>
      </c>
      <c r="K3501" s="120" t="str">
        <f>VLOOKUP(I3501,Raw!A:K,11,FALSE)</f>
        <v>N-SF11/1/8.5</v>
      </c>
    </row>
    <row r="3502" spans="1:11" x14ac:dyDescent="0.25">
      <c r="A3502" s="85"/>
      <c r="B3502" s="63"/>
      <c r="C3502" s="63"/>
      <c r="D3502" s="63"/>
      <c r="E3502" s="63"/>
      <c r="F3502" s="86"/>
      <c r="H3502" s="121">
        <v>10024494</v>
      </c>
      <c r="I3502" s="65">
        <v>30432710</v>
      </c>
      <c r="J3502" s="64">
        <v>1</v>
      </c>
      <c r="K3502" s="120" t="str">
        <f>VLOOKUP(I3502,Raw!A:K,11,FALSE)</f>
        <v>N-SF11/1.8/14.5</v>
      </c>
    </row>
    <row r="3503" spans="1:11" x14ac:dyDescent="0.25">
      <c r="A3503" s="85"/>
      <c r="B3503" s="63"/>
      <c r="C3503" s="63"/>
      <c r="D3503" s="63"/>
      <c r="E3503" s="63"/>
      <c r="F3503" s="86"/>
      <c r="H3503" s="121">
        <v>10024494</v>
      </c>
      <c r="I3503" s="65">
        <v>30446865</v>
      </c>
      <c r="J3503" s="64">
        <v>1.1000000000000001</v>
      </c>
      <c r="K3503" s="120" t="str">
        <f>VLOOKUP(I3503,Raw!A:K,11,FALSE)</f>
        <v>N-SF11/1.8/17</v>
      </c>
    </row>
    <row r="3504" spans="1:11" x14ac:dyDescent="0.25">
      <c r="A3504" s="85"/>
      <c r="B3504" s="63"/>
      <c r="C3504" s="63"/>
      <c r="D3504" s="63"/>
      <c r="E3504" s="63"/>
      <c r="F3504" s="86"/>
      <c r="H3504" s="121">
        <v>10024503</v>
      </c>
      <c r="I3504" s="65">
        <v>30103742</v>
      </c>
      <c r="J3504" s="64">
        <v>1.1000000000000001</v>
      </c>
      <c r="K3504" s="120" t="str">
        <f>VLOOKUP(I3504,Raw!A:K,11,FALSE)</f>
        <v>N-SF11/1.8/23.5</v>
      </c>
    </row>
    <row r="3505" spans="1:11" x14ac:dyDescent="0.25">
      <c r="A3505" s="85"/>
      <c r="B3505" s="63"/>
      <c r="C3505" s="63"/>
      <c r="D3505" s="63"/>
      <c r="E3505" s="63"/>
      <c r="F3505" s="86"/>
      <c r="H3505" s="121">
        <v>10024503</v>
      </c>
      <c r="I3505" s="65">
        <v>30103753</v>
      </c>
      <c r="J3505" s="64">
        <v>1</v>
      </c>
      <c r="K3505" s="120" t="str">
        <f>VLOOKUP(I3505,Raw!A:K,11,FALSE)</f>
        <v>N-SF11/1.8/14.5</v>
      </c>
    </row>
    <row r="3506" spans="1:11" x14ac:dyDescent="0.25">
      <c r="A3506" s="85"/>
      <c r="B3506" s="63"/>
      <c r="C3506" s="63"/>
      <c r="D3506" s="63"/>
      <c r="E3506" s="63"/>
      <c r="F3506" s="86"/>
      <c r="H3506" s="121">
        <v>10024503</v>
      </c>
      <c r="I3506" s="65">
        <v>30103801</v>
      </c>
      <c r="J3506" s="64">
        <v>1.1000000000000001</v>
      </c>
      <c r="K3506" s="120" t="str">
        <f>VLOOKUP(I3506,Raw!A:K,11,FALSE)</f>
        <v>N-SF11/1.8/17</v>
      </c>
    </row>
    <row r="3507" spans="1:11" x14ac:dyDescent="0.25">
      <c r="A3507" s="85"/>
      <c r="B3507" s="63"/>
      <c r="C3507" s="63"/>
      <c r="D3507" s="63"/>
      <c r="E3507" s="63"/>
      <c r="F3507" s="86"/>
      <c r="H3507" s="121">
        <v>10024503</v>
      </c>
      <c r="I3507" s="65">
        <v>30236147</v>
      </c>
      <c r="J3507" s="64">
        <v>1.1000000000000001</v>
      </c>
      <c r="K3507" s="120" t="str">
        <f>VLOOKUP(I3507,Raw!A:K,11,FALSE)</f>
        <v>N-SF11/1.8/17.5</v>
      </c>
    </row>
    <row r="3508" spans="1:11" x14ac:dyDescent="0.25">
      <c r="A3508" s="85"/>
      <c r="B3508" s="63"/>
      <c r="C3508" s="63"/>
      <c r="D3508" s="63"/>
      <c r="E3508" s="63"/>
      <c r="F3508" s="86"/>
      <c r="H3508" s="121">
        <v>10024503</v>
      </c>
      <c r="I3508" s="65">
        <v>30238079</v>
      </c>
      <c r="J3508" s="64">
        <v>1.1000000000000001</v>
      </c>
      <c r="K3508" s="120" t="str">
        <f>VLOOKUP(I3508,Raw!A:K,11,FALSE)</f>
        <v>N-SF11/1.8/17.5</v>
      </c>
    </row>
    <row r="3509" spans="1:11" x14ac:dyDescent="0.25">
      <c r="A3509" s="85"/>
      <c r="B3509" s="63"/>
      <c r="C3509" s="63"/>
      <c r="D3509" s="63"/>
      <c r="E3509" s="63"/>
      <c r="F3509" s="86"/>
      <c r="H3509" s="121">
        <v>10024503</v>
      </c>
      <c r="I3509" s="65">
        <v>30248669</v>
      </c>
      <c r="J3509" s="64">
        <v>0.75</v>
      </c>
      <c r="K3509" s="120" t="str">
        <f>VLOOKUP(I3509,Raw!A:K,11,FALSE)</f>
        <v>N-SF11/1/10.5</v>
      </c>
    </row>
    <row r="3510" spans="1:11" x14ac:dyDescent="0.25">
      <c r="A3510" s="85"/>
      <c r="B3510" s="63"/>
      <c r="C3510" s="63"/>
      <c r="D3510" s="63"/>
      <c r="E3510" s="63"/>
      <c r="F3510" s="86"/>
      <c r="H3510" s="121">
        <v>10024503</v>
      </c>
      <c r="I3510" s="65">
        <v>30248706</v>
      </c>
      <c r="J3510" s="64">
        <v>1.1000000000000001</v>
      </c>
      <c r="K3510" s="120" t="str">
        <f>VLOOKUP(I3510,Raw!A:K,11,FALSE)</f>
        <v>N-SF11/1.8/23.5</v>
      </c>
    </row>
    <row r="3511" spans="1:11" x14ac:dyDescent="0.25">
      <c r="A3511" s="85"/>
      <c r="B3511" s="63"/>
      <c r="C3511" s="63"/>
      <c r="D3511" s="63"/>
      <c r="E3511" s="63"/>
      <c r="F3511" s="86"/>
      <c r="H3511" s="121">
        <v>10024503</v>
      </c>
      <c r="I3511" s="65">
        <v>30248740</v>
      </c>
      <c r="J3511" s="64">
        <v>0.75</v>
      </c>
      <c r="K3511" s="120" t="str">
        <f>VLOOKUP(I3511,Raw!A:K,11,FALSE)</f>
        <v>N-SF11/1/7.5</v>
      </c>
    </row>
    <row r="3512" spans="1:11" x14ac:dyDescent="0.25">
      <c r="A3512" s="85"/>
      <c r="B3512" s="63"/>
      <c r="C3512" s="63"/>
      <c r="D3512" s="63"/>
      <c r="E3512" s="63"/>
      <c r="F3512" s="86"/>
      <c r="H3512" s="121">
        <v>10024503</v>
      </c>
      <c r="I3512" s="65">
        <v>30255865</v>
      </c>
      <c r="J3512" s="64">
        <v>1.1000000000000001</v>
      </c>
      <c r="K3512" s="120" t="str">
        <f>VLOOKUP(I3512,Raw!A:K,11,FALSE)</f>
        <v>N-SF11/1.8/17</v>
      </c>
    </row>
    <row r="3513" spans="1:11" x14ac:dyDescent="0.25">
      <c r="A3513" s="85"/>
      <c r="B3513" s="63"/>
      <c r="C3513" s="63"/>
      <c r="D3513" s="63"/>
      <c r="E3513" s="63"/>
      <c r="F3513" s="86"/>
      <c r="H3513" s="121">
        <v>10024503</v>
      </c>
      <c r="I3513" s="65">
        <v>30256349</v>
      </c>
      <c r="J3513" s="64">
        <v>0.75</v>
      </c>
      <c r="K3513" s="120" t="str">
        <f>VLOOKUP(I3513,Raw!A:K,11,FALSE)</f>
        <v>N-SF11/1/10.5</v>
      </c>
    </row>
    <row r="3514" spans="1:11" x14ac:dyDescent="0.25">
      <c r="A3514" s="85"/>
      <c r="B3514" s="63"/>
      <c r="C3514" s="63"/>
      <c r="D3514" s="63"/>
      <c r="E3514" s="63"/>
      <c r="F3514" s="86"/>
      <c r="H3514" s="121">
        <v>10024503</v>
      </c>
      <c r="I3514" s="65">
        <v>30256730</v>
      </c>
      <c r="J3514" s="64">
        <v>0.75</v>
      </c>
      <c r="K3514" s="120" t="str">
        <f>VLOOKUP(I3514,Raw!A:K,11,FALSE)</f>
        <v>N-SF11/1/10.5</v>
      </c>
    </row>
    <row r="3515" spans="1:11" x14ac:dyDescent="0.25">
      <c r="A3515" s="85"/>
      <c r="B3515" s="63"/>
      <c r="C3515" s="63"/>
      <c r="D3515" s="63"/>
      <c r="E3515" s="63"/>
      <c r="F3515" s="86"/>
      <c r="H3515" s="121">
        <v>10024503</v>
      </c>
      <c r="I3515" s="65">
        <v>30256752</v>
      </c>
      <c r="J3515" s="64">
        <v>1</v>
      </c>
      <c r="K3515" s="120" t="str">
        <f>VLOOKUP(I3515,Raw!A:K,11,FALSE)</f>
        <v>N-SF11/1.8/14.5</v>
      </c>
    </row>
    <row r="3516" spans="1:11" x14ac:dyDescent="0.25">
      <c r="A3516" s="85"/>
      <c r="B3516" s="63"/>
      <c r="C3516" s="63"/>
      <c r="D3516" s="63"/>
      <c r="E3516" s="63"/>
      <c r="F3516" s="86"/>
      <c r="H3516" s="121">
        <v>10024503</v>
      </c>
      <c r="I3516" s="65">
        <v>30256855</v>
      </c>
      <c r="J3516" s="64">
        <v>1</v>
      </c>
      <c r="K3516" s="120" t="str">
        <f>VLOOKUP(I3516,Raw!A:K,11,FALSE)</f>
        <v>N-SF11/1.8/14.5</v>
      </c>
    </row>
    <row r="3517" spans="1:11" x14ac:dyDescent="0.25">
      <c r="A3517" s="85"/>
      <c r="B3517" s="63"/>
      <c r="C3517" s="63"/>
      <c r="D3517" s="63"/>
      <c r="E3517" s="63"/>
      <c r="F3517" s="86"/>
      <c r="H3517" s="121">
        <v>10024503</v>
      </c>
      <c r="I3517" s="65">
        <v>30256899</v>
      </c>
      <c r="J3517" s="64">
        <v>1.1000000000000001</v>
      </c>
      <c r="K3517" s="120" t="str">
        <f>VLOOKUP(I3517,Raw!A:K,11,FALSE)</f>
        <v>N-SF11/1.8/23.5</v>
      </c>
    </row>
    <row r="3518" spans="1:11" x14ac:dyDescent="0.25">
      <c r="A3518" s="85"/>
      <c r="B3518" s="63"/>
      <c r="C3518" s="63"/>
      <c r="D3518" s="63"/>
      <c r="E3518" s="63"/>
      <c r="F3518" s="86"/>
      <c r="H3518" s="121">
        <v>10024503</v>
      </c>
      <c r="I3518" s="65">
        <v>30256914</v>
      </c>
      <c r="J3518" s="64">
        <v>0.75</v>
      </c>
      <c r="K3518" s="120" t="str">
        <f>VLOOKUP(I3518,Raw!A:K,11,FALSE)</f>
        <v>N-SF11/1/10.5</v>
      </c>
    </row>
    <row r="3519" spans="1:11" x14ac:dyDescent="0.25">
      <c r="A3519" s="85"/>
      <c r="B3519" s="63"/>
      <c r="C3519" s="63"/>
      <c r="D3519" s="63"/>
      <c r="E3519" s="63"/>
      <c r="F3519" s="86"/>
      <c r="H3519" s="121">
        <v>10024503</v>
      </c>
      <c r="I3519" s="65">
        <v>30256958</v>
      </c>
      <c r="J3519" s="64">
        <v>1.1000000000000001</v>
      </c>
      <c r="K3519" s="120" t="str">
        <f>VLOOKUP(I3519,Raw!A:K,11,FALSE)</f>
        <v>N-SF11/1.8/23.5</v>
      </c>
    </row>
    <row r="3520" spans="1:11" x14ac:dyDescent="0.25">
      <c r="A3520" s="85"/>
      <c r="B3520" s="63"/>
      <c r="C3520" s="63"/>
      <c r="D3520" s="63"/>
      <c r="E3520" s="63"/>
      <c r="F3520" s="86"/>
      <c r="H3520" s="121">
        <v>10024503</v>
      </c>
      <c r="I3520" s="65">
        <v>30274734</v>
      </c>
      <c r="J3520" s="64">
        <v>1.1000000000000001</v>
      </c>
      <c r="K3520" s="120" t="str">
        <f>VLOOKUP(I3520,Raw!A:K,11,FALSE)</f>
        <v>N-SF11/1.8/17</v>
      </c>
    </row>
    <row r="3521" spans="1:11" x14ac:dyDescent="0.25">
      <c r="A3521" s="85"/>
      <c r="B3521" s="63"/>
      <c r="C3521" s="63"/>
      <c r="D3521" s="63"/>
      <c r="E3521" s="63"/>
      <c r="F3521" s="86"/>
      <c r="H3521" s="121">
        <v>10024503</v>
      </c>
      <c r="I3521" s="65">
        <v>30274790</v>
      </c>
      <c r="J3521" s="64">
        <v>1</v>
      </c>
      <c r="K3521" s="120" t="str">
        <f>VLOOKUP(I3521,Raw!A:K,11,FALSE)</f>
        <v>N-SF11/1.8/14.5</v>
      </c>
    </row>
    <row r="3522" spans="1:11" x14ac:dyDescent="0.25">
      <c r="A3522" s="85"/>
      <c r="B3522" s="63"/>
      <c r="C3522" s="63"/>
      <c r="D3522" s="63"/>
      <c r="E3522" s="63"/>
      <c r="F3522" s="86"/>
      <c r="H3522" s="121">
        <v>10024503</v>
      </c>
      <c r="I3522" s="65">
        <v>30274815</v>
      </c>
      <c r="J3522" s="64">
        <v>1</v>
      </c>
      <c r="K3522" s="120" t="str">
        <f>VLOOKUP(I3522,Raw!A:K,11,FALSE)</f>
        <v>N-SF11/1.8/14.5</v>
      </c>
    </row>
    <row r="3523" spans="1:11" x14ac:dyDescent="0.25">
      <c r="A3523" s="85"/>
      <c r="B3523" s="63"/>
      <c r="C3523" s="63"/>
      <c r="D3523" s="63"/>
      <c r="E3523" s="63"/>
      <c r="F3523" s="86"/>
      <c r="H3523" s="121">
        <v>10024503</v>
      </c>
      <c r="I3523" s="65">
        <v>30276367</v>
      </c>
      <c r="J3523" s="64">
        <v>1.1000000000000001</v>
      </c>
      <c r="K3523" s="120" t="str">
        <f>VLOOKUP(I3523,Raw!A:K,11,FALSE)</f>
        <v>N-SF11/1.8/17</v>
      </c>
    </row>
    <row r="3524" spans="1:11" x14ac:dyDescent="0.25">
      <c r="A3524" s="85"/>
      <c r="B3524" s="63"/>
      <c r="C3524" s="63"/>
      <c r="D3524" s="63"/>
      <c r="E3524" s="63"/>
      <c r="F3524" s="86"/>
      <c r="H3524" s="121">
        <v>10024503</v>
      </c>
      <c r="I3524" s="65">
        <v>30285163</v>
      </c>
      <c r="J3524" s="64">
        <v>0.75</v>
      </c>
      <c r="K3524" s="120" t="str">
        <f>VLOOKUP(I3524,Raw!A:K,11,FALSE)</f>
        <v>N-SF11/1/7.5</v>
      </c>
    </row>
    <row r="3525" spans="1:11" x14ac:dyDescent="0.25">
      <c r="A3525" s="85"/>
      <c r="B3525" s="63"/>
      <c r="C3525" s="63"/>
      <c r="D3525" s="63"/>
      <c r="E3525" s="63"/>
      <c r="F3525" s="86"/>
      <c r="H3525" s="121">
        <v>10024503</v>
      </c>
      <c r="I3525" s="65">
        <v>30285185</v>
      </c>
      <c r="J3525" s="64">
        <v>1.1000000000000001</v>
      </c>
      <c r="K3525" s="120" t="str">
        <f>VLOOKUP(I3525,Raw!A:K,11,FALSE)</f>
        <v>N-SF11/1.8/17</v>
      </c>
    </row>
    <row r="3526" spans="1:11" x14ac:dyDescent="0.25">
      <c r="A3526" s="85"/>
      <c r="B3526" s="63"/>
      <c r="C3526" s="63"/>
      <c r="D3526" s="63"/>
      <c r="E3526" s="63"/>
      <c r="F3526" s="86"/>
      <c r="H3526" s="121">
        <v>10024503</v>
      </c>
      <c r="I3526" s="65">
        <v>30293647</v>
      </c>
      <c r="J3526" s="64">
        <v>0.75</v>
      </c>
      <c r="K3526" s="120" t="str">
        <f>VLOOKUP(I3526,Raw!A:K,11,FALSE)</f>
        <v>N-SF11/1/10.5</v>
      </c>
    </row>
    <row r="3527" spans="1:11" x14ac:dyDescent="0.25">
      <c r="A3527" s="85"/>
      <c r="B3527" s="63"/>
      <c r="C3527" s="63"/>
      <c r="D3527" s="63"/>
      <c r="E3527" s="63"/>
      <c r="F3527" s="86"/>
      <c r="H3527" s="121">
        <v>10024503</v>
      </c>
      <c r="I3527" s="65">
        <v>30313242</v>
      </c>
      <c r="J3527" s="64">
        <v>0.6</v>
      </c>
      <c r="K3527" s="120" t="str">
        <f>VLOOKUP(I3527,Raw!A:K,11,FALSE)</f>
        <v>N-SF11/1.8/10.5</v>
      </c>
    </row>
    <row r="3528" spans="1:11" x14ac:dyDescent="0.25">
      <c r="A3528" s="85"/>
      <c r="B3528" s="63"/>
      <c r="C3528" s="63"/>
      <c r="D3528" s="63"/>
      <c r="E3528" s="63"/>
      <c r="F3528" s="86"/>
      <c r="H3528" s="121">
        <v>10024503</v>
      </c>
      <c r="I3528" s="65">
        <v>30313286</v>
      </c>
      <c r="J3528" s="64">
        <v>1</v>
      </c>
      <c r="K3528" s="120" t="str">
        <f>VLOOKUP(I3528,Raw!A:K,11,FALSE)</f>
        <v>N-SF11/1.8/14.5</v>
      </c>
    </row>
    <row r="3529" spans="1:11" x14ac:dyDescent="0.25">
      <c r="A3529" s="85"/>
      <c r="B3529" s="63"/>
      <c r="C3529" s="63"/>
      <c r="D3529" s="63"/>
      <c r="E3529" s="63"/>
      <c r="F3529" s="86"/>
      <c r="H3529" s="121">
        <v>10024503</v>
      </c>
      <c r="I3529" s="65">
        <v>30313323</v>
      </c>
      <c r="J3529" s="64">
        <v>0.75</v>
      </c>
      <c r="K3529" s="120" t="str">
        <f>VLOOKUP(I3529,Raw!A:K,11,FALSE)</f>
        <v>N-SF11/1/10.5</v>
      </c>
    </row>
    <row r="3530" spans="1:11" x14ac:dyDescent="0.25">
      <c r="A3530" s="85"/>
      <c r="B3530" s="63"/>
      <c r="C3530" s="63"/>
      <c r="D3530" s="63"/>
      <c r="E3530" s="63"/>
      <c r="F3530" s="86"/>
      <c r="H3530" s="121">
        <v>10024503</v>
      </c>
      <c r="I3530" s="65">
        <v>30313345</v>
      </c>
      <c r="J3530" s="64">
        <v>1</v>
      </c>
      <c r="K3530" s="120" t="str">
        <f>VLOOKUP(I3530,Raw!A:K,11,FALSE)</f>
        <v>N-SF11/1.8/14.5</v>
      </c>
    </row>
    <row r="3531" spans="1:11" x14ac:dyDescent="0.25">
      <c r="A3531" s="85"/>
      <c r="B3531" s="63"/>
      <c r="C3531" s="63"/>
      <c r="D3531" s="63"/>
      <c r="E3531" s="63"/>
      <c r="F3531" s="86"/>
      <c r="H3531" s="121">
        <v>10024503</v>
      </c>
      <c r="I3531" s="65">
        <v>30321494</v>
      </c>
      <c r="J3531" s="64">
        <v>1.1666666666666667</v>
      </c>
      <c r="K3531" s="120" t="str">
        <f>VLOOKUP(I3531,Raw!A:K,11,FALSE)</f>
        <v>N-BK7/1.1/19</v>
      </c>
    </row>
    <row r="3532" spans="1:11" x14ac:dyDescent="0.25">
      <c r="A3532" s="85"/>
      <c r="B3532" s="63"/>
      <c r="C3532" s="63"/>
      <c r="D3532" s="63"/>
      <c r="E3532" s="63"/>
      <c r="F3532" s="86"/>
      <c r="H3532" s="121">
        <v>10024503</v>
      </c>
      <c r="I3532" s="65">
        <v>30325960</v>
      </c>
      <c r="J3532" s="64">
        <v>1.1000000000000001</v>
      </c>
      <c r="K3532" s="120" t="str">
        <f>VLOOKUP(I3532,Raw!A:K,11,FALSE)</f>
        <v>N-SF11/1.8/23</v>
      </c>
    </row>
    <row r="3533" spans="1:11" x14ac:dyDescent="0.25">
      <c r="A3533" s="85"/>
      <c r="B3533" s="63"/>
      <c r="C3533" s="63"/>
      <c r="D3533" s="63"/>
      <c r="E3533" s="63"/>
      <c r="F3533" s="86"/>
      <c r="H3533" s="121">
        <v>10024503</v>
      </c>
      <c r="I3533" s="65">
        <v>30334319</v>
      </c>
      <c r="J3533" s="64">
        <v>1.1000000000000001</v>
      </c>
      <c r="K3533" s="120" t="str">
        <f>VLOOKUP(I3533,Raw!A:K,11,FALSE)</f>
        <v>N-SF11/1.8/17.5</v>
      </c>
    </row>
    <row r="3534" spans="1:11" x14ac:dyDescent="0.25">
      <c r="A3534" s="85"/>
      <c r="B3534" s="63"/>
      <c r="C3534" s="63"/>
      <c r="D3534" s="63"/>
      <c r="E3534" s="63"/>
      <c r="F3534" s="86"/>
      <c r="H3534" s="121">
        <v>10024503</v>
      </c>
      <c r="I3534" s="65">
        <v>30339200</v>
      </c>
      <c r="J3534" s="64">
        <v>1.1000000000000001</v>
      </c>
      <c r="K3534" s="120" t="str">
        <f>VLOOKUP(I3534,Raw!A:K,11,FALSE)</f>
        <v>N-SF11/1.8/23.5</v>
      </c>
    </row>
    <row r="3535" spans="1:11" x14ac:dyDescent="0.25">
      <c r="A3535" s="85"/>
      <c r="B3535" s="63"/>
      <c r="C3535" s="63"/>
      <c r="D3535" s="63"/>
      <c r="E3535" s="63"/>
      <c r="F3535" s="86"/>
      <c r="H3535" s="121">
        <v>10024503</v>
      </c>
      <c r="I3535" s="65">
        <v>30391576</v>
      </c>
      <c r="J3535" s="64">
        <v>0.75</v>
      </c>
      <c r="K3535" s="120" t="str">
        <f>VLOOKUP(I3535,Raw!A:K,11,FALSE)</f>
        <v>N-SF11/1/8.5</v>
      </c>
    </row>
    <row r="3536" spans="1:11" x14ac:dyDescent="0.25">
      <c r="A3536" s="85"/>
      <c r="B3536" s="63"/>
      <c r="C3536" s="63"/>
      <c r="D3536" s="63"/>
      <c r="E3536" s="63"/>
      <c r="F3536" s="86"/>
      <c r="H3536" s="121">
        <v>10024503</v>
      </c>
      <c r="I3536" s="65">
        <v>30432710</v>
      </c>
      <c r="J3536" s="64">
        <v>1</v>
      </c>
      <c r="K3536" s="120" t="str">
        <f>VLOOKUP(I3536,Raw!A:K,11,FALSE)</f>
        <v>N-SF11/1.8/14.5</v>
      </c>
    </row>
    <row r="3537" spans="1:11" x14ac:dyDescent="0.25">
      <c r="A3537" s="85"/>
      <c r="B3537" s="63"/>
      <c r="C3537" s="63"/>
      <c r="D3537" s="63"/>
      <c r="E3537" s="63"/>
      <c r="F3537" s="86"/>
      <c r="H3537" s="121">
        <v>10024503</v>
      </c>
      <c r="I3537" s="65">
        <v>30446865</v>
      </c>
      <c r="J3537" s="64">
        <v>1.1000000000000001</v>
      </c>
      <c r="K3537" s="120" t="str">
        <f>VLOOKUP(I3537,Raw!A:K,11,FALSE)</f>
        <v>N-SF11/1.8/17</v>
      </c>
    </row>
    <row r="3538" spans="1:11" x14ac:dyDescent="0.25">
      <c r="A3538" s="85"/>
      <c r="B3538" s="63"/>
      <c r="C3538" s="63"/>
      <c r="D3538" s="63"/>
      <c r="E3538" s="63"/>
      <c r="F3538" s="86"/>
      <c r="H3538" s="121">
        <v>10024529</v>
      </c>
      <c r="I3538" s="65">
        <v>30103742</v>
      </c>
      <c r="J3538" s="64">
        <v>0.9</v>
      </c>
      <c r="K3538" s="120" t="str">
        <f>VLOOKUP(I3538,Raw!A:K,11,FALSE)</f>
        <v>N-SF11/1.8/23.5</v>
      </c>
    </row>
    <row r="3539" spans="1:11" x14ac:dyDescent="0.25">
      <c r="A3539" s="85"/>
      <c r="B3539" s="63"/>
      <c r="C3539" s="63"/>
      <c r="D3539" s="63"/>
      <c r="E3539" s="63"/>
      <c r="F3539" s="86"/>
      <c r="H3539" s="121">
        <v>10024529</v>
      </c>
      <c r="I3539" s="65">
        <v>30103753</v>
      </c>
      <c r="J3539" s="64">
        <v>0.9</v>
      </c>
      <c r="K3539" s="120" t="str">
        <f>VLOOKUP(I3539,Raw!A:K,11,FALSE)</f>
        <v>N-SF11/1.8/14.5</v>
      </c>
    </row>
    <row r="3540" spans="1:11" x14ac:dyDescent="0.25">
      <c r="A3540" s="85"/>
      <c r="B3540" s="63"/>
      <c r="C3540" s="63"/>
      <c r="D3540" s="63"/>
      <c r="E3540" s="63"/>
      <c r="F3540" s="86"/>
      <c r="H3540" s="121">
        <v>10024529</v>
      </c>
      <c r="I3540" s="65">
        <v>30103801</v>
      </c>
      <c r="J3540" s="64">
        <v>0.9</v>
      </c>
      <c r="K3540" s="120" t="str">
        <f>VLOOKUP(I3540,Raw!A:K,11,FALSE)</f>
        <v>N-SF11/1.8/17</v>
      </c>
    </row>
    <row r="3541" spans="1:11" x14ac:dyDescent="0.25">
      <c r="A3541" s="85"/>
      <c r="B3541" s="63"/>
      <c r="C3541" s="63"/>
      <c r="D3541" s="63"/>
      <c r="E3541" s="63"/>
      <c r="F3541" s="86"/>
      <c r="H3541" s="121">
        <v>10024529</v>
      </c>
      <c r="I3541" s="65">
        <v>30236147</v>
      </c>
      <c r="J3541" s="64">
        <v>0.9</v>
      </c>
      <c r="K3541" s="120" t="str">
        <f>VLOOKUP(I3541,Raw!A:K,11,FALSE)</f>
        <v>N-SF11/1.8/17.5</v>
      </c>
    </row>
    <row r="3542" spans="1:11" x14ac:dyDescent="0.25">
      <c r="A3542" s="85"/>
      <c r="B3542" s="63"/>
      <c r="C3542" s="63"/>
      <c r="D3542" s="63"/>
      <c r="E3542" s="63"/>
      <c r="F3542" s="86"/>
      <c r="H3542" s="121">
        <v>10024529</v>
      </c>
      <c r="I3542" s="65">
        <v>30238079</v>
      </c>
      <c r="J3542" s="64">
        <v>0.9</v>
      </c>
      <c r="K3542" s="120" t="str">
        <f>VLOOKUP(I3542,Raw!A:K,11,FALSE)</f>
        <v>N-SF11/1.8/17.5</v>
      </c>
    </row>
    <row r="3543" spans="1:11" x14ac:dyDescent="0.25">
      <c r="A3543" s="85"/>
      <c r="B3543" s="63"/>
      <c r="C3543" s="63"/>
      <c r="D3543" s="63"/>
      <c r="E3543" s="63"/>
      <c r="F3543" s="86"/>
      <c r="H3543" s="121">
        <v>10024529</v>
      </c>
      <c r="I3543" s="65">
        <v>30248669</v>
      </c>
      <c r="J3543" s="64">
        <v>1</v>
      </c>
      <c r="K3543" s="120" t="str">
        <f>VLOOKUP(I3543,Raw!A:K,11,FALSE)</f>
        <v>N-SF11/1/10.5</v>
      </c>
    </row>
    <row r="3544" spans="1:11" x14ac:dyDescent="0.25">
      <c r="A3544" s="85"/>
      <c r="B3544" s="63"/>
      <c r="C3544" s="63"/>
      <c r="D3544" s="63"/>
      <c r="E3544" s="63"/>
      <c r="F3544" s="86"/>
      <c r="H3544" s="121">
        <v>10024529</v>
      </c>
      <c r="I3544" s="65">
        <v>30248706</v>
      </c>
      <c r="J3544" s="64">
        <v>0.9</v>
      </c>
      <c r="K3544" s="120" t="str">
        <f>VLOOKUP(I3544,Raw!A:K,11,FALSE)</f>
        <v>N-SF11/1.8/23.5</v>
      </c>
    </row>
    <row r="3545" spans="1:11" x14ac:dyDescent="0.25">
      <c r="A3545" s="85"/>
      <c r="B3545" s="63"/>
      <c r="C3545" s="63"/>
      <c r="D3545" s="63"/>
      <c r="E3545" s="63"/>
      <c r="F3545" s="86"/>
      <c r="H3545" s="121">
        <v>10024529</v>
      </c>
      <c r="I3545" s="65">
        <v>30248740</v>
      </c>
      <c r="J3545" s="64">
        <v>1</v>
      </c>
      <c r="K3545" s="120" t="str">
        <f>VLOOKUP(I3545,Raw!A:K,11,FALSE)</f>
        <v>N-SF11/1/7.5</v>
      </c>
    </row>
    <row r="3546" spans="1:11" x14ac:dyDescent="0.25">
      <c r="A3546" s="85"/>
      <c r="B3546" s="63"/>
      <c r="C3546" s="63"/>
      <c r="D3546" s="63"/>
      <c r="E3546" s="63"/>
      <c r="F3546" s="86"/>
      <c r="H3546" s="121">
        <v>10024529</v>
      </c>
      <c r="I3546" s="65">
        <v>30255865</v>
      </c>
      <c r="J3546" s="64">
        <v>0.9</v>
      </c>
      <c r="K3546" s="120" t="str">
        <f>VLOOKUP(I3546,Raw!A:K,11,FALSE)</f>
        <v>N-SF11/1.8/17</v>
      </c>
    </row>
    <row r="3547" spans="1:11" x14ac:dyDescent="0.25">
      <c r="A3547" s="85"/>
      <c r="B3547" s="63"/>
      <c r="C3547" s="63"/>
      <c r="D3547" s="63"/>
      <c r="E3547" s="63"/>
      <c r="F3547" s="86"/>
      <c r="H3547" s="121">
        <v>10024529</v>
      </c>
      <c r="I3547" s="65">
        <v>30256349</v>
      </c>
      <c r="J3547" s="64">
        <v>1</v>
      </c>
      <c r="K3547" s="120" t="str">
        <f>VLOOKUP(I3547,Raw!A:K,11,FALSE)</f>
        <v>N-SF11/1/10.5</v>
      </c>
    </row>
    <row r="3548" spans="1:11" x14ac:dyDescent="0.25">
      <c r="A3548" s="85"/>
      <c r="B3548" s="63"/>
      <c r="C3548" s="63"/>
      <c r="D3548" s="63"/>
      <c r="E3548" s="63"/>
      <c r="F3548" s="86"/>
      <c r="H3548" s="121">
        <v>10024529</v>
      </c>
      <c r="I3548" s="65">
        <v>30256730</v>
      </c>
      <c r="J3548" s="64">
        <v>1</v>
      </c>
      <c r="K3548" s="120" t="str">
        <f>VLOOKUP(I3548,Raw!A:K,11,FALSE)</f>
        <v>N-SF11/1/10.5</v>
      </c>
    </row>
    <row r="3549" spans="1:11" x14ac:dyDescent="0.25">
      <c r="A3549" s="85"/>
      <c r="B3549" s="63"/>
      <c r="C3549" s="63"/>
      <c r="D3549" s="63"/>
      <c r="E3549" s="63"/>
      <c r="F3549" s="86"/>
      <c r="H3549" s="121">
        <v>10024529</v>
      </c>
      <c r="I3549" s="65">
        <v>30256752</v>
      </c>
      <c r="J3549" s="64">
        <v>0.9</v>
      </c>
      <c r="K3549" s="120" t="str">
        <f>VLOOKUP(I3549,Raw!A:K,11,FALSE)</f>
        <v>N-SF11/1.8/14.5</v>
      </c>
    </row>
    <row r="3550" spans="1:11" x14ac:dyDescent="0.25">
      <c r="A3550" s="85"/>
      <c r="B3550" s="63"/>
      <c r="C3550" s="63"/>
      <c r="D3550" s="63"/>
      <c r="E3550" s="63"/>
      <c r="F3550" s="86"/>
      <c r="H3550" s="121">
        <v>10024529</v>
      </c>
      <c r="I3550" s="65">
        <v>30256855</v>
      </c>
      <c r="J3550" s="64">
        <v>0.9</v>
      </c>
      <c r="K3550" s="120" t="str">
        <f>VLOOKUP(I3550,Raw!A:K,11,FALSE)</f>
        <v>N-SF11/1.8/14.5</v>
      </c>
    </row>
    <row r="3551" spans="1:11" x14ac:dyDescent="0.25">
      <c r="A3551" s="85"/>
      <c r="B3551" s="63"/>
      <c r="C3551" s="63"/>
      <c r="D3551" s="63"/>
      <c r="E3551" s="63"/>
      <c r="F3551" s="86"/>
      <c r="H3551" s="121">
        <v>10024529</v>
      </c>
      <c r="I3551" s="65">
        <v>30256899</v>
      </c>
      <c r="J3551" s="64">
        <v>0.9</v>
      </c>
      <c r="K3551" s="120" t="str">
        <f>VLOOKUP(I3551,Raw!A:K,11,FALSE)</f>
        <v>N-SF11/1.8/23.5</v>
      </c>
    </row>
    <row r="3552" spans="1:11" x14ac:dyDescent="0.25">
      <c r="A3552" s="85"/>
      <c r="B3552" s="63"/>
      <c r="C3552" s="63"/>
      <c r="D3552" s="63"/>
      <c r="E3552" s="63"/>
      <c r="F3552" s="86"/>
      <c r="H3552" s="121">
        <v>10024529</v>
      </c>
      <c r="I3552" s="65">
        <v>30256914</v>
      </c>
      <c r="J3552" s="64">
        <v>1</v>
      </c>
      <c r="K3552" s="120" t="str">
        <f>VLOOKUP(I3552,Raw!A:K,11,FALSE)</f>
        <v>N-SF11/1/10.5</v>
      </c>
    </row>
    <row r="3553" spans="1:11" x14ac:dyDescent="0.25">
      <c r="A3553" s="85"/>
      <c r="B3553" s="63"/>
      <c r="C3553" s="63"/>
      <c r="D3553" s="63"/>
      <c r="E3553" s="63"/>
      <c r="F3553" s="86"/>
      <c r="H3553" s="121">
        <v>10024529</v>
      </c>
      <c r="I3553" s="65">
        <v>30256958</v>
      </c>
      <c r="J3553" s="64">
        <v>0.9</v>
      </c>
      <c r="K3553" s="120" t="str">
        <f>VLOOKUP(I3553,Raw!A:K,11,FALSE)</f>
        <v>N-SF11/1.8/23.5</v>
      </c>
    </row>
    <row r="3554" spans="1:11" x14ac:dyDescent="0.25">
      <c r="A3554" s="85"/>
      <c r="B3554" s="63"/>
      <c r="C3554" s="63"/>
      <c r="D3554" s="63"/>
      <c r="E3554" s="63"/>
      <c r="F3554" s="86"/>
      <c r="H3554" s="121">
        <v>10024529</v>
      </c>
      <c r="I3554" s="65">
        <v>30274734</v>
      </c>
      <c r="J3554" s="64">
        <v>0.9</v>
      </c>
      <c r="K3554" s="120" t="str">
        <f>VLOOKUP(I3554,Raw!A:K,11,FALSE)</f>
        <v>N-SF11/1.8/17</v>
      </c>
    </row>
    <row r="3555" spans="1:11" x14ac:dyDescent="0.25">
      <c r="A3555" s="85"/>
      <c r="B3555" s="63"/>
      <c r="C3555" s="63"/>
      <c r="D3555" s="63"/>
      <c r="E3555" s="63"/>
      <c r="F3555" s="86"/>
      <c r="H3555" s="121">
        <v>10024529</v>
      </c>
      <c r="I3555" s="65">
        <v>30274790</v>
      </c>
      <c r="J3555" s="64">
        <v>0.9</v>
      </c>
      <c r="K3555" s="120" t="str">
        <f>VLOOKUP(I3555,Raw!A:K,11,FALSE)</f>
        <v>N-SF11/1.8/14.5</v>
      </c>
    </row>
    <row r="3556" spans="1:11" x14ac:dyDescent="0.25">
      <c r="A3556" s="85"/>
      <c r="B3556" s="63"/>
      <c r="C3556" s="63"/>
      <c r="D3556" s="63"/>
      <c r="E3556" s="63"/>
      <c r="F3556" s="86"/>
      <c r="H3556" s="121">
        <v>10024529</v>
      </c>
      <c r="I3556" s="65">
        <v>30274815</v>
      </c>
      <c r="J3556" s="64">
        <v>0.9</v>
      </c>
      <c r="K3556" s="120" t="str">
        <f>VLOOKUP(I3556,Raw!A:K,11,FALSE)</f>
        <v>N-SF11/1.8/14.5</v>
      </c>
    </row>
    <row r="3557" spans="1:11" x14ac:dyDescent="0.25">
      <c r="A3557" s="85"/>
      <c r="B3557" s="63"/>
      <c r="C3557" s="63"/>
      <c r="D3557" s="63"/>
      <c r="E3557" s="63"/>
      <c r="F3557" s="86"/>
      <c r="H3557" s="121">
        <v>10024529</v>
      </c>
      <c r="I3557" s="65">
        <v>30276367</v>
      </c>
      <c r="J3557" s="64">
        <v>0.9</v>
      </c>
      <c r="K3557" s="120" t="str">
        <f>VLOOKUP(I3557,Raw!A:K,11,FALSE)</f>
        <v>N-SF11/1.8/17</v>
      </c>
    </row>
    <row r="3558" spans="1:11" x14ac:dyDescent="0.25">
      <c r="A3558" s="85"/>
      <c r="B3558" s="63"/>
      <c r="C3558" s="63"/>
      <c r="D3558" s="63"/>
      <c r="E3558" s="63"/>
      <c r="F3558" s="86"/>
      <c r="H3558" s="121">
        <v>10024529</v>
      </c>
      <c r="I3558" s="65">
        <v>30285163</v>
      </c>
      <c r="J3558" s="64">
        <v>1</v>
      </c>
      <c r="K3558" s="120" t="str">
        <f>VLOOKUP(I3558,Raw!A:K,11,FALSE)</f>
        <v>N-SF11/1/7.5</v>
      </c>
    </row>
    <row r="3559" spans="1:11" x14ac:dyDescent="0.25">
      <c r="A3559" s="85"/>
      <c r="B3559" s="63"/>
      <c r="C3559" s="63"/>
      <c r="D3559" s="63"/>
      <c r="E3559" s="63"/>
      <c r="F3559" s="86"/>
      <c r="H3559" s="121">
        <v>10024529</v>
      </c>
      <c r="I3559" s="65">
        <v>30285185</v>
      </c>
      <c r="J3559" s="64">
        <v>0.9</v>
      </c>
      <c r="K3559" s="120" t="str">
        <f>VLOOKUP(I3559,Raw!A:K,11,FALSE)</f>
        <v>N-SF11/1.8/17</v>
      </c>
    </row>
    <row r="3560" spans="1:11" x14ac:dyDescent="0.25">
      <c r="A3560" s="85"/>
      <c r="B3560" s="63"/>
      <c r="C3560" s="63"/>
      <c r="D3560" s="63"/>
      <c r="E3560" s="63"/>
      <c r="F3560" s="86"/>
      <c r="H3560" s="121">
        <v>10024529</v>
      </c>
      <c r="I3560" s="65">
        <v>30293647</v>
      </c>
      <c r="J3560" s="64">
        <v>1</v>
      </c>
      <c r="K3560" s="120" t="str">
        <f>VLOOKUP(I3560,Raw!A:K,11,FALSE)</f>
        <v>N-SF11/1/10.5</v>
      </c>
    </row>
    <row r="3561" spans="1:11" x14ac:dyDescent="0.25">
      <c r="A3561" s="85"/>
      <c r="B3561" s="63"/>
      <c r="C3561" s="63"/>
      <c r="D3561" s="63"/>
      <c r="E3561" s="63"/>
      <c r="F3561" s="86"/>
      <c r="H3561" s="121">
        <v>10024529</v>
      </c>
      <c r="I3561" s="65">
        <v>30313242</v>
      </c>
      <c r="J3561" s="64">
        <v>0.6</v>
      </c>
      <c r="K3561" s="120" t="str">
        <f>VLOOKUP(I3561,Raw!A:K,11,FALSE)</f>
        <v>N-SF11/1.8/10.5</v>
      </c>
    </row>
    <row r="3562" spans="1:11" x14ac:dyDescent="0.25">
      <c r="A3562" s="85"/>
      <c r="B3562" s="63"/>
      <c r="C3562" s="63"/>
      <c r="D3562" s="63"/>
      <c r="E3562" s="63"/>
      <c r="F3562" s="86"/>
      <c r="H3562" s="121">
        <v>10024529</v>
      </c>
      <c r="I3562" s="65">
        <v>30313286</v>
      </c>
      <c r="J3562" s="64">
        <v>0.9</v>
      </c>
      <c r="K3562" s="120" t="str">
        <f>VLOOKUP(I3562,Raw!A:K,11,FALSE)</f>
        <v>N-SF11/1.8/14.5</v>
      </c>
    </row>
    <row r="3563" spans="1:11" x14ac:dyDescent="0.25">
      <c r="A3563" s="85"/>
      <c r="B3563" s="63"/>
      <c r="C3563" s="63"/>
      <c r="D3563" s="63"/>
      <c r="E3563" s="63"/>
      <c r="F3563" s="86"/>
      <c r="H3563" s="121">
        <v>10024529</v>
      </c>
      <c r="I3563" s="65">
        <v>30313323</v>
      </c>
      <c r="J3563" s="64">
        <v>1</v>
      </c>
      <c r="K3563" s="120" t="str">
        <f>VLOOKUP(I3563,Raw!A:K,11,FALSE)</f>
        <v>N-SF11/1/10.5</v>
      </c>
    </row>
    <row r="3564" spans="1:11" x14ac:dyDescent="0.25">
      <c r="A3564" s="85"/>
      <c r="B3564" s="63"/>
      <c r="C3564" s="63"/>
      <c r="D3564" s="63"/>
      <c r="E3564" s="63"/>
      <c r="F3564" s="86"/>
      <c r="H3564" s="121">
        <v>10024529</v>
      </c>
      <c r="I3564" s="65">
        <v>30313345</v>
      </c>
      <c r="J3564" s="64">
        <v>0.9</v>
      </c>
      <c r="K3564" s="120" t="str">
        <f>VLOOKUP(I3564,Raw!A:K,11,FALSE)</f>
        <v>N-SF11/1.8/14.5</v>
      </c>
    </row>
    <row r="3565" spans="1:11" x14ac:dyDescent="0.25">
      <c r="A3565" s="85"/>
      <c r="B3565" s="63"/>
      <c r="C3565" s="63"/>
      <c r="D3565" s="63"/>
      <c r="E3565" s="63"/>
      <c r="F3565" s="86"/>
      <c r="H3565" s="121">
        <v>10024529</v>
      </c>
      <c r="I3565" s="65">
        <v>30321494</v>
      </c>
      <c r="J3565" s="64">
        <v>1.3333333333333333</v>
      </c>
      <c r="K3565" s="120" t="str">
        <f>VLOOKUP(I3565,Raw!A:K,11,FALSE)</f>
        <v>N-BK7/1.1/19</v>
      </c>
    </row>
    <row r="3566" spans="1:11" x14ac:dyDescent="0.25">
      <c r="A3566" s="85"/>
      <c r="B3566" s="63"/>
      <c r="C3566" s="63"/>
      <c r="D3566" s="63"/>
      <c r="E3566" s="63"/>
      <c r="F3566" s="86"/>
      <c r="H3566" s="121">
        <v>10024529</v>
      </c>
      <c r="I3566" s="65">
        <v>30325960</v>
      </c>
      <c r="J3566" s="64">
        <v>0.9</v>
      </c>
      <c r="K3566" s="120" t="str">
        <f>VLOOKUP(I3566,Raw!A:K,11,FALSE)</f>
        <v>N-SF11/1.8/23</v>
      </c>
    </row>
    <row r="3567" spans="1:11" x14ac:dyDescent="0.25">
      <c r="A3567" s="85"/>
      <c r="B3567" s="63"/>
      <c r="C3567" s="63"/>
      <c r="D3567" s="63"/>
      <c r="E3567" s="63"/>
      <c r="F3567" s="86"/>
      <c r="H3567" s="121">
        <v>10024529</v>
      </c>
      <c r="I3567" s="65">
        <v>30334319</v>
      </c>
      <c r="J3567" s="64">
        <v>0.9</v>
      </c>
      <c r="K3567" s="120" t="str">
        <f>VLOOKUP(I3567,Raw!A:K,11,FALSE)</f>
        <v>N-SF11/1.8/17.5</v>
      </c>
    </row>
    <row r="3568" spans="1:11" x14ac:dyDescent="0.25">
      <c r="A3568" s="85"/>
      <c r="B3568" s="63"/>
      <c r="C3568" s="63"/>
      <c r="D3568" s="63"/>
      <c r="E3568" s="63"/>
      <c r="F3568" s="86"/>
      <c r="H3568" s="121">
        <v>10024529</v>
      </c>
      <c r="I3568" s="65">
        <v>30339200</v>
      </c>
      <c r="J3568" s="64">
        <v>0.9</v>
      </c>
      <c r="K3568" s="120" t="str">
        <f>VLOOKUP(I3568,Raw!A:K,11,FALSE)</f>
        <v>N-SF11/1.8/23.5</v>
      </c>
    </row>
    <row r="3569" spans="1:11" x14ac:dyDescent="0.25">
      <c r="A3569" s="85"/>
      <c r="B3569" s="63"/>
      <c r="C3569" s="63"/>
      <c r="D3569" s="63"/>
      <c r="E3569" s="63"/>
      <c r="F3569" s="86"/>
      <c r="H3569" s="121">
        <v>10024529</v>
      </c>
      <c r="I3569" s="65">
        <v>30391576</v>
      </c>
      <c r="J3569" s="64">
        <v>1</v>
      </c>
      <c r="K3569" s="120" t="str">
        <f>VLOOKUP(I3569,Raw!A:K,11,FALSE)</f>
        <v>N-SF11/1/8.5</v>
      </c>
    </row>
    <row r="3570" spans="1:11" x14ac:dyDescent="0.25">
      <c r="A3570" s="85"/>
      <c r="B3570" s="63"/>
      <c r="C3570" s="63"/>
      <c r="D3570" s="63"/>
      <c r="E3570" s="63"/>
      <c r="F3570" s="86"/>
      <c r="H3570" s="121">
        <v>10024529</v>
      </c>
      <c r="I3570" s="65">
        <v>30432710</v>
      </c>
      <c r="J3570" s="64">
        <v>0.9</v>
      </c>
      <c r="K3570" s="120" t="str">
        <f>VLOOKUP(I3570,Raw!A:K,11,FALSE)</f>
        <v>N-SF11/1.8/14.5</v>
      </c>
    </row>
    <row r="3571" spans="1:11" x14ac:dyDescent="0.25">
      <c r="A3571" s="85"/>
      <c r="B3571" s="63"/>
      <c r="C3571" s="63"/>
      <c r="D3571" s="63"/>
      <c r="E3571" s="63"/>
      <c r="F3571" s="86"/>
      <c r="H3571" s="121">
        <v>10024529</v>
      </c>
      <c r="I3571" s="65">
        <v>30446865</v>
      </c>
      <c r="J3571" s="64">
        <v>0.9</v>
      </c>
      <c r="K3571" s="120" t="str">
        <f>VLOOKUP(I3571,Raw!A:K,11,FALSE)</f>
        <v>N-SF11/1.8/17</v>
      </c>
    </row>
    <row r="3572" spans="1:11" x14ac:dyDescent="0.25">
      <c r="A3572" s="85"/>
      <c r="B3572" s="63"/>
      <c r="C3572" s="63"/>
      <c r="D3572" s="63"/>
      <c r="E3572" s="63"/>
      <c r="F3572" s="86"/>
      <c r="H3572" s="121">
        <v>10024531</v>
      </c>
      <c r="I3572" s="65">
        <v>30103742</v>
      </c>
      <c r="J3572" s="64">
        <v>1.04</v>
      </c>
      <c r="K3572" s="120" t="str">
        <f>VLOOKUP(I3572,Raw!A:K,11,FALSE)</f>
        <v>N-SF11/1.8/23.5</v>
      </c>
    </row>
    <row r="3573" spans="1:11" x14ac:dyDescent="0.25">
      <c r="A3573" s="85"/>
      <c r="B3573" s="63"/>
      <c r="C3573" s="63"/>
      <c r="D3573" s="63"/>
      <c r="E3573" s="63"/>
      <c r="F3573" s="86"/>
      <c r="H3573" s="121">
        <v>10024531</v>
      </c>
      <c r="I3573" s="65">
        <v>30103753</v>
      </c>
      <c r="J3573" s="64">
        <v>1</v>
      </c>
      <c r="K3573" s="120" t="str">
        <f>VLOOKUP(I3573,Raw!A:K,11,FALSE)</f>
        <v>N-SF11/1.8/14.5</v>
      </c>
    </row>
    <row r="3574" spans="1:11" x14ac:dyDescent="0.25">
      <c r="A3574" s="85"/>
      <c r="B3574" s="63"/>
      <c r="C3574" s="63"/>
      <c r="D3574" s="63"/>
      <c r="E3574" s="63"/>
      <c r="F3574" s="86"/>
      <c r="H3574" s="121">
        <v>10024531</v>
      </c>
      <c r="I3574" s="65">
        <v>30103801</v>
      </c>
      <c r="J3574" s="64">
        <v>1.04</v>
      </c>
      <c r="K3574" s="120" t="str">
        <f>VLOOKUP(I3574,Raw!A:K,11,FALSE)</f>
        <v>N-SF11/1.8/17</v>
      </c>
    </row>
    <row r="3575" spans="1:11" x14ac:dyDescent="0.25">
      <c r="A3575" s="85"/>
      <c r="B3575" s="63"/>
      <c r="C3575" s="63"/>
      <c r="D3575" s="63"/>
      <c r="E3575" s="63"/>
      <c r="F3575" s="86"/>
      <c r="H3575" s="121">
        <v>10024531</v>
      </c>
      <c r="I3575" s="65">
        <v>30236147</v>
      </c>
      <c r="J3575" s="64">
        <v>1.04</v>
      </c>
      <c r="K3575" s="120" t="str">
        <f>VLOOKUP(I3575,Raw!A:K,11,FALSE)</f>
        <v>N-SF11/1.8/17.5</v>
      </c>
    </row>
    <row r="3576" spans="1:11" x14ac:dyDescent="0.25">
      <c r="A3576" s="85"/>
      <c r="B3576" s="63"/>
      <c r="C3576" s="63"/>
      <c r="D3576" s="63"/>
      <c r="E3576" s="63"/>
      <c r="F3576" s="86"/>
      <c r="H3576" s="121">
        <v>10024531</v>
      </c>
      <c r="I3576" s="65">
        <v>30238079</v>
      </c>
      <c r="J3576" s="64">
        <v>1.04</v>
      </c>
      <c r="K3576" s="120" t="str">
        <f>VLOOKUP(I3576,Raw!A:K,11,FALSE)</f>
        <v>N-SF11/1.8/17.5</v>
      </c>
    </row>
    <row r="3577" spans="1:11" x14ac:dyDescent="0.25">
      <c r="A3577" s="85"/>
      <c r="B3577" s="63"/>
      <c r="C3577" s="63"/>
      <c r="D3577" s="63"/>
      <c r="E3577" s="63"/>
      <c r="F3577" s="86"/>
      <c r="H3577" s="121">
        <v>10024531</v>
      </c>
      <c r="I3577" s="65">
        <v>30248669</v>
      </c>
      <c r="J3577" s="64">
        <v>0.75</v>
      </c>
      <c r="K3577" s="120" t="str">
        <f>VLOOKUP(I3577,Raw!A:K,11,FALSE)</f>
        <v>N-SF11/1/10.5</v>
      </c>
    </row>
    <row r="3578" spans="1:11" x14ac:dyDescent="0.25">
      <c r="A3578" s="85"/>
      <c r="B3578" s="63"/>
      <c r="C3578" s="63"/>
      <c r="D3578" s="63"/>
      <c r="E3578" s="63"/>
      <c r="F3578" s="86"/>
      <c r="H3578" s="121">
        <v>10024531</v>
      </c>
      <c r="I3578" s="65">
        <v>30248706</v>
      </c>
      <c r="J3578" s="64">
        <v>1.04</v>
      </c>
      <c r="K3578" s="120" t="str">
        <f>VLOOKUP(I3578,Raw!A:K,11,FALSE)</f>
        <v>N-SF11/1.8/23.5</v>
      </c>
    </row>
    <row r="3579" spans="1:11" x14ac:dyDescent="0.25">
      <c r="A3579" s="85"/>
      <c r="B3579" s="63"/>
      <c r="C3579" s="63"/>
      <c r="D3579" s="63"/>
      <c r="E3579" s="63"/>
      <c r="F3579" s="86"/>
      <c r="H3579" s="121">
        <v>10024531</v>
      </c>
      <c r="I3579" s="65">
        <v>30248740</v>
      </c>
      <c r="J3579" s="64">
        <v>0.75</v>
      </c>
      <c r="K3579" s="120" t="str">
        <f>VLOOKUP(I3579,Raw!A:K,11,FALSE)</f>
        <v>N-SF11/1/7.5</v>
      </c>
    </row>
    <row r="3580" spans="1:11" x14ac:dyDescent="0.25">
      <c r="A3580" s="85"/>
      <c r="B3580" s="63"/>
      <c r="C3580" s="63"/>
      <c r="D3580" s="63"/>
      <c r="E3580" s="63"/>
      <c r="F3580" s="86"/>
      <c r="H3580" s="121">
        <v>10024531</v>
      </c>
      <c r="I3580" s="65">
        <v>30255865</v>
      </c>
      <c r="J3580" s="64">
        <v>1.04</v>
      </c>
      <c r="K3580" s="120" t="str">
        <f>VLOOKUP(I3580,Raw!A:K,11,FALSE)</f>
        <v>N-SF11/1.8/17</v>
      </c>
    </row>
    <row r="3581" spans="1:11" x14ac:dyDescent="0.25">
      <c r="A3581" s="85"/>
      <c r="B3581" s="63"/>
      <c r="C3581" s="63"/>
      <c r="D3581" s="63"/>
      <c r="E3581" s="63"/>
      <c r="F3581" s="86"/>
      <c r="H3581" s="121">
        <v>10024531</v>
      </c>
      <c r="I3581" s="65">
        <v>30256349</v>
      </c>
      <c r="J3581" s="64">
        <v>0.75</v>
      </c>
      <c r="K3581" s="120" t="str">
        <f>VLOOKUP(I3581,Raw!A:K,11,FALSE)</f>
        <v>N-SF11/1/10.5</v>
      </c>
    </row>
    <row r="3582" spans="1:11" x14ac:dyDescent="0.25">
      <c r="A3582" s="85"/>
      <c r="B3582" s="63"/>
      <c r="C3582" s="63"/>
      <c r="D3582" s="63"/>
      <c r="E3582" s="63"/>
      <c r="F3582" s="86"/>
      <c r="H3582" s="121">
        <v>10024531</v>
      </c>
      <c r="I3582" s="65">
        <v>30256730</v>
      </c>
      <c r="J3582" s="64">
        <v>0.75</v>
      </c>
      <c r="K3582" s="120" t="str">
        <f>VLOOKUP(I3582,Raw!A:K,11,FALSE)</f>
        <v>N-SF11/1/10.5</v>
      </c>
    </row>
    <row r="3583" spans="1:11" x14ac:dyDescent="0.25">
      <c r="A3583" s="85"/>
      <c r="B3583" s="63"/>
      <c r="C3583" s="63"/>
      <c r="D3583" s="63"/>
      <c r="E3583" s="63"/>
      <c r="F3583" s="86"/>
      <c r="H3583" s="121">
        <v>10024531</v>
      </c>
      <c r="I3583" s="65">
        <v>30256752</v>
      </c>
      <c r="J3583" s="64">
        <v>1</v>
      </c>
      <c r="K3583" s="120" t="str">
        <f>VLOOKUP(I3583,Raw!A:K,11,FALSE)</f>
        <v>N-SF11/1.8/14.5</v>
      </c>
    </row>
    <row r="3584" spans="1:11" x14ac:dyDescent="0.25">
      <c r="A3584" s="85"/>
      <c r="B3584" s="63"/>
      <c r="C3584" s="63"/>
      <c r="D3584" s="63"/>
      <c r="E3584" s="63"/>
      <c r="F3584" s="86"/>
      <c r="H3584" s="121">
        <v>10024531</v>
      </c>
      <c r="I3584" s="65">
        <v>30256855</v>
      </c>
      <c r="J3584" s="64">
        <v>1</v>
      </c>
      <c r="K3584" s="120" t="str">
        <f>VLOOKUP(I3584,Raw!A:K,11,FALSE)</f>
        <v>N-SF11/1.8/14.5</v>
      </c>
    </row>
    <row r="3585" spans="1:11" x14ac:dyDescent="0.25">
      <c r="A3585" s="85"/>
      <c r="B3585" s="63"/>
      <c r="C3585" s="63"/>
      <c r="D3585" s="63"/>
      <c r="E3585" s="63"/>
      <c r="F3585" s="86"/>
      <c r="H3585" s="121">
        <v>10024531</v>
      </c>
      <c r="I3585" s="65">
        <v>30256899</v>
      </c>
      <c r="J3585" s="64">
        <v>1.04</v>
      </c>
      <c r="K3585" s="120" t="str">
        <f>VLOOKUP(I3585,Raw!A:K,11,FALSE)</f>
        <v>N-SF11/1.8/23.5</v>
      </c>
    </row>
    <row r="3586" spans="1:11" x14ac:dyDescent="0.25">
      <c r="A3586" s="85"/>
      <c r="B3586" s="63"/>
      <c r="C3586" s="63"/>
      <c r="D3586" s="63"/>
      <c r="E3586" s="63"/>
      <c r="F3586" s="86"/>
      <c r="H3586" s="121">
        <v>10024531</v>
      </c>
      <c r="I3586" s="65">
        <v>30256914</v>
      </c>
      <c r="J3586" s="64">
        <v>0.75</v>
      </c>
      <c r="K3586" s="120" t="str">
        <f>VLOOKUP(I3586,Raw!A:K,11,FALSE)</f>
        <v>N-SF11/1/10.5</v>
      </c>
    </row>
    <row r="3587" spans="1:11" x14ac:dyDescent="0.25">
      <c r="A3587" s="85"/>
      <c r="B3587" s="63"/>
      <c r="C3587" s="63"/>
      <c r="D3587" s="63"/>
      <c r="E3587" s="63"/>
      <c r="F3587" s="86"/>
      <c r="H3587" s="121">
        <v>10024531</v>
      </c>
      <c r="I3587" s="65">
        <v>30256958</v>
      </c>
      <c r="J3587" s="64">
        <v>1.04</v>
      </c>
      <c r="K3587" s="120" t="str">
        <f>VLOOKUP(I3587,Raw!A:K,11,FALSE)</f>
        <v>N-SF11/1.8/23.5</v>
      </c>
    </row>
    <row r="3588" spans="1:11" x14ac:dyDescent="0.25">
      <c r="A3588" s="85"/>
      <c r="B3588" s="63"/>
      <c r="C3588" s="63"/>
      <c r="D3588" s="63"/>
      <c r="E3588" s="63"/>
      <c r="F3588" s="86"/>
      <c r="H3588" s="121">
        <v>10024531</v>
      </c>
      <c r="I3588" s="65">
        <v>30274734</v>
      </c>
      <c r="J3588" s="64">
        <v>1.04</v>
      </c>
      <c r="K3588" s="120" t="str">
        <f>VLOOKUP(I3588,Raw!A:K,11,FALSE)</f>
        <v>N-SF11/1.8/17</v>
      </c>
    </row>
    <row r="3589" spans="1:11" x14ac:dyDescent="0.25">
      <c r="A3589" s="85"/>
      <c r="B3589" s="63"/>
      <c r="C3589" s="63"/>
      <c r="D3589" s="63"/>
      <c r="E3589" s="63"/>
      <c r="F3589" s="86"/>
      <c r="H3589" s="121">
        <v>10024531</v>
      </c>
      <c r="I3589" s="65">
        <v>30274790</v>
      </c>
      <c r="J3589" s="64">
        <v>1</v>
      </c>
      <c r="K3589" s="120" t="str">
        <f>VLOOKUP(I3589,Raw!A:K,11,FALSE)</f>
        <v>N-SF11/1.8/14.5</v>
      </c>
    </row>
    <row r="3590" spans="1:11" x14ac:dyDescent="0.25">
      <c r="A3590" s="85"/>
      <c r="B3590" s="63"/>
      <c r="C3590" s="63"/>
      <c r="D3590" s="63"/>
      <c r="E3590" s="63"/>
      <c r="F3590" s="86"/>
      <c r="H3590" s="121">
        <v>10024531</v>
      </c>
      <c r="I3590" s="65">
        <v>30274815</v>
      </c>
      <c r="J3590" s="64">
        <v>1</v>
      </c>
      <c r="K3590" s="120" t="str">
        <f>VLOOKUP(I3590,Raw!A:K,11,FALSE)</f>
        <v>N-SF11/1.8/14.5</v>
      </c>
    </row>
    <row r="3591" spans="1:11" x14ac:dyDescent="0.25">
      <c r="A3591" s="85"/>
      <c r="B3591" s="63"/>
      <c r="C3591" s="63"/>
      <c r="D3591" s="63"/>
      <c r="E3591" s="63"/>
      <c r="F3591" s="86"/>
      <c r="H3591" s="121">
        <v>10024531</v>
      </c>
      <c r="I3591" s="65">
        <v>30276367</v>
      </c>
      <c r="J3591" s="64">
        <v>1.04</v>
      </c>
      <c r="K3591" s="120" t="str">
        <f>VLOOKUP(I3591,Raw!A:K,11,FALSE)</f>
        <v>N-SF11/1.8/17</v>
      </c>
    </row>
    <row r="3592" spans="1:11" x14ac:dyDescent="0.25">
      <c r="A3592" s="85"/>
      <c r="B3592" s="63"/>
      <c r="C3592" s="63"/>
      <c r="D3592" s="63"/>
      <c r="E3592" s="63"/>
      <c r="F3592" s="86"/>
      <c r="H3592" s="121">
        <v>10024531</v>
      </c>
      <c r="I3592" s="65">
        <v>30285163</v>
      </c>
      <c r="J3592" s="64">
        <v>0.75</v>
      </c>
      <c r="K3592" s="120" t="str">
        <f>VLOOKUP(I3592,Raw!A:K,11,FALSE)</f>
        <v>N-SF11/1/7.5</v>
      </c>
    </row>
    <row r="3593" spans="1:11" x14ac:dyDescent="0.25">
      <c r="A3593" s="85"/>
      <c r="B3593" s="63"/>
      <c r="C3593" s="63"/>
      <c r="D3593" s="63"/>
      <c r="E3593" s="63"/>
      <c r="F3593" s="86"/>
      <c r="H3593" s="121">
        <v>10024531</v>
      </c>
      <c r="I3593" s="65">
        <v>30285185</v>
      </c>
      <c r="J3593" s="64">
        <v>1.04</v>
      </c>
      <c r="K3593" s="120" t="str">
        <f>VLOOKUP(I3593,Raw!A:K,11,FALSE)</f>
        <v>N-SF11/1.8/17</v>
      </c>
    </row>
    <row r="3594" spans="1:11" x14ac:dyDescent="0.25">
      <c r="A3594" s="85"/>
      <c r="B3594" s="63"/>
      <c r="C3594" s="63"/>
      <c r="D3594" s="63"/>
      <c r="E3594" s="63"/>
      <c r="F3594" s="86"/>
      <c r="H3594" s="121">
        <v>10024531</v>
      </c>
      <c r="I3594" s="65">
        <v>30293647</v>
      </c>
      <c r="J3594" s="64">
        <v>0.75</v>
      </c>
      <c r="K3594" s="120" t="str">
        <f>VLOOKUP(I3594,Raw!A:K,11,FALSE)</f>
        <v>N-SF11/1/10.5</v>
      </c>
    </row>
    <row r="3595" spans="1:11" x14ac:dyDescent="0.25">
      <c r="A3595" s="85"/>
      <c r="B3595" s="63"/>
      <c r="C3595" s="63"/>
      <c r="D3595" s="63"/>
      <c r="E3595" s="63"/>
      <c r="F3595" s="86"/>
      <c r="H3595" s="121">
        <v>10024531</v>
      </c>
      <c r="I3595" s="65">
        <v>30313242</v>
      </c>
      <c r="J3595" s="64">
        <v>0.6</v>
      </c>
      <c r="K3595" s="120" t="str">
        <f>VLOOKUP(I3595,Raw!A:K,11,FALSE)</f>
        <v>N-SF11/1.8/10.5</v>
      </c>
    </row>
    <row r="3596" spans="1:11" x14ac:dyDescent="0.25">
      <c r="A3596" s="85"/>
      <c r="B3596" s="63"/>
      <c r="C3596" s="63"/>
      <c r="D3596" s="63"/>
      <c r="E3596" s="63"/>
      <c r="F3596" s="86"/>
      <c r="H3596" s="121">
        <v>10024531</v>
      </c>
      <c r="I3596" s="65">
        <v>30313286</v>
      </c>
      <c r="J3596" s="64">
        <v>1</v>
      </c>
      <c r="K3596" s="120" t="str">
        <f>VLOOKUP(I3596,Raw!A:K,11,FALSE)</f>
        <v>N-SF11/1.8/14.5</v>
      </c>
    </row>
    <row r="3597" spans="1:11" x14ac:dyDescent="0.25">
      <c r="A3597" s="85"/>
      <c r="B3597" s="63"/>
      <c r="C3597" s="63"/>
      <c r="D3597" s="63"/>
      <c r="E3597" s="63"/>
      <c r="F3597" s="86"/>
      <c r="H3597" s="121">
        <v>10024531</v>
      </c>
      <c r="I3597" s="65">
        <v>30313323</v>
      </c>
      <c r="J3597" s="64">
        <v>0.75</v>
      </c>
      <c r="K3597" s="120" t="str">
        <f>VLOOKUP(I3597,Raw!A:K,11,FALSE)</f>
        <v>N-SF11/1/10.5</v>
      </c>
    </row>
    <row r="3598" spans="1:11" x14ac:dyDescent="0.25">
      <c r="A3598" s="85"/>
      <c r="B3598" s="63"/>
      <c r="C3598" s="63"/>
      <c r="D3598" s="63"/>
      <c r="E3598" s="63"/>
      <c r="F3598" s="86"/>
      <c r="H3598" s="121">
        <v>10024531</v>
      </c>
      <c r="I3598" s="65">
        <v>30313345</v>
      </c>
      <c r="J3598" s="64">
        <v>1</v>
      </c>
      <c r="K3598" s="120" t="str">
        <f>VLOOKUP(I3598,Raw!A:K,11,FALSE)</f>
        <v>N-SF11/1.8/14.5</v>
      </c>
    </row>
    <row r="3599" spans="1:11" x14ac:dyDescent="0.25">
      <c r="A3599" s="85"/>
      <c r="B3599" s="63"/>
      <c r="C3599" s="63"/>
      <c r="D3599" s="63"/>
      <c r="E3599" s="63"/>
      <c r="F3599" s="86"/>
      <c r="H3599" s="121">
        <v>10024531</v>
      </c>
      <c r="I3599" s="65">
        <v>30321494</v>
      </c>
      <c r="J3599" s="64">
        <v>1.3333333333333333</v>
      </c>
      <c r="K3599" s="120" t="str">
        <f>VLOOKUP(I3599,Raw!A:K,11,FALSE)</f>
        <v>N-BK7/1.1/19</v>
      </c>
    </row>
    <row r="3600" spans="1:11" x14ac:dyDescent="0.25">
      <c r="A3600" s="85"/>
      <c r="B3600" s="63"/>
      <c r="C3600" s="63"/>
      <c r="D3600" s="63"/>
      <c r="E3600" s="63"/>
      <c r="F3600" s="86"/>
      <c r="H3600" s="121">
        <v>10024531</v>
      </c>
      <c r="I3600" s="65">
        <v>30325960</v>
      </c>
      <c r="J3600" s="64">
        <v>1.04</v>
      </c>
      <c r="K3600" s="120" t="str">
        <f>VLOOKUP(I3600,Raw!A:K,11,FALSE)</f>
        <v>N-SF11/1.8/23</v>
      </c>
    </row>
    <row r="3601" spans="1:11" x14ac:dyDescent="0.25">
      <c r="A3601" s="85"/>
      <c r="B3601" s="63"/>
      <c r="C3601" s="63"/>
      <c r="D3601" s="63"/>
      <c r="E3601" s="63"/>
      <c r="F3601" s="86"/>
      <c r="H3601" s="121">
        <v>10024531</v>
      </c>
      <c r="I3601" s="65">
        <v>30334319</v>
      </c>
      <c r="J3601" s="64">
        <v>1.04</v>
      </c>
      <c r="K3601" s="120" t="str">
        <f>VLOOKUP(I3601,Raw!A:K,11,FALSE)</f>
        <v>N-SF11/1.8/17.5</v>
      </c>
    </row>
    <row r="3602" spans="1:11" x14ac:dyDescent="0.25">
      <c r="A3602" s="85"/>
      <c r="B3602" s="63"/>
      <c r="C3602" s="63"/>
      <c r="D3602" s="63"/>
      <c r="E3602" s="63"/>
      <c r="F3602" s="86"/>
      <c r="H3602" s="121">
        <v>10024531</v>
      </c>
      <c r="I3602" s="65">
        <v>30339200</v>
      </c>
      <c r="J3602" s="64">
        <v>1.04</v>
      </c>
      <c r="K3602" s="120" t="str">
        <f>VLOOKUP(I3602,Raw!A:K,11,FALSE)</f>
        <v>N-SF11/1.8/23.5</v>
      </c>
    </row>
    <row r="3603" spans="1:11" x14ac:dyDescent="0.25">
      <c r="A3603" s="85"/>
      <c r="B3603" s="63"/>
      <c r="C3603" s="63"/>
      <c r="D3603" s="63"/>
      <c r="E3603" s="63"/>
      <c r="F3603" s="86"/>
      <c r="H3603" s="121">
        <v>10024531</v>
      </c>
      <c r="I3603" s="65">
        <v>30391576</v>
      </c>
      <c r="J3603" s="64">
        <v>0.75</v>
      </c>
      <c r="K3603" s="120" t="str">
        <f>VLOOKUP(I3603,Raw!A:K,11,FALSE)</f>
        <v>N-SF11/1/8.5</v>
      </c>
    </row>
    <row r="3604" spans="1:11" x14ac:dyDescent="0.25">
      <c r="A3604" s="85"/>
      <c r="B3604" s="63"/>
      <c r="C3604" s="63"/>
      <c r="D3604" s="63"/>
      <c r="E3604" s="63"/>
      <c r="F3604" s="86"/>
      <c r="H3604" s="121">
        <v>10024531</v>
      </c>
      <c r="I3604" s="65">
        <v>30432710</v>
      </c>
      <c r="J3604" s="64">
        <v>1</v>
      </c>
      <c r="K3604" s="120" t="str">
        <f>VLOOKUP(I3604,Raw!A:K,11,FALSE)</f>
        <v>N-SF11/1.8/14.5</v>
      </c>
    </row>
    <row r="3605" spans="1:11" x14ac:dyDescent="0.25">
      <c r="A3605" s="85"/>
      <c r="B3605" s="63"/>
      <c r="C3605" s="63"/>
      <c r="D3605" s="63"/>
      <c r="E3605" s="63"/>
      <c r="F3605" s="86"/>
      <c r="H3605" s="121">
        <v>10024531</v>
      </c>
      <c r="I3605" s="65">
        <v>30446865</v>
      </c>
      <c r="J3605" s="64">
        <v>1.04</v>
      </c>
      <c r="K3605" s="120" t="str">
        <f>VLOOKUP(I3605,Raw!A:K,11,FALSE)</f>
        <v>N-SF11/1.8/17</v>
      </c>
    </row>
    <row r="3606" spans="1:11" x14ac:dyDescent="0.25">
      <c r="A3606" s="85"/>
      <c r="B3606" s="63"/>
      <c r="C3606" s="63"/>
      <c r="D3606" s="63"/>
      <c r="E3606" s="63"/>
      <c r="F3606" s="86"/>
      <c r="H3606" s="121">
        <v>10024534</v>
      </c>
      <c r="I3606" s="65">
        <v>30103742</v>
      </c>
      <c r="J3606" s="64">
        <v>1</v>
      </c>
      <c r="K3606" s="120" t="str">
        <f>VLOOKUP(I3606,Raw!A:K,11,FALSE)</f>
        <v>N-SF11/1.8/23.5</v>
      </c>
    </row>
    <row r="3607" spans="1:11" x14ac:dyDescent="0.25">
      <c r="A3607" s="85"/>
      <c r="B3607" s="63"/>
      <c r="C3607" s="63"/>
      <c r="D3607" s="63"/>
      <c r="E3607" s="63"/>
      <c r="F3607" s="86"/>
      <c r="H3607" s="121">
        <v>10024534</v>
      </c>
      <c r="I3607" s="65">
        <v>30103753</v>
      </c>
      <c r="J3607" s="64">
        <v>0.9</v>
      </c>
      <c r="K3607" s="120" t="str">
        <f>VLOOKUP(I3607,Raw!A:K,11,FALSE)</f>
        <v>N-SF11/1.8/14.5</v>
      </c>
    </row>
    <row r="3608" spans="1:11" x14ac:dyDescent="0.25">
      <c r="A3608" s="85"/>
      <c r="B3608" s="63"/>
      <c r="C3608" s="63"/>
      <c r="D3608" s="63"/>
      <c r="E3608" s="63"/>
      <c r="F3608" s="86"/>
      <c r="H3608" s="121">
        <v>10024534</v>
      </c>
      <c r="I3608" s="65">
        <v>30103801</v>
      </c>
      <c r="J3608" s="64">
        <v>1</v>
      </c>
      <c r="K3608" s="120" t="str">
        <f>VLOOKUP(I3608,Raw!A:K,11,FALSE)</f>
        <v>N-SF11/1.8/17</v>
      </c>
    </row>
    <row r="3609" spans="1:11" x14ac:dyDescent="0.25">
      <c r="A3609" s="85"/>
      <c r="B3609" s="63"/>
      <c r="C3609" s="63"/>
      <c r="D3609" s="63"/>
      <c r="E3609" s="63"/>
      <c r="F3609" s="86"/>
      <c r="H3609" s="121">
        <v>10024534</v>
      </c>
      <c r="I3609" s="65">
        <v>30236147</v>
      </c>
      <c r="J3609" s="64">
        <v>1</v>
      </c>
      <c r="K3609" s="120" t="str">
        <f>VLOOKUP(I3609,Raw!A:K,11,FALSE)</f>
        <v>N-SF11/1.8/17.5</v>
      </c>
    </row>
    <row r="3610" spans="1:11" x14ac:dyDescent="0.25">
      <c r="A3610" s="85"/>
      <c r="B3610" s="63"/>
      <c r="C3610" s="63"/>
      <c r="D3610" s="63"/>
      <c r="E3610" s="63"/>
      <c r="F3610" s="86"/>
      <c r="H3610" s="121">
        <v>10024534</v>
      </c>
      <c r="I3610" s="65">
        <v>30238079</v>
      </c>
      <c r="J3610" s="64">
        <v>1</v>
      </c>
      <c r="K3610" s="120" t="str">
        <f>VLOOKUP(I3610,Raw!A:K,11,FALSE)</f>
        <v>N-SF11/1.8/17.5</v>
      </c>
    </row>
    <row r="3611" spans="1:11" x14ac:dyDescent="0.25">
      <c r="A3611" s="85"/>
      <c r="B3611" s="63"/>
      <c r="C3611" s="63"/>
      <c r="D3611" s="63"/>
      <c r="E3611" s="63"/>
      <c r="F3611" s="86"/>
      <c r="H3611" s="121">
        <v>10024534</v>
      </c>
      <c r="I3611" s="65">
        <v>30248669</v>
      </c>
      <c r="J3611" s="64">
        <v>1.05</v>
      </c>
      <c r="K3611" s="120" t="str">
        <f>VLOOKUP(I3611,Raw!A:K,11,FALSE)</f>
        <v>N-SF11/1/10.5</v>
      </c>
    </row>
    <row r="3612" spans="1:11" x14ac:dyDescent="0.25">
      <c r="A3612" s="85"/>
      <c r="B3612" s="63"/>
      <c r="C3612" s="63"/>
      <c r="D3612" s="63"/>
      <c r="E3612" s="63"/>
      <c r="F3612" s="86"/>
      <c r="H3612" s="121">
        <v>10024534</v>
      </c>
      <c r="I3612" s="65">
        <v>30248706</v>
      </c>
      <c r="J3612" s="64">
        <v>1</v>
      </c>
      <c r="K3612" s="120" t="str">
        <f>VLOOKUP(I3612,Raw!A:K,11,FALSE)</f>
        <v>N-SF11/1.8/23.5</v>
      </c>
    </row>
    <row r="3613" spans="1:11" x14ac:dyDescent="0.25">
      <c r="A3613" s="85"/>
      <c r="B3613" s="63"/>
      <c r="C3613" s="63"/>
      <c r="D3613" s="63"/>
      <c r="E3613" s="63"/>
      <c r="F3613" s="86"/>
      <c r="H3613" s="121">
        <v>10024534</v>
      </c>
      <c r="I3613" s="65">
        <v>30248740</v>
      </c>
      <c r="J3613" s="64">
        <v>1.05</v>
      </c>
      <c r="K3613" s="120" t="str">
        <f>VLOOKUP(I3613,Raw!A:K,11,FALSE)</f>
        <v>N-SF11/1/7.5</v>
      </c>
    </row>
    <row r="3614" spans="1:11" x14ac:dyDescent="0.25">
      <c r="A3614" s="85"/>
      <c r="B3614" s="63"/>
      <c r="C3614" s="63"/>
      <c r="D3614" s="63"/>
      <c r="E3614" s="63"/>
      <c r="F3614" s="86"/>
      <c r="H3614" s="121">
        <v>10024534</v>
      </c>
      <c r="I3614" s="65">
        <v>30255865</v>
      </c>
      <c r="J3614" s="64">
        <v>1</v>
      </c>
      <c r="K3614" s="120" t="str">
        <f>VLOOKUP(I3614,Raw!A:K,11,FALSE)</f>
        <v>N-SF11/1.8/17</v>
      </c>
    </row>
    <row r="3615" spans="1:11" x14ac:dyDescent="0.25">
      <c r="A3615" s="85"/>
      <c r="B3615" s="63"/>
      <c r="C3615" s="63"/>
      <c r="D3615" s="63"/>
      <c r="E3615" s="63"/>
      <c r="F3615" s="86"/>
      <c r="H3615" s="121">
        <v>10024534</v>
      </c>
      <c r="I3615" s="65">
        <v>30256349</v>
      </c>
      <c r="J3615" s="64">
        <v>1.05</v>
      </c>
      <c r="K3615" s="120" t="str">
        <f>VLOOKUP(I3615,Raw!A:K,11,FALSE)</f>
        <v>N-SF11/1/10.5</v>
      </c>
    </row>
    <row r="3616" spans="1:11" x14ac:dyDescent="0.25">
      <c r="A3616" s="85"/>
      <c r="B3616" s="63"/>
      <c r="C3616" s="63"/>
      <c r="D3616" s="63"/>
      <c r="E3616" s="63"/>
      <c r="F3616" s="86"/>
      <c r="H3616" s="121">
        <v>10024534</v>
      </c>
      <c r="I3616" s="65">
        <v>30256730</v>
      </c>
      <c r="J3616" s="64">
        <v>1.05</v>
      </c>
      <c r="K3616" s="120" t="str">
        <f>VLOOKUP(I3616,Raw!A:K,11,FALSE)</f>
        <v>N-SF11/1/10.5</v>
      </c>
    </row>
    <row r="3617" spans="1:11" x14ac:dyDescent="0.25">
      <c r="A3617" s="85"/>
      <c r="B3617" s="63"/>
      <c r="C3617" s="63"/>
      <c r="D3617" s="63"/>
      <c r="E3617" s="63"/>
      <c r="F3617" s="86"/>
      <c r="H3617" s="121">
        <v>10024534</v>
      </c>
      <c r="I3617" s="65">
        <v>30256752</v>
      </c>
      <c r="J3617" s="64">
        <v>0.9</v>
      </c>
      <c r="K3617" s="120" t="str">
        <f>VLOOKUP(I3617,Raw!A:K,11,FALSE)</f>
        <v>N-SF11/1.8/14.5</v>
      </c>
    </row>
    <row r="3618" spans="1:11" x14ac:dyDescent="0.25">
      <c r="A3618" s="85"/>
      <c r="B3618" s="63"/>
      <c r="C3618" s="63"/>
      <c r="D3618" s="63"/>
      <c r="E3618" s="63"/>
      <c r="F3618" s="86"/>
      <c r="H3618" s="121">
        <v>10024534</v>
      </c>
      <c r="I3618" s="65">
        <v>30256855</v>
      </c>
      <c r="J3618" s="64">
        <v>0.9</v>
      </c>
      <c r="K3618" s="120" t="str">
        <f>VLOOKUP(I3618,Raw!A:K,11,FALSE)</f>
        <v>N-SF11/1.8/14.5</v>
      </c>
    </row>
    <row r="3619" spans="1:11" x14ac:dyDescent="0.25">
      <c r="A3619" s="85"/>
      <c r="B3619" s="63"/>
      <c r="C3619" s="63"/>
      <c r="D3619" s="63"/>
      <c r="E3619" s="63"/>
      <c r="F3619" s="86"/>
      <c r="H3619" s="121">
        <v>10024534</v>
      </c>
      <c r="I3619" s="65">
        <v>30256899</v>
      </c>
      <c r="J3619" s="64">
        <v>1</v>
      </c>
      <c r="K3619" s="120" t="str">
        <f>VLOOKUP(I3619,Raw!A:K,11,FALSE)</f>
        <v>N-SF11/1.8/23.5</v>
      </c>
    </row>
    <row r="3620" spans="1:11" x14ac:dyDescent="0.25">
      <c r="A3620" s="85"/>
      <c r="B3620" s="63"/>
      <c r="C3620" s="63"/>
      <c r="D3620" s="63"/>
      <c r="E3620" s="63"/>
      <c r="F3620" s="86"/>
      <c r="H3620" s="121">
        <v>10024534</v>
      </c>
      <c r="I3620" s="65">
        <v>30256914</v>
      </c>
      <c r="J3620" s="64">
        <v>1.05</v>
      </c>
      <c r="K3620" s="120" t="str">
        <f>VLOOKUP(I3620,Raw!A:K,11,FALSE)</f>
        <v>N-SF11/1/10.5</v>
      </c>
    </row>
    <row r="3621" spans="1:11" x14ac:dyDescent="0.25">
      <c r="A3621" s="85"/>
      <c r="B3621" s="63"/>
      <c r="C3621" s="63"/>
      <c r="D3621" s="63"/>
      <c r="E3621" s="63"/>
      <c r="F3621" s="86"/>
      <c r="H3621" s="121">
        <v>10024534</v>
      </c>
      <c r="I3621" s="65">
        <v>30256958</v>
      </c>
      <c r="J3621" s="64">
        <v>1</v>
      </c>
      <c r="K3621" s="120" t="str">
        <f>VLOOKUP(I3621,Raw!A:K,11,FALSE)</f>
        <v>N-SF11/1.8/23.5</v>
      </c>
    </row>
    <row r="3622" spans="1:11" x14ac:dyDescent="0.25">
      <c r="A3622" s="85"/>
      <c r="B3622" s="63"/>
      <c r="C3622" s="63"/>
      <c r="D3622" s="63"/>
      <c r="E3622" s="63"/>
      <c r="F3622" s="86"/>
      <c r="H3622" s="121">
        <v>10024534</v>
      </c>
      <c r="I3622" s="65">
        <v>30274734</v>
      </c>
      <c r="J3622" s="64">
        <v>1</v>
      </c>
      <c r="K3622" s="120" t="str">
        <f>VLOOKUP(I3622,Raw!A:K,11,FALSE)</f>
        <v>N-SF11/1.8/17</v>
      </c>
    </row>
    <row r="3623" spans="1:11" x14ac:dyDescent="0.25">
      <c r="A3623" s="85"/>
      <c r="B3623" s="63"/>
      <c r="C3623" s="63"/>
      <c r="D3623" s="63"/>
      <c r="E3623" s="63"/>
      <c r="F3623" s="86"/>
      <c r="H3623" s="121">
        <v>10024534</v>
      </c>
      <c r="I3623" s="65">
        <v>30274790</v>
      </c>
      <c r="J3623" s="64">
        <v>0.9</v>
      </c>
      <c r="K3623" s="120" t="str">
        <f>VLOOKUP(I3623,Raw!A:K,11,FALSE)</f>
        <v>N-SF11/1.8/14.5</v>
      </c>
    </row>
    <row r="3624" spans="1:11" x14ac:dyDescent="0.25">
      <c r="A3624" s="85"/>
      <c r="B3624" s="63"/>
      <c r="C3624" s="63"/>
      <c r="D3624" s="63"/>
      <c r="E3624" s="63"/>
      <c r="F3624" s="86"/>
      <c r="H3624" s="121">
        <v>10024534</v>
      </c>
      <c r="I3624" s="65">
        <v>30274815</v>
      </c>
      <c r="J3624" s="64">
        <v>0.9</v>
      </c>
      <c r="K3624" s="120" t="str">
        <f>VLOOKUP(I3624,Raw!A:K,11,FALSE)</f>
        <v>N-SF11/1.8/14.5</v>
      </c>
    </row>
    <row r="3625" spans="1:11" x14ac:dyDescent="0.25">
      <c r="A3625" s="85"/>
      <c r="B3625" s="63"/>
      <c r="C3625" s="63"/>
      <c r="D3625" s="63"/>
      <c r="E3625" s="63"/>
      <c r="F3625" s="86"/>
      <c r="H3625" s="121">
        <v>10024534</v>
      </c>
      <c r="I3625" s="65">
        <v>30276367</v>
      </c>
      <c r="J3625" s="64">
        <v>1</v>
      </c>
      <c r="K3625" s="120" t="str">
        <f>VLOOKUP(I3625,Raw!A:K,11,FALSE)</f>
        <v>N-SF11/1.8/17</v>
      </c>
    </row>
    <row r="3626" spans="1:11" x14ac:dyDescent="0.25">
      <c r="A3626" s="85"/>
      <c r="B3626" s="63"/>
      <c r="C3626" s="63"/>
      <c r="D3626" s="63"/>
      <c r="E3626" s="63"/>
      <c r="F3626" s="86"/>
      <c r="H3626" s="121">
        <v>10024534</v>
      </c>
      <c r="I3626" s="65">
        <v>30285163</v>
      </c>
      <c r="J3626" s="64">
        <v>1.05</v>
      </c>
      <c r="K3626" s="120" t="str">
        <f>VLOOKUP(I3626,Raw!A:K,11,FALSE)</f>
        <v>N-SF11/1/7.5</v>
      </c>
    </row>
    <row r="3627" spans="1:11" x14ac:dyDescent="0.25">
      <c r="A3627" s="85"/>
      <c r="B3627" s="63"/>
      <c r="C3627" s="63"/>
      <c r="D3627" s="63"/>
      <c r="E3627" s="63"/>
      <c r="F3627" s="86"/>
      <c r="H3627" s="121">
        <v>10024534</v>
      </c>
      <c r="I3627" s="65">
        <v>30285185</v>
      </c>
      <c r="J3627" s="64">
        <v>1</v>
      </c>
      <c r="K3627" s="120" t="str">
        <f>VLOOKUP(I3627,Raw!A:K,11,FALSE)</f>
        <v>N-SF11/1.8/17</v>
      </c>
    </row>
    <row r="3628" spans="1:11" x14ac:dyDescent="0.25">
      <c r="A3628" s="85"/>
      <c r="B3628" s="63"/>
      <c r="C3628" s="63"/>
      <c r="D3628" s="63"/>
      <c r="E3628" s="63"/>
      <c r="F3628" s="86"/>
      <c r="H3628" s="121">
        <v>10024534</v>
      </c>
      <c r="I3628" s="65">
        <v>30293647</v>
      </c>
      <c r="J3628" s="64">
        <v>1.05</v>
      </c>
      <c r="K3628" s="120" t="str">
        <f>VLOOKUP(I3628,Raw!A:K,11,FALSE)</f>
        <v>N-SF11/1/10.5</v>
      </c>
    </row>
    <row r="3629" spans="1:11" x14ac:dyDescent="0.25">
      <c r="A3629" s="85"/>
      <c r="B3629" s="63"/>
      <c r="C3629" s="63"/>
      <c r="D3629" s="63"/>
      <c r="E3629" s="63"/>
      <c r="F3629" s="86"/>
      <c r="H3629" s="121">
        <v>10024534</v>
      </c>
      <c r="I3629" s="65">
        <v>30313242</v>
      </c>
      <c r="J3629" s="64">
        <v>0.6</v>
      </c>
      <c r="K3629" s="120" t="str">
        <f>VLOOKUP(I3629,Raw!A:K,11,FALSE)</f>
        <v>N-SF11/1.8/10.5</v>
      </c>
    </row>
    <row r="3630" spans="1:11" x14ac:dyDescent="0.25">
      <c r="A3630" s="85"/>
      <c r="B3630" s="63"/>
      <c r="C3630" s="63"/>
      <c r="D3630" s="63"/>
      <c r="E3630" s="63"/>
      <c r="F3630" s="86"/>
      <c r="H3630" s="121">
        <v>10024534</v>
      </c>
      <c r="I3630" s="65">
        <v>30313286</v>
      </c>
      <c r="J3630" s="64">
        <v>0.9</v>
      </c>
      <c r="K3630" s="120" t="str">
        <f>VLOOKUP(I3630,Raw!A:K,11,FALSE)</f>
        <v>N-SF11/1.8/14.5</v>
      </c>
    </row>
    <row r="3631" spans="1:11" x14ac:dyDescent="0.25">
      <c r="A3631" s="85"/>
      <c r="B3631" s="63"/>
      <c r="C3631" s="63"/>
      <c r="D3631" s="63"/>
      <c r="E3631" s="63"/>
      <c r="F3631" s="86"/>
      <c r="H3631" s="121">
        <v>10024534</v>
      </c>
      <c r="I3631" s="65">
        <v>30313323</v>
      </c>
      <c r="J3631" s="64">
        <v>1.05</v>
      </c>
      <c r="K3631" s="120" t="str">
        <f>VLOOKUP(I3631,Raw!A:K,11,FALSE)</f>
        <v>N-SF11/1/10.5</v>
      </c>
    </row>
    <row r="3632" spans="1:11" x14ac:dyDescent="0.25">
      <c r="A3632" s="85"/>
      <c r="B3632" s="63"/>
      <c r="C3632" s="63"/>
      <c r="D3632" s="63"/>
      <c r="E3632" s="63"/>
      <c r="F3632" s="86"/>
      <c r="H3632" s="121">
        <v>10024534</v>
      </c>
      <c r="I3632" s="65">
        <v>30313345</v>
      </c>
      <c r="J3632" s="64">
        <v>0.9</v>
      </c>
      <c r="K3632" s="120" t="str">
        <f>VLOOKUP(I3632,Raw!A:K,11,FALSE)</f>
        <v>N-SF11/1.8/14.5</v>
      </c>
    </row>
    <row r="3633" spans="1:11" x14ac:dyDescent="0.25">
      <c r="A3633" s="85"/>
      <c r="B3633" s="63"/>
      <c r="C3633" s="63"/>
      <c r="D3633" s="63"/>
      <c r="E3633" s="63"/>
      <c r="F3633" s="86"/>
      <c r="H3633" s="121">
        <v>10024534</v>
      </c>
      <c r="I3633" s="65">
        <v>30321494</v>
      </c>
      <c r="J3633" s="64">
        <v>1.5</v>
      </c>
      <c r="K3633" s="120" t="str">
        <f>VLOOKUP(I3633,Raw!A:K,11,FALSE)</f>
        <v>N-BK7/1.1/19</v>
      </c>
    </row>
    <row r="3634" spans="1:11" x14ac:dyDescent="0.25">
      <c r="A3634" s="85"/>
      <c r="B3634" s="63"/>
      <c r="C3634" s="63"/>
      <c r="D3634" s="63"/>
      <c r="E3634" s="63"/>
      <c r="F3634" s="86"/>
      <c r="H3634" s="121">
        <v>10024534</v>
      </c>
      <c r="I3634" s="65">
        <v>30325960</v>
      </c>
      <c r="J3634" s="64">
        <v>1</v>
      </c>
      <c r="K3634" s="120" t="str">
        <f>VLOOKUP(I3634,Raw!A:K,11,FALSE)</f>
        <v>N-SF11/1.8/23</v>
      </c>
    </row>
    <row r="3635" spans="1:11" x14ac:dyDescent="0.25">
      <c r="A3635" s="85"/>
      <c r="B3635" s="63"/>
      <c r="C3635" s="63"/>
      <c r="D3635" s="63"/>
      <c r="E3635" s="63"/>
      <c r="F3635" s="86"/>
      <c r="H3635" s="121">
        <v>10024534</v>
      </c>
      <c r="I3635" s="65">
        <v>30334319</v>
      </c>
      <c r="J3635" s="64">
        <v>1</v>
      </c>
      <c r="K3635" s="120" t="str">
        <f>VLOOKUP(I3635,Raw!A:K,11,FALSE)</f>
        <v>N-SF11/1.8/17.5</v>
      </c>
    </row>
    <row r="3636" spans="1:11" x14ac:dyDescent="0.25">
      <c r="A3636" s="85"/>
      <c r="B3636" s="63"/>
      <c r="C3636" s="63"/>
      <c r="D3636" s="63"/>
      <c r="E3636" s="63"/>
      <c r="F3636" s="86"/>
      <c r="H3636" s="121">
        <v>10024534</v>
      </c>
      <c r="I3636" s="65">
        <v>30339200</v>
      </c>
      <c r="J3636" s="64">
        <v>1</v>
      </c>
      <c r="K3636" s="120" t="str">
        <f>VLOOKUP(I3636,Raw!A:K,11,FALSE)</f>
        <v>N-SF11/1.8/23.5</v>
      </c>
    </row>
    <row r="3637" spans="1:11" x14ac:dyDescent="0.25">
      <c r="A3637" s="85"/>
      <c r="B3637" s="63"/>
      <c r="C3637" s="63"/>
      <c r="D3637" s="63"/>
      <c r="E3637" s="63"/>
      <c r="F3637" s="86"/>
      <c r="H3637" s="121">
        <v>10024534</v>
      </c>
      <c r="I3637" s="65">
        <v>30391576</v>
      </c>
      <c r="J3637" s="64">
        <v>1.05</v>
      </c>
      <c r="K3637" s="120" t="str">
        <f>VLOOKUP(I3637,Raw!A:K,11,FALSE)</f>
        <v>N-SF11/1/8.5</v>
      </c>
    </row>
    <row r="3638" spans="1:11" x14ac:dyDescent="0.25">
      <c r="A3638" s="85"/>
      <c r="B3638" s="63"/>
      <c r="C3638" s="63"/>
      <c r="D3638" s="63"/>
      <c r="E3638" s="63"/>
      <c r="F3638" s="86"/>
      <c r="H3638" s="121">
        <v>10024534</v>
      </c>
      <c r="I3638" s="65">
        <v>30432710</v>
      </c>
      <c r="J3638" s="64">
        <v>0.9</v>
      </c>
      <c r="K3638" s="120" t="str">
        <f>VLOOKUP(I3638,Raw!A:K,11,FALSE)</f>
        <v>N-SF11/1.8/14.5</v>
      </c>
    </row>
    <row r="3639" spans="1:11" x14ac:dyDescent="0.25">
      <c r="A3639" s="85"/>
      <c r="B3639" s="63"/>
      <c r="C3639" s="63"/>
      <c r="D3639" s="63"/>
      <c r="E3639" s="63"/>
      <c r="F3639" s="86"/>
      <c r="H3639" s="121">
        <v>10024534</v>
      </c>
      <c r="I3639" s="65">
        <v>30446865</v>
      </c>
      <c r="J3639" s="64">
        <v>1</v>
      </c>
      <c r="K3639" s="120" t="str">
        <f>VLOOKUP(I3639,Raw!A:K,11,FALSE)</f>
        <v>N-SF11/1.8/17</v>
      </c>
    </row>
    <row r="3640" spans="1:11" x14ac:dyDescent="0.25">
      <c r="A3640" s="85"/>
      <c r="B3640" s="63"/>
      <c r="C3640" s="63"/>
      <c r="D3640" s="63"/>
      <c r="E3640" s="63"/>
      <c r="F3640" s="86"/>
      <c r="H3640" s="121">
        <v>10024539</v>
      </c>
      <c r="I3640" s="65">
        <v>30103742</v>
      </c>
      <c r="J3640" s="64">
        <v>0.96</v>
      </c>
      <c r="K3640" s="120" t="str">
        <f>VLOOKUP(I3640,Raw!A:K,11,FALSE)</f>
        <v>N-SF11/1.8/23.5</v>
      </c>
    </row>
    <row r="3641" spans="1:11" x14ac:dyDescent="0.25">
      <c r="A3641" s="85"/>
      <c r="B3641" s="63"/>
      <c r="C3641" s="63"/>
      <c r="D3641" s="63"/>
      <c r="E3641" s="63"/>
      <c r="F3641" s="86"/>
      <c r="H3641" s="121">
        <v>10024539</v>
      </c>
      <c r="I3641" s="65">
        <v>30103753</v>
      </c>
      <c r="J3641" s="64">
        <v>0.9</v>
      </c>
      <c r="K3641" s="120" t="str">
        <f>VLOOKUP(I3641,Raw!A:K,11,FALSE)</f>
        <v>N-SF11/1.8/14.5</v>
      </c>
    </row>
    <row r="3642" spans="1:11" x14ac:dyDescent="0.25">
      <c r="A3642" s="85"/>
      <c r="B3642" s="63"/>
      <c r="C3642" s="63"/>
      <c r="D3642" s="63"/>
      <c r="E3642" s="63"/>
      <c r="F3642" s="86"/>
      <c r="H3642" s="121">
        <v>10024539</v>
      </c>
      <c r="I3642" s="65">
        <v>30103801</v>
      </c>
      <c r="J3642" s="64">
        <v>0.96</v>
      </c>
      <c r="K3642" s="120" t="str">
        <f>VLOOKUP(I3642,Raw!A:K,11,FALSE)</f>
        <v>N-SF11/1.8/17</v>
      </c>
    </row>
    <row r="3643" spans="1:11" x14ac:dyDescent="0.25">
      <c r="A3643" s="85"/>
      <c r="B3643" s="63"/>
      <c r="C3643" s="63"/>
      <c r="D3643" s="63"/>
      <c r="E3643" s="63"/>
      <c r="F3643" s="86"/>
      <c r="H3643" s="121">
        <v>10024539</v>
      </c>
      <c r="I3643" s="65">
        <v>30236147</v>
      </c>
      <c r="J3643" s="64">
        <v>0.96</v>
      </c>
      <c r="K3643" s="120" t="str">
        <f>VLOOKUP(I3643,Raw!A:K,11,FALSE)</f>
        <v>N-SF11/1.8/17.5</v>
      </c>
    </row>
    <row r="3644" spans="1:11" x14ac:dyDescent="0.25">
      <c r="A3644" s="85"/>
      <c r="B3644" s="63"/>
      <c r="C3644" s="63"/>
      <c r="D3644" s="63"/>
      <c r="E3644" s="63"/>
      <c r="F3644" s="86"/>
      <c r="H3644" s="121">
        <v>10024539</v>
      </c>
      <c r="I3644" s="65">
        <v>30238079</v>
      </c>
      <c r="J3644" s="64">
        <v>0.96</v>
      </c>
      <c r="K3644" s="120" t="str">
        <f>VLOOKUP(I3644,Raw!A:K,11,FALSE)</f>
        <v>N-SF11/1.8/17.5</v>
      </c>
    </row>
    <row r="3645" spans="1:11" x14ac:dyDescent="0.25">
      <c r="A3645" s="85"/>
      <c r="B3645" s="63"/>
      <c r="C3645" s="63"/>
      <c r="D3645" s="63"/>
      <c r="E3645" s="63"/>
      <c r="F3645" s="86"/>
      <c r="H3645" s="121">
        <v>10024539</v>
      </c>
      <c r="I3645" s="65">
        <v>30248669</v>
      </c>
      <c r="J3645" s="64">
        <v>0.95</v>
      </c>
      <c r="K3645" s="120" t="str">
        <f>VLOOKUP(I3645,Raw!A:K,11,FALSE)</f>
        <v>N-SF11/1/10.5</v>
      </c>
    </row>
    <row r="3646" spans="1:11" x14ac:dyDescent="0.25">
      <c r="A3646" s="85"/>
      <c r="B3646" s="63"/>
      <c r="C3646" s="63"/>
      <c r="D3646" s="63"/>
      <c r="E3646" s="63"/>
      <c r="F3646" s="86"/>
      <c r="H3646" s="121">
        <v>10024539</v>
      </c>
      <c r="I3646" s="65">
        <v>30248706</v>
      </c>
      <c r="J3646" s="64">
        <v>0.96</v>
      </c>
      <c r="K3646" s="120" t="str">
        <f>VLOOKUP(I3646,Raw!A:K,11,FALSE)</f>
        <v>N-SF11/1.8/23.5</v>
      </c>
    </row>
    <row r="3647" spans="1:11" x14ac:dyDescent="0.25">
      <c r="A3647" s="85"/>
      <c r="B3647" s="63"/>
      <c r="C3647" s="63"/>
      <c r="D3647" s="63"/>
      <c r="E3647" s="63"/>
      <c r="F3647" s="86"/>
      <c r="H3647" s="121">
        <v>10024539</v>
      </c>
      <c r="I3647" s="65">
        <v>30248740</v>
      </c>
      <c r="J3647" s="64">
        <v>0.95</v>
      </c>
      <c r="K3647" s="120" t="str">
        <f>VLOOKUP(I3647,Raw!A:K,11,FALSE)</f>
        <v>N-SF11/1/7.5</v>
      </c>
    </row>
    <row r="3648" spans="1:11" x14ac:dyDescent="0.25">
      <c r="A3648" s="85"/>
      <c r="B3648" s="63"/>
      <c r="C3648" s="63"/>
      <c r="D3648" s="63"/>
      <c r="E3648" s="63"/>
      <c r="F3648" s="86"/>
      <c r="H3648" s="121">
        <v>10024539</v>
      </c>
      <c r="I3648" s="65">
        <v>30255865</v>
      </c>
      <c r="J3648" s="64">
        <v>0.96</v>
      </c>
      <c r="K3648" s="120" t="str">
        <f>VLOOKUP(I3648,Raw!A:K,11,FALSE)</f>
        <v>N-SF11/1.8/17</v>
      </c>
    </row>
    <row r="3649" spans="1:11" x14ac:dyDescent="0.25">
      <c r="A3649" s="85"/>
      <c r="B3649" s="63"/>
      <c r="C3649" s="63"/>
      <c r="D3649" s="63"/>
      <c r="E3649" s="63"/>
      <c r="F3649" s="86"/>
      <c r="H3649" s="121">
        <v>10024539</v>
      </c>
      <c r="I3649" s="65">
        <v>30256349</v>
      </c>
      <c r="J3649" s="64">
        <v>0.95</v>
      </c>
      <c r="K3649" s="120" t="str">
        <f>VLOOKUP(I3649,Raw!A:K,11,FALSE)</f>
        <v>N-SF11/1/10.5</v>
      </c>
    </row>
    <row r="3650" spans="1:11" x14ac:dyDescent="0.25">
      <c r="A3650" s="85"/>
      <c r="B3650" s="63"/>
      <c r="C3650" s="63"/>
      <c r="D3650" s="63"/>
      <c r="E3650" s="63"/>
      <c r="F3650" s="86"/>
      <c r="H3650" s="121">
        <v>10024539</v>
      </c>
      <c r="I3650" s="65">
        <v>30256730</v>
      </c>
      <c r="J3650" s="64">
        <v>0.95</v>
      </c>
      <c r="K3650" s="120" t="str">
        <f>VLOOKUP(I3650,Raw!A:K,11,FALSE)</f>
        <v>N-SF11/1/10.5</v>
      </c>
    </row>
    <row r="3651" spans="1:11" x14ac:dyDescent="0.25">
      <c r="A3651" s="85"/>
      <c r="B3651" s="63"/>
      <c r="C3651" s="63"/>
      <c r="D3651" s="63"/>
      <c r="E3651" s="63"/>
      <c r="F3651" s="86"/>
      <c r="H3651" s="121">
        <v>10024539</v>
      </c>
      <c r="I3651" s="65">
        <v>30256752</v>
      </c>
      <c r="J3651" s="64">
        <v>0.9</v>
      </c>
      <c r="K3651" s="120" t="str">
        <f>VLOOKUP(I3651,Raw!A:K,11,FALSE)</f>
        <v>N-SF11/1.8/14.5</v>
      </c>
    </row>
    <row r="3652" spans="1:11" x14ac:dyDescent="0.25">
      <c r="A3652" s="85"/>
      <c r="B3652" s="63"/>
      <c r="C3652" s="63"/>
      <c r="D3652" s="63"/>
      <c r="E3652" s="63"/>
      <c r="F3652" s="86"/>
      <c r="H3652" s="121">
        <v>10024539</v>
      </c>
      <c r="I3652" s="65">
        <v>30256855</v>
      </c>
      <c r="J3652" s="64">
        <v>0.9</v>
      </c>
      <c r="K3652" s="120" t="str">
        <f>VLOOKUP(I3652,Raw!A:K,11,FALSE)</f>
        <v>N-SF11/1.8/14.5</v>
      </c>
    </row>
    <row r="3653" spans="1:11" x14ac:dyDescent="0.25">
      <c r="A3653" s="85"/>
      <c r="B3653" s="63"/>
      <c r="C3653" s="63"/>
      <c r="D3653" s="63"/>
      <c r="E3653" s="63"/>
      <c r="F3653" s="86"/>
      <c r="H3653" s="121">
        <v>10024539</v>
      </c>
      <c r="I3653" s="65">
        <v>30256899</v>
      </c>
      <c r="J3653" s="64">
        <v>0.96</v>
      </c>
      <c r="K3653" s="120" t="str">
        <f>VLOOKUP(I3653,Raw!A:K,11,FALSE)</f>
        <v>N-SF11/1.8/23.5</v>
      </c>
    </row>
    <row r="3654" spans="1:11" x14ac:dyDescent="0.25">
      <c r="A3654" s="85"/>
      <c r="B3654" s="63"/>
      <c r="C3654" s="63"/>
      <c r="D3654" s="63"/>
      <c r="E3654" s="63"/>
      <c r="F3654" s="86"/>
      <c r="H3654" s="121">
        <v>10024539</v>
      </c>
      <c r="I3654" s="65">
        <v>30256914</v>
      </c>
      <c r="J3654" s="64">
        <v>0.95</v>
      </c>
      <c r="K3654" s="120" t="str">
        <f>VLOOKUP(I3654,Raw!A:K,11,FALSE)</f>
        <v>N-SF11/1/10.5</v>
      </c>
    </row>
    <row r="3655" spans="1:11" x14ac:dyDescent="0.25">
      <c r="A3655" s="85"/>
      <c r="B3655" s="63"/>
      <c r="C3655" s="63"/>
      <c r="D3655" s="63"/>
      <c r="E3655" s="63"/>
      <c r="F3655" s="86"/>
      <c r="H3655" s="121">
        <v>10024539</v>
      </c>
      <c r="I3655" s="65">
        <v>30256958</v>
      </c>
      <c r="J3655" s="64">
        <v>0.96</v>
      </c>
      <c r="K3655" s="120" t="str">
        <f>VLOOKUP(I3655,Raw!A:K,11,FALSE)</f>
        <v>N-SF11/1.8/23.5</v>
      </c>
    </row>
    <row r="3656" spans="1:11" x14ac:dyDescent="0.25">
      <c r="A3656" s="85"/>
      <c r="B3656" s="63"/>
      <c r="C3656" s="63"/>
      <c r="D3656" s="63"/>
      <c r="E3656" s="63"/>
      <c r="F3656" s="86"/>
      <c r="H3656" s="121">
        <v>10024539</v>
      </c>
      <c r="I3656" s="65">
        <v>30274734</v>
      </c>
      <c r="J3656" s="64">
        <v>0.96</v>
      </c>
      <c r="K3656" s="120" t="str">
        <f>VLOOKUP(I3656,Raw!A:K,11,FALSE)</f>
        <v>N-SF11/1.8/17</v>
      </c>
    </row>
    <row r="3657" spans="1:11" x14ac:dyDescent="0.25">
      <c r="A3657" s="85"/>
      <c r="B3657" s="63"/>
      <c r="C3657" s="63"/>
      <c r="D3657" s="63"/>
      <c r="E3657" s="63"/>
      <c r="F3657" s="86"/>
      <c r="H3657" s="121">
        <v>10024539</v>
      </c>
      <c r="I3657" s="65">
        <v>30274790</v>
      </c>
      <c r="J3657" s="64">
        <v>0.9</v>
      </c>
      <c r="K3657" s="120" t="str">
        <f>VLOOKUP(I3657,Raw!A:K,11,FALSE)</f>
        <v>N-SF11/1.8/14.5</v>
      </c>
    </row>
    <row r="3658" spans="1:11" x14ac:dyDescent="0.25">
      <c r="A3658" s="85"/>
      <c r="B3658" s="63"/>
      <c r="C3658" s="63"/>
      <c r="D3658" s="63"/>
      <c r="E3658" s="63"/>
      <c r="F3658" s="86"/>
      <c r="H3658" s="121">
        <v>10024539</v>
      </c>
      <c r="I3658" s="65">
        <v>30274815</v>
      </c>
      <c r="J3658" s="64">
        <v>0.9</v>
      </c>
      <c r="K3658" s="120" t="str">
        <f>VLOOKUP(I3658,Raw!A:K,11,FALSE)</f>
        <v>N-SF11/1.8/14.5</v>
      </c>
    </row>
    <row r="3659" spans="1:11" x14ac:dyDescent="0.25">
      <c r="A3659" s="85"/>
      <c r="B3659" s="63"/>
      <c r="C3659" s="63"/>
      <c r="D3659" s="63"/>
      <c r="E3659" s="63"/>
      <c r="F3659" s="86"/>
      <c r="H3659" s="121">
        <v>10024539</v>
      </c>
      <c r="I3659" s="65">
        <v>30276367</v>
      </c>
      <c r="J3659" s="64">
        <v>0.96</v>
      </c>
      <c r="K3659" s="120" t="str">
        <f>VLOOKUP(I3659,Raw!A:K,11,FALSE)</f>
        <v>N-SF11/1.8/17</v>
      </c>
    </row>
    <row r="3660" spans="1:11" x14ac:dyDescent="0.25">
      <c r="A3660" s="85"/>
      <c r="B3660" s="63"/>
      <c r="C3660" s="63"/>
      <c r="D3660" s="63"/>
      <c r="E3660" s="63"/>
      <c r="F3660" s="86"/>
      <c r="H3660" s="121">
        <v>10024539</v>
      </c>
      <c r="I3660" s="65">
        <v>30285163</v>
      </c>
      <c r="J3660" s="64">
        <v>0.95</v>
      </c>
      <c r="K3660" s="120" t="str">
        <f>VLOOKUP(I3660,Raw!A:K,11,FALSE)</f>
        <v>N-SF11/1/7.5</v>
      </c>
    </row>
    <row r="3661" spans="1:11" x14ac:dyDescent="0.25">
      <c r="A3661" s="85"/>
      <c r="B3661" s="63"/>
      <c r="C3661" s="63"/>
      <c r="D3661" s="63"/>
      <c r="E3661" s="63"/>
      <c r="F3661" s="86"/>
      <c r="H3661" s="121">
        <v>10024539</v>
      </c>
      <c r="I3661" s="65">
        <v>30285185</v>
      </c>
      <c r="J3661" s="64">
        <v>0.96</v>
      </c>
      <c r="K3661" s="120" t="str">
        <f>VLOOKUP(I3661,Raw!A:K,11,FALSE)</f>
        <v>N-SF11/1.8/17</v>
      </c>
    </row>
    <row r="3662" spans="1:11" x14ac:dyDescent="0.25">
      <c r="A3662" s="85"/>
      <c r="B3662" s="63"/>
      <c r="C3662" s="63"/>
      <c r="D3662" s="63"/>
      <c r="E3662" s="63"/>
      <c r="F3662" s="86"/>
      <c r="H3662" s="121">
        <v>10024539</v>
      </c>
      <c r="I3662" s="65">
        <v>30293647</v>
      </c>
      <c r="J3662" s="64">
        <v>0.95</v>
      </c>
      <c r="K3662" s="120" t="str">
        <f>VLOOKUP(I3662,Raw!A:K,11,FALSE)</f>
        <v>N-SF11/1/10.5</v>
      </c>
    </row>
    <row r="3663" spans="1:11" x14ac:dyDescent="0.25">
      <c r="A3663" s="85"/>
      <c r="B3663" s="63"/>
      <c r="C3663" s="63"/>
      <c r="D3663" s="63"/>
      <c r="E3663" s="63"/>
      <c r="F3663" s="86"/>
      <c r="H3663" s="121">
        <v>10024539</v>
      </c>
      <c r="I3663" s="65">
        <v>30313242</v>
      </c>
      <c r="J3663" s="64">
        <v>0.56000000000000005</v>
      </c>
      <c r="K3663" s="120" t="str">
        <f>VLOOKUP(I3663,Raw!A:K,11,FALSE)</f>
        <v>N-SF11/1.8/10.5</v>
      </c>
    </row>
    <row r="3664" spans="1:11" x14ac:dyDescent="0.25">
      <c r="A3664" s="85"/>
      <c r="B3664" s="63"/>
      <c r="C3664" s="63"/>
      <c r="D3664" s="63"/>
      <c r="E3664" s="63"/>
      <c r="F3664" s="86"/>
      <c r="H3664" s="121">
        <v>10024539</v>
      </c>
      <c r="I3664" s="65">
        <v>30313286</v>
      </c>
      <c r="J3664" s="64">
        <v>0.9</v>
      </c>
      <c r="K3664" s="120" t="str">
        <f>VLOOKUP(I3664,Raw!A:K,11,FALSE)</f>
        <v>N-SF11/1.8/14.5</v>
      </c>
    </row>
    <row r="3665" spans="1:11" x14ac:dyDescent="0.25">
      <c r="A3665" s="85"/>
      <c r="B3665" s="63"/>
      <c r="C3665" s="63"/>
      <c r="D3665" s="63"/>
      <c r="E3665" s="63"/>
      <c r="F3665" s="86"/>
      <c r="H3665" s="121">
        <v>10024539</v>
      </c>
      <c r="I3665" s="65">
        <v>30313323</v>
      </c>
      <c r="J3665" s="64">
        <v>0.95</v>
      </c>
      <c r="K3665" s="120" t="str">
        <f>VLOOKUP(I3665,Raw!A:K,11,FALSE)</f>
        <v>N-SF11/1/10.5</v>
      </c>
    </row>
    <row r="3666" spans="1:11" x14ac:dyDescent="0.25">
      <c r="A3666" s="85"/>
      <c r="B3666" s="63"/>
      <c r="C3666" s="63"/>
      <c r="D3666" s="63"/>
      <c r="E3666" s="63"/>
      <c r="F3666" s="86"/>
      <c r="H3666" s="121">
        <v>10024539</v>
      </c>
      <c r="I3666" s="65">
        <v>30313345</v>
      </c>
      <c r="J3666" s="64">
        <v>0.9</v>
      </c>
      <c r="K3666" s="120" t="str">
        <f>VLOOKUP(I3666,Raw!A:K,11,FALSE)</f>
        <v>N-SF11/1.8/14.5</v>
      </c>
    </row>
    <row r="3667" spans="1:11" x14ac:dyDescent="0.25">
      <c r="A3667" s="85"/>
      <c r="B3667" s="63"/>
      <c r="C3667" s="63"/>
      <c r="D3667" s="63"/>
      <c r="E3667" s="63"/>
      <c r="F3667" s="86"/>
      <c r="H3667" s="121">
        <v>10024539</v>
      </c>
      <c r="I3667" s="65">
        <v>30321494</v>
      </c>
      <c r="J3667" s="64">
        <v>1</v>
      </c>
      <c r="K3667" s="120" t="str">
        <f>VLOOKUP(I3667,Raw!A:K,11,FALSE)</f>
        <v>N-BK7/1.1/19</v>
      </c>
    </row>
    <row r="3668" spans="1:11" x14ac:dyDescent="0.25">
      <c r="A3668" s="85"/>
      <c r="B3668" s="63"/>
      <c r="C3668" s="63"/>
      <c r="D3668" s="63"/>
      <c r="E3668" s="63"/>
      <c r="F3668" s="86"/>
      <c r="H3668" s="121">
        <v>10024539</v>
      </c>
      <c r="I3668" s="65">
        <v>30325960</v>
      </c>
      <c r="J3668" s="64">
        <v>0.96</v>
      </c>
      <c r="K3668" s="120" t="str">
        <f>VLOOKUP(I3668,Raw!A:K,11,FALSE)</f>
        <v>N-SF11/1.8/23</v>
      </c>
    </row>
    <row r="3669" spans="1:11" x14ac:dyDescent="0.25">
      <c r="A3669" s="85"/>
      <c r="B3669" s="63"/>
      <c r="C3669" s="63"/>
      <c r="D3669" s="63"/>
      <c r="E3669" s="63"/>
      <c r="F3669" s="86"/>
      <c r="H3669" s="121">
        <v>10024539</v>
      </c>
      <c r="I3669" s="65">
        <v>30334319</v>
      </c>
      <c r="J3669" s="64">
        <v>0.96</v>
      </c>
      <c r="K3669" s="120" t="str">
        <f>VLOOKUP(I3669,Raw!A:K,11,FALSE)</f>
        <v>N-SF11/1.8/17.5</v>
      </c>
    </row>
    <row r="3670" spans="1:11" x14ac:dyDescent="0.25">
      <c r="A3670" s="85"/>
      <c r="B3670" s="63"/>
      <c r="C3670" s="63"/>
      <c r="D3670" s="63"/>
      <c r="E3670" s="63"/>
      <c r="F3670" s="86"/>
      <c r="H3670" s="121">
        <v>10024539</v>
      </c>
      <c r="I3670" s="65">
        <v>30339200</v>
      </c>
      <c r="J3670" s="64">
        <v>0.96</v>
      </c>
      <c r="K3670" s="120" t="str">
        <f>VLOOKUP(I3670,Raw!A:K,11,FALSE)</f>
        <v>N-SF11/1.8/23.5</v>
      </c>
    </row>
    <row r="3671" spans="1:11" x14ac:dyDescent="0.25">
      <c r="A3671" s="85"/>
      <c r="B3671" s="63"/>
      <c r="C3671" s="63"/>
      <c r="D3671" s="63"/>
      <c r="E3671" s="63"/>
      <c r="F3671" s="86"/>
      <c r="H3671" s="121">
        <v>10024539</v>
      </c>
      <c r="I3671" s="65">
        <v>30391576</v>
      </c>
      <c r="J3671" s="64">
        <v>0.95</v>
      </c>
      <c r="K3671" s="120" t="str">
        <f>VLOOKUP(I3671,Raw!A:K,11,FALSE)</f>
        <v>N-SF11/1/8.5</v>
      </c>
    </row>
    <row r="3672" spans="1:11" x14ac:dyDescent="0.25">
      <c r="A3672" s="85"/>
      <c r="B3672" s="63"/>
      <c r="C3672" s="63"/>
      <c r="D3672" s="63"/>
      <c r="E3672" s="63"/>
      <c r="F3672" s="86"/>
      <c r="H3672" s="121">
        <v>10024539</v>
      </c>
      <c r="I3672" s="65">
        <v>30432710</v>
      </c>
      <c r="J3672" s="64">
        <v>0.9</v>
      </c>
      <c r="K3672" s="120" t="str">
        <f>VLOOKUP(I3672,Raw!A:K,11,FALSE)</f>
        <v>N-SF11/1.8/14.5</v>
      </c>
    </row>
    <row r="3673" spans="1:11" x14ac:dyDescent="0.25">
      <c r="A3673" s="85"/>
      <c r="B3673" s="63"/>
      <c r="C3673" s="63"/>
      <c r="D3673" s="63"/>
      <c r="E3673" s="63"/>
      <c r="F3673" s="86"/>
      <c r="H3673" s="121">
        <v>10024539</v>
      </c>
      <c r="I3673" s="65">
        <v>30446865</v>
      </c>
      <c r="J3673" s="64">
        <v>0.96</v>
      </c>
      <c r="K3673" s="120" t="str">
        <f>VLOOKUP(I3673,Raw!A:K,11,FALSE)</f>
        <v>N-SF11/1.8/17</v>
      </c>
    </row>
    <row r="3674" spans="1:11" x14ac:dyDescent="0.25">
      <c r="A3674" s="85"/>
      <c r="B3674" s="63"/>
      <c r="C3674" s="63"/>
      <c r="D3674" s="63"/>
      <c r="E3674" s="63"/>
      <c r="F3674" s="86"/>
      <c r="H3674" s="121">
        <v>10024540</v>
      </c>
      <c r="I3674" s="65">
        <v>30103742</v>
      </c>
      <c r="J3674" s="64">
        <v>1.1000000000000001</v>
      </c>
      <c r="K3674" s="120" t="str">
        <f>VLOOKUP(I3674,Raw!A:K,11,FALSE)</f>
        <v>N-SF11/1.8/23.5</v>
      </c>
    </row>
    <row r="3675" spans="1:11" x14ac:dyDescent="0.25">
      <c r="A3675" s="85"/>
      <c r="B3675" s="63"/>
      <c r="C3675" s="63"/>
      <c r="D3675" s="63"/>
      <c r="E3675" s="63"/>
      <c r="F3675" s="86"/>
      <c r="H3675" s="121">
        <v>10024540</v>
      </c>
      <c r="I3675" s="65">
        <v>30103753</v>
      </c>
      <c r="J3675" s="64">
        <v>1</v>
      </c>
      <c r="K3675" s="120" t="str">
        <f>VLOOKUP(I3675,Raw!A:K,11,FALSE)</f>
        <v>N-SF11/1.8/14.5</v>
      </c>
    </row>
    <row r="3676" spans="1:11" x14ac:dyDescent="0.25">
      <c r="A3676" s="85"/>
      <c r="B3676" s="63"/>
      <c r="C3676" s="63"/>
      <c r="D3676" s="63"/>
      <c r="E3676" s="63"/>
      <c r="F3676" s="86"/>
      <c r="H3676" s="121">
        <v>10024540</v>
      </c>
      <c r="I3676" s="65">
        <v>30103801</v>
      </c>
      <c r="J3676" s="64">
        <v>1.1000000000000001</v>
      </c>
      <c r="K3676" s="120" t="str">
        <f>VLOOKUP(I3676,Raw!A:K,11,FALSE)</f>
        <v>N-SF11/1.8/17</v>
      </c>
    </row>
    <row r="3677" spans="1:11" x14ac:dyDescent="0.25">
      <c r="A3677" s="85"/>
      <c r="B3677" s="63"/>
      <c r="C3677" s="63"/>
      <c r="D3677" s="63"/>
      <c r="E3677" s="63"/>
      <c r="F3677" s="86"/>
      <c r="H3677" s="121">
        <v>10024540</v>
      </c>
      <c r="I3677" s="65">
        <v>30236147</v>
      </c>
      <c r="J3677" s="64">
        <v>1.1000000000000001</v>
      </c>
      <c r="K3677" s="120" t="str">
        <f>VLOOKUP(I3677,Raw!A:K,11,FALSE)</f>
        <v>N-SF11/1.8/17.5</v>
      </c>
    </row>
    <row r="3678" spans="1:11" x14ac:dyDescent="0.25">
      <c r="A3678" s="85"/>
      <c r="B3678" s="63"/>
      <c r="C3678" s="63"/>
      <c r="D3678" s="63"/>
      <c r="E3678" s="63"/>
      <c r="F3678" s="86"/>
      <c r="H3678" s="121">
        <v>10024540</v>
      </c>
      <c r="I3678" s="65">
        <v>30238079</v>
      </c>
      <c r="J3678" s="64">
        <v>1.1000000000000001</v>
      </c>
      <c r="K3678" s="120" t="str">
        <f>VLOOKUP(I3678,Raw!A:K,11,FALSE)</f>
        <v>N-SF11/1.8/17.5</v>
      </c>
    </row>
    <row r="3679" spans="1:11" x14ac:dyDescent="0.25">
      <c r="A3679" s="85"/>
      <c r="B3679" s="63"/>
      <c r="C3679" s="63"/>
      <c r="D3679" s="63"/>
      <c r="E3679" s="63"/>
      <c r="F3679" s="86"/>
      <c r="H3679" s="121">
        <v>10024540</v>
      </c>
      <c r="I3679" s="65">
        <v>30248669</v>
      </c>
      <c r="J3679" s="64">
        <v>0.75</v>
      </c>
      <c r="K3679" s="120" t="str">
        <f>VLOOKUP(I3679,Raw!A:K,11,FALSE)</f>
        <v>N-SF11/1/10.5</v>
      </c>
    </row>
    <row r="3680" spans="1:11" x14ac:dyDescent="0.25">
      <c r="A3680" s="85"/>
      <c r="B3680" s="63"/>
      <c r="C3680" s="63"/>
      <c r="D3680" s="63"/>
      <c r="E3680" s="63"/>
      <c r="F3680" s="86"/>
      <c r="H3680" s="121">
        <v>10024540</v>
      </c>
      <c r="I3680" s="65">
        <v>30248706</v>
      </c>
      <c r="J3680" s="64">
        <v>1.1000000000000001</v>
      </c>
      <c r="K3680" s="120" t="str">
        <f>VLOOKUP(I3680,Raw!A:K,11,FALSE)</f>
        <v>N-SF11/1.8/23.5</v>
      </c>
    </row>
    <row r="3681" spans="1:11" x14ac:dyDescent="0.25">
      <c r="A3681" s="85"/>
      <c r="B3681" s="63"/>
      <c r="C3681" s="63"/>
      <c r="D3681" s="63"/>
      <c r="E3681" s="63"/>
      <c r="F3681" s="86"/>
      <c r="H3681" s="121">
        <v>10024540</v>
      </c>
      <c r="I3681" s="65">
        <v>30248740</v>
      </c>
      <c r="J3681" s="64">
        <v>0.75</v>
      </c>
      <c r="K3681" s="120" t="str">
        <f>VLOOKUP(I3681,Raw!A:K,11,FALSE)</f>
        <v>N-SF11/1/7.5</v>
      </c>
    </row>
    <row r="3682" spans="1:11" x14ac:dyDescent="0.25">
      <c r="A3682" s="85"/>
      <c r="B3682" s="63"/>
      <c r="C3682" s="63"/>
      <c r="D3682" s="63"/>
      <c r="E3682" s="63"/>
      <c r="F3682" s="86"/>
      <c r="H3682" s="121">
        <v>10024540</v>
      </c>
      <c r="I3682" s="65">
        <v>30255865</v>
      </c>
      <c r="J3682" s="64">
        <v>1.1000000000000001</v>
      </c>
      <c r="K3682" s="120" t="str">
        <f>VLOOKUP(I3682,Raw!A:K,11,FALSE)</f>
        <v>N-SF11/1.8/17</v>
      </c>
    </row>
    <row r="3683" spans="1:11" x14ac:dyDescent="0.25">
      <c r="A3683" s="85"/>
      <c r="B3683" s="63"/>
      <c r="C3683" s="63"/>
      <c r="D3683" s="63"/>
      <c r="E3683" s="63"/>
      <c r="F3683" s="86"/>
      <c r="H3683" s="121">
        <v>10024540</v>
      </c>
      <c r="I3683" s="65">
        <v>30256349</v>
      </c>
      <c r="J3683" s="64">
        <v>0.75</v>
      </c>
      <c r="K3683" s="120" t="str">
        <f>VLOOKUP(I3683,Raw!A:K,11,FALSE)</f>
        <v>N-SF11/1/10.5</v>
      </c>
    </row>
    <row r="3684" spans="1:11" x14ac:dyDescent="0.25">
      <c r="A3684" s="85"/>
      <c r="B3684" s="63"/>
      <c r="C3684" s="63"/>
      <c r="D3684" s="63"/>
      <c r="E3684" s="63"/>
      <c r="F3684" s="86"/>
      <c r="H3684" s="121">
        <v>10024540</v>
      </c>
      <c r="I3684" s="65">
        <v>30256730</v>
      </c>
      <c r="J3684" s="64">
        <v>0.75</v>
      </c>
      <c r="K3684" s="120" t="str">
        <f>VLOOKUP(I3684,Raw!A:K,11,FALSE)</f>
        <v>N-SF11/1/10.5</v>
      </c>
    </row>
    <row r="3685" spans="1:11" x14ac:dyDescent="0.25">
      <c r="A3685" s="85"/>
      <c r="B3685" s="63"/>
      <c r="C3685" s="63"/>
      <c r="D3685" s="63"/>
      <c r="E3685" s="63"/>
      <c r="F3685" s="86"/>
      <c r="H3685" s="121">
        <v>10024540</v>
      </c>
      <c r="I3685" s="65">
        <v>30256752</v>
      </c>
      <c r="J3685" s="64">
        <v>1</v>
      </c>
      <c r="K3685" s="120" t="str">
        <f>VLOOKUP(I3685,Raw!A:K,11,FALSE)</f>
        <v>N-SF11/1.8/14.5</v>
      </c>
    </row>
    <row r="3686" spans="1:11" x14ac:dyDescent="0.25">
      <c r="A3686" s="85"/>
      <c r="B3686" s="63"/>
      <c r="C3686" s="63"/>
      <c r="D3686" s="63"/>
      <c r="E3686" s="63"/>
      <c r="F3686" s="86"/>
      <c r="H3686" s="121">
        <v>10024540</v>
      </c>
      <c r="I3686" s="65">
        <v>30256855</v>
      </c>
      <c r="J3686" s="64">
        <v>1</v>
      </c>
      <c r="K3686" s="120" t="str">
        <f>VLOOKUP(I3686,Raw!A:K,11,FALSE)</f>
        <v>N-SF11/1.8/14.5</v>
      </c>
    </row>
    <row r="3687" spans="1:11" x14ac:dyDescent="0.25">
      <c r="A3687" s="85"/>
      <c r="B3687" s="63"/>
      <c r="C3687" s="63"/>
      <c r="D3687" s="63"/>
      <c r="E3687" s="63"/>
      <c r="F3687" s="86"/>
      <c r="H3687" s="121">
        <v>10024540</v>
      </c>
      <c r="I3687" s="65">
        <v>30256899</v>
      </c>
      <c r="J3687" s="64">
        <v>1.1000000000000001</v>
      </c>
      <c r="K3687" s="120" t="str">
        <f>VLOOKUP(I3687,Raw!A:K,11,FALSE)</f>
        <v>N-SF11/1.8/23.5</v>
      </c>
    </row>
    <row r="3688" spans="1:11" x14ac:dyDescent="0.25">
      <c r="A3688" s="85"/>
      <c r="B3688" s="63"/>
      <c r="C3688" s="63"/>
      <c r="D3688" s="63"/>
      <c r="E3688" s="63"/>
      <c r="F3688" s="86"/>
      <c r="H3688" s="121">
        <v>10024540</v>
      </c>
      <c r="I3688" s="65">
        <v>30256914</v>
      </c>
      <c r="J3688" s="64">
        <v>0.75</v>
      </c>
      <c r="K3688" s="120" t="str">
        <f>VLOOKUP(I3688,Raw!A:K,11,FALSE)</f>
        <v>N-SF11/1/10.5</v>
      </c>
    </row>
    <row r="3689" spans="1:11" x14ac:dyDescent="0.25">
      <c r="A3689" s="85"/>
      <c r="B3689" s="63"/>
      <c r="C3689" s="63"/>
      <c r="D3689" s="63"/>
      <c r="E3689" s="63"/>
      <c r="F3689" s="86"/>
      <c r="H3689" s="121">
        <v>10024540</v>
      </c>
      <c r="I3689" s="65">
        <v>30256958</v>
      </c>
      <c r="J3689" s="64">
        <v>1.1000000000000001</v>
      </c>
      <c r="K3689" s="120" t="str">
        <f>VLOOKUP(I3689,Raw!A:K,11,FALSE)</f>
        <v>N-SF11/1.8/23.5</v>
      </c>
    </row>
    <row r="3690" spans="1:11" x14ac:dyDescent="0.25">
      <c r="A3690" s="85"/>
      <c r="B3690" s="63"/>
      <c r="C3690" s="63"/>
      <c r="D3690" s="63"/>
      <c r="E3690" s="63"/>
      <c r="F3690" s="86"/>
      <c r="H3690" s="121">
        <v>10024540</v>
      </c>
      <c r="I3690" s="65">
        <v>30274734</v>
      </c>
      <c r="J3690" s="64">
        <v>1.1000000000000001</v>
      </c>
      <c r="K3690" s="120" t="str">
        <f>VLOOKUP(I3690,Raw!A:K,11,FALSE)</f>
        <v>N-SF11/1.8/17</v>
      </c>
    </row>
    <row r="3691" spans="1:11" x14ac:dyDescent="0.25">
      <c r="A3691" s="85"/>
      <c r="B3691" s="63"/>
      <c r="C3691" s="63"/>
      <c r="D3691" s="63"/>
      <c r="E3691" s="63"/>
      <c r="F3691" s="86"/>
      <c r="H3691" s="121">
        <v>10024540</v>
      </c>
      <c r="I3691" s="65">
        <v>30274790</v>
      </c>
      <c r="J3691" s="64">
        <v>1</v>
      </c>
      <c r="K3691" s="120" t="str">
        <f>VLOOKUP(I3691,Raw!A:K,11,FALSE)</f>
        <v>N-SF11/1.8/14.5</v>
      </c>
    </row>
    <row r="3692" spans="1:11" x14ac:dyDescent="0.25">
      <c r="A3692" s="85"/>
      <c r="B3692" s="63"/>
      <c r="C3692" s="63"/>
      <c r="D3692" s="63"/>
      <c r="E3692" s="63"/>
      <c r="F3692" s="86"/>
      <c r="H3692" s="121">
        <v>10024540</v>
      </c>
      <c r="I3692" s="65">
        <v>30274815</v>
      </c>
      <c r="J3692" s="64">
        <v>1</v>
      </c>
      <c r="K3692" s="120" t="str">
        <f>VLOOKUP(I3692,Raw!A:K,11,FALSE)</f>
        <v>N-SF11/1.8/14.5</v>
      </c>
    </row>
    <row r="3693" spans="1:11" x14ac:dyDescent="0.25">
      <c r="A3693" s="85"/>
      <c r="B3693" s="63"/>
      <c r="C3693" s="63"/>
      <c r="D3693" s="63"/>
      <c r="E3693" s="63"/>
      <c r="F3693" s="86"/>
      <c r="H3693" s="121">
        <v>10024540</v>
      </c>
      <c r="I3693" s="65">
        <v>30276367</v>
      </c>
      <c r="J3693" s="64">
        <v>1.1000000000000001</v>
      </c>
      <c r="K3693" s="120" t="str">
        <f>VLOOKUP(I3693,Raw!A:K,11,FALSE)</f>
        <v>N-SF11/1.8/17</v>
      </c>
    </row>
    <row r="3694" spans="1:11" x14ac:dyDescent="0.25">
      <c r="A3694" s="85"/>
      <c r="B3694" s="63"/>
      <c r="C3694" s="63"/>
      <c r="D3694" s="63"/>
      <c r="E3694" s="63"/>
      <c r="F3694" s="86"/>
      <c r="H3694" s="121">
        <v>10024540</v>
      </c>
      <c r="I3694" s="65">
        <v>30285163</v>
      </c>
      <c r="J3694" s="64">
        <v>0.75</v>
      </c>
      <c r="K3694" s="120" t="str">
        <f>VLOOKUP(I3694,Raw!A:K,11,FALSE)</f>
        <v>N-SF11/1/7.5</v>
      </c>
    </row>
    <row r="3695" spans="1:11" x14ac:dyDescent="0.25">
      <c r="A3695" s="85"/>
      <c r="B3695" s="63"/>
      <c r="C3695" s="63"/>
      <c r="D3695" s="63"/>
      <c r="E3695" s="63"/>
      <c r="F3695" s="86"/>
      <c r="H3695" s="121">
        <v>10024540</v>
      </c>
      <c r="I3695" s="65">
        <v>30285185</v>
      </c>
      <c r="J3695" s="64">
        <v>1.1000000000000001</v>
      </c>
      <c r="K3695" s="120" t="str">
        <f>VLOOKUP(I3695,Raw!A:K,11,FALSE)</f>
        <v>N-SF11/1.8/17</v>
      </c>
    </row>
    <row r="3696" spans="1:11" x14ac:dyDescent="0.25">
      <c r="A3696" s="85"/>
      <c r="B3696" s="63"/>
      <c r="C3696" s="63"/>
      <c r="D3696" s="63"/>
      <c r="E3696" s="63"/>
      <c r="F3696" s="86"/>
      <c r="H3696" s="121">
        <v>10024540</v>
      </c>
      <c r="I3696" s="65">
        <v>30293647</v>
      </c>
      <c r="J3696" s="64">
        <v>0.75</v>
      </c>
      <c r="K3696" s="120" t="str">
        <f>VLOOKUP(I3696,Raw!A:K,11,FALSE)</f>
        <v>N-SF11/1/10.5</v>
      </c>
    </row>
    <row r="3697" spans="1:11" x14ac:dyDescent="0.25">
      <c r="A3697" s="85"/>
      <c r="B3697" s="63"/>
      <c r="C3697" s="63"/>
      <c r="D3697" s="63"/>
      <c r="E3697" s="63"/>
      <c r="F3697" s="86"/>
      <c r="H3697" s="121">
        <v>10024540</v>
      </c>
      <c r="I3697" s="65">
        <v>30313242</v>
      </c>
      <c r="J3697" s="64">
        <v>0.6</v>
      </c>
      <c r="K3697" s="120" t="str">
        <f>VLOOKUP(I3697,Raw!A:K,11,FALSE)</f>
        <v>N-SF11/1.8/10.5</v>
      </c>
    </row>
    <row r="3698" spans="1:11" x14ac:dyDescent="0.25">
      <c r="A3698" s="85"/>
      <c r="B3698" s="63"/>
      <c r="C3698" s="63"/>
      <c r="D3698" s="63"/>
      <c r="E3698" s="63"/>
      <c r="F3698" s="86"/>
      <c r="H3698" s="121">
        <v>10024540</v>
      </c>
      <c r="I3698" s="65">
        <v>30313286</v>
      </c>
      <c r="J3698" s="64">
        <v>1</v>
      </c>
      <c r="K3698" s="120" t="str">
        <f>VLOOKUP(I3698,Raw!A:K,11,FALSE)</f>
        <v>N-SF11/1.8/14.5</v>
      </c>
    </row>
    <row r="3699" spans="1:11" x14ac:dyDescent="0.25">
      <c r="A3699" s="85"/>
      <c r="B3699" s="63"/>
      <c r="C3699" s="63"/>
      <c r="D3699" s="63"/>
      <c r="E3699" s="63"/>
      <c r="F3699" s="86"/>
      <c r="H3699" s="121">
        <v>10024540</v>
      </c>
      <c r="I3699" s="65">
        <v>30313323</v>
      </c>
      <c r="J3699" s="64">
        <v>0.75</v>
      </c>
      <c r="K3699" s="120" t="str">
        <f>VLOOKUP(I3699,Raw!A:K,11,FALSE)</f>
        <v>N-SF11/1/10.5</v>
      </c>
    </row>
    <row r="3700" spans="1:11" x14ac:dyDescent="0.25">
      <c r="A3700" s="85"/>
      <c r="B3700" s="63"/>
      <c r="C3700" s="63"/>
      <c r="D3700" s="63"/>
      <c r="E3700" s="63"/>
      <c r="F3700" s="86"/>
      <c r="H3700" s="121">
        <v>10024540</v>
      </c>
      <c r="I3700" s="65">
        <v>30313345</v>
      </c>
      <c r="J3700" s="64">
        <v>1</v>
      </c>
      <c r="K3700" s="120" t="str">
        <f>VLOOKUP(I3700,Raw!A:K,11,FALSE)</f>
        <v>N-SF11/1.8/14.5</v>
      </c>
    </row>
    <row r="3701" spans="1:11" x14ac:dyDescent="0.25">
      <c r="A3701" s="85"/>
      <c r="B3701" s="63"/>
      <c r="C3701" s="63"/>
      <c r="D3701" s="63"/>
      <c r="E3701" s="63"/>
      <c r="F3701" s="86"/>
      <c r="H3701" s="121">
        <v>10024540</v>
      </c>
      <c r="I3701" s="65">
        <v>30321494</v>
      </c>
      <c r="J3701" s="64">
        <v>1</v>
      </c>
      <c r="K3701" s="120" t="str">
        <f>VLOOKUP(I3701,Raw!A:K,11,FALSE)</f>
        <v>N-BK7/1.1/19</v>
      </c>
    </row>
    <row r="3702" spans="1:11" x14ac:dyDescent="0.25">
      <c r="A3702" s="85"/>
      <c r="B3702" s="63"/>
      <c r="C3702" s="63"/>
      <c r="D3702" s="63"/>
      <c r="E3702" s="63"/>
      <c r="F3702" s="86"/>
      <c r="H3702" s="121">
        <v>10024540</v>
      </c>
      <c r="I3702" s="65">
        <v>30325960</v>
      </c>
      <c r="J3702" s="64">
        <v>1.1000000000000001</v>
      </c>
      <c r="K3702" s="120" t="str">
        <f>VLOOKUP(I3702,Raw!A:K,11,FALSE)</f>
        <v>N-SF11/1.8/23</v>
      </c>
    </row>
    <row r="3703" spans="1:11" x14ac:dyDescent="0.25">
      <c r="A3703" s="85"/>
      <c r="B3703" s="63"/>
      <c r="C3703" s="63"/>
      <c r="D3703" s="63"/>
      <c r="E3703" s="63"/>
      <c r="F3703" s="86"/>
      <c r="H3703" s="121">
        <v>10024540</v>
      </c>
      <c r="I3703" s="65">
        <v>30334319</v>
      </c>
      <c r="J3703" s="64">
        <v>1.1000000000000001</v>
      </c>
      <c r="K3703" s="120" t="str">
        <f>VLOOKUP(I3703,Raw!A:K,11,FALSE)</f>
        <v>N-SF11/1.8/17.5</v>
      </c>
    </row>
    <row r="3704" spans="1:11" x14ac:dyDescent="0.25">
      <c r="A3704" s="85"/>
      <c r="B3704" s="63"/>
      <c r="C3704" s="63"/>
      <c r="D3704" s="63"/>
      <c r="E3704" s="63"/>
      <c r="F3704" s="86"/>
      <c r="H3704" s="121">
        <v>10024540</v>
      </c>
      <c r="I3704" s="65">
        <v>30339200</v>
      </c>
      <c r="J3704" s="64">
        <v>1.1000000000000001</v>
      </c>
      <c r="K3704" s="120" t="str">
        <f>VLOOKUP(I3704,Raw!A:K,11,FALSE)</f>
        <v>N-SF11/1.8/23.5</v>
      </c>
    </row>
    <row r="3705" spans="1:11" x14ac:dyDescent="0.25">
      <c r="A3705" s="85"/>
      <c r="B3705" s="63"/>
      <c r="C3705" s="63"/>
      <c r="D3705" s="63"/>
      <c r="E3705" s="63"/>
      <c r="F3705" s="86"/>
      <c r="H3705" s="121">
        <v>10024540</v>
      </c>
      <c r="I3705" s="65">
        <v>30391576</v>
      </c>
      <c r="J3705" s="64">
        <v>0.75</v>
      </c>
      <c r="K3705" s="120" t="str">
        <f>VLOOKUP(I3705,Raw!A:K,11,FALSE)</f>
        <v>N-SF11/1/8.5</v>
      </c>
    </row>
    <row r="3706" spans="1:11" x14ac:dyDescent="0.25">
      <c r="A3706" s="85"/>
      <c r="B3706" s="63"/>
      <c r="C3706" s="63"/>
      <c r="D3706" s="63"/>
      <c r="E3706" s="63"/>
      <c r="F3706" s="86"/>
      <c r="H3706" s="121">
        <v>10024540</v>
      </c>
      <c r="I3706" s="65">
        <v>30432710</v>
      </c>
      <c r="J3706" s="64">
        <v>1</v>
      </c>
      <c r="K3706" s="120" t="str">
        <f>VLOOKUP(I3706,Raw!A:K,11,FALSE)</f>
        <v>N-SF11/1.8/14.5</v>
      </c>
    </row>
    <row r="3707" spans="1:11" x14ac:dyDescent="0.25">
      <c r="A3707" s="85"/>
      <c r="B3707" s="63"/>
      <c r="C3707" s="63"/>
      <c r="D3707" s="63"/>
      <c r="E3707" s="63"/>
      <c r="F3707" s="86"/>
      <c r="H3707" s="121">
        <v>10024540</v>
      </c>
      <c r="I3707" s="65">
        <v>30446865</v>
      </c>
      <c r="J3707" s="64">
        <v>1.1000000000000001</v>
      </c>
      <c r="K3707" s="120" t="str">
        <f>VLOOKUP(I3707,Raw!A:K,11,FALSE)</f>
        <v>N-SF11/1.8/17</v>
      </c>
    </row>
    <row r="3708" spans="1:11" x14ac:dyDescent="0.25">
      <c r="A3708" s="85"/>
      <c r="B3708" s="63"/>
      <c r="C3708" s="63"/>
      <c r="D3708" s="63"/>
      <c r="E3708" s="63"/>
      <c r="F3708" s="86"/>
      <c r="H3708" s="121">
        <v>10024548</v>
      </c>
      <c r="I3708" s="65">
        <v>30103742</v>
      </c>
      <c r="J3708" s="64">
        <v>0.9</v>
      </c>
      <c r="K3708" s="120" t="str">
        <f>VLOOKUP(I3708,Raw!A:K,11,FALSE)</f>
        <v>N-SF11/1.8/23.5</v>
      </c>
    </row>
    <row r="3709" spans="1:11" x14ac:dyDescent="0.25">
      <c r="A3709" s="85"/>
      <c r="B3709" s="63"/>
      <c r="C3709" s="63"/>
      <c r="D3709" s="63"/>
      <c r="E3709" s="63"/>
      <c r="F3709" s="86"/>
      <c r="H3709" s="121">
        <v>10024548</v>
      </c>
      <c r="I3709" s="65">
        <v>30103753</v>
      </c>
      <c r="J3709" s="64">
        <v>0.9</v>
      </c>
      <c r="K3709" s="120" t="str">
        <f>VLOOKUP(I3709,Raw!A:K,11,FALSE)</f>
        <v>N-SF11/1.8/14.5</v>
      </c>
    </row>
    <row r="3710" spans="1:11" x14ac:dyDescent="0.25">
      <c r="A3710" s="85"/>
      <c r="B3710" s="63"/>
      <c r="C3710" s="63"/>
      <c r="D3710" s="63"/>
      <c r="E3710" s="63"/>
      <c r="F3710" s="86"/>
      <c r="H3710" s="121">
        <v>10024548</v>
      </c>
      <c r="I3710" s="65">
        <v>30103801</v>
      </c>
      <c r="J3710" s="64">
        <v>0.9</v>
      </c>
      <c r="K3710" s="120" t="str">
        <f>VLOOKUP(I3710,Raw!A:K,11,FALSE)</f>
        <v>N-SF11/1.8/17</v>
      </c>
    </row>
    <row r="3711" spans="1:11" x14ac:dyDescent="0.25">
      <c r="A3711" s="85"/>
      <c r="B3711" s="63"/>
      <c r="C3711" s="63"/>
      <c r="D3711" s="63"/>
      <c r="E3711" s="63"/>
      <c r="F3711" s="86"/>
      <c r="H3711" s="121">
        <v>10024548</v>
      </c>
      <c r="I3711" s="65">
        <v>30236147</v>
      </c>
      <c r="J3711" s="64">
        <v>0.9</v>
      </c>
      <c r="K3711" s="120" t="str">
        <f>VLOOKUP(I3711,Raw!A:K,11,FALSE)</f>
        <v>N-SF11/1.8/17.5</v>
      </c>
    </row>
    <row r="3712" spans="1:11" x14ac:dyDescent="0.25">
      <c r="A3712" s="85"/>
      <c r="B3712" s="63"/>
      <c r="C3712" s="63"/>
      <c r="D3712" s="63"/>
      <c r="E3712" s="63"/>
      <c r="F3712" s="86"/>
      <c r="H3712" s="121">
        <v>10024548</v>
      </c>
      <c r="I3712" s="65">
        <v>30238079</v>
      </c>
      <c r="J3712" s="64">
        <v>0.9</v>
      </c>
      <c r="K3712" s="120" t="str">
        <f>VLOOKUP(I3712,Raw!A:K,11,FALSE)</f>
        <v>N-SF11/1.8/17.5</v>
      </c>
    </row>
    <row r="3713" spans="1:11" x14ac:dyDescent="0.25">
      <c r="A3713" s="85"/>
      <c r="B3713" s="63"/>
      <c r="C3713" s="63"/>
      <c r="D3713" s="63"/>
      <c r="E3713" s="63"/>
      <c r="F3713" s="86"/>
      <c r="H3713" s="121">
        <v>10024548</v>
      </c>
      <c r="I3713" s="65">
        <v>30248669</v>
      </c>
      <c r="J3713" s="64">
        <v>0.95</v>
      </c>
      <c r="K3713" s="120" t="str">
        <f>VLOOKUP(I3713,Raw!A:K,11,FALSE)</f>
        <v>N-SF11/1/10.5</v>
      </c>
    </row>
    <row r="3714" spans="1:11" x14ac:dyDescent="0.25">
      <c r="A3714" s="85"/>
      <c r="B3714" s="63"/>
      <c r="C3714" s="63"/>
      <c r="D3714" s="63"/>
      <c r="E3714" s="63"/>
      <c r="F3714" s="86"/>
      <c r="H3714" s="121">
        <v>10024548</v>
      </c>
      <c r="I3714" s="65">
        <v>30248706</v>
      </c>
      <c r="J3714" s="64">
        <v>0.9</v>
      </c>
      <c r="K3714" s="120" t="str">
        <f>VLOOKUP(I3714,Raw!A:K,11,FALSE)</f>
        <v>N-SF11/1.8/23.5</v>
      </c>
    </row>
    <row r="3715" spans="1:11" x14ac:dyDescent="0.25">
      <c r="A3715" s="85"/>
      <c r="B3715" s="63"/>
      <c r="C3715" s="63"/>
      <c r="D3715" s="63"/>
      <c r="E3715" s="63"/>
      <c r="F3715" s="86"/>
      <c r="H3715" s="121">
        <v>10024548</v>
      </c>
      <c r="I3715" s="65">
        <v>30248740</v>
      </c>
      <c r="J3715" s="64">
        <v>0.95</v>
      </c>
      <c r="K3715" s="120" t="str">
        <f>VLOOKUP(I3715,Raw!A:K,11,FALSE)</f>
        <v>N-SF11/1/7.5</v>
      </c>
    </row>
    <row r="3716" spans="1:11" x14ac:dyDescent="0.25">
      <c r="A3716" s="85"/>
      <c r="B3716" s="63"/>
      <c r="C3716" s="63"/>
      <c r="D3716" s="63"/>
      <c r="E3716" s="63"/>
      <c r="F3716" s="86"/>
      <c r="H3716" s="121">
        <v>10024548</v>
      </c>
      <c r="I3716" s="65">
        <v>30255865</v>
      </c>
      <c r="J3716" s="64">
        <v>0.9</v>
      </c>
      <c r="K3716" s="120" t="str">
        <f>VLOOKUP(I3716,Raw!A:K,11,FALSE)</f>
        <v>N-SF11/1.8/17</v>
      </c>
    </row>
    <row r="3717" spans="1:11" x14ac:dyDescent="0.25">
      <c r="A3717" s="85"/>
      <c r="B3717" s="63"/>
      <c r="C3717" s="63"/>
      <c r="D3717" s="63"/>
      <c r="E3717" s="63"/>
      <c r="F3717" s="86"/>
      <c r="H3717" s="121">
        <v>10024548</v>
      </c>
      <c r="I3717" s="65">
        <v>30256349</v>
      </c>
      <c r="J3717" s="64">
        <v>0.95</v>
      </c>
      <c r="K3717" s="120" t="str">
        <f>VLOOKUP(I3717,Raw!A:K,11,FALSE)</f>
        <v>N-SF11/1/10.5</v>
      </c>
    </row>
    <row r="3718" spans="1:11" x14ac:dyDescent="0.25">
      <c r="A3718" s="85"/>
      <c r="B3718" s="63"/>
      <c r="C3718" s="63"/>
      <c r="D3718" s="63"/>
      <c r="E3718" s="63"/>
      <c r="F3718" s="86"/>
      <c r="H3718" s="121">
        <v>10024548</v>
      </c>
      <c r="I3718" s="65">
        <v>30256730</v>
      </c>
      <c r="J3718" s="64">
        <v>0.95</v>
      </c>
      <c r="K3718" s="120" t="str">
        <f>VLOOKUP(I3718,Raw!A:K,11,FALSE)</f>
        <v>N-SF11/1/10.5</v>
      </c>
    </row>
    <row r="3719" spans="1:11" x14ac:dyDescent="0.25">
      <c r="A3719" s="85"/>
      <c r="B3719" s="63"/>
      <c r="C3719" s="63"/>
      <c r="D3719" s="63"/>
      <c r="E3719" s="63"/>
      <c r="F3719" s="86"/>
      <c r="H3719" s="121">
        <v>10024548</v>
      </c>
      <c r="I3719" s="65">
        <v>30256752</v>
      </c>
      <c r="J3719" s="64">
        <v>0.9</v>
      </c>
      <c r="K3719" s="120" t="str">
        <f>VLOOKUP(I3719,Raw!A:K,11,FALSE)</f>
        <v>N-SF11/1.8/14.5</v>
      </c>
    </row>
    <row r="3720" spans="1:11" x14ac:dyDescent="0.25">
      <c r="A3720" s="85"/>
      <c r="B3720" s="63"/>
      <c r="C3720" s="63"/>
      <c r="D3720" s="63"/>
      <c r="E3720" s="63"/>
      <c r="F3720" s="86"/>
      <c r="H3720" s="121">
        <v>10024548</v>
      </c>
      <c r="I3720" s="65">
        <v>30256855</v>
      </c>
      <c r="J3720" s="64">
        <v>0.9</v>
      </c>
      <c r="K3720" s="120" t="str">
        <f>VLOOKUP(I3720,Raw!A:K,11,FALSE)</f>
        <v>N-SF11/1.8/14.5</v>
      </c>
    </row>
    <row r="3721" spans="1:11" x14ac:dyDescent="0.25">
      <c r="A3721" s="85"/>
      <c r="B3721" s="63"/>
      <c r="C3721" s="63"/>
      <c r="D3721" s="63"/>
      <c r="E3721" s="63"/>
      <c r="F3721" s="86"/>
      <c r="H3721" s="121">
        <v>10024548</v>
      </c>
      <c r="I3721" s="65">
        <v>30256899</v>
      </c>
      <c r="J3721" s="64">
        <v>0.9</v>
      </c>
      <c r="K3721" s="120" t="str">
        <f>VLOOKUP(I3721,Raw!A:K,11,FALSE)</f>
        <v>N-SF11/1.8/23.5</v>
      </c>
    </row>
    <row r="3722" spans="1:11" x14ac:dyDescent="0.25">
      <c r="A3722" s="85"/>
      <c r="B3722" s="63"/>
      <c r="C3722" s="63"/>
      <c r="D3722" s="63"/>
      <c r="E3722" s="63"/>
      <c r="F3722" s="86"/>
      <c r="H3722" s="121">
        <v>10024548</v>
      </c>
      <c r="I3722" s="65">
        <v>30256914</v>
      </c>
      <c r="J3722" s="64">
        <v>0.95</v>
      </c>
      <c r="K3722" s="120" t="str">
        <f>VLOOKUP(I3722,Raw!A:K,11,FALSE)</f>
        <v>N-SF11/1/10.5</v>
      </c>
    </row>
    <row r="3723" spans="1:11" x14ac:dyDescent="0.25">
      <c r="A3723" s="85"/>
      <c r="B3723" s="63"/>
      <c r="C3723" s="63"/>
      <c r="D3723" s="63"/>
      <c r="E3723" s="63"/>
      <c r="F3723" s="86"/>
      <c r="H3723" s="121">
        <v>10024548</v>
      </c>
      <c r="I3723" s="65">
        <v>30256958</v>
      </c>
      <c r="J3723" s="64">
        <v>0.9</v>
      </c>
      <c r="K3723" s="120" t="str">
        <f>VLOOKUP(I3723,Raw!A:K,11,FALSE)</f>
        <v>N-SF11/1.8/23.5</v>
      </c>
    </row>
    <row r="3724" spans="1:11" x14ac:dyDescent="0.25">
      <c r="A3724" s="85"/>
      <c r="B3724" s="63"/>
      <c r="C3724" s="63"/>
      <c r="D3724" s="63"/>
      <c r="E3724" s="63"/>
      <c r="F3724" s="86"/>
      <c r="H3724" s="121">
        <v>10024548</v>
      </c>
      <c r="I3724" s="65">
        <v>30274734</v>
      </c>
      <c r="J3724" s="64">
        <v>0.9</v>
      </c>
      <c r="K3724" s="120" t="str">
        <f>VLOOKUP(I3724,Raw!A:K,11,FALSE)</f>
        <v>N-SF11/1.8/17</v>
      </c>
    </row>
    <row r="3725" spans="1:11" x14ac:dyDescent="0.25">
      <c r="A3725" s="85"/>
      <c r="B3725" s="63"/>
      <c r="C3725" s="63"/>
      <c r="D3725" s="63"/>
      <c r="E3725" s="63"/>
      <c r="F3725" s="86"/>
      <c r="H3725" s="121">
        <v>10024548</v>
      </c>
      <c r="I3725" s="65">
        <v>30274790</v>
      </c>
      <c r="J3725" s="64">
        <v>0.9</v>
      </c>
      <c r="K3725" s="120" t="str">
        <f>VLOOKUP(I3725,Raw!A:K,11,FALSE)</f>
        <v>N-SF11/1.8/14.5</v>
      </c>
    </row>
    <row r="3726" spans="1:11" x14ac:dyDescent="0.25">
      <c r="A3726" s="85"/>
      <c r="B3726" s="63"/>
      <c r="C3726" s="63"/>
      <c r="D3726" s="63"/>
      <c r="E3726" s="63"/>
      <c r="F3726" s="86"/>
      <c r="H3726" s="121">
        <v>10024548</v>
      </c>
      <c r="I3726" s="65">
        <v>30274815</v>
      </c>
      <c r="J3726" s="64">
        <v>0.9</v>
      </c>
      <c r="K3726" s="120" t="str">
        <f>VLOOKUP(I3726,Raw!A:K,11,FALSE)</f>
        <v>N-SF11/1.8/14.5</v>
      </c>
    </row>
    <row r="3727" spans="1:11" x14ac:dyDescent="0.25">
      <c r="A3727" s="85"/>
      <c r="B3727" s="63"/>
      <c r="C3727" s="63"/>
      <c r="D3727" s="63"/>
      <c r="E3727" s="63"/>
      <c r="F3727" s="86"/>
      <c r="H3727" s="121">
        <v>10024548</v>
      </c>
      <c r="I3727" s="65">
        <v>30276367</v>
      </c>
      <c r="J3727" s="64">
        <v>0.9</v>
      </c>
      <c r="K3727" s="120" t="str">
        <f>VLOOKUP(I3727,Raw!A:K,11,FALSE)</f>
        <v>N-SF11/1.8/17</v>
      </c>
    </row>
    <row r="3728" spans="1:11" x14ac:dyDescent="0.25">
      <c r="A3728" s="85"/>
      <c r="B3728" s="63"/>
      <c r="C3728" s="63"/>
      <c r="D3728" s="63"/>
      <c r="E3728" s="63"/>
      <c r="F3728" s="86"/>
      <c r="H3728" s="121">
        <v>10024548</v>
      </c>
      <c r="I3728" s="65">
        <v>30285163</v>
      </c>
      <c r="J3728" s="64">
        <v>0.95</v>
      </c>
      <c r="K3728" s="120" t="str">
        <f>VLOOKUP(I3728,Raw!A:K,11,FALSE)</f>
        <v>N-SF11/1/7.5</v>
      </c>
    </row>
    <row r="3729" spans="1:11" x14ac:dyDescent="0.25">
      <c r="A3729" s="85"/>
      <c r="B3729" s="63"/>
      <c r="C3729" s="63"/>
      <c r="D3729" s="63"/>
      <c r="E3729" s="63"/>
      <c r="F3729" s="86"/>
      <c r="H3729" s="121">
        <v>10024548</v>
      </c>
      <c r="I3729" s="65">
        <v>30285185</v>
      </c>
      <c r="J3729" s="64">
        <v>0.9</v>
      </c>
      <c r="K3729" s="120" t="str">
        <f>VLOOKUP(I3729,Raw!A:K,11,FALSE)</f>
        <v>N-SF11/1.8/17</v>
      </c>
    </row>
    <row r="3730" spans="1:11" x14ac:dyDescent="0.25">
      <c r="A3730" s="85"/>
      <c r="B3730" s="63"/>
      <c r="C3730" s="63"/>
      <c r="D3730" s="63"/>
      <c r="E3730" s="63"/>
      <c r="F3730" s="86"/>
      <c r="H3730" s="121">
        <v>10024548</v>
      </c>
      <c r="I3730" s="65">
        <v>30293647</v>
      </c>
      <c r="J3730" s="64">
        <v>0.95</v>
      </c>
      <c r="K3730" s="120" t="str">
        <f>VLOOKUP(I3730,Raw!A:K,11,FALSE)</f>
        <v>N-SF11/1/10.5</v>
      </c>
    </row>
    <row r="3731" spans="1:11" x14ac:dyDescent="0.25">
      <c r="A3731" s="85"/>
      <c r="B3731" s="63"/>
      <c r="C3731" s="63"/>
      <c r="D3731" s="63"/>
      <c r="E3731" s="63"/>
      <c r="F3731" s="86"/>
      <c r="H3731" s="121">
        <v>10024548</v>
      </c>
      <c r="I3731" s="65">
        <v>30313242</v>
      </c>
      <c r="J3731" s="64">
        <v>0.6</v>
      </c>
      <c r="K3731" s="120" t="str">
        <f>VLOOKUP(I3731,Raw!A:K,11,FALSE)</f>
        <v>N-SF11/1.8/10.5</v>
      </c>
    </row>
    <row r="3732" spans="1:11" x14ac:dyDescent="0.25">
      <c r="A3732" s="85"/>
      <c r="B3732" s="63"/>
      <c r="C3732" s="63"/>
      <c r="D3732" s="63"/>
      <c r="E3732" s="63"/>
      <c r="F3732" s="86"/>
      <c r="H3732" s="121">
        <v>10024548</v>
      </c>
      <c r="I3732" s="65">
        <v>30313286</v>
      </c>
      <c r="J3732" s="64">
        <v>0.9</v>
      </c>
      <c r="K3732" s="120" t="str">
        <f>VLOOKUP(I3732,Raw!A:K,11,FALSE)</f>
        <v>N-SF11/1.8/14.5</v>
      </c>
    </row>
    <row r="3733" spans="1:11" x14ac:dyDescent="0.25">
      <c r="A3733" s="85"/>
      <c r="B3733" s="63"/>
      <c r="C3733" s="63"/>
      <c r="D3733" s="63"/>
      <c r="E3733" s="63"/>
      <c r="F3733" s="86"/>
      <c r="H3733" s="121">
        <v>10024548</v>
      </c>
      <c r="I3733" s="65">
        <v>30313323</v>
      </c>
      <c r="J3733" s="64">
        <v>0.95</v>
      </c>
      <c r="K3733" s="120" t="str">
        <f>VLOOKUP(I3733,Raw!A:K,11,FALSE)</f>
        <v>N-SF11/1/10.5</v>
      </c>
    </row>
    <row r="3734" spans="1:11" x14ac:dyDescent="0.25">
      <c r="A3734" s="85"/>
      <c r="B3734" s="63"/>
      <c r="C3734" s="63"/>
      <c r="D3734" s="63"/>
      <c r="E3734" s="63"/>
      <c r="F3734" s="86"/>
      <c r="H3734" s="121">
        <v>10024548</v>
      </c>
      <c r="I3734" s="65">
        <v>30313345</v>
      </c>
      <c r="J3734" s="64">
        <v>0.9</v>
      </c>
      <c r="K3734" s="120" t="str">
        <f>VLOOKUP(I3734,Raw!A:K,11,FALSE)</f>
        <v>N-SF11/1.8/14.5</v>
      </c>
    </row>
    <row r="3735" spans="1:11" x14ac:dyDescent="0.25">
      <c r="A3735" s="85"/>
      <c r="B3735" s="63"/>
      <c r="C3735" s="63"/>
      <c r="D3735" s="63"/>
      <c r="E3735" s="63"/>
      <c r="F3735" s="86"/>
      <c r="H3735" s="121">
        <v>10024548</v>
      </c>
      <c r="I3735" s="65">
        <v>30321494</v>
      </c>
      <c r="J3735" s="64">
        <v>1</v>
      </c>
      <c r="K3735" s="120" t="str">
        <f>VLOOKUP(I3735,Raw!A:K,11,FALSE)</f>
        <v>N-BK7/1.1/19</v>
      </c>
    </row>
    <row r="3736" spans="1:11" x14ac:dyDescent="0.25">
      <c r="A3736" s="85"/>
      <c r="B3736" s="63"/>
      <c r="C3736" s="63"/>
      <c r="D3736" s="63"/>
      <c r="E3736" s="63"/>
      <c r="F3736" s="86"/>
      <c r="H3736" s="121">
        <v>10024548</v>
      </c>
      <c r="I3736" s="65">
        <v>30325960</v>
      </c>
      <c r="J3736" s="64">
        <v>0.9</v>
      </c>
      <c r="K3736" s="120" t="str">
        <f>VLOOKUP(I3736,Raw!A:K,11,FALSE)</f>
        <v>N-SF11/1.8/23</v>
      </c>
    </row>
    <row r="3737" spans="1:11" x14ac:dyDescent="0.25">
      <c r="A3737" s="85"/>
      <c r="B3737" s="63"/>
      <c r="C3737" s="63"/>
      <c r="D3737" s="63"/>
      <c r="E3737" s="63"/>
      <c r="F3737" s="86"/>
      <c r="H3737" s="121">
        <v>10024548</v>
      </c>
      <c r="I3737" s="65">
        <v>30334319</v>
      </c>
      <c r="J3737" s="64">
        <v>0.9</v>
      </c>
      <c r="K3737" s="120" t="str">
        <f>VLOOKUP(I3737,Raw!A:K,11,FALSE)</f>
        <v>N-SF11/1.8/17.5</v>
      </c>
    </row>
    <row r="3738" spans="1:11" x14ac:dyDescent="0.25">
      <c r="A3738" s="85"/>
      <c r="B3738" s="63"/>
      <c r="C3738" s="63"/>
      <c r="D3738" s="63"/>
      <c r="E3738" s="63"/>
      <c r="F3738" s="86"/>
      <c r="H3738" s="121">
        <v>10024548</v>
      </c>
      <c r="I3738" s="65">
        <v>30339200</v>
      </c>
      <c r="J3738" s="64">
        <v>0.9</v>
      </c>
      <c r="K3738" s="120" t="str">
        <f>VLOOKUP(I3738,Raw!A:K,11,FALSE)</f>
        <v>N-SF11/1.8/23.5</v>
      </c>
    </row>
    <row r="3739" spans="1:11" x14ac:dyDescent="0.25">
      <c r="A3739" s="85"/>
      <c r="B3739" s="63"/>
      <c r="C3739" s="63"/>
      <c r="D3739" s="63"/>
      <c r="E3739" s="63"/>
      <c r="F3739" s="86"/>
      <c r="H3739" s="121">
        <v>10024548</v>
      </c>
      <c r="I3739" s="65">
        <v>30391576</v>
      </c>
      <c r="J3739" s="64">
        <v>0.95</v>
      </c>
      <c r="K3739" s="120" t="str">
        <f>VLOOKUP(I3739,Raw!A:K,11,FALSE)</f>
        <v>N-SF11/1/8.5</v>
      </c>
    </row>
    <row r="3740" spans="1:11" x14ac:dyDescent="0.25">
      <c r="A3740" s="85"/>
      <c r="B3740" s="63"/>
      <c r="C3740" s="63"/>
      <c r="D3740" s="63"/>
      <c r="E3740" s="63"/>
      <c r="F3740" s="86"/>
      <c r="H3740" s="121">
        <v>10024548</v>
      </c>
      <c r="I3740" s="65">
        <v>30432710</v>
      </c>
      <c r="J3740" s="64">
        <v>0.9</v>
      </c>
      <c r="K3740" s="120" t="str">
        <f>VLOOKUP(I3740,Raw!A:K,11,FALSE)</f>
        <v>N-SF11/1.8/14.5</v>
      </c>
    </row>
    <row r="3741" spans="1:11" x14ac:dyDescent="0.25">
      <c r="A3741" s="85"/>
      <c r="B3741" s="63"/>
      <c r="C3741" s="63"/>
      <c r="D3741" s="63"/>
      <c r="E3741" s="63"/>
      <c r="F3741" s="86"/>
      <c r="H3741" s="121">
        <v>10024548</v>
      </c>
      <c r="I3741" s="65">
        <v>30446865</v>
      </c>
      <c r="J3741" s="64">
        <v>0.9</v>
      </c>
      <c r="K3741" s="120" t="str">
        <f>VLOOKUP(I3741,Raw!A:K,11,FALSE)</f>
        <v>N-SF11/1.8/17</v>
      </c>
    </row>
    <row r="3742" spans="1:11" x14ac:dyDescent="0.25">
      <c r="A3742" s="85"/>
      <c r="B3742" s="63"/>
      <c r="C3742" s="63"/>
      <c r="D3742" s="63"/>
      <c r="E3742" s="63"/>
      <c r="F3742" s="86"/>
      <c r="H3742" s="121"/>
      <c r="I3742" s="65"/>
      <c r="J3742" s="64"/>
      <c r="K3742" s="120" t="e">
        <f>VLOOKUP(I3742,Raw!A:K,11,FALSE)</f>
        <v>#N/A</v>
      </c>
    </row>
    <row r="3743" spans="1:11" x14ac:dyDescent="0.25">
      <c r="A3743" s="85"/>
      <c r="B3743" s="63"/>
      <c r="C3743" s="63"/>
      <c r="D3743" s="63"/>
      <c r="E3743" s="63"/>
      <c r="F3743" s="86"/>
      <c r="H3743" s="121"/>
      <c r="I3743" s="65"/>
      <c r="J3743" s="64"/>
      <c r="K3743" s="120" t="e">
        <f>VLOOKUP(I3743,Raw!A:K,11,FALSE)</f>
        <v>#N/A</v>
      </c>
    </row>
    <row r="3744" spans="1:11" x14ac:dyDescent="0.25">
      <c r="A3744" s="85"/>
      <c r="B3744" s="63"/>
      <c r="C3744" s="63"/>
      <c r="D3744" s="63"/>
      <c r="E3744" s="63"/>
      <c r="F3744" s="86"/>
      <c r="H3744" s="121"/>
      <c r="I3744" s="65"/>
      <c r="J3744" s="64"/>
      <c r="K3744" s="120" t="e">
        <f>VLOOKUP(I3744,Raw!A:K,11,FALSE)</f>
        <v>#N/A</v>
      </c>
    </row>
    <row r="3745" spans="1:11" x14ac:dyDescent="0.25">
      <c r="A3745" s="85"/>
      <c r="B3745" s="63"/>
      <c r="C3745" s="63"/>
      <c r="D3745" s="63"/>
      <c r="E3745" s="63"/>
      <c r="F3745" s="86"/>
      <c r="H3745" s="121"/>
      <c r="I3745" s="65"/>
      <c r="J3745" s="64"/>
      <c r="K3745" s="120" t="e">
        <f>VLOOKUP(I3745,Raw!A:K,11,FALSE)</f>
        <v>#N/A</v>
      </c>
    </row>
    <row r="3746" spans="1:11" x14ac:dyDescent="0.25">
      <c r="A3746" s="85"/>
      <c r="B3746" s="63"/>
      <c r="C3746" s="63"/>
      <c r="D3746" s="63"/>
      <c r="E3746" s="63"/>
      <c r="F3746" s="86"/>
      <c r="H3746" s="121"/>
      <c r="I3746" s="65"/>
      <c r="J3746" s="64"/>
      <c r="K3746" s="120" t="e">
        <f>VLOOKUP(I3746,Raw!A:K,11,FALSE)</f>
        <v>#N/A</v>
      </c>
    </row>
    <row r="3747" spans="1:11" x14ac:dyDescent="0.25">
      <c r="A3747" s="85"/>
      <c r="B3747" s="63"/>
      <c r="C3747" s="63"/>
      <c r="D3747" s="63"/>
      <c r="E3747" s="63"/>
      <c r="F3747" s="86"/>
      <c r="H3747" s="121"/>
      <c r="I3747" s="65"/>
      <c r="J3747" s="64"/>
      <c r="K3747" s="120" t="e">
        <f>VLOOKUP(I3747,Raw!A:K,11,FALSE)</f>
        <v>#N/A</v>
      </c>
    </row>
    <row r="3748" spans="1:11" x14ac:dyDescent="0.25">
      <c r="A3748" s="85"/>
      <c r="B3748" s="63"/>
      <c r="C3748" s="63"/>
      <c r="D3748" s="63"/>
      <c r="E3748" s="63"/>
      <c r="F3748" s="86"/>
      <c r="H3748" s="121"/>
      <c r="I3748" s="65"/>
      <c r="J3748" s="64"/>
      <c r="K3748" s="120" t="e">
        <f>VLOOKUP(I3748,Raw!A:K,11,FALSE)</f>
        <v>#N/A</v>
      </c>
    </row>
    <row r="3749" spans="1:11" x14ac:dyDescent="0.25">
      <c r="A3749" s="85"/>
      <c r="B3749" s="63"/>
      <c r="C3749" s="63"/>
      <c r="D3749" s="63"/>
      <c r="E3749" s="63"/>
      <c r="F3749" s="86"/>
      <c r="H3749" s="121"/>
      <c r="I3749" s="65"/>
      <c r="J3749" s="64"/>
      <c r="K3749" s="120" t="e">
        <f>VLOOKUP(I3749,Raw!A:K,11,FALSE)</f>
        <v>#N/A</v>
      </c>
    </row>
    <row r="3750" spans="1:11" x14ac:dyDescent="0.25">
      <c r="A3750" s="85"/>
      <c r="B3750" s="63"/>
      <c r="C3750" s="63"/>
      <c r="D3750" s="63"/>
      <c r="E3750" s="63"/>
      <c r="F3750" s="86"/>
      <c r="H3750" s="121"/>
      <c r="I3750" s="65"/>
      <c r="J3750" s="64"/>
      <c r="K3750" s="120" t="e">
        <f>VLOOKUP(I3750,Raw!A:K,11,FALSE)</f>
        <v>#N/A</v>
      </c>
    </row>
    <row r="3751" spans="1:11" x14ac:dyDescent="0.25">
      <c r="A3751" s="85"/>
      <c r="B3751" s="63"/>
      <c r="C3751" s="63"/>
      <c r="D3751" s="63"/>
      <c r="E3751" s="63"/>
      <c r="F3751" s="86"/>
      <c r="H3751" s="121"/>
      <c r="I3751" s="65"/>
      <c r="J3751" s="64"/>
      <c r="K3751" s="120" t="e">
        <f>VLOOKUP(I3751,Raw!A:K,11,FALSE)</f>
        <v>#N/A</v>
      </c>
    </row>
    <row r="3752" spans="1:11" x14ac:dyDescent="0.25">
      <c r="A3752" s="85"/>
      <c r="B3752" s="63"/>
      <c r="C3752" s="63"/>
      <c r="D3752" s="63"/>
      <c r="E3752" s="63"/>
      <c r="F3752" s="86"/>
      <c r="H3752" s="121"/>
      <c r="I3752" s="65"/>
      <c r="J3752" s="64"/>
      <c r="K3752" s="120" t="e">
        <f>VLOOKUP(I3752,Raw!A:K,11,FALSE)</f>
        <v>#N/A</v>
      </c>
    </row>
    <row r="3753" spans="1:11" x14ac:dyDescent="0.25">
      <c r="A3753" s="85"/>
      <c r="B3753" s="63"/>
      <c r="C3753" s="63"/>
      <c r="D3753" s="63"/>
      <c r="E3753" s="63"/>
      <c r="F3753" s="86"/>
      <c r="H3753" s="121"/>
      <c r="I3753" s="65"/>
      <c r="J3753" s="64"/>
      <c r="K3753" s="120" t="e">
        <f>VLOOKUP(I3753,Raw!A:K,11,FALSE)</f>
        <v>#N/A</v>
      </c>
    </row>
    <row r="3754" spans="1:11" x14ac:dyDescent="0.25">
      <c r="A3754" s="85"/>
      <c r="B3754" s="63"/>
      <c r="C3754" s="63"/>
      <c r="D3754" s="63"/>
      <c r="E3754" s="63"/>
      <c r="F3754" s="86"/>
      <c r="H3754" s="121"/>
      <c r="I3754" s="65"/>
      <c r="J3754" s="64"/>
      <c r="K3754" s="120" t="e">
        <f>VLOOKUP(I3754,Raw!A:K,11,FALSE)</f>
        <v>#N/A</v>
      </c>
    </row>
    <row r="3755" spans="1:11" x14ac:dyDescent="0.25">
      <c r="A3755" s="85"/>
      <c r="B3755" s="63"/>
      <c r="C3755" s="63"/>
      <c r="D3755" s="63"/>
      <c r="E3755" s="63"/>
      <c r="F3755" s="86"/>
      <c r="H3755" s="121"/>
      <c r="I3755" s="65"/>
      <c r="J3755" s="64"/>
      <c r="K3755" s="120" t="e">
        <f>VLOOKUP(I3755,Raw!A:K,11,FALSE)</f>
        <v>#N/A</v>
      </c>
    </row>
    <row r="3756" spans="1:11" x14ac:dyDescent="0.25">
      <c r="A3756" s="85"/>
      <c r="B3756" s="63"/>
      <c r="C3756" s="63"/>
      <c r="D3756" s="63"/>
      <c r="E3756" s="63"/>
      <c r="F3756" s="86"/>
      <c r="H3756" s="121"/>
      <c r="I3756" s="65"/>
      <c r="J3756" s="64"/>
      <c r="K3756" s="120" t="e">
        <f>VLOOKUP(I3756,Raw!A:K,11,FALSE)</f>
        <v>#N/A</v>
      </c>
    </row>
    <row r="3757" spans="1:11" x14ac:dyDescent="0.25">
      <c r="A3757" s="85"/>
      <c r="B3757" s="63"/>
      <c r="C3757" s="63"/>
      <c r="D3757" s="63"/>
      <c r="E3757" s="63"/>
      <c r="F3757" s="86"/>
      <c r="H3757" s="121"/>
      <c r="I3757" s="65"/>
      <c r="J3757" s="64"/>
      <c r="K3757" s="120" t="e">
        <f>VLOOKUP(I3757,Raw!A:K,11,FALSE)</f>
        <v>#N/A</v>
      </c>
    </row>
    <row r="3758" spans="1:11" x14ac:dyDescent="0.25">
      <c r="A3758" s="85"/>
      <c r="B3758" s="63"/>
      <c r="C3758" s="63"/>
      <c r="D3758" s="63"/>
      <c r="E3758" s="63"/>
      <c r="F3758" s="86"/>
      <c r="H3758" s="121"/>
      <c r="I3758" s="65"/>
      <c r="J3758" s="64"/>
      <c r="K3758" s="120" t="e">
        <f>VLOOKUP(I3758,Raw!A:K,11,FALSE)</f>
        <v>#N/A</v>
      </c>
    </row>
    <row r="3759" spans="1:11" x14ac:dyDescent="0.25">
      <c r="A3759" s="85"/>
      <c r="B3759" s="63"/>
      <c r="C3759" s="63"/>
      <c r="D3759" s="63"/>
      <c r="E3759" s="63"/>
      <c r="F3759" s="86"/>
      <c r="H3759" s="121"/>
      <c r="I3759" s="65"/>
      <c r="J3759" s="64"/>
      <c r="K3759" s="120" t="e">
        <f>VLOOKUP(I3759,Raw!A:K,11,FALSE)</f>
        <v>#N/A</v>
      </c>
    </row>
    <row r="3760" spans="1:11" x14ac:dyDescent="0.25">
      <c r="A3760" s="85"/>
      <c r="B3760" s="63"/>
      <c r="C3760" s="63"/>
      <c r="D3760" s="63"/>
      <c r="E3760" s="63"/>
      <c r="F3760" s="86"/>
      <c r="H3760" s="121"/>
      <c r="I3760" s="65"/>
      <c r="J3760" s="64"/>
      <c r="K3760" s="120" t="e">
        <f>VLOOKUP(I3760,Raw!A:K,11,FALSE)</f>
        <v>#N/A</v>
      </c>
    </row>
    <row r="3761" spans="1:11" x14ac:dyDescent="0.25">
      <c r="A3761" s="85"/>
      <c r="B3761" s="63"/>
      <c r="C3761" s="63"/>
      <c r="D3761" s="63"/>
      <c r="E3761" s="63"/>
      <c r="F3761" s="86"/>
      <c r="H3761" s="121"/>
      <c r="I3761" s="65"/>
      <c r="J3761" s="64"/>
      <c r="K3761" s="120" t="e">
        <f>VLOOKUP(I3761,Raw!A:K,11,FALSE)</f>
        <v>#N/A</v>
      </c>
    </row>
    <row r="3762" spans="1:11" x14ac:dyDescent="0.25">
      <c r="A3762" s="85"/>
      <c r="B3762" s="63"/>
      <c r="C3762" s="63"/>
      <c r="D3762" s="63"/>
      <c r="E3762" s="63"/>
      <c r="F3762" s="86"/>
      <c r="H3762" s="121"/>
      <c r="I3762" s="65"/>
      <c r="J3762" s="64"/>
      <c r="K3762" s="120" t="e">
        <f>VLOOKUP(I3762,Raw!A:K,11,FALSE)</f>
        <v>#N/A</v>
      </c>
    </row>
    <row r="3763" spans="1:11" x14ac:dyDescent="0.25">
      <c r="A3763" s="85"/>
      <c r="B3763" s="63"/>
      <c r="C3763" s="63"/>
      <c r="D3763" s="63"/>
      <c r="E3763" s="63"/>
      <c r="F3763" s="86"/>
      <c r="H3763" s="121"/>
      <c r="I3763" s="65"/>
      <c r="J3763" s="64"/>
      <c r="K3763" s="120" t="e">
        <f>VLOOKUP(I3763,Raw!A:K,11,FALSE)</f>
        <v>#N/A</v>
      </c>
    </row>
    <row r="3764" spans="1:11" x14ac:dyDescent="0.25">
      <c r="A3764" s="85"/>
      <c r="B3764" s="63"/>
      <c r="C3764" s="63"/>
      <c r="D3764" s="63"/>
      <c r="E3764" s="63"/>
      <c r="F3764" s="86"/>
      <c r="H3764" s="121"/>
      <c r="I3764" s="65"/>
      <c r="J3764" s="64"/>
      <c r="K3764" s="120" t="e">
        <f>VLOOKUP(I3764,Raw!A:K,11,FALSE)</f>
        <v>#N/A</v>
      </c>
    </row>
    <row r="3765" spans="1:11" x14ac:dyDescent="0.25">
      <c r="A3765" s="85"/>
      <c r="B3765" s="63"/>
      <c r="C3765" s="63"/>
      <c r="D3765" s="63"/>
      <c r="E3765" s="63"/>
      <c r="F3765" s="86"/>
      <c r="H3765" s="121"/>
      <c r="I3765" s="65"/>
      <c r="J3765" s="64"/>
      <c r="K3765" s="120" t="e">
        <f>VLOOKUP(I3765,Raw!A:K,11,FALSE)</f>
        <v>#N/A</v>
      </c>
    </row>
    <row r="3766" spans="1:11" x14ac:dyDescent="0.25">
      <c r="A3766" s="85"/>
      <c r="B3766" s="63"/>
      <c r="C3766" s="63"/>
      <c r="D3766" s="63"/>
      <c r="E3766" s="63"/>
      <c r="F3766" s="86"/>
      <c r="H3766" s="121"/>
      <c r="I3766" s="65"/>
      <c r="J3766" s="64"/>
      <c r="K3766" s="120" t="e">
        <f>VLOOKUP(I3766,Raw!A:K,11,FALSE)</f>
        <v>#N/A</v>
      </c>
    </row>
    <row r="3767" spans="1:11" x14ac:dyDescent="0.25">
      <c r="A3767" s="85"/>
      <c r="B3767" s="63"/>
      <c r="C3767" s="63"/>
      <c r="D3767" s="63"/>
      <c r="E3767" s="63"/>
      <c r="F3767" s="86"/>
      <c r="H3767" s="121"/>
      <c r="I3767" s="65"/>
      <c r="J3767" s="64"/>
      <c r="K3767" s="120" t="e">
        <f>VLOOKUP(I3767,Raw!A:K,11,FALSE)</f>
        <v>#N/A</v>
      </c>
    </row>
    <row r="3768" spans="1:11" x14ac:dyDescent="0.25">
      <c r="A3768" s="85"/>
      <c r="B3768" s="63"/>
      <c r="C3768" s="63"/>
      <c r="D3768" s="63"/>
      <c r="E3768" s="63"/>
      <c r="F3768" s="86"/>
      <c r="H3768" s="121"/>
      <c r="I3768" s="65"/>
      <c r="J3768" s="64"/>
      <c r="K3768" s="120" t="e">
        <f>VLOOKUP(I3768,Raw!A:K,11,FALSE)</f>
        <v>#N/A</v>
      </c>
    </row>
    <row r="3769" spans="1:11" x14ac:dyDescent="0.25">
      <c r="A3769" s="85"/>
      <c r="B3769" s="63"/>
      <c r="C3769" s="63"/>
      <c r="D3769" s="63"/>
      <c r="E3769" s="63"/>
      <c r="F3769" s="86"/>
      <c r="H3769" s="121"/>
      <c r="I3769" s="65"/>
      <c r="J3769" s="64"/>
      <c r="K3769" s="120" t="e">
        <f>VLOOKUP(I3769,Raw!A:K,11,FALSE)</f>
        <v>#N/A</v>
      </c>
    </row>
    <row r="3770" spans="1:11" x14ac:dyDescent="0.25">
      <c r="A3770" s="85"/>
      <c r="B3770" s="63"/>
      <c r="C3770" s="63"/>
      <c r="D3770" s="63"/>
      <c r="E3770" s="63"/>
      <c r="F3770" s="86"/>
      <c r="H3770" s="121"/>
      <c r="I3770" s="65"/>
      <c r="J3770" s="64"/>
      <c r="K3770" s="120" t="e">
        <f>VLOOKUP(I3770,Raw!A:K,11,FALSE)</f>
        <v>#N/A</v>
      </c>
    </row>
    <row r="3771" spans="1:11" x14ac:dyDescent="0.25">
      <c r="A3771" s="85"/>
      <c r="B3771" s="63"/>
      <c r="C3771" s="63"/>
      <c r="D3771" s="63"/>
      <c r="E3771" s="63"/>
      <c r="F3771" s="86"/>
      <c r="H3771" s="121"/>
      <c r="I3771" s="65"/>
      <c r="J3771" s="64"/>
      <c r="K3771" s="120" t="e">
        <f>VLOOKUP(I3771,Raw!A:K,11,FALSE)</f>
        <v>#N/A</v>
      </c>
    </row>
    <row r="3772" spans="1:11" x14ac:dyDescent="0.25">
      <c r="A3772" s="85"/>
      <c r="B3772" s="63"/>
      <c r="C3772" s="63"/>
      <c r="D3772" s="63"/>
      <c r="E3772" s="63"/>
      <c r="F3772" s="86"/>
      <c r="H3772" s="121"/>
      <c r="I3772" s="65"/>
      <c r="J3772" s="64"/>
      <c r="K3772" s="120" t="e">
        <f>VLOOKUP(I3772,Raw!A:K,11,FALSE)</f>
        <v>#N/A</v>
      </c>
    </row>
    <row r="3773" spans="1:11" x14ac:dyDescent="0.25">
      <c r="A3773" s="85"/>
      <c r="B3773" s="63"/>
      <c r="C3773" s="63"/>
      <c r="D3773" s="63"/>
      <c r="E3773" s="63"/>
      <c r="F3773" s="86"/>
      <c r="H3773" s="121"/>
      <c r="I3773" s="65"/>
      <c r="J3773" s="64"/>
      <c r="K3773" s="120" t="e">
        <f>VLOOKUP(I3773,Raw!A:K,11,FALSE)</f>
        <v>#N/A</v>
      </c>
    </row>
    <row r="3774" spans="1:11" x14ac:dyDescent="0.25">
      <c r="A3774" s="85"/>
      <c r="B3774" s="63"/>
      <c r="C3774" s="63"/>
      <c r="D3774" s="63"/>
      <c r="E3774" s="63"/>
      <c r="F3774" s="86"/>
      <c r="H3774" s="121"/>
      <c r="I3774" s="65"/>
      <c r="J3774" s="64"/>
      <c r="K3774" s="120" t="e">
        <f>VLOOKUP(I3774,Raw!A:K,11,FALSE)</f>
        <v>#N/A</v>
      </c>
    </row>
    <row r="3775" spans="1:11" x14ac:dyDescent="0.25">
      <c r="A3775" s="85"/>
      <c r="B3775" s="63"/>
      <c r="C3775" s="63"/>
      <c r="D3775" s="63"/>
      <c r="E3775" s="63"/>
      <c r="F3775" s="86"/>
      <c r="H3775" s="121"/>
      <c r="I3775" s="65"/>
      <c r="J3775" s="64"/>
      <c r="K3775" s="120" t="e">
        <f>VLOOKUP(I3775,Raw!A:K,11,FALSE)</f>
        <v>#N/A</v>
      </c>
    </row>
    <row r="3776" spans="1:11" x14ac:dyDescent="0.25">
      <c r="A3776" s="85"/>
      <c r="B3776" s="63"/>
      <c r="C3776" s="63"/>
      <c r="D3776" s="63"/>
      <c r="E3776" s="63"/>
      <c r="F3776" s="86"/>
      <c r="H3776" s="121"/>
      <c r="I3776" s="65"/>
      <c r="J3776" s="64"/>
      <c r="K3776" s="120" t="e">
        <f>VLOOKUP(I3776,Raw!A:K,11,FALSE)</f>
        <v>#N/A</v>
      </c>
    </row>
    <row r="3777" spans="1:11" x14ac:dyDescent="0.25">
      <c r="A3777" s="85"/>
      <c r="B3777" s="63"/>
      <c r="C3777" s="63"/>
      <c r="D3777" s="63"/>
      <c r="E3777" s="63"/>
      <c r="F3777" s="86"/>
      <c r="H3777" s="121"/>
      <c r="I3777" s="65"/>
      <c r="J3777" s="64"/>
      <c r="K3777" s="120" t="e">
        <f>VLOOKUP(I3777,Raw!A:K,11,FALSE)</f>
        <v>#N/A</v>
      </c>
    </row>
    <row r="3778" spans="1:11" x14ac:dyDescent="0.25">
      <c r="A3778" s="85"/>
      <c r="B3778" s="63"/>
      <c r="C3778" s="63"/>
      <c r="D3778" s="63"/>
      <c r="E3778" s="63"/>
      <c r="F3778" s="86"/>
      <c r="H3778" s="121"/>
      <c r="I3778" s="65"/>
      <c r="J3778" s="64"/>
      <c r="K3778" s="120" t="e">
        <f>VLOOKUP(I3778,Raw!A:K,11,FALSE)</f>
        <v>#N/A</v>
      </c>
    </row>
    <row r="3779" spans="1:11" x14ac:dyDescent="0.25">
      <c r="A3779" s="85"/>
      <c r="B3779" s="63"/>
      <c r="C3779" s="63"/>
      <c r="D3779" s="63"/>
      <c r="E3779" s="63"/>
      <c r="F3779" s="86"/>
      <c r="H3779" s="121"/>
      <c r="I3779" s="65"/>
      <c r="J3779" s="64"/>
      <c r="K3779" s="120" t="e">
        <f>VLOOKUP(I3779,Raw!A:K,11,FALSE)</f>
        <v>#N/A</v>
      </c>
    </row>
    <row r="3780" spans="1:11" x14ac:dyDescent="0.25">
      <c r="A3780" s="85"/>
      <c r="B3780" s="63"/>
      <c r="C3780" s="63"/>
      <c r="D3780" s="63"/>
      <c r="E3780" s="63"/>
      <c r="F3780" s="86"/>
      <c r="H3780" s="121"/>
      <c r="I3780" s="65"/>
      <c r="J3780" s="64"/>
      <c r="K3780" s="120" t="e">
        <f>VLOOKUP(I3780,Raw!A:K,11,FALSE)</f>
        <v>#N/A</v>
      </c>
    </row>
    <row r="3781" spans="1:11" x14ac:dyDescent="0.25">
      <c r="A3781" s="85"/>
      <c r="B3781" s="63"/>
      <c r="C3781" s="63"/>
      <c r="D3781" s="63"/>
      <c r="E3781" s="63"/>
      <c r="F3781" s="86"/>
      <c r="H3781" s="121"/>
      <c r="I3781" s="65"/>
      <c r="J3781" s="64"/>
      <c r="K3781" s="120" t="e">
        <f>VLOOKUP(I3781,Raw!A:K,11,FALSE)</f>
        <v>#N/A</v>
      </c>
    </row>
    <row r="3782" spans="1:11" x14ac:dyDescent="0.25">
      <c r="A3782" s="85"/>
      <c r="B3782" s="63"/>
      <c r="C3782" s="63"/>
      <c r="D3782" s="63"/>
      <c r="E3782" s="63"/>
      <c r="F3782" s="86"/>
      <c r="H3782" s="121"/>
      <c r="I3782" s="65"/>
      <c r="J3782" s="64"/>
      <c r="K3782" s="120" t="e">
        <f>VLOOKUP(I3782,Raw!A:K,11,FALSE)</f>
        <v>#N/A</v>
      </c>
    </row>
    <row r="3783" spans="1:11" x14ac:dyDescent="0.25">
      <c r="A3783" s="85"/>
      <c r="B3783" s="63"/>
      <c r="C3783" s="63"/>
      <c r="D3783" s="63"/>
      <c r="E3783" s="63"/>
      <c r="F3783" s="86"/>
      <c r="H3783" s="121"/>
      <c r="I3783" s="65"/>
      <c r="J3783" s="64"/>
      <c r="K3783" s="120" t="e">
        <f>VLOOKUP(I3783,Raw!A:K,11,FALSE)</f>
        <v>#N/A</v>
      </c>
    </row>
    <row r="3784" spans="1:11" x14ac:dyDescent="0.25">
      <c r="A3784" s="85"/>
      <c r="B3784" s="63"/>
      <c r="C3784" s="63"/>
      <c r="D3784" s="63"/>
      <c r="E3784" s="63"/>
      <c r="F3784" s="86"/>
      <c r="H3784" s="121"/>
      <c r="I3784" s="65"/>
      <c r="J3784" s="64"/>
      <c r="K3784" s="120" t="e">
        <f>VLOOKUP(I3784,Raw!A:K,11,FALSE)</f>
        <v>#N/A</v>
      </c>
    </row>
    <row r="3785" spans="1:11" x14ac:dyDescent="0.25">
      <c r="A3785" s="85"/>
      <c r="B3785" s="63"/>
      <c r="C3785" s="63"/>
      <c r="D3785" s="63"/>
      <c r="E3785" s="63"/>
      <c r="F3785" s="86"/>
      <c r="H3785" s="121"/>
      <c r="I3785" s="65"/>
      <c r="J3785" s="64"/>
      <c r="K3785" s="120" t="e">
        <f>VLOOKUP(I3785,Raw!A:K,11,FALSE)</f>
        <v>#N/A</v>
      </c>
    </row>
    <row r="3786" spans="1:11" x14ac:dyDescent="0.25">
      <c r="A3786" s="85"/>
      <c r="B3786" s="63"/>
      <c r="C3786" s="63"/>
      <c r="D3786" s="63"/>
      <c r="E3786" s="63"/>
      <c r="F3786" s="86"/>
      <c r="H3786" s="121"/>
      <c r="I3786" s="65"/>
      <c r="J3786" s="64"/>
      <c r="K3786" s="120" t="e">
        <f>VLOOKUP(I3786,Raw!A:K,11,FALSE)</f>
        <v>#N/A</v>
      </c>
    </row>
    <row r="3787" spans="1:11" x14ac:dyDescent="0.25">
      <c r="A3787" s="85"/>
      <c r="B3787" s="63"/>
      <c r="C3787" s="63"/>
      <c r="D3787" s="63"/>
      <c r="E3787" s="63"/>
      <c r="F3787" s="86"/>
      <c r="H3787" s="121"/>
      <c r="I3787" s="65"/>
      <c r="J3787" s="64"/>
      <c r="K3787" s="120" t="e">
        <f>VLOOKUP(I3787,Raw!A:K,11,FALSE)</f>
        <v>#N/A</v>
      </c>
    </row>
    <row r="3788" spans="1:11" x14ac:dyDescent="0.25">
      <c r="A3788" s="85"/>
      <c r="B3788" s="63"/>
      <c r="C3788" s="63"/>
      <c r="D3788" s="63"/>
      <c r="E3788" s="63"/>
      <c r="F3788" s="86"/>
      <c r="H3788" s="121"/>
      <c r="I3788" s="65"/>
      <c r="J3788" s="64"/>
      <c r="K3788" s="120" t="e">
        <f>VLOOKUP(I3788,Raw!A:K,11,FALSE)</f>
        <v>#N/A</v>
      </c>
    </row>
    <row r="3789" spans="1:11" x14ac:dyDescent="0.25">
      <c r="A3789" s="85"/>
      <c r="B3789" s="63"/>
      <c r="C3789" s="63"/>
      <c r="D3789" s="63"/>
      <c r="E3789" s="63"/>
      <c r="F3789" s="86"/>
      <c r="H3789" s="121"/>
      <c r="I3789" s="65"/>
      <c r="J3789" s="64"/>
      <c r="K3789" s="120" t="e">
        <f>VLOOKUP(I3789,Raw!A:K,11,FALSE)</f>
        <v>#N/A</v>
      </c>
    </row>
    <row r="3790" spans="1:11" x14ac:dyDescent="0.25">
      <c r="A3790" s="85"/>
      <c r="B3790" s="63"/>
      <c r="C3790" s="63"/>
      <c r="D3790" s="63"/>
      <c r="E3790" s="63"/>
      <c r="F3790" s="86"/>
      <c r="H3790" s="121"/>
      <c r="I3790" s="65"/>
      <c r="J3790" s="64"/>
      <c r="K3790" s="120" t="e">
        <f>VLOOKUP(I3790,Raw!A:K,11,FALSE)</f>
        <v>#N/A</v>
      </c>
    </row>
    <row r="3791" spans="1:11" x14ac:dyDescent="0.25">
      <c r="A3791" s="85"/>
      <c r="B3791" s="63"/>
      <c r="C3791" s="63"/>
      <c r="D3791" s="63"/>
      <c r="E3791" s="63"/>
      <c r="F3791" s="86"/>
      <c r="H3791" s="121"/>
      <c r="I3791" s="65"/>
      <c r="J3791" s="64"/>
      <c r="K3791" s="120" t="e">
        <f>VLOOKUP(I3791,Raw!A:K,11,FALSE)</f>
        <v>#N/A</v>
      </c>
    </row>
    <row r="3792" spans="1:11" x14ac:dyDescent="0.25">
      <c r="A3792" s="85"/>
      <c r="B3792" s="63"/>
      <c r="C3792" s="63"/>
      <c r="D3792" s="63"/>
      <c r="E3792" s="63"/>
      <c r="F3792" s="86"/>
      <c r="H3792" s="121"/>
      <c r="I3792" s="65"/>
      <c r="J3792" s="64"/>
      <c r="K3792" s="120" t="e">
        <f>VLOOKUP(I3792,Raw!A:K,11,FALSE)</f>
        <v>#N/A</v>
      </c>
    </row>
    <row r="3793" spans="1:11" x14ac:dyDescent="0.25">
      <c r="A3793" s="85"/>
      <c r="B3793" s="63"/>
      <c r="C3793" s="63"/>
      <c r="D3793" s="63"/>
      <c r="E3793" s="63"/>
      <c r="F3793" s="86"/>
      <c r="H3793" s="121"/>
      <c r="I3793" s="65"/>
      <c r="J3793" s="64"/>
      <c r="K3793" s="120" t="e">
        <f>VLOOKUP(I3793,Raw!A:K,11,FALSE)</f>
        <v>#N/A</v>
      </c>
    </row>
    <row r="3794" spans="1:11" x14ac:dyDescent="0.25">
      <c r="A3794" s="85"/>
      <c r="B3794" s="63"/>
      <c r="C3794" s="63"/>
      <c r="D3794" s="63"/>
      <c r="E3794" s="63"/>
      <c r="F3794" s="86"/>
      <c r="H3794" s="121"/>
      <c r="I3794" s="65"/>
      <c r="J3794" s="64"/>
      <c r="K3794" s="120" t="e">
        <f>VLOOKUP(I3794,Raw!A:K,11,FALSE)</f>
        <v>#N/A</v>
      </c>
    </row>
    <row r="3795" spans="1:11" x14ac:dyDescent="0.25">
      <c r="A3795" s="85"/>
      <c r="B3795" s="63"/>
      <c r="C3795" s="63"/>
      <c r="D3795" s="63"/>
      <c r="E3795" s="63"/>
      <c r="F3795" s="86"/>
      <c r="H3795" s="121"/>
      <c r="I3795" s="65"/>
      <c r="J3795" s="64"/>
      <c r="K3795" s="120" t="e">
        <f>VLOOKUP(I3795,Raw!A:K,11,FALSE)</f>
        <v>#N/A</v>
      </c>
    </row>
    <row r="3796" spans="1:11" x14ac:dyDescent="0.25">
      <c r="A3796" s="85"/>
      <c r="B3796" s="63"/>
      <c r="C3796" s="63"/>
      <c r="D3796" s="63"/>
      <c r="E3796" s="63"/>
      <c r="F3796" s="86"/>
      <c r="H3796" s="121"/>
      <c r="I3796" s="65"/>
      <c r="J3796" s="64"/>
      <c r="K3796" s="120" t="e">
        <f>VLOOKUP(I3796,Raw!A:K,11,FALSE)</f>
        <v>#N/A</v>
      </c>
    </row>
    <row r="3797" spans="1:11" x14ac:dyDescent="0.25">
      <c r="A3797" s="85"/>
      <c r="B3797" s="63"/>
      <c r="C3797" s="63"/>
      <c r="D3797" s="63"/>
      <c r="E3797" s="63"/>
      <c r="F3797" s="86"/>
      <c r="H3797" s="121"/>
      <c r="I3797" s="65"/>
      <c r="J3797" s="64"/>
      <c r="K3797" s="120" t="e">
        <f>VLOOKUP(I3797,Raw!A:K,11,FALSE)</f>
        <v>#N/A</v>
      </c>
    </row>
    <row r="3798" spans="1:11" x14ac:dyDescent="0.25">
      <c r="A3798" s="85"/>
      <c r="B3798" s="63"/>
      <c r="C3798" s="63"/>
      <c r="D3798" s="63"/>
      <c r="E3798" s="63"/>
      <c r="F3798" s="86"/>
      <c r="H3798" s="121"/>
      <c r="I3798" s="65"/>
      <c r="J3798" s="64"/>
      <c r="K3798" s="120" t="e">
        <f>VLOOKUP(I3798,Raw!A:K,11,FALSE)</f>
        <v>#N/A</v>
      </c>
    </row>
    <row r="3799" spans="1:11" x14ac:dyDescent="0.25">
      <c r="A3799" s="85"/>
      <c r="B3799" s="63"/>
      <c r="C3799" s="63"/>
      <c r="D3799" s="63"/>
      <c r="E3799" s="63"/>
      <c r="F3799" s="86"/>
      <c r="H3799" s="121"/>
      <c r="I3799" s="65"/>
      <c r="J3799" s="64"/>
      <c r="K3799" s="120" t="e">
        <f>VLOOKUP(I3799,Raw!A:K,11,FALSE)</f>
        <v>#N/A</v>
      </c>
    </row>
    <row r="3800" spans="1:11" x14ac:dyDescent="0.25">
      <c r="A3800" s="85"/>
      <c r="B3800" s="63"/>
      <c r="C3800" s="63"/>
      <c r="D3800" s="63"/>
      <c r="E3800" s="63"/>
      <c r="F3800" s="86"/>
      <c r="H3800" s="121"/>
      <c r="I3800" s="65"/>
      <c r="J3800" s="64"/>
      <c r="K3800" s="120" t="e">
        <f>VLOOKUP(I3800,Raw!A:K,11,FALSE)</f>
        <v>#N/A</v>
      </c>
    </row>
    <row r="3801" spans="1:11" x14ac:dyDescent="0.25">
      <c r="A3801" s="85"/>
      <c r="B3801" s="63"/>
      <c r="C3801" s="63"/>
      <c r="D3801" s="63"/>
      <c r="E3801" s="63"/>
      <c r="F3801" s="86"/>
      <c r="H3801" s="121"/>
      <c r="I3801" s="65"/>
      <c r="J3801" s="64"/>
      <c r="K3801" s="120" t="e">
        <f>VLOOKUP(I3801,Raw!A:K,11,FALSE)</f>
        <v>#N/A</v>
      </c>
    </row>
    <row r="3802" spans="1:11" x14ac:dyDescent="0.25">
      <c r="A3802" s="85"/>
      <c r="B3802" s="63"/>
      <c r="C3802" s="63"/>
      <c r="D3802" s="63"/>
      <c r="E3802" s="63"/>
      <c r="F3802" s="86"/>
      <c r="H3802" s="121"/>
      <c r="I3802" s="65"/>
      <c r="J3802" s="64"/>
      <c r="K3802" s="120" t="e">
        <f>VLOOKUP(I3802,Raw!A:K,11,FALSE)</f>
        <v>#N/A</v>
      </c>
    </row>
    <row r="3803" spans="1:11" x14ac:dyDescent="0.25">
      <c r="A3803" s="85"/>
      <c r="B3803" s="63"/>
      <c r="C3803" s="63"/>
      <c r="D3803" s="63"/>
      <c r="E3803" s="63"/>
      <c r="F3803" s="86"/>
      <c r="H3803" s="121"/>
      <c r="I3803" s="65"/>
      <c r="J3803" s="64"/>
      <c r="K3803" s="120" t="e">
        <f>VLOOKUP(I3803,Raw!A:K,11,FALSE)</f>
        <v>#N/A</v>
      </c>
    </row>
    <row r="3804" spans="1:11" x14ac:dyDescent="0.25">
      <c r="A3804" s="85"/>
      <c r="B3804" s="63"/>
      <c r="C3804" s="63"/>
      <c r="D3804" s="63"/>
      <c r="E3804" s="63"/>
      <c r="F3804" s="86"/>
      <c r="H3804" s="121"/>
      <c r="I3804" s="65"/>
      <c r="J3804" s="64"/>
      <c r="K3804" s="120" t="e">
        <f>VLOOKUP(I3804,Raw!A:K,11,FALSE)</f>
        <v>#N/A</v>
      </c>
    </row>
    <row r="3805" spans="1:11" x14ac:dyDescent="0.25">
      <c r="A3805" s="85"/>
      <c r="B3805" s="63"/>
      <c r="C3805" s="63"/>
      <c r="D3805" s="63"/>
      <c r="E3805" s="63"/>
      <c r="F3805" s="86"/>
      <c r="H3805" s="121"/>
      <c r="I3805" s="65"/>
      <c r="J3805" s="64"/>
      <c r="K3805" s="120" t="e">
        <f>VLOOKUP(I3805,Raw!A:K,11,FALSE)</f>
        <v>#N/A</v>
      </c>
    </row>
    <row r="3806" spans="1:11" x14ac:dyDescent="0.25">
      <c r="A3806" s="85"/>
      <c r="B3806" s="63"/>
      <c r="C3806" s="63"/>
      <c r="D3806" s="63"/>
      <c r="E3806" s="63"/>
      <c r="F3806" s="86"/>
      <c r="H3806" s="121"/>
      <c r="I3806" s="65"/>
      <c r="J3806" s="64"/>
      <c r="K3806" s="120" t="e">
        <f>VLOOKUP(I3806,Raw!A:K,11,FALSE)</f>
        <v>#N/A</v>
      </c>
    </row>
    <row r="3807" spans="1:11" x14ac:dyDescent="0.25">
      <c r="A3807" s="85"/>
      <c r="B3807" s="63"/>
      <c r="C3807" s="63"/>
      <c r="D3807" s="63"/>
      <c r="E3807" s="63"/>
      <c r="F3807" s="86"/>
      <c r="H3807" s="121"/>
      <c r="I3807" s="65"/>
      <c r="J3807" s="64"/>
      <c r="K3807" s="120" t="e">
        <f>VLOOKUP(I3807,Raw!A:K,11,FALSE)</f>
        <v>#N/A</v>
      </c>
    </row>
    <row r="3808" spans="1:11" x14ac:dyDescent="0.25">
      <c r="A3808" s="85"/>
      <c r="B3808" s="63"/>
      <c r="C3808" s="63"/>
      <c r="D3808" s="63"/>
      <c r="E3808" s="63"/>
      <c r="F3808" s="86"/>
      <c r="H3808" s="121"/>
      <c r="I3808" s="65"/>
      <c r="J3808" s="64"/>
      <c r="K3808" s="120" t="e">
        <f>VLOOKUP(I3808,Raw!A:K,11,FALSE)</f>
        <v>#N/A</v>
      </c>
    </row>
    <row r="3809" spans="1:11" x14ac:dyDescent="0.25">
      <c r="A3809" s="85"/>
      <c r="B3809" s="63"/>
      <c r="C3809" s="63"/>
      <c r="D3809" s="63"/>
      <c r="E3809" s="63"/>
      <c r="F3809" s="86"/>
      <c r="H3809" s="121"/>
      <c r="I3809" s="65"/>
      <c r="J3809" s="64"/>
      <c r="K3809" s="120" t="e">
        <f>VLOOKUP(I3809,Raw!A:K,11,FALSE)</f>
        <v>#N/A</v>
      </c>
    </row>
    <row r="3810" spans="1:11" x14ac:dyDescent="0.25">
      <c r="A3810" s="85"/>
      <c r="B3810" s="63"/>
      <c r="C3810" s="63"/>
      <c r="D3810" s="63"/>
      <c r="E3810" s="63"/>
      <c r="F3810" s="86"/>
      <c r="H3810" s="121"/>
      <c r="I3810" s="65"/>
      <c r="J3810" s="64"/>
      <c r="K3810" s="120" t="e">
        <f>VLOOKUP(I3810,Raw!A:K,11,FALSE)</f>
        <v>#N/A</v>
      </c>
    </row>
    <row r="3811" spans="1:11" x14ac:dyDescent="0.25">
      <c r="A3811" s="85"/>
      <c r="B3811" s="63"/>
      <c r="C3811" s="63"/>
      <c r="D3811" s="63"/>
      <c r="E3811" s="63"/>
      <c r="F3811" s="86"/>
      <c r="H3811" s="121"/>
      <c r="I3811" s="65"/>
      <c r="J3811" s="64"/>
      <c r="K3811" s="120" t="e">
        <f>VLOOKUP(I3811,Raw!A:K,11,FALSE)</f>
        <v>#N/A</v>
      </c>
    </row>
    <row r="3812" spans="1:11" x14ac:dyDescent="0.25">
      <c r="A3812" s="85"/>
      <c r="B3812" s="63"/>
      <c r="C3812" s="63"/>
      <c r="D3812" s="63"/>
      <c r="E3812" s="63"/>
      <c r="F3812" s="86"/>
      <c r="H3812" s="121"/>
      <c r="I3812" s="65"/>
      <c r="J3812" s="64"/>
      <c r="K3812" s="120" t="e">
        <f>VLOOKUP(I3812,Raw!A:K,11,FALSE)</f>
        <v>#N/A</v>
      </c>
    </row>
    <row r="3813" spans="1:11" x14ac:dyDescent="0.25">
      <c r="A3813" s="85"/>
      <c r="B3813" s="63"/>
      <c r="C3813" s="63"/>
      <c r="D3813" s="63"/>
      <c r="E3813" s="63"/>
      <c r="F3813" s="86"/>
      <c r="H3813" s="121"/>
      <c r="I3813" s="65"/>
      <c r="J3813" s="64"/>
      <c r="K3813" s="120" t="e">
        <f>VLOOKUP(I3813,Raw!A:K,11,FALSE)</f>
        <v>#N/A</v>
      </c>
    </row>
    <row r="3814" spans="1:11" x14ac:dyDescent="0.25">
      <c r="A3814" s="85"/>
      <c r="B3814" s="63"/>
      <c r="C3814" s="63"/>
      <c r="D3814" s="63"/>
      <c r="E3814" s="63"/>
      <c r="F3814" s="86"/>
      <c r="H3814" s="121"/>
      <c r="I3814" s="65"/>
      <c r="J3814" s="64"/>
      <c r="K3814" s="120" t="e">
        <f>VLOOKUP(I3814,Raw!A:K,11,FALSE)</f>
        <v>#N/A</v>
      </c>
    </row>
    <row r="3815" spans="1:11" x14ac:dyDescent="0.25">
      <c r="A3815" s="85"/>
      <c r="B3815" s="63"/>
      <c r="C3815" s="63"/>
      <c r="D3815" s="63"/>
      <c r="E3815" s="63"/>
      <c r="F3815" s="86"/>
      <c r="H3815" s="121"/>
      <c r="I3815" s="65"/>
      <c r="J3815" s="64"/>
      <c r="K3815" s="120" t="e">
        <f>VLOOKUP(I3815,Raw!A:K,11,FALSE)</f>
        <v>#N/A</v>
      </c>
    </row>
    <row r="3816" spans="1:11" x14ac:dyDescent="0.25">
      <c r="A3816" s="85"/>
      <c r="B3816" s="63"/>
      <c r="C3816" s="63"/>
      <c r="D3816" s="63"/>
      <c r="E3816" s="63"/>
      <c r="F3816" s="86"/>
      <c r="H3816" s="121"/>
      <c r="I3816" s="65"/>
      <c r="J3816" s="64"/>
      <c r="K3816" s="120" t="e">
        <f>VLOOKUP(I3816,Raw!A:K,11,FALSE)</f>
        <v>#N/A</v>
      </c>
    </row>
    <row r="3817" spans="1:11" x14ac:dyDescent="0.25">
      <c r="A3817" s="85"/>
      <c r="B3817" s="63"/>
      <c r="C3817" s="63"/>
      <c r="D3817" s="63"/>
      <c r="E3817" s="63"/>
      <c r="F3817" s="86"/>
      <c r="H3817" s="121"/>
      <c r="I3817" s="65"/>
      <c r="J3817" s="64"/>
      <c r="K3817" s="120" t="e">
        <f>VLOOKUP(I3817,Raw!A:K,11,FALSE)</f>
        <v>#N/A</v>
      </c>
    </row>
    <row r="3818" spans="1:11" x14ac:dyDescent="0.25">
      <c r="A3818" s="85"/>
      <c r="B3818" s="63"/>
      <c r="C3818" s="63"/>
      <c r="D3818" s="63"/>
      <c r="E3818" s="63"/>
      <c r="F3818" s="86"/>
      <c r="H3818" s="121"/>
      <c r="I3818" s="65"/>
      <c r="J3818" s="64"/>
      <c r="K3818" s="120" t="e">
        <f>VLOOKUP(I3818,Raw!A:K,11,FALSE)</f>
        <v>#N/A</v>
      </c>
    </row>
    <row r="3819" spans="1:11" x14ac:dyDescent="0.25">
      <c r="A3819" s="85"/>
      <c r="B3819" s="63"/>
      <c r="C3819" s="63"/>
      <c r="D3819" s="63"/>
      <c r="E3819" s="63"/>
      <c r="F3819" s="86"/>
      <c r="H3819" s="121"/>
      <c r="I3819" s="65"/>
      <c r="J3819" s="64"/>
      <c r="K3819" s="120" t="e">
        <f>VLOOKUP(I3819,Raw!A:K,11,FALSE)</f>
        <v>#N/A</v>
      </c>
    </row>
    <row r="3820" spans="1:11" x14ac:dyDescent="0.25">
      <c r="A3820" s="85"/>
      <c r="B3820" s="63"/>
      <c r="C3820" s="63"/>
      <c r="D3820" s="63"/>
      <c r="E3820" s="63"/>
      <c r="F3820" s="86"/>
      <c r="H3820" s="121"/>
      <c r="I3820" s="65"/>
      <c r="J3820" s="64"/>
      <c r="K3820" s="120" t="e">
        <f>VLOOKUP(I3820,Raw!A:K,11,FALSE)</f>
        <v>#N/A</v>
      </c>
    </row>
    <row r="3821" spans="1:11" x14ac:dyDescent="0.25">
      <c r="A3821" s="85"/>
      <c r="B3821" s="63"/>
      <c r="C3821" s="63"/>
      <c r="D3821" s="63"/>
      <c r="E3821" s="63"/>
      <c r="F3821" s="86"/>
      <c r="H3821" s="121"/>
      <c r="I3821" s="65"/>
      <c r="J3821" s="64"/>
      <c r="K3821" s="120" t="e">
        <f>VLOOKUP(I3821,Raw!A:K,11,FALSE)</f>
        <v>#N/A</v>
      </c>
    </row>
    <row r="3822" spans="1:11" x14ac:dyDescent="0.25">
      <c r="A3822" s="85"/>
      <c r="B3822" s="63"/>
      <c r="C3822" s="63"/>
      <c r="D3822" s="63"/>
      <c r="E3822" s="63"/>
      <c r="F3822" s="86"/>
      <c r="H3822" s="121"/>
      <c r="I3822" s="65"/>
      <c r="J3822" s="64"/>
      <c r="K3822" s="120" t="e">
        <f>VLOOKUP(I3822,Raw!A:K,11,FALSE)</f>
        <v>#N/A</v>
      </c>
    </row>
    <row r="3823" spans="1:11" x14ac:dyDescent="0.25">
      <c r="A3823" s="85"/>
      <c r="B3823" s="63"/>
      <c r="C3823" s="63"/>
      <c r="D3823" s="63"/>
      <c r="E3823" s="63"/>
      <c r="F3823" s="86"/>
      <c r="H3823" s="121"/>
      <c r="I3823" s="65"/>
      <c r="J3823" s="64"/>
      <c r="K3823" s="120" t="e">
        <f>VLOOKUP(I3823,Raw!A:K,11,FALSE)</f>
        <v>#N/A</v>
      </c>
    </row>
    <row r="3824" spans="1:11" x14ac:dyDescent="0.25">
      <c r="A3824" s="85"/>
      <c r="B3824" s="63"/>
      <c r="C3824" s="63"/>
      <c r="D3824" s="63"/>
      <c r="E3824" s="63"/>
      <c r="F3824" s="86"/>
      <c r="H3824" s="121"/>
      <c r="I3824" s="65"/>
      <c r="J3824" s="64"/>
      <c r="K3824" s="120" t="e">
        <f>VLOOKUP(I3824,Raw!A:K,11,FALSE)</f>
        <v>#N/A</v>
      </c>
    </row>
    <row r="3825" spans="1:11" x14ac:dyDescent="0.25">
      <c r="A3825" s="85"/>
      <c r="B3825" s="63"/>
      <c r="C3825" s="63"/>
      <c r="D3825" s="63"/>
      <c r="E3825" s="63"/>
      <c r="F3825" s="86"/>
      <c r="H3825" s="121"/>
      <c r="I3825" s="65"/>
      <c r="J3825" s="64"/>
      <c r="K3825" s="120" t="e">
        <f>VLOOKUP(I3825,Raw!A:K,11,FALSE)</f>
        <v>#N/A</v>
      </c>
    </row>
    <row r="3826" spans="1:11" x14ac:dyDescent="0.25">
      <c r="A3826" s="85"/>
      <c r="B3826" s="63"/>
      <c r="C3826" s="63"/>
      <c r="D3826" s="63"/>
      <c r="E3826" s="63"/>
      <c r="F3826" s="86"/>
      <c r="H3826" s="121"/>
      <c r="I3826" s="65"/>
      <c r="J3826" s="64"/>
      <c r="K3826" s="120" t="e">
        <f>VLOOKUP(I3826,Raw!A:K,11,FALSE)</f>
        <v>#N/A</v>
      </c>
    </row>
    <row r="3827" spans="1:11" x14ac:dyDescent="0.25">
      <c r="A3827" s="85"/>
      <c r="B3827" s="63"/>
      <c r="C3827" s="63"/>
      <c r="D3827" s="63"/>
      <c r="E3827" s="63"/>
      <c r="F3827" s="86"/>
      <c r="H3827" s="121"/>
      <c r="I3827" s="65"/>
      <c r="J3827" s="64"/>
      <c r="K3827" s="120" t="e">
        <f>VLOOKUP(I3827,Raw!A:K,11,FALSE)</f>
        <v>#N/A</v>
      </c>
    </row>
    <row r="3828" spans="1:11" x14ac:dyDescent="0.25">
      <c r="A3828" s="85"/>
      <c r="B3828" s="63"/>
      <c r="C3828" s="63"/>
      <c r="D3828" s="63"/>
      <c r="E3828" s="63"/>
      <c r="F3828" s="86"/>
      <c r="H3828" s="121"/>
      <c r="I3828" s="65"/>
      <c r="J3828" s="64"/>
      <c r="K3828" s="120" t="e">
        <f>VLOOKUP(I3828,Raw!A:K,11,FALSE)</f>
        <v>#N/A</v>
      </c>
    </row>
    <row r="3829" spans="1:11" x14ac:dyDescent="0.25">
      <c r="A3829" s="85"/>
      <c r="B3829" s="63"/>
      <c r="C3829" s="63"/>
      <c r="D3829" s="63"/>
      <c r="E3829" s="63"/>
      <c r="F3829" s="86"/>
      <c r="H3829" s="121"/>
      <c r="I3829" s="65"/>
      <c r="J3829" s="64"/>
      <c r="K3829" s="120" t="e">
        <f>VLOOKUP(I3829,Raw!A:K,11,FALSE)</f>
        <v>#N/A</v>
      </c>
    </row>
    <row r="3830" spans="1:11" x14ac:dyDescent="0.25">
      <c r="A3830" s="85"/>
      <c r="B3830" s="63"/>
      <c r="C3830" s="63"/>
      <c r="D3830" s="63"/>
      <c r="E3830" s="63"/>
      <c r="F3830" s="86"/>
      <c r="H3830" s="121"/>
      <c r="I3830" s="65"/>
      <c r="J3830" s="64"/>
      <c r="K3830" s="120" t="e">
        <f>VLOOKUP(I3830,Raw!A:K,11,FALSE)</f>
        <v>#N/A</v>
      </c>
    </row>
    <row r="3831" spans="1:11" x14ac:dyDescent="0.25">
      <c r="A3831" s="85"/>
      <c r="B3831" s="63"/>
      <c r="C3831" s="63"/>
      <c r="D3831" s="63"/>
      <c r="E3831" s="63"/>
      <c r="F3831" s="86"/>
      <c r="H3831" s="121"/>
      <c r="I3831" s="65"/>
      <c r="J3831" s="64"/>
      <c r="K3831" s="120" t="e">
        <f>VLOOKUP(I3831,Raw!A:K,11,FALSE)</f>
        <v>#N/A</v>
      </c>
    </row>
    <row r="3832" spans="1:11" x14ac:dyDescent="0.25">
      <c r="A3832" s="85"/>
      <c r="B3832" s="63"/>
      <c r="C3832" s="63"/>
      <c r="D3832" s="63"/>
      <c r="E3832" s="63"/>
      <c r="F3832" s="86"/>
      <c r="H3832" s="121"/>
      <c r="I3832" s="65"/>
      <c r="J3832" s="64"/>
      <c r="K3832" s="120" t="e">
        <f>VLOOKUP(I3832,Raw!A:K,11,FALSE)</f>
        <v>#N/A</v>
      </c>
    </row>
    <row r="3833" spans="1:11" x14ac:dyDescent="0.25">
      <c r="A3833" s="85"/>
      <c r="B3833" s="63"/>
      <c r="C3833" s="63"/>
      <c r="D3833" s="63"/>
      <c r="E3833" s="63"/>
      <c r="F3833" s="86"/>
      <c r="H3833" s="121"/>
      <c r="I3833" s="65"/>
      <c r="J3833" s="64"/>
      <c r="K3833" s="120" t="e">
        <f>VLOOKUP(I3833,Raw!A:K,11,FALSE)</f>
        <v>#N/A</v>
      </c>
    </row>
    <row r="3834" spans="1:11" x14ac:dyDescent="0.25">
      <c r="A3834" s="85"/>
      <c r="B3834" s="63"/>
      <c r="C3834" s="63"/>
      <c r="D3834" s="63"/>
      <c r="E3834" s="63"/>
      <c r="F3834" s="86"/>
      <c r="H3834" s="121"/>
      <c r="I3834" s="65"/>
      <c r="J3834" s="64"/>
      <c r="K3834" s="120" t="e">
        <f>VLOOKUP(I3834,Raw!A:K,11,FALSE)</f>
        <v>#N/A</v>
      </c>
    </row>
    <row r="3835" spans="1:11" x14ac:dyDescent="0.25">
      <c r="A3835" s="85"/>
      <c r="B3835" s="63"/>
      <c r="C3835" s="63"/>
      <c r="D3835" s="63"/>
      <c r="E3835" s="63"/>
      <c r="F3835" s="86"/>
      <c r="H3835" s="121"/>
      <c r="I3835" s="65"/>
      <c r="J3835" s="64"/>
      <c r="K3835" s="120" t="e">
        <f>VLOOKUP(I3835,Raw!A:K,11,FALSE)</f>
        <v>#N/A</v>
      </c>
    </row>
    <row r="3836" spans="1:11" x14ac:dyDescent="0.25">
      <c r="A3836" s="85"/>
      <c r="B3836" s="63"/>
      <c r="C3836" s="63"/>
      <c r="D3836" s="63"/>
      <c r="E3836" s="63"/>
      <c r="F3836" s="86"/>
      <c r="H3836" s="121"/>
      <c r="I3836" s="65"/>
      <c r="J3836" s="64"/>
      <c r="K3836" s="120" t="e">
        <f>VLOOKUP(I3836,Raw!A:K,11,FALSE)</f>
        <v>#N/A</v>
      </c>
    </row>
    <row r="3837" spans="1:11" x14ac:dyDescent="0.25">
      <c r="A3837" s="85"/>
      <c r="B3837" s="63"/>
      <c r="C3837" s="63"/>
      <c r="D3837" s="63"/>
      <c r="E3837" s="63"/>
      <c r="F3837" s="86"/>
      <c r="H3837" s="121"/>
      <c r="I3837" s="65"/>
      <c r="J3837" s="64"/>
      <c r="K3837" s="120" t="e">
        <f>VLOOKUP(I3837,Raw!A:K,11,FALSE)</f>
        <v>#N/A</v>
      </c>
    </row>
    <row r="3838" spans="1:11" x14ac:dyDescent="0.25">
      <c r="A3838" s="85"/>
      <c r="B3838" s="63"/>
      <c r="C3838" s="63"/>
      <c r="D3838" s="63"/>
      <c r="E3838" s="63"/>
      <c r="F3838" s="86"/>
      <c r="H3838" s="121"/>
      <c r="I3838" s="65"/>
      <c r="J3838" s="64"/>
      <c r="K3838" s="120" t="e">
        <f>VLOOKUP(I3838,Raw!A:K,11,FALSE)</f>
        <v>#N/A</v>
      </c>
    </row>
    <row r="3839" spans="1:11" x14ac:dyDescent="0.25">
      <c r="A3839" s="85"/>
      <c r="B3839" s="63"/>
      <c r="C3839" s="63"/>
      <c r="D3839" s="63"/>
      <c r="E3839" s="63"/>
      <c r="F3839" s="86"/>
      <c r="H3839" s="121"/>
      <c r="I3839" s="65"/>
      <c r="J3839" s="64"/>
      <c r="K3839" s="120" t="e">
        <f>VLOOKUP(I3839,Raw!A:K,11,FALSE)</f>
        <v>#N/A</v>
      </c>
    </row>
    <row r="3840" spans="1:11" x14ac:dyDescent="0.25">
      <c r="A3840" s="85"/>
      <c r="B3840" s="63"/>
      <c r="C3840" s="63"/>
      <c r="D3840" s="63"/>
      <c r="E3840" s="63"/>
      <c r="F3840" s="86"/>
      <c r="H3840" s="121"/>
      <c r="I3840" s="65"/>
      <c r="J3840" s="64"/>
      <c r="K3840" s="120" t="e">
        <f>VLOOKUP(I3840,Raw!A:K,11,FALSE)</f>
        <v>#N/A</v>
      </c>
    </row>
    <row r="3841" spans="1:11" x14ac:dyDescent="0.25">
      <c r="A3841" s="85"/>
      <c r="B3841" s="63"/>
      <c r="C3841" s="63"/>
      <c r="D3841" s="63"/>
      <c r="E3841" s="63"/>
      <c r="F3841" s="86"/>
      <c r="H3841" s="121"/>
      <c r="I3841" s="65"/>
      <c r="J3841" s="64"/>
      <c r="K3841" s="120" t="e">
        <f>VLOOKUP(I3841,Raw!A:K,11,FALSE)</f>
        <v>#N/A</v>
      </c>
    </row>
    <row r="3842" spans="1:11" x14ac:dyDescent="0.25">
      <c r="A3842" s="85"/>
      <c r="B3842" s="63"/>
      <c r="C3842" s="63"/>
      <c r="D3842" s="63"/>
      <c r="E3842" s="63"/>
      <c r="F3842" s="86"/>
      <c r="H3842" s="121"/>
      <c r="I3842" s="65"/>
      <c r="J3842" s="64"/>
      <c r="K3842" s="120" t="e">
        <f>VLOOKUP(I3842,Raw!A:K,11,FALSE)</f>
        <v>#N/A</v>
      </c>
    </row>
    <row r="3843" spans="1:11" x14ac:dyDescent="0.25">
      <c r="A3843" s="85"/>
      <c r="B3843" s="63"/>
      <c r="C3843" s="63"/>
      <c r="D3843" s="63"/>
      <c r="E3843" s="63"/>
      <c r="F3843" s="86"/>
      <c r="H3843" s="121"/>
      <c r="I3843" s="65"/>
      <c r="J3843" s="64"/>
      <c r="K3843" s="120" t="e">
        <f>VLOOKUP(I3843,Raw!A:K,11,FALSE)</f>
        <v>#N/A</v>
      </c>
    </row>
    <row r="3844" spans="1:11" x14ac:dyDescent="0.25">
      <c r="A3844" s="85"/>
      <c r="B3844" s="63"/>
      <c r="C3844" s="63"/>
      <c r="D3844" s="63"/>
      <c r="E3844" s="63"/>
      <c r="F3844" s="86"/>
      <c r="H3844" s="121"/>
      <c r="I3844" s="65"/>
      <c r="J3844" s="64"/>
      <c r="K3844" s="120" t="e">
        <f>VLOOKUP(I3844,Raw!A:K,11,FALSE)</f>
        <v>#N/A</v>
      </c>
    </row>
    <row r="3845" spans="1:11" x14ac:dyDescent="0.25">
      <c r="A3845" s="85"/>
      <c r="B3845" s="63"/>
      <c r="C3845" s="63"/>
      <c r="D3845" s="63"/>
      <c r="E3845" s="63"/>
      <c r="F3845" s="86"/>
      <c r="H3845" s="121"/>
      <c r="I3845" s="65"/>
      <c r="J3845" s="64"/>
      <c r="K3845" s="120" t="e">
        <f>VLOOKUP(I3845,Raw!A:K,11,FALSE)</f>
        <v>#N/A</v>
      </c>
    </row>
    <row r="3846" spans="1:11" x14ac:dyDescent="0.25">
      <c r="A3846" s="85"/>
      <c r="B3846" s="63"/>
      <c r="C3846" s="63"/>
      <c r="D3846" s="63"/>
      <c r="E3846" s="63"/>
      <c r="F3846" s="86"/>
      <c r="H3846" s="121"/>
      <c r="I3846" s="65"/>
      <c r="J3846" s="64"/>
      <c r="K3846" s="120" t="e">
        <f>VLOOKUP(I3846,Raw!A:K,11,FALSE)</f>
        <v>#N/A</v>
      </c>
    </row>
    <row r="3847" spans="1:11" x14ac:dyDescent="0.25">
      <c r="A3847" s="85"/>
      <c r="B3847" s="63"/>
      <c r="C3847" s="63"/>
      <c r="D3847" s="63"/>
      <c r="E3847" s="63"/>
      <c r="F3847" s="86"/>
      <c r="H3847" s="121"/>
      <c r="I3847" s="65"/>
      <c r="J3847" s="64"/>
      <c r="K3847" s="120" t="e">
        <f>VLOOKUP(I3847,Raw!A:K,11,FALSE)</f>
        <v>#N/A</v>
      </c>
    </row>
    <row r="3848" spans="1:11" x14ac:dyDescent="0.25">
      <c r="A3848" s="85"/>
      <c r="B3848" s="63"/>
      <c r="C3848" s="63"/>
      <c r="D3848" s="63"/>
      <c r="E3848" s="63"/>
      <c r="F3848" s="86"/>
      <c r="H3848" s="121"/>
      <c r="I3848" s="65"/>
      <c r="J3848" s="64"/>
      <c r="K3848" s="120" t="e">
        <f>VLOOKUP(I3848,Raw!A:K,11,FALSE)</f>
        <v>#N/A</v>
      </c>
    </row>
    <row r="3849" spans="1:11" x14ac:dyDescent="0.25">
      <c r="A3849" s="85"/>
      <c r="B3849" s="63"/>
      <c r="C3849" s="63"/>
      <c r="D3849" s="63"/>
      <c r="E3849" s="63"/>
      <c r="F3849" s="86"/>
      <c r="H3849" s="121"/>
      <c r="I3849" s="65"/>
      <c r="J3849" s="64"/>
      <c r="K3849" s="120" t="e">
        <f>VLOOKUP(I3849,Raw!A:K,11,FALSE)</f>
        <v>#N/A</v>
      </c>
    </row>
    <row r="3850" spans="1:11" x14ac:dyDescent="0.25">
      <c r="A3850" s="85"/>
      <c r="B3850" s="63"/>
      <c r="C3850" s="63"/>
      <c r="D3850" s="63"/>
      <c r="E3850" s="63"/>
      <c r="F3850" s="86"/>
      <c r="H3850" s="121"/>
      <c r="I3850" s="65"/>
      <c r="J3850" s="64"/>
      <c r="K3850" s="120" t="e">
        <f>VLOOKUP(I3850,Raw!A:K,11,FALSE)</f>
        <v>#N/A</v>
      </c>
    </row>
    <row r="3851" spans="1:11" x14ac:dyDescent="0.25">
      <c r="A3851" s="85"/>
      <c r="B3851" s="63"/>
      <c r="C3851" s="63"/>
      <c r="D3851" s="63"/>
      <c r="E3851" s="63"/>
      <c r="F3851" s="86"/>
      <c r="H3851" s="121"/>
      <c r="I3851" s="65"/>
      <c r="J3851" s="64"/>
      <c r="K3851" s="120" t="e">
        <f>VLOOKUP(I3851,Raw!A:K,11,FALSE)</f>
        <v>#N/A</v>
      </c>
    </row>
    <row r="3852" spans="1:11" x14ac:dyDescent="0.25">
      <c r="A3852" s="85"/>
      <c r="B3852" s="63"/>
      <c r="C3852" s="63"/>
      <c r="D3852" s="63"/>
      <c r="E3852" s="63"/>
      <c r="F3852" s="86"/>
      <c r="H3852" s="121"/>
      <c r="I3852" s="65"/>
      <c r="J3852" s="64"/>
      <c r="K3852" s="120" t="e">
        <f>VLOOKUP(I3852,Raw!A:K,11,FALSE)</f>
        <v>#N/A</v>
      </c>
    </row>
    <row r="3853" spans="1:11" x14ac:dyDescent="0.25">
      <c r="A3853" s="85"/>
      <c r="B3853" s="63"/>
      <c r="C3853" s="63"/>
      <c r="D3853" s="63"/>
      <c r="E3853" s="63"/>
      <c r="F3853" s="86"/>
      <c r="H3853" s="121"/>
      <c r="I3853" s="65"/>
      <c r="J3853" s="64"/>
      <c r="K3853" s="120" t="e">
        <f>VLOOKUP(I3853,Raw!A:K,11,FALSE)</f>
        <v>#N/A</v>
      </c>
    </row>
    <row r="3854" spans="1:11" x14ac:dyDescent="0.25">
      <c r="A3854" s="85"/>
      <c r="B3854" s="63"/>
      <c r="C3854" s="63"/>
      <c r="D3854" s="63"/>
      <c r="E3854" s="63"/>
      <c r="F3854" s="86"/>
      <c r="H3854" s="121"/>
      <c r="I3854" s="65"/>
      <c r="J3854" s="64"/>
      <c r="K3854" s="120" t="e">
        <f>VLOOKUP(I3854,Raw!A:K,11,FALSE)</f>
        <v>#N/A</v>
      </c>
    </row>
    <row r="3855" spans="1:11" x14ac:dyDescent="0.25">
      <c r="A3855" s="85"/>
      <c r="B3855" s="63"/>
      <c r="C3855" s="63"/>
      <c r="D3855" s="63"/>
      <c r="E3855" s="63"/>
      <c r="F3855" s="86"/>
      <c r="H3855" s="121"/>
      <c r="I3855" s="65"/>
      <c r="J3855" s="64"/>
      <c r="K3855" s="120" t="e">
        <f>VLOOKUP(I3855,Raw!A:K,11,FALSE)</f>
        <v>#N/A</v>
      </c>
    </row>
    <row r="3856" spans="1:11" x14ac:dyDescent="0.25">
      <c r="A3856" s="85"/>
      <c r="B3856" s="63"/>
      <c r="C3856" s="63"/>
      <c r="D3856" s="63"/>
      <c r="E3856" s="63"/>
      <c r="F3856" s="86"/>
      <c r="H3856" s="121"/>
      <c r="I3856" s="65"/>
      <c r="J3856" s="64"/>
      <c r="K3856" s="120" t="e">
        <f>VLOOKUP(I3856,Raw!A:K,11,FALSE)</f>
        <v>#N/A</v>
      </c>
    </row>
    <row r="3857" spans="1:11" x14ac:dyDescent="0.25">
      <c r="A3857" s="85"/>
      <c r="B3857" s="63"/>
      <c r="C3857" s="63"/>
      <c r="D3857" s="63"/>
      <c r="E3857" s="63"/>
      <c r="F3857" s="86"/>
      <c r="H3857" s="121"/>
      <c r="I3857" s="65"/>
      <c r="J3857" s="64"/>
      <c r="K3857" s="120" t="e">
        <f>VLOOKUP(I3857,Raw!A:K,11,FALSE)</f>
        <v>#N/A</v>
      </c>
    </row>
    <row r="3858" spans="1:11" x14ac:dyDescent="0.25">
      <c r="A3858" s="85"/>
      <c r="B3858" s="63"/>
      <c r="C3858" s="63"/>
      <c r="D3858" s="63"/>
      <c r="E3858" s="63"/>
      <c r="F3858" s="86"/>
      <c r="H3858" s="121"/>
      <c r="I3858" s="65"/>
      <c r="J3858" s="64"/>
      <c r="K3858" s="120" t="e">
        <f>VLOOKUP(I3858,Raw!A:K,11,FALSE)</f>
        <v>#N/A</v>
      </c>
    </row>
    <row r="3859" spans="1:11" x14ac:dyDescent="0.25">
      <c r="A3859" s="85"/>
      <c r="B3859" s="63"/>
      <c r="C3859" s="63"/>
      <c r="D3859" s="63"/>
      <c r="E3859" s="63"/>
      <c r="F3859" s="86"/>
      <c r="H3859" s="121"/>
      <c r="I3859" s="65"/>
      <c r="J3859" s="64"/>
      <c r="K3859" s="120" t="e">
        <f>VLOOKUP(I3859,Raw!A:K,11,FALSE)</f>
        <v>#N/A</v>
      </c>
    </row>
    <row r="3860" spans="1:11" x14ac:dyDescent="0.25">
      <c r="A3860" s="85"/>
      <c r="B3860" s="63"/>
      <c r="C3860" s="63"/>
      <c r="D3860" s="63"/>
      <c r="E3860" s="63"/>
      <c r="F3860" s="86"/>
      <c r="H3860" s="121"/>
      <c r="I3860" s="65"/>
      <c r="J3860" s="64"/>
      <c r="K3860" s="120" t="e">
        <f>VLOOKUP(I3860,Raw!A:K,11,FALSE)</f>
        <v>#N/A</v>
      </c>
    </row>
    <row r="3861" spans="1:11" x14ac:dyDescent="0.25">
      <c r="A3861" s="85"/>
      <c r="B3861" s="63"/>
      <c r="C3861" s="63"/>
      <c r="D3861" s="63"/>
      <c r="E3861" s="63"/>
      <c r="F3861" s="86"/>
      <c r="H3861" s="121"/>
      <c r="I3861" s="65"/>
      <c r="J3861" s="64"/>
      <c r="K3861" s="120" t="e">
        <f>VLOOKUP(I3861,Raw!A:K,11,FALSE)</f>
        <v>#N/A</v>
      </c>
    </row>
    <row r="3862" spans="1:11" x14ac:dyDescent="0.25">
      <c r="A3862" s="85"/>
      <c r="B3862" s="63"/>
      <c r="C3862" s="63"/>
      <c r="D3862" s="63"/>
      <c r="E3862" s="63"/>
      <c r="F3862" s="86"/>
      <c r="H3862" s="121"/>
      <c r="I3862" s="65"/>
      <c r="J3862" s="64"/>
      <c r="K3862" s="120" t="e">
        <f>VLOOKUP(I3862,Raw!A:K,11,FALSE)</f>
        <v>#N/A</v>
      </c>
    </row>
    <row r="3863" spans="1:11" x14ac:dyDescent="0.25">
      <c r="A3863" s="85"/>
      <c r="B3863" s="63"/>
      <c r="C3863" s="63"/>
      <c r="D3863" s="63"/>
      <c r="E3863" s="63"/>
      <c r="F3863" s="86"/>
      <c r="H3863" s="121"/>
      <c r="I3863" s="65"/>
      <c r="J3863" s="64"/>
      <c r="K3863" s="120" t="e">
        <f>VLOOKUP(I3863,Raw!A:K,11,FALSE)</f>
        <v>#N/A</v>
      </c>
    </row>
    <row r="3864" spans="1:11" x14ac:dyDescent="0.25">
      <c r="A3864" s="85"/>
      <c r="B3864" s="63"/>
      <c r="C3864" s="63"/>
      <c r="D3864" s="63"/>
      <c r="E3864" s="63"/>
      <c r="F3864" s="86"/>
      <c r="H3864" s="121"/>
      <c r="I3864" s="65"/>
      <c r="J3864" s="64"/>
      <c r="K3864" s="120" t="e">
        <f>VLOOKUP(I3864,Raw!A:K,11,FALSE)</f>
        <v>#N/A</v>
      </c>
    </row>
    <row r="3865" spans="1:11" x14ac:dyDescent="0.25">
      <c r="A3865" s="85"/>
      <c r="B3865" s="63"/>
      <c r="C3865" s="63"/>
      <c r="D3865" s="63"/>
      <c r="E3865" s="63"/>
      <c r="F3865" s="86"/>
      <c r="H3865" s="121"/>
      <c r="I3865" s="65"/>
      <c r="J3865" s="64"/>
      <c r="K3865" s="120" t="e">
        <f>VLOOKUP(I3865,Raw!A:K,11,FALSE)</f>
        <v>#N/A</v>
      </c>
    </row>
    <row r="3866" spans="1:11" x14ac:dyDescent="0.25">
      <c r="A3866" s="85"/>
      <c r="B3866" s="63"/>
      <c r="C3866" s="63"/>
      <c r="D3866" s="63"/>
      <c r="E3866" s="63"/>
      <c r="F3866" s="86"/>
      <c r="H3866" s="121"/>
      <c r="I3866" s="65"/>
      <c r="J3866" s="64"/>
      <c r="K3866" s="120" t="e">
        <f>VLOOKUP(I3866,Raw!A:K,11,FALSE)</f>
        <v>#N/A</v>
      </c>
    </row>
    <row r="3867" spans="1:11" x14ac:dyDescent="0.25">
      <c r="A3867" s="85"/>
      <c r="B3867" s="63"/>
      <c r="C3867" s="63"/>
      <c r="D3867" s="63"/>
      <c r="E3867" s="63"/>
      <c r="F3867" s="86"/>
      <c r="H3867" s="121"/>
      <c r="I3867" s="65"/>
      <c r="J3867" s="64"/>
      <c r="K3867" s="120" t="e">
        <f>VLOOKUP(I3867,Raw!A:K,11,FALSE)</f>
        <v>#N/A</v>
      </c>
    </row>
    <row r="3868" spans="1:11" x14ac:dyDescent="0.25">
      <c r="A3868" s="85"/>
      <c r="B3868" s="63"/>
      <c r="C3868" s="63"/>
      <c r="D3868" s="63"/>
      <c r="E3868" s="63"/>
      <c r="F3868" s="86"/>
      <c r="H3868" s="121"/>
      <c r="I3868" s="65"/>
      <c r="J3868" s="64"/>
      <c r="K3868" s="120" t="e">
        <f>VLOOKUP(I3868,Raw!A:K,11,FALSE)</f>
        <v>#N/A</v>
      </c>
    </row>
    <row r="3869" spans="1:11" x14ac:dyDescent="0.25">
      <c r="A3869" s="85"/>
      <c r="B3869" s="63"/>
      <c r="C3869" s="63"/>
      <c r="D3869" s="63"/>
      <c r="E3869" s="63"/>
      <c r="F3869" s="86"/>
      <c r="H3869" s="121"/>
      <c r="I3869" s="65"/>
      <c r="J3869" s="64"/>
      <c r="K3869" s="120" t="e">
        <f>VLOOKUP(I3869,Raw!A:K,11,FALSE)</f>
        <v>#N/A</v>
      </c>
    </row>
    <row r="3870" spans="1:11" x14ac:dyDescent="0.25">
      <c r="A3870" s="85"/>
      <c r="B3870" s="63"/>
      <c r="C3870" s="63"/>
      <c r="D3870" s="63"/>
      <c r="E3870" s="63"/>
      <c r="F3870" s="86"/>
      <c r="H3870" s="121"/>
      <c r="I3870" s="65"/>
      <c r="J3870" s="64"/>
      <c r="K3870" s="120" t="e">
        <f>VLOOKUP(I3870,Raw!A:K,11,FALSE)</f>
        <v>#N/A</v>
      </c>
    </row>
    <row r="3871" spans="1:11" x14ac:dyDescent="0.25">
      <c r="A3871" s="85"/>
      <c r="B3871" s="63"/>
      <c r="C3871" s="63"/>
      <c r="D3871" s="63"/>
      <c r="E3871" s="63"/>
      <c r="F3871" s="86"/>
      <c r="H3871" s="121"/>
      <c r="I3871" s="65"/>
      <c r="J3871" s="64"/>
      <c r="K3871" s="120" t="e">
        <f>VLOOKUP(I3871,Raw!A:K,11,FALSE)</f>
        <v>#N/A</v>
      </c>
    </row>
    <row r="3872" spans="1:11" x14ac:dyDescent="0.25">
      <c r="A3872" s="85"/>
      <c r="B3872" s="63"/>
      <c r="C3872" s="63"/>
      <c r="D3872" s="63"/>
      <c r="E3872" s="63"/>
      <c r="F3872" s="86"/>
      <c r="H3872" s="121"/>
      <c r="I3872" s="65"/>
      <c r="J3872" s="64"/>
      <c r="K3872" s="120" t="e">
        <f>VLOOKUP(I3872,Raw!A:K,11,FALSE)</f>
        <v>#N/A</v>
      </c>
    </row>
    <row r="3873" spans="1:11" x14ac:dyDescent="0.25">
      <c r="A3873" s="85"/>
      <c r="B3873" s="63"/>
      <c r="C3873" s="63"/>
      <c r="D3873" s="63"/>
      <c r="E3873" s="63"/>
      <c r="F3873" s="86"/>
      <c r="H3873" s="121"/>
      <c r="I3873" s="65"/>
      <c r="J3873" s="64"/>
      <c r="K3873" s="120" t="e">
        <f>VLOOKUP(I3873,Raw!A:K,11,FALSE)</f>
        <v>#N/A</v>
      </c>
    </row>
    <row r="3874" spans="1:11" x14ac:dyDescent="0.25">
      <c r="A3874" s="85"/>
      <c r="B3874" s="63"/>
      <c r="C3874" s="63"/>
      <c r="D3874" s="63"/>
      <c r="E3874" s="63"/>
      <c r="F3874" s="86"/>
      <c r="H3874" s="121"/>
      <c r="I3874" s="65"/>
      <c r="J3874" s="64"/>
      <c r="K3874" s="120" t="e">
        <f>VLOOKUP(I3874,Raw!A:K,11,FALSE)</f>
        <v>#N/A</v>
      </c>
    </row>
    <row r="3875" spans="1:11" x14ac:dyDescent="0.25">
      <c r="A3875" s="85"/>
      <c r="B3875" s="63"/>
      <c r="C3875" s="63"/>
      <c r="D3875" s="63"/>
      <c r="E3875" s="63"/>
      <c r="F3875" s="86"/>
      <c r="H3875" s="121"/>
      <c r="I3875" s="65"/>
      <c r="J3875" s="64"/>
      <c r="K3875" s="120" t="e">
        <f>VLOOKUP(I3875,Raw!A:K,11,FALSE)</f>
        <v>#N/A</v>
      </c>
    </row>
    <row r="3876" spans="1:11" x14ac:dyDescent="0.25">
      <c r="A3876" s="85"/>
      <c r="B3876" s="63"/>
      <c r="C3876" s="63"/>
      <c r="D3876" s="63"/>
      <c r="E3876" s="63"/>
      <c r="F3876" s="86"/>
      <c r="H3876" s="121"/>
      <c r="I3876" s="65"/>
      <c r="J3876" s="64"/>
      <c r="K3876" s="120" t="e">
        <f>VLOOKUP(I3876,Raw!A:K,11,FALSE)</f>
        <v>#N/A</v>
      </c>
    </row>
    <row r="3877" spans="1:11" x14ac:dyDescent="0.25">
      <c r="A3877" s="85"/>
      <c r="B3877" s="63"/>
      <c r="C3877" s="63"/>
      <c r="D3877" s="63"/>
      <c r="E3877" s="63"/>
      <c r="F3877" s="86"/>
      <c r="H3877" s="121"/>
      <c r="I3877" s="65"/>
      <c r="J3877" s="64"/>
      <c r="K3877" s="120" t="e">
        <f>VLOOKUP(I3877,Raw!A:K,11,FALSE)</f>
        <v>#N/A</v>
      </c>
    </row>
    <row r="3878" spans="1:11" x14ac:dyDescent="0.25">
      <c r="A3878" s="85"/>
      <c r="B3878" s="63"/>
      <c r="C3878" s="63"/>
      <c r="D3878" s="63"/>
      <c r="E3878" s="63"/>
      <c r="F3878" s="86"/>
      <c r="H3878" s="121"/>
      <c r="I3878" s="65"/>
      <c r="J3878" s="64"/>
      <c r="K3878" s="120" t="e">
        <f>VLOOKUP(I3878,Raw!A:K,11,FALSE)</f>
        <v>#N/A</v>
      </c>
    </row>
    <row r="3879" spans="1:11" x14ac:dyDescent="0.25">
      <c r="A3879" s="85"/>
      <c r="B3879" s="63"/>
      <c r="C3879" s="63"/>
      <c r="D3879" s="63"/>
      <c r="E3879" s="63"/>
      <c r="F3879" s="86"/>
      <c r="H3879" s="121"/>
      <c r="I3879" s="65"/>
      <c r="J3879" s="64"/>
      <c r="K3879" s="120" t="e">
        <f>VLOOKUP(I3879,Raw!A:K,11,FALSE)</f>
        <v>#N/A</v>
      </c>
    </row>
    <row r="3880" spans="1:11" x14ac:dyDescent="0.25">
      <c r="A3880" s="85"/>
      <c r="B3880" s="63"/>
      <c r="C3880" s="63"/>
      <c r="D3880" s="63"/>
      <c r="E3880" s="63"/>
      <c r="F3880" s="86"/>
      <c r="H3880" s="121"/>
      <c r="I3880" s="65"/>
      <c r="J3880" s="64"/>
      <c r="K3880" s="120" t="e">
        <f>VLOOKUP(I3880,Raw!A:K,11,FALSE)</f>
        <v>#N/A</v>
      </c>
    </row>
    <row r="3881" spans="1:11" x14ac:dyDescent="0.25">
      <c r="A3881" s="85"/>
      <c r="B3881" s="63"/>
      <c r="C3881" s="63"/>
      <c r="D3881" s="63"/>
      <c r="E3881" s="63"/>
      <c r="F3881" s="86"/>
      <c r="H3881" s="121"/>
      <c r="I3881" s="65"/>
      <c r="J3881" s="64"/>
      <c r="K3881" s="120" t="e">
        <f>VLOOKUP(I3881,Raw!A:K,11,FALSE)</f>
        <v>#N/A</v>
      </c>
    </row>
    <row r="3882" spans="1:11" x14ac:dyDescent="0.25">
      <c r="A3882" s="85"/>
      <c r="B3882" s="63"/>
      <c r="C3882" s="63"/>
      <c r="D3882" s="63"/>
      <c r="E3882" s="63"/>
      <c r="F3882" s="86"/>
      <c r="H3882" s="121"/>
      <c r="I3882" s="65"/>
      <c r="J3882" s="64"/>
      <c r="K3882" s="120" t="e">
        <f>VLOOKUP(I3882,Raw!A:K,11,FALSE)</f>
        <v>#N/A</v>
      </c>
    </row>
    <row r="3883" spans="1:11" x14ac:dyDescent="0.25">
      <c r="A3883" s="85"/>
      <c r="B3883" s="63"/>
      <c r="C3883" s="63"/>
      <c r="D3883" s="63"/>
      <c r="E3883" s="63"/>
      <c r="F3883" s="86"/>
      <c r="H3883" s="121"/>
      <c r="I3883" s="65"/>
      <c r="J3883" s="64"/>
      <c r="K3883" s="120" t="e">
        <f>VLOOKUP(I3883,Raw!A:K,11,FALSE)</f>
        <v>#N/A</v>
      </c>
    </row>
    <row r="3884" spans="1:11" x14ac:dyDescent="0.25">
      <c r="A3884" s="85"/>
      <c r="B3884" s="63"/>
      <c r="C3884" s="63"/>
      <c r="D3884" s="63"/>
      <c r="E3884" s="63"/>
      <c r="F3884" s="86"/>
      <c r="H3884" s="121"/>
      <c r="I3884" s="65"/>
      <c r="J3884" s="64"/>
      <c r="K3884" s="120" t="e">
        <f>VLOOKUP(I3884,Raw!A:K,11,FALSE)</f>
        <v>#N/A</v>
      </c>
    </row>
    <row r="3885" spans="1:11" x14ac:dyDescent="0.25">
      <c r="A3885" s="85"/>
      <c r="B3885" s="63"/>
      <c r="C3885" s="63"/>
      <c r="D3885" s="63"/>
      <c r="E3885" s="63"/>
      <c r="F3885" s="86"/>
      <c r="H3885" s="121"/>
      <c r="I3885" s="65"/>
      <c r="J3885" s="64"/>
      <c r="K3885" s="120" t="e">
        <f>VLOOKUP(I3885,Raw!A:K,11,FALSE)</f>
        <v>#N/A</v>
      </c>
    </row>
    <row r="3886" spans="1:11" x14ac:dyDescent="0.25">
      <c r="A3886" s="85"/>
      <c r="B3886" s="63"/>
      <c r="C3886" s="63"/>
      <c r="D3886" s="63"/>
      <c r="E3886" s="63"/>
      <c r="F3886" s="86"/>
      <c r="H3886" s="121"/>
      <c r="I3886" s="65"/>
      <c r="J3886" s="64"/>
      <c r="K3886" s="120" t="e">
        <f>VLOOKUP(I3886,Raw!A:K,11,FALSE)</f>
        <v>#N/A</v>
      </c>
    </row>
    <row r="3887" spans="1:11" x14ac:dyDescent="0.25">
      <c r="A3887" s="85"/>
      <c r="B3887" s="63"/>
      <c r="C3887" s="63"/>
      <c r="D3887" s="63"/>
      <c r="E3887" s="63"/>
      <c r="F3887" s="86"/>
      <c r="H3887" s="121"/>
      <c r="I3887" s="65"/>
      <c r="J3887" s="64"/>
      <c r="K3887" s="120" t="e">
        <f>VLOOKUP(I3887,Raw!A:K,11,FALSE)</f>
        <v>#N/A</v>
      </c>
    </row>
    <row r="3888" spans="1:11" x14ac:dyDescent="0.25">
      <c r="A3888" s="85"/>
      <c r="B3888" s="63"/>
      <c r="C3888" s="63"/>
      <c r="D3888" s="63"/>
      <c r="E3888" s="63"/>
      <c r="F3888" s="86"/>
      <c r="H3888" s="121"/>
      <c r="I3888" s="65"/>
      <c r="J3888" s="64"/>
      <c r="K3888" s="120" t="e">
        <f>VLOOKUP(I3888,Raw!A:K,11,FALSE)</f>
        <v>#N/A</v>
      </c>
    </row>
    <row r="3889" spans="1:11" x14ac:dyDescent="0.25">
      <c r="A3889" s="85"/>
      <c r="B3889" s="63"/>
      <c r="C3889" s="63"/>
      <c r="D3889" s="63"/>
      <c r="E3889" s="63"/>
      <c r="F3889" s="86"/>
      <c r="H3889" s="121"/>
      <c r="I3889" s="65"/>
      <c r="J3889" s="64"/>
      <c r="K3889" s="120" t="e">
        <f>VLOOKUP(I3889,Raw!A:K,11,FALSE)</f>
        <v>#N/A</v>
      </c>
    </row>
    <row r="3890" spans="1:11" x14ac:dyDescent="0.25">
      <c r="A3890" s="85"/>
      <c r="B3890" s="63"/>
      <c r="C3890" s="63"/>
      <c r="D3890" s="63"/>
      <c r="E3890" s="63"/>
      <c r="F3890" s="86"/>
      <c r="H3890" s="121"/>
      <c r="I3890" s="65"/>
      <c r="J3890" s="64"/>
      <c r="K3890" s="120" t="e">
        <f>VLOOKUP(I3890,Raw!A:K,11,FALSE)</f>
        <v>#N/A</v>
      </c>
    </row>
    <row r="3891" spans="1:11" x14ac:dyDescent="0.25">
      <c r="A3891" s="85"/>
      <c r="B3891" s="63"/>
      <c r="C3891" s="63"/>
      <c r="D3891" s="63"/>
      <c r="E3891" s="63"/>
      <c r="F3891" s="86"/>
      <c r="H3891" s="121"/>
      <c r="I3891" s="65"/>
      <c r="J3891" s="64"/>
      <c r="K3891" s="120" t="e">
        <f>VLOOKUP(I3891,Raw!A:K,11,FALSE)</f>
        <v>#N/A</v>
      </c>
    </row>
    <row r="3892" spans="1:11" x14ac:dyDescent="0.25">
      <c r="A3892" s="85"/>
      <c r="B3892" s="63"/>
      <c r="C3892" s="63"/>
      <c r="D3892" s="63"/>
      <c r="E3892" s="63"/>
      <c r="F3892" s="86"/>
      <c r="H3892" s="121"/>
      <c r="I3892" s="65"/>
      <c r="J3892" s="64"/>
      <c r="K3892" s="120" t="e">
        <f>VLOOKUP(I3892,Raw!A:K,11,FALSE)</f>
        <v>#N/A</v>
      </c>
    </row>
    <row r="3893" spans="1:11" x14ac:dyDescent="0.25">
      <c r="A3893" s="85"/>
      <c r="B3893" s="63"/>
      <c r="C3893" s="63"/>
      <c r="D3893" s="63"/>
      <c r="E3893" s="63"/>
      <c r="F3893" s="86"/>
      <c r="H3893" s="121"/>
      <c r="I3893" s="65"/>
      <c r="J3893" s="64"/>
      <c r="K3893" s="120" t="e">
        <f>VLOOKUP(I3893,Raw!A:K,11,FALSE)</f>
        <v>#N/A</v>
      </c>
    </row>
    <row r="3894" spans="1:11" x14ac:dyDescent="0.25">
      <c r="A3894" s="85"/>
      <c r="B3894" s="63"/>
      <c r="C3894" s="63"/>
      <c r="D3894" s="63"/>
      <c r="E3894" s="63"/>
      <c r="F3894" s="86"/>
      <c r="H3894" s="121"/>
      <c r="I3894" s="65"/>
      <c r="J3894" s="64"/>
      <c r="K3894" s="120" t="e">
        <f>VLOOKUP(I3894,Raw!A:K,11,FALSE)</f>
        <v>#N/A</v>
      </c>
    </row>
    <row r="3895" spans="1:11" x14ac:dyDescent="0.25">
      <c r="A3895" s="85"/>
      <c r="B3895" s="63"/>
      <c r="C3895" s="63"/>
      <c r="D3895" s="63"/>
      <c r="E3895" s="63"/>
      <c r="F3895" s="86"/>
      <c r="H3895" s="121"/>
      <c r="I3895" s="65"/>
      <c r="J3895" s="64"/>
      <c r="K3895" s="120" t="e">
        <f>VLOOKUP(I3895,Raw!A:K,11,FALSE)</f>
        <v>#N/A</v>
      </c>
    </row>
    <row r="3896" spans="1:11" x14ac:dyDescent="0.25">
      <c r="A3896" s="85"/>
      <c r="B3896" s="63"/>
      <c r="C3896" s="63"/>
      <c r="D3896" s="63"/>
      <c r="E3896" s="63"/>
      <c r="F3896" s="86"/>
      <c r="H3896" s="121"/>
      <c r="I3896" s="65"/>
      <c r="J3896" s="64"/>
      <c r="K3896" s="120" t="e">
        <f>VLOOKUP(I3896,Raw!A:K,11,FALSE)</f>
        <v>#N/A</v>
      </c>
    </row>
    <row r="3897" spans="1:11" x14ac:dyDescent="0.25">
      <c r="A3897" s="85"/>
      <c r="B3897" s="63"/>
      <c r="C3897" s="63"/>
      <c r="D3897" s="63"/>
      <c r="E3897" s="63"/>
      <c r="F3897" s="86"/>
      <c r="H3897" s="121"/>
      <c r="I3897" s="65"/>
      <c r="J3897" s="64"/>
      <c r="K3897" s="120" t="e">
        <f>VLOOKUP(I3897,Raw!A:K,11,FALSE)</f>
        <v>#N/A</v>
      </c>
    </row>
    <row r="3898" spans="1:11" x14ac:dyDescent="0.25">
      <c r="A3898" s="85"/>
      <c r="B3898" s="63"/>
      <c r="C3898" s="63"/>
      <c r="D3898" s="63"/>
      <c r="E3898" s="63"/>
      <c r="F3898" s="86"/>
      <c r="H3898" s="121"/>
      <c r="I3898" s="65"/>
      <c r="J3898" s="64"/>
      <c r="K3898" s="120" t="e">
        <f>VLOOKUP(I3898,Raw!A:K,11,FALSE)</f>
        <v>#N/A</v>
      </c>
    </row>
    <row r="3899" spans="1:11" x14ac:dyDescent="0.25">
      <c r="A3899" s="85"/>
      <c r="B3899" s="63"/>
      <c r="C3899" s="63"/>
      <c r="D3899" s="63"/>
      <c r="E3899" s="63"/>
      <c r="F3899" s="86"/>
      <c r="H3899" s="121"/>
      <c r="I3899" s="65"/>
      <c r="J3899" s="64"/>
      <c r="K3899" s="120" t="e">
        <f>VLOOKUP(I3899,Raw!A:K,11,FALSE)</f>
        <v>#N/A</v>
      </c>
    </row>
    <row r="3900" spans="1:11" x14ac:dyDescent="0.25">
      <c r="A3900" s="85"/>
      <c r="B3900" s="63"/>
      <c r="C3900" s="63"/>
      <c r="D3900" s="63"/>
      <c r="E3900" s="63"/>
      <c r="F3900" s="86"/>
      <c r="H3900" s="121"/>
      <c r="I3900" s="65"/>
      <c r="J3900" s="64"/>
      <c r="K3900" s="120" t="e">
        <f>VLOOKUP(I3900,Raw!A:K,11,FALSE)</f>
        <v>#N/A</v>
      </c>
    </row>
    <row r="3901" spans="1:11" x14ac:dyDescent="0.25">
      <c r="A3901" s="85"/>
      <c r="B3901" s="63"/>
      <c r="C3901" s="63"/>
      <c r="D3901" s="63"/>
      <c r="E3901" s="63"/>
      <c r="F3901" s="86"/>
      <c r="H3901" s="121"/>
      <c r="I3901" s="65"/>
      <c r="J3901" s="64"/>
      <c r="K3901" s="120" t="e">
        <f>VLOOKUP(I3901,Raw!A:K,11,FALSE)</f>
        <v>#N/A</v>
      </c>
    </row>
    <row r="3902" spans="1:11" x14ac:dyDescent="0.25">
      <c r="A3902" s="85"/>
      <c r="B3902" s="63"/>
      <c r="C3902" s="63"/>
      <c r="D3902" s="63"/>
      <c r="E3902" s="63"/>
      <c r="F3902" s="86"/>
      <c r="H3902" s="121"/>
      <c r="I3902" s="65"/>
      <c r="J3902" s="64"/>
      <c r="K3902" s="120" t="e">
        <f>VLOOKUP(I3902,Raw!A:K,11,FALSE)</f>
        <v>#N/A</v>
      </c>
    </row>
    <row r="3903" spans="1:11" x14ac:dyDescent="0.25">
      <c r="A3903" s="85"/>
      <c r="B3903" s="63"/>
      <c r="C3903" s="63"/>
      <c r="D3903" s="63"/>
      <c r="E3903" s="63"/>
      <c r="F3903" s="86"/>
      <c r="H3903" s="121"/>
      <c r="I3903" s="65"/>
      <c r="J3903" s="64"/>
      <c r="K3903" s="120" t="e">
        <f>VLOOKUP(I3903,Raw!A:K,11,FALSE)</f>
        <v>#N/A</v>
      </c>
    </row>
    <row r="3904" spans="1:11" x14ac:dyDescent="0.25">
      <c r="A3904" s="85"/>
      <c r="B3904" s="63"/>
      <c r="C3904" s="63"/>
      <c r="D3904" s="63"/>
      <c r="E3904" s="63"/>
      <c r="F3904" s="86"/>
      <c r="H3904" s="121"/>
      <c r="I3904" s="65"/>
      <c r="J3904" s="64"/>
      <c r="K3904" s="120" t="e">
        <f>VLOOKUP(I3904,Raw!A:K,11,FALSE)</f>
        <v>#N/A</v>
      </c>
    </row>
    <row r="3905" spans="1:11" x14ac:dyDescent="0.25">
      <c r="A3905" s="85"/>
      <c r="B3905" s="63"/>
      <c r="C3905" s="63"/>
      <c r="D3905" s="63"/>
      <c r="E3905" s="63"/>
      <c r="F3905" s="86"/>
      <c r="H3905" s="121"/>
      <c r="I3905" s="65"/>
      <c r="J3905" s="64"/>
      <c r="K3905" s="120" t="e">
        <f>VLOOKUP(I3905,Raw!A:K,11,FALSE)</f>
        <v>#N/A</v>
      </c>
    </row>
    <row r="3906" spans="1:11" x14ac:dyDescent="0.25">
      <c r="A3906" s="85"/>
      <c r="B3906" s="63"/>
      <c r="C3906" s="63"/>
      <c r="D3906" s="63"/>
      <c r="E3906" s="63"/>
      <c r="F3906" s="86"/>
      <c r="H3906" s="121"/>
      <c r="I3906" s="65"/>
      <c r="J3906" s="64"/>
      <c r="K3906" s="120" t="e">
        <f>VLOOKUP(I3906,Raw!A:K,11,FALSE)</f>
        <v>#N/A</v>
      </c>
    </row>
    <row r="3907" spans="1:11" x14ac:dyDescent="0.25">
      <c r="A3907" s="85"/>
      <c r="B3907" s="63"/>
      <c r="C3907" s="63"/>
      <c r="D3907" s="63"/>
      <c r="E3907" s="63"/>
      <c r="F3907" s="86"/>
      <c r="H3907" s="121"/>
      <c r="I3907" s="65"/>
      <c r="J3907" s="64"/>
      <c r="K3907" s="120" t="e">
        <f>VLOOKUP(I3907,Raw!A:K,11,FALSE)</f>
        <v>#N/A</v>
      </c>
    </row>
    <row r="3908" spans="1:11" x14ac:dyDescent="0.25">
      <c r="A3908" s="85"/>
      <c r="B3908" s="63"/>
      <c r="C3908" s="63"/>
      <c r="D3908" s="63"/>
      <c r="E3908" s="63"/>
      <c r="F3908" s="86"/>
      <c r="H3908" s="121"/>
      <c r="I3908" s="65"/>
      <c r="J3908" s="64"/>
      <c r="K3908" s="120" t="e">
        <f>VLOOKUP(I3908,Raw!A:K,11,FALSE)</f>
        <v>#N/A</v>
      </c>
    </row>
    <row r="3909" spans="1:11" x14ac:dyDescent="0.25">
      <c r="A3909" s="85"/>
      <c r="B3909" s="63"/>
      <c r="C3909" s="63"/>
      <c r="D3909" s="63"/>
      <c r="E3909" s="63"/>
      <c r="F3909" s="86"/>
      <c r="H3909" s="121"/>
      <c r="I3909" s="65"/>
      <c r="J3909" s="64"/>
      <c r="K3909" s="120" t="e">
        <f>VLOOKUP(I3909,Raw!A:K,11,FALSE)</f>
        <v>#N/A</v>
      </c>
    </row>
    <row r="3910" spans="1:11" x14ac:dyDescent="0.25">
      <c r="A3910" s="85"/>
      <c r="B3910" s="63"/>
      <c r="C3910" s="63"/>
      <c r="D3910" s="63"/>
      <c r="E3910" s="63"/>
      <c r="F3910" s="86"/>
      <c r="H3910" s="121"/>
      <c r="I3910" s="65"/>
      <c r="J3910" s="64"/>
      <c r="K3910" s="120" t="e">
        <f>VLOOKUP(I3910,Raw!A:K,11,FALSE)</f>
        <v>#N/A</v>
      </c>
    </row>
    <row r="3911" spans="1:11" x14ac:dyDescent="0.25">
      <c r="A3911" s="85"/>
      <c r="B3911" s="63"/>
      <c r="C3911" s="63"/>
      <c r="D3911" s="63"/>
      <c r="E3911" s="63"/>
      <c r="F3911" s="86"/>
      <c r="H3911" s="121"/>
      <c r="I3911" s="65"/>
      <c r="J3911" s="64"/>
      <c r="K3911" s="120" t="e">
        <f>VLOOKUP(I3911,Raw!A:K,11,FALSE)</f>
        <v>#N/A</v>
      </c>
    </row>
    <row r="3912" spans="1:11" x14ac:dyDescent="0.25">
      <c r="A3912" s="85"/>
      <c r="B3912" s="63"/>
      <c r="C3912" s="63"/>
      <c r="D3912" s="63"/>
      <c r="E3912" s="63"/>
      <c r="F3912" s="86"/>
      <c r="H3912" s="121"/>
      <c r="I3912" s="65"/>
      <c r="J3912" s="64"/>
      <c r="K3912" s="120" t="e">
        <f>VLOOKUP(I3912,Raw!A:K,11,FALSE)</f>
        <v>#N/A</v>
      </c>
    </row>
    <row r="3913" spans="1:11" x14ac:dyDescent="0.25">
      <c r="A3913" s="85"/>
      <c r="B3913" s="63"/>
      <c r="C3913" s="63"/>
      <c r="D3913" s="63"/>
      <c r="E3913" s="63"/>
      <c r="F3913" s="86"/>
      <c r="H3913" s="121"/>
      <c r="I3913" s="65"/>
      <c r="J3913" s="64"/>
      <c r="K3913" s="120" t="e">
        <f>VLOOKUP(I3913,Raw!A:K,11,FALSE)</f>
        <v>#N/A</v>
      </c>
    </row>
    <row r="3914" spans="1:11" x14ac:dyDescent="0.25">
      <c r="A3914" s="85"/>
      <c r="B3914" s="63"/>
      <c r="C3914" s="63"/>
      <c r="D3914" s="63"/>
      <c r="E3914" s="63"/>
      <c r="F3914" s="86"/>
      <c r="H3914" s="121"/>
      <c r="I3914" s="65"/>
      <c r="J3914" s="64"/>
      <c r="K3914" s="120" t="e">
        <f>VLOOKUP(I3914,Raw!A:K,11,FALSE)</f>
        <v>#N/A</v>
      </c>
    </row>
    <row r="3915" spans="1:11" x14ac:dyDescent="0.25">
      <c r="A3915" s="85"/>
      <c r="B3915" s="63"/>
      <c r="C3915" s="63"/>
      <c r="D3915" s="63"/>
      <c r="E3915" s="63"/>
      <c r="F3915" s="86"/>
      <c r="H3915" s="121"/>
      <c r="I3915" s="65"/>
      <c r="J3915" s="64"/>
      <c r="K3915" s="120" t="e">
        <f>VLOOKUP(I3915,Raw!A:K,11,FALSE)</f>
        <v>#N/A</v>
      </c>
    </row>
    <row r="3916" spans="1:11" x14ac:dyDescent="0.25">
      <c r="A3916" s="85"/>
      <c r="B3916" s="63"/>
      <c r="C3916" s="63"/>
      <c r="D3916" s="63"/>
      <c r="E3916" s="63"/>
      <c r="F3916" s="86"/>
      <c r="H3916" s="121"/>
      <c r="I3916" s="65"/>
      <c r="J3916" s="64"/>
      <c r="K3916" s="120" t="e">
        <f>VLOOKUP(I3916,Raw!A:K,11,FALSE)</f>
        <v>#N/A</v>
      </c>
    </row>
    <row r="3917" spans="1:11" x14ac:dyDescent="0.25">
      <c r="A3917" s="85"/>
      <c r="B3917" s="63"/>
      <c r="C3917" s="63"/>
      <c r="D3917" s="63"/>
      <c r="E3917" s="63"/>
      <c r="F3917" s="86"/>
      <c r="H3917" s="121"/>
      <c r="I3917" s="65"/>
      <c r="J3917" s="64"/>
      <c r="K3917" s="120" t="e">
        <f>VLOOKUP(I3917,Raw!A:K,11,FALSE)</f>
        <v>#N/A</v>
      </c>
    </row>
    <row r="3918" spans="1:11" x14ac:dyDescent="0.25">
      <c r="A3918" s="85"/>
      <c r="B3918" s="63"/>
      <c r="C3918" s="63"/>
      <c r="D3918" s="63"/>
      <c r="E3918" s="63"/>
      <c r="F3918" s="86"/>
      <c r="H3918" s="121"/>
      <c r="I3918" s="65"/>
      <c r="J3918" s="64"/>
      <c r="K3918" s="120" t="e">
        <f>VLOOKUP(I3918,Raw!A:K,11,FALSE)</f>
        <v>#N/A</v>
      </c>
    </row>
    <row r="3919" spans="1:11" x14ac:dyDescent="0.25">
      <c r="A3919" s="85"/>
      <c r="B3919" s="63"/>
      <c r="C3919" s="63"/>
      <c r="D3919" s="63"/>
      <c r="E3919" s="63"/>
      <c r="F3919" s="86"/>
      <c r="H3919" s="121"/>
      <c r="I3919" s="65"/>
      <c r="J3919" s="64"/>
      <c r="K3919" s="120" t="e">
        <f>VLOOKUP(I3919,Raw!A:K,11,FALSE)</f>
        <v>#N/A</v>
      </c>
    </row>
    <row r="3920" spans="1:11" x14ac:dyDescent="0.25">
      <c r="A3920" s="85"/>
      <c r="B3920" s="63"/>
      <c r="C3920" s="63"/>
      <c r="D3920" s="63"/>
      <c r="E3920" s="63"/>
      <c r="F3920" s="86"/>
      <c r="H3920" s="121"/>
      <c r="I3920" s="65"/>
      <c r="J3920" s="64"/>
      <c r="K3920" s="120" t="e">
        <f>VLOOKUP(I3920,Raw!A:K,11,FALSE)</f>
        <v>#N/A</v>
      </c>
    </row>
    <row r="3921" spans="1:11" x14ac:dyDescent="0.25">
      <c r="A3921" s="85"/>
      <c r="B3921" s="63"/>
      <c r="C3921" s="63"/>
      <c r="D3921" s="63"/>
      <c r="E3921" s="63"/>
      <c r="F3921" s="86"/>
      <c r="H3921" s="121"/>
      <c r="I3921" s="65"/>
      <c r="J3921" s="64"/>
      <c r="K3921" s="120" t="e">
        <f>VLOOKUP(I3921,Raw!A:K,11,FALSE)</f>
        <v>#N/A</v>
      </c>
    </row>
    <row r="3922" spans="1:11" x14ac:dyDescent="0.25">
      <c r="A3922" s="85"/>
      <c r="B3922" s="63"/>
      <c r="C3922" s="63"/>
      <c r="D3922" s="63"/>
      <c r="E3922" s="63"/>
      <c r="F3922" s="86"/>
      <c r="H3922" s="121"/>
      <c r="I3922" s="65"/>
      <c r="J3922" s="64"/>
      <c r="K3922" s="120" t="e">
        <f>VLOOKUP(I3922,Raw!A:K,11,FALSE)</f>
        <v>#N/A</v>
      </c>
    </row>
    <row r="3923" spans="1:11" x14ac:dyDescent="0.25">
      <c r="A3923" s="85"/>
      <c r="B3923" s="63"/>
      <c r="C3923" s="63"/>
      <c r="D3923" s="63"/>
      <c r="E3923" s="63"/>
      <c r="F3923" s="86"/>
      <c r="H3923" s="121"/>
      <c r="I3923" s="65"/>
      <c r="J3923" s="64"/>
      <c r="K3923" s="120" t="e">
        <f>VLOOKUP(I3923,Raw!A:K,11,FALSE)</f>
        <v>#N/A</v>
      </c>
    </row>
    <row r="3924" spans="1:11" x14ac:dyDescent="0.25">
      <c r="A3924" s="85"/>
      <c r="B3924" s="63"/>
      <c r="C3924" s="63"/>
      <c r="D3924" s="63"/>
      <c r="E3924" s="63"/>
      <c r="F3924" s="86"/>
      <c r="H3924" s="121"/>
      <c r="I3924" s="65"/>
      <c r="J3924" s="64"/>
      <c r="K3924" s="120" t="e">
        <f>VLOOKUP(I3924,Raw!A:K,11,FALSE)</f>
        <v>#N/A</v>
      </c>
    </row>
    <row r="3925" spans="1:11" x14ac:dyDescent="0.25">
      <c r="A3925" s="85"/>
      <c r="B3925" s="63"/>
      <c r="C3925" s="63"/>
      <c r="D3925" s="63"/>
      <c r="E3925" s="63"/>
      <c r="F3925" s="86"/>
      <c r="H3925" s="121"/>
      <c r="I3925" s="65"/>
      <c r="J3925" s="64"/>
      <c r="K3925" s="120" t="e">
        <f>VLOOKUP(I3925,Raw!A:K,11,FALSE)</f>
        <v>#N/A</v>
      </c>
    </row>
    <row r="3926" spans="1:11" x14ac:dyDescent="0.25">
      <c r="A3926" s="85"/>
      <c r="B3926" s="63"/>
      <c r="C3926" s="63"/>
      <c r="D3926" s="63"/>
      <c r="E3926" s="63"/>
      <c r="F3926" s="86"/>
      <c r="H3926" s="121"/>
      <c r="I3926" s="65"/>
      <c r="J3926" s="64"/>
      <c r="K3926" s="120" t="e">
        <f>VLOOKUP(I3926,Raw!A:K,11,FALSE)</f>
        <v>#N/A</v>
      </c>
    </row>
    <row r="3927" spans="1:11" x14ac:dyDescent="0.25">
      <c r="A3927" s="85"/>
      <c r="B3927" s="63"/>
      <c r="C3927" s="63"/>
      <c r="D3927" s="63"/>
      <c r="E3927" s="63"/>
      <c r="F3927" s="86"/>
      <c r="H3927" s="121"/>
      <c r="I3927" s="65"/>
      <c r="J3927" s="64"/>
      <c r="K3927" s="120" t="e">
        <f>VLOOKUP(I3927,Raw!A:K,11,FALSE)</f>
        <v>#N/A</v>
      </c>
    </row>
    <row r="3928" spans="1:11" x14ac:dyDescent="0.25">
      <c r="A3928" s="85"/>
      <c r="B3928" s="63"/>
      <c r="C3928" s="63"/>
      <c r="D3928" s="63"/>
      <c r="E3928" s="63"/>
      <c r="F3928" s="86"/>
      <c r="H3928" s="121"/>
      <c r="I3928" s="65"/>
      <c r="J3928" s="64"/>
      <c r="K3928" s="120" t="e">
        <f>VLOOKUP(I3928,Raw!A:K,11,FALSE)</f>
        <v>#N/A</v>
      </c>
    </row>
    <row r="3929" spans="1:11" x14ac:dyDescent="0.25">
      <c r="A3929" s="85"/>
      <c r="B3929" s="63"/>
      <c r="C3929" s="63"/>
      <c r="D3929" s="63"/>
      <c r="E3929" s="63"/>
      <c r="F3929" s="86"/>
      <c r="H3929" s="121"/>
      <c r="I3929" s="65"/>
      <c r="J3929" s="64"/>
      <c r="K3929" s="120" t="e">
        <f>VLOOKUP(I3929,Raw!A:K,11,FALSE)</f>
        <v>#N/A</v>
      </c>
    </row>
    <row r="3930" spans="1:11" x14ac:dyDescent="0.25">
      <c r="A3930" s="85"/>
      <c r="B3930" s="63"/>
      <c r="C3930" s="63"/>
      <c r="D3930" s="63"/>
      <c r="E3930" s="63"/>
      <c r="F3930" s="86"/>
      <c r="H3930" s="121"/>
      <c r="I3930" s="65"/>
      <c r="J3930" s="64"/>
      <c r="K3930" s="120" t="e">
        <f>VLOOKUP(I3930,Raw!A:K,11,FALSE)</f>
        <v>#N/A</v>
      </c>
    </row>
    <row r="3931" spans="1:11" x14ac:dyDescent="0.25">
      <c r="A3931" s="85"/>
      <c r="B3931" s="63"/>
      <c r="C3931" s="63"/>
      <c r="D3931" s="63"/>
      <c r="E3931" s="63"/>
      <c r="F3931" s="86"/>
      <c r="H3931" s="121"/>
      <c r="I3931" s="65"/>
      <c r="J3931" s="64"/>
      <c r="K3931" s="120" t="e">
        <f>VLOOKUP(I3931,Raw!A:K,11,FALSE)</f>
        <v>#N/A</v>
      </c>
    </row>
    <row r="3932" spans="1:11" x14ac:dyDescent="0.25">
      <c r="A3932" s="85"/>
      <c r="B3932" s="63"/>
      <c r="C3932" s="63"/>
      <c r="D3932" s="63"/>
      <c r="E3932" s="63"/>
      <c r="F3932" s="86"/>
      <c r="H3932" s="121"/>
      <c r="I3932" s="65"/>
      <c r="J3932" s="64"/>
      <c r="K3932" s="120" t="e">
        <f>VLOOKUP(I3932,Raw!A:K,11,FALSE)</f>
        <v>#N/A</v>
      </c>
    </row>
    <row r="3933" spans="1:11" x14ac:dyDescent="0.25">
      <c r="A3933" s="85"/>
      <c r="B3933" s="63"/>
      <c r="C3933" s="63"/>
      <c r="D3933" s="63"/>
      <c r="E3933" s="63"/>
      <c r="F3933" s="86"/>
      <c r="H3933" s="121"/>
      <c r="I3933" s="65"/>
      <c r="J3933" s="64"/>
      <c r="K3933" s="120" t="e">
        <f>VLOOKUP(I3933,Raw!A:K,11,FALSE)</f>
        <v>#N/A</v>
      </c>
    </row>
    <row r="3934" spans="1:11" x14ac:dyDescent="0.25">
      <c r="A3934" s="85"/>
      <c r="B3934" s="63"/>
      <c r="C3934" s="63"/>
      <c r="D3934" s="63"/>
      <c r="E3934" s="63"/>
      <c r="F3934" s="86"/>
      <c r="H3934" s="121"/>
      <c r="I3934" s="65"/>
      <c r="J3934" s="64"/>
      <c r="K3934" s="120" t="e">
        <f>VLOOKUP(I3934,Raw!A:K,11,FALSE)</f>
        <v>#N/A</v>
      </c>
    </row>
    <row r="3935" spans="1:11" x14ac:dyDescent="0.25">
      <c r="A3935" s="85"/>
      <c r="B3935" s="63"/>
      <c r="C3935" s="63"/>
      <c r="D3935" s="63"/>
      <c r="E3935" s="63"/>
      <c r="F3935" s="86"/>
      <c r="H3935" s="121"/>
      <c r="I3935" s="65"/>
      <c r="J3935" s="64"/>
      <c r="K3935" s="120" t="e">
        <f>VLOOKUP(I3935,Raw!A:K,11,FALSE)</f>
        <v>#N/A</v>
      </c>
    </row>
    <row r="3936" spans="1:11" x14ac:dyDescent="0.25">
      <c r="A3936" s="85"/>
      <c r="B3936" s="63"/>
      <c r="C3936" s="63"/>
      <c r="D3936" s="63"/>
      <c r="E3936" s="63"/>
      <c r="F3936" s="86"/>
      <c r="H3936" s="121"/>
      <c r="I3936" s="65"/>
      <c r="J3936" s="64"/>
      <c r="K3936" s="120" t="e">
        <f>VLOOKUP(I3936,Raw!A:K,11,FALSE)</f>
        <v>#N/A</v>
      </c>
    </row>
    <row r="3937" spans="1:11" x14ac:dyDescent="0.25">
      <c r="A3937" s="85"/>
      <c r="B3937" s="63"/>
      <c r="C3937" s="63"/>
      <c r="D3937" s="63"/>
      <c r="E3937" s="63"/>
      <c r="F3937" s="86"/>
      <c r="H3937" s="121"/>
      <c r="I3937" s="65"/>
      <c r="J3937" s="64"/>
      <c r="K3937" s="120" t="e">
        <f>VLOOKUP(I3937,Raw!A:K,11,FALSE)</f>
        <v>#N/A</v>
      </c>
    </row>
    <row r="3938" spans="1:11" x14ac:dyDescent="0.25">
      <c r="A3938" s="85"/>
      <c r="B3938" s="63"/>
      <c r="C3938" s="63"/>
      <c r="D3938" s="63"/>
      <c r="E3938" s="63"/>
      <c r="F3938" s="86"/>
      <c r="H3938" s="121"/>
      <c r="I3938" s="65"/>
      <c r="J3938" s="64"/>
      <c r="K3938" s="120" t="e">
        <f>VLOOKUP(I3938,Raw!A:K,11,FALSE)</f>
        <v>#N/A</v>
      </c>
    </row>
    <row r="3939" spans="1:11" x14ac:dyDescent="0.25">
      <c r="A3939" s="85"/>
      <c r="B3939" s="63"/>
      <c r="C3939" s="63"/>
      <c r="D3939" s="63"/>
      <c r="E3939" s="63"/>
      <c r="F3939" s="86"/>
      <c r="H3939" s="121"/>
      <c r="I3939" s="65"/>
      <c r="J3939" s="64"/>
      <c r="K3939" s="120" t="e">
        <f>VLOOKUP(I3939,Raw!A:K,11,FALSE)</f>
        <v>#N/A</v>
      </c>
    </row>
    <row r="3940" spans="1:11" x14ac:dyDescent="0.25">
      <c r="A3940" s="85"/>
      <c r="B3940" s="63"/>
      <c r="C3940" s="63"/>
      <c r="D3940" s="63"/>
      <c r="E3940" s="63"/>
      <c r="F3940" s="86"/>
      <c r="H3940" s="121"/>
      <c r="I3940" s="65"/>
      <c r="J3940" s="64"/>
      <c r="K3940" s="120" t="e">
        <f>VLOOKUP(I3940,Raw!A:K,11,FALSE)</f>
        <v>#N/A</v>
      </c>
    </row>
    <row r="3941" spans="1:11" x14ac:dyDescent="0.25">
      <c r="A3941" s="85"/>
      <c r="B3941" s="63"/>
      <c r="C3941" s="63"/>
      <c r="D3941" s="63"/>
      <c r="E3941" s="63"/>
      <c r="F3941" s="86"/>
      <c r="H3941" s="121"/>
      <c r="I3941" s="65"/>
      <c r="J3941" s="64"/>
      <c r="K3941" s="120" t="e">
        <f>VLOOKUP(I3941,Raw!A:K,11,FALSE)</f>
        <v>#N/A</v>
      </c>
    </row>
    <row r="3942" spans="1:11" x14ac:dyDescent="0.25">
      <c r="A3942" s="85"/>
      <c r="B3942" s="63"/>
      <c r="C3942" s="63"/>
      <c r="D3942" s="63"/>
      <c r="E3942" s="63"/>
      <c r="F3942" s="86"/>
      <c r="H3942" s="121"/>
      <c r="I3942" s="65"/>
      <c r="J3942" s="64"/>
      <c r="K3942" s="120" t="e">
        <f>VLOOKUP(I3942,Raw!A:K,11,FALSE)</f>
        <v>#N/A</v>
      </c>
    </row>
    <row r="3943" spans="1:11" x14ac:dyDescent="0.25">
      <c r="A3943" s="85"/>
      <c r="B3943" s="63"/>
      <c r="C3943" s="63"/>
      <c r="D3943" s="63"/>
      <c r="E3943" s="63"/>
      <c r="F3943" s="86"/>
      <c r="H3943" s="121"/>
      <c r="I3943" s="65"/>
      <c r="J3943" s="64"/>
      <c r="K3943" s="120" t="e">
        <f>VLOOKUP(I3943,Raw!A:K,11,FALSE)</f>
        <v>#N/A</v>
      </c>
    </row>
    <row r="3944" spans="1:11" x14ac:dyDescent="0.25">
      <c r="A3944" s="85"/>
      <c r="B3944" s="63"/>
      <c r="C3944" s="63"/>
      <c r="D3944" s="63"/>
      <c r="E3944" s="63"/>
      <c r="F3944" s="86"/>
      <c r="H3944" s="121"/>
      <c r="I3944" s="65"/>
      <c r="J3944" s="64"/>
      <c r="K3944" s="120" t="e">
        <f>VLOOKUP(I3944,Raw!A:K,11,FALSE)</f>
        <v>#N/A</v>
      </c>
    </row>
    <row r="3945" spans="1:11" x14ac:dyDescent="0.25">
      <c r="A3945" s="85"/>
      <c r="B3945" s="63"/>
      <c r="C3945" s="63"/>
      <c r="D3945" s="63"/>
      <c r="E3945" s="63"/>
      <c r="F3945" s="86"/>
      <c r="H3945" s="121"/>
      <c r="I3945" s="65"/>
      <c r="J3945" s="64"/>
      <c r="K3945" s="120" t="e">
        <f>VLOOKUP(I3945,Raw!A:K,11,FALSE)</f>
        <v>#N/A</v>
      </c>
    </row>
    <row r="3946" spans="1:11" x14ac:dyDescent="0.25">
      <c r="A3946" s="85"/>
      <c r="B3946" s="63"/>
      <c r="C3946" s="63"/>
      <c r="D3946" s="63"/>
      <c r="E3946" s="63"/>
      <c r="F3946" s="86"/>
      <c r="H3946" s="121"/>
      <c r="I3946" s="65"/>
      <c r="J3946" s="64"/>
      <c r="K3946" s="120" t="e">
        <f>VLOOKUP(I3946,Raw!A:K,11,FALSE)</f>
        <v>#N/A</v>
      </c>
    </row>
    <row r="3947" spans="1:11" x14ac:dyDescent="0.25">
      <c r="A3947" s="85"/>
      <c r="B3947" s="63"/>
      <c r="C3947" s="63"/>
      <c r="D3947" s="63"/>
      <c r="E3947" s="63"/>
      <c r="F3947" s="86"/>
      <c r="H3947" s="121"/>
      <c r="I3947" s="65"/>
      <c r="J3947" s="64"/>
      <c r="K3947" s="120" t="e">
        <f>VLOOKUP(I3947,Raw!A:K,11,FALSE)</f>
        <v>#N/A</v>
      </c>
    </row>
    <row r="3948" spans="1:11" x14ac:dyDescent="0.25">
      <c r="A3948" s="85"/>
      <c r="B3948" s="63"/>
      <c r="C3948" s="63"/>
      <c r="D3948" s="63"/>
      <c r="E3948" s="63"/>
      <c r="F3948" s="86"/>
      <c r="H3948" s="121"/>
      <c r="I3948" s="65"/>
      <c r="J3948" s="64"/>
      <c r="K3948" s="120" t="e">
        <f>VLOOKUP(I3948,Raw!A:K,11,FALSE)</f>
        <v>#N/A</v>
      </c>
    </row>
    <row r="3949" spans="1:11" x14ac:dyDescent="0.25">
      <c r="A3949" s="85"/>
      <c r="B3949" s="63"/>
      <c r="C3949" s="63"/>
      <c r="D3949" s="63"/>
      <c r="E3949" s="63"/>
      <c r="F3949" s="86"/>
      <c r="H3949" s="121"/>
      <c r="I3949" s="65"/>
      <c r="J3949" s="64"/>
      <c r="K3949" s="120" t="e">
        <f>VLOOKUP(I3949,Raw!A:K,11,FALSE)</f>
        <v>#N/A</v>
      </c>
    </row>
    <row r="3950" spans="1:11" x14ac:dyDescent="0.25">
      <c r="A3950" s="85"/>
      <c r="B3950" s="63"/>
      <c r="C3950" s="63"/>
      <c r="D3950" s="63"/>
      <c r="E3950" s="63"/>
      <c r="F3950" s="86"/>
      <c r="H3950" s="121"/>
      <c r="I3950" s="65"/>
      <c r="J3950" s="64"/>
      <c r="K3950" s="120" t="e">
        <f>VLOOKUP(I3950,Raw!A:K,11,FALSE)</f>
        <v>#N/A</v>
      </c>
    </row>
    <row r="3951" spans="1:11" x14ac:dyDescent="0.25">
      <c r="A3951" s="85"/>
      <c r="B3951" s="63"/>
      <c r="C3951" s="63"/>
      <c r="D3951" s="63"/>
      <c r="E3951" s="63"/>
      <c r="F3951" s="86"/>
      <c r="H3951" s="121"/>
      <c r="I3951" s="65"/>
      <c r="J3951" s="64"/>
      <c r="K3951" s="120" t="e">
        <f>VLOOKUP(I3951,Raw!A:K,11,FALSE)</f>
        <v>#N/A</v>
      </c>
    </row>
    <row r="3952" spans="1:11" x14ac:dyDescent="0.25">
      <c r="A3952" s="85"/>
      <c r="B3952" s="63"/>
      <c r="C3952" s="63"/>
      <c r="D3952" s="63"/>
      <c r="E3952" s="63"/>
      <c r="F3952" s="86"/>
      <c r="H3952" s="121"/>
      <c r="I3952" s="65"/>
      <c r="J3952" s="64"/>
      <c r="K3952" s="120" t="e">
        <f>VLOOKUP(I3952,Raw!A:K,11,FALSE)</f>
        <v>#N/A</v>
      </c>
    </row>
    <row r="3953" spans="1:11" x14ac:dyDescent="0.25">
      <c r="A3953" s="85"/>
      <c r="B3953" s="63"/>
      <c r="C3953" s="63"/>
      <c r="D3953" s="63"/>
      <c r="E3953" s="63"/>
      <c r="F3953" s="86"/>
      <c r="H3953" s="121"/>
      <c r="I3953" s="65"/>
      <c r="J3953" s="64"/>
      <c r="K3953" s="120" t="e">
        <f>VLOOKUP(I3953,Raw!A:K,11,FALSE)</f>
        <v>#N/A</v>
      </c>
    </row>
    <row r="3954" spans="1:11" x14ac:dyDescent="0.25">
      <c r="A3954" s="85"/>
      <c r="B3954" s="63"/>
      <c r="C3954" s="63"/>
      <c r="D3954" s="63"/>
      <c r="E3954" s="63"/>
      <c r="F3954" s="86"/>
      <c r="H3954" s="121"/>
      <c r="I3954" s="65"/>
      <c r="J3954" s="64"/>
      <c r="K3954" s="120" t="e">
        <f>VLOOKUP(I3954,Raw!A:K,11,FALSE)</f>
        <v>#N/A</v>
      </c>
    </row>
    <row r="3955" spans="1:11" x14ac:dyDescent="0.25">
      <c r="A3955" s="85"/>
      <c r="B3955" s="63"/>
      <c r="C3955" s="63"/>
      <c r="D3955" s="63"/>
      <c r="E3955" s="63"/>
      <c r="F3955" s="86"/>
      <c r="H3955" s="121"/>
      <c r="I3955" s="65"/>
      <c r="J3955" s="64"/>
      <c r="K3955" s="120" t="e">
        <f>VLOOKUP(I3955,Raw!A:K,11,FALSE)</f>
        <v>#N/A</v>
      </c>
    </row>
    <row r="3956" spans="1:11" x14ac:dyDescent="0.25">
      <c r="A3956" s="85"/>
      <c r="B3956" s="63"/>
      <c r="C3956" s="63"/>
      <c r="D3956" s="63"/>
      <c r="E3956" s="63"/>
      <c r="F3956" s="86"/>
      <c r="H3956" s="121"/>
      <c r="I3956" s="65"/>
      <c r="J3956" s="64"/>
      <c r="K3956" s="120" t="e">
        <f>VLOOKUP(I3956,Raw!A:K,11,FALSE)</f>
        <v>#N/A</v>
      </c>
    </row>
    <row r="3957" spans="1:11" x14ac:dyDescent="0.25">
      <c r="A3957" s="85"/>
      <c r="B3957" s="63"/>
      <c r="C3957" s="63"/>
      <c r="D3957" s="63"/>
      <c r="E3957" s="63"/>
      <c r="F3957" s="86"/>
      <c r="H3957" s="121"/>
      <c r="I3957" s="65"/>
      <c r="J3957" s="64"/>
      <c r="K3957" s="120" t="e">
        <f>VLOOKUP(I3957,Raw!A:K,11,FALSE)</f>
        <v>#N/A</v>
      </c>
    </row>
    <row r="3958" spans="1:11" x14ac:dyDescent="0.25">
      <c r="A3958" s="85"/>
      <c r="B3958" s="63"/>
      <c r="C3958" s="63"/>
      <c r="D3958" s="63"/>
      <c r="E3958" s="63"/>
      <c r="F3958" s="86"/>
      <c r="H3958" s="121"/>
      <c r="I3958" s="65"/>
      <c r="J3958" s="64"/>
      <c r="K3958" s="120" t="e">
        <f>VLOOKUP(I3958,Raw!A:K,11,FALSE)</f>
        <v>#N/A</v>
      </c>
    </row>
    <row r="3959" spans="1:11" x14ac:dyDescent="0.25">
      <c r="A3959" s="85"/>
      <c r="B3959" s="63"/>
      <c r="C3959" s="63"/>
      <c r="D3959" s="63"/>
      <c r="E3959" s="63"/>
      <c r="F3959" s="86"/>
      <c r="H3959" s="121"/>
      <c r="I3959" s="65"/>
      <c r="J3959" s="64"/>
      <c r="K3959" s="120" t="e">
        <f>VLOOKUP(I3959,Raw!A:K,11,FALSE)</f>
        <v>#N/A</v>
      </c>
    </row>
    <row r="3960" spans="1:11" x14ac:dyDescent="0.25">
      <c r="A3960" s="85"/>
      <c r="B3960" s="63"/>
      <c r="C3960" s="63"/>
      <c r="D3960" s="63"/>
      <c r="E3960" s="63"/>
      <c r="F3960" s="86"/>
      <c r="H3960" s="121"/>
      <c r="I3960" s="65"/>
      <c r="J3960" s="64"/>
      <c r="K3960" s="120" t="e">
        <f>VLOOKUP(I3960,Raw!A:K,11,FALSE)</f>
        <v>#N/A</v>
      </c>
    </row>
    <row r="3961" spans="1:11" x14ac:dyDescent="0.25">
      <c r="A3961" s="85"/>
      <c r="B3961" s="63"/>
      <c r="C3961" s="63"/>
      <c r="D3961" s="63"/>
      <c r="E3961" s="63"/>
      <c r="F3961" s="86"/>
      <c r="H3961" s="121"/>
      <c r="I3961" s="65"/>
      <c r="J3961" s="64"/>
      <c r="K3961" s="120" t="e">
        <f>VLOOKUP(I3961,Raw!A:K,11,FALSE)</f>
        <v>#N/A</v>
      </c>
    </row>
    <row r="3962" spans="1:11" x14ac:dyDescent="0.25">
      <c r="A3962" s="85"/>
      <c r="B3962" s="63"/>
      <c r="C3962" s="63"/>
      <c r="D3962" s="63"/>
      <c r="E3962" s="63"/>
      <c r="F3962" s="86"/>
      <c r="H3962" s="121"/>
      <c r="I3962" s="65"/>
      <c r="J3962" s="64"/>
      <c r="K3962" s="120" t="e">
        <f>VLOOKUP(I3962,Raw!A:K,11,FALSE)</f>
        <v>#N/A</v>
      </c>
    </row>
    <row r="3963" spans="1:11" x14ac:dyDescent="0.25">
      <c r="A3963" s="85"/>
      <c r="B3963" s="63"/>
      <c r="C3963" s="63"/>
      <c r="D3963" s="63"/>
      <c r="E3963" s="63"/>
      <c r="F3963" s="86"/>
      <c r="H3963" s="121"/>
      <c r="I3963" s="65"/>
      <c r="J3963" s="64"/>
      <c r="K3963" s="120" t="e">
        <f>VLOOKUP(I3963,Raw!A:K,11,FALSE)</f>
        <v>#N/A</v>
      </c>
    </row>
    <row r="3964" spans="1:11" x14ac:dyDescent="0.25">
      <c r="A3964" s="85"/>
      <c r="B3964" s="63"/>
      <c r="C3964" s="63"/>
      <c r="D3964" s="63"/>
      <c r="E3964" s="63"/>
      <c r="F3964" s="86"/>
      <c r="H3964" s="121"/>
      <c r="I3964" s="65"/>
      <c r="J3964" s="64"/>
      <c r="K3964" s="120" t="e">
        <f>VLOOKUP(I3964,Raw!A:K,11,FALSE)</f>
        <v>#N/A</v>
      </c>
    </row>
    <row r="3965" spans="1:11" x14ac:dyDescent="0.25">
      <c r="A3965" s="85"/>
      <c r="B3965" s="63"/>
      <c r="C3965" s="63"/>
      <c r="D3965" s="63"/>
      <c r="E3965" s="63"/>
      <c r="F3965" s="86"/>
      <c r="H3965" s="121"/>
      <c r="I3965" s="65"/>
      <c r="J3965" s="64"/>
      <c r="K3965" s="120" t="e">
        <f>VLOOKUP(I3965,Raw!A:K,11,FALSE)</f>
        <v>#N/A</v>
      </c>
    </row>
    <row r="3966" spans="1:11" x14ac:dyDescent="0.25">
      <c r="A3966" s="85"/>
      <c r="B3966" s="63"/>
      <c r="C3966" s="63"/>
      <c r="D3966" s="63"/>
      <c r="E3966" s="63"/>
      <c r="F3966" s="86"/>
      <c r="H3966" s="121"/>
      <c r="I3966" s="65"/>
      <c r="J3966" s="64"/>
      <c r="K3966" s="120" t="e">
        <f>VLOOKUP(I3966,Raw!A:K,11,FALSE)</f>
        <v>#N/A</v>
      </c>
    </row>
    <row r="3967" spans="1:11" x14ac:dyDescent="0.25">
      <c r="A3967" s="85"/>
      <c r="B3967" s="63"/>
      <c r="C3967" s="63"/>
      <c r="D3967" s="63"/>
      <c r="E3967" s="63"/>
      <c r="F3967" s="86"/>
      <c r="H3967" s="121"/>
      <c r="I3967" s="65"/>
      <c r="J3967" s="64"/>
      <c r="K3967" s="120" t="e">
        <f>VLOOKUP(I3967,Raw!A:K,11,FALSE)</f>
        <v>#N/A</v>
      </c>
    </row>
    <row r="3968" spans="1:11" x14ac:dyDescent="0.25">
      <c r="A3968" s="85"/>
      <c r="B3968" s="63"/>
      <c r="C3968" s="63"/>
      <c r="D3968" s="63"/>
      <c r="E3968" s="63"/>
      <c r="F3968" s="86"/>
      <c r="H3968" s="121"/>
      <c r="I3968" s="65"/>
      <c r="J3968" s="64"/>
      <c r="K3968" s="120" t="e">
        <f>VLOOKUP(I3968,Raw!A:K,11,FALSE)</f>
        <v>#N/A</v>
      </c>
    </row>
    <row r="3969" spans="1:11" x14ac:dyDescent="0.25">
      <c r="A3969" s="85"/>
      <c r="B3969" s="63"/>
      <c r="C3969" s="63"/>
      <c r="D3969" s="63"/>
      <c r="E3969" s="63"/>
      <c r="F3969" s="86"/>
      <c r="H3969" s="121"/>
      <c r="I3969" s="65"/>
      <c r="J3969" s="64"/>
      <c r="K3969" s="120" t="e">
        <f>VLOOKUP(I3969,Raw!A:K,11,FALSE)</f>
        <v>#N/A</v>
      </c>
    </row>
    <row r="3970" spans="1:11" x14ac:dyDescent="0.25">
      <c r="A3970" s="85"/>
      <c r="B3970" s="63"/>
      <c r="C3970" s="63"/>
      <c r="D3970" s="63"/>
      <c r="E3970" s="63"/>
      <c r="F3970" s="86"/>
      <c r="H3970" s="121"/>
      <c r="I3970" s="65"/>
      <c r="J3970" s="64"/>
      <c r="K3970" s="120" t="e">
        <f>VLOOKUP(I3970,Raw!A:K,11,FALSE)</f>
        <v>#N/A</v>
      </c>
    </row>
    <row r="3971" spans="1:11" x14ac:dyDescent="0.25">
      <c r="A3971" s="85"/>
      <c r="B3971" s="63"/>
      <c r="C3971" s="63"/>
      <c r="D3971" s="63"/>
      <c r="E3971" s="63"/>
      <c r="F3971" s="86"/>
      <c r="H3971" s="121"/>
      <c r="I3971" s="65"/>
      <c r="J3971" s="64"/>
      <c r="K3971" s="120" t="e">
        <f>VLOOKUP(I3971,Raw!A:K,11,FALSE)</f>
        <v>#N/A</v>
      </c>
    </row>
    <row r="3972" spans="1:11" x14ac:dyDescent="0.25">
      <c r="A3972" s="85"/>
      <c r="B3972" s="63"/>
      <c r="C3972" s="63"/>
      <c r="D3972" s="63"/>
      <c r="E3972" s="63"/>
      <c r="F3972" s="86"/>
      <c r="H3972" s="121"/>
      <c r="I3972" s="65"/>
      <c r="J3972" s="64"/>
      <c r="K3972" s="120" t="e">
        <f>VLOOKUP(I3972,Raw!A:K,11,FALSE)</f>
        <v>#N/A</v>
      </c>
    </row>
    <row r="3973" spans="1:11" x14ac:dyDescent="0.25">
      <c r="A3973" s="85"/>
      <c r="B3973" s="63"/>
      <c r="C3973" s="63"/>
      <c r="D3973" s="63"/>
      <c r="E3973" s="63"/>
      <c r="F3973" s="86"/>
      <c r="H3973" s="121"/>
      <c r="I3973" s="65"/>
      <c r="J3973" s="64"/>
      <c r="K3973" s="120" t="e">
        <f>VLOOKUP(I3973,Raw!A:K,11,FALSE)</f>
        <v>#N/A</v>
      </c>
    </row>
    <row r="3974" spans="1:11" x14ac:dyDescent="0.25">
      <c r="A3974" s="85"/>
      <c r="B3974" s="63"/>
      <c r="C3974" s="63"/>
      <c r="D3974" s="63"/>
      <c r="E3974" s="63"/>
      <c r="F3974" s="86"/>
      <c r="H3974" s="121"/>
      <c r="I3974" s="65"/>
      <c r="J3974" s="64"/>
      <c r="K3974" s="120" t="e">
        <f>VLOOKUP(I3974,Raw!A:K,11,FALSE)</f>
        <v>#N/A</v>
      </c>
    </row>
    <row r="3975" spans="1:11" x14ac:dyDescent="0.25">
      <c r="A3975" s="85"/>
      <c r="B3975" s="63"/>
      <c r="C3975" s="63"/>
      <c r="D3975" s="63"/>
      <c r="E3975" s="63"/>
      <c r="F3975" s="86"/>
      <c r="H3975" s="121"/>
      <c r="I3975" s="65"/>
      <c r="J3975" s="64"/>
      <c r="K3975" s="120" t="e">
        <f>VLOOKUP(I3975,Raw!A:K,11,FALSE)</f>
        <v>#N/A</v>
      </c>
    </row>
    <row r="3976" spans="1:11" x14ac:dyDescent="0.25">
      <c r="A3976" s="85"/>
      <c r="B3976" s="63"/>
      <c r="C3976" s="63"/>
      <c r="D3976" s="63"/>
      <c r="E3976" s="63"/>
      <c r="F3976" s="86"/>
      <c r="H3976" s="121"/>
      <c r="I3976" s="65"/>
      <c r="J3976" s="64"/>
      <c r="K3976" s="120" t="e">
        <f>VLOOKUP(I3976,Raw!A:K,11,FALSE)</f>
        <v>#N/A</v>
      </c>
    </row>
    <row r="3977" spans="1:11" x14ac:dyDescent="0.25">
      <c r="A3977" s="85"/>
      <c r="B3977" s="63"/>
      <c r="C3977" s="63"/>
      <c r="D3977" s="63"/>
      <c r="E3977" s="63"/>
      <c r="F3977" s="86"/>
      <c r="H3977" s="121"/>
      <c r="I3977" s="65"/>
      <c r="J3977" s="64"/>
      <c r="K3977" s="120" t="e">
        <f>VLOOKUP(I3977,Raw!A:K,11,FALSE)</f>
        <v>#N/A</v>
      </c>
    </row>
    <row r="3978" spans="1:11" x14ac:dyDescent="0.25">
      <c r="A3978" s="85"/>
      <c r="B3978" s="63"/>
      <c r="C3978" s="63"/>
      <c r="D3978" s="63"/>
      <c r="E3978" s="63"/>
      <c r="F3978" s="86"/>
      <c r="H3978" s="121"/>
      <c r="I3978" s="65"/>
      <c r="J3978" s="64"/>
      <c r="K3978" s="120" t="e">
        <f>VLOOKUP(I3978,Raw!A:K,11,FALSE)</f>
        <v>#N/A</v>
      </c>
    </row>
    <row r="3979" spans="1:11" x14ac:dyDescent="0.25">
      <c r="A3979" s="85"/>
      <c r="B3979" s="63"/>
      <c r="C3979" s="63"/>
      <c r="D3979" s="63"/>
      <c r="E3979" s="63"/>
      <c r="F3979" s="86"/>
      <c r="H3979" s="121"/>
      <c r="I3979" s="65"/>
      <c r="J3979" s="64"/>
      <c r="K3979" s="120" t="e">
        <f>VLOOKUP(I3979,Raw!A:K,11,FALSE)</f>
        <v>#N/A</v>
      </c>
    </row>
    <row r="3980" spans="1:11" x14ac:dyDescent="0.25">
      <c r="A3980" s="85"/>
      <c r="B3980" s="63"/>
      <c r="C3980" s="63"/>
      <c r="D3980" s="63"/>
      <c r="E3980" s="63"/>
      <c r="F3980" s="86"/>
      <c r="H3980" s="121"/>
      <c r="I3980" s="65"/>
      <c r="J3980" s="64"/>
      <c r="K3980" s="120" t="e">
        <f>VLOOKUP(I3980,Raw!A:K,11,FALSE)</f>
        <v>#N/A</v>
      </c>
    </row>
    <row r="3981" spans="1:11" x14ac:dyDescent="0.25">
      <c r="A3981" s="85"/>
      <c r="B3981" s="63"/>
      <c r="C3981" s="63"/>
      <c r="D3981" s="63"/>
      <c r="E3981" s="63"/>
      <c r="F3981" s="86"/>
      <c r="H3981" s="121"/>
      <c r="I3981" s="65"/>
      <c r="J3981" s="64"/>
      <c r="K3981" s="120" t="e">
        <f>VLOOKUP(I3981,Raw!A:K,11,FALSE)</f>
        <v>#N/A</v>
      </c>
    </row>
    <row r="3982" spans="1:11" x14ac:dyDescent="0.25">
      <c r="A3982" s="85"/>
      <c r="B3982" s="63"/>
      <c r="C3982" s="63"/>
      <c r="D3982" s="63"/>
      <c r="E3982" s="63"/>
      <c r="F3982" s="86"/>
      <c r="H3982" s="121"/>
      <c r="I3982" s="65"/>
      <c r="J3982" s="64"/>
      <c r="K3982" s="120" t="e">
        <f>VLOOKUP(I3982,Raw!A:K,11,FALSE)</f>
        <v>#N/A</v>
      </c>
    </row>
    <row r="3983" spans="1:11" x14ac:dyDescent="0.25">
      <c r="A3983" s="85"/>
      <c r="B3983" s="63"/>
      <c r="C3983" s="63"/>
      <c r="D3983" s="63"/>
      <c r="E3983" s="63"/>
      <c r="F3983" s="86"/>
      <c r="H3983" s="121"/>
      <c r="I3983" s="65"/>
      <c r="J3983" s="64"/>
      <c r="K3983" s="120" t="e">
        <f>VLOOKUP(I3983,Raw!A:K,11,FALSE)</f>
        <v>#N/A</v>
      </c>
    </row>
    <row r="3984" spans="1:11" x14ac:dyDescent="0.25">
      <c r="A3984" s="85"/>
      <c r="B3984" s="63"/>
      <c r="C3984" s="63"/>
      <c r="D3984" s="63"/>
      <c r="E3984" s="63"/>
      <c r="F3984" s="86"/>
      <c r="H3984" s="121"/>
      <c r="I3984" s="65"/>
      <c r="J3984" s="64"/>
      <c r="K3984" s="120" t="e">
        <f>VLOOKUP(I3984,Raw!A:K,11,FALSE)</f>
        <v>#N/A</v>
      </c>
    </row>
    <row r="3985" spans="1:11" x14ac:dyDescent="0.25">
      <c r="A3985" s="85"/>
      <c r="B3985" s="63"/>
      <c r="C3985" s="63"/>
      <c r="D3985" s="63"/>
      <c r="E3985" s="63"/>
      <c r="F3985" s="86"/>
      <c r="H3985" s="121"/>
      <c r="I3985" s="65"/>
      <c r="J3985" s="64"/>
      <c r="K3985" s="120" t="e">
        <f>VLOOKUP(I3985,Raw!A:K,11,FALSE)</f>
        <v>#N/A</v>
      </c>
    </row>
    <row r="3986" spans="1:11" x14ac:dyDescent="0.25">
      <c r="A3986" s="85"/>
      <c r="B3986" s="63"/>
      <c r="C3986" s="63"/>
      <c r="D3986" s="63"/>
      <c r="E3986" s="63"/>
      <c r="F3986" s="86"/>
      <c r="H3986" s="121"/>
      <c r="I3986" s="65"/>
      <c r="J3986" s="64"/>
      <c r="K3986" s="120" t="e">
        <f>VLOOKUP(I3986,Raw!A:K,11,FALSE)</f>
        <v>#N/A</v>
      </c>
    </row>
    <row r="3987" spans="1:11" x14ac:dyDescent="0.25">
      <c r="A3987" s="85"/>
      <c r="B3987" s="63"/>
      <c r="C3987" s="63"/>
      <c r="D3987" s="63"/>
      <c r="E3987" s="63"/>
      <c r="F3987" s="86"/>
      <c r="H3987" s="121"/>
      <c r="I3987" s="65"/>
      <c r="J3987" s="64"/>
      <c r="K3987" s="120" t="e">
        <f>VLOOKUP(I3987,Raw!A:K,11,FALSE)</f>
        <v>#N/A</v>
      </c>
    </row>
    <row r="3988" spans="1:11" x14ac:dyDescent="0.25">
      <c r="A3988" s="85"/>
      <c r="B3988" s="63"/>
      <c r="C3988" s="63"/>
      <c r="D3988" s="63"/>
      <c r="E3988" s="63"/>
      <c r="F3988" s="86"/>
      <c r="H3988" s="121"/>
      <c r="I3988" s="65"/>
      <c r="J3988" s="64"/>
      <c r="K3988" s="120" t="e">
        <f>VLOOKUP(I3988,Raw!A:K,11,FALSE)</f>
        <v>#N/A</v>
      </c>
    </row>
    <row r="3989" spans="1:11" x14ac:dyDescent="0.25">
      <c r="A3989" s="85"/>
      <c r="B3989" s="63"/>
      <c r="C3989" s="63"/>
      <c r="D3989" s="63"/>
      <c r="E3989" s="63"/>
      <c r="F3989" s="86"/>
      <c r="H3989" s="121"/>
      <c r="I3989" s="65"/>
      <c r="J3989" s="64"/>
      <c r="K3989" s="120" t="e">
        <f>VLOOKUP(I3989,Raw!A:K,11,FALSE)</f>
        <v>#N/A</v>
      </c>
    </row>
    <row r="3990" spans="1:11" x14ac:dyDescent="0.25">
      <c r="A3990" s="85"/>
      <c r="B3990" s="63"/>
      <c r="C3990" s="63"/>
      <c r="D3990" s="63"/>
      <c r="E3990" s="63"/>
      <c r="F3990" s="86"/>
      <c r="H3990" s="121"/>
      <c r="I3990" s="65"/>
      <c r="J3990" s="64"/>
      <c r="K3990" s="120" t="e">
        <f>VLOOKUP(I3990,Raw!A:K,11,FALSE)</f>
        <v>#N/A</v>
      </c>
    </row>
    <row r="3991" spans="1:11" x14ac:dyDescent="0.25">
      <c r="A3991" s="85"/>
      <c r="B3991" s="63"/>
      <c r="C3991" s="63"/>
      <c r="D3991" s="63"/>
      <c r="E3991" s="63"/>
      <c r="F3991" s="86"/>
      <c r="H3991" s="121"/>
      <c r="I3991" s="65"/>
      <c r="J3991" s="64"/>
      <c r="K3991" s="120" t="e">
        <f>VLOOKUP(I3991,Raw!A:K,11,FALSE)</f>
        <v>#N/A</v>
      </c>
    </row>
    <row r="3992" spans="1:11" x14ac:dyDescent="0.25">
      <c r="A3992" s="85"/>
      <c r="B3992" s="63"/>
      <c r="C3992" s="63"/>
      <c r="D3992" s="63"/>
      <c r="E3992" s="63"/>
      <c r="F3992" s="86"/>
      <c r="H3992" s="121"/>
      <c r="I3992" s="65"/>
      <c r="J3992" s="64"/>
      <c r="K3992" s="120" t="e">
        <f>VLOOKUP(I3992,Raw!A:K,11,FALSE)</f>
        <v>#N/A</v>
      </c>
    </row>
    <row r="3993" spans="1:11" x14ac:dyDescent="0.25">
      <c r="A3993" s="85"/>
      <c r="B3993" s="63"/>
      <c r="C3993" s="63"/>
      <c r="D3993" s="63"/>
      <c r="E3993" s="63"/>
      <c r="F3993" s="86"/>
      <c r="H3993" s="121"/>
      <c r="I3993" s="65"/>
      <c r="J3993" s="64"/>
      <c r="K3993" s="120" t="e">
        <f>VLOOKUP(I3993,Raw!A:K,11,FALSE)</f>
        <v>#N/A</v>
      </c>
    </row>
    <row r="3994" spans="1:11" x14ac:dyDescent="0.25">
      <c r="A3994" s="85"/>
      <c r="B3994" s="63"/>
      <c r="C3994" s="63"/>
      <c r="D3994" s="63"/>
      <c r="E3994" s="63"/>
      <c r="F3994" s="86"/>
      <c r="H3994" s="121"/>
      <c r="I3994" s="65"/>
      <c r="J3994" s="64"/>
      <c r="K3994" s="120" t="e">
        <f>VLOOKUP(I3994,Raw!A:K,11,FALSE)</f>
        <v>#N/A</v>
      </c>
    </row>
    <row r="3995" spans="1:11" x14ac:dyDescent="0.25">
      <c r="A3995" s="85"/>
      <c r="B3995" s="63"/>
      <c r="C3995" s="63"/>
      <c r="D3995" s="63"/>
      <c r="E3995" s="63"/>
      <c r="F3995" s="86"/>
      <c r="H3995" s="121"/>
      <c r="I3995" s="65"/>
      <c r="J3995" s="64"/>
      <c r="K3995" s="120" t="e">
        <f>VLOOKUP(I3995,Raw!A:K,11,FALSE)</f>
        <v>#N/A</v>
      </c>
    </row>
    <row r="3996" spans="1:11" x14ac:dyDescent="0.25">
      <c r="A3996" s="85"/>
      <c r="B3996" s="63"/>
      <c r="C3996" s="63"/>
      <c r="D3996" s="63"/>
      <c r="E3996" s="63"/>
      <c r="F3996" s="86"/>
      <c r="H3996" s="121"/>
      <c r="I3996" s="65"/>
      <c r="J3996" s="64"/>
      <c r="K3996" s="120" t="e">
        <f>VLOOKUP(I3996,Raw!A:K,11,FALSE)</f>
        <v>#N/A</v>
      </c>
    </row>
    <row r="3997" spans="1:11" x14ac:dyDescent="0.25">
      <c r="A3997" s="85"/>
      <c r="B3997" s="63"/>
      <c r="C3997" s="63"/>
      <c r="D3997" s="63"/>
      <c r="E3997" s="63"/>
      <c r="F3997" s="86"/>
      <c r="H3997" s="121"/>
      <c r="I3997" s="65"/>
      <c r="J3997" s="64"/>
      <c r="K3997" s="120" t="e">
        <f>VLOOKUP(I3997,Raw!A:K,11,FALSE)</f>
        <v>#N/A</v>
      </c>
    </row>
    <row r="3998" spans="1:11" x14ac:dyDescent="0.25">
      <c r="A3998" s="85"/>
      <c r="B3998" s="63"/>
      <c r="C3998" s="63"/>
      <c r="D3998" s="63"/>
      <c r="E3998" s="63"/>
      <c r="F3998" s="86"/>
      <c r="H3998" s="121"/>
      <c r="I3998" s="65"/>
      <c r="J3998" s="64"/>
      <c r="K3998" s="120" t="e">
        <f>VLOOKUP(I3998,Raw!A:K,11,FALSE)</f>
        <v>#N/A</v>
      </c>
    </row>
    <row r="3999" spans="1:11" x14ac:dyDescent="0.25">
      <c r="A3999" s="85"/>
      <c r="B3999" s="63"/>
      <c r="C3999" s="63"/>
      <c r="D3999" s="63"/>
      <c r="E3999" s="63"/>
      <c r="F3999" s="86"/>
      <c r="H3999" s="121"/>
      <c r="I3999" s="65"/>
      <c r="J3999" s="64"/>
      <c r="K3999" s="120" t="e">
        <f>VLOOKUP(I3999,Raw!A:K,11,FALSE)</f>
        <v>#N/A</v>
      </c>
    </row>
    <row r="4000" spans="1:11" x14ac:dyDescent="0.25">
      <c r="A4000" s="85"/>
      <c r="B4000" s="63"/>
      <c r="C4000" s="63"/>
      <c r="D4000" s="63"/>
      <c r="E4000" s="63"/>
      <c r="F4000" s="86"/>
      <c r="H4000" s="121"/>
      <c r="I4000" s="65"/>
      <c r="J4000" s="64"/>
      <c r="K4000" s="120" t="e">
        <f>VLOOKUP(I4000,Raw!A:K,11,FALSE)</f>
        <v>#N/A</v>
      </c>
    </row>
    <row r="4001" spans="1:11" x14ac:dyDescent="0.25">
      <c r="A4001" s="85"/>
      <c r="B4001" s="63"/>
      <c r="C4001" s="63"/>
      <c r="D4001" s="63"/>
      <c r="E4001" s="63"/>
      <c r="F4001" s="86"/>
      <c r="H4001" s="121"/>
      <c r="I4001" s="65"/>
      <c r="J4001" s="64"/>
      <c r="K4001" s="120" t="e">
        <f>VLOOKUP(I4001,Raw!A:K,11,FALSE)</f>
        <v>#N/A</v>
      </c>
    </row>
    <row r="4002" spans="1:11" x14ac:dyDescent="0.25">
      <c r="A4002" s="85"/>
      <c r="B4002" s="63"/>
      <c r="C4002" s="63"/>
      <c r="D4002" s="63"/>
      <c r="E4002" s="63"/>
      <c r="F4002" s="86"/>
      <c r="H4002" s="121"/>
      <c r="I4002" s="65"/>
      <c r="J4002" s="64"/>
      <c r="K4002" s="120" t="e">
        <f>VLOOKUP(I4002,Raw!A:K,11,FALSE)</f>
        <v>#N/A</v>
      </c>
    </row>
    <row r="4003" spans="1:11" x14ac:dyDescent="0.25">
      <c r="A4003" s="85"/>
      <c r="B4003" s="63"/>
      <c r="C4003" s="63"/>
      <c r="D4003" s="63"/>
      <c r="E4003" s="63"/>
      <c r="F4003" s="86"/>
      <c r="H4003" s="121"/>
      <c r="I4003" s="65"/>
      <c r="J4003" s="64"/>
      <c r="K4003" s="120" t="e">
        <f>VLOOKUP(I4003,Raw!A:K,11,FALSE)</f>
        <v>#N/A</v>
      </c>
    </row>
    <row r="4004" spans="1:11" x14ac:dyDescent="0.25">
      <c r="A4004" s="85"/>
      <c r="B4004" s="63"/>
      <c r="C4004" s="63"/>
      <c r="D4004" s="63"/>
      <c r="E4004" s="63"/>
      <c r="F4004" s="86"/>
      <c r="H4004" s="121"/>
      <c r="I4004" s="65"/>
      <c r="J4004" s="64"/>
      <c r="K4004" s="120" t="e">
        <f>VLOOKUP(I4004,Raw!A:K,11,FALSE)</f>
        <v>#N/A</v>
      </c>
    </row>
    <row r="4005" spans="1:11" x14ac:dyDescent="0.25">
      <c r="A4005" s="85"/>
      <c r="B4005" s="63"/>
      <c r="C4005" s="63"/>
      <c r="D4005" s="63"/>
      <c r="E4005" s="63"/>
      <c r="F4005" s="86"/>
      <c r="H4005" s="121"/>
      <c r="I4005" s="65"/>
      <c r="J4005" s="64"/>
      <c r="K4005" s="120" t="e">
        <f>VLOOKUP(I4005,Raw!A:K,11,FALSE)</f>
        <v>#N/A</v>
      </c>
    </row>
    <row r="4006" spans="1:11" x14ac:dyDescent="0.25">
      <c r="A4006" s="85"/>
      <c r="B4006" s="63"/>
      <c r="C4006" s="63"/>
      <c r="D4006" s="63"/>
      <c r="E4006" s="63"/>
      <c r="F4006" s="86"/>
      <c r="H4006" s="121"/>
      <c r="I4006" s="65"/>
      <c r="J4006" s="64"/>
      <c r="K4006" s="120" t="e">
        <f>VLOOKUP(I4006,Raw!A:K,11,FALSE)</f>
        <v>#N/A</v>
      </c>
    </row>
    <row r="4007" spans="1:11" x14ac:dyDescent="0.25">
      <c r="A4007" s="85"/>
      <c r="B4007" s="63"/>
      <c r="C4007" s="63"/>
      <c r="D4007" s="63"/>
      <c r="E4007" s="63"/>
      <c r="F4007" s="86"/>
      <c r="H4007" s="121"/>
      <c r="I4007" s="65"/>
      <c r="J4007" s="64"/>
      <c r="K4007" s="120" t="e">
        <f>VLOOKUP(I4007,Raw!A:K,11,FALSE)</f>
        <v>#N/A</v>
      </c>
    </row>
    <row r="4008" spans="1:11" x14ac:dyDescent="0.25">
      <c r="A4008" s="85"/>
      <c r="B4008" s="63"/>
      <c r="C4008" s="63"/>
      <c r="D4008" s="63"/>
      <c r="E4008" s="63"/>
      <c r="F4008" s="86"/>
      <c r="H4008" s="121"/>
      <c r="I4008" s="65"/>
      <c r="J4008" s="64"/>
      <c r="K4008" s="120" t="e">
        <f>VLOOKUP(I4008,Raw!A:K,11,FALSE)</f>
        <v>#N/A</v>
      </c>
    </row>
    <row r="4009" spans="1:11" x14ac:dyDescent="0.25">
      <c r="A4009" s="85"/>
      <c r="B4009" s="63"/>
      <c r="C4009" s="63"/>
      <c r="D4009" s="63"/>
      <c r="E4009" s="63"/>
      <c r="F4009" s="86"/>
      <c r="H4009" s="121"/>
      <c r="I4009" s="65"/>
      <c r="J4009" s="64"/>
      <c r="K4009" s="120" t="e">
        <f>VLOOKUP(I4009,Raw!A:K,11,FALSE)</f>
        <v>#N/A</v>
      </c>
    </row>
    <row r="4010" spans="1:11" x14ac:dyDescent="0.25">
      <c r="A4010" s="85"/>
      <c r="B4010" s="63"/>
      <c r="C4010" s="63"/>
      <c r="D4010" s="63"/>
      <c r="E4010" s="63"/>
      <c r="F4010" s="86"/>
      <c r="H4010" s="121"/>
      <c r="I4010" s="65"/>
      <c r="J4010" s="64"/>
      <c r="K4010" s="120" t="e">
        <f>VLOOKUP(I4010,Raw!A:K,11,FALSE)</f>
        <v>#N/A</v>
      </c>
    </row>
    <row r="4011" spans="1:11" x14ac:dyDescent="0.25">
      <c r="A4011" s="85"/>
      <c r="B4011" s="63"/>
      <c r="C4011" s="63"/>
      <c r="D4011" s="63"/>
      <c r="E4011" s="63"/>
      <c r="F4011" s="86"/>
      <c r="H4011" s="121"/>
      <c r="I4011" s="65"/>
      <c r="J4011" s="64"/>
      <c r="K4011" s="120" t="e">
        <f>VLOOKUP(I4011,Raw!A:K,11,FALSE)</f>
        <v>#N/A</v>
      </c>
    </row>
    <row r="4012" spans="1:11" x14ac:dyDescent="0.25">
      <c r="A4012" s="85"/>
      <c r="B4012" s="63"/>
      <c r="C4012" s="63"/>
      <c r="D4012" s="63"/>
      <c r="E4012" s="63"/>
      <c r="F4012" s="86"/>
      <c r="H4012" s="121"/>
      <c r="I4012" s="65"/>
      <c r="J4012" s="64"/>
      <c r="K4012" s="120" t="e">
        <f>VLOOKUP(I4012,Raw!A:K,11,FALSE)</f>
        <v>#N/A</v>
      </c>
    </row>
    <row r="4013" spans="1:11" x14ac:dyDescent="0.25">
      <c r="A4013" s="85"/>
      <c r="B4013" s="63"/>
      <c r="C4013" s="63"/>
      <c r="D4013" s="63"/>
      <c r="E4013" s="63"/>
      <c r="F4013" s="86"/>
      <c r="H4013" s="121"/>
      <c r="I4013" s="65"/>
      <c r="J4013" s="64"/>
      <c r="K4013" s="120" t="e">
        <f>VLOOKUP(I4013,Raw!A:K,11,FALSE)</f>
        <v>#N/A</v>
      </c>
    </row>
    <row r="4014" spans="1:11" x14ac:dyDescent="0.25">
      <c r="A4014" s="85"/>
      <c r="B4014" s="63"/>
      <c r="C4014" s="63"/>
      <c r="D4014" s="63"/>
      <c r="E4014" s="63"/>
      <c r="F4014" s="86"/>
      <c r="H4014" s="121"/>
      <c r="I4014" s="65"/>
      <c r="J4014" s="64"/>
      <c r="K4014" s="120" t="e">
        <f>VLOOKUP(I4014,Raw!A:K,11,FALSE)</f>
        <v>#N/A</v>
      </c>
    </row>
    <row r="4015" spans="1:11" x14ac:dyDescent="0.25">
      <c r="A4015" s="85"/>
      <c r="B4015" s="63"/>
      <c r="C4015" s="63"/>
      <c r="D4015" s="63"/>
      <c r="E4015" s="63"/>
      <c r="F4015" s="86"/>
      <c r="H4015" s="121"/>
      <c r="I4015" s="65"/>
      <c r="J4015" s="64"/>
      <c r="K4015" s="120" t="e">
        <f>VLOOKUP(I4015,Raw!A:K,11,FALSE)</f>
        <v>#N/A</v>
      </c>
    </row>
    <row r="4016" spans="1:11" x14ac:dyDescent="0.25">
      <c r="A4016" s="85"/>
      <c r="B4016" s="63"/>
      <c r="C4016" s="63"/>
      <c r="D4016" s="63"/>
      <c r="E4016" s="63"/>
      <c r="F4016" s="86"/>
      <c r="H4016" s="121"/>
      <c r="I4016" s="65"/>
      <c r="J4016" s="64"/>
      <c r="K4016" s="120" t="e">
        <f>VLOOKUP(I4016,Raw!A:K,11,FALSE)</f>
        <v>#N/A</v>
      </c>
    </row>
    <row r="4017" spans="1:11" x14ac:dyDescent="0.25">
      <c r="A4017" s="85"/>
      <c r="B4017" s="63"/>
      <c r="C4017" s="63"/>
      <c r="D4017" s="63"/>
      <c r="E4017" s="63"/>
      <c r="F4017" s="86"/>
      <c r="H4017" s="121"/>
      <c r="I4017" s="65"/>
      <c r="J4017" s="64"/>
      <c r="K4017" s="120" t="e">
        <f>VLOOKUP(I4017,Raw!A:K,11,FALSE)</f>
        <v>#N/A</v>
      </c>
    </row>
    <row r="4018" spans="1:11" x14ac:dyDescent="0.25">
      <c r="A4018" s="85"/>
      <c r="B4018" s="63"/>
      <c r="C4018" s="63"/>
      <c r="D4018" s="63"/>
      <c r="E4018" s="63"/>
      <c r="F4018" s="86"/>
      <c r="H4018" s="121"/>
      <c r="I4018" s="65"/>
      <c r="J4018" s="64"/>
      <c r="K4018" s="120" t="e">
        <f>VLOOKUP(I4018,Raw!A:K,11,FALSE)</f>
        <v>#N/A</v>
      </c>
    </row>
    <row r="4019" spans="1:11" x14ac:dyDescent="0.25">
      <c r="A4019" s="85"/>
      <c r="B4019" s="63"/>
      <c r="C4019" s="63"/>
      <c r="D4019" s="63"/>
      <c r="E4019" s="63"/>
      <c r="F4019" s="86"/>
      <c r="H4019" s="121"/>
      <c r="I4019" s="65"/>
      <c r="J4019" s="64"/>
      <c r="K4019" s="120" t="e">
        <f>VLOOKUP(I4019,Raw!A:K,11,FALSE)</f>
        <v>#N/A</v>
      </c>
    </row>
    <row r="4020" spans="1:11" x14ac:dyDescent="0.25">
      <c r="A4020" s="85"/>
      <c r="B4020" s="63"/>
      <c r="C4020" s="63"/>
      <c r="D4020" s="63"/>
      <c r="E4020" s="63"/>
      <c r="F4020" s="86"/>
      <c r="H4020" s="121"/>
      <c r="I4020" s="65"/>
      <c r="J4020" s="64"/>
      <c r="K4020" s="120" t="e">
        <f>VLOOKUP(I4020,Raw!A:K,11,FALSE)</f>
        <v>#N/A</v>
      </c>
    </row>
    <row r="4021" spans="1:11" x14ac:dyDescent="0.25">
      <c r="A4021" s="85"/>
      <c r="B4021" s="63"/>
      <c r="C4021" s="63"/>
      <c r="D4021" s="63"/>
      <c r="E4021" s="63"/>
      <c r="F4021" s="86"/>
      <c r="H4021" s="121"/>
      <c r="I4021" s="65"/>
      <c r="J4021" s="64"/>
      <c r="K4021" s="120" t="e">
        <f>VLOOKUP(I4021,Raw!A:K,11,FALSE)</f>
        <v>#N/A</v>
      </c>
    </row>
    <row r="4022" spans="1:11" x14ac:dyDescent="0.25">
      <c r="A4022" s="85"/>
      <c r="B4022" s="63"/>
      <c r="C4022" s="63"/>
      <c r="D4022" s="63"/>
      <c r="E4022" s="63"/>
      <c r="F4022" s="86"/>
      <c r="H4022" s="121"/>
      <c r="I4022" s="65"/>
      <c r="J4022" s="64"/>
      <c r="K4022" s="120" t="e">
        <f>VLOOKUP(I4022,Raw!A:K,11,FALSE)</f>
        <v>#N/A</v>
      </c>
    </row>
    <row r="4023" spans="1:11" x14ac:dyDescent="0.25">
      <c r="A4023" s="85"/>
      <c r="B4023" s="63"/>
      <c r="C4023" s="63"/>
      <c r="D4023" s="63"/>
      <c r="E4023" s="63"/>
      <c r="F4023" s="86"/>
      <c r="H4023" s="121"/>
      <c r="I4023" s="65"/>
      <c r="J4023" s="64"/>
      <c r="K4023" s="120" t="e">
        <f>VLOOKUP(I4023,Raw!A:K,11,FALSE)</f>
        <v>#N/A</v>
      </c>
    </row>
    <row r="4024" spans="1:11" x14ac:dyDescent="0.25">
      <c r="A4024" s="85"/>
      <c r="B4024" s="63"/>
      <c r="C4024" s="63"/>
      <c r="D4024" s="63"/>
      <c r="E4024" s="63"/>
      <c r="F4024" s="86"/>
      <c r="H4024" s="121"/>
      <c r="I4024" s="65"/>
      <c r="J4024" s="64"/>
      <c r="K4024" s="120" t="e">
        <f>VLOOKUP(I4024,Raw!A:K,11,FALSE)</f>
        <v>#N/A</v>
      </c>
    </row>
    <row r="4025" spans="1:11" x14ac:dyDescent="0.25">
      <c r="A4025" s="85"/>
      <c r="B4025" s="63"/>
      <c r="C4025" s="63"/>
      <c r="D4025" s="63"/>
      <c r="E4025" s="63"/>
      <c r="F4025" s="86"/>
      <c r="H4025" s="121"/>
      <c r="I4025" s="65"/>
      <c r="J4025" s="64"/>
      <c r="K4025" s="120" t="e">
        <f>VLOOKUP(I4025,Raw!A:K,11,FALSE)</f>
        <v>#N/A</v>
      </c>
    </row>
    <row r="4026" spans="1:11" x14ac:dyDescent="0.25">
      <c r="A4026" s="85"/>
      <c r="B4026" s="63"/>
      <c r="C4026" s="63"/>
      <c r="D4026" s="63"/>
      <c r="E4026" s="63"/>
      <c r="F4026" s="86"/>
      <c r="H4026" s="121"/>
      <c r="I4026" s="65"/>
      <c r="J4026" s="64"/>
      <c r="K4026" s="120" t="e">
        <f>VLOOKUP(I4026,Raw!A:K,11,FALSE)</f>
        <v>#N/A</v>
      </c>
    </row>
    <row r="4027" spans="1:11" x14ac:dyDescent="0.25">
      <c r="A4027" s="85"/>
      <c r="B4027" s="63"/>
      <c r="C4027" s="63"/>
      <c r="D4027" s="63"/>
      <c r="E4027" s="63"/>
      <c r="F4027" s="86"/>
      <c r="H4027" s="121"/>
      <c r="I4027" s="65"/>
      <c r="J4027" s="64"/>
      <c r="K4027" s="120" t="e">
        <f>VLOOKUP(I4027,Raw!A:K,11,FALSE)</f>
        <v>#N/A</v>
      </c>
    </row>
    <row r="4028" spans="1:11" x14ac:dyDescent="0.25">
      <c r="A4028" s="85"/>
      <c r="B4028" s="63"/>
      <c r="C4028" s="63"/>
      <c r="D4028" s="63"/>
      <c r="E4028" s="63"/>
      <c r="F4028" s="86"/>
      <c r="H4028" s="121"/>
      <c r="I4028" s="65"/>
      <c r="J4028" s="64"/>
      <c r="K4028" s="120" t="e">
        <f>VLOOKUP(I4028,Raw!A:K,11,FALSE)</f>
        <v>#N/A</v>
      </c>
    </row>
    <row r="4029" spans="1:11" x14ac:dyDescent="0.25">
      <c r="A4029" s="85"/>
      <c r="B4029" s="63"/>
      <c r="C4029" s="63"/>
      <c r="D4029" s="63"/>
      <c r="E4029" s="63"/>
      <c r="F4029" s="86"/>
      <c r="H4029" s="121"/>
      <c r="I4029" s="65"/>
      <c r="J4029" s="64"/>
      <c r="K4029" s="120" t="e">
        <f>VLOOKUP(I4029,Raw!A:K,11,FALSE)</f>
        <v>#N/A</v>
      </c>
    </row>
    <row r="4030" spans="1:11" x14ac:dyDescent="0.25">
      <c r="A4030" s="85"/>
      <c r="B4030" s="63"/>
      <c r="C4030" s="63"/>
      <c r="D4030" s="63"/>
      <c r="E4030" s="63"/>
      <c r="F4030" s="86"/>
      <c r="H4030" s="121"/>
      <c r="I4030" s="65"/>
      <c r="J4030" s="64"/>
      <c r="K4030" s="120" t="e">
        <f>VLOOKUP(I4030,Raw!A:K,11,FALSE)</f>
        <v>#N/A</v>
      </c>
    </row>
    <row r="4031" spans="1:11" x14ac:dyDescent="0.25">
      <c r="A4031" s="85"/>
      <c r="B4031" s="63"/>
      <c r="C4031" s="63"/>
      <c r="D4031" s="63"/>
      <c r="E4031" s="63"/>
      <c r="F4031" s="86"/>
      <c r="H4031" s="121"/>
      <c r="I4031" s="65"/>
      <c r="J4031" s="64"/>
      <c r="K4031" s="120" t="e">
        <f>VLOOKUP(I4031,Raw!A:K,11,FALSE)</f>
        <v>#N/A</v>
      </c>
    </row>
    <row r="4032" spans="1:11" x14ac:dyDescent="0.25">
      <c r="A4032" s="85"/>
      <c r="B4032" s="63"/>
      <c r="C4032" s="63"/>
      <c r="D4032" s="63"/>
      <c r="E4032" s="63"/>
      <c r="F4032" s="86"/>
      <c r="H4032" s="121"/>
      <c r="I4032" s="65"/>
      <c r="J4032" s="64"/>
      <c r="K4032" s="120" t="e">
        <f>VLOOKUP(I4032,Raw!A:K,11,FALSE)</f>
        <v>#N/A</v>
      </c>
    </row>
    <row r="4033" spans="1:11" x14ac:dyDescent="0.25">
      <c r="A4033" s="85"/>
      <c r="B4033" s="63"/>
      <c r="C4033" s="63"/>
      <c r="D4033" s="63"/>
      <c r="E4033" s="63"/>
      <c r="F4033" s="86"/>
      <c r="H4033" s="121"/>
      <c r="I4033" s="65"/>
      <c r="J4033" s="64"/>
      <c r="K4033" s="120" t="e">
        <f>VLOOKUP(I4033,Raw!A:K,11,FALSE)</f>
        <v>#N/A</v>
      </c>
    </row>
    <row r="4034" spans="1:11" x14ac:dyDescent="0.25">
      <c r="A4034" s="85"/>
      <c r="B4034" s="63"/>
      <c r="C4034" s="63"/>
      <c r="D4034" s="63"/>
      <c r="E4034" s="63"/>
      <c r="F4034" s="86"/>
      <c r="H4034" s="121"/>
      <c r="I4034" s="65"/>
      <c r="J4034" s="64"/>
      <c r="K4034" s="120" t="e">
        <f>VLOOKUP(I4034,Raw!A:K,11,FALSE)</f>
        <v>#N/A</v>
      </c>
    </row>
    <row r="4035" spans="1:11" x14ac:dyDescent="0.25">
      <c r="A4035" s="85"/>
      <c r="B4035" s="63"/>
      <c r="C4035" s="63"/>
      <c r="D4035" s="63"/>
      <c r="E4035" s="63"/>
      <c r="F4035" s="86"/>
      <c r="H4035" s="121"/>
      <c r="I4035" s="65"/>
      <c r="J4035" s="64"/>
      <c r="K4035" s="120" t="e">
        <f>VLOOKUP(I4035,Raw!A:K,11,FALSE)</f>
        <v>#N/A</v>
      </c>
    </row>
    <row r="4036" spans="1:11" x14ac:dyDescent="0.25">
      <c r="A4036" s="85"/>
      <c r="B4036" s="63"/>
      <c r="C4036" s="63"/>
      <c r="D4036" s="63"/>
      <c r="E4036" s="63"/>
      <c r="F4036" s="86"/>
      <c r="H4036" s="121"/>
      <c r="I4036" s="65"/>
      <c r="J4036" s="64"/>
      <c r="K4036" s="120" t="e">
        <f>VLOOKUP(I4036,Raw!A:K,11,FALSE)</f>
        <v>#N/A</v>
      </c>
    </row>
    <row r="4037" spans="1:11" x14ac:dyDescent="0.25">
      <c r="A4037" s="85"/>
      <c r="B4037" s="63"/>
      <c r="C4037" s="63"/>
      <c r="D4037" s="63"/>
      <c r="E4037" s="63"/>
      <c r="F4037" s="86"/>
      <c r="H4037" s="121"/>
      <c r="I4037" s="65"/>
      <c r="J4037" s="64"/>
      <c r="K4037" s="120" t="e">
        <f>VLOOKUP(I4037,Raw!A:K,11,FALSE)</f>
        <v>#N/A</v>
      </c>
    </row>
    <row r="4038" spans="1:11" x14ac:dyDescent="0.25">
      <c r="A4038" s="85"/>
      <c r="B4038" s="63"/>
      <c r="C4038" s="63"/>
      <c r="D4038" s="63"/>
      <c r="E4038" s="63"/>
      <c r="F4038" s="86"/>
      <c r="H4038" s="121"/>
      <c r="I4038" s="65"/>
      <c r="J4038" s="64"/>
      <c r="K4038" s="120" t="e">
        <f>VLOOKUP(I4038,Raw!A:K,11,FALSE)</f>
        <v>#N/A</v>
      </c>
    </row>
    <row r="4039" spans="1:11" x14ac:dyDescent="0.25">
      <c r="A4039" s="85"/>
      <c r="B4039" s="63"/>
      <c r="C4039" s="63"/>
      <c r="D4039" s="63"/>
      <c r="E4039" s="63"/>
      <c r="F4039" s="86"/>
      <c r="H4039" s="121"/>
      <c r="I4039" s="65"/>
      <c r="J4039" s="64"/>
      <c r="K4039" s="120" t="e">
        <f>VLOOKUP(I4039,Raw!A:K,11,FALSE)</f>
        <v>#N/A</v>
      </c>
    </row>
    <row r="4040" spans="1:11" x14ac:dyDescent="0.25">
      <c r="A4040" s="85"/>
      <c r="B4040" s="63"/>
      <c r="C4040" s="63"/>
      <c r="D4040" s="63"/>
      <c r="E4040" s="63"/>
      <c r="F4040" s="86"/>
      <c r="H4040" s="121"/>
      <c r="I4040" s="65"/>
      <c r="J4040" s="64"/>
      <c r="K4040" s="120" t="e">
        <f>VLOOKUP(I4040,Raw!A:K,11,FALSE)</f>
        <v>#N/A</v>
      </c>
    </row>
    <row r="4041" spans="1:11" x14ac:dyDescent="0.25">
      <c r="A4041" s="85"/>
      <c r="B4041" s="63"/>
      <c r="C4041" s="63"/>
      <c r="D4041" s="63"/>
      <c r="E4041" s="63"/>
      <c r="F4041" s="86"/>
      <c r="H4041" s="121"/>
      <c r="I4041" s="65"/>
      <c r="J4041" s="64"/>
      <c r="K4041" s="120" t="e">
        <f>VLOOKUP(I4041,Raw!A:K,11,FALSE)</f>
        <v>#N/A</v>
      </c>
    </row>
    <row r="4042" spans="1:11" x14ac:dyDescent="0.25">
      <c r="A4042" s="85"/>
      <c r="B4042" s="63"/>
      <c r="C4042" s="63"/>
      <c r="D4042" s="63"/>
      <c r="E4042" s="63"/>
      <c r="F4042" s="86"/>
      <c r="H4042" s="121"/>
      <c r="I4042" s="65"/>
      <c r="J4042" s="64"/>
      <c r="K4042" s="120" t="e">
        <f>VLOOKUP(I4042,Raw!A:K,11,FALSE)</f>
        <v>#N/A</v>
      </c>
    </row>
    <row r="4043" spans="1:11" x14ac:dyDescent="0.25">
      <c r="A4043" s="85"/>
      <c r="B4043" s="63"/>
      <c r="C4043" s="63"/>
      <c r="D4043" s="63"/>
      <c r="E4043" s="63"/>
      <c r="F4043" s="86"/>
      <c r="H4043" s="121"/>
      <c r="I4043" s="65"/>
      <c r="J4043" s="64"/>
      <c r="K4043" s="120" t="e">
        <f>VLOOKUP(I4043,Raw!A:K,11,FALSE)</f>
        <v>#N/A</v>
      </c>
    </row>
    <row r="4044" spans="1:11" x14ac:dyDescent="0.25">
      <c r="A4044" s="85"/>
      <c r="B4044" s="63"/>
      <c r="C4044" s="63"/>
      <c r="D4044" s="63"/>
      <c r="E4044" s="63"/>
      <c r="F4044" s="86"/>
      <c r="H4044" s="121"/>
      <c r="I4044" s="65"/>
      <c r="J4044" s="64"/>
      <c r="K4044" s="120" t="e">
        <f>VLOOKUP(I4044,Raw!A:K,11,FALSE)</f>
        <v>#N/A</v>
      </c>
    </row>
    <row r="4045" spans="1:11" x14ac:dyDescent="0.25">
      <c r="A4045" s="85"/>
      <c r="B4045" s="63"/>
      <c r="C4045" s="63"/>
      <c r="D4045" s="63"/>
      <c r="E4045" s="63"/>
      <c r="F4045" s="86"/>
      <c r="H4045" s="121"/>
      <c r="I4045" s="65"/>
      <c r="J4045" s="64"/>
      <c r="K4045" s="120" t="e">
        <f>VLOOKUP(I4045,Raw!A:K,11,FALSE)</f>
        <v>#N/A</v>
      </c>
    </row>
    <row r="4046" spans="1:11" x14ac:dyDescent="0.25">
      <c r="A4046" s="85"/>
      <c r="B4046" s="63"/>
      <c r="C4046" s="63"/>
      <c r="D4046" s="63"/>
      <c r="E4046" s="63"/>
      <c r="F4046" s="86"/>
      <c r="H4046" s="121"/>
      <c r="I4046" s="65"/>
      <c r="J4046" s="64"/>
      <c r="K4046" s="120" t="e">
        <f>VLOOKUP(I4046,Raw!A:K,11,FALSE)</f>
        <v>#N/A</v>
      </c>
    </row>
    <row r="4047" spans="1:11" x14ac:dyDescent="0.25">
      <c r="A4047" s="85"/>
      <c r="B4047" s="63"/>
      <c r="C4047" s="63"/>
      <c r="D4047" s="63"/>
      <c r="E4047" s="63"/>
      <c r="F4047" s="86"/>
      <c r="H4047" s="121"/>
      <c r="I4047" s="65"/>
      <c r="J4047" s="64"/>
      <c r="K4047" s="120" t="e">
        <f>VLOOKUP(I4047,Raw!A:K,11,FALSE)</f>
        <v>#N/A</v>
      </c>
    </row>
    <row r="4048" spans="1:11" x14ac:dyDescent="0.25">
      <c r="A4048" s="85"/>
      <c r="B4048" s="63"/>
      <c r="C4048" s="63"/>
      <c r="D4048" s="63"/>
      <c r="E4048" s="63"/>
      <c r="F4048" s="86"/>
      <c r="H4048" s="121"/>
      <c r="I4048" s="65"/>
      <c r="J4048" s="64"/>
      <c r="K4048" s="120" t="e">
        <f>VLOOKUP(I4048,Raw!A:K,11,FALSE)</f>
        <v>#N/A</v>
      </c>
    </row>
    <row r="4049" spans="1:11" x14ac:dyDescent="0.25">
      <c r="A4049" s="85"/>
      <c r="B4049" s="63"/>
      <c r="C4049" s="63"/>
      <c r="D4049" s="63"/>
      <c r="E4049" s="63"/>
      <c r="F4049" s="86"/>
      <c r="H4049" s="121"/>
      <c r="I4049" s="65"/>
      <c r="J4049" s="64"/>
      <c r="K4049" s="120" t="e">
        <f>VLOOKUP(I4049,Raw!A:K,11,FALSE)</f>
        <v>#N/A</v>
      </c>
    </row>
    <row r="4050" spans="1:11" x14ac:dyDescent="0.25">
      <c r="A4050" s="85"/>
      <c r="B4050" s="63"/>
      <c r="C4050" s="63"/>
      <c r="D4050" s="63"/>
      <c r="E4050" s="63"/>
      <c r="F4050" s="86"/>
      <c r="H4050" s="121"/>
      <c r="I4050" s="65"/>
      <c r="J4050" s="64"/>
      <c r="K4050" s="120" t="e">
        <f>VLOOKUP(I4050,Raw!A:K,11,FALSE)</f>
        <v>#N/A</v>
      </c>
    </row>
    <row r="4051" spans="1:11" x14ac:dyDescent="0.25">
      <c r="A4051" s="85"/>
      <c r="B4051" s="63"/>
      <c r="C4051" s="63"/>
      <c r="D4051" s="63"/>
      <c r="E4051" s="63"/>
      <c r="F4051" s="86"/>
      <c r="H4051" s="121"/>
      <c r="I4051" s="65"/>
      <c r="J4051" s="64"/>
      <c r="K4051" s="120" t="e">
        <f>VLOOKUP(I4051,Raw!A:K,11,FALSE)</f>
        <v>#N/A</v>
      </c>
    </row>
    <row r="4052" spans="1:11" x14ac:dyDescent="0.25">
      <c r="A4052" s="85"/>
      <c r="B4052" s="63"/>
      <c r="C4052" s="63"/>
      <c r="D4052" s="63"/>
      <c r="E4052" s="63"/>
      <c r="F4052" s="86"/>
      <c r="H4052" s="121"/>
      <c r="I4052" s="65"/>
      <c r="J4052" s="64"/>
      <c r="K4052" s="120" t="e">
        <f>VLOOKUP(I4052,Raw!A:K,11,FALSE)</f>
        <v>#N/A</v>
      </c>
    </row>
    <row r="4053" spans="1:11" x14ac:dyDescent="0.25">
      <c r="A4053" s="85"/>
      <c r="B4053" s="63"/>
      <c r="C4053" s="63"/>
      <c r="D4053" s="63"/>
      <c r="E4053" s="63"/>
      <c r="F4053" s="86"/>
      <c r="H4053" s="121"/>
      <c r="I4053" s="65"/>
      <c r="J4053" s="64"/>
      <c r="K4053" s="120" t="e">
        <f>VLOOKUP(I4053,Raw!A:K,11,FALSE)</f>
        <v>#N/A</v>
      </c>
    </row>
    <row r="4054" spans="1:11" x14ac:dyDescent="0.25">
      <c r="A4054" s="85"/>
      <c r="B4054" s="63"/>
      <c r="C4054" s="63"/>
      <c r="D4054" s="63"/>
      <c r="E4054" s="63"/>
      <c r="F4054" s="86"/>
      <c r="H4054" s="121"/>
      <c r="I4054" s="65"/>
      <c r="J4054" s="64"/>
      <c r="K4054" s="120" t="e">
        <f>VLOOKUP(I4054,Raw!A:K,11,FALSE)</f>
        <v>#N/A</v>
      </c>
    </row>
    <row r="4055" spans="1:11" x14ac:dyDescent="0.25">
      <c r="A4055" s="85"/>
      <c r="B4055" s="63"/>
      <c r="C4055" s="63"/>
      <c r="D4055" s="63"/>
      <c r="E4055" s="63"/>
      <c r="F4055" s="86"/>
      <c r="H4055" s="121"/>
      <c r="I4055" s="65"/>
      <c r="J4055" s="64"/>
      <c r="K4055" s="120" t="e">
        <f>VLOOKUP(I4055,Raw!A:K,11,FALSE)</f>
        <v>#N/A</v>
      </c>
    </row>
    <row r="4056" spans="1:11" x14ac:dyDescent="0.25">
      <c r="A4056" s="85"/>
      <c r="B4056" s="63"/>
      <c r="C4056" s="63"/>
      <c r="D4056" s="63"/>
      <c r="E4056" s="63"/>
      <c r="F4056" s="86"/>
      <c r="H4056" s="121"/>
      <c r="I4056" s="65"/>
      <c r="J4056" s="64"/>
      <c r="K4056" s="120" t="e">
        <f>VLOOKUP(I4056,Raw!A:K,11,FALSE)</f>
        <v>#N/A</v>
      </c>
    </row>
    <row r="4057" spans="1:11" x14ac:dyDescent="0.25">
      <c r="A4057" s="85"/>
      <c r="B4057" s="63"/>
      <c r="C4057" s="63"/>
      <c r="D4057" s="63"/>
      <c r="E4057" s="63"/>
      <c r="F4057" s="86"/>
      <c r="H4057" s="121"/>
      <c r="I4057" s="65"/>
      <c r="J4057" s="64"/>
      <c r="K4057" s="120" t="e">
        <f>VLOOKUP(I4057,Raw!A:K,11,FALSE)</f>
        <v>#N/A</v>
      </c>
    </row>
    <row r="4058" spans="1:11" x14ac:dyDescent="0.25">
      <c r="A4058" s="85"/>
      <c r="B4058" s="63"/>
      <c r="C4058" s="63"/>
      <c r="D4058" s="63"/>
      <c r="E4058" s="63"/>
      <c r="F4058" s="86"/>
      <c r="H4058" s="121"/>
      <c r="I4058" s="65"/>
      <c r="J4058" s="64"/>
      <c r="K4058" s="120" t="e">
        <f>VLOOKUP(I4058,Raw!A:K,11,FALSE)</f>
        <v>#N/A</v>
      </c>
    </row>
    <row r="4059" spans="1:11" x14ac:dyDescent="0.25">
      <c r="A4059" s="85"/>
      <c r="B4059" s="63"/>
      <c r="C4059" s="63"/>
      <c r="D4059" s="63"/>
      <c r="E4059" s="63"/>
      <c r="F4059" s="86"/>
      <c r="H4059" s="121"/>
      <c r="I4059" s="65"/>
      <c r="J4059" s="64"/>
      <c r="K4059" s="120" t="e">
        <f>VLOOKUP(I4059,Raw!A:K,11,FALSE)</f>
        <v>#N/A</v>
      </c>
    </row>
    <row r="4060" spans="1:11" x14ac:dyDescent="0.25">
      <c r="A4060" s="85"/>
      <c r="B4060" s="63"/>
      <c r="C4060" s="63"/>
      <c r="D4060" s="63"/>
      <c r="E4060" s="63"/>
      <c r="F4060" s="86"/>
      <c r="H4060" s="121"/>
      <c r="I4060" s="65"/>
      <c r="J4060" s="64"/>
      <c r="K4060" s="120" t="e">
        <f>VLOOKUP(I4060,Raw!A:K,11,FALSE)</f>
        <v>#N/A</v>
      </c>
    </row>
    <row r="4061" spans="1:11" x14ac:dyDescent="0.25">
      <c r="A4061" s="85"/>
      <c r="B4061" s="63"/>
      <c r="C4061" s="63"/>
      <c r="D4061" s="63"/>
      <c r="E4061" s="63"/>
      <c r="F4061" s="86"/>
      <c r="H4061" s="121"/>
      <c r="I4061" s="65"/>
      <c r="J4061" s="64"/>
      <c r="K4061" s="120" t="e">
        <f>VLOOKUP(I4061,Raw!A:K,11,FALSE)</f>
        <v>#N/A</v>
      </c>
    </row>
    <row r="4062" spans="1:11" x14ac:dyDescent="0.25">
      <c r="A4062" s="85"/>
      <c r="B4062" s="63"/>
      <c r="C4062" s="63"/>
      <c r="D4062" s="63"/>
      <c r="E4062" s="63"/>
      <c r="F4062" s="86"/>
      <c r="H4062" s="121"/>
      <c r="I4062" s="65"/>
      <c r="J4062" s="64"/>
      <c r="K4062" s="120" t="e">
        <f>VLOOKUP(I4062,Raw!A:K,11,FALSE)</f>
        <v>#N/A</v>
      </c>
    </row>
    <row r="4063" spans="1:11" x14ac:dyDescent="0.25">
      <c r="A4063" s="85"/>
      <c r="B4063" s="63"/>
      <c r="C4063" s="63"/>
      <c r="D4063" s="63"/>
      <c r="E4063" s="63"/>
      <c r="F4063" s="86"/>
      <c r="H4063" s="121"/>
      <c r="I4063" s="65"/>
      <c r="J4063" s="64"/>
      <c r="K4063" s="120" t="e">
        <f>VLOOKUP(I4063,Raw!A:K,11,FALSE)</f>
        <v>#N/A</v>
      </c>
    </row>
    <row r="4064" spans="1:11" x14ac:dyDescent="0.25">
      <c r="A4064" s="85"/>
      <c r="B4064" s="63"/>
      <c r="C4064" s="63"/>
      <c r="D4064" s="63"/>
      <c r="E4064" s="63"/>
      <c r="F4064" s="86"/>
      <c r="H4064" s="121"/>
      <c r="I4064" s="65"/>
      <c r="J4064" s="64"/>
      <c r="K4064" s="120" t="e">
        <f>VLOOKUP(I4064,Raw!A:K,11,FALSE)</f>
        <v>#N/A</v>
      </c>
    </row>
    <row r="4065" spans="1:11" x14ac:dyDescent="0.25">
      <c r="A4065" s="85"/>
      <c r="B4065" s="63"/>
      <c r="C4065" s="63"/>
      <c r="D4065" s="63"/>
      <c r="E4065" s="63"/>
      <c r="F4065" s="86"/>
      <c r="H4065" s="121"/>
      <c r="I4065" s="65"/>
      <c r="J4065" s="64"/>
      <c r="K4065" s="120" t="e">
        <f>VLOOKUP(I4065,Raw!A:K,11,FALSE)</f>
        <v>#N/A</v>
      </c>
    </row>
    <row r="4066" spans="1:11" x14ac:dyDescent="0.25">
      <c r="A4066" s="85"/>
      <c r="B4066" s="63"/>
      <c r="C4066" s="63"/>
      <c r="D4066" s="63"/>
      <c r="E4066" s="63"/>
      <c r="F4066" s="86"/>
      <c r="H4066" s="121"/>
      <c r="I4066" s="65"/>
      <c r="J4066" s="64"/>
      <c r="K4066" s="120" t="e">
        <f>VLOOKUP(I4066,Raw!A:K,11,FALSE)</f>
        <v>#N/A</v>
      </c>
    </row>
    <row r="4067" spans="1:11" x14ac:dyDescent="0.25">
      <c r="A4067" s="85"/>
      <c r="B4067" s="63"/>
      <c r="C4067" s="63"/>
      <c r="D4067" s="63"/>
      <c r="E4067" s="63"/>
      <c r="F4067" s="86"/>
      <c r="H4067" s="121"/>
      <c r="I4067" s="65"/>
      <c r="J4067" s="64"/>
      <c r="K4067" s="120" t="e">
        <f>VLOOKUP(I4067,Raw!A:K,11,FALSE)</f>
        <v>#N/A</v>
      </c>
    </row>
    <row r="4068" spans="1:11" x14ac:dyDescent="0.25">
      <c r="A4068" s="85"/>
      <c r="B4068" s="63"/>
      <c r="C4068" s="63"/>
      <c r="D4068" s="63"/>
      <c r="E4068" s="63"/>
      <c r="F4068" s="86"/>
      <c r="H4068" s="121"/>
      <c r="I4068" s="65"/>
      <c r="J4068" s="64"/>
      <c r="K4068" s="120" t="e">
        <f>VLOOKUP(I4068,Raw!A:K,11,FALSE)</f>
        <v>#N/A</v>
      </c>
    </row>
    <row r="4069" spans="1:11" x14ac:dyDescent="0.25">
      <c r="A4069" s="85"/>
      <c r="B4069" s="63"/>
      <c r="C4069" s="63"/>
      <c r="D4069" s="63"/>
      <c r="E4069" s="63"/>
      <c r="F4069" s="86"/>
      <c r="H4069" s="121"/>
      <c r="I4069" s="65"/>
      <c r="J4069" s="64"/>
      <c r="K4069" s="120" t="e">
        <f>VLOOKUP(I4069,Raw!A:K,11,FALSE)</f>
        <v>#N/A</v>
      </c>
    </row>
    <row r="4070" spans="1:11" x14ac:dyDescent="0.25">
      <c r="A4070" s="85"/>
      <c r="B4070" s="63"/>
      <c r="C4070" s="63"/>
      <c r="D4070" s="63"/>
      <c r="E4070" s="63"/>
      <c r="F4070" s="86"/>
      <c r="H4070" s="121"/>
      <c r="I4070" s="65"/>
      <c r="J4070" s="64"/>
      <c r="K4070" s="120" t="e">
        <f>VLOOKUP(I4070,Raw!A:K,11,FALSE)</f>
        <v>#N/A</v>
      </c>
    </row>
    <row r="4071" spans="1:11" x14ac:dyDescent="0.25">
      <c r="A4071" s="85"/>
      <c r="B4071" s="63"/>
      <c r="C4071" s="63"/>
      <c r="D4071" s="63"/>
      <c r="E4071" s="63"/>
      <c r="F4071" s="86"/>
      <c r="H4071" s="121"/>
      <c r="I4071" s="65"/>
      <c r="J4071" s="64"/>
      <c r="K4071" s="120" t="e">
        <f>VLOOKUP(I4071,Raw!A:K,11,FALSE)</f>
        <v>#N/A</v>
      </c>
    </row>
    <row r="4072" spans="1:11" x14ac:dyDescent="0.25">
      <c r="A4072" s="85"/>
      <c r="B4072" s="63"/>
      <c r="C4072" s="63"/>
      <c r="D4072" s="63"/>
      <c r="E4072" s="63"/>
      <c r="F4072" s="86"/>
      <c r="H4072" s="121"/>
      <c r="I4072" s="65"/>
      <c r="J4072" s="64"/>
      <c r="K4072" s="120" t="e">
        <f>VLOOKUP(I4072,Raw!A:K,11,FALSE)</f>
        <v>#N/A</v>
      </c>
    </row>
    <row r="4073" spans="1:11" x14ac:dyDescent="0.25">
      <c r="A4073" s="85"/>
      <c r="B4073" s="63"/>
      <c r="C4073" s="63"/>
      <c r="D4073" s="63"/>
      <c r="E4073" s="63"/>
      <c r="F4073" s="86"/>
      <c r="H4073" s="121"/>
      <c r="I4073" s="65"/>
      <c r="J4073" s="64"/>
      <c r="K4073" s="120" t="e">
        <f>VLOOKUP(I4073,Raw!A:K,11,FALSE)</f>
        <v>#N/A</v>
      </c>
    </row>
    <row r="4074" spans="1:11" x14ac:dyDescent="0.25">
      <c r="A4074" s="85"/>
      <c r="B4074" s="63"/>
      <c r="C4074" s="63"/>
      <c r="D4074" s="63"/>
      <c r="E4074" s="63"/>
      <c r="F4074" s="86"/>
      <c r="H4074" s="121"/>
      <c r="I4074" s="65"/>
      <c r="J4074" s="64"/>
      <c r="K4074" s="120" t="e">
        <f>VLOOKUP(I4074,Raw!A:K,11,FALSE)</f>
        <v>#N/A</v>
      </c>
    </row>
    <row r="4075" spans="1:11" x14ac:dyDescent="0.25">
      <c r="A4075" s="85"/>
      <c r="B4075" s="63"/>
      <c r="C4075" s="63"/>
      <c r="D4075" s="63"/>
      <c r="E4075" s="63"/>
      <c r="F4075" s="86"/>
      <c r="H4075" s="121"/>
      <c r="I4075" s="65"/>
      <c r="J4075" s="64"/>
      <c r="K4075" s="120" t="e">
        <f>VLOOKUP(I4075,Raw!A:K,11,FALSE)</f>
        <v>#N/A</v>
      </c>
    </row>
    <row r="4076" spans="1:11" x14ac:dyDescent="0.25">
      <c r="A4076" s="85"/>
      <c r="B4076" s="63"/>
      <c r="C4076" s="63"/>
      <c r="D4076" s="63"/>
      <c r="E4076" s="63"/>
      <c r="F4076" s="86"/>
      <c r="H4076" s="121"/>
      <c r="I4076" s="65"/>
      <c r="J4076" s="64"/>
      <c r="K4076" s="120" t="e">
        <f>VLOOKUP(I4076,Raw!A:K,11,FALSE)</f>
        <v>#N/A</v>
      </c>
    </row>
    <row r="4077" spans="1:11" x14ac:dyDescent="0.25">
      <c r="A4077" s="85"/>
      <c r="B4077" s="63"/>
      <c r="C4077" s="63"/>
      <c r="D4077" s="63"/>
      <c r="E4077" s="63"/>
      <c r="F4077" s="86"/>
      <c r="H4077" s="121"/>
      <c r="I4077" s="65"/>
      <c r="J4077" s="64"/>
      <c r="K4077" s="120" t="e">
        <f>VLOOKUP(I4077,Raw!A:K,11,FALSE)</f>
        <v>#N/A</v>
      </c>
    </row>
    <row r="4078" spans="1:11" x14ac:dyDescent="0.25">
      <c r="A4078" s="85"/>
      <c r="B4078" s="63"/>
      <c r="C4078" s="63"/>
      <c r="D4078" s="63"/>
      <c r="E4078" s="63"/>
      <c r="F4078" s="86"/>
      <c r="H4078" s="121"/>
      <c r="I4078" s="65"/>
      <c r="J4078" s="64"/>
      <c r="K4078" s="120" t="e">
        <f>VLOOKUP(I4078,Raw!A:K,11,FALSE)</f>
        <v>#N/A</v>
      </c>
    </row>
    <row r="4079" spans="1:11" x14ac:dyDescent="0.25">
      <c r="A4079" s="85"/>
      <c r="B4079" s="63"/>
      <c r="C4079" s="63"/>
      <c r="D4079" s="63"/>
      <c r="E4079" s="63"/>
      <c r="F4079" s="86"/>
      <c r="H4079" s="121"/>
      <c r="I4079" s="65"/>
      <c r="J4079" s="64"/>
      <c r="K4079" s="120" t="e">
        <f>VLOOKUP(I4079,Raw!A:K,11,FALSE)</f>
        <v>#N/A</v>
      </c>
    </row>
    <row r="4080" spans="1:11" x14ac:dyDescent="0.25">
      <c r="A4080" s="85"/>
      <c r="B4080" s="63"/>
      <c r="C4080" s="63"/>
      <c r="D4080" s="63"/>
      <c r="E4080" s="63"/>
      <c r="F4080" s="86"/>
      <c r="H4080" s="121"/>
      <c r="I4080" s="65"/>
      <c r="J4080" s="64"/>
      <c r="K4080" s="120" t="e">
        <f>VLOOKUP(I4080,Raw!A:K,11,FALSE)</f>
        <v>#N/A</v>
      </c>
    </row>
    <row r="4081" spans="1:11" x14ac:dyDescent="0.25">
      <c r="A4081" s="85"/>
      <c r="B4081" s="63"/>
      <c r="C4081" s="63"/>
      <c r="D4081" s="63"/>
      <c r="E4081" s="63"/>
      <c r="F4081" s="86"/>
      <c r="H4081" s="121"/>
      <c r="I4081" s="65"/>
      <c r="J4081" s="64"/>
      <c r="K4081" s="120" t="e">
        <f>VLOOKUP(I4081,Raw!A:K,11,FALSE)</f>
        <v>#N/A</v>
      </c>
    </row>
    <row r="4082" spans="1:11" x14ac:dyDescent="0.25">
      <c r="A4082" s="85"/>
      <c r="B4082" s="63"/>
      <c r="C4082" s="63"/>
      <c r="D4082" s="63"/>
      <c r="E4082" s="63"/>
      <c r="F4082" s="86"/>
      <c r="H4082" s="121"/>
      <c r="I4082" s="65"/>
      <c r="J4082" s="64"/>
      <c r="K4082" s="120" t="e">
        <f>VLOOKUP(I4082,Raw!A:K,11,FALSE)</f>
        <v>#N/A</v>
      </c>
    </row>
    <row r="4083" spans="1:11" x14ac:dyDescent="0.25">
      <c r="A4083" s="85"/>
      <c r="B4083" s="63"/>
      <c r="C4083" s="63"/>
      <c r="D4083" s="63"/>
      <c r="E4083" s="63"/>
      <c r="F4083" s="86"/>
      <c r="H4083" s="121"/>
      <c r="I4083" s="65"/>
      <c r="J4083" s="64"/>
      <c r="K4083" s="120" t="e">
        <f>VLOOKUP(I4083,Raw!A:K,11,FALSE)</f>
        <v>#N/A</v>
      </c>
    </row>
    <row r="4084" spans="1:11" x14ac:dyDescent="0.25">
      <c r="A4084" s="85"/>
      <c r="B4084" s="63"/>
      <c r="C4084" s="63"/>
      <c r="D4084" s="63"/>
      <c r="E4084" s="63"/>
      <c r="F4084" s="86"/>
      <c r="H4084" s="121"/>
      <c r="I4084" s="65"/>
      <c r="J4084" s="64"/>
      <c r="K4084" s="120" t="e">
        <f>VLOOKUP(I4084,Raw!A:K,11,FALSE)</f>
        <v>#N/A</v>
      </c>
    </row>
    <row r="4085" spans="1:11" x14ac:dyDescent="0.25">
      <c r="A4085" s="85"/>
      <c r="B4085" s="63"/>
      <c r="C4085" s="63"/>
      <c r="D4085" s="63"/>
      <c r="E4085" s="63"/>
      <c r="F4085" s="86"/>
      <c r="H4085" s="121"/>
      <c r="I4085" s="65"/>
      <c r="J4085" s="64"/>
      <c r="K4085" s="120" t="e">
        <f>VLOOKUP(I4085,Raw!A:K,11,FALSE)</f>
        <v>#N/A</v>
      </c>
    </row>
    <row r="4086" spans="1:11" x14ac:dyDescent="0.25">
      <c r="A4086" s="85"/>
      <c r="B4086" s="63"/>
      <c r="C4086" s="63"/>
      <c r="D4086" s="63"/>
      <c r="E4086" s="63"/>
      <c r="F4086" s="86"/>
      <c r="H4086" s="121"/>
      <c r="I4086" s="65"/>
      <c r="J4086" s="64"/>
      <c r="K4086" s="120" t="e">
        <f>VLOOKUP(I4086,Raw!A:K,11,FALSE)</f>
        <v>#N/A</v>
      </c>
    </row>
    <row r="4087" spans="1:11" x14ac:dyDescent="0.25">
      <c r="A4087" s="85"/>
      <c r="B4087" s="63"/>
      <c r="C4087" s="63"/>
      <c r="D4087" s="63"/>
      <c r="E4087" s="63"/>
      <c r="F4087" s="86"/>
      <c r="H4087" s="121"/>
      <c r="I4087" s="65"/>
      <c r="J4087" s="64"/>
      <c r="K4087" s="120" t="e">
        <f>VLOOKUP(I4087,Raw!A:K,11,FALSE)</f>
        <v>#N/A</v>
      </c>
    </row>
    <row r="4088" spans="1:11" x14ac:dyDescent="0.25">
      <c r="A4088" s="85"/>
      <c r="B4088" s="63"/>
      <c r="C4088" s="63"/>
      <c r="D4088" s="63"/>
      <c r="E4088" s="63"/>
      <c r="F4088" s="86"/>
      <c r="H4088" s="121"/>
      <c r="I4088" s="65"/>
      <c r="J4088" s="64"/>
      <c r="K4088" s="120" t="e">
        <f>VLOOKUP(I4088,Raw!A:K,11,FALSE)</f>
        <v>#N/A</v>
      </c>
    </row>
    <row r="4089" spans="1:11" x14ac:dyDescent="0.25">
      <c r="A4089" s="85"/>
      <c r="B4089" s="63"/>
      <c r="C4089" s="63"/>
      <c r="D4089" s="63"/>
      <c r="E4089" s="63"/>
      <c r="F4089" s="86"/>
      <c r="H4089" s="121"/>
      <c r="I4089" s="65"/>
      <c r="J4089" s="64"/>
      <c r="K4089" s="120" t="e">
        <f>VLOOKUP(I4089,Raw!A:K,11,FALSE)</f>
        <v>#N/A</v>
      </c>
    </row>
    <row r="4090" spans="1:11" x14ac:dyDescent="0.25">
      <c r="A4090" s="85"/>
      <c r="B4090" s="63"/>
      <c r="C4090" s="63"/>
      <c r="D4090" s="63"/>
      <c r="E4090" s="63"/>
      <c r="F4090" s="86"/>
      <c r="H4090" s="121"/>
      <c r="I4090" s="65"/>
      <c r="J4090" s="64"/>
      <c r="K4090" s="120" t="e">
        <f>VLOOKUP(I4090,Raw!A:K,11,FALSE)</f>
        <v>#N/A</v>
      </c>
    </row>
    <row r="4091" spans="1:11" x14ac:dyDescent="0.25">
      <c r="A4091" s="85"/>
      <c r="B4091" s="63"/>
      <c r="C4091" s="63"/>
      <c r="D4091" s="63"/>
      <c r="E4091" s="63"/>
      <c r="F4091" s="86"/>
      <c r="H4091" s="121"/>
      <c r="I4091" s="65"/>
      <c r="J4091" s="64"/>
      <c r="K4091" s="120" t="e">
        <f>VLOOKUP(I4091,Raw!A:K,11,FALSE)</f>
        <v>#N/A</v>
      </c>
    </row>
    <row r="4092" spans="1:11" x14ac:dyDescent="0.25">
      <c r="A4092" s="85"/>
      <c r="B4092" s="63"/>
      <c r="C4092" s="63"/>
      <c r="D4092" s="63"/>
      <c r="E4092" s="63"/>
      <c r="F4092" s="86"/>
      <c r="H4092" s="121"/>
      <c r="I4092" s="65"/>
      <c r="J4092" s="64"/>
      <c r="K4092" s="120" t="e">
        <f>VLOOKUP(I4092,Raw!A:K,11,FALSE)</f>
        <v>#N/A</v>
      </c>
    </row>
    <row r="4093" spans="1:11" x14ac:dyDescent="0.25">
      <c r="A4093" s="85"/>
      <c r="B4093" s="63"/>
      <c r="C4093" s="63"/>
      <c r="D4093" s="63"/>
      <c r="E4093" s="63"/>
      <c r="F4093" s="86"/>
      <c r="H4093" s="121"/>
      <c r="I4093" s="65"/>
      <c r="J4093" s="64"/>
      <c r="K4093" s="120" t="e">
        <f>VLOOKUP(I4093,Raw!A:K,11,FALSE)</f>
        <v>#N/A</v>
      </c>
    </row>
    <row r="4094" spans="1:11" x14ac:dyDescent="0.25">
      <c r="A4094" s="85"/>
      <c r="B4094" s="63"/>
      <c r="C4094" s="63"/>
      <c r="D4094" s="63"/>
      <c r="E4094" s="63"/>
      <c r="F4094" s="86"/>
      <c r="H4094" s="121"/>
      <c r="I4094" s="65"/>
      <c r="J4094" s="64"/>
      <c r="K4094" s="120" t="e">
        <f>VLOOKUP(I4094,Raw!A:K,11,FALSE)</f>
        <v>#N/A</v>
      </c>
    </row>
    <row r="4095" spans="1:11" x14ac:dyDescent="0.25">
      <c r="A4095" s="85"/>
      <c r="B4095" s="63"/>
      <c r="C4095" s="63"/>
      <c r="D4095" s="63"/>
      <c r="E4095" s="63"/>
      <c r="F4095" s="86"/>
      <c r="H4095" s="121"/>
      <c r="I4095" s="65"/>
      <c r="J4095" s="64"/>
      <c r="K4095" s="120" t="e">
        <f>VLOOKUP(I4095,Raw!A:K,11,FALSE)</f>
        <v>#N/A</v>
      </c>
    </row>
    <row r="4096" spans="1:11" x14ac:dyDescent="0.25">
      <c r="A4096" s="85"/>
      <c r="B4096" s="63"/>
      <c r="C4096" s="63"/>
      <c r="D4096" s="63"/>
      <c r="E4096" s="63"/>
      <c r="F4096" s="86"/>
      <c r="H4096" s="121"/>
      <c r="I4096" s="65"/>
      <c r="J4096" s="64"/>
      <c r="K4096" s="120" t="e">
        <f>VLOOKUP(I4096,Raw!A:K,11,FALSE)</f>
        <v>#N/A</v>
      </c>
    </row>
    <row r="4097" spans="1:11" x14ac:dyDescent="0.25">
      <c r="A4097" s="85"/>
      <c r="B4097" s="63"/>
      <c r="C4097" s="63"/>
      <c r="D4097" s="63"/>
      <c r="E4097" s="63"/>
      <c r="F4097" s="86"/>
      <c r="H4097" s="121"/>
      <c r="I4097" s="65"/>
      <c r="J4097" s="64"/>
      <c r="K4097" s="120" t="e">
        <f>VLOOKUP(I4097,Raw!A:K,11,FALSE)</f>
        <v>#N/A</v>
      </c>
    </row>
    <row r="4098" spans="1:11" x14ac:dyDescent="0.25">
      <c r="A4098" s="85"/>
      <c r="B4098" s="63"/>
      <c r="C4098" s="63"/>
      <c r="D4098" s="63"/>
      <c r="E4098" s="63"/>
      <c r="F4098" s="86"/>
      <c r="H4098" s="121"/>
      <c r="I4098" s="65"/>
      <c r="J4098" s="64"/>
      <c r="K4098" s="120" t="e">
        <f>VLOOKUP(I4098,Raw!A:K,11,FALSE)</f>
        <v>#N/A</v>
      </c>
    </row>
    <row r="4099" spans="1:11" x14ac:dyDescent="0.25">
      <c r="A4099" s="85"/>
      <c r="B4099" s="63"/>
      <c r="C4099" s="63"/>
      <c r="D4099" s="63"/>
      <c r="E4099" s="63"/>
      <c r="F4099" s="86"/>
      <c r="H4099" s="121"/>
      <c r="I4099" s="65"/>
      <c r="J4099" s="64"/>
      <c r="K4099" s="120" t="e">
        <f>VLOOKUP(I4099,Raw!A:K,11,FALSE)</f>
        <v>#N/A</v>
      </c>
    </row>
    <row r="4100" spans="1:11" x14ac:dyDescent="0.25">
      <c r="A4100" s="85"/>
      <c r="B4100" s="63"/>
      <c r="C4100" s="63"/>
      <c r="D4100" s="63"/>
      <c r="E4100" s="63"/>
      <c r="F4100" s="86"/>
      <c r="H4100" s="121"/>
      <c r="I4100" s="65"/>
      <c r="J4100" s="64"/>
      <c r="K4100" s="120" t="e">
        <f>VLOOKUP(I4100,Raw!A:K,11,FALSE)</f>
        <v>#N/A</v>
      </c>
    </row>
    <row r="4101" spans="1:11" x14ac:dyDescent="0.25">
      <c r="A4101" s="85"/>
      <c r="B4101" s="63"/>
      <c r="C4101" s="63"/>
      <c r="D4101" s="63"/>
      <c r="E4101" s="63"/>
      <c r="F4101" s="86"/>
      <c r="H4101" s="121"/>
      <c r="I4101" s="65"/>
      <c r="J4101" s="64"/>
      <c r="K4101" s="120" t="e">
        <f>VLOOKUP(I4101,Raw!A:K,11,FALSE)</f>
        <v>#N/A</v>
      </c>
    </row>
    <row r="4102" spans="1:11" x14ac:dyDescent="0.25">
      <c r="A4102" s="85"/>
      <c r="B4102" s="63"/>
      <c r="C4102" s="63"/>
      <c r="D4102" s="63"/>
      <c r="E4102" s="63"/>
      <c r="F4102" s="86"/>
      <c r="H4102" s="121"/>
      <c r="I4102" s="65"/>
      <c r="J4102" s="64"/>
      <c r="K4102" s="120" t="e">
        <f>VLOOKUP(I4102,Raw!A:K,11,FALSE)</f>
        <v>#N/A</v>
      </c>
    </row>
    <row r="4103" spans="1:11" x14ac:dyDescent="0.25">
      <c r="A4103" s="85"/>
      <c r="B4103" s="63"/>
      <c r="C4103" s="63"/>
      <c r="D4103" s="63"/>
      <c r="E4103" s="63"/>
      <c r="F4103" s="86"/>
      <c r="H4103" s="121"/>
      <c r="I4103" s="65"/>
      <c r="J4103" s="64"/>
      <c r="K4103" s="120" t="e">
        <f>VLOOKUP(I4103,Raw!A:K,11,FALSE)</f>
        <v>#N/A</v>
      </c>
    </row>
    <row r="4104" spans="1:11" x14ac:dyDescent="0.25">
      <c r="A4104" s="85"/>
      <c r="B4104" s="63"/>
      <c r="C4104" s="63"/>
      <c r="D4104" s="63"/>
      <c r="E4104" s="63"/>
      <c r="F4104" s="86"/>
      <c r="H4104" s="121"/>
      <c r="I4104" s="65"/>
      <c r="J4104" s="64"/>
      <c r="K4104" s="120" t="e">
        <f>VLOOKUP(I4104,Raw!A:K,11,FALSE)</f>
        <v>#N/A</v>
      </c>
    </row>
    <row r="4105" spans="1:11" x14ac:dyDescent="0.25">
      <c r="A4105" s="85"/>
      <c r="B4105" s="63"/>
      <c r="C4105" s="63"/>
      <c r="D4105" s="63"/>
      <c r="E4105" s="63"/>
      <c r="F4105" s="86"/>
      <c r="H4105" s="121"/>
      <c r="I4105" s="65"/>
      <c r="J4105" s="64"/>
      <c r="K4105" s="120" t="e">
        <f>VLOOKUP(I4105,Raw!A:K,11,FALSE)</f>
        <v>#N/A</v>
      </c>
    </row>
    <row r="4106" spans="1:11" x14ac:dyDescent="0.25">
      <c r="A4106" s="85"/>
      <c r="B4106" s="63"/>
      <c r="C4106" s="63"/>
      <c r="D4106" s="63"/>
      <c r="E4106" s="63"/>
      <c r="F4106" s="86"/>
      <c r="H4106" s="121"/>
      <c r="I4106" s="65"/>
      <c r="J4106" s="64"/>
      <c r="K4106" s="120" t="e">
        <f>VLOOKUP(I4106,Raw!A:K,11,FALSE)</f>
        <v>#N/A</v>
      </c>
    </row>
    <row r="4107" spans="1:11" x14ac:dyDescent="0.25">
      <c r="A4107" s="85"/>
      <c r="B4107" s="63"/>
      <c r="C4107" s="63"/>
      <c r="D4107" s="63"/>
      <c r="E4107" s="63"/>
      <c r="F4107" s="86"/>
      <c r="H4107" s="121"/>
      <c r="I4107" s="65"/>
      <c r="J4107" s="64"/>
      <c r="K4107" s="120" t="e">
        <f>VLOOKUP(I4107,Raw!A:K,11,FALSE)</f>
        <v>#N/A</v>
      </c>
    </row>
    <row r="4108" spans="1:11" x14ac:dyDescent="0.25">
      <c r="A4108" s="85"/>
      <c r="B4108" s="63"/>
      <c r="C4108" s="63"/>
      <c r="D4108" s="63"/>
      <c r="E4108" s="63"/>
      <c r="F4108" s="86"/>
      <c r="H4108" s="121"/>
      <c r="I4108" s="65"/>
      <c r="J4108" s="64"/>
      <c r="K4108" s="120" t="e">
        <f>VLOOKUP(I4108,Raw!A:K,11,FALSE)</f>
        <v>#N/A</v>
      </c>
    </row>
    <row r="4109" spans="1:11" x14ac:dyDescent="0.25">
      <c r="A4109" s="85"/>
      <c r="B4109" s="63"/>
      <c r="C4109" s="63"/>
      <c r="D4109" s="63"/>
      <c r="E4109" s="63"/>
      <c r="F4109" s="86"/>
      <c r="H4109" s="121"/>
      <c r="I4109" s="65"/>
      <c r="J4109" s="64"/>
      <c r="K4109" s="120" t="e">
        <f>VLOOKUP(I4109,Raw!A:K,11,FALSE)</f>
        <v>#N/A</v>
      </c>
    </row>
    <row r="4110" spans="1:11" x14ac:dyDescent="0.25">
      <c r="A4110" s="85"/>
      <c r="B4110" s="63"/>
      <c r="C4110" s="63"/>
      <c r="D4110" s="63"/>
      <c r="E4110" s="63"/>
      <c r="F4110" s="86"/>
      <c r="H4110" s="121"/>
      <c r="I4110" s="65"/>
      <c r="J4110" s="64"/>
      <c r="K4110" s="120" t="e">
        <f>VLOOKUP(I4110,Raw!A:K,11,FALSE)</f>
        <v>#N/A</v>
      </c>
    </row>
    <row r="4111" spans="1:11" x14ac:dyDescent="0.25">
      <c r="A4111" s="85"/>
      <c r="B4111" s="63"/>
      <c r="C4111" s="63"/>
      <c r="D4111" s="63"/>
      <c r="E4111" s="63"/>
      <c r="F4111" s="86"/>
      <c r="H4111" s="121"/>
      <c r="I4111" s="65"/>
      <c r="J4111" s="64"/>
      <c r="K4111" s="120" t="e">
        <f>VLOOKUP(I4111,Raw!A:K,11,FALSE)</f>
        <v>#N/A</v>
      </c>
    </row>
    <row r="4112" spans="1:11" x14ac:dyDescent="0.25">
      <c r="A4112" s="85"/>
      <c r="B4112" s="63"/>
      <c r="C4112" s="63"/>
      <c r="D4112" s="63"/>
      <c r="E4112" s="63"/>
      <c r="F4112" s="86"/>
      <c r="H4112" s="121"/>
      <c r="I4112" s="65"/>
      <c r="J4112" s="64"/>
      <c r="K4112" s="120" t="e">
        <f>VLOOKUP(I4112,Raw!A:K,11,FALSE)</f>
        <v>#N/A</v>
      </c>
    </row>
    <row r="4113" spans="1:11" x14ac:dyDescent="0.25">
      <c r="A4113" s="85"/>
      <c r="B4113" s="63"/>
      <c r="C4113" s="63"/>
      <c r="D4113" s="63"/>
      <c r="E4113" s="63"/>
      <c r="F4113" s="86"/>
      <c r="H4113" s="121"/>
      <c r="I4113" s="65"/>
      <c r="J4113" s="64"/>
      <c r="K4113" s="120" t="e">
        <f>VLOOKUP(I4113,Raw!A:K,11,FALSE)</f>
        <v>#N/A</v>
      </c>
    </row>
    <row r="4114" spans="1:11" x14ac:dyDescent="0.25">
      <c r="A4114" s="85"/>
      <c r="B4114" s="63"/>
      <c r="C4114" s="63"/>
      <c r="D4114" s="63"/>
      <c r="E4114" s="63"/>
      <c r="F4114" s="86"/>
      <c r="H4114" s="121"/>
      <c r="I4114" s="65"/>
      <c r="J4114" s="64"/>
      <c r="K4114" s="120" t="e">
        <f>VLOOKUP(I4114,Raw!A:K,11,FALSE)</f>
        <v>#N/A</v>
      </c>
    </row>
    <row r="4115" spans="1:11" x14ac:dyDescent="0.25">
      <c r="A4115" s="85"/>
      <c r="B4115" s="63"/>
      <c r="C4115" s="63"/>
      <c r="D4115" s="63"/>
      <c r="E4115" s="63"/>
      <c r="F4115" s="86"/>
      <c r="H4115" s="121"/>
      <c r="I4115" s="65"/>
      <c r="J4115" s="64"/>
      <c r="K4115" s="120" t="e">
        <f>VLOOKUP(I4115,Raw!A:K,11,FALSE)</f>
        <v>#N/A</v>
      </c>
    </row>
    <row r="4116" spans="1:11" x14ac:dyDescent="0.25">
      <c r="A4116" s="85"/>
      <c r="B4116" s="63"/>
      <c r="C4116" s="63"/>
      <c r="D4116" s="63"/>
      <c r="E4116" s="63"/>
      <c r="F4116" s="86"/>
      <c r="H4116" s="121"/>
      <c r="I4116" s="65"/>
      <c r="J4116" s="64"/>
      <c r="K4116" s="120" t="e">
        <f>VLOOKUP(I4116,Raw!A:K,11,FALSE)</f>
        <v>#N/A</v>
      </c>
    </row>
    <row r="4117" spans="1:11" x14ac:dyDescent="0.25">
      <c r="A4117" s="85"/>
      <c r="B4117" s="63"/>
      <c r="C4117" s="63"/>
      <c r="D4117" s="63"/>
      <c r="E4117" s="63"/>
      <c r="F4117" s="86"/>
      <c r="H4117" s="121"/>
      <c r="I4117" s="65"/>
      <c r="J4117" s="64"/>
      <c r="K4117" s="120" t="e">
        <f>VLOOKUP(I4117,Raw!A:K,11,FALSE)</f>
        <v>#N/A</v>
      </c>
    </row>
    <row r="4118" spans="1:11" x14ac:dyDescent="0.25">
      <c r="A4118" s="85"/>
      <c r="B4118" s="63"/>
      <c r="C4118" s="63"/>
      <c r="D4118" s="63"/>
      <c r="E4118" s="63"/>
      <c r="F4118" s="86"/>
      <c r="H4118" s="121"/>
      <c r="I4118" s="65"/>
      <c r="J4118" s="64"/>
      <c r="K4118" s="120" t="e">
        <f>VLOOKUP(I4118,Raw!A:K,11,FALSE)</f>
        <v>#N/A</v>
      </c>
    </row>
    <row r="4119" spans="1:11" x14ac:dyDescent="0.25">
      <c r="A4119" s="85"/>
      <c r="B4119" s="63"/>
      <c r="C4119" s="63"/>
      <c r="D4119" s="63"/>
      <c r="E4119" s="63"/>
      <c r="F4119" s="86"/>
      <c r="H4119" s="121"/>
      <c r="I4119" s="65"/>
      <c r="J4119" s="64"/>
      <c r="K4119" s="120" t="e">
        <f>VLOOKUP(I4119,Raw!A:K,11,FALSE)</f>
        <v>#N/A</v>
      </c>
    </row>
    <row r="4120" spans="1:11" x14ac:dyDescent="0.25">
      <c r="A4120" s="85"/>
      <c r="B4120" s="63"/>
      <c r="C4120" s="63"/>
      <c r="D4120" s="63"/>
      <c r="E4120" s="63"/>
      <c r="F4120" s="86"/>
      <c r="H4120" s="121"/>
      <c r="I4120" s="65"/>
      <c r="J4120" s="64"/>
      <c r="K4120" s="120" t="e">
        <f>VLOOKUP(I4120,Raw!A:K,11,FALSE)</f>
        <v>#N/A</v>
      </c>
    </row>
    <row r="4121" spans="1:11" x14ac:dyDescent="0.25">
      <c r="A4121" s="85"/>
      <c r="B4121" s="63"/>
      <c r="C4121" s="63"/>
      <c r="D4121" s="63"/>
      <c r="E4121" s="63"/>
      <c r="F4121" s="86"/>
      <c r="H4121" s="121"/>
      <c r="I4121" s="65"/>
      <c r="J4121" s="64"/>
      <c r="K4121" s="120" t="e">
        <f>VLOOKUP(I4121,Raw!A:K,11,FALSE)</f>
        <v>#N/A</v>
      </c>
    </row>
    <row r="4122" spans="1:11" x14ac:dyDescent="0.25">
      <c r="A4122" s="85"/>
      <c r="B4122" s="63"/>
      <c r="C4122" s="63"/>
      <c r="D4122" s="63"/>
      <c r="E4122" s="63"/>
      <c r="F4122" s="86"/>
      <c r="H4122" s="121"/>
      <c r="I4122" s="65"/>
      <c r="J4122" s="64"/>
      <c r="K4122" s="120" t="e">
        <f>VLOOKUP(I4122,Raw!A:K,11,FALSE)</f>
        <v>#N/A</v>
      </c>
    </row>
    <row r="4123" spans="1:11" x14ac:dyDescent="0.25">
      <c r="A4123" s="85"/>
      <c r="B4123" s="63"/>
      <c r="C4123" s="63"/>
      <c r="D4123" s="63"/>
      <c r="E4123" s="63"/>
      <c r="F4123" s="86"/>
      <c r="H4123" s="121"/>
      <c r="I4123" s="65"/>
      <c r="J4123" s="64"/>
      <c r="K4123" s="120" t="e">
        <f>VLOOKUP(I4123,Raw!A:K,11,FALSE)</f>
        <v>#N/A</v>
      </c>
    </row>
    <row r="4124" spans="1:11" x14ac:dyDescent="0.25">
      <c r="A4124" s="85"/>
      <c r="B4124" s="63"/>
      <c r="C4124" s="63"/>
      <c r="D4124" s="63"/>
      <c r="E4124" s="63"/>
      <c r="F4124" s="86"/>
      <c r="H4124" s="121"/>
      <c r="I4124" s="65"/>
      <c r="J4124" s="64"/>
      <c r="K4124" s="120" t="e">
        <f>VLOOKUP(I4124,Raw!A:K,11,FALSE)</f>
        <v>#N/A</v>
      </c>
    </row>
    <row r="4125" spans="1:11" x14ac:dyDescent="0.25">
      <c r="A4125" s="85"/>
      <c r="B4125" s="63"/>
      <c r="C4125" s="63"/>
      <c r="D4125" s="63"/>
      <c r="E4125" s="63"/>
      <c r="F4125" s="86"/>
      <c r="H4125" s="121"/>
      <c r="I4125" s="65"/>
      <c r="J4125" s="64"/>
      <c r="K4125" s="120" t="e">
        <f>VLOOKUP(I4125,Raw!A:K,11,FALSE)</f>
        <v>#N/A</v>
      </c>
    </row>
    <row r="4126" spans="1:11" x14ac:dyDescent="0.25">
      <c r="A4126" s="85"/>
      <c r="B4126" s="63"/>
      <c r="C4126" s="63"/>
      <c r="D4126" s="63"/>
      <c r="E4126" s="63"/>
      <c r="F4126" s="86"/>
      <c r="H4126" s="121"/>
      <c r="I4126" s="65"/>
      <c r="J4126" s="64"/>
      <c r="K4126" s="120" t="e">
        <f>VLOOKUP(I4126,Raw!A:K,11,FALSE)</f>
        <v>#N/A</v>
      </c>
    </row>
    <row r="4127" spans="1:11" x14ac:dyDescent="0.25">
      <c r="A4127" s="85"/>
      <c r="B4127" s="63"/>
      <c r="C4127" s="63"/>
      <c r="D4127" s="63"/>
      <c r="E4127" s="63"/>
      <c r="F4127" s="86"/>
      <c r="H4127" s="121"/>
      <c r="I4127" s="65"/>
      <c r="J4127" s="64"/>
      <c r="K4127" s="120" t="e">
        <f>VLOOKUP(I4127,Raw!A:K,11,FALSE)</f>
        <v>#N/A</v>
      </c>
    </row>
    <row r="4128" spans="1:11" x14ac:dyDescent="0.25">
      <c r="A4128" s="85"/>
      <c r="B4128" s="63"/>
      <c r="C4128" s="63"/>
      <c r="D4128" s="63"/>
      <c r="E4128" s="63"/>
      <c r="F4128" s="86"/>
      <c r="H4128" s="121"/>
      <c r="I4128" s="65"/>
      <c r="J4128" s="64"/>
      <c r="K4128" s="120" t="e">
        <f>VLOOKUP(I4128,Raw!A:K,11,FALSE)</f>
        <v>#N/A</v>
      </c>
    </row>
    <row r="4129" spans="1:11" x14ac:dyDescent="0.25">
      <c r="A4129" s="85"/>
      <c r="B4129" s="63"/>
      <c r="C4129" s="63"/>
      <c r="D4129" s="63"/>
      <c r="E4129" s="63"/>
      <c r="F4129" s="86"/>
      <c r="H4129" s="121"/>
      <c r="I4129" s="65"/>
      <c r="J4129" s="64"/>
      <c r="K4129" s="120" t="e">
        <f>VLOOKUP(I4129,Raw!A:K,11,FALSE)</f>
        <v>#N/A</v>
      </c>
    </row>
    <row r="4130" spans="1:11" x14ac:dyDescent="0.25">
      <c r="A4130" s="85"/>
      <c r="B4130" s="63"/>
      <c r="C4130" s="63"/>
      <c r="D4130" s="63"/>
      <c r="E4130" s="63"/>
      <c r="F4130" s="86"/>
      <c r="H4130" s="121"/>
      <c r="I4130" s="65"/>
      <c r="J4130" s="64"/>
      <c r="K4130" s="120" t="e">
        <f>VLOOKUP(I4130,Raw!A:K,11,FALSE)</f>
        <v>#N/A</v>
      </c>
    </row>
    <row r="4131" spans="1:11" x14ac:dyDescent="0.25">
      <c r="A4131" s="85"/>
      <c r="B4131" s="63"/>
      <c r="C4131" s="63"/>
      <c r="D4131" s="63"/>
      <c r="E4131" s="63"/>
      <c r="F4131" s="86"/>
      <c r="H4131" s="121"/>
      <c r="I4131" s="65"/>
      <c r="J4131" s="64"/>
      <c r="K4131" s="120" t="e">
        <f>VLOOKUP(I4131,Raw!A:K,11,FALSE)</f>
        <v>#N/A</v>
      </c>
    </row>
    <row r="4132" spans="1:11" x14ac:dyDescent="0.25">
      <c r="A4132" s="85"/>
      <c r="B4132" s="63"/>
      <c r="C4132" s="63"/>
      <c r="D4132" s="63"/>
      <c r="E4132" s="63"/>
      <c r="F4132" s="86"/>
      <c r="H4132" s="121"/>
      <c r="I4132" s="65"/>
      <c r="J4132" s="64"/>
      <c r="K4132" s="120" t="e">
        <f>VLOOKUP(I4132,Raw!A:K,11,FALSE)</f>
        <v>#N/A</v>
      </c>
    </row>
    <row r="4133" spans="1:11" x14ac:dyDescent="0.25">
      <c r="A4133" s="85"/>
      <c r="B4133" s="63"/>
      <c r="C4133" s="63"/>
      <c r="D4133" s="63"/>
      <c r="E4133" s="63"/>
      <c r="F4133" s="86"/>
      <c r="H4133" s="121"/>
      <c r="I4133" s="65"/>
      <c r="J4133" s="64"/>
      <c r="K4133" s="120" t="e">
        <f>VLOOKUP(I4133,Raw!A:K,11,FALSE)</f>
        <v>#N/A</v>
      </c>
    </row>
    <row r="4134" spans="1:11" x14ac:dyDescent="0.25">
      <c r="A4134" s="85"/>
      <c r="B4134" s="63"/>
      <c r="C4134" s="63"/>
      <c r="D4134" s="63"/>
      <c r="E4134" s="63"/>
      <c r="F4134" s="86"/>
      <c r="H4134" s="121"/>
      <c r="I4134" s="65"/>
      <c r="J4134" s="64"/>
      <c r="K4134" s="120" t="e">
        <f>VLOOKUP(I4134,Raw!A:K,11,FALSE)</f>
        <v>#N/A</v>
      </c>
    </row>
    <row r="4135" spans="1:11" x14ac:dyDescent="0.25">
      <c r="A4135" s="85"/>
      <c r="B4135" s="63"/>
      <c r="C4135" s="63"/>
      <c r="D4135" s="63"/>
      <c r="E4135" s="63"/>
      <c r="F4135" s="86"/>
      <c r="H4135" s="121"/>
      <c r="I4135" s="65"/>
      <c r="J4135" s="64"/>
      <c r="K4135" s="120" t="e">
        <f>VLOOKUP(I4135,Raw!A:K,11,FALSE)</f>
        <v>#N/A</v>
      </c>
    </row>
    <row r="4136" spans="1:11" x14ac:dyDescent="0.25">
      <c r="A4136" s="85"/>
      <c r="B4136" s="63"/>
      <c r="C4136" s="63"/>
      <c r="D4136" s="63"/>
      <c r="E4136" s="63"/>
      <c r="F4136" s="86"/>
      <c r="H4136" s="121"/>
      <c r="I4136" s="65"/>
      <c r="J4136" s="64"/>
      <c r="K4136" s="120" t="e">
        <f>VLOOKUP(I4136,Raw!A:K,11,FALSE)</f>
        <v>#N/A</v>
      </c>
    </row>
    <row r="4137" spans="1:11" x14ac:dyDescent="0.25">
      <c r="A4137" s="85"/>
      <c r="B4137" s="63"/>
      <c r="C4137" s="63"/>
      <c r="D4137" s="63"/>
      <c r="E4137" s="63"/>
      <c r="F4137" s="86"/>
      <c r="H4137" s="121"/>
      <c r="I4137" s="65"/>
      <c r="J4137" s="64"/>
      <c r="K4137" s="120" t="e">
        <f>VLOOKUP(I4137,Raw!A:K,11,FALSE)</f>
        <v>#N/A</v>
      </c>
    </row>
    <row r="4138" spans="1:11" x14ac:dyDescent="0.25">
      <c r="A4138" s="85"/>
      <c r="B4138" s="63"/>
      <c r="C4138" s="63"/>
      <c r="D4138" s="63"/>
      <c r="E4138" s="63"/>
      <c r="F4138" s="86"/>
      <c r="H4138" s="121"/>
      <c r="I4138" s="65"/>
      <c r="J4138" s="64"/>
      <c r="K4138" s="120" t="e">
        <f>VLOOKUP(I4138,Raw!A:K,11,FALSE)</f>
        <v>#N/A</v>
      </c>
    </row>
    <row r="4139" spans="1:11" x14ac:dyDescent="0.25">
      <c r="A4139" s="85"/>
      <c r="B4139" s="63"/>
      <c r="C4139" s="63"/>
      <c r="D4139" s="63"/>
      <c r="E4139" s="63"/>
      <c r="F4139" s="86"/>
      <c r="H4139" s="121"/>
      <c r="I4139" s="65"/>
      <c r="J4139" s="64"/>
      <c r="K4139" s="120" t="e">
        <f>VLOOKUP(I4139,Raw!A:K,11,FALSE)</f>
        <v>#N/A</v>
      </c>
    </row>
    <row r="4140" spans="1:11" x14ac:dyDescent="0.25">
      <c r="A4140" s="85"/>
      <c r="B4140" s="63"/>
      <c r="C4140" s="63"/>
      <c r="D4140" s="63"/>
      <c r="E4140" s="63"/>
      <c r="F4140" s="86"/>
      <c r="H4140" s="121"/>
      <c r="I4140" s="65"/>
      <c r="J4140" s="64"/>
      <c r="K4140" s="120" t="e">
        <f>VLOOKUP(I4140,Raw!A:K,11,FALSE)</f>
        <v>#N/A</v>
      </c>
    </row>
    <row r="4141" spans="1:11" x14ac:dyDescent="0.25">
      <c r="A4141" s="85"/>
      <c r="B4141" s="63"/>
      <c r="C4141" s="63"/>
      <c r="D4141" s="63"/>
      <c r="E4141" s="63"/>
      <c r="F4141" s="86"/>
      <c r="H4141" s="121"/>
      <c r="I4141" s="65"/>
      <c r="J4141" s="64"/>
      <c r="K4141" s="120" t="e">
        <f>VLOOKUP(I4141,Raw!A:K,11,FALSE)</f>
        <v>#N/A</v>
      </c>
    </row>
    <row r="4142" spans="1:11" x14ac:dyDescent="0.25">
      <c r="A4142" s="85"/>
      <c r="B4142" s="63"/>
      <c r="C4142" s="63"/>
      <c r="D4142" s="63"/>
      <c r="E4142" s="63"/>
      <c r="F4142" s="86"/>
      <c r="H4142" s="121"/>
      <c r="I4142" s="65"/>
      <c r="J4142" s="64"/>
      <c r="K4142" s="120" t="e">
        <f>VLOOKUP(I4142,Raw!A:K,11,FALSE)</f>
        <v>#N/A</v>
      </c>
    </row>
    <row r="4143" spans="1:11" x14ac:dyDescent="0.25">
      <c r="A4143" s="85"/>
      <c r="B4143" s="63"/>
      <c r="C4143" s="63"/>
      <c r="D4143" s="63"/>
      <c r="E4143" s="63"/>
      <c r="F4143" s="86"/>
      <c r="H4143" s="121"/>
      <c r="I4143" s="65"/>
      <c r="J4143" s="64"/>
      <c r="K4143" s="120" t="e">
        <f>VLOOKUP(I4143,Raw!A:K,11,FALSE)</f>
        <v>#N/A</v>
      </c>
    </row>
    <row r="4144" spans="1:11" x14ac:dyDescent="0.25">
      <c r="A4144" s="85"/>
      <c r="B4144" s="63"/>
      <c r="C4144" s="63"/>
      <c r="D4144" s="63"/>
      <c r="E4144" s="63"/>
      <c r="F4144" s="86"/>
      <c r="H4144" s="121"/>
      <c r="I4144" s="65"/>
      <c r="J4144" s="64"/>
      <c r="K4144" s="120" t="e">
        <f>VLOOKUP(I4144,Raw!A:K,11,FALSE)</f>
        <v>#N/A</v>
      </c>
    </row>
    <row r="4145" spans="1:11" x14ac:dyDescent="0.25">
      <c r="A4145" s="85"/>
      <c r="B4145" s="63"/>
      <c r="C4145" s="63"/>
      <c r="D4145" s="63"/>
      <c r="E4145" s="63"/>
      <c r="F4145" s="86"/>
      <c r="H4145" s="121"/>
      <c r="I4145" s="65"/>
      <c r="J4145" s="64"/>
      <c r="K4145" s="120" t="e">
        <f>VLOOKUP(I4145,Raw!A:K,11,FALSE)</f>
        <v>#N/A</v>
      </c>
    </row>
    <row r="4146" spans="1:11" x14ac:dyDescent="0.25">
      <c r="A4146" s="85"/>
      <c r="B4146" s="63"/>
      <c r="C4146" s="63"/>
      <c r="D4146" s="63"/>
      <c r="E4146" s="63"/>
      <c r="F4146" s="86"/>
      <c r="H4146" s="121"/>
      <c r="I4146" s="65"/>
      <c r="J4146" s="64"/>
      <c r="K4146" s="120" t="e">
        <f>VLOOKUP(I4146,Raw!A:K,11,FALSE)</f>
        <v>#N/A</v>
      </c>
    </row>
    <row r="4147" spans="1:11" x14ac:dyDescent="0.25">
      <c r="A4147" s="85"/>
      <c r="B4147" s="63"/>
      <c r="C4147" s="63"/>
      <c r="D4147" s="63"/>
      <c r="E4147" s="63"/>
      <c r="F4147" s="86"/>
      <c r="H4147" s="121"/>
      <c r="I4147" s="65"/>
      <c r="J4147" s="64"/>
      <c r="K4147" s="120" t="e">
        <f>VLOOKUP(I4147,Raw!A:K,11,FALSE)</f>
        <v>#N/A</v>
      </c>
    </row>
    <row r="4148" spans="1:11" x14ac:dyDescent="0.25">
      <c r="A4148" s="85"/>
      <c r="B4148" s="63"/>
      <c r="C4148" s="63"/>
      <c r="D4148" s="63"/>
      <c r="E4148" s="63"/>
      <c r="F4148" s="86"/>
      <c r="H4148" s="121"/>
      <c r="I4148" s="65"/>
      <c r="J4148" s="64"/>
      <c r="K4148" s="120" t="e">
        <f>VLOOKUP(I4148,Raw!A:K,11,FALSE)</f>
        <v>#N/A</v>
      </c>
    </row>
    <row r="4149" spans="1:11" x14ac:dyDescent="0.25">
      <c r="A4149" s="85"/>
      <c r="B4149" s="63"/>
      <c r="C4149" s="63"/>
      <c r="D4149" s="63"/>
      <c r="E4149" s="63"/>
      <c r="F4149" s="86"/>
      <c r="H4149" s="121"/>
      <c r="I4149" s="65"/>
      <c r="J4149" s="64"/>
      <c r="K4149" s="120" t="e">
        <f>VLOOKUP(I4149,Raw!A:K,11,FALSE)</f>
        <v>#N/A</v>
      </c>
    </row>
    <row r="4150" spans="1:11" x14ac:dyDescent="0.25">
      <c r="A4150" s="85"/>
      <c r="B4150" s="63"/>
      <c r="C4150" s="63"/>
      <c r="D4150" s="63"/>
      <c r="E4150" s="63"/>
      <c r="F4150" s="86"/>
      <c r="H4150" s="121"/>
      <c r="I4150" s="65"/>
      <c r="J4150" s="64"/>
      <c r="K4150" s="120" t="e">
        <f>VLOOKUP(I4150,Raw!A:K,11,FALSE)</f>
        <v>#N/A</v>
      </c>
    </row>
    <row r="4151" spans="1:11" x14ac:dyDescent="0.25">
      <c r="A4151" s="85"/>
      <c r="B4151" s="63"/>
      <c r="C4151" s="63"/>
      <c r="D4151" s="63"/>
      <c r="E4151" s="63"/>
      <c r="F4151" s="86"/>
      <c r="H4151" s="121"/>
      <c r="I4151" s="65"/>
      <c r="J4151" s="64"/>
      <c r="K4151" s="120" t="e">
        <f>VLOOKUP(I4151,Raw!A:K,11,FALSE)</f>
        <v>#N/A</v>
      </c>
    </row>
    <row r="4152" spans="1:11" x14ac:dyDescent="0.25">
      <c r="A4152" s="85"/>
      <c r="B4152" s="63"/>
      <c r="C4152" s="63"/>
      <c r="D4152" s="63"/>
      <c r="E4152" s="63"/>
      <c r="F4152" s="86"/>
      <c r="H4152" s="121"/>
      <c r="I4152" s="65"/>
      <c r="J4152" s="64"/>
      <c r="K4152" s="120" t="e">
        <f>VLOOKUP(I4152,Raw!A:K,11,FALSE)</f>
        <v>#N/A</v>
      </c>
    </row>
    <row r="4153" spans="1:11" x14ac:dyDescent="0.25">
      <c r="A4153" s="85"/>
      <c r="B4153" s="63"/>
      <c r="C4153" s="63"/>
      <c r="D4153" s="63"/>
      <c r="E4153" s="63"/>
      <c r="F4153" s="86"/>
      <c r="H4153" s="121"/>
      <c r="I4153" s="65"/>
      <c r="J4153" s="64"/>
      <c r="K4153" s="120" t="e">
        <f>VLOOKUP(I4153,Raw!A:K,11,FALSE)</f>
        <v>#N/A</v>
      </c>
    </row>
    <row r="4154" spans="1:11" x14ac:dyDescent="0.25">
      <c r="A4154" s="85"/>
      <c r="B4154" s="63"/>
      <c r="C4154" s="63"/>
      <c r="D4154" s="63"/>
      <c r="E4154" s="63"/>
      <c r="F4154" s="86"/>
      <c r="H4154" s="121"/>
      <c r="I4154" s="65"/>
      <c r="J4154" s="64"/>
      <c r="K4154" s="120" t="e">
        <f>VLOOKUP(I4154,Raw!A:K,11,FALSE)</f>
        <v>#N/A</v>
      </c>
    </row>
    <row r="4155" spans="1:11" x14ac:dyDescent="0.25">
      <c r="A4155" s="85"/>
      <c r="B4155" s="63"/>
      <c r="C4155" s="63"/>
      <c r="D4155" s="63"/>
      <c r="E4155" s="63"/>
      <c r="F4155" s="86"/>
      <c r="H4155" s="121"/>
      <c r="I4155" s="65"/>
      <c r="J4155" s="64"/>
      <c r="K4155" s="120" t="e">
        <f>VLOOKUP(I4155,Raw!A:K,11,FALSE)</f>
        <v>#N/A</v>
      </c>
    </row>
    <row r="4156" spans="1:11" x14ac:dyDescent="0.25">
      <c r="A4156" s="85"/>
      <c r="B4156" s="63"/>
      <c r="C4156" s="63"/>
      <c r="D4156" s="63"/>
      <c r="E4156" s="63"/>
      <c r="F4156" s="86"/>
      <c r="H4156" s="121"/>
      <c r="I4156" s="65"/>
      <c r="J4156" s="64"/>
      <c r="K4156" s="120" t="e">
        <f>VLOOKUP(I4156,Raw!A:K,11,FALSE)</f>
        <v>#N/A</v>
      </c>
    </row>
    <row r="4157" spans="1:11" x14ac:dyDescent="0.25">
      <c r="A4157" s="85"/>
      <c r="B4157" s="63"/>
      <c r="C4157" s="63"/>
      <c r="D4157" s="63"/>
      <c r="E4157" s="63"/>
      <c r="F4157" s="86"/>
      <c r="H4157" s="121"/>
      <c r="I4157" s="65"/>
      <c r="J4157" s="64"/>
      <c r="K4157" s="120" t="e">
        <f>VLOOKUP(I4157,Raw!A:K,11,FALSE)</f>
        <v>#N/A</v>
      </c>
    </row>
    <row r="4158" spans="1:11" x14ac:dyDescent="0.25">
      <c r="A4158" s="85"/>
      <c r="B4158" s="63"/>
      <c r="C4158" s="63"/>
      <c r="D4158" s="63"/>
      <c r="E4158" s="63"/>
      <c r="F4158" s="86"/>
      <c r="H4158" s="121"/>
      <c r="I4158" s="65"/>
      <c r="J4158" s="64"/>
      <c r="K4158" s="120" t="e">
        <f>VLOOKUP(I4158,Raw!A:K,11,FALSE)</f>
        <v>#N/A</v>
      </c>
    </row>
    <row r="4159" spans="1:11" x14ac:dyDescent="0.25">
      <c r="A4159" s="85"/>
      <c r="B4159" s="63"/>
      <c r="C4159" s="63"/>
      <c r="D4159" s="63"/>
      <c r="E4159" s="63"/>
      <c r="F4159" s="86"/>
      <c r="H4159" s="121"/>
      <c r="I4159" s="65"/>
      <c r="J4159" s="64"/>
      <c r="K4159" s="120" t="e">
        <f>VLOOKUP(I4159,Raw!A:K,11,FALSE)</f>
        <v>#N/A</v>
      </c>
    </row>
    <row r="4160" spans="1:11" x14ac:dyDescent="0.25">
      <c r="A4160" s="85"/>
      <c r="B4160" s="63"/>
      <c r="C4160" s="63"/>
      <c r="D4160" s="63"/>
      <c r="E4160" s="63"/>
      <c r="F4160" s="86"/>
      <c r="H4160" s="121"/>
      <c r="I4160" s="65"/>
      <c r="J4160" s="64"/>
      <c r="K4160" s="120" t="e">
        <f>VLOOKUP(I4160,Raw!A:K,11,FALSE)</f>
        <v>#N/A</v>
      </c>
    </row>
    <row r="4161" spans="1:11" x14ac:dyDescent="0.25">
      <c r="A4161" s="85"/>
      <c r="B4161" s="63"/>
      <c r="C4161" s="63"/>
      <c r="D4161" s="63"/>
      <c r="E4161" s="63"/>
      <c r="F4161" s="86"/>
      <c r="H4161" s="121"/>
      <c r="I4161" s="65"/>
      <c r="J4161" s="64"/>
      <c r="K4161" s="120" t="e">
        <f>VLOOKUP(I4161,Raw!A:K,11,FALSE)</f>
        <v>#N/A</v>
      </c>
    </row>
    <row r="4162" spans="1:11" x14ac:dyDescent="0.25">
      <c r="A4162" s="85"/>
      <c r="B4162" s="63"/>
      <c r="C4162" s="63"/>
      <c r="D4162" s="63"/>
      <c r="E4162" s="63"/>
      <c r="F4162" s="86"/>
      <c r="H4162" s="121"/>
      <c r="I4162" s="65"/>
      <c r="J4162" s="64"/>
      <c r="K4162" s="120" t="e">
        <f>VLOOKUP(I4162,Raw!A:K,11,FALSE)</f>
        <v>#N/A</v>
      </c>
    </row>
    <row r="4163" spans="1:11" x14ac:dyDescent="0.25">
      <c r="A4163" s="85"/>
      <c r="B4163" s="63"/>
      <c r="C4163" s="63"/>
      <c r="D4163" s="63"/>
      <c r="E4163" s="63"/>
      <c r="F4163" s="86"/>
      <c r="H4163" s="121"/>
      <c r="I4163" s="65"/>
      <c r="J4163" s="64"/>
      <c r="K4163" s="120" t="e">
        <f>VLOOKUP(I4163,Raw!A:K,11,FALSE)</f>
        <v>#N/A</v>
      </c>
    </row>
    <row r="4164" spans="1:11" x14ac:dyDescent="0.25">
      <c r="A4164" s="85"/>
      <c r="B4164" s="63"/>
      <c r="C4164" s="63"/>
      <c r="D4164" s="63"/>
      <c r="E4164" s="63"/>
      <c r="F4164" s="86"/>
      <c r="H4164" s="121"/>
      <c r="I4164" s="65"/>
      <c r="J4164" s="64"/>
      <c r="K4164" s="120" t="e">
        <f>VLOOKUP(I4164,Raw!A:K,11,FALSE)</f>
        <v>#N/A</v>
      </c>
    </row>
    <row r="4165" spans="1:11" x14ac:dyDescent="0.25">
      <c r="A4165" s="85"/>
      <c r="B4165" s="63"/>
      <c r="C4165" s="63"/>
      <c r="D4165" s="63"/>
      <c r="E4165" s="63"/>
      <c r="F4165" s="86"/>
      <c r="H4165" s="121"/>
      <c r="I4165" s="65"/>
      <c r="J4165" s="64"/>
      <c r="K4165" s="120" t="e">
        <f>VLOOKUP(I4165,Raw!A:K,11,FALSE)</f>
        <v>#N/A</v>
      </c>
    </row>
    <row r="4166" spans="1:11" x14ac:dyDescent="0.25">
      <c r="A4166" s="85"/>
      <c r="B4166" s="63"/>
      <c r="C4166" s="63"/>
      <c r="D4166" s="63"/>
      <c r="E4166" s="63"/>
      <c r="F4166" s="86"/>
      <c r="H4166" s="121"/>
      <c r="I4166" s="65"/>
      <c r="J4166" s="64"/>
      <c r="K4166" s="120" t="e">
        <f>VLOOKUP(I4166,Raw!A:K,11,FALSE)</f>
        <v>#N/A</v>
      </c>
    </row>
    <row r="4167" spans="1:11" x14ac:dyDescent="0.25">
      <c r="A4167" s="85"/>
      <c r="B4167" s="63"/>
      <c r="C4167" s="63"/>
      <c r="D4167" s="63"/>
      <c r="E4167" s="63"/>
      <c r="F4167" s="86"/>
      <c r="H4167" s="121"/>
      <c r="I4167" s="65"/>
      <c r="J4167" s="64"/>
      <c r="K4167" s="120" t="e">
        <f>VLOOKUP(I4167,Raw!A:K,11,FALSE)</f>
        <v>#N/A</v>
      </c>
    </row>
    <row r="4168" spans="1:11" x14ac:dyDescent="0.25">
      <c r="A4168" s="85"/>
      <c r="B4168" s="63"/>
      <c r="C4168" s="63"/>
      <c r="D4168" s="63"/>
      <c r="E4168" s="63"/>
      <c r="F4168" s="86"/>
      <c r="H4168" s="121"/>
      <c r="I4168" s="65"/>
      <c r="J4168" s="64"/>
      <c r="K4168" s="120" t="e">
        <f>VLOOKUP(I4168,Raw!A:K,11,FALSE)</f>
        <v>#N/A</v>
      </c>
    </row>
    <row r="4169" spans="1:11" x14ac:dyDescent="0.25">
      <c r="A4169" s="85"/>
      <c r="B4169" s="63"/>
      <c r="C4169" s="63"/>
      <c r="D4169" s="63"/>
      <c r="E4169" s="63"/>
      <c r="F4169" s="86"/>
      <c r="H4169" s="121"/>
      <c r="I4169" s="65"/>
      <c r="J4169" s="64"/>
      <c r="K4169" s="120" t="e">
        <f>VLOOKUP(I4169,Raw!A:K,11,FALSE)</f>
        <v>#N/A</v>
      </c>
    </row>
    <row r="4170" spans="1:11" x14ac:dyDescent="0.25">
      <c r="A4170" s="85"/>
      <c r="B4170" s="63"/>
      <c r="C4170" s="63"/>
      <c r="D4170" s="63"/>
      <c r="E4170" s="63"/>
      <c r="F4170" s="86"/>
      <c r="H4170" s="121"/>
      <c r="I4170" s="65"/>
      <c r="J4170" s="64"/>
      <c r="K4170" s="120" t="e">
        <f>VLOOKUP(I4170,Raw!A:K,11,FALSE)</f>
        <v>#N/A</v>
      </c>
    </row>
    <row r="4171" spans="1:11" x14ac:dyDescent="0.25">
      <c r="A4171" s="85"/>
      <c r="B4171" s="63"/>
      <c r="C4171" s="63"/>
      <c r="D4171" s="63"/>
      <c r="E4171" s="63"/>
      <c r="F4171" s="86"/>
      <c r="H4171" s="121"/>
      <c r="I4171" s="65"/>
      <c r="J4171" s="64"/>
      <c r="K4171" s="120" t="e">
        <f>VLOOKUP(I4171,Raw!A:K,11,FALSE)</f>
        <v>#N/A</v>
      </c>
    </row>
    <row r="4172" spans="1:11" x14ac:dyDescent="0.25">
      <c r="A4172" s="85"/>
      <c r="B4172" s="63"/>
      <c r="C4172" s="63"/>
      <c r="D4172" s="63"/>
      <c r="E4172" s="63"/>
      <c r="F4172" s="86"/>
      <c r="H4172" s="121"/>
      <c r="I4172" s="65"/>
      <c r="J4172" s="64"/>
      <c r="K4172" s="120" t="e">
        <f>VLOOKUP(I4172,Raw!A:K,11,FALSE)</f>
        <v>#N/A</v>
      </c>
    </row>
    <row r="4173" spans="1:11" x14ac:dyDescent="0.25">
      <c r="A4173" s="85"/>
      <c r="B4173" s="63"/>
      <c r="C4173" s="63"/>
      <c r="D4173" s="63"/>
      <c r="E4173" s="63"/>
      <c r="F4173" s="86"/>
      <c r="H4173" s="121"/>
      <c r="I4173" s="65"/>
      <c r="J4173" s="64"/>
      <c r="K4173" s="120" t="e">
        <f>VLOOKUP(I4173,Raw!A:K,11,FALSE)</f>
        <v>#N/A</v>
      </c>
    </row>
    <row r="4174" spans="1:11" x14ac:dyDescent="0.25">
      <c r="A4174" s="85"/>
      <c r="B4174" s="63"/>
      <c r="C4174" s="63"/>
      <c r="D4174" s="63"/>
      <c r="E4174" s="63"/>
      <c r="F4174" s="86"/>
      <c r="H4174" s="121"/>
      <c r="I4174" s="65"/>
      <c r="J4174" s="64"/>
      <c r="K4174" s="120" t="e">
        <f>VLOOKUP(I4174,Raw!A:K,11,FALSE)</f>
        <v>#N/A</v>
      </c>
    </row>
    <row r="4175" spans="1:11" x14ac:dyDescent="0.25">
      <c r="A4175" s="85"/>
      <c r="B4175" s="63"/>
      <c r="C4175" s="63"/>
      <c r="D4175" s="63"/>
      <c r="E4175" s="63"/>
      <c r="F4175" s="86"/>
      <c r="H4175" s="121"/>
      <c r="I4175" s="65"/>
      <c r="J4175" s="64"/>
      <c r="K4175" s="120" t="e">
        <f>VLOOKUP(I4175,Raw!A:K,11,FALSE)</f>
        <v>#N/A</v>
      </c>
    </row>
    <row r="4176" spans="1:11" x14ac:dyDescent="0.25">
      <c r="A4176" s="85"/>
      <c r="B4176" s="63"/>
      <c r="C4176" s="63"/>
      <c r="D4176" s="63"/>
      <c r="E4176" s="63"/>
      <c r="F4176" s="86"/>
      <c r="H4176" s="121"/>
      <c r="I4176" s="65"/>
      <c r="J4176" s="64"/>
      <c r="K4176" s="120" t="e">
        <f>VLOOKUP(I4176,Raw!A:K,11,FALSE)</f>
        <v>#N/A</v>
      </c>
    </row>
    <row r="4177" spans="1:11" x14ac:dyDescent="0.25">
      <c r="A4177" s="85"/>
      <c r="B4177" s="63"/>
      <c r="C4177" s="63"/>
      <c r="D4177" s="63"/>
      <c r="E4177" s="63"/>
      <c r="F4177" s="86"/>
      <c r="H4177" s="121"/>
      <c r="I4177" s="65"/>
      <c r="J4177" s="64"/>
      <c r="K4177" s="120" t="e">
        <f>VLOOKUP(I4177,Raw!A:K,11,FALSE)</f>
        <v>#N/A</v>
      </c>
    </row>
    <row r="4178" spans="1:11" x14ac:dyDescent="0.25">
      <c r="A4178" s="85"/>
      <c r="B4178" s="63"/>
      <c r="C4178" s="63"/>
      <c r="D4178" s="63"/>
      <c r="E4178" s="63"/>
      <c r="F4178" s="86"/>
      <c r="H4178" s="121"/>
      <c r="I4178" s="65"/>
      <c r="J4178" s="64"/>
      <c r="K4178" s="120" t="e">
        <f>VLOOKUP(I4178,Raw!A:K,11,FALSE)</f>
        <v>#N/A</v>
      </c>
    </row>
    <row r="4179" spans="1:11" x14ac:dyDescent="0.25">
      <c r="A4179" s="85"/>
      <c r="B4179" s="63"/>
      <c r="C4179" s="63"/>
      <c r="D4179" s="63"/>
      <c r="E4179" s="63"/>
      <c r="F4179" s="86"/>
      <c r="H4179" s="121"/>
      <c r="I4179" s="65"/>
      <c r="J4179" s="64"/>
      <c r="K4179" s="120" t="e">
        <f>VLOOKUP(I4179,Raw!A:K,11,FALSE)</f>
        <v>#N/A</v>
      </c>
    </row>
    <row r="4180" spans="1:11" x14ac:dyDescent="0.25">
      <c r="A4180" s="85"/>
      <c r="B4180" s="63"/>
      <c r="C4180" s="63"/>
      <c r="D4180" s="63"/>
      <c r="E4180" s="63"/>
      <c r="F4180" s="86"/>
      <c r="H4180" s="121"/>
      <c r="I4180" s="65"/>
      <c r="J4180" s="64"/>
      <c r="K4180" s="120" t="e">
        <f>VLOOKUP(I4180,Raw!A:K,11,FALSE)</f>
        <v>#N/A</v>
      </c>
    </row>
    <row r="4181" spans="1:11" x14ac:dyDescent="0.25">
      <c r="A4181" s="85"/>
      <c r="B4181" s="63"/>
      <c r="C4181" s="63"/>
      <c r="D4181" s="63"/>
      <c r="E4181" s="63"/>
      <c r="F4181" s="86"/>
      <c r="H4181" s="121"/>
      <c r="I4181" s="65"/>
      <c r="J4181" s="64"/>
      <c r="K4181" s="120" t="e">
        <f>VLOOKUP(I4181,Raw!A:K,11,FALSE)</f>
        <v>#N/A</v>
      </c>
    </row>
    <row r="4182" spans="1:11" x14ac:dyDescent="0.25">
      <c r="A4182" s="85"/>
      <c r="B4182" s="63"/>
      <c r="C4182" s="63"/>
      <c r="D4182" s="63"/>
      <c r="E4182" s="63"/>
      <c r="F4182" s="86"/>
      <c r="H4182" s="121"/>
      <c r="I4182" s="65"/>
      <c r="J4182" s="64"/>
      <c r="K4182" s="120" t="e">
        <f>VLOOKUP(I4182,Raw!A:K,11,FALSE)</f>
        <v>#N/A</v>
      </c>
    </row>
    <row r="4183" spans="1:11" x14ac:dyDescent="0.25">
      <c r="A4183" s="85"/>
      <c r="B4183" s="63"/>
      <c r="C4183" s="63"/>
      <c r="D4183" s="63"/>
      <c r="E4183" s="63"/>
      <c r="F4183" s="86"/>
      <c r="H4183" s="121"/>
      <c r="I4183" s="65"/>
      <c r="J4183" s="64"/>
      <c r="K4183" s="120" t="e">
        <f>VLOOKUP(I4183,Raw!A:K,11,FALSE)</f>
        <v>#N/A</v>
      </c>
    </row>
    <row r="4184" spans="1:11" x14ac:dyDescent="0.25">
      <c r="A4184" s="85"/>
      <c r="B4184" s="63"/>
      <c r="C4184" s="63"/>
      <c r="D4184" s="63"/>
      <c r="E4184" s="63"/>
      <c r="F4184" s="86"/>
      <c r="H4184" s="121"/>
      <c r="I4184" s="65"/>
      <c r="J4184" s="64"/>
      <c r="K4184" s="120" t="e">
        <f>VLOOKUP(I4184,Raw!A:K,11,FALSE)</f>
        <v>#N/A</v>
      </c>
    </row>
    <row r="4185" spans="1:11" x14ac:dyDescent="0.25">
      <c r="A4185" s="85"/>
      <c r="B4185" s="63"/>
      <c r="C4185" s="63"/>
      <c r="D4185" s="63"/>
      <c r="E4185" s="63"/>
      <c r="F4185" s="86"/>
      <c r="H4185" s="121"/>
      <c r="I4185" s="65"/>
      <c r="J4185" s="64"/>
      <c r="K4185" s="120" t="e">
        <f>VLOOKUP(I4185,Raw!A:K,11,FALSE)</f>
        <v>#N/A</v>
      </c>
    </row>
    <row r="4186" spans="1:11" x14ac:dyDescent="0.25">
      <c r="A4186" s="85"/>
      <c r="B4186" s="63"/>
      <c r="C4186" s="63"/>
      <c r="D4186" s="63"/>
      <c r="E4186" s="63"/>
      <c r="F4186" s="86"/>
      <c r="H4186" s="121"/>
      <c r="I4186" s="65"/>
      <c r="J4186" s="64"/>
      <c r="K4186" s="120" t="e">
        <f>VLOOKUP(I4186,Raw!A:K,11,FALSE)</f>
        <v>#N/A</v>
      </c>
    </row>
    <row r="4187" spans="1:11" x14ac:dyDescent="0.25">
      <c r="A4187" s="85"/>
      <c r="B4187" s="63"/>
      <c r="C4187" s="63"/>
      <c r="D4187" s="63"/>
      <c r="E4187" s="63"/>
      <c r="F4187" s="86"/>
      <c r="H4187" s="121"/>
      <c r="I4187" s="65"/>
      <c r="J4187" s="64"/>
      <c r="K4187" s="120" t="e">
        <f>VLOOKUP(I4187,Raw!A:K,11,FALSE)</f>
        <v>#N/A</v>
      </c>
    </row>
    <row r="4188" spans="1:11" x14ac:dyDescent="0.25">
      <c r="A4188" s="85"/>
      <c r="B4188" s="63"/>
      <c r="C4188" s="63"/>
      <c r="D4188" s="63"/>
      <c r="E4188" s="63"/>
      <c r="F4188" s="86"/>
      <c r="H4188" s="121"/>
      <c r="I4188" s="65"/>
      <c r="J4188" s="64"/>
      <c r="K4188" s="120" t="e">
        <f>VLOOKUP(I4188,Raw!A:K,11,FALSE)</f>
        <v>#N/A</v>
      </c>
    </row>
    <row r="4189" spans="1:11" x14ac:dyDescent="0.25">
      <c r="A4189" s="85"/>
      <c r="B4189" s="63"/>
      <c r="C4189" s="63"/>
      <c r="D4189" s="63"/>
      <c r="E4189" s="63"/>
      <c r="F4189" s="86"/>
      <c r="H4189" s="121"/>
      <c r="I4189" s="65"/>
      <c r="J4189" s="64"/>
      <c r="K4189" s="120" t="e">
        <f>VLOOKUP(I4189,Raw!A:K,11,FALSE)</f>
        <v>#N/A</v>
      </c>
    </row>
    <row r="4190" spans="1:11" x14ac:dyDescent="0.25">
      <c r="A4190" s="85"/>
      <c r="B4190" s="63"/>
      <c r="C4190" s="63"/>
      <c r="D4190" s="63"/>
      <c r="E4190" s="63"/>
      <c r="F4190" s="86"/>
      <c r="H4190" s="121"/>
      <c r="I4190" s="65"/>
      <c r="J4190" s="64"/>
      <c r="K4190" s="120" t="e">
        <f>VLOOKUP(I4190,Raw!A:K,11,FALSE)</f>
        <v>#N/A</v>
      </c>
    </row>
    <row r="4191" spans="1:11" x14ac:dyDescent="0.25">
      <c r="A4191" s="85"/>
      <c r="B4191" s="63"/>
      <c r="C4191" s="63"/>
      <c r="D4191" s="63"/>
      <c r="E4191" s="63"/>
      <c r="F4191" s="86"/>
      <c r="H4191" s="121"/>
      <c r="I4191" s="65"/>
      <c r="J4191" s="64"/>
      <c r="K4191" s="120" t="e">
        <f>VLOOKUP(I4191,Raw!A:K,11,FALSE)</f>
        <v>#N/A</v>
      </c>
    </row>
    <row r="4192" spans="1:11" x14ac:dyDescent="0.25">
      <c r="A4192" s="85"/>
      <c r="B4192" s="63"/>
      <c r="C4192" s="63"/>
      <c r="D4192" s="63"/>
      <c r="E4192" s="63"/>
      <c r="F4192" s="86"/>
      <c r="H4192" s="121"/>
      <c r="I4192" s="65"/>
      <c r="J4192" s="64"/>
      <c r="K4192" s="120" t="e">
        <f>VLOOKUP(I4192,Raw!A:K,11,FALSE)</f>
        <v>#N/A</v>
      </c>
    </row>
    <row r="4193" spans="1:11" x14ac:dyDescent="0.25">
      <c r="A4193" s="85"/>
      <c r="B4193" s="63"/>
      <c r="C4193" s="63"/>
      <c r="D4193" s="63"/>
      <c r="E4193" s="63"/>
      <c r="F4193" s="86"/>
      <c r="H4193" s="121"/>
      <c r="I4193" s="65"/>
      <c r="J4193" s="64"/>
      <c r="K4193" s="120" t="e">
        <f>VLOOKUP(I4193,Raw!A:K,11,FALSE)</f>
        <v>#N/A</v>
      </c>
    </row>
    <row r="4194" spans="1:11" x14ac:dyDescent="0.25">
      <c r="A4194" s="85"/>
      <c r="B4194" s="63"/>
      <c r="C4194" s="63"/>
      <c r="D4194" s="63"/>
      <c r="E4194" s="63"/>
      <c r="F4194" s="86"/>
      <c r="H4194" s="121"/>
      <c r="I4194" s="65"/>
      <c r="J4194" s="64"/>
      <c r="K4194" s="120" t="e">
        <f>VLOOKUP(I4194,Raw!A:K,11,FALSE)</f>
        <v>#N/A</v>
      </c>
    </row>
    <row r="4195" spans="1:11" x14ac:dyDescent="0.25">
      <c r="A4195" s="85"/>
      <c r="B4195" s="63"/>
      <c r="C4195" s="63"/>
      <c r="D4195" s="63"/>
      <c r="E4195" s="63"/>
      <c r="F4195" s="86"/>
      <c r="H4195" s="121"/>
      <c r="I4195" s="65"/>
      <c r="J4195" s="64"/>
      <c r="K4195" s="120" t="e">
        <f>VLOOKUP(I4195,Raw!A:K,11,FALSE)</f>
        <v>#N/A</v>
      </c>
    </row>
    <row r="4196" spans="1:11" x14ac:dyDescent="0.25">
      <c r="A4196" s="85"/>
      <c r="B4196" s="63"/>
      <c r="C4196" s="63"/>
      <c r="D4196" s="63"/>
      <c r="E4196" s="63"/>
      <c r="F4196" s="86"/>
      <c r="H4196" s="121"/>
      <c r="I4196" s="65"/>
      <c r="J4196" s="64"/>
      <c r="K4196" s="120" t="e">
        <f>VLOOKUP(I4196,Raw!A:K,11,FALSE)</f>
        <v>#N/A</v>
      </c>
    </row>
    <row r="4197" spans="1:11" x14ac:dyDescent="0.25">
      <c r="A4197" s="85"/>
      <c r="B4197" s="63"/>
      <c r="C4197" s="63"/>
      <c r="D4197" s="63"/>
      <c r="E4197" s="63"/>
      <c r="F4197" s="86"/>
      <c r="H4197" s="121"/>
      <c r="I4197" s="65"/>
      <c r="J4197" s="64"/>
      <c r="K4197" s="120" t="e">
        <f>VLOOKUP(I4197,Raw!A:K,11,FALSE)</f>
        <v>#N/A</v>
      </c>
    </row>
    <row r="4198" spans="1:11" x14ac:dyDescent="0.25">
      <c r="A4198" s="85"/>
      <c r="B4198" s="63"/>
      <c r="C4198" s="63"/>
      <c r="D4198" s="63"/>
      <c r="E4198" s="63"/>
      <c r="F4198" s="86"/>
      <c r="H4198" s="121"/>
      <c r="I4198" s="65"/>
      <c r="J4198" s="64"/>
      <c r="K4198" s="120" t="e">
        <f>VLOOKUP(I4198,Raw!A:K,11,FALSE)</f>
        <v>#N/A</v>
      </c>
    </row>
    <row r="4199" spans="1:11" x14ac:dyDescent="0.25">
      <c r="A4199" s="85"/>
      <c r="B4199" s="63"/>
      <c r="C4199" s="63"/>
      <c r="D4199" s="63"/>
      <c r="E4199" s="63"/>
      <c r="F4199" s="86"/>
      <c r="H4199" s="121"/>
      <c r="I4199" s="65"/>
      <c r="J4199" s="64"/>
      <c r="K4199" s="120" t="e">
        <f>VLOOKUP(I4199,Raw!A:K,11,FALSE)</f>
        <v>#N/A</v>
      </c>
    </row>
    <row r="4200" spans="1:11" x14ac:dyDescent="0.25">
      <c r="A4200" s="85"/>
      <c r="B4200" s="63"/>
      <c r="C4200" s="63"/>
      <c r="D4200" s="63"/>
      <c r="E4200" s="63"/>
      <c r="F4200" s="86"/>
      <c r="H4200" s="121"/>
      <c r="I4200" s="65"/>
      <c r="J4200" s="64"/>
      <c r="K4200" s="120" t="e">
        <f>VLOOKUP(I4200,Raw!A:K,11,FALSE)</f>
        <v>#N/A</v>
      </c>
    </row>
    <row r="4201" spans="1:11" x14ac:dyDescent="0.25">
      <c r="A4201" s="85"/>
      <c r="B4201" s="63"/>
      <c r="C4201" s="63"/>
      <c r="D4201" s="63"/>
      <c r="E4201" s="63"/>
      <c r="F4201" s="86"/>
      <c r="H4201" s="121"/>
      <c r="I4201" s="65"/>
      <c r="J4201" s="64"/>
      <c r="K4201" s="120" t="e">
        <f>VLOOKUP(I4201,Raw!A:K,11,FALSE)</f>
        <v>#N/A</v>
      </c>
    </row>
    <row r="4202" spans="1:11" x14ac:dyDescent="0.25">
      <c r="A4202" s="85"/>
      <c r="B4202" s="63"/>
      <c r="C4202" s="63"/>
      <c r="D4202" s="63"/>
      <c r="E4202" s="63"/>
      <c r="F4202" s="86"/>
      <c r="H4202" s="121"/>
      <c r="I4202" s="65"/>
      <c r="J4202" s="64"/>
      <c r="K4202" s="120" t="e">
        <f>VLOOKUP(I4202,Raw!A:K,11,FALSE)</f>
        <v>#N/A</v>
      </c>
    </row>
    <row r="4203" spans="1:11" x14ac:dyDescent="0.25">
      <c r="A4203" s="85"/>
      <c r="B4203" s="63"/>
      <c r="C4203" s="63"/>
      <c r="D4203" s="63"/>
      <c r="E4203" s="63"/>
      <c r="F4203" s="86"/>
      <c r="H4203" s="121"/>
      <c r="I4203" s="65"/>
      <c r="J4203" s="64"/>
      <c r="K4203" s="120" t="e">
        <f>VLOOKUP(I4203,Raw!A:K,11,FALSE)</f>
        <v>#N/A</v>
      </c>
    </row>
    <row r="4204" spans="1:11" x14ac:dyDescent="0.25">
      <c r="A4204" s="85"/>
      <c r="B4204" s="63"/>
      <c r="C4204" s="63"/>
      <c r="D4204" s="63"/>
      <c r="E4204" s="63"/>
      <c r="F4204" s="86"/>
      <c r="H4204" s="121"/>
      <c r="I4204" s="65"/>
      <c r="J4204" s="64"/>
      <c r="K4204" s="120" t="e">
        <f>VLOOKUP(I4204,Raw!A:K,11,FALSE)</f>
        <v>#N/A</v>
      </c>
    </row>
    <row r="4205" spans="1:11" x14ac:dyDescent="0.25">
      <c r="A4205" s="85"/>
      <c r="B4205" s="63"/>
      <c r="C4205" s="63"/>
      <c r="D4205" s="63"/>
      <c r="E4205" s="63"/>
      <c r="F4205" s="86"/>
      <c r="H4205" s="121"/>
      <c r="I4205" s="65"/>
      <c r="J4205" s="64"/>
      <c r="K4205" s="120" t="e">
        <f>VLOOKUP(I4205,Raw!A:K,11,FALSE)</f>
        <v>#N/A</v>
      </c>
    </row>
    <row r="4206" spans="1:11" x14ac:dyDescent="0.25">
      <c r="A4206" s="85"/>
      <c r="B4206" s="63"/>
      <c r="C4206" s="63"/>
      <c r="D4206" s="63"/>
      <c r="E4206" s="63"/>
      <c r="F4206" s="86"/>
      <c r="H4206" s="121"/>
      <c r="I4206" s="65"/>
      <c r="J4206" s="64"/>
      <c r="K4206" s="120" t="e">
        <f>VLOOKUP(I4206,Raw!A:K,11,FALSE)</f>
        <v>#N/A</v>
      </c>
    </row>
    <row r="4207" spans="1:11" x14ac:dyDescent="0.25">
      <c r="A4207" s="85"/>
      <c r="B4207" s="63"/>
      <c r="C4207" s="63"/>
      <c r="D4207" s="63"/>
      <c r="E4207" s="63"/>
      <c r="F4207" s="86"/>
      <c r="H4207" s="121"/>
      <c r="I4207" s="65"/>
      <c r="J4207" s="64"/>
      <c r="K4207" s="120" t="e">
        <f>VLOOKUP(I4207,Raw!A:K,11,FALSE)</f>
        <v>#N/A</v>
      </c>
    </row>
    <row r="4208" spans="1:11" x14ac:dyDescent="0.25">
      <c r="A4208" s="85"/>
      <c r="B4208" s="63"/>
      <c r="C4208" s="63"/>
      <c r="D4208" s="63"/>
      <c r="E4208" s="63"/>
      <c r="F4208" s="86"/>
      <c r="H4208" s="121"/>
      <c r="I4208" s="65"/>
      <c r="J4208" s="64"/>
      <c r="K4208" s="120" t="e">
        <f>VLOOKUP(I4208,Raw!A:K,11,FALSE)</f>
        <v>#N/A</v>
      </c>
    </row>
    <row r="4209" spans="1:11" x14ac:dyDescent="0.25">
      <c r="A4209" s="85"/>
      <c r="B4209" s="63"/>
      <c r="C4209" s="63"/>
      <c r="D4209" s="63"/>
      <c r="E4209" s="63"/>
      <c r="F4209" s="86"/>
      <c r="H4209" s="121"/>
      <c r="I4209" s="65"/>
      <c r="J4209" s="64"/>
      <c r="K4209" s="120" t="e">
        <f>VLOOKUP(I4209,Raw!A:K,11,FALSE)</f>
        <v>#N/A</v>
      </c>
    </row>
    <row r="4210" spans="1:11" x14ac:dyDescent="0.25">
      <c r="A4210" s="85"/>
      <c r="B4210" s="63"/>
      <c r="C4210" s="63"/>
      <c r="D4210" s="63"/>
      <c r="E4210" s="63"/>
      <c r="F4210" s="86"/>
      <c r="H4210" s="121"/>
      <c r="I4210" s="65"/>
      <c r="J4210" s="64"/>
      <c r="K4210" s="120" t="e">
        <f>VLOOKUP(I4210,Raw!A:K,11,FALSE)</f>
        <v>#N/A</v>
      </c>
    </row>
    <row r="4211" spans="1:11" x14ac:dyDescent="0.25">
      <c r="A4211" s="85"/>
      <c r="B4211" s="63"/>
      <c r="C4211" s="63"/>
      <c r="D4211" s="63"/>
      <c r="E4211" s="63"/>
      <c r="F4211" s="86"/>
      <c r="H4211" s="121"/>
      <c r="I4211" s="65"/>
      <c r="J4211" s="64"/>
      <c r="K4211" s="120" t="e">
        <f>VLOOKUP(I4211,Raw!A:K,11,FALSE)</f>
        <v>#N/A</v>
      </c>
    </row>
    <row r="4212" spans="1:11" x14ac:dyDescent="0.25">
      <c r="A4212" s="85"/>
      <c r="B4212" s="63"/>
      <c r="C4212" s="63"/>
      <c r="D4212" s="63"/>
      <c r="E4212" s="63"/>
      <c r="F4212" s="86"/>
      <c r="H4212" s="121"/>
      <c r="I4212" s="65"/>
      <c r="J4212" s="64"/>
      <c r="K4212" s="120" t="e">
        <f>VLOOKUP(I4212,Raw!A:K,11,FALSE)</f>
        <v>#N/A</v>
      </c>
    </row>
    <row r="4213" spans="1:11" x14ac:dyDescent="0.25">
      <c r="A4213" s="85"/>
      <c r="B4213" s="63"/>
      <c r="C4213" s="63"/>
      <c r="D4213" s="63"/>
      <c r="E4213" s="63"/>
      <c r="F4213" s="86"/>
      <c r="H4213" s="121"/>
      <c r="I4213" s="65"/>
      <c r="J4213" s="64"/>
      <c r="K4213" s="120" t="e">
        <f>VLOOKUP(I4213,Raw!A:K,11,FALSE)</f>
        <v>#N/A</v>
      </c>
    </row>
    <row r="4214" spans="1:11" x14ac:dyDescent="0.25">
      <c r="A4214" s="85"/>
      <c r="B4214" s="63"/>
      <c r="C4214" s="63"/>
      <c r="D4214" s="63"/>
      <c r="E4214" s="63"/>
      <c r="F4214" s="86"/>
      <c r="H4214" s="121"/>
      <c r="I4214" s="65"/>
      <c r="J4214" s="64"/>
      <c r="K4214" s="120" t="e">
        <f>VLOOKUP(I4214,Raw!A:K,11,FALSE)</f>
        <v>#N/A</v>
      </c>
    </row>
    <row r="4215" spans="1:11" x14ac:dyDescent="0.25">
      <c r="A4215" s="85"/>
      <c r="B4215" s="63"/>
      <c r="C4215" s="63"/>
      <c r="D4215" s="63"/>
      <c r="E4215" s="63"/>
      <c r="F4215" s="86"/>
      <c r="H4215" s="121"/>
      <c r="I4215" s="65"/>
      <c r="J4215" s="64"/>
      <c r="K4215" s="120" t="e">
        <f>VLOOKUP(I4215,Raw!A:K,11,FALSE)</f>
        <v>#N/A</v>
      </c>
    </row>
    <row r="4216" spans="1:11" x14ac:dyDescent="0.25">
      <c r="A4216" s="85"/>
      <c r="B4216" s="63"/>
      <c r="C4216" s="63"/>
      <c r="D4216" s="63"/>
      <c r="E4216" s="63"/>
      <c r="F4216" s="86"/>
      <c r="H4216" s="121"/>
      <c r="I4216" s="65"/>
      <c r="J4216" s="64"/>
      <c r="K4216" s="120" t="e">
        <f>VLOOKUP(I4216,Raw!A:K,11,FALSE)</f>
        <v>#N/A</v>
      </c>
    </row>
    <row r="4217" spans="1:11" x14ac:dyDescent="0.25">
      <c r="A4217" s="85"/>
      <c r="B4217" s="63"/>
      <c r="C4217" s="63"/>
      <c r="D4217" s="63"/>
      <c r="E4217" s="63"/>
      <c r="F4217" s="86"/>
      <c r="H4217" s="121"/>
      <c r="I4217" s="65"/>
      <c r="J4217" s="64"/>
      <c r="K4217" s="120" t="e">
        <f>VLOOKUP(I4217,Raw!A:K,11,FALSE)</f>
        <v>#N/A</v>
      </c>
    </row>
    <row r="4218" spans="1:11" x14ac:dyDescent="0.25">
      <c r="A4218" s="85"/>
      <c r="B4218" s="63"/>
      <c r="C4218" s="63"/>
      <c r="D4218" s="63"/>
      <c r="E4218" s="63"/>
      <c r="F4218" s="86"/>
      <c r="H4218" s="121"/>
      <c r="I4218" s="65"/>
      <c r="J4218" s="64"/>
      <c r="K4218" s="120" t="e">
        <f>VLOOKUP(I4218,Raw!A:K,11,FALSE)</f>
        <v>#N/A</v>
      </c>
    </row>
    <row r="4219" spans="1:11" x14ac:dyDescent="0.25">
      <c r="A4219" s="85"/>
      <c r="B4219" s="63"/>
      <c r="C4219" s="63"/>
      <c r="D4219" s="63"/>
      <c r="E4219" s="63"/>
      <c r="F4219" s="86"/>
      <c r="H4219" s="121"/>
      <c r="I4219" s="65"/>
      <c r="J4219" s="64"/>
      <c r="K4219" s="120" t="e">
        <f>VLOOKUP(I4219,Raw!A:K,11,FALSE)</f>
        <v>#N/A</v>
      </c>
    </row>
    <row r="4220" spans="1:11" x14ac:dyDescent="0.25">
      <c r="A4220" s="85"/>
      <c r="B4220" s="63"/>
      <c r="C4220" s="63"/>
      <c r="D4220" s="63"/>
      <c r="E4220" s="63"/>
      <c r="F4220" s="86"/>
      <c r="H4220" s="121"/>
      <c r="I4220" s="65"/>
      <c r="J4220" s="64"/>
      <c r="K4220" s="120" t="e">
        <f>VLOOKUP(I4220,Raw!A:K,11,FALSE)</f>
        <v>#N/A</v>
      </c>
    </row>
    <row r="4221" spans="1:11" x14ac:dyDescent="0.25">
      <c r="A4221" s="85"/>
      <c r="B4221" s="63"/>
      <c r="C4221" s="63"/>
      <c r="D4221" s="63"/>
      <c r="E4221" s="63"/>
      <c r="F4221" s="86"/>
      <c r="H4221" s="121"/>
      <c r="I4221" s="65"/>
      <c r="J4221" s="64"/>
      <c r="K4221" s="120" t="e">
        <f>VLOOKUP(I4221,Raw!A:K,11,FALSE)</f>
        <v>#N/A</v>
      </c>
    </row>
    <row r="4222" spans="1:11" x14ac:dyDescent="0.25">
      <c r="A4222" s="85"/>
      <c r="B4222" s="63"/>
      <c r="C4222" s="63"/>
      <c r="D4222" s="63"/>
      <c r="E4222" s="63"/>
      <c r="F4222" s="86"/>
      <c r="H4222" s="121"/>
      <c r="I4222" s="65"/>
      <c r="J4222" s="64"/>
      <c r="K4222" s="120" t="e">
        <f>VLOOKUP(I4222,Raw!A:K,11,FALSE)</f>
        <v>#N/A</v>
      </c>
    </row>
    <row r="4223" spans="1:11" x14ac:dyDescent="0.25">
      <c r="A4223" s="85"/>
      <c r="B4223" s="63"/>
      <c r="C4223" s="63"/>
      <c r="D4223" s="63"/>
      <c r="E4223" s="63"/>
      <c r="F4223" s="86"/>
      <c r="H4223" s="121"/>
      <c r="I4223" s="65"/>
      <c r="J4223" s="64"/>
      <c r="K4223" s="120" t="e">
        <f>VLOOKUP(I4223,Raw!A:K,11,FALSE)</f>
        <v>#N/A</v>
      </c>
    </row>
    <row r="4224" spans="1:11" x14ac:dyDescent="0.25">
      <c r="A4224" s="85"/>
      <c r="B4224" s="63"/>
      <c r="C4224" s="63"/>
      <c r="D4224" s="63"/>
      <c r="E4224" s="63"/>
      <c r="F4224" s="86"/>
      <c r="H4224" s="121"/>
      <c r="I4224" s="65"/>
      <c r="J4224" s="64"/>
      <c r="K4224" s="120" t="e">
        <f>VLOOKUP(I4224,Raw!A:K,11,FALSE)</f>
        <v>#N/A</v>
      </c>
    </row>
    <row r="4225" spans="1:11" x14ac:dyDescent="0.25">
      <c r="A4225" s="85"/>
      <c r="B4225" s="63"/>
      <c r="C4225" s="63"/>
      <c r="D4225" s="63"/>
      <c r="E4225" s="63"/>
      <c r="F4225" s="86"/>
      <c r="H4225" s="121"/>
      <c r="I4225" s="65"/>
      <c r="J4225" s="64"/>
      <c r="K4225" s="120" t="e">
        <f>VLOOKUP(I4225,Raw!A:K,11,FALSE)</f>
        <v>#N/A</v>
      </c>
    </row>
    <row r="4226" spans="1:11" x14ac:dyDescent="0.25">
      <c r="A4226" s="85"/>
      <c r="B4226" s="63"/>
      <c r="C4226" s="63"/>
      <c r="D4226" s="63"/>
      <c r="E4226" s="63"/>
      <c r="F4226" s="86"/>
      <c r="H4226" s="121"/>
      <c r="I4226" s="65"/>
      <c r="J4226" s="64"/>
      <c r="K4226" s="120" t="e">
        <f>VLOOKUP(I4226,Raw!A:K,11,FALSE)</f>
        <v>#N/A</v>
      </c>
    </row>
    <row r="4227" spans="1:11" x14ac:dyDescent="0.25">
      <c r="A4227" s="85"/>
      <c r="B4227" s="63"/>
      <c r="C4227" s="63"/>
      <c r="D4227" s="63"/>
      <c r="E4227" s="63"/>
      <c r="F4227" s="86"/>
      <c r="H4227" s="121"/>
      <c r="I4227" s="65"/>
      <c r="J4227" s="64"/>
      <c r="K4227" s="120" t="e">
        <f>VLOOKUP(I4227,Raw!A:K,11,FALSE)</f>
        <v>#N/A</v>
      </c>
    </row>
    <row r="4228" spans="1:11" x14ac:dyDescent="0.25">
      <c r="A4228" s="85"/>
      <c r="B4228" s="63"/>
      <c r="C4228" s="63"/>
      <c r="D4228" s="63"/>
      <c r="E4228" s="63"/>
      <c r="F4228" s="86"/>
      <c r="H4228" s="121"/>
      <c r="I4228" s="65"/>
      <c r="J4228" s="64"/>
      <c r="K4228" s="120" t="e">
        <f>VLOOKUP(I4228,Raw!A:K,11,FALSE)</f>
        <v>#N/A</v>
      </c>
    </row>
    <row r="4229" spans="1:11" x14ac:dyDescent="0.25">
      <c r="A4229" s="85"/>
      <c r="B4229" s="63"/>
      <c r="C4229" s="63"/>
      <c r="D4229" s="63"/>
      <c r="E4229" s="63"/>
      <c r="F4229" s="86"/>
      <c r="H4229" s="121"/>
      <c r="I4229" s="65"/>
      <c r="J4229" s="64"/>
      <c r="K4229" s="120" t="e">
        <f>VLOOKUP(I4229,Raw!A:K,11,FALSE)</f>
        <v>#N/A</v>
      </c>
    </row>
    <row r="4230" spans="1:11" x14ac:dyDescent="0.25">
      <c r="A4230" s="85"/>
      <c r="B4230" s="63"/>
      <c r="C4230" s="63"/>
      <c r="D4230" s="63"/>
      <c r="E4230" s="63"/>
      <c r="F4230" s="86"/>
      <c r="H4230" s="121"/>
      <c r="I4230" s="65"/>
      <c r="J4230" s="64"/>
      <c r="K4230" s="120" t="e">
        <f>VLOOKUP(I4230,Raw!A:K,11,FALSE)</f>
        <v>#N/A</v>
      </c>
    </row>
    <row r="4231" spans="1:11" x14ac:dyDescent="0.25">
      <c r="A4231" s="85"/>
      <c r="B4231" s="63"/>
      <c r="C4231" s="63"/>
      <c r="D4231" s="63"/>
      <c r="E4231" s="63"/>
      <c r="F4231" s="86"/>
      <c r="H4231" s="121"/>
      <c r="I4231" s="65"/>
      <c r="J4231" s="64"/>
      <c r="K4231" s="120" t="e">
        <f>VLOOKUP(I4231,Raw!A:K,11,FALSE)</f>
        <v>#N/A</v>
      </c>
    </row>
    <row r="4232" spans="1:11" x14ac:dyDescent="0.25">
      <c r="A4232" s="85"/>
      <c r="B4232" s="63"/>
      <c r="C4232" s="63"/>
      <c r="D4232" s="63"/>
      <c r="E4232" s="63"/>
      <c r="F4232" s="86"/>
      <c r="H4232" s="121"/>
      <c r="I4232" s="65"/>
      <c r="J4232" s="64"/>
      <c r="K4232" s="120" t="e">
        <f>VLOOKUP(I4232,Raw!A:K,11,FALSE)</f>
        <v>#N/A</v>
      </c>
    </row>
    <row r="4233" spans="1:11" x14ac:dyDescent="0.25">
      <c r="A4233" s="85"/>
      <c r="B4233" s="63"/>
      <c r="C4233" s="63"/>
      <c r="D4233" s="63"/>
      <c r="E4233" s="63"/>
      <c r="F4233" s="86"/>
      <c r="H4233" s="121"/>
      <c r="I4233" s="65"/>
      <c r="J4233" s="64"/>
      <c r="K4233" s="120" t="e">
        <f>VLOOKUP(I4233,Raw!A:K,11,FALSE)</f>
        <v>#N/A</v>
      </c>
    </row>
    <row r="4234" spans="1:11" x14ac:dyDescent="0.25">
      <c r="A4234" s="85"/>
      <c r="B4234" s="63"/>
      <c r="C4234" s="63"/>
      <c r="D4234" s="63"/>
      <c r="E4234" s="63"/>
      <c r="F4234" s="86"/>
      <c r="H4234" s="121"/>
      <c r="I4234" s="65"/>
      <c r="J4234" s="64"/>
      <c r="K4234" s="120" t="e">
        <f>VLOOKUP(I4234,Raw!A:K,11,FALSE)</f>
        <v>#N/A</v>
      </c>
    </row>
    <row r="4235" spans="1:11" x14ac:dyDescent="0.25">
      <c r="A4235" s="85"/>
      <c r="B4235" s="63"/>
      <c r="C4235" s="63"/>
      <c r="D4235" s="63"/>
      <c r="E4235" s="63"/>
      <c r="F4235" s="86"/>
      <c r="H4235" s="121"/>
      <c r="I4235" s="65"/>
      <c r="J4235" s="64"/>
      <c r="K4235" s="120" t="e">
        <f>VLOOKUP(I4235,Raw!A:K,11,FALSE)</f>
        <v>#N/A</v>
      </c>
    </row>
    <row r="4236" spans="1:11" x14ac:dyDescent="0.25">
      <c r="A4236" s="85"/>
      <c r="B4236" s="63"/>
      <c r="C4236" s="63"/>
      <c r="D4236" s="63"/>
      <c r="E4236" s="63"/>
      <c r="F4236" s="86"/>
      <c r="H4236" s="121"/>
      <c r="I4236" s="65"/>
      <c r="J4236" s="64"/>
      <c r="K4236" s="120" t="e">
        <f>VLOOKUP(I4236,Raw!A:K,11,FALSE)</f>
        <v>#N/A</v>
      </c>
    </row>
    <row r="4237" spans="1:11" x14ac:dyDescent="0.25">
      <c r="A4237" s="85"/>
      <c r="B4237" s="63"/>
      <c r="C4237" s="63"/>
      <c r="D4237" s="63"/>
      <c r="E4237" s="63"/>
      <c r="F4237" s="86"/>
      <c r="H4237" s="121"/>
      <c r="I4237" s="65"/>
      <c r="J4237" s="64"/>
      <c r="K4237" s="120" t="e">
        <f>VLOOKUP(I4237,Raw!A:K,11,FALSE)</f>
        <v>#N/A</v>
      </c>
    </row>
    <row r="4238" spans="1:11" x14ac:dyDescent="0.25">
      <c r="A4238" s="85"/>
      <c r="B4238" s="63"/>
      <c r="C4238" s="63"/>
      <c r="D4238" s="63"/>
      <c r="E4238" s="63"/>
      <c r="F4238" s="86"/>
      <c r="H4238" s="121"/>
      <c r="I4238" s="65"/>
      <c r="J4238" s="64"/>
      <c r="K4238" s="120" t="e">
        <f>VLOOKUP(I4238,Raw!A:K,11,FALSE)</f>
        <v>#N/A</v>
      </c>
    </row>
    <row r="4239" spans="1:11" x14ac:dyDescent="0.25">
      <c r="A4239" s="85"/>
      <c r="B4239" s="63"/>
      <c r="C4239" s="63"/>
      <c r="D4239" s="63"/>
      <c r="E4239" s="63"/>
      <c r="F4239" s="86"/>
      <c r="H4239" s="121"/>
      <c r="I4239" s="65"/>
      <c r="J4239" s="64"/>
      <c r="K4239" s="120" t="e">
        <f>VLOOKUP(I4239,Raw!A:K,11,FALSE)</f>
        <v>#N/A</v>
      </c>
    </row>
    <row r="4240" spans="1:11" x14ac:dyDescent="0.25">
      <c r="A4240" s="85"/>
      <c r="B4240" s="63"/>
      <c r="C4240" s="63"/>
      <c r="D4240" s="63"/>
      <c r="E4240" s="63"/>
      <c r="F4240" s="86"/>
      <c r="H4240" s="121"/>
      <c r="I4240" s="65"/>
      <c r="J4240" s="64"/>
      <c r="K4240" s="120" t="e">
        <f>VLOOKUP(I4240,Raw!A:K,11,FALSE)</f>
        <v>#N/A</v>
      </c>
    </row>
    <row r="4241" spans="1:11" x14ac:dyDescent="0.25">
      <c r="A4241" s="85"/>
      <c r="B4241" s="63"/>
      <c r="C4241" s="63"/>
      <c r="D4241" s="63"/>
      <c r="E4241" s="63"/>
      <c r="F4241" s="86"/>
      <c r="H4241" s="121"/>
      <c r="I4241" s="65"/>
      <c r="J4241" s="64"/>
      <c r="K4241" s="120" t="e">
        <f>VLOOKUP(I4241,Raw!A:K,11,FALSE)</f>
        <v>#N/A</v>
      </c>
    </row>
    <row r="4242" spans="1:11" x14ac:dyDescent="0.25">
      <c r="A4242" s="85"/>
      <c r="B4242" s="63"/>
      <c r="C4242" s="63"/>
      <c r="D4242" s="63"/>
      <c r="E4242" s="63"/>
      <c r="F4242" s="86"/>
      <c r="H4242" s="121"/>
      <c r="I4242" s="65"/>
      <c r="J4242" s="64"/>
      <c r="K4242" s="120" t="e">
        <f>VLOOKUP(I4242,Raw!A:K,11,FALSE)</f>
        <v>#N/A</v>
      </c>
    </row>
    <row r="4243" spans="1:11" x14ac:dyDescent="0.25">
      <c r="A4243" s="85"/>
      <c r="B4243" s="63"/>
      <c r="C4243" s="63"/>
      <c r="D4243" s="63"/>
      <c r="E4243" s="63"/>
      <c r="F4243" s="86"/>
      <c r="H4243" s="121"/>
      <c r="I4243" s="65"/>
      <c r="J4243" s="64"/>
      <c r="K4243" s="120" t="e">
        <f>VLOOKUP(I4243,Raw!A:K,11,FALSE)</f>
        <v>#N/A</v>
      </c>
    </row>
    <row r="4244" spans="1:11" x14ac:dyDescent="0.25">
      <c r="A4244" s="85"/>
      <c r="B4244" s="63"/>
      <c r="C4244" s="63"/>
      <c r="D4244" s="63"/>
      <c r="E4244" s="63"/>
      <c r="F4244" s="86"/>
      <c r="H4244" s="121"/>
      <c r="I4244" s="65"/>
      <c r="J4244" s="64"/>
      <c r="K4244" s="120" t="e">
        <f>VLOOKUP(I4244,Raw!A:K,11,FALSE)</f>
        <v>#N/A</v>
      </c>
    </row>
    <row r="4245" spans="1:11" x14ac:dyDescent="0.25">
      <c r="A4245" s="85"/>
      <c r="B4245" s="63"/>
      <c r="C4245" s="63"/>
      <c r="D4245" s="63"/>
      <c r="E4245" s="63"/>
      <c r="F4245" s="86"/>
      <c r="H4245" s="121"/>
      <c r="I4245" s="65"/>
      <c r="J4245" s="64"/>
      <c r="K4245" s="120" t="e">
        <f>VLOOKUP(I4245,Raw!A:K,11,FALSE)</f>
        <v>#N/A</v>
      </c>
    </row>
    <row r="4246" spans="1:11" x14ac:dyDescent="0.25">
      <c r="A4246" s="85"/>
      <c r="B4246" s="63"/>
      <c r="C4246" s="63"/>
      <c r="D4246" s="63"/>
      <c r="E4246" s="63"/>
      <c r="F4246" s="86"/>
      <c r="H4246" s="121"/>
      <c r="I4246" s="65"/>
      <c r="J4246" s="64"/>
      <c r="K4246" s="120" t="e">
        <f>VLOOKUP(I4246,Raw!A:K,11,FALSE)</f>
        <v>#N/A</v>
      </c>
    </row>
    <row r="4247" spans="1:11" x14ac:dyDescent="0.25">
      <c r="A4247" s="85"/>
      <c r="B4247" s="63"/>
      <c r="C4247" s="63"/>
      <c r="D4247" s="63"/>
      <c r="E4247" s="63"/>
      <c r="F4247" s="86"/>
      <c r="H4247" s="121"/>
      <c r="I4247" s="65"/>
      <c r="J4247" s="64"/>
      <c r="K4247" s="120" t="e">
        <f>VLOOKUP(I4247,Raw!A:K,11,FALSE)</f>
        <v>#N/A</v>
      </c>
    </row>
    <row r="4248" spans="1:11" x14ac:dyDescent="0.25">
      <c r="A4248" s="85"/>
      <c r="B4248" s="63"/>
      <c r="C4248" s="63"/>
      <c r="D4248" s="63"/>
      <c r="E4248" s="63"/>
      <c r="F4248" s="86"/>
      <c r="H4248" s="121"/>
      <c r="I4248" s="65"/>
      <c r="J4248" s="64"/>
      <c r="K4248" s="120" t="e">
        <f>VLOOKUP(I4248,Raw!A:K,11,FALSE)</f>
        <v>#N/A</v>
      </c>
    </row>
    <row r="4249" spans="1:11" x14ac:dyDescent="0.25">
      <c r="A4249" s="85"/>
      <c r="B4249" s="63"/>
      <c r="C4249" s="63"/>
      <c r="D4249" s="63"/>
      <c r="E4249" s="63"/>
      <c r="F4249" s="86"/>
      <c r="H4249" s="121"/>
      <c r="I4249" s="65"/>
      <c r="J4249" s="64"/>
      <c r="K4249" s="120" t="e">
        <f>VLOOKUP(I4249,Raw!A:K,11,FALSE)</f>
        <v>#N/A</v>
      </c>
    </row>
    <row r="4250" spans="1:11" x14ac:dyDescent="0.25">
      <c r="A4250" s="85"/>
      <c r="B4250" s="63"/>
      <c r="C4250" s="63"/>
      <c r="D4250" s="63"/>
      <c r="E4250" s="63"/>
      <c r="F4250" s="86"/>
      <c r="H4250" s="121"/>
      <c r="I4250" s="65"/>
      <c r="J4250" s="64"/>
      <c r="K4250" s="120" t="e">
        <f>VLOOKUP(I4250,Raw!A:K,11,FALSE)</f>
        <v>#N/A</v>
      </c>
    </row>
    <row r="4251" spans="1:11" x14ac:dyDescent="0.25">
      <c r="A4251" s="85"/>
      <c r="B4251" s="63"/>
      <c r="C4251" s="63"/>
      <c r="D4251" s="63"/>
      <c r="E4251" s="63"/>
      <c r="F4251" s="86"/>
      <c r="H4251" s="121"/>
      <c r="I4251" s="65"/>
      <c r="J4251" s="64"/>
      <c r="K4251" s="120" t="e">
        <f>VLOOKUP(I4251,Raw!A:K,11,FALSE)</f>
        <v>#N/A</v>
      </c>
    </row>
    <row r="4252" spans="1:11" x14ac:dyDescent="0.25">
      <c r="A4252" s="85"/>
      <c r="B4252" s="63"/>
      <c r="C4252" s="63"/>
      <c r="D4252" s="63"/>
      <c r="E4252" s="63"/>
      <c r="F4252" s="86"/>
      <c r="H4252" s="121"/>
      <c r="I4252" s="65"/>
      <c r="J4252" s="64"/>
      <c r="K4252" s="120" t="e">
        <f>VLOOKUP(I4252,Raw!A:K,11,FALSE)</f>
        <v>#N/A</v>
      </c>
    </row>
    <row r="4253" spans="1:11" x14ac:dyDescent="0.25">
      <c r="A4253" s="85"/>
      <c r="B4253" s="63"/>
      <c r="C4253" s="63"/>
      <c r="D4253" s="63"/>
      <c r="E4253" s="63"/>
      <c r="F4253" s="86"/>
      <c r="H4253" s="121"/>
      <c r="I4253" s="65"/>
      <c r="J4253" s="64"/>
      <c r="K4253" s="120" t="e">
        <f>VLOOKUP(I4253,Raw!A:K,11,FALSE)</f>
        <v>#N/A</v>
      </c>
    </row>
    <row r="4254" spans="1:11" x14ac:dyDescent="0.25">
      <c r="A4254" s="85"/>
      <c r="B4254" s="63"/>
      <c r="C4254" s="63"/>
      <c r="D4254" s="63"/>
      <c r="E4254" s="63"/>
      <c r="F4254" s="86"/>
      <c r="H4254" s="121"/>
      <c r="I4254" s="65"/>
      <c r="J4254" s="64"/>
      <c r="K4254" s="120" t="e">
        <f>VLOOKUP(I4254,Raw!A:K,11,FALSE)</f>
        <v>#N/A</v>
      </c>
    </row>
    <row r="4255" spans="1:11" x14ac:dyDescent="0.25">
      <c r="A4255" s="85"/>
      <c r="B4255" s="63"/>
      <c r="C4255" s="63"/>
      <c r="D4255" s="63"/>
      <c r="E4255" s="63"/>
      <c r="F4255" s="86"/>
      <c r="H4255" s="121"/>
      <c r="I4255" s="65"/>
      <c r="J4255" s="64"/>
      <c r="K4255" s="120" t="e">
        <f>VLOOKUP(I4255,Raw!A:K,11,FALSE)</f>
        <v>#N/A</v>
      </c>
    </row>
    <row r="4256" spans="1:11" x14ac:dyDescent="0.25">
      <c r="A4256" s="85"/>
      <c r="B4256" s="63"/>
      <c r="C4256" s="63"/>
      <c r="D4256" s="63"/>
      <c r="E4256" s="63"/>
      <c r="F4256" s="86"/>
      <c r="H4256" s="121"/>
      <c r="I4256" s="65"/>
      <c r="J4256" s="64"/>
      <c r="K4256" s="120" t="e">
        <f>VLOOKUP(I4256,Raw!A:K,11,FALSE)</f>
        <v>#N/A</v>
      </c>
    </row>
    <row r="4257" spans="1:11" x14ac:dyDescent="0.25">
      <c r="A4257" s="85"/>
      <c r="B4257" s="63"/>
      <c r="C4257" s="63"/>
      <c r="D4257" s="63"/>
      <c r="E4257" s="63"/>
      <c r="F4257" s="86"/>
      <c r="H4257" s="121"/>
      <c r="I4257" s="65"/>
      <c r="J4257" s="64"/>
      <c r="K4257" s="120" t="e">
        <f>VLOOKUP(I4257,Raw!A:K,11,FALSE)</f>
        <v>#N/A</v>
      </c>
    </row>
    <row r="4258" spans="1:11" x14ac:dyDescent="0.25">
      <c r="A4258" s="85"/>
      <c r="B4258" s="63"/>
      <c r="C4258" s="63"/>
      <c r="D4258" s="63"/>
      <c r="E4258" s="63"/>
      <c r="F4258" s="86"/>
      <c r="H4258" s="121"/>
      <c r="I4258" s="65"/>
      <c r="J4258" s="64"/>
      <c r="K4258" s="120" t="e">
        <f>VLOOKUP(I4258,Raw!A:K,11,FALSE)</f>
        <v>#N/A</v>
      </c>
    </row>
    <row r="4259" spans="1:11" x14ac:dyDescent="0.25">
      <c r="A4259" s="85"/>
      <c r="B4259" s="63"/>
      <c r="C4259" s="63"/>
      <c r="D4259" s="63"/>
      <c r="E4259" s="63"/>
      <c r="F4259" s="86"/>
      <c r="H4259" s="121"/>
      <c r="I4259" s="65"/>
      <c r="J4259" s="64"/>
      <c r="K4259" s="120" t="e">
        <f>VLOOKUP(I4259,Raw!A:K,11,FALSE)</f>
        <v>#N/A</v>
      </c>
    </row>
    <row r="4260" spans="1:11" x14ac:dyDescent="0.25">
      <c r="A4260" s="85"/>
      <c r="B4260" s="63"/>
      <c r="C4260" s="63"/>
      <c r="D4260" s="63"/>
      <c r="E4260" s="63"/>
      <c r="F4260" s="86"/>
      <c r="H4260" s="121"/>
      <c r="I4260" s="65"/>
      <c r="J4260" s="64"/>
      <c r="K4260" s="120" t="e">
        <f>VLOOKUP(I4260,Raw!A:K,11,FALSE)</f>
        <v>#N/A</v>
      </c>
    </row>
    <row r="4261" spans="1:11" x14ac:dyDescent="0.25">
      <c r="A4261" s="85"/>
      <c r="B4261" s="63"/>
      <c r="C4261" s="63"/>
      <c r="D4261" s="63"/>
      <c r="E4261" s="63"/>
      <c r="F4261" s="86"/>
      <c r="H4261" s="121"/>
      <c r="I4261" s="65"/>
      <c r="J4261" s="64"/>
      <c r="K4261" s="120" t="e">
        <f>VLOOKUP(I4261,Raw!A:K,11,FALSE)</f>
        <v>#N/A</v>
      </c>
    </row>
    <row r="4262" spans="1:11" x14ac:dyDescent="0.25">
      <c r="A4262" s="85"/>
      <c r="B4262" s="63"/>
      <c r="C4262" s="63"/>
      <c r="D4262" s="63"/>
      <c r="E4262" s="63"/>
      <c r="F4262" s="86"/>
      <c r="H4262" s="121"/>
      <c r="I4262" s="65"/>
      <c r="J4262" s="64"/>
      <c r="K4262" s="120" t="e">
        <f>VLOOKUP(I4262,Raw!A:K,11,FALSE)</f>
        <v>#N/A</v>
      </c>
    </row>
    <row r="4263" spans="1:11" x14ac:dyDescent="0.25">
      <c r="A4263" s="85"/>
      <c r="B4263" s="63"/>
      <c r="C4263" s="63"/>
      <c r="D4263" s="63"/>
      <c r="E4263" s="63"/>
      <c r="F4263" s="86"/>
      <c r="H4263" s="121"/>
      <c r="I4263" s="65"/>
      <c r="J4263" s="64"/>
      <c r="K4263" s="120" t="e">
        <f>VLOOKUP(I4263,Raw!A:K,11,FALSE)</f>
        <v>#N/A</v>
      </c>
    </row>
    <row r="4264" spans="1:11" x14ac:dyDescent="0.25">
      <c r="A4264" s="85"/>
      <c r="B4264" s="63"/>
      <c r="C4264" s="63"/>
      <c r="D4264" s="63"/>
      <c r="E4264" s="63"/>
      <c r="F4264" s="86"/>
      <c r="H4264" s="121"/>
      <c r="I4264" s="65"/>
      <c r="J4264" s="64"/>
      <c r="K4264" s="120" t="e">
        <f>VLOOKUP(I4264,Raw!A:K,11,FALSE)</f>
        <v>#N/A</v>
      </c>
    </row>
    <row r="4265" spans="1:11" x14ac:dyDescent="0.25">
      <c r="A4265" s="85"/>
      <c r="B4265" s="63"/>
      <c r="C4265" s="63"/>
      <c r="D4265" s="63"/>
      <c r="E4265" s="63"/>
      <c r="F4265" s="86"/>
      <c r="H4265" s="121"/>
      <c r="I4265" s="65"/>
      <c r="J4265" s="64"/>
      <c r="K4265" s="120" t="e">
        <f>VLOOKUP(I4265,Raw!A:K,11,FALSE)</f>
        <v>#N/A</v>
      </c>
    </row>
    <row r="4266" spans="1:11" x14ac:dyDescent="0.25">
      <c r="A4266" s="85"/>
      <c r="B4266" s="63"/>
      <c r="C4266" s="63"/>
      <c r="D4266" s="63"/>
      <c r="E4266" s="63"/>
      <c r="F4266" s="86"/>
      <c r="H4266" s="121"/>
      <c r="I4266" s="65"/>
      <c r="J4266" s="64"/>
      <c r="K4266" s="120" t="e">
        <f>VLOOKUP(I4266,Raw!A:K,11,FALSE)</f>
        <v>#N/A</v>
      </c>
    </row>
    <row r="4267" spans="1:11" x14ac:dyDescent="0.25">
      <c r="A4267" s="85"/>
      <c r="B4267" s="63"/>
      <c r="C4267" s="63"/>
      <c r="D4267" s="63"/>
      <c r="E4267" s="63"/>
      <c r="F4267" s="86"/>
      <c r="H4267" s="121"/>
      <c r="I4267" s="65"/>
      <c r="J4267" s="64"/>
      <c r="K4267" s="120" t="e">
        <f>VLOOKUP(I4267,Raw!A:K,11,FALSE)</f>
        <v>#N/A</v>
      </c>
    </row>
    <row r="4268" spans="1:11" x14ac:dyDescent="0.25">
      <c r="A4268" s="85"/>
      <c r="B4268" s="63"/>
      <c r="C4268" s="63"/>
      <c r="D4268" s="63"/>
      <c r="E4268" s="63"/>
      <c r="F4268" s="86"/>
      <c r="H4268" s="121"/>
      <c r="I4268" s="65"/>
      <c r="J4268" s="64"/>
      <c r="K4268" s="120" t="e">
        <f>VLOOKUP(I4268,Raw!A:K,11,FALSE)</f>
        <v>#N/A</v>
      </c>
    </row>
    <row r="4269" spans="1:11" x14ac:dyDescent="0.25">
      <c r="A4269" s="85"/>
      <c r="B4269" s="63"/>
      <c r="C4269" s="63"/>
      <c r="D4269" s="63"/>
      <c r="E4269" s="63"/>
      <c r="F4269" s="86"/>
      <c r="H4269" s="121"/>
      <c r="I4269" s="65"/>
      <c r="J4269" s="64"/>
      <c r="K4269" s="120" t="e">
        <f>VLOOKUP(I4269,Raw!A:K,11,FALSE)</f>
        <v>#N/A</v>
      </c>
    </row>
    <row r="4270" spans="1:11" x14ac:dyDescent="0.25">
      <c r="A4270" s="85"/>
      <c r="B4270" s="63"/>
      <c r="C4270" s="63"/>
      <c r="D4270" s="63"/>
      <c r="E4270" s="63"/>
      <c r="F4270" s="86"/>
      <c r="H4270" s="121"/>
      <c r="I4270" s="65"/>
      <c r="J4270" s="64"/>
      <c r="K4270" s="120" t="e">
        <f>VLOOKUP(I4270,Raw!A:K,11,FALSE)</f>
        <v>#N/A</v>
      </c>
    </row>
    <row r="4271" spans="1:11" x14ac:dyDescent="0.25">
      <c r="A4271" s="85"/>
      <c r="B4271" s="63"/>
      <c r="C4271" s="63"/>
      <c r="D4271" s="63"/>
      <c r="E4271" s="63"/>
      <c r="F4271" s="86"/>
      <c r="H4271" s="121"/>
      <c r="I4271" s="65"/>
      <c r="J4271" s="64"/>
      <c r="K4271" s="120" t="e">
        <f>VLOOKUP(I4271,Raw!A:K,11,FALSE)</f>
        <v>#N/A</v>
      </c>
    </row>
    <row r="4272" spans="1:11" x14ac:dyDescent="0.25">
      <c r="A4272" s="85"/>
      <c r="B4272" s="63"/>
      <c r="C4272" s="63"/>
      <c r="D4272" s="63"/>
      <c r="E4272" s="63"/>
      <c r="F4272" s="86"/>
      <c r="H4272" s="121"/>
      <c r="I4272" s="65"/>
      <c r="J4272" s="64"/>
      <c r="K4272" s="120" t="e">
        <f>VLOOKUP(I4272,Raw!A:K,11,FALSE)</f>
        <v>#N/A</v>
      </c>
    </row>
    <row r="4273" spans="1:11" x14ac:dyDescent="0.25">
      <c r="A4273" s="85"/>
      <c r="B4273" s="63"/>
      <c r="C4273" s="63"/>
      <c r="D4273" s="63"/>
      <c r="E4273" s="63"/>
      <c r="F4273" s="86"/>
      <c r="H4273" s="121"/>
      <c r="I4273" s="65"/>
      <c r="J4273" s="64"/>
      <c r="K4273" s="120" t="e">
        <f>VLOOKUP(I4273,Raw!A:K,11,FALSE)</f>
        <v>#N/A</v>
      </c>
    </row>
    <row r="4274" spans="1:11" x14ac:dyDescent="0.25">
      <c r="A4274" s="85"/>
      <c r="B4274" s="63"/>
      <c r="C4274" s="63"/>
      <c r="D4274" s="63"/>
      <c r="E4274" s="63"/>
      <c r="F4274" s="86"/>
      <c r="H4274" s="121"/>
      <c r="I4274" s="65"/>
      <c r="J4274" s="64"/>
      <c r="K4274" s="120" t="e">
        <f>VLOOKUP(I4274,Raw!A:K,11,FALSE)</f>
        <v>#N/A</v>
      </c>
    </row>
    <row r="4275" spans="1:11" x14ac:dyDescent="0.25">
      <c r="A4275" s="85"/>
      <c r="B4275" s="63"/>
      <c r="C4275" s="63"/>
      <c r="D4275" s="63"/>
      <c r="E4275" s="63"/>
      <c r="F4275" s="86"/>
      <c r="H4275" s="121"/>
      <c r="I4275" s="65"/>
      <c r="J4275" s="64"/>
      <c r="K4275" s="120" t="e">
        <f>VLOOKUP(I4275,Raw!A:K,11,FALSE)</f>
        <v>#N/A</v>
      </c>
    </row>
    <row r="4276" spans="1:11" x14ac:dyDescent="0.25">
      <c r="A4276" s="85"/>
      <c r="B4276" s="63"/>
      <c r="C4276" s="63"/>
      <c r="D4276" s="63"/>
      <c r="E4276" s="63"/>
      <c r="F4276" s="86"/>
      <c r="H4276" s="121"/>
      <c r="I4276" s="65"/>
      <c r="J4276" s="64"/>
      <c r="K4276" s="120" t="e">
        <f>VLOOKUP(I4276,Raw!A:K,11,FALSE)</f>
        <v>#N/A</v>
      </c>
    </row>
    <row r="4277" spans="1:11" x14ac:dyDescent="0.25">
      <c r="A4277" s="85"/>
      <c r="B4277" s="63"/>
      <c r="C4277" s="63"/>
      <c r="D4277" s="63"/>
      <c r="E4277" s="63"/>
      <c r="F4277" s="86"/>
      <c r="H4277" s="121"/>
      <c r="I4277" s="65"/>
      <c r="J4277" s="64"/>
      <c r="K4277" s="120" t="e">
        <f>VLOOKUP(I4277,Raw!A:K,11,FALSE)</f>
        <v>#N/A</v>
      </c>
    </row>
    <row r="4278" spans="1:11" x14ac:dyDescent="0.25">
      <c r="A4278" s="85"/>
      <c r="B4278" s="63"/>
      <c r="C4278" s="63"/>
      <c r="D4278" s="63"/>
      <c r="E4278" s="63"/>
      <c r="F4278" s="86"/>
      <c r="H4278" s="121"/>
      <c r="I4278" s="65"/>
      <c r="J4278" s="64"/>
      <c r="K4278" s="120" t="e">
        <f>VLOOKUP(I4278,Raw!A:K,11,FALSE)</f>
        <v>#N/A</v>
      </c>
    </row>
    <row r="4279" spans="1:11" x14ac:dyDescent="0.25">
      <c r="A4279" s="85"/>
      <c r="B4279" s="63"/>
      <c r="C4279" s="63"/>
      <c r="D4279" s="63"/>
      <c r="E4279" s="63"/>
      <c r="F4279" s="86"/>
      <c r="H4279" s="121"/>
      <c r="I4279" s="65"/>
      <c r="J4279" s="64"/>
      <c r="K4279" s="120" t="e">
        <f>VLOOKUP(I4279,Raw!A:K,11,FALSE)</f>
        <v>#N/A</v>
      </c>
    </row>
    <row r="4280" spans="1:11" x14ac:dyDescent="0.25">
      <c r="A4280" s="85"/>
      <c r="B4280" s="63"/>
      <c r="C4280" s="63"/>
      <c r="D4280" s="63"/>
      <c r="E4280" s="63"/>
      <c r="F4280" s="86"/>
      <c r="H4280" s="121"/>
      <c r="I4280" s="65"/>
      <c r="J4280" s="64"/>
      <c r="K4280" s="120" t="e">
        <f>VLOOKUP(I4280,Raw!A:K,11,FALSE)</f>
        <v>#N/A</v>
      </c>
    </row>
    <row r="4281" spans="1:11" x14ac:dyDescent="0.25">
      <c r="A4281" s="85"/>
      <c r="B4281" s="63"/>
      <c r="C4281" s="63"/>
      <c r="D4281" s="63"/>
      <c r="E4281" s="63"/>
      <c r="F4281" s="86"/>
      <c r="H4281" s="121"/>
      <c r="I4281" s="65"/>
      <c r="J4281" s="64"/>
      <c r="K4281" s="120" t="e">
        <f>VLOOKUP(I4281,Raw!A:K,11,FALSE)</f>
        <v>#N/A</v>
      </c>
    </row>
    <row r="4282" spans="1:11" x14ac:dyDescent="0.25">
      <c r="A4282" s="85"/>
      <c r="B4282" s="63"/>
      <c r="C4282" s="63"/>
      <c r="D4282" s="63"/>
      <c r="E4282" s="63"/>
      <c r="F4282" s="86"/>
      <c r="H4282" s="121"/>
      <c r="I4282" s="65"/>
      <c r="J4282" s="64"/>
      <c r="K4282" s="120" t="e">
        <f>VLOOKUP(I4282,Raw!A:K,11,FALSE)</f>
        <v>#N/A</v>
      </c>
    </row>
    <row r="4283" spans="1:11" x14ac:dyDescent="0.25">
      <c r="A4283" s="85"/>
      <c r="B4283" s="63"/>
      <c r="C4283" s="63"/>
      <c r="D4283" s="63"/>
      <c r="E4283" s="63"/>
      <c r="F4283" s="86"/>
      <c r="H4283" s="121"/>
      <c r="I4283" s="65"/>
      <c r="J4283" s="64"/>
      <c r="K4283" s="120" t="e">
        <f>VLOOKUP(I4283,Raw!A:K,11,FALSE)</f>
        <v>#N/A</v>
      </c>
    </row>
    <row r="4284" spans="1:11" x14ac:dyDescent="0.25">
      <c r="A4284" s="85"/>
      <c r="B4284" s="63"/>
      <c r="C4284" s="63"/>
      <c r="D4284" s="63"/>
      <c r="E4284" s="63"/>
      <c r="F4284" s="86"/>
      <c r="H4284" s="121"/>
      <c r="I4284" s="65"/>
      <c r="J4284" s="64"/>
      <c r="K4284" s="120" t="e">
        <f>VLOOKUP(I4284,Raw!A:K,11,FALSE)</f>
        <v>#N/A</v>
      </c>
    </row>
    <row r="4285" spans="1:11" x14ac:dyDescent="0.25">
      <c r="A4285" s="85"/>
      <c r="B4285" s="63"/>
      <c r="C4285" s="63"/>
      <c r="D4285" s="63"/>
      <c r="E4285" s="63"/>
      <c r="F4285" s="86"/>
      <c r="H4285" s="121"/>
      <c r="I4285" s="65"/>
      <c r="J4285" s="64"/>
      <c r="K4285" s="120" t="e">
        <f>VLOOKUP(I4285,Raw!A:K,11,FALSE)</f>
        <v>#N/A</v>
      </c>
    </row>
    <row r="4286" spans="1:11" x14ac:dyDescent="0.25">
      <c r="A4286" s="85"/>
      <c r="B4286" s="63"/>
      <c r="C4286" s="63"/>
      <c r="D4286" s="63"/>
      <c r="E4286" s="63"/>
      <c r="F4286" s="86"/>
      <c r="H4286" s="121"/>
      <c r="I4286" s="65"/>
      <c r="J4286" s="64"/>
      <c r="K4286" s="120" t="e">
        <f>VLOOKUP(I4286,Raw!A:K,11,FALSE)</f>
        <v>#N/A</v>
      </c>
    </row>
    <row r="4287" spans="1:11" x14ac:dyDescent="0.25">
      <c r="A4287" s="85"/>
      <c r="B4287" s="63"/>
      <c r="C4287" s="63"/>
      <c r="D4287" s="63"/>
      <c r="E4287" s="63"/>
      <c r="F4287" s="86"/>
      <c r="H4287" s="121"/>
      <c r="I4287" s="65"/>
      <c r="J4287" s="64"/>
      <c r="K4287" s="120" t="e">
        <f>VLOOKUP(I4287,Raw!A:K,11,FALSE)</f>
        <v>#N/A</v>
      </c>
    </row>
    <row r="4288" spans="1:11" x14ac:dyDescent="0.25">
      <c r="A4288" s="85"/>
      <c r="B4288" s="63"/>
      <c r="C4288" s="63"/>
      <c r="D4288" s="63"/>
      <c r="E4288" s="63"/>
      <c r="F4288" s="86"/>
      <c r="H4288" s="121"/>
      <c r="I4288" s="65"/>
      <c r="J4288" s="64"/>
      <c r="K4288" s="120" t="e">
        <f>VLOOKUP(I4288,Raw!A:K,11,FALSE)</f>
        <v>#N/A</v>
      </c>
    </row>
    <row r="4289" spans="1:11" x14ac:dyDescent="0.25">
      <c r="A4289" s="85"/>
      <c r="B4289" s="63"/>
      <c r="C4289" s="63"/>
      <c r="D4289" s="63"/>
      <c r="E4289" s="63"/>
      <c r="F4289" s="86"/>
      <c r="H4289" s="121"/>
      <c r="I4289" s="65"/>
      <c r="J4289" s="64"/>
      <c r="K4289" s="120" t="e">
        <f>VLOOKUP(I4289,Raw!A:K,11,FALSE)</f>
        <v>#N/A</v>
      </c>
    </row>
    <row r="4290" spans="1:11" x14ac:dyDescent="0.25">
      <c r="A4290" s="85"/>
      <c r="B4290" s="63"/>
      <c r="C4290" s="63"/>
      <c r="D4290" s="63"/>
      <c r="E4290" s="63"/>
      <c r="F4290" s="86"/>
      <c r="H4290" s="121"/>
      <c r="I4290" s="65"/>
      <c r="J4290" s="64"/>
      <c r="K4290" s="120" t="e">
        <f>VLOOKUP(I4290,Raw!A:K,11,FALSE)</f>
        <v>#N/A</v>
      </c>
    </row>
    <row r="4291" spans="1:11" x14ac:dyDescent="0.25">
      <c r="A4291" s="85"/>
      <c r="B4291" s="63"/>
      <c r="C4291" s="63"/>
      <c r="D4291" s="63"/>
      <c r="E4291" s="63"/>
      <c r="F4291" s="86"/>
      <c r="H4291" s="121"/>
      <c r="I4291" s="65"/>
      <c r="J4291" s="64"/>
      <c r="K4291" s="120" t="e">
        <f>VLOOKUP(I4291,Raw!A:K,11,FALSE)</f>
        <v>#N/A</v>
      </c>
    </row>
    <row r="4292" spans="1:11" x14ac:dyDescent="0.25">
      <c r="A4292" s="85"/>
      <c r="B4292" s="63"/>
      <c r="C4292" s="63"/>
      <c r="D4292" s="63"/>
      <c r="E4292" s="63"/>
      <c r="F4292" s="86"/>
      <c r="H4292" s="121"/>
      <c r="I4292" s="65"/>
      <c r="J4292" s="64"/>
      <c r="K4292" s="120" t="e">
        <f>VLOOKUP(I4292,Raw!A:K,11,FALSE)</f>
        <v>#N/A</v>
      </c>
    </row>
    <row r="4293" spans="1:11" x14ac:dyDescent="0.25">
      <c r="A4293" s="85"/>
      <c r="B4293" s="63"/>
      <c r="C4293" s="63"/>
      <c r="D4293" s="63"/>
      <c r="E4293" s="63"/>
      <c r="F4293" s="86"/>
      <c r="H4293" s="121"/>
      <c r="I4293" s="65"/>
      <c r="J4293" s="64"/>
      <c r="K4293" s="120" t="e">
        <f>VLOOKUP(I4293,Raw!A:K,11,FALSE)</f>
        <v>#N/A</v>
      </c>
    </row>
    <row r="4294" spans="1:11" x14ac:dyDescent="0.25">
      <c r="A4294" s="85"/>
      <c r="B4294" s="63"/>
      <c r="C4294" s="63"/>
      <c r="D4294" s="63"/>
      <c r="E4294" s="63"/>
      <c r="F4294" s="86"/>
      <c r="H4294" s="121"/>
      <c r="I4294" s="65"/>
      <c r="J4294" s="64"/>
      <c r="K4294" s="120" t="e">
        <f>VLOOKUP(I4294,Raw!A:K,11,FALSE)</f>
        <v>#N/A</v>
      </c>
    </row>
    <row r="4295" spans="1:11" x14ac:dyDescent="0.25">
      <c r="A4295" s="85"/>
      <c r="B4295" s="63"/>
      <c r="C4295" s="63"/>
      <c r="D4295" s="63"/>
      <c r="E4295" s="63"/>
      <c r="F4295" s="86"/>
      <c r="H4295" s="121"/>
      <c r="I4295" s="65"/>
      <c r="J4295" s="64"/>
      <c r="K4295" s="120" t="e">
        <f>VLOOKUP(I4295,Raw!A:K,11,FALSE)</f>
        <v>#N/A</v>
      </c>
    </row>
    <row r="4296" spans="1:11" x14ac:dyDescent="0.25">
      <c r="A4296" s="85"/>
      <c r="B4296" s="63"/>
      <c r="C4296" s="63"/>
      <c r="D4296" s="63"/>
      <c r="E4296" s="63"/>
      <c r="F4296" s="86"/>
      <c r="H4296" s="121"/>
      <c r="I4296" s="65"/>
      <c r="J4296" s="64"/>
      <c r="K4296" s="120" t="e">
        <f>VLOOKUP(I4296,Raw!A:K,11,FALSE)</f>
        <v>#N/A</v>
      </c>
    </row>
    <row r="4297" spans="1:11" x14ac:dyDescent="0.25">
      <c r="A4297" s="85"/>
      <c r="B4297" s="63"/>
      <c r="C4297" s="63"/>
      <c r="D4297" s="63"/>
      <c r="E4297" s="63"/>
      <c r="F4297" s="86"/>
      <c r="H4297" s="121"/>
      <c r="I4297" s="65"/>
      <c r="J4297" s="64"/>
      <c r="K4297" s="120" t="e">
        <f>VLOOKUP(I4297,Raw!A:K,11,FALSE)</f>
        <v>#N/A</v>
      </c>
    </row>
    <row r="4298" spans="1:11" x14ac:dyDescent="0.25">
      <c r="A4298" s="85"/>
      <c r="B4298" s="63"/>
      <c r="C4298" s="63"/>
      <c r="D4298" s="63"/>
      <c r="E4298" s="63"/>
      <c r="F4298" s="86"/>
      <c r="H4298" s="121"/>
      <c r="I4298" s="65"/>
      <c r="J4298" s="64"/>
      <c r="K4298" s="120" t="e">
        <f>VLOOKUP(I4298,Raw!A:K,11,FALSE)</f>
        <v>#N/A</v>
      </c>
    </row>
    <row r="4299" spans="1:11" x14ac:dyDescent="0.25">
      <c r="A4299" s="85"/>
      <c r="B4299" s="63"/>
      <c r="C4299" s="63"/>
      <c r="D4299" s="63"/>
      <c r="E4299" s="63"/>
      <c r="F4299" s="86"/>
      <c r="H4299" s="121"/>
      <c r="I4299" s="65"/>
      <c r="J4299" s="64"/>
      <c r="K4299" s="120" t="e">
        <f>VLOOKUP(I4299,Raw!A:K,11,FALSE)</f>
        <v>#N/A</v>
      </c>
    </row>
    <row r="4300" spans="1:11" x14ac:dyDescent="0.25">
      <c r="A4300" s="85"/>
      <c r="B4300" s="63"/>
      <c r="C4300" s="63"/>
      <c r="D4300" s="63"/>
      <c r="E4300" s="63"/>
      <c r="F4300" s="86"/>
      <c r="H4300" s="121"/>
      <c r="I4300" s="65"/>
      <c r="J4300" s="64"/>
      <c r="K4300" s="120" t="e">
        <f>VLOOKUP(I4300,Raw!A:K,11,FALSE)</f>
        <v>#N/A</v>
      </c>
    </row>
    <row r="4301" spans="1:11" x14ac:dyDescent="0.25">
      <c r="A4301" s="85"/>
      <c r="B4301" s="63"/>
      <c r="C4301" s="63"/>
      <c r="D4301" s="63"/>
      <c r="E4301" s="63"/>
      <c r="F4301" s="86"/>
      <c r="H4301" s="121"/>
      <c r="I4301" s="65"/>
      <c r="J4301" s="64"/>
      <c r="K4301" s="120" t="e">
        <f>VLOOKUP(I4301,Raw!A:K,11,FALSE)</f>
        <v>#N/A</v>
      </c>
    </row>
    <row r="4302" spans="1:11" x14ac:dyDescent="0.25">
      <c r="A4302" s="85"/>
      <c r="B4302" s="63"/>
      <c r="C4302" s="63"/>
      <c r="D4302" s="63"/>
      <c r="E4302" s="63"/>
      <c r="F4302" s="86"/>
      <c r="H4302" s="121"/>
      <c r="I4302" s="65"/>
      <c r="J4302" s="64"/>
      <c r="K4302" s="120" t="e">
        <f>VLOOKUP(I4302,Raw!A:K,11,FALSE)</f>
        <v>#N/A</v>
      </c>
    </row>
    <row r="4303" spans="1:11" x14ac:dyDescent="0.25">
      <c r="A4303" s="85"/>
      <c r="B4303" s="63"/>
      <c r="C4303" s="63"/>
      <c r="D4303" s="63"/>
      <c r="E4303" s="63"/>
      <c r="F4303" s="86"/>
      <c r="H4303" s="121"/>
      <c r="I4303" s="65"/>
      <c r="J4303" s="64"/>
      <c r="K4303" s="120" t="e">
        <f>VLOOKUP(I4303,Raw!A:K,11,FALSE)</f>
        <v>#N/A</v>
      </c>
    </row>
    <row r="4304" spans="1:11" x14ac:dyDescent="0.25">
      <c r="A4304" s="85"/>
      <c r="B4304" s="63"/>
      <c r="C4304" s="63"/>
      <c r="D4304" s="63"/>
      <c r="E4304" s="63"/>
      <c r="F4304" s="86"/>
      <c r="H4304" s="121"/>
      <c r="I4304" s="65"/>
      <c r="J4304" s="64"/>
      <c r="K4304" s="120" t="e">
        <f>VLOOKUP(I4304,Raw!A:K,11,FALSE)</f>
        <v>#N/A</v>
      </c>
    </row>
    <row r="4305" spans="1:11" x14ac:dyDescent="0.25">
      <c r="A4305" s="85"/>
      <c r="B4305" s="63"/>
      <c r="C4305" s="63"/>
      <c r="D4305" s="63"/>
      <c r="E4305" s="63"/>
      <c r="F4305" s="86"/>
      <c r="H4305" s="121"/>
      <c r="I4305" s="65"/>
      <c r="J4305" s="64"/>
      <c r="K4305" s="120" t="e">
        <f>VLOOKUP(I4305,Raw!A:K,11,FALSE)</f>
        <v>#N/A</v>
      </c>
    </row>
    <row r="4306" spans="1:11" x14ac:dyDescent="0.25">
      <c r="A4306" s="85"/>
      <c r="B4306" s="63"/>
      <c r="C4306" s="63"/>
      <c r="D4306" s="63"/>
      <c r="E4306" s="63"/>
      <c r="F4306" s="86"/>
      <c r="H4306" s="121"/>
      <c r="I4306" s="65"/>
      <c r="J4306" s="64"/>
      <c r="K4306" s="120" t="e">
        <f>VLOOKUP(I4306,Raw!A:K,11,FALSE)</f>
        <v>#N/A</v>
      </c>
    </row>
    <row r="4307" spans="1:11" x14ac:dyDescent="0.25">
      <c r="A4307" s="85"/>
      <c r="B4307" s="63"/>
      <c r="C4307" s="63"/>
      <c r="D4307" s="63"/>
      <c r="E4307" s="63"/>
      <c r="F4307" s="86"/>
      <c r="H4307" s="121"/>
      <c r="I4307" s="65"/>
      <c r="J4307" s="64"/>
      <c r="K4307" s="120" t="e">
        <f>VLOOKUP(I4307,Raw!A:K,11,FALSE)</f>
        <v>#N/A</v>
      </c>
    </row>
    <row r="4308" spans="1:11" x14ac:dyDescent="0.25">
      <c r="A4308" s="85"/>
      <c r="B4308" s="63"/>
      <c r="C4308" s="63"/>
      <c r="D4308" s="63"/>
      <c r="E4308" s="63"/>
      <c r="F4308" s="86"/>
      <c r="H4308" s="121"/>
      <c r="I4308" s="65"/>
      <c r="J4308" s="64"/>
      <c r="K4308" s="120" t="e">
        <f>VLOOKUP(I4308,Raw!A:K,11,FALSE)</f>
        <v>#N/A</v>
      </c>
    </row>
    <row r="4309" spans="1:11" x14ac:dyDescent="0.25">
      <c r="A4309" s="85"/>
      <c r="B4309" s="63"/>
      <c r="C4309" s="63"/>
      <c r="D4309" s="63"/>
      <c r="E4309" s="63"/>
      <c r="F4309" s="86"/>
      <c r="H4309" s="121"/>
      <c r="I4309" s="65"/>
      <c r="J4309" s="64"/>
      <c r="K4309" s="120" t="e">
        <f>VLOOKUP(I4309,Raw!A:K,11,FALSE)</f>
        <v>#N/A</v>
      </c>
    </row>
    <row r="4310" spans="1:11" x14ac:dyDescent="0.25">
      <c r="A4310" s="85"/>
      <c r="B4310" s="63"/>
      <c r="C4310" s="63"/>
      <c r="D4310" s="63"/>
      <c r="E4310" s="63"/>
      <c r="F4310" s="86"/>
      <c r="H4310" s="121"/>
      <c r="I4310" s="65"/>
      <c r="J4310" s="64"/>
      <c r="K4310" s="120" t="e">
        <f>VLOOKUP(I4310,Raw!A:K,11,FALSE)</f>
        <v>#N/A</v>
      </c>
    </row>
    <row r="4311" spans="1:11" x14ac:dyDescent="0.25">
      <c r="A4311" s="85"/>
      <c r="B4311" s="63"/>
      <c r="C4311" s="63"/>
      <c r="D4311" s="63"/>
      <c r="E4311" s="63"/>
      <c r="F4311" s="86"/>
      <c r="H4311" s="121"/>
      <c r="I4311" s="65"/>
      <c r="J4311" s="64"/>
      <c r="K4311" s="120" t="e">
        <f>VLOOKUP(I4311,Raw!A:K,11,FALSE)</f>
        <v>#N/A</v>
      </c>
    </row>
    <row r="4312" spans="1:11" x14ac:dyDescent="0.25">
      <c r="A4312" s="85"/>
      <c r="B4312" s="63"/>
      <c r="C4312" s="63"/>
      <c r="D4312" s="63"/>
      <c r="E4312" s="63"/>
      <c r="F4312" s="86"/>
      <c r="H4312" s="121"/>
      <c r="I4312" s="65"/>
      <c r="J4312" s="64"/>
      <c r="K4312" s="120" t="e">
        <f>VLOOKUP(I4312,Raw!A:K,11,FALSE)</f>
        <v>#N/A</v>
      </c>
    </row>
    <row r="4313" spans="1:11" x14ac:dyDescent="0.25">
      <c r="A4313" s="85"/>
      <c r="B4313" s="63"/>
      <c r="C4313" s="63"/>
      <c r="D4313" s="63"/>
      <c r="E4313" s="63"/>
      <c r="F4313" s="86"/>
      <c r="H4313" s="121"/>
      <c r="I4313" s="65"/>
      <c r="J4313" s="64"/>
      <c r="K4313" s="120" t="e">
        <f>VLOOKUP(I4313,Raw!A:K,11,FALSE)</f>
        <v>#N/A</v>
      </c>
    </row>
    <row r="4314" spans="1:11" x14ac:dyDescent="0.25">
      <c r="A4314" s="85"/>
      <c r="B4314" s="63"/>
      <c r="C4314" s="63"/>
      <c r="D4314" s="63"/>
      <c r="E4314" s="63"/>
      <c r="F4314" s="86"/>
      <c r="H4314" s="121"/>
      <c r="I4314" s="65"/>
      <c r="J4314" s="64"/>
      <c r="K4314" s="120" t="e">
        <f>VLOOKUP(I4314,Raw!A:K,11,FALSE)</f>
        <v>#N/A</v>
      </c>
    </row>
    <row r="4315" spans="1:11" x14ac:dyDescent="0.25">
      <c r="A4315" s="85"/>
      <c r="B4315" s="63"/>
      <c r="C4315" s="63"/>
      <c r="D4315" s="63"/>
      <c r="E4315" s="63"/>
      <c r="F4315" s="86"/>
      <c r="H4315" s="121"/>
      <c r="I4315" s="65"/>
      <c r="J4315" s="64"/>
      <c r="K4315" s="120" t="e">
        <f>VLOOKUP(I4315,Raw!A:K,11,FALSE)</f>
        <v>#N/A</v>
      </c>
    </row>
    <row r="4316" spans="1:11" x14ac:dyDescent="0.25">
      <c r="A4316" s="85"/>
      <c r="B4316" s="63"/>
      <c r="C4316" s="63"/>
      <c r="D4316" s="63"/>
      <c r="E4316" s="63"/>
      <c r="F4316" s="86"/>
      <c r="H4316" s="121"/>
      <c r="I4316" s="65"/>
      <c r="J4316" s="64"/>
      <c r="K4316" s="120" t="e">
        <f>VLOOKUP(I4316,Raw!A:K,11,FALSE)</f>
        <v>#N/A</v>
      </c>
    </row>
    <row r="4317" spans="1:11" x14ac:dyDescent="0.25">
      <c r="A4317" s="85"/>
      <c r="B4317" s="63"/>
      <c r="C4317" s="63"/>
      <c r="D4317" s="63"/>
      <c r="E4317" s="63"/>
      <c r="F4317" s="86"/>
      <c r="H4317" s="121"/>
      <c r="I4317" s="65"/>
      <c r="J4317" s="64"/>
      <c r="K4317" s="120" t="e">
        <f>VLOOKUP(I4317,Raw!A:K,11,FALSE)</f>
        <v>#N/A</v>
      </c>
    </row>
    <row r="4318" spans="1:11" x14ac:dyDescent="0.25">
      <c r="A4318" s="85"/>
      <c r="B4318" s="63"/>
      <c r="C4318" s="63"/>
      <c r="D4318" s="63"/>
      <c r="E4318" s="63"/>
      <c r="F4318" s="86"/>
      <c r="H4318" s="121"/>
      <c r="I4318" s="65"/>
      <c r="J4318" s="64"/>
      <c r="K4318" s="120" t="e">
        <f>VLOOKUP(I4318,Raw!A:K,11,FALSE)</f>
        <v>#N/A</v>
      </c>
    </row>
    <row r="4319" spans="1:11" x14ac:dyDescent="0.25">
      <c r="A4319" s="85"/>
      <c r="B4319" s="63"/>
      <c r="C4319" s="63"/>
      <c r="D4319" s="63"/>
      <c r="E4319" s="63"/>
      <c r="F4319" s="86"/>
      <c r="H4319" s="121"/>
      <c r="I4319" s="65"/>
      <c r="J4319" s="64"/>
      <c r="K4319" s="120" t="e">
        <f>VLOOKUP(I4319,Raw!A:K,11,FALSE)</f>
        <v>#N/A</v>
      </c>
    </row>
    <row r="4320" spans="1:11" x14ac:dyDescent="0.25">
      <c r="A4320" s="85"/>
      <c r="B4320" s="63"/>
      <c r="C4320" s="63"/>
      <c r="D4320" s="63"/>
      <c r="E4320" s="63"/>
      <c r="F4320" s="86"/>
      <c r="H4320" s="121"/>
      <c r="I4320" s="65"/>
      <c r="J4320" s="64"/>
      <c r="K4320" s="120" t="e">
        <f>VLOOKUP(I4320,Raw!A:K,11,FALSE)</f>
        <v>#N/A</v>
      </c>
    </row>
    <row r="4321" spans="1:11" x14ac:dyDescent="0.25">
      <c r="A4321" s="85"/>
      <c r="B4321" s="63"/>
      <c r="C4321" s="63"/>
      <c r="D4321" s="63"/>
      <c r="E4321" s="63"/>
      <c r="F4321" s="86"/>
      <c r="H4321" s="121"/>
      <c r="I4321" s="65"/>
      <c r="J4321" s="64"/>
      <c r="K4321" s="120" t="e">
        <f>VLOOKUP(I4321,Raw!A:K,11,FALSE)</f>
        <v>#N/A</v>
      </c>
    </row>
    <row r="4322" spans="1:11" x14ac:dyDescent="0.25">
      <c r="A4322" s="85"/>
      <c r="B4322" s="63"/>
      <c r="C4322" s="63"/>
      <c r="D4322" s="63"/>
      <c r="E4322" s="63"/>
      <c r="F4322" s="86"/>
      <c r="H4322" s="121"/>
      <c r="I4322" s="65"/>
      <c r="J4322" s="64"/>
      <c r="K4322" s="120" t="e">
        <f>VLOOKUP(I4322,Raw!A:K,11,FALSE)</f>
        <v>#N/A</v>
      </c>
    </row>
    <row r="4323" spans="1:11" x14ac:dyDescent="0.25">
      <c r="A4323" s="85"/>
      <c r="B4323" s="63"/>
      <c r="C4323" s="63"/>
      <c r="D4323" s="63"/>
      <c r="E4323" s="63"/>
      <c r="F4323" s="86"/>
      <c r="H4323" s="121"/>
      <c r="I4323" s="65"/>
      <c r="J4323" s="64"/>
      <c r="K4323" s="120" t="e">
        <f>VLOOKUP(I4323,Raw!A:K,11,FALSE)</f>
        <v>#N/A</v>
      </c>
    </row>
    <row r="4324" spans="1:11" x14ac:dyDescent="0.25">
      <c r="A4324" s="85"/>
      <c r="B4324" s="63"/>
      <c r="C4324" s="63"/>
      <c r="D4324" s="63"/>
      <c r="E4324" s="63"/>
      <c r="F4324" s="86"/>
      <c r="H4324" s="121"/>
      <c r="I4324" s="65"/>
      <c r="J4324" s="64"/>
      <c r="K4324" s="120" t="e">
        <f>VLOOKUP(I4324,Raw!A:K,11,FALSE)</f>
        <v>#N/A</v>
      </c>
    </row>
    <row r="4325" spans="1:11" x14ac:dyDescent="0.25">
      <c r="A4325" s="85"/>
      <c r="B4325" s="63"/>
      <c r="C4325" s="63"/>
      <c r="D4325" s="63"/>
      <c r="E4325" s="63"/>
      <c r="F4325" s="86"/>
      <c r="H4325" s="121"/>
      <c r="I4325" s="65"/>
      <c r="J4325" s="64"/>
      <c r="K4325" s="120" t="e">
        <f>VLOOKUP(I4325,Raw!A:K,11,FALSE)</f>
        <v>#N/A</v>
      </c>
    </row>
    <row r="4326" spans="1:11" x14ac:dyDescent="0.25">
      <c r="A4326" s="85"/>
      <c r="B4326" s="63"/>
      <c r="C4326" s="63"/>
      <c r="D4326" s="63"/>
      <c r="E4326" s="63"/>
      <c r="F4326" s="86"/>
      <c r="H4326" s="121"/>
      <c r="I4326" s="65"/>
      <c r="J4326" s="64"/>
      <c r="K4326" s="120" t="e">
        <f>VLOOKUP(I4326,Raw!A:K,11,FALSE)</f>
        <v>#N/A</v>
      </c>
    </row>
    <row r="4327" spans="1:11" x14ac:dyDescent="0.25">
      <c r="A4327" s="85"/>
      <c r="B4327" s="63"/>
      <c r="C4327" s="63"/>
      <c r="D4327" s="63"/>
      <c r="E4327" s="63"/>
      <c r="F4327" s="86"/>
      <c r="H4327" s="121"/>
      <c r="I4327" s="65"/>
      <c r="J4327" s="64"/>
      <c r="K4327" s="120" t="e">
        <f>VLOOKUP(I4327,Raw!A:K,11,FALSE)</f>
        <v>#N/A</v>
      </c>
    </row>
    <row r="4328" spans="1:11" x14ac:dyDescent="0.25">
      <c r="A4328" s="85"/>
      <c r="B4328" s="63"/>
      <c r="C4328" s="63"/>
      <c r="D4328" s="63"/>
      <c r="E4328" s="63"/>
      <c r="F4328" s="86"/>
      <c r="H4328" s="121"/>
      <c r="I4328" s="65"/>
      <c r="J4328" s="64"/>
      <c r="K4328" s="120" t="e">
        <f>VLOOKUP(I4328,Raw!A:K,11,FALSE)</f>
        <v>#N/A</v>
      </c>
    </row>
    <row r="4329" spans="1:11" x14ac:dyDescent="0.25">
      <c r="A4329" s="85"/>
      <c r="B4329" s="63"/>
      <c r="C4329" s="63"/>
      <c r="D4329" s="63"/>
      <c r="E4329" s="63"/>
      <c r="F4329" s="86"/>
      <c r="H4329" s="121"/>
      <c r="I4329" s="65"/>
      <c r="J4329" s="64"/>
      <c r="K4329" s="120" t="e">
        <f>VLOOKUP(I4329,Raw!A:K,11,FALSE)</f>
        <v>#N/A</v>
      </c>
    </row>
    <row r="4330" spans="1:11" x14ac:dyDescent="0.25">
      <c r="A4330" s="85"/>
      <c r="B4330" s="63"/>
      <c r="C4330" s="63"/>
      <c r="D4330" s="63"/>
      <c r="E4330" s="63"/>
      <c r="F4330" s="86"/>
      <c r="H4330" s="121"/>
      <c r="I4330" s="65"/>
      <c r="J4330" s="64"/>
      <c r="K4330" s="120" t="e">
        <f>VLOOKUP(I4330,Raw!A:K,11,FALSE)</f>
        <v>#N/A</v>
      </c>
    </row>
    <row r="4331" spans="1:11" x14ac:dyDescent="0.25">
      <c r="A4331" s="85"/>
      <c r="B4331" s="63"/>
      <c r="C4331" s="63"/>
      <c r="D4331" s="63"/>
      <c r="E4331" s="63"/>
      <c r="F4331" s="86"/>
      <c r="H4331" s="121"/>
      <c r="I4331" s="65"/>
      <c r="J4331" s="64"/>
      <c r="K4331" s="120" t="e">
        <f>VLOOKUP(I4331,Raw!A:K,11,FALSE)</f>
        <v>#N/A</v>
      </c>
    </row>
    <row r="4332" spans="1:11" x14ac:dyDescent="0.25">
      <c r="A4332" s="85"/>
      <c r="B4332" s="63"/>
      <c r="C4332" s="63"/>
      <c r="D4332" s="63"/>
      <c r="E4332" s="63"/>
      <c r="F4332" s="86"/>
      <c r="H4332" s="121"/>
      <c r="I4332" s="65"/>
      <c r="J4332" s="64"/>
      <c r="K4332" s="120" t="e">
        <f>VLOOKUP(I4332,Raw!A:K,11,FALSE)</f>
        <v>#N/A</v>
      </c>
    </row>
    <row r="4333" spans="1:11" x14ac:dyDescent="0.25">
      <c r="A4333" s="85"/>
      <c r="B4333" s="63"/>
      <c r="C4333" s="63"/>
      <c r="D4333" s="63"/>
      <c r="E4333" s="63"/>
      <c r="F4333" s="86"/>
      <c r="H4333" s="121"/>
      <c r="I4333" s="65"/>
      <c r="J4333" s="64"/>
      <c r="K4333" s="120" t="e">
        <f>VLOOKUP(I4333,Raw!A:K,11,FALSE)</f>
        <v>#N/A</v>
      </c>
    </row>
    <row r="4334" spans="1:11" x14ac:dyDescent="0.25">
      <c r="A4334" s="85"/>
      <c r="B4334" s="63"/>
      <c r="C4334" s="63"/>
      <c r="D4334" s="63"/>
      <c r="E4334" s="63"/>
      <c r="F4334" s="86"/>
      <c r="H4334" s="121"/>
      <c r="I4334" s="65"/>
      <c r="J4334" s="64"/>
      <c r="K4334" s="120" t="e">
        <f>VLOOKUP(I4334,Raw!A:K,11,FALSE)</f>
        <v>#N/A</v>
      </c>
    </row>
    <row r="4335" spans="1:11" x14ac:dyDescent="0.25">
      <c r="A4335" s="85"/>
      <c r="B4335" s="63"/>
      <c r="C4335" s="63"/>
      <c r="D4335" s="63"/>
      <c r="E4335" s="63"/>
      <c r="F4335" s="86"/>
      <c r="H4335" s="121"/>
      <c r="I4335" s="65"/>
      <c r="J4335" s="64"/>
      <c r="K4335" s="120" t="e">
        <f>VLOOKUP(I4335,Raw!A:K,11,FALSE)</f>
        <v>#N/A</v>
      </c>
    </row>
    <row r="4336" spans="1:11" x14ac:dyDescent="0.25">
      <c r="A4336" s="85"/>
      <c r="B4336" s="63"/>
      <c r="C4336" s="63"/>
      <c r="D4336" s="63"/>
      <c r="E4336" s="63"/>
      <c r="F4336" s="86"/>
      <c r="H4336" s="121"/>
      <c r="I4336" s="65"/>
      <c r="J4336" s="64"/>
      <c r="K4336" s="120" t="e">
        <f>VLOOKUP(I4336,Raw!A:K,11,FALSE)</f>
        <v>#N/A</v>
      </c>
    </row>
    <row r="4337" spans="1:11" x14ac:dyDescent="0.25">
      <c r="A4337" s="85"/>
      <c r="B4337" s="63"/>
      <c r="C4337" s="63"/>
      <c r="D4337" s="63"/>
      <c r="E4337" s="63"/>
      <c r="F4337" s="86"/>
      <c r="H4337" s="121"/>
      <c r="I4337" s="65"/>
      <c r="J4337" s="64"/>
      <c r="K4337" s="120" t="e">
        <f>VLOOKUP(I4337,Raw!A:K,11,FALSE)</f>
        <v>#N/A</v>
      </c>
    </row>
    <row r="4338" spans="1:11" x14ac:dyDescent="0.25">
      <c r="A4338" s="85"/>
      <c r="B4338" s="63"/>
      <c r="C4338" s="63"/>
      <c r="D4338" s="63"/>
      <c r="E4338" s="63"/>
      <c r="F4338" s="86"/>
      <c r="H4338" s="121"/>
      <c r="I4338" s="65"/>
      <c r="J4338" s="64"/>
      <c r="K4338" s="120" t="e">
        <f>VLOOKUP(I4338,Raw!A:K,11,FALSE)</f>
        <v>#N/A</v>
      </c>
    </row>
    <row r="4339" spans="1:11" x14ac:dyDescent="0.25">
      <c r="A4339" s="85"/>
      <c r="B4339" s="63"/>
      <c r="C4339" s="63"/>
      <c r="D4339" s="63"/>
      <c r="E4339" s="63"/>
      <c r="F4339" s="86"/>
      <c r="H4339" s="121"/>
      <c r="I4339" s="65"/>
      <c r="J4339" s="64"/>
      <c r="K4339" s="120" t="e">
        <f>VLOOKUP(I4339,Raw!A:K,11,FALSE)</f>
        <v>#N/A</v>
      </c>
    </row>
    <row r="4340" spans="1:11" x14ac:dyDescent="0.25">
      <c r="A4340" s="85"/>
      <c r="B4340" s="63"/>
      <c r="C4340" s="63"/>
      <c r="D4340" s="63"/>
      <c r="E4340" s="63"/>
      <c r="F4340" s="86"/>
      <c r="H4340" s="121"/>
      <c r="I4340" s="65"/>
      <c r="J4340" s="64"/>
      <c r="K4340" s="120" t="e">
        <f>VLOOKUP(I4340,Raw!A:K,11,FALSE)</f>
        <v>#N/A</v>
      </c>
    </row>
    <row r="4341" spans="1:11" x14ac:dyDescent="0.25">
      <c r="A4341" s="85"/>
      <c r="B4341" s="63"/>
      <c r="C4341" s="63"/>
      <c r="D4341" s="63"/>
      <c r="E4341" s="63"/>
      <c r="F4341" s="86"/>
      <c r="H4341" s="121"/>
      <c r="I4341" s="65"/>
      <c r="J4341" s="64"/>
      <c r="K4341" s="120" t="e">
        <f>VLOOKUP(I4341,Raw!A:K,11,FALSE)</f>
        <v>#N/A</v>
      </c>
    </row>
    <row r="4342" spans="1:11" x14ac:dyDescent="0.25">
      <c r="A4342" s="85"/>
      <c r="B4342" s="63"/>
      <c r="C4342" s="63"/>
      <c r="D4342" s="63"/>
      <c r="E4342" s="63"/>
      <c r="F4342" s="86"/>
      <c r="H4342" s="121"/>
      <c r="I4342" s="65"/>
      <c r="J4342" s="64"/>
      <c r="K4342" s="120" t="e">
        <f>VLOOKUP(I4342,Raw!A:K,11,FALSE)</f>
        <v>#N/A</v>
      </c>
    </row>
    <row r="4343" spans="1:11" x14ac:dyDescent="0.25">
      <c r="A4343" s="85"/>
      <c r="B4343" s="63"/>
      <c r="C4343" s="63"/>
      <c r="D4343" s="63"/>
      <c r="E4343" s="63"/>
      <c r="F4343" s="86"/>
      <c r="H4343" s="121"/>
      <c r="I4343" s="65"/>
      <c r="J4343" s="64"/>
      <c r="K4343" s="120" t="e">
        <f>VLOOKUP(I4343,Raw!A:K,11,FALSE)</f>
        <v>#N/A</v>
      </c>
    </row>
    <row r="4344" spans="1:11" x14ac:dyDescent="0.25">
      <c r="A4344" s="85"/>
      <c r="B4344" s="63"/>
      <c r="C4344" s="63"/>
      <c r="D4344" s="63"/>
      <c r="E4344" s="63"/>
      <c r="F4344" s="86"/>
      <c r="H4344" s="121"/>
      <c r="I4344" s="65"/>
      <c r="J4344" s="64"/>
      <c r="K4344" s="120" t="e">
        <f>VLOOKUP(I4344,Raw!A:K,11,FALSE)</f>
        <v>#N/A</v>
      </c>
    </row>
    <row r="4345" spans="1:11" x14ac:dyDescent="0.25">
      <c r="A4345" s="85"/>
      <c r="B4345" s="63"/>
      <c r="C4345" s="63"/>
      <c r="D4345" s="63"/>
      <c r="E4345" s="63"/>
      <c r="F4345" s="86"/>
      <c r="H4345" s="121"/>
      <c r="I4345" s="65"/>
      <c r="J4345" s="64"/>
      <c r="K4345" s="120" t="e">
        <f>VLOOKUP(I4345,Raw!A:K,11,FALSE)</f>
        <v>#N/A</v>
      </c>
    </row>
    <row r="4346" spans="1:11" x14ac:dyDescent="0.25">
      <c r="A4346" s="85"/>
      <c r="B4346" s="63"/>
      <c r="C4346" s="63"/>
      <c r="D4346" s="63"/>
      <c r="E4346" s="63"/>
      <c r="F4346" s="86"/>
      <c r="H4346" s="121"/>
      <c r="I4346" s="65"/>
      <c r="J4346" s="64"/>
      <c r="K4346" s="120" t="e">
        <f>VLOOKUP(I4346,Raw!A:K,11,FALSE)</f>
        <v>#N/A</v>
      </c>
    </row>
    <row r="4347" spans="1:11" x14ac:dyDescent="0.25">
      <c r="A4347" s="85"/>
      <c r="B4347" s="63"/>
      <c r="C4347" s="63"/>
      <c r="D4347" s="63"/>
      <c r="E4347" s="63"/>
      <c r="F4347" s="86"/>
      <c r="H4347" s="121"/>
      <c r="I4347" s="65"/>
      <c r="J4347" s="64"/>
      <c r="K4347" s="120" t="e">
        <f>VLOOKUP(I4347,Raw!A:K,11,FALSE)</f>
        <v>#N/A</v>
      </c>
    </row>
    <row r="4348" spans="1:11" x14ac:dyDescent="0.25">
      <c r="A4348" s="85"/>
      <c r="B4348" s="63"/>
      <c r="C4348" s="63"/>
      <c r="D4348" s="63"/>
      <c r="E4348" s="63"/>
      <c r="F4348" s="86"/>
      <c r="H4348" s="121"/>
      <c r="I4348" s="65"/>
      <c r="J4348" s="64"/>
      <c r="K4348" s="120" t="e">
        <f>VLOOKUP(I4348,Raw!A:K,11,FALSE)</f>
        <v>#N/A</v>
      </c>
    </row>
    <row r="4349" spans="1:11" x14ac:dyDescent="0.25">
      <c r="A4349" s="85"/>
      <c r="B4349" s="63"/>
      <c r="C4349" s="63"/>
      <c r="D4349" s="63"/>
      <c r="E4349" s="63"/>
      <c r="F4349" s="86"/>
      <c r="H4349" s="121"/>
      <c r="I4349" s="65"/>
      <c r="J4349" s="64"/>
      <c r="K4349" s="120" t="e">
        <f>VLOOKUP(I4349,Raw!A:K,11,FALSE)</f>
        <v>#N/A</v>
      </c>
    </row>
    <row r="4350" spans="1:11" x14ac:dyDescent="0.25">
      <c r="A4350" s="85"/>
      <c r="B4350" s="63"/>
      <c r="C4350" s="63"/>
      <c r="D4350" s="63"/>
      <c r="E4350" s="63"/>
      <c r="F4350" s="86"/>
      <c r="H4350" s="121"/>
      <c r="I4350" s="65"/>
      <c r="J4350" s="64"/>
      <c r="K4350" s="120" t="e">
        <f>VLOOKUP(I4350,Raw!A:K,11,FALSE)</f>
        <v>#N/A</v>
      </c>
    </row>
    <row r="4351" spans="1:11" x14ac:dyDescent="0.25">
      <c r="A4351" s="85"/>
      <c r="B4351" s="63"/>
      <c r="C4351" s="63"/>
      <c r="D4351" s="63"/>
      <c r="E4351" s="63"/>
      <c r="F4351" s="86"/>
      <c r="H4351" s="121"/>
      <c r="I4351" s="65"/>
      <c r="J4351" s="64"/>
      <c r="K4351" s="120" t="e">
        <f>VLOOKUP(I4351,Raw!A:K,11,FALSE)</f>
        <v>#N/A</v>
      </c>
    </row>
    <row r="4352" spans="1:11" x14ac:dyDescent="0.25">
      <c r="A4352" s="85"/>
      <c r="B4352" s="63"/>
      <c r="C4352" s="63"/>
      <c r="D4352" s="63"/>
      <c r="E4352" s="63"/>
      <c r="F4352" s="86"/>
      <c r="H4352" s="121"/>
      <c r="I4352" s="65"/>
      <c r="J4352" s="64"/>
      <c r="K4352" s="120" t="e">
        <f>VLOOKUP(I4352,Raw!A:K,11,FALSE)</f>
        <v>#N/A</v>
      </c>
    </row>
    <row r="4353" spans="1:11" x14ac:dyDescent="0.25">
      <c r="A4353" s="85"/>
      <c r="B4353" s="63"/>
      <c r="C4353" s="63"/>
      <c r="D4353" s="63"/>
      <c r="E4353" s="63"/>
      <c r="F4353" s="86"/>
      <c r="H4353" s="121"/>
      <c r="I4353" s="65"/>
      <c r="J4353" s="64"/>
      <c r="K4353" s="120" t="e">
        <f>VLOOKUP(I4353,Raw!A:K,11,FALSE)</f>
        <v>#N/A</v>
      </c>
    </row>
    <row r="4354" spans="1:11" x14ac:dyDescent="0.25">
      <c r="A4354" s="85"/>
      <c r="B4354" s="63"/>
      <c r="C4354" s="63"/>
      <c r="D4354" s="63"/>
      <c r="E4354" s="63"/>
      <c r="F4354" s="86"/>
      <c r="H4354" s="121"/>
      <c r="I4354" s="65"/>
      <c r="J4354" s="64"/>
      <c r="K4354" s="120" t="e">
        <f>VLOOKUP(I4354,Raw!A:K,11,FALSE)</f>
        <v>#N/A</v>
      </c>
    </row>
    <row r="4355" spans="1:11" x14ac:dyDescent="0.25">
      <c r="A4355" s="85"/>
      <c r="B4355" s="63"/>
      <c r="C4355" s="63"/>
      <c r="D4355" s="63"/>
      <c r="E4355" s="63"/>
      <c r="F4355" s="86"/>
      <c r="H4355" s="121"/>
      <c r="I4355" s="65"/>
      <c r="J4355" s="64"/>
      <c r="K4355" s="120" t="e">
        <f>VLOOKUP(I4355,Raw!A:K,11,FALSE)</f>
        <v>#N/A</v>
      </c>
    </row>
    <row r="4356" spans="1:11" x14ac:dyDescent="0.25">
      <c r="A4356" s="85"/>
      <c r="B4356" s="63"/>
      <c r="C4356" s="63"/>
      <c r="D4356" s="63"/>
      <c r="E4356" s="63"/>
      <c r="F4356" s="86"/>
      <c r="H4356" s="121"/>
      <c r="I4356" s="65"/>
      <c r="J4356" s="64"/>
      <c r="K4356" s="120" t="e">
        <f>VLOOKUP(I4356,Raw!A:K,11,FALSE)</f>
        <v>#N/A</v>
      </c>
    </row>
    <row r="4357" spans="1:11" x14ac:dyDescent="0.25">
      <c r="A4357" s="85"/>
      <c r="B4357" s="63"/>
      <c r="C4357" s="63"/>
      <c r="D4357" s="63"/>
      <c r="E4357" s="63"/>
      <c r="F4357" s="86"/>
      <c r="H4357" s="121"/>
      <c r="I4357" s="65"/>
      <c r="J4357" s="64"/>
      <c r="K4357" s="120" t="e">
        <f>VLOOKUP(I4357,Raw!A:K,11,FALSE)</f>
        <v>#N/A</v>
      </c>
    </row>
    <row r="4358" spans="1:11" x14ac:dyDescent="0.25">
      <c r="A4358" s="85"/>
      <c r="B4358" s="63"/>
      <c r="C4358" s="63"/>
      <c r="D4358" s="63"/>
      <c r="E4358" s="63"/>
      <c r="F4358" s="86"/>
      <c r="H4358" s="121"/>
      <c r="I4358" s="65"/>
      <c r="J4358" s="64"/>
      <c r="K4358" s="120" t="e">
        <f>VLOOKUP(I4358,Raw!A:K,11,FALSE)</f>
        <v>#N/A</v>
      </c>
    </row>
    <row r="4359" spans="1:11" x14ac:dyDescent="0.25">
      <c r="A4359" s="85"/>
      <c r="B4359" s="63"/>
      <c r="C4359" s="63"/>
      <c r="D4359" s="63"/>
      <c r="E4359" s="63"/>
      <c r="F4359" s="86"/>
      <c r="H4359" s="121"/>
      <c r="I4359" s="65"/>
      <c r="J4359" s="64"/>
      <c r="K4359" s="120" t="e">
        <f>VLOOKUP(I4359,Raw!A:K,11,FALSE)</f>
        <v>#N/A</v>
      </c>
    </row>
    <row r="4360" spans="1:11" x14ac:dyDescent="0.25">
      <c r="A4360" s="85"/>
      <c r="B4360" s="63"/>
      <c r="C4360" s="63"/>
      <c r="D4360" s="63"/>
      <c r="E4360" s="63"/>
      <c r="F4360" s="86"/>
      <c r="H4360" s="121"/>
      <c r="I4360" s="65"/>
      <c r="J4360" s="64"/>
      <c r="K4360" s="120" t="e">
        <f>VLOOKUP(I4360,Raw!A:K,11,FALSE)</f>
        <v>#N/A</v>
      </c>
    </row>
    <row r="4361" spans="1:11" x14ac:dyDescent="0.25">
      <c r="A4361" s="85"/>
      <c r="B4361" s="63"/>
      <c r="C4361" s="63"/>
      <c r="D4361" s="63"/>
      <c r="E4361" s="63"/>
      <c r="F4361" s="86"/>
      <c r="H4361" s="121"/>
      <c r="I4361" s="65"/>
      <c r="J4361" s="64"/>
      <c r="K4361" s="120" t="e">
        <f>VLOOKUP(I4361,Raw!A:K,11,FALSE)</f>
        <v>#N/A</v>
      </c>
    </row>
    <row r="4362" spans="1:11" x14ac:dyDescent="0.25">
      <c r="A4362" s="85"/>
      <c r="B4362" s="63"/>
      <c r="C4362" s="63"/>
      <c r="D4362" s="63"/>
      <c r="E4362" s="63"/>
      <c r="F4362" s="86"/>
      <c r="H4362" s="121"/>
      <c r="I4362" s="65"/>
      <c r="J4362" s="64"/>
      <c r="K4362" s="120" t="e">
        <f>VLOOKUP(I4362,Raw!A:K,11,FALSE)</f>
        <v>#N/A</v>
      </c>
    </row>
    <row r="4363" spans="1:11" x14ac:dyDescent="0.25">
      <c r="A4363" s="85"/>
      <c r="B4363" s="63"/>
      <c r="C4363" s="63"/>
      <c r="D4363" s="63"/>
      <c r="E4363" s="63"/>
      <c r="F4363" s="86"/>
      <c r="H4363" s="121"/>
      <c r="I4363" s="65"/>
      <c r="J4363" s="64"/>
      <c r="K4363" s="120" t="e">
        <f>VLOOKUP(I4363,Raw!A:K,11,FALSE)</f>
        <v>#N/A</v>
      </c>
    </row>
    <row r="4364" spans="1:11" x14ac:dyDescent="0.25">
      <c r="A4364" s="85"/>
      <c r="B4364" s="63"/>
      <c r="C4364" s="63"/>
      <c r="D4364" s="63"/>
      <c r="E4364" s="63"/>
      <c r="F4364" s="86"/>
      <c r="H4364" s="121"/>
      <c r="I4364" s="65"/>
      <c r="J4364" s="64"/>
      <c r="K4364" s="120" t="e">
        <f>VLOOKUP(I4364,Raw!A:K,11,FALSE)</f>
        <v>#N/A</v>
      </c>
    </row>
    <row r="4365" spans="1:11" x14ac:dyDescent="0.25">
      <c r="A4365" s="85"/>
      <c r="B4365" s="63"/>
      <c r="C4365" s="63"/>
      <c r="D4365" s="63"/>
      <c r="E4365" s="63"/>
      <c r="F4365" s="86"/>
      <c r="H4365" s="121"/>
      <c r="I4365" s="65"/>
      <c r="J4365" s="64"/>
      <c r="K4365" s="120" t="e">
        <f>VLOOKUP(I4365,Raw!A:K,11,FALSE)</f>
        <v>#N/A</v>
      </c>
    </row>
    <row r="4366" spans="1:11" x14ac:dyDescent="0.25">
      <c r="A4366" s="85"/>
      <c r="B4366" s="63"/>
      <c r="C4366" s="63"/>
      <c r="D4366" s="63"/>
      <c r="E4366" s="63"/>
      <c r="F4366" s="86"/>
      <c r="H4366" s="121"/>
      <c r="I4366" s="65"/>
      <c r="J4366" s="64"/>
      <c r="K4366" s="120" t="e">
        <f>VLOOKUP(I4366,Raw!A:K,11,FALSE)</f>
        <v>#N/A</v>
      </c>
    </row>
    <row r="4367" spans="1:11" x14ac:dyDescent="0.25">
      <c r="A4367" s="85"/>
      <c r="B4367" s="63"/>
      <c r="C4367" s="63"/>
      <c r="D4367" s="63"/>
      <c r="E4367" s="63"/>
      <c r="F4367" s="86"/>
      <c r="H4367" s="121"/>
      <c r="I4367" s="65"/>
      <c r="J4367" s="64"/>
      <c r="K4367" s="120" t="e">
        <f>VLOOKUP(I4367,Raw!A:K,11,FALSE)</f>
        <v>#N/A</v>
      </c>
    </row>
    <row r="4368" spans="1:11" x14ac:dyDescent="0.25">
      <c r="A4368" s="85"/>
      <c r="B4368" s="63"/>
      <c r="C4368" s="63"/>
      <c r="D4368" s="63"/>
      <c r="E4368" s="63"/>
      <c r="F4368" s="86"/>
      <c r="H4368" s="121"/>
      <c r="I4368" s="65"/>
      <c r="J4368" s="64"/>
      <c r="K4368" s="120" t="e">
        <f>VLOOKUP(I4368,Raw!A:K,11,FALSE)</f>
        <v>#N/A</v>
      </c>
    </row>
    <row r="4369" spans="1:11" x14ac:dyDescent="0.25">
      <c r="A4369" s="85"/>
      <c r="B4369" s="63"/>
      <c r="C4369" s="63"/>
      <c r="D4369" s="63"/>
      <c r="E4369" s="63"/>
      <c r="F4369" s="86"/>
      <c r="H4369" s="121"/>
      <c r="I4369" s="65"/>
      <c r="J4369" s="64"/>
      <c r="K4369" s="120" t="e">
        <f>VLOOKUP(I4369,Raw!A:K,11,FALSE)</f>
        <v>#N/A</v>
      </c>
    </row>
    <row r="4370" spans="1:11" x14ac:dyDescent="0.25">
      <c r="A4370" s="85"/>
      <c r="B4370" s="63"/>
      <c r="C4370" s="63"/>
      <c r="D4370" s="63"/>
      <c r="E4370" s="63"/>
      <c r="F4370" s="86"/>
      <c r="H4370" s="121"/>
      <c r="I4370" s="65"/>
      <c r="J4370" s="64"/>
      <c r="K4370" s="120" t="e">
        <f>VLOOKUP(I4370,Raw!A:K,11,FALSE)</f>
        <v>#N/A</v>
      </c>
    </row>
    <row r="4371" spans="1:11" x14ac:dyDescent="0.25">
      <c r="A4371" s="85"/>
      <c r="B4371" s="63"/>
      <c r="C4371" s="63"/>
      <c r="D4371" s="63"/>
      <c r="E4371" s="63"/>
      <c r="F4371" s="86"/>
      <c r="H4371" s="121"/>
      <c r="I4371" s="65"/>
      <c r="J4371" s="64"/>
      <c r="K4371" s="120" t="e">
        <f>VLOOKUP(I4371,Raw!A:K,11,FALSE)</f>
        <v>#N/A</v>
      </c>
    </row>
    <row r="4372" spans="1:11" x14ac:dyDescent="0.25">
      <c r="A4372" s="85"/>
      <c r="B4372" s="63"/>
      <c r="C4372" s="63"/>
      <c r="D4372" s="63"/>
      <c r="E4372" s="63"/>
      <c r="F4372" s="86"/>
      <c r="H4372" s="121"/>
      <c r="I4372" s="65"/>
      <c r="J4372" s="64"/>
      <c r="K4372" s="120" t="e">
        <f>VLOOKUP(I4372,Raw!A:K,11,FALSE)</f>
        <v>#N/A</v>
      </c>
    </row>
    <row r="4373" spans="1:11" x14ac:dyDescent="0.25">
      <c r="A4373" s="85"/>
      <c r="B4373" s="63"/>
      <c r="C4373" s="63"/>
      <c r="D4373" s="63"/>
      <c r="E4373" s="63"/>
      <c r="F4373" s="86"/>
      <c r="H4373" s="121"/>
      <c r="I4373" s="65"/>
      <c r="J4373" s="64"/>
      <c r="K4373" s="120" t="e">
        <f>VLOOKUP(I4373,Raw!A:K,11,FALSE)</f>
        <v>#N/A</v>
      </c>
    </row>
    <row r="4374" spans="1:11" x14ac:dyDescent="0.25">
      <c r="A4374" s="85"/>
      <c r="B4374" s="63"/>
      <c r="C4374" s="63"/>
      <c r="D4374" s="63"/>
      <c r="E4374" s="63"/>
      <c r="F4374" s="86"/>
      <c r="H4374" s="121"/>
      <c r="I4374" s="65"/>
      <c r="J4374" s="64"/>
      <c r="K4374" s="120" t="e">
        <f>VLOOKUP(I4374,Raw!A:K,11,FALSE)</f>
        <v>#N/A</v>
      </c>
    </row>
    <row r="4375" spans="1:11" x14ac:dyDescent="0.25">
      <c r="A4375" s="85"/>
      <c r="B4375" s="63"/>
      <c r="C4375" s="63"/>
      <c r="D4375" s="63"/>
      <c r="E4375" s="63"/>
      <c r="F4375" s="86"/>
      <c r="H4375" s="121"/>
      <c r="I4375" s="65"/>
      <c r="J4375" s="64"/>
      <c r="K4375" s="120" t="e">
        <f>VLOOKUP(I4375,Raw!A:K,11,FALSE)</f>
        <v>#N/A</v>
      </c>
    </row>
    <row r="4376" spans="1:11" x14ac:dyDescent="0.25">
      <c r="A4376" s="85"/>
      <c r="B4376" s="63"/>
      <c r="C4376" s="63"/>
      <c r="D4376" s="63"/>
      <c r="E4376" s="63"/>
      <c r="F4376" s="86"/>
      <c r="H4376" s="121"/>
      <c r="I4376" s="65"/>
      <c r="J4376" s="64"/>
      <c r="K4376" s="120" t="e">
        <f>VLOOKUP(I4376,Raw!A:K,11,FALSE)</f>
        <v>#N/A</v>
      </c>
    </row>
    <row r="4377" spans="1:11" x14ac:dyDescent="0.25">
      <c r="A4377" s="85"/>
      <c r="B4377" s="63"/>
      <c r="C4377" s="63"/>
      <c r="D4377" s="63"/>
      <c r="E4377" s="63"/>
      <c r="F4377" s="86"/>
      <c r="H4377" s="121"/>
      <c r="I4377" s="65"/>
      <c r="J4377" s="64"/>
      <c r="K4377" s="120" t="e">
        <f>VLOOKUP(I4377,Raw!A:K,11,FALSE)</f>
        <v>#N/A</v>
      </c>
    </row>
    <row r="4378" spans="1:11" x14ac:dyDescent="0.25">
      <c r="A4378" s="85"/>
      <c r="B4378" s="63"/>
      <c r="C4378" s="63"/>
      <c r="D4378" s="63"/>
      <c r="E4378" s="63"/>
      <c r="F4378" s="86"/>
      <c r="H4378" s="121"/>
      <c r="I4378" s="65"/>
      <c r="J4378" s="64"/>
      <c r="K4378" s="120" t="e">
        <f>VLOOKUP(I4378,Raw!A:K,11,FALSE)</f>
        <v>#N/A</v>
      </c>
    </row>
    <row r="4379" spans="1:11" x14ac:dyDescent="0.25">
      <c r="A4379" s="85"/>
      <c r="B4379" s="63"/>
      <c r="C4379" s="63"/>
      <c r="D4379" s="63"/>
      <c r="E4379" s="63"/>
      <c r="F4379" s="86"/>
      <c r="H4379" s="121"/>
      <c r="I4379" s="65"/>
      <c r="J4379" s="64"/>
      <c r="K4379" s="120" t="e">
        <f>VLOOKUP(I4379,Raw!A:K,11,FALSE)</f>
        <v>#N/A</v>
      </c>
    </row>
    <row r="4380" spans="1:11" x14ac:dyDescent="0.25">
      <c r="A4380" s="85"/>
      <c r="B4380" s="63"/>
      <c r="C4380" s="63"/>
      <c r="D4380" s="63"/>
      <c r="E4380" s="63"/>
      <c r="F4380" s="86"/>
      <c r="H4380" s="121"/>
      <c r="I4380" s="65"/>
      <c r="J4380" s="64"/>
      <c r="K4380" s="120" t="e">
        <f>VLOOKUP(I4380,Raw!A:K,11,FALSE)</f>
        <v>#N/A</v>
      </c>
    </row>
    <row r="4381" spans="1:11" x14ac:dyDescent="0.25">
      <c r="A4381" s="85"/>
      <c r="B4381" s="63"/>
      <c r="C4381" s="63"/>
      <c r="D4381" s="63"/>
      <c r="E4381" s="63"/>
      <c r="F4381" s="86"/>
      <c r="H4381" s="121"/>
      <c r="I4381" s="65"/>
      <c r="J4381" s="64"/>
      <c r="K4381" s="120" t="e">
        <f>VLOOKUP(I4381,Raw!A:K,11,FALSE)</f>
        <v>#N/A</v>
      </c>
    </row>
    <row r="4382" spans="1:11" x14ac:dyDescent="0.25">
      <c r="A4382" s="85"/>
      <c r="B4382" s="63"/>
      <c r="C4382" s="63"/>
      <c r="D4382" s="63"/>
      <c r="E4382" s="63"/>
      <c r="F4382" s="86"/>
      <c r="H4382" s="121"/>
      <c r="I4382" s="65"/>
      <c r="J4382" s="64"/>
      <c r="K4382" s="120" t="e">
        <f>VLOOKUP(I4382,Raw!A:K,11,FALSE)</f>
        <v>#N/A</v>
      </c>
    </row>
    <row r="4383" spans="1:11" x14ac:dyDescent="0.25">
      <c r="A4383" s="85"/>
      <c r="B4383" s="63"/>
      <c r="C4383" s="63"/>
      <c r="D4383" s="63"/>
      <c r="E4383" s="63"/>
      <c r="F4383" s="86"/>
      <c r="H4383" s="121"/>
      <c r="I4383" s="65"/>
      <c r="J4383" s="64"/>
      <c r="K4383" s="120" t="e">
        <f>VLOOKUP(I4383,Raw!A:K,11,FALSE)</f>
        <v>#N/A</v>
      </c>
    </row>
    <row r="4384" spans="1:11" x14ac:dyDescent="0.25">
      <c r="A4384" s="85"/>
      <c r="B4384" s="63"/>
      <c r="C4384" s="63"/>
      <c r="D4384" s="63"/>
      <c r="E4384" s="63"/>
      <c r="F4384" s="86"/>
      <c r="H4384" s="121"/>
      <c r="I4384" s="65"/>
      <c r="J4384" s="64"/>
      <c r="K4384" s="120" t="e">
        <f>VLOOKUP(I4384,Raw!A:K,11,FALSE)</f>
        <v>#N/A</v>
      </c>
    </row>
    <row r="4385" spans="1:11" x14ac:dyDescent="0.25">
      <c r="A4385" s="85"/>
      <c r="B4385" s="63"/>
      <c r="C4385" s="63"/>
      <c r="D4385" s="63"/>
      <c r="E4385" s="63"/>
      <c r="F4385" s="86"/>
      <c r="H4385" s="121"/>
      <c r="I4385" s="65"/>
      <c r="J4385" s="64"/>
      <c r="K4385" s="120" t="e">
        <f>VLOOKUP(I4385,Raw!A:K,11,FALSE)</f>
        <v>#N/A</v>
      </c>
    </row>
    <row r="4386" spans="1:11" x14ac:dyDescent="0.25">
      <c r="A4386" s="85"/>
      <c r="B4386" s="63"/>
      <c r="C4386" s="63"/>
      <c r="D4386" s="63"/>
      <c r="E4386" s="63"/>
      <c r="F4386" s="86"/>
      <c r="H4386" s="121"/>
      <c r="I4386" s="65"/>
      <c r="J4386" s="64"/>
      <c r="K4386" s="120" t="e">
        <f>VLOOKUP(I4386,Raw!A:K,11,FALSE)</f>
        <v>#N/A</v>
      </c>
    </row>
    <row r="4387" spans="1:11" x14ac:dyDescent="0.25">
      <c r="A4387" s="85"/>
      <c r="B4387" s="63"/>
      <c r="C4387" s="63"/>
      <c r="D4387" s="63"/>
      <c r="E4387" s="63"/>
      <c r="F4387" s="86"/>
      <c r="H4387" s="121"/>
      <c r="I4387" s="65"/>
      <c r="J4387" s="64"/>
      <c r="K4387" s="120" t="e">
        <f>VLOOKUP(I4387,Raw!A:K,11,FALSE)</f>
        <v>#N/A</v>
      </c>
    </row>
    <row r="4388" spans="1:11" x14ac:dyDescent="0.25">
      <c r="A4388" s="85"/>
      <c r="B4388" s="63"/>
      <c r="C4388" s="63"/>
      <c r="D4388" s="63"/>
      <c r="E4388" s="63"/>
      <c r="F4388" s="86"/>
      <c r="H4388" s="121"/>
      <c r="I4388" s="65"/>
      <c r="J4388" s="64"/>
      <c r="K4388" s="120" t="e">
        <f>VLOOKUP(I4388,Raw!A:K,11,FALSE)</f>
        <v>#N/A</v>
      </c>
    </row>
    <row r="4389" spans="1:11" x14ac:dyDescent="0.25">
      <c r="A4389" s="85"/>
      <c r="B4389" s="63"/>
      <c r="C4389" s="63"/>
      <c r="D4389" s="63"/>
      <c r="E4389" s="63"/>
      <c r="F4389" s="86"/>
      <c r="H4389" s="121"/>
      <c r="I4389" s="65"/>
      <c r="J4389" s="64"/>
      <c r="K4389" s="120" t="e">
        <f>VLOOKUP(I4389,Raw!A:K,11,FALSE)</f>
        <v>#N/A</v>
      </c>
    </row>
    <row r="4390" spans="1:11" x14ac:dyDescent="0.25">
      <c r="A4390" s="85"/>
      <c r="B4390" s="63"/>
      <c r="C4390" s="63"/>
      <c r="D4390" s="63"/>
      <c r="E4390" s="63"/>
      <c r="F4390" s="86"/>
      <c r="H4390" s="121"/>
      <c r="I4390" s="65"/>
      <c r="J4390" s="64"/>
      <c r="K4390" s="120" t="e">
        <f>VLOOKUP(I4390,Raw!A:K,11,FALSE)</f>
        <v>#N/A</v>
      </c>
    </row>
    <row r="4391" spans="1:11" x14ac:dyDescent="0.25">
      <c r="A4391" s="85"/>
      <c r="B4391" s="63"/>
      <c r="C4391" s="63"/>
      <c r="D4391" s="63"/>
      <c r="E4391" s="63"/>
      <c r="F4391" s="86"/>
      <c r="H4391" s="121"/>
      <c r="I4391" s="65"/>
      <c r="J4391" s="64"/>
      <c r="K4391" s="120" t="e">
        <f>VLOOKUP(I4391,Raw!A:K,11,FALSE)</f>
        <v>#N/A</v>
      </c>
    </row>
    <row r="4392" spans="1:11" x14ac:dyDescent="0.25">
      <c r="A4392" s="85"/>
      <c r="B4392" s="63"/>
      <c r="C4392" s="63"/>
      <c r="D4392" s="63"/>
      <c r="E4392" s="63"/>
      <c r="F4392" s="86"/>
      <c r="H4392" s="121"/>
      <c r="I4392" s="65"/>
      <c r="J4392" s="64"/>
      <c r="K4392" s="120" t="e">
        <f>VLOOKUP(I4392,Raw!A:K,11,FALSE)</f>
        <v>#N/A</v>
      </c>
    </row>
    <row r="4393" spans="1:11" x14ac:dyDescent="0.25">
      <c r="A4393" s="85"/>
      <c r="B4393" s="63"/>
      <c r="C4393" s="63"/>
      <c r="D4393" s="63"/>
      <c r="E4393" s="63"/>
      <c r="F4393" s="86"/>
      <c r="H4393" s="121"/>
      <c r="I4393" s="65"/>
      <c r="J4393" s="64"/>
      <c r="K4393" s="120" t="e">
        <f>VLOOKUP(I4393,Raw!A:K,11,FALSE)</f>
        <v>#N/A</v>
      </c>
    </row>
    <row r="4394" spans="1:11" x14ac:dyDescent="0.25">
      <c r="A4394" s="85"/>
      <c r="B4394" s="63"/>
      <c r="C4394" s="63"/>
      <c r="D4394" s="63"/>
      <c r="E4394" s="63"/>
      <c r="F4394" s="86"/>
      <c r="H4394" s="121"/>
      <c r="I4394" s="65"/>
      <c r="J4394" s="64"/>
      <c r="K4394" s="120" t="e">
        <f>VLOOKUP(I4394,Raw!A:K,11,FALSE)</f>
        <v>#N/A</v>
      </c>
    </row>
    <row r="4395" spans="1:11" x14ac:dyDescent="0.25">
      <c r="A4395" s="85"/>
      <c r="B4395" s="63"/>
      <c r="C4395" s="63"/>
      <c r="D4395" s="63"/>
      <c r="E4395" s="63"/>
      <c r="F4395" s="86"/>
      <c r="H4395" s="121"/>
      <c r="I4395" s="65"/>
      <c r="J4395" s="64"/>
      <c r="K4395" s="120" t="e">
        <f>VLOOKUP(I4395,Raw!A:K,11,FALSE)</f>
        <v>#N/A</v>
      </c>
    </row>
    <row r="4396" spans="1:11" x14ac:dyDescent="0.25">
      <c r="A4396" s="85"/>
      <c r="B4396" s="63"/>
      <c r="C4396" s="63"/>
      <c r="D4396" s="63"/>
      <c r="E4396" s="63"/>
      <c r="F4396" s="86"/>
      <c r="H4396" s="121"/>
      <c r="I4396" s="65"/>
      <c r="J4396" s="64"/>
      <c r="K4396" s="120" t="e">
        <f>VLOOKUP(I4396,Raw!A:K,11,FALSE)</f>
        <v>#N/A</v>
      </c>
    </row>
    <row r="4397" spans="1:11" x14ac:dyDescent="0.25">
      <c r="A4397" s="85"/>
      <c r="B4397" s="63"/>
      <c r="C4397" s="63"/>
      <c r="D4397" s="63"/>
      <c r="E4397" s="63"/>
      <c r="F4397" s="86"/>
      <c r="H4397" s="121"/>
      <c r="I4397" s="65"/>
      <c r="J4397" s="64"/>
      <c r="K4397" s="120" t="e">
        <f>VLOOKUP(I4397,Raw!A:K,11,FALSE)</f>
        <v>#N/A</v>
      </c>
    </row>
    <row r="4398" spans="1:11" x14ac:dyDescent="0.25">
      <c r="A4398" s="85"/>
      <c r="B4398" s="63"/>
      <c r="C4398" s="63"/>
      <c r="D4398" s="63"/>
      <c r="E4398" s="63"/>
      <c r="F4398" s="86"/>
      <c r="H4398" s="121"/>
      <c r="I4398" s="65"/>
      <c r="J4398" s="64"/>
      <c r="K4398" s="120" t="e">
        <f>VLOOKUP(I4398,Raw!A:K,11,FALSE)</f>
        <v>#N/A</v>
      </c>
    </row>
    <row r="4399" spans="1:11" x14ac:dyDescent="0.25">
      <c r="A4399" s="85"/>
      <c r="B4399" s="63"/>
      <c r="C4399" s="63"/>
      <c r="D4399" s="63"/>
      <c r="E4399" s="63"/>
      <c r="F4399" s="86"/>
      <c r="H4399" s="121"/>
      <c r="I4399" s="65"/>
      <c r="J4399" s="64"/>
      <c r="K4399" s="120" t="e">
        <f>VLOOKUP(I4399,Raw!A:K,11,FALSE)</f>
        <v>#N/A</v>
      </c>
    </row>
    <row r="4400" spans="1:11" x14ac:dyDescent="0.25">
      <c r="A4400" s="85"/>
      <c r="B4400" s="63"/>
      <c r="C4400" s="63"/>
      <c r="D4400" s="63"/>
      <c r="E4400" s="63"/>
      <c r="F4400" s="86"/>
      <c r="H4400" s="121"/>
      <c r="I4400" s="65"/>
      <c r="J4400" s="64"/>
      <c r="K4400" s="120" t="e">
        <f>VLOOKUP(I4400,Raw!A:K,11,FALSE)</f>
        <v>#N/A</v>
      </c>
    </row>
    <row r="4401" spans="1:11" x14ac:dyDescent="0.25">
      <c r="A4401" s="85"/>
      <c r="B4401" s="63"/>
      <c r="C4401" s="63"/>
      <c r="D4401" s="63"/>
      <c r="E4401" s="63"/>
      <c r="F4401" s="86"/>
      <c r="H4401" s="121"/>
      <c r="I4401" s="65"/>
      <c r="J4401" s="64"/>
      <c r="K4401" s="120" t="e">
        <f>VLOOKUP(I4401,Raw!A:K,11,FALSE)</f>
        <v>#N/A</v>
      </c>
    </row>
    <row r="4402" spans="1:11" x14ac:dyDescent="0.25">
      <c r="A4402" s="85"/>
      <c r="B4402" s="63"/>
      <c r="C4402" s="63"/>
      <c r="D4402" s="63"/>
      <c r="E4402" s="63"/>
      <c r="F4402" s="86"/>
      <c r="H4402" s="121"/>
      <c r="I4402" s="65"/>
      <c r="J4402" s="64"/>
      <c r="K4402" s="120" t="e">
        <f>VLOOKUP(I4402,Raw!A:K,11,FALSE)</f>
        <v>#N/A</v>
      </c>
    </row>
    <row r="4403" spans="1:11" x14ac:dyDescent="0.25">
      <c r="A4403" s="85"/>
      <c r="B4403" s="63"/>
      <c r="C4403" s="63"/>
      <c r="D4403" s="63"/>
      <c r="E4403" s="63"/>
      <c r="F4403" s="86"/>
      <c r="H4403" s="121"/>
      <c r="I4403" s="65"/>
      <c r="J4403" s="64"/>
      <c r="K4403" s="120" t="e">
        <f>VLOOKUP(I4403,Raw!A:K,11,FALSE)</f>
        <v>#N/A</v>
      </c>
    </row>
    <row r="4404" spans="1:11" x14ac:dyDescent="0.25">
      <c r="A4404" s="85"/>
      <c r="B4404" s="63"/>
      <c r="C4404" s="63"/>
      <c r="D4404" s="63"/>
      <c r="E4404" s="63"/>
      <c r="F4404" s="86"/>
      <c r="H4404" s="121"/>
      <c r="I4404" s="65"/>
      <c r="J4404" s="64"/>
      <c r="K4404" s="120" t="e">
        <f>VLOOKUP(I4404,Raw!A:K,11,FALSE)</f>
        <v>#N/A</v>
      </c>
    </row>
    <row r="4405" spans="1:11" x14ac:dyDescent="0.25">
      <c r="A4405" s="85"/>
      <c r="B4405" s="63"/>
      <c r="C4405" s="63"/>
      <c r="D4405" s="63"/>
      <c r="E4405" s="63"/>
      <c r="F4405" s="86"/>
      <c r="H4405" s="121"/>
      <c r="I4405" s="65"/>
      <c r="J4405" s="64"/>
      <c r="K4405" s="120" t="e">
        <f>VLOOKUP(I4405,Raw!A:K,11,FALSE)</f>
        <v>#N/A</v>
      </c>
    </row>
    <row r="4406" spans="1:11" x14ac:dyDescent="0.25">
      <c r="A4406" s="85"/>
      <c r="B4406" s="63"/>
      <c r="C4406" s="63"/>
      <c r="D4406" s="63"/>
      <c r="E4406" s="63"/>
      <c r="F4406" s="86"/>
      <c r="H4406" s="121"/>
      <c r="I4406" s="65"/>
      <c r="J4406" s="64"/>
      <c r="K4406" s="120" t="e">
        <f>VLOOKUP(I4406,Raw!A:K,11,FALSE)</f>
        <v>#N/A</v>
      </c>
    </row>
    <row r="4407" spans="1:11" x14ac:dyDescent="0.25">
      <c r="A4407" s="85"/>
      <c r="B4407" s="63"/>
      <c r="C4407" s="63"/>
      <c r="D4407" s="63"/>
      <c r="E4407" s="63"/>
      <c r="F4407" s="86"/>
      <c r="H4407" s="121"/>
      <c r="I4407" s="65"/>
      <c r="J4407" s="64"/>
      <c r="K4407" s="120" t="e">
        <f>VLOOKUP(I4407,Raw!A:K,11,FALSE)</f>
        <v>#N/A</v>
      </c>
    </row>
    <row r="4408" spans="1:11" x14ac:dyDescent="0.25">
      <c r="A4408" s="85"/>
      <c r="B4408" s="63"/>
      <c r="C4408" s="63"/>
      <c r="D4408" s="63"/>
      <c r="E4408" s="63"/>
      <c r="F4408" s="86"/>
      <c r="H4408" s="121"/>
      <c r="I4408" s="65"/>
      <c r="J4408" s="64"/>
      <c r="K4408" s="120" t="e">
        <f>VLOOKUP(I4408,Raw!A:K,11,FALSE)</f>
        <v>#N/A</v>
      </c>
    </row>
    <row r="4409" spans="1:11" x14ac:dyDescent="0.25">
      <c r="A4409" s="85"/>
      <c r="B4409" s="63"/>
      <c r="C4409" s="63"/>
      <c r="D4409" s="63"/>
      <c r="E4409" s="63"/>
      <c r="F4409" s="86"/>
      <c r="H4409" s="121"/>
      <c r="I4409" s="65"/>
      <c r="J4409" s="64"/>
      <c r="K4409" s="120" t="e">
        <f>VLOOKUP(I4409,Raw!A:K,11,FALSE)</f>
        <v>#N/A</v>
      </c>
    </row>
    <row r="4410" spans="1:11" x14ac:dyDescent="0.25">
      <c r="A4410" s="85"/>
      <c r="B4410" s="63"/>
      <c r="C4410" s="63"/>
      <c r="D4410" s="63"/>
      <c r="E4410" s="63"/>
      <c r="F4410" s="86"/>
      <c r="H4410" s="121"/>
      <c r="I4410" s="65"/>
      <c r="J4410" s="64"/>
      <c r="K4410" s="120" t="e">
        <f>VLOOKUP(I4410,Raw!A:K,11,FALSE)</f>
        <v>#N/A</v>
      </c>
    </row>
    <row r="4411" spans="1:11" x14ac:dyDescent="0.25">
      <c r="A4411" s="85"/>
      <c r="B4411" s="63"/>
      <c r="C4411" s="63"/>
      <c r="D4411" s="63"/>
      <c r="E4411" s="63"/>
      <c r="F4411" s="86"/>
      <c r="H4411" s="121"/>
      <c r="I4411" s="65"/>
      <c r="J4411" s="64"/>
      <c r="K4411" s="120" t="e">
        <f>VLOOKUP(I4411,Raw!A:K,11,FALSE)</f>
        <v>#N/A</v>
      </c>
    </row>
    <row r="4412" spans="1:11" x14ac:dyDescent="0.25">
      <c r="A4412" s="85"/>
      <c r="B4412" s="63"/>
      <c r="C4412" s="63"/>
      <c r="D4412" s="63"/>
      <c r="E4412" s="63"/>
      <c r="F4412" s="86"/>
      <c r="H4412" s="121"/>
      <c r="I4412" s="65"/>
      <c r="J4412" s="64"/>
      <c r="K4412" s="120" t="e">
        <f>VLOOKUP(I4412,Raw!A:K,11,FALSE)</f>
        <v>#N/A</v>
      </c>
    </row>
    <row r="4413" spans="1:11" x14ac:dyDescent="0.25">
      <c r="A4413" s="85"/>
      <c r="B4413" s="63"/>
      <c r="C4413" s="63"/>
      <c r="D4413" s="63"/>
      <c r="E4413" s="63"/>
      <c r="F4413" s="86"/>
      <c r="H4413" s="121"/>
      <c r="I4413" s="65"/>
      <c r="J4413" s="64"/>
      <c r="K4413" s="120" t="e">
        <f>VLOOKUP(I4413,Raw!A:K,11,FALSE)</f>
        <v>#N/A</v>
      </c>
    </row>
    <row r="4414" spans="1:11" x14ac:dyDescent="0.25">
      <c r="A4414" s="85"/>
      <c r="B4414" s="63"/>
      <c r="C4414" s="63"/>
      <c r="D4414" s="63"/>
      <c r="E4414" s="63"/>
      <c r="F4414" s="86"/>
      <c r="H4414" s="121"/>
      <c r="I4414" s="65"/>
      <c r="J4414" s="64"/>
      <c r="K4414" s="120" t="e">
        <f>VLOOKUP(I4414,Raw!A:K,11,FALSE)</f>
        <v>#N/A</v>
      </c>
    </row>
    <row r="4415" spans="1:11" x14ac:dyDescent="0.25">
      <c r="A4415" s="85"/>
      <c r="B4415" s="63"/>
      <c r="C4415" s="63"/>
      <c r="D4415" s="63"/>
      <c r="E4415" s="63"/>
      <c r="F4415" s="86"/>
      <c r="H4415" s="121"/>
      <c r="I4415" s="65"/>
      <c r="J4415" s="64"/>
      <c r="K4415" s="120" t="e">
        <f>VLOOKUP(I4415,Raw!A:K,11,FALSE)</f>
        <v>#N/A</v>
      </c>
    </row>
    <row r="4416" spans="1:11" x14ac:dyDescent="0.25">
      <c r="A4416" s="85"/>
      <c r="B4416" s="63"/>
      <c r="C4416" s="63"/>
      <c r="D4416" s="63"/>
      <c r="E4416" s="63"/>
      <c r="F4416" s="86"/>
      <c r="H4416" s="121"/>
      <c r="I4416" s="65"/>
      <c r="J4416" s="64"/>
      <c r="K4416" s="120" t="e">
        <f>VLOOKUP(I4416,Raw!A:K,11,FALSE)</f>
        <v>#N/A</v>
      </c>
    </row>
    <row r="4417" spans="1:11" x14ac:dyDescent="0.25">
      <c r="A4417" s="85"/>
      <c r="B4417" s="63"/>
      <c r="C4417" s="63"/>
      <c r="D4417" s="63"/>
      <c r="E4417" s="63"/>
      <c r="F4417" s="86"/>
      <c r="H4417" s="121"/>
      <c r="I4417" s="65"/>
      <c r="J4417" s="64"/>
      <c r="K4417" s="120" t="e">
        <f>VLOOKUP(I4417,Raw!A:K,11,FALSE)</f>
        <v>#N/A</v>
      </c>
    </row>
    <row r="4418" spans="1:11" x14ac:dyDescent="0.25">
      <c r="A4418" s="85"/>
      <c r="B4418" s="63"/>
      <c r="C4418" s="63"/>
      <c r="D4418" s="63"/>
      <c r="E4418" s="63"/>
      <c r="F4418" s="86"/>
      <c r="H4418" s="121"/>
      <c r="I4418" s="65"/>
      <c r="J4418" s="64"/>
      <c r="K4418" s="120" t="e">
        <f>VLOOKUP(I4418,Raw!A:K,11,FALSE)</f>
        <v>#N/A</v>
      </c>
    </row>
    <row r="4419" spans="1:11" x14ac:dyDescent="0.25">
      <c r="A4419" s="85"/>
      <c r="B4419" s="63"/>
      <c r="C4419" s="63"/>
      <c r="D4419" s="63"/>
      <c r="E4419" s="63"/>
      <c r="F4419" s="86"/>
      <c r="H4419" s="121"/>
      <c r="I4419" s="65"/>
      <c r="J4419" s="64"/>
      <c r="K4419" s="120" t="e">
        <f>VLOOKUP(I4419,Raw!A:K,11,FALSE)</f>
        <v>#N/A</v>
      </c>
    </row>
    <row r="4420" spans="1:11" x14ac:dyDescent="0.25">
      <c r="A4420" s="85"/>
      <c r="B4420" s="63"/>
      <c r="C4420" s="63"/>
      <c r="D4420" s="63"/>
      <c r="E4420" s="63"/>
      <c r="F4420" s="86"/>
      <c r="H4420" s="121"/>
      <c r="I4420" s="65"/>
      <c r="J4420" s="64"/>
      <c r="K4420" s="120" t="e">
        <f>VLOOKUP(I4420,Raw!A:K,11,FALSE)</f>
        <v>#N/A</v>
      </c>
    </row>
    <row r="4421" spans="1:11" x14ac:dyDescent="0.25">
      <c r="A4421" s="85"/>
      <c r="B4421" s="63"/>
      <c r="C4421" s="63"/>
      <c r="D4421" s="63"/>
      <c r="E4421" s="63"/>
      <c r="F4421" s="86"/>
      <c r="H4421" s="121"/>
      <c r="I4421" s="65"/>
      <c r="J4421" s="64"/>
      <c r="K4421" s="120" t="e">
        <f>VLOOKUP(I4421,Raw!A:K,11,FALSE)</f>
        <v>#N/A</v>
      </c>
    </row>
    <row r="4422" spans="1:11" x14ac:dyDescent="0.25">
      <c r="A4422" s="85"/>
      <c r="B4422" s="63"/>
      <c r="C4422" s="63"/>
      <c r="D4422" s="63"/>
      <c r="E4422" s="63"/>
      <c r="F4422" s="86"/>
      <c r="H4422" s="121"/>
      <c r="I4422" s="65"/>
      <c r="J4422" s="64"/>
      <c r="K4422" s="120" t="e">
        <f>VLOOKUP(I4422,Raw!A:K,11,FALSE)</f>
        <v>#N/A</v>
      </c>
    </row>
    <row r="4423" spans="1:11" x14ac:dyDescent="0.25">
      <c r="A4423" s="85"/>
      <c r="B4423" s="63"/>
      <c r="C4423" s="63"/>
      <c r="D4423" s="63"/>
      <c r="E4423" s="63"/>
      <c r="F4423" s="86"/>
      <c r="H4423" s="121"/>
      <c r="I4423" s="65"/>
      <c r="J4423" s="64"/>
      <c r="K4423" s="120" t="e">
        <f>VLOOKUP(I4423,Raw!A:K,11,FALSE)</f>
        <v>#N/A</v>
      </c>
    </row>
    <row r="4424" spans="1:11" x14ac:dyDescent="0.25">
      <c r="A4424" s="85"/>
      <c r="B4424" s="63"/>
      <c r="C4424" s="63"/>
      <c r="D4424" s="63"/>
      <c r="E4424" s="63"/>
      <c r="F4424" s="86"/>
      <c r="H4424" s="121"/>
      <c r="I4424" s="65"/>
      <c r="J4424" s="64"/>
      <c r="K4424" s="120" t="e">
        <f>VLOOKUP(I4424,Raw!A:K,11,FALSE)</f>
        <v>#N/A</v>
      </c>
    </row>
    <row r="4425" spans="1:11" x14ac:dyDescent="0.25">
      <c r="A4425" s="85"/>
      <c r="B4425" s="63"/>
      <c r="C4425" s="63"/>
      <c r="D4425" s="63"/>
      <c r="E4425" s="63"/>
      <c r="F4425" s="86"/>
      <c r="H4425" s="121"/>
      <c r="I4425" s="65"/>
      <c r="J4425" s="64"/>
      <c r="K4425" s="120" t="e">
        <f>VLOOKUP(I4425,Raw!A:K,11,FALSE)</f>
        <v>#N/A</v>
      </c>
    </row>
    <row r="4426" spans="1:11" x14ac:dyDescent="0.25">
      <c r="A4426" s="85"/>
      <c r="B4426" s="63"/>
      <c r="C4426" s="63"/>
      <c r="D4426" s="63"/>
      <c r="E4426" s="63"/>
      <c r="F4426" s="86"/>
      <c r="H4426" s="121"/>
      <c r="I4426" s="65"/>
      <c r="J4426" s="64"/>
      <c r="K4426" s="120" t="e">
        <f>VLOOKUP(I4426,Raw!A:K,11,FALSE)</f>
        <v>#N/A</v>
      </c>
    </row>
    <row r="4427" spans="1:11" x14ac:dyDescent="0.25">
      <c r="A4427" s="85"/>
      <c r="B4427" s="63"/>
      <c r="C4427" s="63"/>
      <c r="D4427" s="63"/>
      <c r="E4427" s="63"/>
      <c r="F4427" s="86"/>
      <c r="H4427" s="121"/>
      <c r="I4427" s="65"/>
      <c r="J4427" s="64"/>
      <c r="K4427" s="120" t="e">
        <f>VLOOKUP(I4427,Raw!A:K,11,FALSE)</f>
        <v>#N/A</v>
      </c>
    </row>
    <row r="4428" spans="1:11" x14ac:dyDescent="0.25">
      <c r="A4428" s="85"/>
      <c r="B4428" s="63"/>
      <c r="C4428" s="63"/>
      <c r="D4428" s="63"/>
      <c r="E4428" s="63"/>
      <c r="F4428" s="86"/>
      <c r="H4428" s="121"/>
      <c r="I4428" s="65"/>
      <c r="J4428" s="64"/>
      <c r="K4428" s="120" t="e">
        <f>VLOOKUP(I4428,Raw!A:K,11,FALSE)</f>
        <v>#N/A</v>
      </c>
    </row>
    <row r="4429" spans="1:11" x14ac:dyDescent="0.25">
      <c r="A4429" s="85"/>
      <c r="B4429" s="63"/>
      <c r="C4429" s="63"/>
      <c r="D4429" s="63"/>
      <c r="E4429" s="63"/>
      <c r="F4429" s="86"/>
      <c r="H4429" s="121"/>
      <c r="I4429" s="65"/>
      <c r="J4429" s="64"/>
      <c r="K4429" s="120" t="e">
        <f>VLOOKUP(I4429,Raw!A:K,11,FALSE)</f>
        <v>#N/A</v>
      </c>
    </row>
    <row r="4430" spans="1:11" x14ac:dyDescent="0.25">
      <c r="A4430" s="85"/>
      <c r="B4430" s="63"/>
      <c r="C4430" s="63"/>
      <c r="D4430" s="63"/>
      <c r="E4430" s="63"/>
      <c r="F4430" s="86"/>
      <c r="H4430" s="121"/>
      <c r="I4430" s="65"/>
      <c r="J4430" s="64"/>
      <c r="K4430" s="120" t="e">
        <f>VLOOKUP(I4430,Raw!A:K,11,FALSE)</f>
        <v>#N/A</v>
      </c>
    </row>
    <row r="4431" spans="1:11" x14ac:dyDescent="0.25">
      <c r="A4431" s="85"/>
      <c r="B4431" s="63"/>
      <c r="C4431" s="63"/>
      <c r="D4431" s="63"/>
      <c r="E4431" s="63"/>
      <c r="F4431" s="86"/>
      <c r="H4431" s="121"/>
      <c r="I4431" s="65"/>
      <c r="J4431" s="64"/>
      <c r="K4431" s="120" t="e">
        <f>VLOOKUP(I4431,Raw!A:K,11,FALSE)</f>
        <v>#N/A</v>
      </c>
    </row>
    <row r="4432" spans="1:11" x14ac:dyDescent="0.25">
      <c r="A4432" s="85"/>
      <c r="B4432" s="63"/>
      <c r="C4432" s="63"/>
      <c r="D4432" s="63"/>
      <c r="E4432" s="63"/>
      <c r="F4432" s="86"/>
      <c r="H4432" s="121"/>
      <c r="I4432" s="65"/>
      <c r="J4432" s="64"/>
      <c r="K4432" s="120" t="e">
        <f>VLOOKUP(I4432,Raw!A:K,11,FALSE)</f>
        <v>#N/A</v>
      </c>
    </row>
    <row r="4433" spans="1:11" x14ac:dyDescent="0.25">
      <c r="A4433" s="85"/>
      <c r="B4433" s="63"/>
      <c r="C4433" s="63"/>
      <c r="D4433" s="63"/>
      <c r="E4433" s="63"/>
      <c r="F4433" s="86"/>
      <c r="H4433" s="121"/>
      <c r="I4433" s="65"/>
      <c r="J4433" s="64"/>
      <c r="K4433" s="120" t="e">
        <f>VLOOKUP(I4433,Raw!A:K,11,FALSE)</f>
        <v>#N/A</v>
      </c>
    </row>
    <row r="4434" spans="1:11" x14ac:dyDescent="0.25">
      <c r="A4434" s="85"/>
      <c r="B4434" s="63"/>
      <c r="C4434" s="63"/>
      <c r="D4434" s="63"/>
      <c r="E4434" s="63"/>
      <c r="F4434" s="86"/>
      <c r="H4434" s="121"/>
      <c r="I4434" s="65"/>
      <c r="J4434" s="64"/>
      <c r="K4434" s="120" t="e">
        <f>VLOOKUP(I4434,Raw!A:K,11,FALSE)</f>
        <v>#N/A</v>
      </c>
    </row>
    <row r="4435" spans="1:11" x14ac:dyDescent="0.25">
      <c r="A4435" s="85"/>
      <c r="B4435" s="63"/>
      <c r="C4435" s="63"/>
      <c r="D4435" s="63"/>
      <c r="E4435" s="63"/>
      <c r="F4435" s="86"/>
      <c r="H4435" s="121"/>
      <c r="I4435" s="65"/>
      <c r="J4435" s="64"/>
      <c r="K4435" s="120" t="e">
        <f>VLOOKUP(I4435,Raw!A:K,11,FALSE)</f>
        <v>#N/A</v>
      </c>
    </row>
    <row r="4436" spans="1:11" x14ac:dyDescent="0.25">
      <c r="A4436" s="85"/>
      <c r="B4436" s="63"/>
      <c r="C4436" s="63"/>
      <c r="D4436" s="63"/>
      <c r="E4436" s="63"/>
      <c r="F4436" s="86"/>
      <c r="H4436" s="121"/>
      <c r="I4436" s="65"/>
      <c r="J4436" s="64"/>
      <c r="K4436" s="120" t="e">
        <f>VLOOKUP(I4436,Raw!A:K,11,FALSE)</f>
        <v>#N/A</v>
      </c>
    </row>
    <row r="4437" spans="1:11" x14ac:dyDescent="0.25">
      <c r="A4437" s="85"/>
      <c r="B4437" s="63"/>
      <c r="C4437" s="63"/>
      <c r="D4437" s="63"/>
      <c r="E4437" s="63"/>
      <c r="F4437" s="86"/>
      <c r="H4437" s="121"/>
      <c r="I4437" s="65"/>
      <c r="J4437" s="64"/>
      <c r="K4437" s="120" t="e">
        <f>VLOOKUP(I4437,Raw!A:K,11,FALSE)</f>
        <v>#N/A</v>
      </c>
    </row>
    <row r="4438" spans="1:11" x14ac:dyDescent="0.25">
      <c r="A4438" s="85"/>
      <c r="B4438" s="63"/>
      <c r="C4438" s="63"/>
      <c r="D4438" s="63"/>
      <c r="E4438" s="63"/>
      <c r="F4438" s="86"/>
      <c r="H4438" s="121"/>
      <c r="I4438" s="65"/>
      <c r="J4438" s="64"/>
      <c r="K4438" s="120" t="e">
        <f>VLOOKUP(I4438,Raw!A:K,11,FALSE)</f>
        <v>#N/A</v>
      </c>
    </row>
    <row r="4439" spans="1:11" x14ac:dyDescent="0.25">
      <c r="A4439" s="85"/>
      <c r="B4439" s="63"/>
      <c r="C4439" s="63"/>
      <c r="D4439" s="63"/>
      <c r="E4439" s="63"/>
      <c r="F4439" s="86"/>
      <c r="H4439" s="121"/>
      <c r="I4439" s="65"/>
      <c r="J4439" s="64"/>
      <c r="K4439" s="120" t="e">
        <f>VLOOKUP(I4439,Raw!A:K,11,FALSE)</f>
        <v>#N/A</v>
      </c>
    </row>
    <row r="4440" spans="1:11" x14ac:dyDescent="0.25">
      <c r="A4440" s="85"/>
      <c r="B4440" s="63"/>
      <c r="C4440" s="63"/>
      <c r="D4440" s="63"/>
      <c r="E4440" s="63"/>
      <c r="F4440" s="86"/>
      <c r="H4440" s="121"/>
      <c r="I4440" s="65"/>
      <c r="J4440" s="64"/>
      <c r="K4440" s="120" t="e">
        <f>VLOOKUP(I4440,Raw!A:K,11,FALSE)</f>
        <v>#N/A</v>
      </c>
    </row>
    <row r="4441" spans="1:11" x14ac:dyDescent="0.25">
      <c r="A4441" s="85"/>
      <c r="B4441" s="63"/>
      <c r="C4441" s="63"/>
      <c r="D4441" s="63"/>
      <c r="E4441" s="63"/>
      <c r="F4441" s="86"/>
      <c r="H4441" s="121"/>
      <c r="I4441" s="65"/>
      <c r="J4441" s="64"/>
      <c r="K4441" s="120" t="e">
        <f>VLOOKUP(I4441,Raw!A:K,11,FALSE)</f>
        <v>#N/A</v>
      </c>
    </row>
    <row r="4442" spans="1:11" x14ac:dyDescent="0.25">
      <c r="A4442" s="85"/>
      <c r="B4442" s="63"/>
      <c r="C4442" s="63"/>
      <c r="D4442" s="63"/>
      <c r="E4442" s="63"/>
      <c r="F4442" s="86"/>
      <c r="H4442" s="121"/>
      <c r="I4442" s="65"/>
      <c r="J4442" s="64"/>
      <c r="K4442" s="120" t="e">
        <f>VLOOKUP(I4442,Raw!A:K,11,FALSE)</f>
        <v>#N/A</v>
      </c>
    </row>
    <row r="4443" spans="1:11" x14ac:dyDescent="0.25">
      <c r="A4443" s="85"/>
      <c r="B4443" s="63"/>
      <c r="C4443" s="63"/>
      <c r="D4443" s="63"/>
      <c r="E4443" s="63"/>
      <c r="F4443" s="86"/>
      <c r="H4443" s="121"/>
      <c r="I4443" s="65"/>
      <c r="J4443" s="64"/>
      <c r="K4443" s="120" t="e">
        <f>VLOOKUP(I4443,Raw!A:K,11,FALSE)</f>
        <v>#N/A</v>
      </c>
    </row>
    <row r="4444" spans="1:11" x14ac:dyDescent="0.25">
      <c r="A4444" s="85"/>
      <c r="B4444" s="63"/>
      <c r="C4444" s="63"/>
      <c r="D4444" s="63"/>
      <c r="E4444" s="63"/>
      <c r="F4444" s="86"/>
      <c r="H4444" s="121"/>
      <c r="I4444" s="65"/>
      <c r="J4444" s="64"/>
      <c r="K4444" s="120" t="e">
        <f>VLOOKUP(I4444,Raw!A:K,11,FALSE)</f>
        <v>#N/A</v>
      </c>
    </row>
    <row r="4445" spans="1:11" x14ac:dyDescent="0.25">
      <c r="A4445" s="85"/>
      <c r="B4445" s="63"/>
      <c r="C4445" s="63"/>
      <c r="D4445" s="63"/>
      <c r="E4445" s="63"/>
      <c r="F4445" s="86"/>
      <c r="H4445" s="121"/>
      <c r="I4445" s="65"/>
      <c r="J4445" s="64"/>
      <c r="K4445" s="120" t="e">
        <f>VLOOKUP(I4445,Raw!A:K,11,FALSE)</f>
        <v>#N/A</v>
      </c>
    </row>
    <row r="4446" spans="1:11" x14ac:dyDescent="0.25">
      <c r="A4446" s="85"/>
      <c r="B4446" s="63"/>
      <c r="C4446" s="63"/>
      <c r="D4446" s="63"/>
      <c r="E4446" s="63"/>
      <c r="F4446" s="86"/>
      <c r="H4446" s="121"/>
      <c r="I4446" s="65"/>
      <c r="J4446" s="64"/>
      <c r="K4446" s="120" t="e">
        <f>VLOOKUP(I4446,Raw!A:K,11,FALSE)</f>
        <v>#N/A</v>
      </c>
    </row>
    <row r="4447" spans="1:11" x14ac:dyDescent="0.25">
      <c r="A4447" s="85"/>
      <c r="B4447" s="63"/>
      <c r="C4447" s="63"/>
      <c r="D4447" s="63"/>
      <c r="E4447" s="63"/>
      <c r="F4447" s="86"/>
      <c r="H4447" s="121"/>
      <c r="I4447" s="65"/>
      <c r="J4447" s="64"/>
      <c r="K4447" s="120" t="e">
        <f>VLOOKUP(I4447,Raw!A:K,11,FALSE)</f>
        <v>#N/A</v>
      </c>
    </row>
    <row r="4448" spans="1:11" x14ac:dyDescent="0.25">
      <c r="A4448" s="85"/>
      <c r="B4448" s="63"/>
      <c r="C4448" s="63"/>
      <c r="D4448" s="63"/>
      <c r="E4448" s="63"/>
      <c r="F4448" s="86"/>
      <c r="H4448" s="121"/>
      <c r="I4448" s="65"/>
      <c r="J4448" s="64"/>
      <c r="K4448" s="120" t="e">
        <f>VLOOKUP(I4448,Raw!A:K,11,FALSE)</f>
        <v>#N/A</v>
      </c>
    </row>
    <row r="4449" spans="1:11" x14ac:dyDescent="0.25">
      <c r="A4449" s="85"/>
      <c r="B4449" s="63"/>
      <c r="C4449" s="63"/>
      <c r="D4449" s="63"/>
      <c r="E4449" s="63"/>
      <c r="F4449" s="86"/>
      <c r="H4449" s="121"/>
      <c r="I4449" s="65"/>
      <c r="J4449" s="64"/>
      <c r="K4449" s="120" t="e">
        <f>VLOOKUP(I4449,Raw!A:K,11,FALSE)</f>
        <v>#N/A</v>
      </c>
    </row>
    <row r="4450" spans="1:11" x14ac:dyDescent="0.25">
      <c r="A4450" s="85"/>
      <c r="B4450" s="63"/>
      <c r="C4450" s="63"/>
      <c r="D4450" s="63"/>
      <c r="E4450" s="63"/>
      <c r="F4450" s="86"/>
      <c r="H4450" s="121"/>
      <c r="I4450" s="65"/>
      <c r="J4450" s="64"/>
      <c r="K4450" s="120" t="e">
        <f>VLOOKUP(I4450,Raw!A:K,11,FALSE)</f>
        <v>#N/A</v>
      </c>
    </row>
    <row r="4451" spans="1:11" x14ac:dyDescent="0.25">
      <c r="A4451" s="85"/>
      <c r="B4451" s="63"/>
      <c r="C4451" s="63"/>
      <c r="D4451" s="63"/>
      <c r="E4451" s="63"/>
      <c r="F4451" s="86"/>
      <c r="H4451" s="121"/>
      <c r="I4451" s="65"/>
      <c r="J4451" s="64"/>
      <c r="K4451" s="120" t="e">
        <f>VLOOKUP(I4451,Raw!A:K,11,FALSE)</f>
        <v>#N/A</v>
      </c>
    </row>
    <row r="4452" spans="1:11" x14ac:dyDescent="0.25">
      <c r="A4452" s="85"/>
      <c r="B4452" s="63"/>
      <c r="C4452" s="63"/>
      <c r="D4452" s="63"/>
      <c r="E4452" s="63"/>
      <c r="F4452" s="86"/>
      <c r="H4452" s="121"/>
      <c r="I4452" s="65"/>
      <c r="J4452" s="64"/>
      <c r="K4452" s="120" t="e">
        <f>VLOOKUP(I4452,Raw!A:K,11,FALSE)</f>
        <v>#N/A</v>
      </c>
    </row>
    <row r="4453" spans="1:11" x14ac:dyDescent="0.25">
      <c r="A4453" s="85"/>
      <c r="B4453" s="63"/>
      <c r="C4453" s="63"/>
      <c r="D4453" s="63"/>
      <c r="E4453" s="63"/>
      <c r="F4453" s="86"/>
      <c r="H4453" s="121"/>
      <c r="I4453" s="65"/>
      <c r="J4453" s="64"/>
      <c r="K4453" s="120" t="e">
        <f>VLOOKUP(I4453,Raw!A:K,11,FALSE)</f>
        <v>#N/A</v>
      </c>
    </row>
    <row r="4454" spans="1:11" x14ac:dyDescent="0.25">
      <c r="A4454" s="85"/>
      <c r="B4454" s="63"/>
      <c r="C4454" s="63"/>
      <c r="D4454" s="63"/>
      <c r="E4454" s="63"/>
      <c r="F4454" s="86"/>
      <c r="H4454" s="121"/>
      <c r="I4454" s="65"/>
      <c r="J4454" s="64"/>
      <c r="K4454" s="120" t="e">
        <f>VLOOKUP(I4454,Raw!A:K,11,FALSE)</f>
        <v>#N/A</v>
      </c>
    </row>
    <row r="4455" spans="1:11" x14ac:dyDescent="0.25">
      <c r="A4455" s="85"/>
      <c r="B4455" s="63"/>
      <c r="C4455" s="63"/>
      <c r="D4455" s="63"/>
      <c r="E4455" s="63"/>
      <c r="F4455" s="86"/>
      <c r="H4455" s="121"/>
      <c r="I4455" s="65"/>
      <c r="J4455" s="64"/>
      <c r="K4455" s="120" t="e">
        <f>VLOOKUP(I4455,Raw!A:K,11,FALSE)</f>
        <v>#N/A</v>
      </c>
    </row>
    <row r="4456" spans="1:11" x14ac:dyDescent="0.25">
      <c r="A4456" s="85"/>
      <c r="B4456" s="63"/>
      <c r="C4456" s="63"/>
      <c r="D4456" s="63"/>
      <c r="E4456" s="63"/>
      <c r="F4456" s="86"/>
      <c r="H4456" s="121"/>
      <c r="I4456" s="65"/>
      <c r="J4456" s="64"/>
      <c r="K4456" s="120" t="e">
        <f>VLOOKUP(I4456,Raw!A:K,11,FALSE)</f>
        <v>#N/A</v>
      </c>
    </row>
    <row r="4457" spans="1:11" x14ac:dyDescent="0.25">
      <c r="A4457" s="85"/>
      <c r="B4457" s="63"/>
      <c r="C4457" s="63"/>
      <c r="D4457" s="63"/>
      <c r="E4457" s="63"/>
      <c r="F4457" s="86"/>
      <c r="H4457" s="121"/>
      <c r="I4457" s="65"/>
      <c r="J4457" s="64"/>
      <c r="K4457" s="120" t="e">
        <f>VLOOKUP(I4457,Raw!A:K,11,FALSE)</f>
        <v>#N/A</v>
      </c>
    </row>
    <row r="4458" spans="1:11" x14ac:dyDescent="0.25">
      <c r="A4458" s="85"/>
      <c r="B4458" s="63"/>
      <c r="C4458" s="63"/>
      <c r="D4458" s="63"/>
      <c r="E4458" s="63"/>
      <c r="F4458" s="86"/>
      <c r="H4458" s="121"/>
      <c r="I4458" s="65"/>
      <c r="J4458" s="64"/>
      <c r="K4458" s="120" t="e">
        <f>VLOOKUP(I4458,Raw!A:K,11,FALSE)</f>
        <v>#N/A</v>
      </c>
    </row>
    <row r="4459" spans="1:11" x14ac:dyDescent="0.25">
      <c r="A4459" s="85"/>
      <c r="B4459" s="63"/>
      <c r="C4459" s="63"/>
      <c r="D4459" s="63"/>
      <c r="E4459" s="63"/>
      <c r="F4459" s="86"/>
      <c r="H4459" s="121"/>
      <c r="I4459" s="65"/>
      <c r="J4459" s="64"/>
      <c r="K4459" s="120" t="e">
        <f>VLOOKUP(I4459,Raw!A:K,11,FALSE)</f>
        <v>#N/A</v>
      </c>
    </row>
    <row r="4460" spans="1:11" x14ac:dyDescent="0.25">
      <c r="A4460" s="85"/>
      <c r="B4460" s="63"/>
      <c r="C4460" s="63"/>
      <c r="D4460" s="63"/>
      <c r="E4460" s="63"/>
      <c r="F4460" s="86"/>
      <c r="H4460" s="121"/>
      <c r="I4460" s="65"/>
      <c r="J4460" s="64"/>
      <c r="K4460" s="120" t="e">
        <f>VLOOKUP(I4460,Raw!A:K,11,FALSE)</f>
        <v>#N/A</v>
      </c>
    </row>
    <row r="4461" spans="1:11" x14ac:dyDescent="0.25">
      <c r="A4461" s="85"/>
      <c r="B4461" s="63"/>
      <c r="C4461" s="63"/>
      <c r="D4461" s="63"/>
      <c r="E4461" s="63"/>
      <c r="F4461" s="86"/>
      <c r="H4461" s="121"/>
      <c r="I4461" s="65"/>
      <c r="J4461" s="64"/>
      <c r="K4461" s="120" t="e">
        <f>VLOOKUP(I4461,Raw!A:K,11,FALSE)</f>
        <v>#N/A</v>
      </c>
    </row>
    <row r="4462" spans="1:11" x14ac:dyDescent="0.25">
      <c r="A4462" s="85"/>
      <c r="B4462" s="63"/>
      <c r="C4462" s="63"/>
      <c r="D4462" s="63"/>
      <c r="E4462" s="63"/>
      <c r="F4462" s="86"/>
      <c r="H4462" s="121"/>
      <c r="I4462" s="65"/>
      <c r="J4462" s="64"/>
      <c r="K4462" s="120" t="e">
        <f>VLOOKUP(I4462,Raw!A:K,11,FALSE)</f>
        <v>#N/A</v>
      </c>
    </row>
    <row r="4463" spans="1:11" x14ac:dyDescent="0.25">
      <c r="A4463" s="85"/>
      <c r="B4463" s="63"/>
      <c r="C4463" s="63"/>
      <c r="D4463" s="63"/>
      <c r="E4463" s="63"/>
      <c r="F4463" s="86"/>
      <c r="H4463" s="121"/>
      <c r="I4463" s="65"/>
      <c r="J4463" s="64"/>
      <c r="K4463" s="120" t="e">
        <f>VLOOKUP(I4463,Raw!A:K,11,FALSE)</f>
        <v>#N/A</v>
      </c>
    </row>
    <row r="4464" spans="1:11" x14ac:dyDescent="0.25">
      <c r="A4464" s="85"/>
      <c r="B4464" s="63"/>
      <c r="C4464" s="63"/>
      <c r="D4464" s="63"/>
      <c r="E4464" s="63"/>
      <c r="F4464" s="86"/>
      <c r="H4464" s="121"/>
      <c r="I4464" s="65"/>
      <c r="J4464" s="64"/>
      <c r="K4464" s="120" t="e">
        <f>VLOOKUP(I4464,Raw!A:K,11,FALSE)</f>
        <v>#N/A</v>
      </c>
    </row>
    <row r="4465" spans="1:11" x14ac:dyDescent="0.25">
      <c r="A4465" s="85"/>
      <c r="B4465" s="63"/>
      <c r="C4465" s="63"/>
      <c r="D4465" s="63"/>
      <c r="E4465" s="63"/>
      <c r="F4465" s="86"/>
      <c r="H4465" s="121"/>
      <c r="I4465" s="65"/>
      <c r="J4465" s="64"/>
      <c r="K4465" s="120" t="e">
        <f>VLOOKUP(I4465,Raw!A:K,11,FALSE)</f>
        <v>#N/A</v>
      </c>
    </row>
    <row r="4466" spans="1:11" x14ac:dyDescent="0.25">
      <c r="A4466" s="85"/>
      <c r="B4466" s="63"/>
      <c r="C4466" s="63"/>
      <c r="D4466" s="63"/>
      <c r="E4466" s="63"/>
      <c r="F4466" s="86"/>
      <c r="H4466" s="121"/>
      <c r="I4466" s="65"/>
      <c r="J4466" s="64"/>
      <c r="K4466" s="120" t="e">
        <f>VLOOKUP(I4466,Raw!A:K,11,FALSE)</f>
        <v>#N/A</v>
      </c>
    </row>
    <row r="4467" spans="1:11" x14ac:dyDescent="0.25">
      <c r="A4467" s="85"/>
      <c r="B4467" s="63"/>
      <c r="C4467" s="63"/>
      <c r="D4467" s="63"/>
      <c r="E4467" s="63"/>
      <c r="F4467" s="86"/>
      <c r="H4467" s="121"/>
      <c r="I4467" s="65"/>
      <c r="J4467" s="64"/>
      <c r="K4467" s="120" t="e">
        <f>VLOOKUP(I4467,Raw!A:K,11,FALSE)</f>
        <v>#N/A</v>
      </c>
    </row>
    <row r="4468" spans="1:11" x14ac:dyDescent="0.25">
      <c r="A4468" s="85"/>
      <c r="B4468" s="63"/>
      <c r="C4468" s="63"/>
      <c r="D4468" s="63"/>
      <c r="E4468" s="63"/>
      <c r="F4468" s="86"/>
      <c r="H4468" s="121"/>
      <c r="I4468" s="65"/>
      <c r="J4468" s="64"/>
      <c r="K4468" s="120" t="e">
        <f>VLOOKUP(I4468,Raw!A:K,11,FALSE)</f>
        <v>#N/A</v>
      </c>
    </row>
    <row r="4469" spans="1:11" x14ac:dyDescent="0.25">
      <c r="A4469" s="85"/>
      <c r="B4469" s="63"/>
      <c r="C4469" s="63"/>
      <c r="D4469" s="63"/>
      <c r="E4469" s="63"/>
      <c r="F4469" s="86"/>
      <c r="H4469" s="121"/>
      <c r="I4469" s="65"/>
      <c r="J4469" s="64"/>
      <c r="K4469" s="120" t="e">
        <f>VLOOKUP(I4469,Raw!A:K,11,FALSE)</f>
        <v>#N/A</v>
      </c>
    </row>
    <row r="4470" spans="1:11" x14ac:dyDescent="0.25">
      <c r="A4470" s="85"/>
      <c r="B4470" s="63"/>
      <c r="C4470" s="63"/>
      <c r="D4470" s="63"/>
      <c r="E4470" s="63"/>
      <c r="F4470" s="86"/>
      <c r="H4470" s="121"/>
      <c r="I4470" s="65"/>
      <c r="J4470" s="64"/>
      <c r="K4470" s="120" t="e">
        <f>VLOOKUP(I4470,Raw!A:K,11,FALSE)</f>
        <v>#N/A</v>
      </c>
    </row>
    <row r="4471" spans="1:11" x14ac:dyDescent="0.25">
      <c r="A4471" s="85"/>
      <c r="B4471" s="63"/>
      <c r="C4471" s="63"/>
      <c r="D4471" s="63"/>
      <c r="E4471" s="63"/>
      <c r="F4471" s="86"/>
      <c r="H4471" s="121"/>
      <c r="I4471" s="65"/>
      <c r="J4471" s="64"/>
      <c r="K4471" s="120" t="e">
        <f>VLOOKUP(I4471,Raw!A:K,11,FALSE)</f>
        <v>#N/A</v>
      </c>
    </row>
    <row r="4472" spans="1:11" x14ac:dyDescent="0.25">
      <c r="A4472" s="85"/>
      <c r="B4472" s="63"/>
      <c r="C4472" s="63"/>
      <c r="D4472" s="63"/>
      <c r="E4472" s="63"/>
      <c r="F4472" s="86"/>
      <c r="H4472" s="121"/>
      <c r="I4472" s="65"/>
      <c r="J4472" s="64"/>
      <c r="K4472" s="120" t="e">
        <f>VLOOKUP(I4472,Raw!A:K,11,FALSE)</f>
        <v>#N/A</v>
      </c>
    </row>
    <row r="4473" spans="1:11" x14ac:dyDescent="0.25">
      <c r="A4473" s="85"/>
      <c r="B4473" s="63"/>
      <c r="C4473" s="63"/>
      <c r="D4473" s="63"/>
      <c r="E4473" s="63"/>
      <c r="F4473" s="86"/>
      <c r="H4473" s="121"/>
      <c r="I4473" s="65"/>
      <c r="J4473" s="64"/>
      <c r="K4473" s="120" t="e">
        <f>VLOOKUP(I4473,Raw!A:K,11,FALSE)</f>
        <v>#N/A</v>
      </c>
    </row>
    <row r="4474" spans="1:11" x14ac:dyDescent="0.25">
      <c r="A4474" s="85"/>
      <c r="B4474" s="63"/>
      <c r="C4474" s="63"/>
      <c r="D4474" s="63"/>
      <c r="E4474" s="63"/>
      <c r="F4474" s="86"/>
      <c r="H4474" s="121"/>
      <c r="I4474" s="65"/>
      <c r="J4474" s="64"/>
      <c r="K4474" s="120" t="e">
        <f>VLOOKUP(I4474,Raw!A:K,11,FALSE)</f>
        <v>#N/A</v>
      </c>
    </row>
    <row r="4475" spans="1:11" x14ac:dyDescent="0.25">
      <c r="A4475" s="85"/>
      <c r="B4475" s="63"/>
      <c r="C4475" s="63"/>
      <c r="D4475" s="63"/>
      <c r="E4475" s="63"/>
      <c r="F4475" s="86"/>
      <c r="H4475" s="121"/>
      <c r="I4475" s="65"/>
      <c r="J4475" s="64"/>
      <c r="K4475" s="120" t="e">
        <f>VLOOKUP(I4475,Raw!A:K,11,FALSE)</f>
        <v>#N/A</v>
      </c>
    </row>
    <row r="4476" spans="1:11" x14ac:dyDescent="0.25">
      <c r="A4476" s="85"/>
      <c r="B4476" s="63"/>
      <c r="C4476" s="63"/>
      <c r="D4476" s="63"/>
      <c r="E4476" s="63"/>
      <c r="F4476" s="86"/>
      <c r="H4476" s="121"/>
      <c r="I4476" s="65"/>
      <c r="J4476" s="64"/>
      <c r="K4476" s="120" t="e">
        <f>VLOOKUP(I4476,Raw!A:K,11,FALSE)</f>
        <v>#N/A</v>
      </c>
    </row>
    <row r="4477" spans="1:11" x14ac:dyDescent="0.25">
      <c r="A4477" s="85"/>
      <c r="B4477" s="63"/>
      <c r="C4477" s="63"/>
      <c r="D4477" s="63"/>
      <c r="E4477" s="63"/>
      <c r="F4477" s="86"/>
      <c r="H4477" s="121"/>
      <c r="I4477" s="65"/>
      <c r="J4477" s="64"/>
      <c r="K4477" s="120" t="e">
        <f>VLOOKUP(I4477,Raw!A:K,11,FALSE)</f>
        <v>#N/A</v>
      </c>
    </row>
    <row r="4478" spans="1:11" x14ac:dyDescent="0.25">
      <c r="A4478" s="85"/>
      <c r="B4478" s="63"/>
      <c r="C4478" s="63"/>
      <c r="D4478" s="63"/>
      <c r="E4478" s="63"/>
      <c r="F4478" s="86"/>
      <c r="H4478" s="121"/>
      <c r="I4478" s="65"/>
      <c r="J4478" s="64"/>
      <c r="K4478" s="120" t="e">
        <f>VLOOKUP(I4478,Raw!A:K,11,FALSE)</f>
        <v>#N/A</v>
      </c>
    </row>
    <row r="4479" spans="1:11" x14ac:dyDescent="0.25">
      <c r="A4479" s="85"/>
      <c r="B4479" s="63"/>
      <c r="C4479" s="63"/>
      <c r="D4479" s="63"/>
      <c r="E4479" s="63"/>
      <c r="F4479" s="86"/>
      <c r="H4479" s="121"/>
      <c r="I4479" s="65"/>
      <c r="J4479" s="64"/>
      <c r="K4479" s="120" t="e">
        <f>VLOOKUP(I4479,Raw!A:K,11,FALSE)</f>
        <v>#N/A</v>
      </c>
    </row>
    <row r="4480" spans="1:11" x14ac:dyDescent="0.25">
      <c r="A4480" s="85"/>
      <c r="B4480" s="63"/>
      <c r="C4480" s="63"/>
      <c r="D4480" s="63"/>
      <c r="E4480" s="63"/>
      <c r="F4480" s="86"/>
      <c r="H4480" s="121"/>
      <c r="I4480" s="65"/>
      <c r="J4480" s="64"/>
      <c r="K4480" s="120" t="e">
        <f>VLOOKUP(I4480,Raw!A:K,11,FALSE)</f>
        <v>#N/A</v>
      </c>
    </row>
    <row r="4481" spans="1:11" x14ac:dyDescent="0.25">
      <c r="A4481" s="85"/>
      <c r="B4481" s="63"/>
      <c r="C4481" s="63"/>
      <c r="D4481" s="63"/>
      <c r="E4481" s="63"/>
      <c r="F4481" s="86"/>
      <c r="H4481" s="121"/>
      <c r="I4481" s="65"/>
      <c r="J4481" s="64"/>
      <c r="K4481" s="120" t="e">
        <f>VLOOKUP(I4481,Raw!A:K,11,FALSE)</f>
        <v>#N/A</v>
      </c>
    </row>
    <row r="4482" spans="1:11" x14ac:dyDescent="0.25">
      <c r="A4482" s="85"/>
      <c r="B4482" s="63"/>
      <c r="C4482" s="63"/>
      <c r="D4482" s="63"/>
      <c r="E4482" s="63"/>
      <c r="F4482" s="86"/>
      <c r="H4482" s="121"/>
      <c r="I4482" s="65"/>
      <c r="J4482" s="64"/>
      <c r="K4482" s="120" t="e">
        <f>VLOOKUP(I4482,Raw!A:K,11,FALSE)</f>
        <v>#N/A</v>
      </c>
    </row>
    <row r="4483" spans="1:11" x14ac:dyDescent="0.25">
      <c r="A4483" s="85"/>
      <c r="B4483" s="63"/>
      <c r="C4483" s="63"/>
      <c r="D4483" s="63"/>
      <c r="E4483" s="63"/>
      <c r="F4483" s="86"/>
      <c r="H4483" s="121"/>
      <c r="I4483" s="65"/>
      <c r="J4483" s="64"/>
      <c r="K4483" s="120" t="e">
        <f>VLOOKUP(I4483,Raw!A:K,11,FALSE)</f>
        <v>#N/A</v>
      </c>
    </row>
    <row r="4484" spans="1:11" x14ac:dyDescent="0.25">
      <c r="A4484" s="85"/>
      <c r="B4484" s="63"/>
      <c r="C4484" s="63"/>
      <c r="D4484" s="63"/>
      <c r="E4484" s="63"/>
      <c r="F4484" s="86"/>
      <c r="H4484" s="121"/>
      <c r="I4484" s="65"/>
      <c r="J4484" s="64"/>
      <c r="K4484" s="120" t="e">
        <f>VLOOKUP(I4484,Raw!A:K,11,FALSE)</f>
        <v>#N/A</v>
      </c>
    </row>
    <row r="4485" spans="1:11" x14ac:dyDescent="0.25">
      <c r="A4485" s="85"/>
      <c r="B4485" s="63"/>
      <c r="C4485" s="63"/>
      <c r="D4485" s="63"/>
      <c r="E4485" s="63"/>
      <c r="F4485" s="86"/>
      <c r="H4485" s="121"/>
      <c r="I4485" s="65"/>
      <c r="J4485" s="64"/>
      <c r="K4485" s="120" t="e">
        <f>VLOOKUP(I4485,Raw!A:K,11,FALSE)</f>
        <v>#N/A</v>
      </c>
    </row>
    <row r="4486" spans="1:11" x14ac:dyDescent="0.25">
      <c r="A4486" s="85"/>
      <c r="B4486" s="63"/>
      <c r="C4486" s="63"/>
      <c r="D4486" s="63"/>
      <c r="E4486" s="63"/>
      <c r="F4486" s="86"/>
      <c r="H4486" s="121"/>
      <c r="I4486" s="65"/>
      <c r="J4486" s="64"/>
      <c r="K4486" s="120" t="e">
        <f>VLOOKUP(I4486,Raw!A:K,11,FALSE)</f>
        <v>#N/A</v>
      </c>
    </row>
    <row r="4487" spans="1:11" x14ac:dyDescent="0.25">
      <c r="A4487" s="85"/>
      <c r="B4487" s="63"/>
      <c r="C4487" s="63"/>
      <c r="D4487" s="63"/>
      <c r="E4487" s="63"/>
      <c r="F4487" s="86"/>
      <c r="H4487" s="121"/>
      <c r="I4487" s="65"/>
      <c r="J4487" s="64"/>
      <c r="K4487" s="120" t="e">
        <f>VLOOKUP(I4487,Raw!A:K,11,FALSE)</f>
        <v>#N/A</v>
      </c>
    </row>
    <row r="4488" spans="1:11" x14ac:dyDescent="0.25">
      <c r="A4488" s="85"/>
      <c r="B4488" s="63"/>
      <c r="C4488" s="63"/>
      <c r="D4488" s="63"/>
      <c r="E4488" s="63"/>
      <c r="F4488" s="86"/>
      <c r="H4488" s="121"/>
      <c r="I4488" s="65"/>
      <c r="J4488" s="64"/>
      <c r="K4488" s="120" t="e">
        <f>VLOOKUP(I4488,Raw!A:K,11,FALSE)</f>
        <v>#N/A</v>
      </c>
    </row>
    <row r="4489" spans="1:11" x14ac:dyDescent="0.25">
      <c r="A4489" s="85"/>
      <c r="B4489" s="63"/>
      <c r="C4489" s="63"/>
      <c r="D4489" s="63"/>
      <c r="E4489" s="63"/>
      <c r="F4489" s="86"/>
      <c r="H4489" s="121"/>
      <c r="I4489" s="65"/>
      <c r="J4489" s="64"/>
      <c r="K4489" s="120" t="e">
        <f>VLOOKUP(I4489,Raw!A:K,11,FALSE)</f>
        <v>#N/A</v>
      </c>
    </row>
    <row r="4490" spans="1:11" x14ac:dyDescent="0.25">
      <c r="A4490" s="85"/>
      <c r="B4490" s="63"/>
      <c r="C4490" s="63"/>
      <c r="D4490" s="63"/>
      <c r="E4490" s="63"/>
      <c r="F4490" s="86"/>
      <c r="H4490" s="121"/>
      <c r="I4490" s="65"/>
      <c r="J4490" s="64"/>
      <c r="K4490" s="120" t="e">
        <f>VLOOKUP(I4490,Raw!A:K,11,FALSE)</f>
        <v>#N/A</v>
      </c>
    </row>
    <row r="4491" spans="1:11" x14ac:dyDescent="0.25">
      <c r="A4491" s="85"/>
      <c r="B4491" s="63"/>
      <c r="C4491" s="63"/>
      <c r="D4491" s="63"/>
      <c r="E4491" s="63"/>
      <c r="F4491" s="86"/>
      <c r="H4491" s="121"/>
      <c r="I4491" s="65"/>
      <c r="J4491" s="64"/>
      <c r="K4491" s="120" t="e">
        <f>VLOOKUP(I4491,Raw!A:K,11,FALSE)</f>
        <v>#N/A</v>
      </c>
    </row>
    <row r="4492" spans="1:11" x14ac:dyDescent="0.25">
      <c r="A4492" s="85"/>
      <c r="B4492" s="63"/>
      <c r="C4492" s="63"/>
      <c r="D4492" s="63"/>
      <c r="E4492" s="63"/>
      <c r="F4492" s="86"/>
      <c r="H4492" s="121"/>
      <c r="I4492" s="65"/>
      <c r="J4492" s="64"/>
      <c r="K4492" s="120" t="e">
        <f>VLOOKUP(I4492,Raw!A:K,11,FALSE)</f>
        <v>#N/A</v>
      </c>
    </row>
    <row r="4493" spans="1:11" x14ac:dyDescent="0.25">
      <c r="A4493" s="85"/>
      <c r="B4493" s="63"/>
      <c r="C4493" s="63"/>
      <c r="D4493" s="63"/>
      <c r="E4493" s="63"/>
      <c r="F4493" s="86"/>
      <c r="H4493" s="121"/>
      <c r="I4493" s="65"/>
      <c r="J4493" s="64"/>
      <c r="K4493" s="120" t="e">
        <f>VLOOKUP(I4493,Raw!A:K,11,FALSE)</f>
        <v>#N/A</v>
      </c>
    </row>
    <row r="4494" spans="1:11" x14ac:dyDescent="0.25">
      <c r="A4494" s="85"/>
      <c r="B4494" s="63"/>
      <c r="C4494" s="63"/>
      <c r="D4494" s="63"/>
      <c r="E4494" s="63"/>
      <c r="F4494" s="86"/>
      <c r="H4494" s="121"/>
      <c r="I4494" s="65"/>
      <c r="J4494" s="64"/>
      <c r="K4494" s="120" t="e">
        <f>VLOOKUP(I4494,Raw!A:K,11,FALSE)</f>
        <v>#N/A</v>
      </c>
    </row>
    <row r="4495" spans="1:11" x14ac:dyDescent="0.25">
      <c r="A4495" s="85"/>
      <c r="B4495" s="63"/>
      <c r="C4495" s="63"/>
      <c r="D4495" s="63"/>
      <c r="E4495" s="63"/>
      <c r="F4495" s="86"/>
      <c r="H4495" s="121"/>
      <c r="I4495" s="65"/>
      <c r="J4495" s="64"/>
      <c r="K4495" s="120" t="e">
        <f>VLOOKUP(I4495,Raw!A:K,11,FALSE)</f>
        <v>#N/A</v>
      </c>
    </row>
    <row r="4496" spans="1:11" x14ac:dyDescent="0.25">
      <c r="A4496" s="85"/>
      <c r="B4496" s="63"/>
      <c r="C4496" s="63"/>
      <c r="D4496" s="63"/>
      <c r="E4496" s="63"/>
      <c r="F4496" s="86"/>
      <c r="H4496" s="121"/>
      <c r="I4496" s="65"/>
      <c r="J4496" s="64"/>
      <c r="K4496" s="120" t="e">
        <f>VLOOKUP(I4496,Raw!A:K,11,FALSE)</f>
        <v>#N/A</v>
      </c>
    </row>
    <row r="4497" spans="1:11" x14ac:dyDescent="0.25">
      <c r="A4497" s="85"/>
      <c r="B4497" s="63"/>
      <c r="C4497" s="63"/>
      <c r="D4497" s="63"/>
      <c r="E4497" s="63"/>
      <c r="F4497" s="86"/>
      <c r="H4497" s="121"/>
      <c r="I4497" s="65"/>
      <c r="J4497" s="64"/>
      <c r="K4497" s="120" t="e">
        <f>VLOOKUP(I4497,Raw!A:K,11,FALSE)</f>
        <v>#N/A</v>
      </c>
    </row>
    <row r="4498" spans="1:11" x14ac:dyDescent="0.25">
      <c r="A4498" s="85"/>
      <c r="B4498" s="63"/>
      <c r="C4498" s="63"/>
      <c r="D4498" s="63"/>
      <c r="E4498" s="63"/>
      <c r="F4498" s="86"/>
      <c r="H4498" s="121"/>
      <c r="I4498" s="65"/>
      <c r="J4498" s="64"/>
      <c r="K4498" s="120" t="e">
        <f>VLOOKUP(I4498,Raw!A:K,11,FALSE)</f>
        <v>#N/A</v>
      </c>
    </row>
    <row r="4499" spans="1:11" x14ac:dyDescent="0.25">
      <c r="A4499" s="85"/>
      <c r="B4499" s="63"/>
      <c r="C4499" s="63"/>
      <c r="D4499" s="63"/>
      <c r="E4499" s="63"/>
      <c r="F4499" s="86"/>
      <c r="H4499" s="121"/>
      <c r="I4499" s="65"/>
      <c r="J4499" s="64"/>
      <c r="K4499" s="120" t="e">
        <f>VLOOKUP(I4499,Raw!A:K,11,FALSE)</f>
        <v>#N/A</v>
      </c>
    </row>
    <row r="4500" spans="1:11" x14ac:dyDescent="0.25">
      <c r="A4500" s="85"/>
      <c r="B4500" s="63"/>
      <c r="C4500" s="63"/>
      <c r="D4500" s="63"/>
      <c r="E4500" s="63"/>
      <c r="F4500" s="86"/>
      <c r="H4500" s="121"/>
      <c r="I4500" s="65"/>
      <c r="J4500" s="64"/>
      <c r="K4500" s="120" t="e">
        <f>VLOOKUP(I4500,Raw!A:K,11,FALSE)</f>
        <v>#N/A</v>
      </c>
    </row>
    <row r="4501" spans="1:11" x14ac:dyDescent="0.25">
      <c r="A4501" s="85"/>
      <c r="B4501" s="63"/>
      <c r="C4501" s="63"/>
      <c r="D4501" s="63"/>
      <c r="E4501" s="63"/>
      <c r="F4501" s="86"/>
      <c r="H4501" s="121"/>
      <c r="I4501" s="65"/>
      <c r="J4501" s="64"/>
      <c r="K4501" s="120" t="e">
        <f>VLOOKUP(I4501,Raw!A:K,11,FALSE)</f>
        <v>#N/A</v>
      </c>
    </row>
    <row r="4502" spans="1:11" x14ac:dyDescent="0.25">
      <c r="A4502" s="85"/>
      <c r="B4502" s="63"/>
      <c r="C4502" s="63"/>
      <c r="D4502" s="63"/>
      <c r="E4502" s="63"/>
      <c r="F4502" s="86"/>
      <c r="H4502" s="121"/>
      <c r="I4502" s="65"/>
      <c r="J4502" s="64"/>
      <c r="K4502" s="120" t="e">
        <f>VLOOKUP(I4502,Raw!A:K,11,FALSE)</f>
        <v>#N/A</v>
      </c>
    </row>
    <row r="4503" spans="1:11" x14ac:dyDescent="0.25">
      <c r="A4503" s="85"/>
      <c r="B4503" s="63"/>
      <c r="C4503" s="63"/>
      <c r="D4503" s="63"/>
      <c r="E4503" s="63"/>
      <c r="F4503" s="86"/>
      <c r="H4503" s="121"/>
      <c r="I4503" s="65"/>
      <c r="J4503" s="64"/>
      <c r="K4503" s="120" t="e">
        <f>VLOOKUP(I4503,Raw!A:K,11,FALSE)</f>
        <v>#N/A</v>
      </c>
    </row>
    <row r="4504" spans="1:11" x14ac:dyDescent="0.25">
      <c r="A4504" s="85"/>
      <c r="B4504" s="63"/>
      <c r="C4504" s="63"/>
      <c r="D4504" s="63"/>
      <c r="E4504" s="63"/>
      <c r="F4504" s="86"/>
      <c r="H4504" s="121"/>
      <c r="I4504" s="65"/>
      <c r="J4504" s="64"/>
      <c r="K4504" s="120" t="e">
        <f>VLOOKUP(I4504,Raw!A:K,11,FALSE)</f>
        <v>#N/A</v>
      </c>
    </row>
    <row r="4505" spans="1:11" x14ac:dyDescent="0.25">
      <c r="A4505" s="85"/>
      <c r="B4505" s="63"/>
      <c r="C4505" s="63"/>
      <c r="D4505" s="63"/>
      <c r="E4505" s="63"/>
      <c r="F4505" s="86"/>
      <c r="H4505" s="121"/>
      <c r="I4505" s="65"/>
      <c r="J4505" s="64"/>
      <c r="K4505" s="120" t="e">
        <f>VLOOKUP(I4505,Raw!A:K,11,FALSE)</f>
        <v>#N/A</v>
      </c>
    </row>
    <row r="4506" spans="1:11" x14ac:dyDescent="0.25">
      <c r="A4506" s="85"/>
      <c r="B4506" s="63"/>
      <c r="C4506" s="63"/>
      <c r="D4506" s="63"/>
      <c r="E4506" s="63"/>
      <c r="F4506" s="86"/>
      <c r="H4506" s="121"/>
      <c r="I4506" s="65"/>
      <c r="J4506" s="64"/>
      <c r="K4506" s="120" t="e">
        <f>VLOOKUP(I4506,Raw!A:K,11,FALSE)</f>
        <v>#N/A</v>
      </c>
    </row>
    <row r="4507" spans="1:11" x14ac:dyDescent="0.25">
      <c r="A4507" s="85"/>
      <c r="B4507" s="63"/>
      <c r="C4507" s="63"/>
      <c r="D4507" s="63"/>
      <c r="E4507" s="63"/>
      <c r="F4507" s="86"/>
      <c r="H4507" s="121"/>
      <c r="I4507" s="65"/>
      <c r="J4507" s="64"/>
      <c r="K4507" s="120" t="e">
        <f>VLOOKUP(I4507,Raw!A:K,11,FALSE)</f>
        <v>#N/A</v>
      </c>
    </row>
    <row r="4508" spans="1:11" x14ac:dyDescent="0.25">
      <c r="A4508" s="85"/>
      <c r="B4508" s="63"/>
      <c r="C4508" s="63"/>
      <c r="D4508" s="63"/>
      <c r="E4508" s="63"/>
      <c r="F4508" s="86"/>
      <c r="H4508" s="121"/>
      <c r="I4508" s="65"/>
      <c r="J4508" s="64"/>
      <c r="K4508" s="120" t="e">
        <f>VLOOKUP(I4508,Raw!A:K,11,FALSE)</f>
        <v>#N/A</v>
      </c>
    </row>
    <row r="4509" spans="1:11" x14ac:dyDescent="0.25">
      <c r="A4509" s="85"/>
      <c r="B4509" s="63"/>
      <c r="C4509" s="63"/>
      <c r="D4509" s="63"/>
      <c r="E4509" s="63"/>
      <c r="F4509" s="86"/>
      <c r="H4509" s="121"/>
      <c r="I4509" s="65"/>
      <c r="J4509" s="64"/>
      <c r="K4509" s="120" t="e">
        <f>VLOOKUP(I4509,Raw!A:K,11,FALSE)</f>
        <v>#N/A</v>
      </c>
    </row>
    <row r="4510" spans="1:11" x14ac:dyDescent="0.25">
      <c r="A4510" s="85"/>
      <c r="B4510" s="63"/>
      <c r="C4510" s="63"/>
      <c r="D4510" s="63"/>
      <c r="E4510" s="63"/>
      <c r="F4510" s="86"/>
      <c r="H4510" s="121"/>
      <c r="I4510" s="65"/>
      <c r="J4510" s="64"/>
      <c r="K4510" s="120" t="e">
        <f>VLOOKUP(I4510,Raw!A:K,11,FALSE)</f>
        <v>#N/A</v>
      </c>
    </row>
    <row r="4511" spans="1:11" x14ac:dyDescent="0.25">
      <c r="A4511" s="85"/>
      <c r="B4511" s="63"/>
      <c r="C4511" s="63"/>
      <c r="D4511" s="63"/>
      <c r="E4511" s="63"/>
      <c r="F4511" s="86"/>
      <c r="H4511" s="121"/>
      <c r="I4511" s="65"/>
      <c r="J4511" s="64"/>
      <c r="K4511" s="120" t="e">
        <f>VLOOKUP(I4511,Raw!A:K,11,FALSE)</f>
        <v>#N/A</v>
      </c>
    </row>
    <row r="4512" spans="1:11" x14ac:dyDescent="0.25">
      <c r="A4512" s="85"/>
      <c r="B4512" s="63"/>
      <c r="C4512" s="63"/>
      <c r="D4512" s="63"/>
      <c r="E4512" s="63"/>
      <c r="F4512" s="86"/>
      <c r="H4512" s="121"/>
      <c r="I4512" s="65"/>
      <c r="J4512" s="64"/>
      <c r="K4512" s="120" t="e">
        <f>VLOOKUP(I4512,Raw!A:K,11,FALSE)</f>
        <v>#N/A</v>
      </c>
    </row>
    <row r="4513" spans="1:11" x14ac:dyDescent="0.25">
      <c r="A4513" s="85"/>
      <c r="B4513" s="63"/>
      <c r="C4513" s="63"/>
      <c r="D4513" s="63"/>
      <c r="E4513" s="63"/>
      <c r="F4513" s="86"/>
      <c r="H4513" s="121"/>
      <c r="I4513" s="65"/>
      <c r="J4513" s="64"/>
      <c r="K4513" s="120" t="e">
        <f>VLOOKUP(I4513,Raw!A:K,11,FALSE)</f>
        <v>#N/A</v>
      </c>
    </row>
    <row r="4514" spans="1:11" x14ac:dyDescent="0.25">
      <c r="A4514" s="85"/>
      <c r="B4514" s="63"/>
      <c r="C4514" s="63"/>
      <c r="D4514" s="63"/>
      <c r="E4514" s="63"/>
      <c r="F4514" s="86"/>
      <c r="H4514" s="121"/>
      <c r="I4514" s="65"/>
      <c r="J4514" s="64"/>
      <c r="K4514" s="120" t="e">
        <f>VLOOKUP(I4514,Raw!A:K,11,FALSE)</f>
        <v>#N/A</v>
      </c>
    </row>
    <row r="4515" spans="1:11" x14ac:dyDescent="0.25">
      <c r="A4515" s="85"/>
      <c r="B4515" s="63"/>
      <c r="C4515" s="63"/>
      <c r="D4515" s="63"/>
      <c r="E4515" s="63"/>
      <c r="F4515" s="86"/>
      <c r="H4515" s="121"/>
      <c r="I4515" s="65"/>
      <c r="J4515" s="64"/>
      <c r="K4515" s="120" t="e">
        <f>VLOOKUP(I4515,Raw!A:K,11,FALSE)</f>
        <v>#N/A</v>
      </c>
    </row>
    <row r="4516" spans="1:11" x14ac:dyDescent="0.25">
      <c r="A4516" s="85"/>
      <c r="B4516" s="63"/>
      <c r="C4516" s="63"/>
      <c r="D4516" s="63"/>
      <c r="E4516" s="63"/>
      <c r="F4516" s="86"/>
      <c r="H4516" s="121"/>
      <c r="I4516" s="65"/>
      <c r="J4516" s="64"/>
      <c r="K4516" s="120" t="e">
        <f>VLOOKUP(I4516,Raw!A:K,11,FALSE)</f>
        <v>#N/A</v>
      </c>
    </row>
    <row r="4517" spans="1:11" x14ac:dyDescent="0.25">
      <c r="A4517" s="85"/>
      <c r="B4517" s="63"/>
      <c r="C4517" s="63"/>
      <c r="D4517" s="63"/>
      <c r="E4517" s="63"/>
      <c r="F4517" s="86"/>
      <c r="H4517" s="121"/>
      <c r="I4517" s="65"/>
      <c r="J4517" s="64"/>
      <c r="K4517" s="120" t="e">
        <f>VLOOKUP(I4517,Raw!A:K,11,FALSE)</f>
        <v>#N/A</v>
      </c>
    </row>
    <row r="4518" spans="1:11" x14ac:dyDescent="0.25">
      <c r="A4518" s="85"/>
      <c r="B4518" s="63"/>
      <c r="C4518" s="63"/>
      <c r="D4518" s="63"/>
      <c r="E4518" s="63"/>
      <c r="F4518" s="86"/>
      <c r="H4518" s="121"/>
      <c r="I4518" s="65"/>
      <c r="J4518" s="64"/>
      <c r="K4518" s="120" t="e">
        <f>VLOOKUP(I4518,Raw!A:K,11,FALSE)</f>
        <v>#N/A</v>
      </c>
    </row>
    <row r="4519" spans="1:11" x14ac:dyDescent="0.25">
      <c r="A4519" s="85"/>
      <c r="B4519" s="63"/>
      <c r="C4519" s="63"/>
      <c r="D4519" s="63"/>
      <c r="E4519" s="63"/>
      <c r="F4519" s="86"/>
      <c r="H4519" s="121"/>
      <c r="I4519" s="65"/>
      <c r="J4519" s="64"/>
      <c r="K4519" s="120" t="e">
        <f>VLOOKUP(I4519,Raw!A:K,11,FALSE)</f>
        <v>#N/A</v>
      </c>
    </row>
    <row r="4520" spans="1:11" x14ac:dyDescent="0.25">
      <c r="A4520" s="85"/>
      <c r="B4520" s="63"/>
      <c r="C4520" s="63"/>
      <c r="D4520" s="63"/>
      <c r="E4520" s="63"/>
      <c r="F4520" s="86"/>
      <c r="H4520" s="121"/>
      <c r="I4520" s="65"/>
      <c r="J4520" s="64"/>
      <c r="K4520" s="120" t="e">
        <f>VLOOKUP(I4520,Raw!A:K,11,FALSE)</f>
        <v>#N/A</v>
      </c>
    </row>
    <row r="4521" spans="1:11" x14ac:dyDescent="0.25">
      <c r="A4521" s="85"/>
      <c r="B4521" s="63"/>
      <c r="C4521" s="63"/>
      <c r="D4521" s="63"/>
      <c r="E4521" s="63"/>
      <c r="F4521" s="86"/>
      <c r="H4521" s="121"/>
      <c r="I4521" s="65"/>
      <c r="J4521" s="64"/>
      <c r="K4521" s="120" t="e">
        <f>VLOOKUP(I4521,Raw!A:K,11,FALSE)</f>
        <v>#N/A</v>
      </c>
    </row>
    <row r="4522" spans="1:11" x14ac:dyDescent="0.25">
      <c r="A4522" s="85"/>
      <c r="B4522" s="63"/>
      <c r="C4522" s="63"/>
      <c r="D4522" s="63"/>
      <c r="E4522" s="63"/>
      <c r="F4522" s="86"/>
      <c r="H4522" s="121"/>
      <c r="I4522" s="65"/>
      <c r="J4522" s="64"/>
      <c r="K4522" s="120" t="e">
        <f>VLOOKUP(I4522,Raw!A:K,11,FALSE)</f>
        <v>#N/A</v>
      </c>
    </row>
    <row r="4523" spans="1:11" x14ac:dyDescent="0.25">
      <c r="A4523" s="85"/>
      <c r="B4523" s="63"/>
      <c r="C4523" s="63"/>
      <c r="D4523" s="63"/>
      <c r="E4523" s="63"/>
      <c r="F4523" s="86"/>
      <c r="H4523" s="121"/>
      <c r="I4523" s="65"/>
      <c r="J4523" s="64"/>
      <c r="K4523" s="120" t="e">
        <f>VLOOKUP(I4523,Raw!A:K,11,FALSE)</f>
        <v>#N/A</v>
      </c>
    </row>
    <row r="4524" spans="1:11" x14ac:dyDescent="0.25">
      <c r="A4524" s="85"/>
      <c r="B4524" s="63"/>
      <c r="C4524" s="63"/>
      <c r="D4524" s="63"/>
      <c r="E4524" s="63"/>
      <c r="F4524" s="86"/>
      <c r="H4524" s="121"/>
      <c r="I4524" s="65"/>
      <c r="J4524" s="64"/>
      <c r="K4524" s="120" t="e">
        <f>VLOOKUP(I4524,Raw!A:K,11,FALSE)</f>
        <v>#N/A</v>
      </c>
    </row>
    <row r="4525" spans="1:11" x14ac:dyDescent="0.25">
      <c r="A4525" s="85"/>
      <c r="B4525" s="63"/>
      <c r="C4525" s="63"/>
      <c r="D4525" s="63"/>
      <c r="E4525" s="63"/>
      <c r="F4525" s="86"/>
      <c r="H4525" s="121"/>
      <c r="I4525" s="65"/>
      <c r="J4525" s="64"/>
      <c r="K4525" s="120" t="e">
        <f>VLOOKUP(I4525,Raw!A:K,11,FALSE)</f>
        <v>#N/A</v>
      </c>
    </row>
    <row r="4526" spans="1:11" x14ac:dyDescent="0.25">
      <c r="A4526" s="85"/>
      <c r="B4526" s="63"/>
      <c r="C4526" s="63"/>
      <c r="D4526" s="63"/>
      <c r="E4526" s="63"/>
      <c r="F4526" s="86"/>
      <c r="H4526" s="121"/>
      <c r="I4526" s="65"/>
      <c r="J4526" s="64"/>
      <c r="K4526" s="120" t="e">
        <f>VLOOKUP(I4526,Raw!A:K,11,FALSE)</f>
        <v>#N/A</v>
      </c>
    </row>
    <row r="4527" spans="1:11" x14ac:dyDescent="0.25">
      <c r="A4527" s="85"/>
      <c r="B4527" s="63"/>
      <c r="C4527" s="63"/>
      <c r="D4527" s="63"/>
      <c r="E4527" s="63"/>
      <c r="F4527" s="86"/>
      <c r="H4527" s="121"/>
      <c r="I4527" s="65"/>
      <c r="J4527" s="64"/>
      <c r="K4527" s="120" t="e">
        <f>VLOOKUP(I4527,Raw!A:K,11,FALSE)</f>
        <v>#N/A</v>
      </c>
    </row>
    <row r="4528" spans="1:11" x14ac:dyDescent="0.25">
      <c r="A4528" s="85"/>
      <c r="B4528" s="63"/>
      <c r="C4528" s="63"/>
      <c r="D4528" s="63"/>
      <c r="E4528" s="63"/>
      <c r="F4528" s="86"/>
      <c r="H4528" s="121"/>
      <c r="I4528" s="65"/>
      <c r="J4528" s="64"/>
      <c r="K4528" s="120" t="e">
        <f>VLOOKUP(I4528,Raw!A:K,11,FALSE)</f>
        <v>#N/A</v>
      </c>
    </row>
    <row r="4529" spans="1:11" x14ac:dyDescent="0.25">
      <c r="A4529" s="85"/>
      <c r="B4529" s="63"/>
      <c r="C4529" s="63"/>
      <c r="D4529" s="63"/>
      <c r="E4529" s="63"/>
      <c r="F4529" s="86"/>
      <c r="H4529" s="121"/>
      <c r="I4529" s="65"/>
      <c r="J4529" s="64"/>
      <c r="K4529" s="120" t="e">
        <f>VLOOKUP(I4529,Raw!A:K,11,FALSE)</f>
        <v>#N/A</v>
      </c>
    </row>
    <row r="4530" spans="1:11" x14ac:dyDescent="0.25">
      <c r="A4530" s="85"/>
      <c r="B4530" s="63"/>
      <c r="C4530" s="63"/>
      <c r="D4530" s="63"/>
      <c r="E4530" s="63"/>
      <c r="F4530" s="86"/>
      <c r="H4530" s="121"/>
      <c r="I4530" s="65"/>
      <c r="J4530" s="64"/>
      <c r="K4530" s="120" t="e">
        <f>VLOOKUP(I4530,Raw!A:K,11,FALSE)</f>
        <v>#N/A</v>
      </c>
    </row>
    <row r="4531" spans="1:11" x14ac:dyDescent="0.25">
      <c r="A4531" s="85"/>
      <c r="B4531" s="63"/>
      <c r="C4531" s="63"/>
      <c r="D4531" s="63"/>
      <c r="E4531" s="63"/>
      <c r="F4531" s="86"/>
      <c r="H4531" s="121"/>
      <c r="I4531" s="65"/>
      <c r="J4531" s="64"/>
      <c r="K4531" s="120" t="e">
        <f>VLOOKUP(I4531,Raw!A:K,11,FALSE)</f>
        <v>#N/A</v>
      </c>
    </row>
    <row r="4532" spans="1:11" x14ac:dyDescent="0.25">
      <c r="A4532" s="85"/>
      <c r="B4532" s="63"/>
      <c r="C4532" s="63"/>
      <c r="D4532" s="63"/>
      <c r="E4532" s="63"/>
      <c r="F4532" s="86"/>
      <c r="H4532" s="121"/>
      <c r="I4532" s="65"/>
      <c r="J4532" s="64"/>
      <c r="K4532" s="120" t="e">
        <f>VLOOKUP(I4532,Raw!A:K,11,FALSE)</f>
        <v>#N/A</v>
      </c>
    </row>
    <row r="4533" spans="1:11" x14ac:dyDescent="0.25">
      <c r="A4533" s="85"/>
      <c r="B4533" s="63"/>
      <c r="C4533" s="63"/>
      <c r="D4533" s="63"/>
      <c r="E4533" s="63"/>
      <c r="F4533" s="86"/>
      <c r="H4533" s="121"/>
      <c r="I4533" s="65"/>
      <c r="J4533" s="64"/>
      <c r="K4533" s="120" t="e">
        <f>VLOOKUP(I4533,Raw!A:K,11,FALSE)</f>
        <v>#N/A</v>
      </c>
    </row>
    <row r="4534" spans="1:11" x14ac:dyDescent="0.25">
      <c r="A4534" s="85"/>
      <c r="B4534" s="63"/>
      <c r="C4534" s="63"/>
      <c r="D4534" s="63"/>
      <c r="E4534" s="63"/>
      <c r="F4534" s="86"/>
      <c r="H4534" s="121"/>
      <c r="I4534" s="65"/>
      <c r="J4534" s="64"/>
      <c r="K4534" s="120" t="e">
        <f>VLOOKUP(I4534,Raw!A:K,11,FALSE)</f>
        <v>#N/A</v>
      </c>
    </row>
    <row r="4535" spans="1:11" x14ac:dyDescent="0.25">
      <c r="A4535" s="85"/>
      <c r="B4535" s="63"/>
      <c r="C4535" s="63"/>
      <c r="D4535" s="63"/>
      <c r="E4535" s="63"/>
      <c r="F4535" s="86"/>
      <c r="H4535" s="121"/>
      <c r="I4535" s="65"/>
      <c r="J4535" s="64"/>
      <c r="K4535" s="120" t="e">
        <f>VLOOKUP(I4535,Raw!A:K,11,FALSE)</f>
        <v>#N/A</v>
      </c>
    </row>
    <row r="4536" spans="1:11" x14ac:dyDescent="0.25">
      <c r="A4536" s="85"/>
      <c r="B4536" s="63"/>
      <c r="C4536" s="63"/>
      <c r="D4536" s="63"/>
      <c r="E4536" s="63"/>
      <c r="F4536" s="86"/>
      <c r="H4536" s="121"/>
      <c r="I4536" s="65"/>
      <c r="J4536" s="64"/>
      <c r="K4536" s="120" t="e">
        <f>VLOOKUP(I4536,Raw!A:K,11,FALSE)</f>
        <v>#N/A</v>
      </c>
    </row>
    <row r="4537" spans="1:11" x14ac:dyDescent="0.25">
      <c r="A4537" s="85"/>
      <c r="B4537" s="63"/>
      <c r="C4537" s="63"/>
      <c r="D4537" s="63"/>
      <c r="E4537" s="63"/>
      <c r="F4537" s="86"/>
      <c r="H4537" s="121"/>
      <c r="I4537" s="65"/>
      <c r="J4537" s="64"/>
      <c r="K4537" s="120" t="e">
        <f>VLOOKUP(I4537,Raw!A:K,11,FALSE)</f>
        <v>#N/A</v>
      </c>
    </row>
    <row r="4538" spans="1:11" x14ac:dyDescent="0.25">
      <c r="A4538" s="85"/>
      <c r="B4538" s="63"/>
      <c r="C4538" s="63"/>
      <c r="D4538" s="63"/>
      <c r="E4538" s="63"/>
      <c r="F4538" s="86"/>
      <c r="H4538" s="121"/>
      <c r="I4538" s="65"/>
      <c r="J4538" s="64"/>
      <c r="K4538" s="120" t="e">
        <f>VLOOKUP(I4538,Raw!A:K,11,FALSE)</f>
        <v>#N/A</v>
      </c>
    </row>
    <row r="4539" spans="1:11" x14ac:dyDescent="0.25">
      <c r="A4539" s="85"/>
      <c r="B4539" s="63"/>
      <c r="C4539" s="63"/>
      <c r="D4539" s="63"/>
      <c r="E4539" s="63"/>
      <c r="F4539" s="86"/>
      <c r="H4539" s="121"/>
      <c r="I4539" s="65"/>
      <c r="J4539" s="64"/>
      <c r="K4539" s="120" t="e">
        <f>VLOOKUP(I4539,Raw!A:K,11,FALSE)</f>
        <v>#N/A</v>
      </c>
    </row>
    <row r="4540" spans="1:11" x14ac:dyDescent="0.25">
      <c r="A4540" s="85"/>
      <c r="B4540" s="63"/>
      <c r="C4540" s="63"/>
      <c r="D4540" s="63"/>
      <c r="E4540" s="63"/>
      <c r="F4540" s="86"/>
      <c r="H4540" s="121"/>
      <c r="I4540" s="65"/>
      <c r="J4540" s="64"/>
      <c r="K4540" s="120" t="e">
        <f>VLOOKUP(I4540,Raw!A:K,11,FALSE)</f>
        <v>#N/A</v>
      </c>
    </row>
    <row r="4541" spans="1:11" x14ac:dyDescent="0.25">
      <c r="A4541" s="85"/>
      <c r="B4541" s="63"/>
      <c r="C4541" s="63"/>
      <c r="D4541" s="63"/>
      <c r="E4541" s="63"/>
      <c r="F4541" s="86"/>
      <c r="H4541" s="121"/>
      <c r="I4541" s="65"/>
      <c r="J4541" s="64"/>
      <c r="K4541" s="120" t="e">
        <f>VLOOKUP(I4541,Raw!A:K,11,FALSE)</f>
        <v>#N/A</v>
      </c>
    </row>
    <row r="4542" spans="1:11" x14ac:dyDescent="0.25">
      <c r="A4542" s="85"/>
      <c r="B4542" s="63"/>
      <c r="C4542" s="63"/>
      <c r="D4542" s="63"/>
      <c r="E4542" s="63"/>
      <c r="F4542" s="86"/>
      <c r="H4542" s="121"/>
      <c r="I4542" s="65"/>
      <c r="J4542" s="64"/>
      <c r="K4542" s="120" t="e">
        <f>VLOOKUP(I4542,Raw!A:K,11,FALSE)</f>
        <v>#N/A</v>
      </c>
    </row>
    <row r="4543" spans="1:11" x14ac:dyDescent="0.25">
      <c r="A4543" s="85"/>
      <c r="B4543" s="63"/>
      <c r="C4543" s="63"/>
      <c r="D4543" s="63"/>
      <c r="E4543" s="63"/>
      <c r="F4543" s="86"/>
      <c r="H4543" s="121"/>
      <c r="I4543" s="65"/>
      <c r="J4543" s="64"/>
      <c r="K4543" s="120" t="e">
        <f>VLOOKUP(I4543,Raw!A:K,11,FALSE)</f>
        <v>#N/A</v>
      </c>
    </row>
    <row r="4544" spans="1:11" x14ac:dyDescent="0.25">
      <c r="A4544" s="85"/>
      <c r="B4544" s="63"/>
      <c r="C4544" s="63"/>
      <c r="D4544" s="63"/>
      <c r="E4544" s="63"/>
      <c r="F4544" s="86"/>
      <c r="H4544" s="121"/>
      <c r="I4544" s="65"/>
      <c r="J4544" s="64"/>
      <c r="K4544" s="120" t="e">
        <f>VLOOKUP(I4544,Raw!A:K,11,FALSE)</f>
        <v>#N/A</v>
      </c>
    </row>
    <row r="4545" spans="1:11" x14ac:dyDescent="0.25">
      <c r="A4545" s="85"/>
      <c r="B4545" s="63"/>
      <c r="C4545" s="63"/>
      <c r="D4545" s="63"/>
      <c r="E4545" s="63"/>
      <c r="F4545" s="86"/>
      <c r="H4545" s="121"/>
      <c r="I4545" s="65"/>
      <c r="J4545" s="64"/>
      <c r="K4545" s="120" t="e">
        <f>VLOOKUP(I4545,Raw!A:K,11,FALSE)</f>
        <v>#N/A</v>
      </c>
    </row>
    <row r="4546" spans="1:11" x14ac:dyDescent="0.25">
      <c r="A4546" s="85"/>
      <c r="B4546" s="63"/>
      <c r="C4546" s="63"/>
      <c r="D4546" s="63"/>
      <c r="E4546" s="63"/>
      <c r="F4546" s="86"/>
      <c r="H4546" s="121"/>
      <c r="I4546" s="65"/>
      <c r="J4546" s="64"/>
      <c r="K4546" s="120" t="e">
        <f>VLOOKUP(I4546,Raw!A:K,11,FALSE)</f>
        <v>#N/A</v>
      </c>
    </row>
    <row r="4547" spans="1:11" x14ac:dyDescent="0.25">
      <c r="A4547" s="85"/>
      <c r="B4547" s="63"/>
      <c r="C4547" s="63"/>
      <c r="D4547" s="63"/>
      <c r="E4547" s="63"/>
      <c r="F4547" s="86"/>
      <c r="H4547" s="121"/>
      <c r="I4547" s="65"/>
      <c r="J4547" s="64"/>
      <c r="K4547" s="120" t="e">
        <f>VLOOKUP(I4547,Raw!A:K,11,FALSE)</f>
        <v>#N/A</v>
      </c>
    </row>
    <row r="4548" spans="1:11" x14ac:dyDescent="0.25">
      <c r="A4548" s="85"/>
      <c r="B4548" s="63"/>
      <c r="C4548" s="63"/>
      <c r="D4548" s="63"/>
      <c r="E4548" s="63"/>
      <c r="F4548" s="86"/>
      <c r="H4548" s="121"/>
      <c r="I4548" s="65"/>
      <c r="J4548" s="64"/>
      <c r="K4548" s="120" t="e">
        <f>VLOOKUP(I4548,Raw!A:K,11,FALSE)</f>
        <v>#N/A</v>
      </c>
    </row>
    <row r="4549" spans="1:11" x14ac:dyDescent="0.25">
      <c r="A4549" s="85"/>
      <c r="B4549" s="63"/>
      <c r="C4549" s="63"/>
      <c r="D4549" s="63"/>
      <c r="E4549" s="63"/>
      <c r="F4549" s="86"/>
      <c r="H4549" s="121"/>
      <c r="I4549" s="65"/>
      <c r="J4549" s="64"/>
      <c r="K4549" s="120" t="e">
        <f>VLOOKUP(I4549,Raw!A:K,11,FALSE)</f>
        <v>#N/A</v>
      </c>
    </row>
    <row r="4550" spans="1:11" x14ac:dyDescent="0.25">
      <c r="A4550" s="85"/>
      <c r="B4550" s="63"/>
      <c r="C4550" s="63"/>
      <c r="D4550" s="63"/>
      <c r="E4550" s="63"/>
      <c r="F4550" s="86"/>
      <c r="H4550" s="121"/>
      <c r="I4550" s="65"/>
      <c r="J4550" s="64"/>
      <c r="K4550" s="120" t="e">
        <f>VLOOKUP(I4550,Raw!A:K,11,FALSE)</f>
        <v>#N/A</v>
      </c>
    </row>
    <row r="4551" spans="1:11" x14ac:dyDescent="0.25">
      <c r="A4551" s="85"/>
      <c r="B4551" s="63"/>
      <c r="C4551" s="63"/>
      <c r="D4551" s="63"/>
      <c r="E4551" s="63"/>
      <c r="F4551" s="86"/>
      <c r="H4551" s="121"/>
      <c r="I4551" s="65"/>
      <c r="J4551" s="64"/>
      <c r="K4551" s="120" t="e">
        <f>VLOOKUP(I4551,Raw!A:K,11,FALSE)</f>
        <v>#N/A</v>
      </c>
    </row>
    <row r="4552" spans="1:11" x14ac:dyDescent="0.25">
      <c r="A4552" s="85"/>
      <c r="B4552" s="63"/>
      <c r="C4552" s="63"/>
      <c r="D4552" s="63"/>
      <c r="E4552" s="63"/>
      <c r="F4552" s="86"/>
      <c r="H4552" s="121"/>
      <c r="I4552" s="65"/>
      <c r="J4552" s="64"/>
      <c r="K4552" s="120" t="e">
        <f>VLOOKUP(I4552,Raw!A:K,11,FALSE)</f>
        <v>#N/A</v>
      </c>
    </row>
    <row r="4553" spans="1:11" x14ac:dyDescent="0.25">
      <c r="A4553" s="85"/>
      <c r="B4553" s="63"/>
      <c r="C4553" s="63"/>
      <c r="D4553" s="63"/>
      <c r="E4553" s="63"/>
      <c r="F4553" s="86"/>
      <c r="H4553" s="121"/>
      <c r="I4553" s="65"/>
      <c r="J4553" s="64"/>
      <c r="K4553" s="120" t="e">
        <f>VLOOKUP(I4553,Raw!A:K,11,FALSE)</f>
        <v>#N/A</v>
      </c>
    </row>
    <row r="4554" spans="1:11" x14ac:dyDescent="0.25">
      <c r="A4554" s="85"/>
      <c r="B4554" s="63"/>
      <c r="C4554" s="63"/>
      <c r="D4554" s="63"/>
      <c r="E4554" s="63"/>
      <c r="F4554" s="86"/>
      <c r="H4554" s="121"/>
      <c r="I4554" s="65"/>
      <c r="J4554" s="64"/>
      <c r="K4554" s="120" t="e">
        <f>VLOOKUP(I4554,Raw!A:K,11,FALSE)</f>
        <v>#N/A</v>
      </c>
    </row>
    <row r="4555" spans="1:11" x14ac:dyDescent="0.25">
      <c r="A4555" s="85"/>
      <c r="B4555" s="63"/>
      <c r="C4555" s="63"/>
      <c r="D4555" s="63"/>
      <c r="E4555" s="63"/>
      <c r="F4555" s="86"/>
      <c r="H4555" s="121"/>
      <c r="I4555" s="65"/>
      <c r="J4555" s="64"/>
      <c r="K4555" s="120" t="e">
        <f>VLOOKUP(I4555,Raw!A:K,11,FALSE)</f>
        <v>#N/A</v>
      </c>
    </row>
    <row r="4556" spans="1:11" x14ac:dyDescent="0.25">
      <c r="A4556" s="85"/>
      <c r="B4556" s="63"/>
      <c r="C4556" s="63"/>
      <c r="D4556" s="63"/>
      <c r="E4556" s="63"/>
      <c r="F4556" s="86"/>
      <c r="H4556" s="121"/>
      <c r="I4556" s="65"/>
      <c r="J4556" s="64"/>
      <c r="K4556" s="120" t="e">
        <f>VLOOKUP(I4556,Raw!A:K,11,FALSE)</f>
        <v>#N/A</v>
      </c>
    </row>
    <row r="4557" spans="1:11" x14ac:dyDescent="0.25">
      <c r="A4557" s="85"/>
      <c r="B4557" s="63"/>
      <c r="C4557" s="63"/>
      <c r="D4557" s="63"/>
      <c r="E4557" s="63"/>
      <c r="F4557" s="86"/>
      <c r="H4557" s="121"/>
      <c r="I4557" s="65"/>
      <c r="J4557" s="64"/>
      <c r="K4557" s="120" t="e">
        <f>VLOOKUP(I4557,Raw!A:K,11,FALSE)</f>
        <v>#N/A</v>
      </c>
    </row>
    <row r="4558" spans="1:11" x14ac:dyDescent="0.25">
      <c r="A4558" s="85"/>
      <c r="B4558" s="63"/>
      <c r="C4558" s="63"/>
      <c r="D4558" s="63"/>
      <c r="E4558" s="63"/>
      <c r="F4558" s="86"/>
      <c r="H4558" s="121"/>
      <c r="I4558" s="65"/>
      <c r="J4558" s="64"/>
      <c r="K4558" s="120" t="e">
        <f>VLOOKUP(I4558,Raw!A:K,11,FALSE)</f>
        <v>#N/A</v>
      </c>
    </row>
    <row r="4559" spans="1:11" x14ac:dyDescent="0.25">
      <c r="A4559" s="85"/>
      <c r="B4559" s="63"/>
      <c r="C4559" s="63"/>
      <c r="D4559" s="63"/>
      <c r="E4559" s="63"/>
      <c r="F4559" s="86"/>
      <c r="H4559" s="121"/>
      <c r="I4559" s="65"/>
      <c r="J4559" s="64"/>
      <c r="K4559" s="120" t="e">
        <f>VLOOKUP(I4559,Raw!A:K,11,FALSE)</f>
        <v>#N/A</v>
      </c>
    </row>
    <row r="4560" spans="1:11" x14ac:dyDescent="0.25">
      <c r="A4560" s="85"/>
      <c r="B4560" s="63"/>
      <c r="C4560" s="63"/>
      <c r="D4560" s="63"/>
      <c r="E4560" s="63"/>
      <c r="F4560" s="86"/>
      <c r="H4560" s="121"/>
      <c r="I4560" s="65"/>
      <c r="J4560" s="64"/>
      <c r="K4560" s="120" t="e">
        <f>VLOOKUP(I4560,Raw!A:K,11,FALSE)</f>
        <v>#N/A</v>
      </c>
    </row>
    <row r="4561" spans="1:11" x14ac:dyDescent="0.25">
      <c r="A4561" s="85"/>
      <c r="B4561" s="63"/>
      <c r="C4561" s="63"/>
      <c r="D4561" s="63"/>
      <c r="E4561" s="63"/>
      <c r="F4561" s="86"/>
      <c r="H4561" s="121"/>
      <c r="I4561" s="65"/>
      <c r="J4561" s="64"/>
      <c r="K4561" s="120" t="e">
        <f>VLOOKUP(I4561,Raw!A:K,11,FALSE)</f>
        <v>#N/A</v>
      </c>
    </row>
    <row r="4562" spans="1:11" x14ac:dyDescent="0.25">
      <c r="A4562" s="85"/>
      <c r="B4562" s="63"/>
      <c r="C4562" s="63"/>
      <c r="D4562" s="63"/>
      <c r="E4562" s="63"/>
      <c r="F4562" s="86"/>
      <c r="H4562" s="121"/>
      <c r="I4562" s="65"/>
      <c r="J4562" s="64"/>
      <c r="K4562" s="120" t="e">
        <f>VLOOKUP(I4562,Raw!A:K,11,FALSE)</f>
        <v>#N/A</v>
      </c>
    </row>
    <row r="4563" spans="1:11" x14ac:dyDescent="0.25">
      <c r="A4563" s="85"/>
      <c r="B4563" s="63"/>
      <c r="C4563" s="63"/>
      <c r="D4563" s="63"/>
      <c r="E4563" s="63"/>
      <c r="F4563" s="86"/>
      <c r="H4563" s="121"/>
      <c r="I4563" s="65"/>
      <c r="J4563" s="64"/>
      <c r="K4563" s="120" t="e">
        <f>VLOOKUP(I4563,Raw!A:K,11,FALSE)</f>
        <v>#N/A</v>
      </c>
    </row>
    <row r="4564" spans="1:11" x14ac:dyDescent="0.25">
      <c r="A4564" s="85"/>
      <c r="B4564" s="63"/>
      <c r="C4564" s="63"/>
      <c r="D4564" s="63"/>
      <c r="E4564" s="63"/>
      <c r="F4564" s="86"/>
      <c r="H4564" s="121"/>
      <c r="I4564" s="65"/>
      <c r="J4564" s="64"/>
      <c r="K4564" s="120" t="e">
        <f>VLOOKUP(I4564,Raw!A:K,11,FALSE)</f>
        <v>#N/A</v>
      </c>
    </row>
    <row r="4565" spans="1:11" x14ac:dyDescent="0.25">
      <c r="A4565" s="85"/>
      <c r="B4565" s="63"/>
      <c r="C4565" s="63"/>
      <c r="D4565" s="63"/>
      <c r="E4565" s="63"/>
      <c r="F4565" s="86"/>
      <c r="H4565" s="121"/>
      <c r="I4565" s="65"/>
      <c r="J4565" s="64"/>
      <c r="K4565" s="120" t="e">
        <f>VLOOKUP(I4565,Raw!A:K,11,FALSE)</f>
        <v>#N/A</v>
      </c>
    </row>
    <row r="4566" spans="1:11" x14ac:dyDescent="0.25">
      <c r="A4566" s="85"/>
      <c r="B4566" s="63"/>
      <c r="C4566" s="63"/>
      <c r="D4566" s="63"/>
      <c r="E4566" s="63"/>
      <c r="F4566" s="86"/>
      <c r="H4566" s="121"/>
      <c r="I4566" s="65"/>
      <c r="J4566" s="64"/>
      <c r="K4566" s="120" t="e">
        <f>VLOOKUP(I4566,Raw!A:K,11,FALSE)</f>
        <v>#N/A</v>
      </c>
    </row>
    <row r="4567" spans="1:11" x14ac:dyDescent="0.25">
      <c r="A4567" s="85"/>
      <c r="B4567" s="63"/>
      <c r="C4567" s="63"/>
      <c r="D4567" s="63"/>
      <c r="E4567" s="63"/>
      <c r="F4567" s="86"/>
      <c r="H4567" s="121"/>
      <c r="I4567" s="65"/>
      <c r="J4567" s="64"/>
      <c r="K4567" s="120" t="e">
        <f>VLOOKUP(I4567,Raw!A:K,11,FALSE)</f>
        <v>#N/A</v>
      </c>
    </row>
    <row r="4568" spans="1:11" x14ac:dyDescent="0.25">
      <c r="A4568" s="85"/>
      <c r="B4568" s="63"/>
      <c r="C4568" s="63"/>
      <c r="D4568" s="63"/>
      <c r="E4568" s="63"/>
      <c r="F4568" s="86"/>
      <c r="H4568" s="121"/>
      <c r="I4568" s="65"/>
      <c r="J4568" s="64"/>
      <c r="K4568" s="120" t="e">
        <f>VLOOKUP(I4568,Raw!A:K,11,FALSE)</f>
        <v>#N/A</v>
      </c>
    </row>
    <row r="4569" spans="1:11" x14ac:dyDescent="0.25">
      <c r="A4569" s="85"/>
      <c r="B4569" s="63"/>
      <c r="C4569" s="63"/>
      <c r="D4569" s="63"/>
      <c r="E4569" s="63"/>
      <c r="F4569" s="86"/>
      <c r="H4569" s="121"/>
      <c r="I4569" s="65"/>
      <c r="J4569" s="64"/>
      <c r="K4569" s="120" t="e">
        <f>VLOOKUP(I4569,Raw!A:K,11,FALSE)</f>
        <v>#N/A</v>
      </c>
    </row>
    <row r="4570" spans="1:11" x14ac:dyDescent="0.25">
      <c r="A4570" s="85"/>
      <c r="B4570" s="63"/>
      <c r="C4570" s="63"/>
      <c r="D4570" s="63"/>
      <c r="E4570" s="63"/>
      <c r="F4570" s="86"/>
      <c r="H4570" s="121"/>
      <c r="I4570" s="65"/>
      <c r="J4570" s="64"/>
      <c r="K4570" s="120" t="e">
        <f>VLOOKUP(I4570,Raw!A:K,11,FALSE)</f>
        <v>#N/A</v>
      </c>
    </row>
    <row r="4571" spans="1:11" x14ac:dyDescent="0.25">
      <c r="A4571" s="85"/>
      <c r="B4571" s="63"/>
      <c r="C4571" s="63"/>
      <c r="D4571" s="63"/>
      <c r="E4571" s="63"/>
      <c r="F4571" s="86"/>
      <c r="H4571" s="121"/>
      <c r="I4571" s="65"/>
      <c r="J4571" s="64"/>
      <c r="K4571" s="120" t="e">
        <f>VLOOKUP(I4571,Raw!A:K,11,FALSE)</f>
        <v>#N/A</v>
      </c>
    </row>
    <row r="4572" spans="1:11" x14ac:dyDescent="0.25">
      <c r="A4572" s="85"/>
      <c r="B4572" s="63"/>
      <c r="C4572" s="63"/>
      <c r="D4572" s="63"/>
      <c r="E4572" s="63"/>
      <c r="F4572" s="86"/>
      <c r="H4572" s="121"/>
      <c r="I4572" s="65"/>
      <c r="J4572" s="64"/>
      <c r="K4572" s="120" t="e">
        <f>VLOOKUP(I4572,Raw!A:K,11,FALSE)</f>
        <v>#N/A</v>
      </c>
    </row>
    <row r="4573" spans="1:11" x14ac:dyDescent="0.25">
      <c r="A4573" s="85"/>
      <c r="B4573" s="63"/>
      <c r="C4573" s="63"/>
      <c r="D4573" s="63"/>
      <c r="E4573" s="63"/>
      <c r="F4573" s="86"/>
      <c r="H4573" s="121"/>
      <c r="I4573" s="65"/>
      <c r="J4573" s="64"/>
      <c r="K4573" s="120" t="e">
        <f>VLOOKUP(I4573,Raw!A:K,11,FALSE)</f>
        <v>#N/A</v>
      </c>
    </row>
    <row r="4574" spans="1:11" x14ac:dyDescent="0.25">
      <c r="A4574" s="85"/>
      <c r="B4574" s="63"/>
      <c r="C4574" s="63"/>
      <c r="D4574" s="63"/>
      <c r="E4574" s="63"/>
      <c r="F4574" s="86"/>
      <c r="H4574" s="121"/>
      <c r="I4574" s="65"/>
      <c r="J4574" s="64"/>
      <c r="K4574" s="120" t="e">
        <f>VLOOKUP(I4574,Raw!A:K,11,FALSE)</f>
        <v>#N/A</v>
      </c>
    </row>
    <row r="4575" spans="1:11" x14ac:dyDescent="0.25">
      <c r="A4575" s="85"/>
      <c r="B4575" s="63"/>
      <c r="C4575" s="63"/>
      <c r="D4575" s="63"/>
      <c r="E4575" s="63"/>
      <c r="F4575" s="86"/>
      <c r="H4575" s="121"/>
      <c r="I4575" s="65"/>
      <c r="J4575" s="64"/>
      <c r="K4575" s="120" t="e">
        <f>VLOOKUP(I4575,Raw!A:K,11,FALSE)</f>
        <v>#N/A</v>
      </c>
    </row>
    <row r="4576" spans="1:11" x14ac:dyDescent="0.25">
      <c r="A4576" s="85"/>
      <c r="B4576" s="63"/>
      <c r="C4576" s="63"/>
      <c r="D4576" s="63"/>
      <c r="E4576" s="63"/>
      <c r="F4576" s="86"/>
      <c r="H4576" s="121"/>
      <c r="I4576" s="65"/>
      <c r="J4576" s="64"/>
      <c r="K4576" s="120" t="e">
        <f>VLOOKUP(I4576,Raw!A:K,11,FALSE)</f>
        <v>#N/A</v>
      </c>
    </row>
    <row r="4577" spans="1:11" x14ac:dyDescent="0.25">
      <c r="A4577" s="85"/>
      <c r="B4577" s="63"/>
      <c r="C4577" s="63"/>
      <c r="D4577" s="63"/>
      <c r="E4577" s="63"/>
      <c r="F4577" s="86"/>
      <c r="H4577" s="121"/>
      <c r="I4577" s="65"/>
      <c r="J4577" s="64"/>
      <c r="K4577" s="120" t="e">
        <f>VLOOKUP(I4577,Raw!A:K,11,FALSE)</f>
        <v>#N/A</v>
      </c>
    </row>
    <row r="4578" spans="1:11" x14ac:dyDescent="0.25">
      <c r="A4578" s="85"/>
      <c r="B4578" s="63"/>
      <c r="C4578" s="63"/>
      <c r="D4578" s="63"/>
      <c r="E4578" s="63"/>
      <c r="F4578" s="86"/>
      <c r="H4578" s="121"/>
      <c r="I4578" s="65"/>
      <c r="J4578" s="64"/>
      <c r="K4578" s="120" t="e">
        <f>VLOOKUP(I4578,Raw!A:K,11,FALSE)</f>
        <v>#N/A</v>
      </c>
    </row>
    <row r="4579" spans="1:11" x14ac:dyDescent="0.25">
      <c r="A4579" s="85"/>
      <c r="B4579" s="63"/>
      <c r="C4579" s="63"/>
      <c r="D4579" s="63"/>
      <c r="E4579" s="63"/>
      <c r="F4579" s="86"/>
      <c r="H4579" s="121"/>
      <c r="I4579" s="65"/>
      <c r="J4579" s="64"/>
      <c r="K4579" s="120" t="e">
        <f>VLOOKUP(I4579,Raw!A:K,11,FALSE)</f>
        <v>#N/A</v>
      </c>
    </row>
    <row r="4580" spans="1:11" x14ac:dyDescent="0.25">
      <c r="A4580" s="85"/>
      <c r="B4580" s="63"/>
      <c r="C4580" s="63"/>
      <c r="D4580" s="63"/>
      <c r="E4580" s="63"/>
      <c r="F4580" s="86"/>
      <c r="H4580" s="121"/>
      <c r="I4580" s="65"/>
      <c r="J4580" s="64"/>
      <c r="K4580" s="120" t="e">
        <f>VLOOKUP(I4580,Raw!A:K,11,FALSE)</f>
        <v>#N/A</v>
      </c>
    </row>
    <row r="4581" spans="1:11" x14ac:dyDescent="0.25">
      <c r="A4581" s="85"/>
      <c r="B4581" s="63"/>
      <c r="C4581" s="63"/>
      <c r="D4581" s="63"/>
      <c r="E4581" s="63"/>
      <c r="F4581" s="86"/>
      <c r="H4581" s="121"/>
      <c r="I4581" s="65"/>
      <c r="J4581" s="64"/>
      <c r="K4581" s="120" t="e">
        <f>VLOOKUP(I4581,Raw!A:K,11,FALSE)</f>
        <v>#N/A</v>
      </c>
    </row>
    <row r="4582" spans="1:11" x14ac:dyDescent="0.25">
      <c r="A4582" s="85"/>
      <c r="B4582" s="63"/>
      <c r="C4582" s="63"/>
      <c r="D4582" s="63"/>
      <c r="E4582" s="63"/>
      <c r="F4582" s="86"/>
      <c r="H4582" s="121"/>
      <c r="I4582" s="65"/>
      <c r="J4582" s="64"/>
      <c r="K4582" s="120" t="e">
        <f>VLOOKUP(I4582,Raw!A:K,11,FALSE)</f>
        <v>#N/A</v>
      </c>
    </row>
    <row r="4583" spans="1:11" x14ac:dyDescent="0.25">
      <c r="A4583" s="85"/>
      <c r="B4583" s="63"/>
      <c r="C4583" s="63"/>
      <c r="D4583" s="63"/>
      <c r="E4583" s="63"/>
      <c r="F4583" s="86"/>
      <c r="H4583" s="121"/>
      <c r="I4583" s="65"/>
      <c r="J4583" s="64"/>
      <c r="K4583" s="120" t="e">
        <f>VLOOKUP(I4583,Raw!A:K,11,FALSE)</f>
        <v>#N/A</v>
      </c>
    </row>
    <row r="4584" spans="1:11" x14ac:dyDescent="0.25">
      <c r="A4584" s="85"/>
      <c r="B4584" s="63"/>
      <c r="C4584" s="63"/>
      <c r="D4584" s="63"/>
      <c r="E4584" s="63"/>
      <c r="F4584" s="86"/>
      <c r="H4584" s="121"/>
      <c r="I4584" s="65"/>
      <c r="J4584" s="64"/>
      <c r="K4584" s="120" t="e">
        <f>VLOOKUP(I4584,Raw!A:K,11,FALSE)</f>
        <v>#N/A</v>
      </c>
    </row>
    <row r="4585" spans="1:11" x14ac:dyDescent="0.25">
      <c r="A4585" s="85"/>
      <c r="B4585" s="63"/>
      <c r="C4585" s="63"/>
      <c r="D4585" s="63"/>
      <c r="E4585" s="63"/>
      <c r="F4585" s="86"/>
      <c r="H4585" s="121"/>
      <c r="I4585" s="65"/>
      <c r="J4585" s="64"/>
      <c r="K4585" s="120" t="e">
        <f>VLOOKUP(I4585,Raw!A:K,11,FALSE)</f>
        <v>#N/A</v>
      </c>
    </row>
    <row r="4586" spans="1:11" x14ac:dyDescent="0.25">
      <c r="A4586" s="85"/>
      <c r="B4586" s="63"/>
      <c r="C4586" s="63"/>
      <c r="D4586" s="63"/>
      <c r="E4586" s="63"/>
      <c r="F4586" s="86"/>
      <c r="H4586" s="121"/>
      <c r="I4586" s="65"/>
      <c r="J4586" s="64"/>
      <c r="K4586" s="120" t="e">
        <f>VLOOKUP(I4586,Raw!A:K,11,FALSE)</f>
        <v>#N/A</v>
      </c>
    </row>
    <row r="4587" spans="1:11" x14ac:dyDescent="0.25">
      <c r="A4587" s="85"/>
      <c r="B4587" s="63"/>
      <c r="C4587" s="63"/>
      <c r="D4587" s="63"/>
      <c r="E4587" s="63"/>
      <c r="F4587" s="86"/>
      <c r="H4587" s="121"/>
      <c r="I4587" s="65"/>
      <c r="J4587" s="64"/>
      <c r="K4587" s="120" t="e">
        <f>VLOOKUP(I4587,Raw!A:K,11,FALSE)</f>
        <v>#N/A</v>
      </c>
    </row>
    <row r="4588" spans="1:11" x14ac:dyDescent="0.25">
      <c r="A4588" s="85"/>
      <c r="B4588" s="63"/>
      <c r="C4588" s="63"/>
      <c r="D4588" s="63"/>
      <c r="E4588" s="63"/>
      <c r="F4588" s="86"/>
      <c r="H4588" s="121"/>
      <c r="I4588" s="65"/>
      <c r="J4588" s="64"/>
      <c r="K4588" s="120" t="e">
        <f>VLOOKUP(I4588,Raw!A:K,11,FALSE)</f>
        <v>#N/A</v>
      </c>
    </row>
    <row r="4589" spans="1:11" x14ac:dyDescent="0.25">
      <c r="A4589" s="85"/>
      <c r="B4589" s="63"/>
      <c r="C4589" s="63"/>
      <c r="D4589" s="63"/>
      <c r="E4589" s="63"/>
      <c r="F4589" s="86"/>
      <c r="H4589" s="121"/>
      <c r="I4589" s="65"/>
      <c r="J4589" s="64"/>
      <c r="K4589" s="120" t="e">
        <f>VLOOKUP(I4589,Raw!A:K,11,FALSE)</f>
        <v>#N/A</v>
      </c>
    </row>
    <row r="4590" spans="1:11" x14ac:dyDescent="0.25">
      <c r="A4590" s="85"/>
      <c r="B4590" s="63"/>
      <c r="C4590" s="63"/>
      <c r="D4590" s="63"/>
      <c r="E4590" s="63"/>
      <c r="F4590" s="86"/>
      <c r="H4590" s="121"/>
      <c r="I4590" s="65"/>
      <c r="J4590" s="64"/>
      <c r="K4590" s="120" t="e">
        <f>VLOOKUP(I4590,Raw!A:K,11,FALSE)</f>
        <v>#N/A</v>
      </c>
    </row>
    <row r="4591" spans="1:11" x14ac:dyDescent="0.25">
      <c r="A4591" s="85"/>
      <c r="B4591" s="63"/>
      <c r="C4591" s="63"/>
      <c r="D4591" s="63"/>
      <c r="E4591" s="63"/>
      <c r="F4591" s="86"/>
      <c r="H4591" s="121"/>
      <c r="I4591" s="65"/>
      <c r="J4591" s="64"/>
      <c r="K4591" s="120" t="e">
        <f>VLOOKUP(I4591,Raw!A:K,11,FALSE)</f>
        <v>#N/A</v>
      </c>
    </row>
    <row r="4592" spans="1:11" x14ac:dyDescent="0.25">
      <c r="A4592" s="85"/>
      <c r="B4592" s="63"/>
      <c r="C4592" s="63"/>
      <c r="D4592" s="63"/>
      <c r="E4592" s="63"/>
      <c r="F4592" s="86"/>
      <c r="H4592" s="121"/>
      <c r="I4592" s="65"/>
      <c r="J4592" s="64"/>
      <c r="K4592" s="120" t="e">
        <f>VLOOKUP(I4592,Raw!A:K,11,FALSE)</f>
        <v>#N/A</v>
      </c>
    </row>
    <row r="4593" spans="1:11" x14ac:dyDescent="0.25">
      <c r="A4593" s="85"/>
      <c r="B4593" s="63"/>
      <c r="C4593" s="63"/>
      <c r="D4593" s="63"/>
      <c r="E4593" s="63"/>
      <c r="F4593" s="86"/>
      <c r="H4593" s="121"/>
      <c r="I4593" s="65"/>
      <c r="J4593" s="64"/>
      <c r="K4593" s="120" t="e">
        <f>VLOOKUP(I4593,Raw!A:K,11,FALSE)</f>
        <v>#N/A</v>
      </c>
    </row>
    <row r="4594" spans="1:11" x14ac:dyDescent="0.25">
      <c r="A4594" s="85"/>
      <c r="B4594" s="63"/>
      <c r="C4594" s="63"/>
      <c r="D4594" s="63"/>
      <c r="E4594" s="63"/>
      <c r="F4594" s="86"/>
      <c r="H4594" s="121"/>
      <c r="I4594" s="65"/>
      <c r="J4594" s="64"/>
      <c r="K4594" s="120" t="e">
        <f>VLOOKUP(I4594,Raw!A:K,11,FALSE)</f>
        <v>#N/A</v>
      </c>
    </row>
    <row r="4595" spans="1:11" x14ac:dyDescent="0.25">
      <c r="A4595" s="85"/>
      <c r="B4595" s="63"/>
      <c r="C4595" s="63"/>
      <c r="D4595" s="63"/>
      <c r="E4595" s="63"/>
      <c r="F4595" s="86"/>
      <c r="H4595" s="121"/>
      <c r="I4595" s="65"/>
      <c r="J4595" s="64"/>
      <c r="K4595" s="120" t="e">
        <f>VLOOKUP(I4595,Raw!A:K,11,FALSE)</f>
        <v>#N/A</v>
      </c>
    </row>
    <row r="4596" spans="1:11" x14ac:dyDescent="0.25">
      <c r="A4596" s="85"/>
      <c r="B4596" s="63"/>
      <c r="C4596" s="63"/>
      <c r="D4596" s="63"/>
      <c r="E4596" s="63"/>
      <c r="F4596" s="86"/>
      <c r="H4596" s="121"/>
      <c r="I4596" s="65"/>
      <c r="J4596" s="64"/>
      <c r="K4596" s="120" t="e">
        <f>VLOOKUP(I4596,Raw!A:K,11,FALSE)</f>
        <v>#N/A</v>
      </c>
    </row>
    <row r="4597" spans="1:11" x14ac:dyDescent="0.25">
      <c r="A4597" s="85"/>
      <c r="B4597" s="63"/>
      <c r="C4597" s="63"/>
      <c r="D4597" s="63"/>
      <c r="E4597" s="63"/>
      <c r="F4597" s="86"/>
      <c r="H4597" s="121"/>
      <c r="I4597" s="65"/>
      <c r="J4597" s="64"/>
      <c r="K4597" s="120" t="e">
        <f>VLOOKUP(I4597,Raw!A:K,11,FALSE)</f>
        <v>#N/A</v>
      </c>
    </row>
    <row r="4598" spans="1:11" x14ac:dyDescent="0.25">
      <c r="A4598" s="85"/>
      <c r="B4598" s="63"/>
      <c r="C4598" s="63"/>
      <c r="D4598" s="63"/>
      <c r="E4598" s="63"/>
      <c r="F4598" s="86"/>
      <c r="H4598" s="121"/>
      <c r="I4598" s="65"/>
      <c r="J4598" s="64"/>
      <c r="K4598" s="120" t="e">
        <f>VLOOKUP(I4598,Raw!A:K,11,FALSE)</f>
        <v>#N/A</v>
      </c>
    </row>
    <row r="4599" spans="1:11" x14ac:dyDescent="0.25">
      <c r="A4599" s="85"/>
      <c r="B4599" s="63"/>
      <c r="C4599" s="63"/>
      <c r="D4599" s="63"/>
      <c r="E4599" s="63"/>
      <c r="F4599" s="86"/>
      <c r="H4599" s="121"/>
      <c r="I4599" s="65"/>
      <c r="J4599" s="64"/>
      <c r="K4599" s="120" t="e">
        <f>VLOOKUP(I4599,Raw!A:K,11,FALSE)</f>
        <v>#N/A</v>
      </c>
    </row>
    <row r="4600" spans="1:11" x14ac:dyDescent="0.25">
      <c r="A4600" s="85"/>
      <c r="B4600" s="63"/>
      <c r="C4600" s="63"/>
      <c r="D4600" s="63"/>
      <c r="E4600" s="63"/>
      <c r="F4600" s="86"/>
      <c r="H4600" s="121"/>
      <c r="I4600" s="65"/>
      <c r="J4600" s="64"/>
      <c r="K4600" s="120" t="e">
        <f>VLOOKUP(I4600,Raw!A:K,11,FALSE)</f>
        <v>#N/A</v>
      </c>
    </row>
    <row r="4601" spans="1:11" x14ac:dyDescent="0.25">
      <c r="A4601" s="85"/>
      <c r="B4601" s="63"/>
      <c r="C4601" s="63"/>
      <c r="D4601" s="63"/>
      <c r="E4601" s="63"/>
      <c r="F4601" s="86"/>
      <c r="H4601" s="121"/>
      <c r="I4601" s="65"/>
      <c r="J4601" s="64"/>
      <c r="K4601" s="120" t="e">
        <f>VLOOKUP(I4601,Raw!A:K,11,FALSE)</f>
        <v>#N/A</v>
      </c>
    </row>
    <row r="4602" spans="1:11" x14ac:dyDescent="0.25">
      <c r="A4602" s="85"/>
      <c r="B4602" s="63"/>
      <c r="C4602" s="63"/>
      <c r="D4602" s="63"/>
      <c r="E4602" s="63"/>
      <c r="F4602" s="86"/>
      <c r="H4602" s="121"/>
      <c r="I4602" s="65"/>
      <c r="J4602" s="64"/>
      <c r="K4602" s="120" t="e">
        <f>VLOOKUP(I4602,Raw!A:K,11,FALSE)</f>
        <v>#N/A</v>
      </c>
    </row>
    <row r="4603" spans="1:11" x14ac:dyDescent="0.25">
      <c r="A4603" s="85"/>
      <c r="B4603" s="63"/>
      <c r="C4603" s="63"/>
      <c r="D4603" s="63"/>
      <c r="E4603" s="63"/>
      <c r="F4603" s="86"/>
      <c r="H4603" s="121"/>
      <c r="I4603" s="65"/>
      <c r="J4603" s="64"/>
      <c r="K4603" s="120" t="e">
        <f>VLOOKUP(I4603,Raw!A:K,11,FALSE)</f>
        <v>#N/A</v>
      </c>
    </row>
    <row r="4604" spans="1:11" x14ac:dyDescent="0.25">
      <c r="A4604" s="85"/>
      <c r="B4604" s="63"/>
      <c r="C4604" s="63"/>
      <c r="D4604" s="63"/>
      <c r="E4604" s="63"/>
      <c r="F4604" s="86"/>
      <c r="H4604" s="121"/>
      <c r="I4604" s="65"/>
      <c r="J4604" s="64"/>
      <c r="K4604" s="120" t="e">
        <f>VLOOKUP(I4604,Raw!A:K,11,FALSE)</f>
        <v>#N/A</v>
      </c>
    </row>
    <row r="4605" spans="1:11" x14ac:dyDescent="0.25">
      <c r="A4605" s="85"/>
      <c r="B4605" s="63"/>
      <c r="C4605" s="63"/>
      <c r="D4605" s="63"/>
      <c r="E4605" s="63"/>
      <c r="F4605" s="86"/>
      <c r="H4605" s="121"/>
      <c r="I4605" s="65"/>
      <c r="J4605" s="64"/>
      <c r="K4605" s="120" t="e">
        <f>VLOOKUP(I4605,Raw!A:K,11,FALSE)</f>
        <v>#N/A</v>
      </c>
    </row>
    <row r="4606" spans="1:11" x14ac:dyDescent="0.25">
      <c r="A4606" s="85"/>
      <c r="B4606" s="63"/>
      <c r="C4606" s="63"/>
      <c r="D4606" s="63"/>
      <c r="E4606" s="63"/>
      <c r="F4606" s="86"/>
      <c r="H4606" s="121"/>
      <c r="I4606" s="65"/>
      <c r="J4606" s="64"/>
      <c r="K4606" s="120" t="e">
        <f>VLOOKUP(I4606,Raw!A:K,11,FALSE)</f>
        <v>#N/A</v>
      </c>
    </row>
    <row r="4607" spans="1:11" x14ac:dyDescent="0.25">
      <c r="A4607" s="85"/>
      <c r="B4607" s="63"/>
      <c r="C4607" s="63"/>
      <c r="D4607" s="63"/>
      <c r="E4607" s="63"/>
      <c r="F4607" s="86"/>
      <c r="H4607" s="121"/>
      <c r="I4607" s="65"/>
      <c r="J4607" s="64"/>
      <c r="K4607" s="120" t="e">
        <f>VLOOKUP(I4607,Raw!A:K,11,FALSE)</f>
        <v>#N/A</v>
      </c>
    </row>
    <row r="4608" spans="1:11" x14ac:dyDescent="0.25">
      <c r="A4608" s="85"/>
      <c r="B4608" s="63"/>
      <c r="C4608" s="63"/>
      <c r="D4608" s="63"/>
      <c r="E4608" s="63"/>
      <c r="F4608" s="86"/>
      <c r="H4608" s="121"/>
      <c r="I4608" s="65"/>
      <c r="J4608" s="64"/>
      <c r="K4608" s="120" t="e">
        <f>VLOOKUP(I4608,Raw!A:K,11,FALSE)</f>
        <v>#N/A</v>
      </c>
    </row>
    <row r="4609" spans="1:11" x14ac:dyDescent="0.25">
      <c r="A4609" s="85"/>
      <c r="B4609" s="63"/>
      <c r="C4609" s="63"/>
      <c r="D4609" s="63"/>
      <c r="E4609" s="63"/>
      <c r="F4609" s="86"/>
      <c r="H4609" s="121"/>
      <c r="I4609" s="65"/>
      <c r="J4609" s="64"/>
      <c r="K4609" s="120" t="e">
        <f>VLOOKUP(I4609,Raw!A:K,11,FALSE)</f>
        <v>#N/A</v>
      </c>
    </row>
    <row r="4610" spans="1:11" x14ac:dyDescent="0.25">
      <c r="A4610" s="85"/>
      <c r="B4610" s="63"/>
      <c r="C4610" s="63"/>
      <c r="D4610" s="63"/>
      <c r="E4610" s="63"/>
      <c r="F4610" s="86"/>
      <c r="H4610" s="121"/>
      <c r="I4610" s="65"/>
      <c r="J4610" s="64"/>
      <c r="K4610" s="120" t="e">
        <f>VLOOKUP(I4610,Raw!A:K,11,FALSE)</f>
        <v>#N/A</v>
      </c>
    </row>
    <row r="4611" spans="1:11" x14ac:dyDescent="0.25">
      <c r="A4611" s="85"/>
      <c r="B4611" s="63"/>
      <c r="C4611" s="63"/>
      <c r="D4611" s="63"/>
      <c r="E4611" s="63"/>
      <c r="F4611" s="86"/>
      <c r="H4611" s="121"/>
      <c r="I4611" s="65"/>
      <c r="J4611" s="64"/>
      <c r="K4611" s="120" t="e">
        <f>VLOOKUP(I4611,Raw!A:K,11,FALSE)</f>
        <v>#N/A</v>
      </c>
    </row>
    <row r="4612" spans="1:11" x14ac:dyDescent="0.25">
      <c r="A4612" s="85"/>
      <c r="B4612" s="63"/>
      <c r="C4612" s="63"/>
      <c r="D4612" s="63"/>
      <c r="E4612" s="63"/>
      <c r="F4612" s="86"/>
      <c r="H4612" s="121"/>
      <c r="I4612" s="65"/>
      <c r="J4612" s="64"/>
      <c r="K4612" s="120" t="e">
        <f>VLOOKUP(I4612,Raw!A:K,11,FALSE)</f>
        <v>#N/A</v>
      </c>
    </row>
    <row r="4613" spans="1:11" x14ac:dyDescent="0.25">
      <c r="A4613" s="85"/>
      <c r="B4613" s="63"/>
      <c r="C4613" s="63"/>
      <c r="D4613" s="63"/>
      <c r="E4613" s="63"/>
      <c r="F4613" s="86"/>
      <c r="H4613" s="121"/>
      <c r="I4613" s="65"/>
      <c r="J4613" s="64"/>
      <c r="K4613" s="120" t="e">
        <f>VLOOKUP(I4613,Raw!A:K,11,FALSE)</f>
        <v>#N/A</v>
      </c>
    </row>
    <row r="4614" spans="1:11" x14ac:dyDescent="0.25">
      <c r="A4614" s="85"/>
      <c r="B4614" s="63"/>
      <c r="C4614" s="63"/>
      <c r="D4614" s="63"/>
      <c r="E4614" s="63"/>
      <c r="F4614" s="86"/>
      <c r="H4614" s="121"/>
      <c r="I4614" s="65"/>
      <c r="J4614" s="64"/>
      <c r="K4614" s="120" t="e">
        <f>VLOOKUP(I4614,Raw!A:K,11,FALSE)</f>
        <v>#N/A</v>
      </c>
    </row>
    <row r="4615" spans="1:11" x14ac:dyDescent="0.25">
      <c r="A4615" s="85"/>
      <c r="B4615" s="63"/>
      <c r="C4615" s="63"/>
      <c r="D4615" s="63"/>
      <c r="E4615" s="63"/>
      <c r="F4615" s="86"/>
      <c r="H4615" s="121"/>
      <c r="I4615" s="65"/>
      <c r="J4615" s="64"/>
      <c r="K4615" s="120" t="e">
        <f>VLOOKUP(I4615,Raw!A:K,11,FALSE)</f>
        <v>#N/A</v>
      </c>
    </row>
    <row r="4616" spans="1:11" x14ac:dyDescent="0.25">
      <c r="A4616" s="85"/>
      <c r="B4616" s="63"/>
      <c r="C4616" s="63"/>
      <c r="D4616" s="63"/>
      <c r="E4616" s="63"/>
      <c r="F4616" s="86"/>
      <c r="H4616" s="121"/>
      <c r="I4616" s="65"/>
      <c r="J4616" s="64"/>
      <c r="K4616" s="120" t="e">
        <f>VLOOKUP(I4616,Raw!A:K,11,FALSE)</f>
        <v>#N/A</v>
      </c>
    </row>
    <row r="4617" spans="1:11" x14ac:dyDescent="0.25">
      <c r="A4617" s="85"/>
      <c r="B4617" s="63"/>
      <c r="C4617" s="63"/>
      <c r="D4617" s="63"/>
      <c r="E4617" s="63"/>
      <c r="F4617" s="86"/>
      <c r="H4617" s="121"/>
      <c r="I4617" s="65"/>
      <c r="J4617" s="64"/>
      <c r="K4617" s="120" t="e">
        <f>VLOOKUP(I4617,Raw!A:K,11,FALSE)</f>
        <v>#N/A</v>
      </c>
    </row>
    <row r="4618" spans="1:11" x14ac:dyDescent="0.25">
      <c r="A4618" s="85"/>
      <c r="B4618" s="63"/>
      <c r="C4618" s="63"/>
      <c r="D4618" s="63"/>
      <c r="E4618" s="63"/>
      <c r="F4618" s="86"/>
      <c r="H4618" s="121"/>
      <c r="I4618" s="65"/>
      <c r="J4618" s="64"/>
      <c r="K4618" s="120" t="e">
        <f>VLOOKUP(I4618,Raw!A:K,11,FALSE)</f>
        <v>#N/A</v>
      </c>
    </row>
    <row r="4619" spans="1:11" x14ac:dyDescent="0.25">
      <c r="A4619" s="85"/>
      <c r="B4619" s="63"/>
      <c r="C4619" s="63"/>
      <c r="D4619" s="63"/>
      <c r="E4619" s="63"/>
      <c r="F4619" s="86"/>
      <c r="H4619" s="121"/>
      <c r="I4619" s="65"/>
      <c r="J4619" s="64"/>
      <c r="K4619" s="120" t="e">
        <f>VLOOKUP(I4619,Raw!A:K,11,FALSE)</f>
        <v>#N/A</v>
      </c>
    </row>
    <row r="4620" spans="1:11" x14ac:dyDescent="0.25">
      <c r="A4620" s="85"/>
      <c r="B4620" s="63"/>
      <c r="C4620" s="63"/>
      <c r="D4620" s="63"/>
      <c r="E4620" s="63"/>
      <c r="F4620" s="86"/>
      <c r="H4620" s="121"/>
      <c r="I4620" s="65"/>
      <c r="J4620" s="64"/>
      <c r="K4620" s="120" t="e">
        <f>VLOOKUP(I4620,Raw!A:K,11,FALSE)</f>
        <v>#N/A</v>
      </c>
    </row>
    <row r="4621" spans="1:11" x14ac:dyDescent="0.25">
      <c r="A4621" s="85"/>
      <c r="B4621" s="63"/>
      <c r="C4621" s="63"/>
      <c r="D4621" s="63"/>
      <c r="E4621" s="63"/>
      <c r="F4621" s="86"/>
      <c r="H4621" s="121"/>
      <c r="I4621" s="65"/>
      <c r="J4621" s="64"/>
      <c r="K4621" s="120" t="e">
        <f>VLOOKUP(I4621,Raw!A:K,11,FALSE)</f>
        <v>#N/A</v>
      </c>
    </row>
    <row r="4622" spans="1:11" x14ac:dyDescent="0.25">
      <c r="A4622" s="85"/>
      <c r="B4622" s="63"/>
      <c r="C4622" s="63"/>
      <c r="D4622" s="63"/>
      <c r="E4622" s="63"/>
      <c r="F4622" s="86"/>
      <c r="H4622" s="121"/>
      <c r="I4622" s="65"/>
      <c r="J4622" s="64"/>
      <c r="K4622" s="120" t="e">
        <f>VLOOKUP(I4622,Raw!A:K,11,FALSE)</f>
        <v>#N/A</v>
      </c>
    </row>
    <row r="4623" spans="1:11" x14ac:dyDescent="0.25">
      <c r="A4623" s="85"/>
      <c r="B4623" s="63"/>
      <c r="C4623" s="63"/>
      <c r="D4623" s="63"/>
      <c r="E4623" s="63"/>
      <c r="F4623" s="86"/>
      <c r="H4623" s="121"/>
      <c r="I4623" s="65"/>
      <c r="J4623" s="64"/>
      <c r="K4623" s="120" t="e">
        <f>VLOOKUP(I4623,Raw!A:K,11,FALSE)</f>
        <v>#N/A</v>
      </c>
    </row>
    <row r="4624" spans="1:11" x14ac:dyDescent="0.25">
      <c r="A4624" s="85"/>
      <c r="B4624" s="63"/>
      <c r="C4624" s="63"/>
      <c r="D4624" s="63"/>
      <c r="E4624" s="63"/>
      <c r="F4624" s="86"/>
      <c r="H4624" s="121"/>
      <c r="I4624" s="65"/>
      <c r="J4624" s="64"/>
      <c r="K4624" s="120" t="e">
        <f>VLOOKUP(I4624,Raw!A:K,11,FALSE)</f>
        <v>#N/A</v>
      </c>
    </row>
    <row r="4625" spans="1:11" x14ac:dyDescent="0.25">
      <c r="A4625" s="85"/>
      <c r="B4625" s="63"/>
      <c r="C4625" s="63"/>
      <c r="D4625" s="63"/>
      <c r="E4625" s="63"/>
      <c r="F4625" s="86"/>
      <c r="H4625" s="121"/>
      <c r="I4625" s="65"/>
      <c r="J4625" s="64"/>
      <c r="K4625" s="120" t="e">
        <f>VLOOKUP(I4625,Raw!A:K,11,FALSE)</f>
        <v>#N/A</v>
      </c>
    </row>
    <row r="4626" spans="1:11" x14ac:dyDescent="0.25">
      <c r="A4626" s="85"/>
      <c r="B4626" s="63"/>
      <c r="C4626" s="63"/>
      <c r="D4626" s="63"/>
      <c r="E4626" s="63"/>
      <c r="F4626" s="86"/>
      <c r="H4626" s="121"/>
      <c r="I4626" s="65"/>
      <c r="J4626" s="64"/>
      <c r="K4626" s="120" t="e">
        <f>VLOOKUP(I4626,Raw!A:K,11,FALSE)</f>
        <v>#N/A</v>
      </c>
    </row>
    <row r="4627" spans="1:11" x14ac:dyDescent="0.25">
      <c r="A4627" s="85"/>
      <c r="B4627" s="63"/>
      <c r="C4627" s="63"/>
      <c r="D4627" s="63"/>
      <c r="E4627" s="63"/>
      <c r="F4627" s="86"/>
      <c r="H4627" s="121"/>
      <c r="I4627" s="65"/>
      <c r="J4627" s="64"/>
      <c r="K4627" s="120" t="e">
        <f>VLOOKUP(I4627,Raw!A:K,11,FALSE)</f>
        <v>#N/A</v>
      </c>
    </row>
    <row r="4628" spans="1:11" x14ac:dyDescent="0.25">
      <c r="A4628" s="85"/>
      <c r="B4628" s="63"/>
      <c r="C4628" s="63"/>
      <c r="D4628" s="63"/>
      <c r="E4628" s="63"/>
      <c r="F4628" s="86"/>
      <c r="H4628" s="121"/>
      <c r="I4628" s="65"/>
      <c r="J4628" s="64"/>
      <c r="K4628" s="120" t="e">
        <f>VLOOKUP(I4628,Raw!A:K,11,FALSE)</f>
        <v>#N/A</v>
      </c>
    </row>
    <row r="4629" spans="1:11" x14ac:dyDescent="0.25">
      <c r="A4629" s="85"/>
      <c r="B4629" s="63"/>
      <c r="C4629" s="63"/>
      <c r="D4629" s="63"/>
      <c r="E4629" s="63"/>
      <c r="F4629" s="86"/>
      <c r="H4629" s="121"/>
      <c r="I4629" s="65"/>
      <c r="J4629" s="64"/>
      <c r="K4629" s="120" t="e">
        <f>VLOOKUP(I4629,Raw!A:K,11,FALSE)</f>
        <v>#N/A</v>
      </c>
    </row>
    <row r="4630" spans="1:11" x14ac:dyDescent="0.25">
      <c r="A4630" s="85"/>
      <c r="B4630" s="63"/>
      <c r="C4630" s="63"/>
      <c r="D4630" s="63"/>
      <c r="E4630" s="63"/>
      <c r="F4630" s="86"/>
      <c r="H4630" s="121"/>
      <c r="I4630" s="65"/>
      <c r="J4630" s="64"/>
      <c r="K4630" s="120" t="e">
        <f>VLOOKUP(I4630,Raw!A:K,11,FALSE)</f>
        <v>#N/A</v>
      </c>
    </row>
    <row r="4631" spans="1:11" x14ac:dyDescent="0.25">
      <c r="A4631" s="85"/>
      <c r="B4631" s="63"/>
      <c r="C4631" s="63"/>
      <c r="D4631" s="63"/>
      <c r="E4631" s="63"/>
      <c r="F4631" s="86"/>
      <c r="H4631" s="121"/>
      <c r="I4631" s="65"/>
      <c r="J4631" s="64"/>
      <c r="K4631" s="120" t="e">
        <f>VLOOKUP(I4631,Raw!A:K,11,FALSE)</f>
        <v>#N/A</v>
      </c>
    </row>
    <row r="4632" spans="1:11" x14ac:dyDescent="0.25">
      <c r="A4632" s="85"/>
      <c r="B4632" s="63"/>
      <c r="C4632" s="63"/>
      <c r="D4632" s="63"/>
      <c r="E4632" s="63"/>
      <c r="F4632" s="86"/>
      <c r="H4632" s="121"/>
      <c r="I4632" s="65"/>
      <c r="J4632" s="64"/>
      <c r="K4632" s="120" t="e">
        <f>VLOOKUP(I4632,Raw!A:K,11,FALSE)</f>
        <v>#N/A</v>
      </c>
    </row>
    <row r="4633" spans="1:11" x14ac:dyDescent="0.25">
      <c r="A4633" s="85"/>
      <c r="B4633" s="63"/>
      <c r="C4633" s="63"/>
      <c r="D4633" s="63"/>
      <c r="E4633" s="63"/>
      <c r="F4633" s="86"/>
      <c r="H4633" s="121"/>
      <c r="I4633" s="65"/>
      <c r="J4633" s="64"/>
      <c r="K4633" s="120" t="e">
        <f>VLOOKUP(I4633,Raw!A:K,11,FALSE)</f>
        <v>#N/A</v>
      </c>
    </row>
    <row r="4634" spans="1:11" x14ac:dyDescent="0.25">
      <c r="A4634" s="85"/>
      <c r="B4634" s="63"/>
      <c r="C4634" s="63"/>
      <c r="D4634" s="63"/>
      <c r="E4634" s="63"/>
      <c r="F4634" s="86"/>
      <c r="H4634" s="121"/>
      <c r="I4634" s="65"/>
      <c r="J4634" s="64"/>
      <c r="K4634" s="120" t="e">
        <f>VLOOKUP(I4634,Raw!A:K,11,FALSE)</f>
        <v>#N/A</v>
      </c>
    </row>
    <row r="4635" spans="1:11" x14ac:dyDescent="0.25">
      <c r="A4635" s="85"/>
      <c r="B4635" s="63"/>
      <c r="C4635" s="63"/>
      <c r="D4635" s="63"/>
      <c r="E4635" s="63"/>
      <c r="F4635" s="86"/>
      <c r="H4635" s="121"/>
      <c r="I4635" s="65"/>
      <c r="J4635" s="64"/>
      <c r="K4635" s="120" t="e">
        <f>VLOOKUP(I4635,Raw!A:K,11,FALSE)</f>
        <v>#N/A</v>
      </c>
    </row>
    <row r="4636" spans="1:11" x14ac:dyDescent="0.25">
      <c r="A4636" s="85"/>
      <c r="B4636" s="63"/>
      <c r="C4636" s="63"/>
      <c r="D4636" s="63"/>
      <c r="E4636" s="63"/>
      <c r="F4636" s="86"/>
      <c r="H4636" s="121"/>
      <c r="I4636" s="65"/>
      <c r="J4636" s="64"/>
      <c r="K4636" s="120" t="e">
        <f>VLOOKUP(I4636,Raw!A:K,11,FALSE)</f>
        <v>#N/A</v>
      </c>
    </row>
    <row r="4637" spans="1:11" x14ac:dyDescent="0.25">
      <c r="A4637" s="85"/>
      <c r="B4637" s="63"/>
      <c r="C4637" s="63"/>
      <c r="D4637" s="63"/>
      <c r="E4637" s="63"/>
      <c r="F4637" s="86"/>
      <c r="H4637" s="121"/>
      <c r="I4637" s="65"/>
      <c r="J4637" s="64"/>
      <c r="K4637" s="120" t="e">
        <f>VLOOKUP(I4637,Raw!A:K,11,FALSE)</f>
        <v>#N/A</v>
      </c>
    </row>
    <row r="4638" spans="1:11" x14ac:dyDescent="0.25">
      <c r="A4638" s="85"/>
      <c r="B4638" s="63"/>
      <c r="C4638" s="63"/>
      <c r="D4638" s="63"/>
      <c r="E4638" s="63"/>
      <c r="F4638" s="86"/>
      <c r="H4638" s="121"/>
      <c r="I4638" s="65"/>
      <c r="J4638" s="64"/>
      <c r="K4638" s="120" t="e">
        <f>VLOOKUP(I4638,Raw!A:K,11,FALSE)</f>
        <v>#N/A</v>
      </c>
    </row>
    <row r="4639" spans="1:11" x14ac:dyDescent="0.25">
      <c r="A4639" s="85"/>
      <c r="B4639" s="63"/>
      <c r="C4639" s="63"/>
      <c r="D4639" s="63"/>
      <c r="E4639" s="63"/>
      <c r="F4639" s="86"/>
      <c r="H4639" s="121"/>
      <c r="I4639" s="65"/>
      <c r="J4639" s="64"/>
      <c r="K4639" s="120" t="e">
        <f>VLOOKUP(I4639,Raw!A:K,11,FALSE)</f>
        <v>#N/A</v>
      </c>
    </row>
    <row r="4640" spans="1:11" x14ac:dyDescent="0.25">
      <c r="A4640" s="85"/>
      <c r="B4640" s="63"/>
      <c r="C4640" s="63"/>
      <c r="D4640" s="63"/>
      <c r="E4640" s="63"/>
      <c r="F4640" s="86"/>
      <c r="H4640" s="121"/>
      <c r="I4640" s="65"/>
      <c r="J4640" s="64"/>
      <c r="K4640" s="120" t="e">
        <f>VLOOKUP(I4640,Raw!A:K,11,FALSE)</f>
        <v>#N/A</v>
      </c>
    </row>
    <row r="4641" spans="1:11" x14ac:dyDescent="0.25">
      <c r="A4641" s="85"/>
      <c r="B4641" s="63"/>
      <c r="C4641" s="63"/>
      <c r="D4641" s="63"/>
      <c r="E4641" s="63"/>
      <c r="F4641" s="86"/>
      <c r="H4641" s="121"/>
      <c r="I4641" s="65"/>
      <c r="J4641" s="64"/>
      <c r="K4641" s="120" t="e">
        <f>VLOOKUP(I4641,Raw!A:K,11,FALSE)</f>
        <v>#N/A</v>
      </c>
    </row>
    <row r="4642" spans="1:11" x14ac:dyDescent="0.25">
      <c r="A4642" s="85"/>
      <c r="B4642" s="63"/>
      <c r="C4642" s="63"/>
      <c r="D4642" s="63"/>
      <c r="E4642" s="63"/>
      <c r="F4642" s="86"/>
      <c r="H4642" s="121"/>
      <c r="I4642" s="65"/>
      <c r="J4642" s="64"/>
      <c r="K4642" s="120" t="e">
        <f>VLOOKUP(I4642,Raw!A:K,11,FALSE)</f>
        <v>#N/A</v>
      </c>
    </row>
    <row r="4643" spans="1:11" x14ac:dyDescent="0.25">
      <c r="A4643" s="85"/>
      <c r="B4643" s="63"/>
      <c r="C4643" s="63"/>
      <c r="D4643" s="63"/>
      <c r="E4643" s="63"/>
      <c r="F4643" s="86"/>
      <c r="H4643" s="121"/>
      <c r="I4643" s="65"/>
      <c r="J4643" s="64"/>
      <c r="K4643" s="120" t="e">
        <f>VLOOKUP(I4643,Raw!A:K,11,FALSE)</f>
        <v>#N/A</v>
      </c>
    </row>
    <row r="4644" spans="1:11" x14ac:dyDescent="0.25">
      <c r="A4644" s="85"/>
      <c r="B4644" s="63"/>
      <c r="C4644" s="63"/>
      <c r="D4644" s="63"/>
      <c r="E4644" s="63"/>
      <c r="F4644" s="86"/>
      <c r="H4644" s="121"/>
      <c r="I4644" s="65"/>
      <c r="J4644" s="64"/>
      <c r="K4644" s="120" t="e">
        <f>VLOOKUP(I4644,Raw!A:K,11,FALSE)</f>
        <v>#N/A</v>
      </c>
    </row>
    <row r="4645" spans="1:11" x14ac:dyDescent="0.25">
      <c r="A4645" s="85"/>
      <c r="B4645" s="63"/>
      <c r="C4645" s="63"/>
      <c r="D4645" s="63"/>
      <c r="E4645" s="63"/>
      <c r="F4645" s="86"/>
      <c r="H4645" s="121"/>
      <c r="I4645" s="65"/>
      <c r="J4645" s="64"/>
      <c r="K4645" s="120" t="e">
        <f>VLOOKUP(I4645,Raw!A:K,11,FALSE)</f>
        <v>#N/A</v>
      </c>
    </row>
    <row r="4646" spans="1:11" x14ac:dyDescent="0.25">
      <c r="A4646" s="85"/>
      <c r="B4646" s="63"/>
      <c r="C4646" s="63"/>
      <c r="D4646" s="63"/>
      <c r="E4646" s="63"/>
      <c r="F4646" s="86"/>
      <c r="H4646" s="121"/>
      <c r="I4646" s="65"/>
      <c r="J4646" s="64"/>
      <c r="K4646" s="120" t="e">
        <f>VLOOKUP(I4646,Raw!A:K,11,FALSE)</f>
        <v>#N/A</v>
      </c>
    </row>
    <row r="4647" spans="1:11" x14ac:dyDescent="0.25">
      <c r="A4647" s="85"/>
      <c r="B4647" s="63"/>
      <c r="C4647" s="63"/>
      <c r="D4647" s="63"/>
      <c r="E4647" s="63"/>
      <c r="F4647" s="86"/>
      <c r="H4647" s="121"/>
      <c r="I4647" s="65"/>
      <c r="J4647" s="64"/>
      <c r="K4647" s="120" t="e">
        <f>VLOOKUP(I4647,Raw!A:K,11,FALSE)</f>
        <v>#N/A</v>
      </c>
    </row>
    <row r="4648" spans="1:11" x14ac:dyDescent="0.25">
      <c r="A4648" s="85"/>
      <c r="B4648" s="63"/>
      <c r="C4648" s="63"/>
      <c r="D4648" s="63"/>
      <c r="E4648" s="63"/>
      <c r="F4648" s="86"/>
      <c r="H4648" s="121"/>
      <c r="I4648" s="65"/>
      <c r="J4648" s="64"/>
      <c r="K4648" s="120" t="e">
        <f>VLOOKUP(I4648,Raw!A:K,11,FALSE)</f>
        <v>#N/A</v>
      </c>
    </row>
    <row r="4649" spans="1:11" x14ac:dyDescent="0.25">
      <c r="A4649" s="85"/>
      <c r="B4649" s="63"/>
      <c r="C4649" s="63"/>
      <c r="D4649" s="63"/>
      <c r="E4649" s="63"/>
      <c r="F4649" s="86"/>
      <c r="H4649" s="121"/>
      <c r="I4649" s="65"/>
      <c r="J4649" s="64"/>
      <c r="K4649" s="120" t="e">
        <f>VLOOKUP(I4649,Raw!A:K,11,FALSE)</f>
        <v>#N/A</v>
      </c>
    </row>
    <row r="4650" spans="1:11" x14ac:dyDescent="0.25">
      <c r="A4650" s="85"/>
      <c r="B4650" s="63"/>
      <c r="C4650" s="63"/>
      <c r="D4650" s="63"/>
      <c r="E4650" s="63"/>
      <c r="F4650" s="86"/>
      <c r="H4650" s="121"/>
      <c r="I4650" s="65"/>
      <c r="J4650" s="64"/>
      <c r="K4650" s="120" t="e">
        <f>VLOOKUP(I4650,Raw!A:K,11,FALSE)</f>
        <v>#N/A</v>
      </c>
    </row>
    <row r="4651" spans="1:11" x14ac:dyDescent="0.25">
      <c r="A4651" s="85"/>
      <c r="B4651" s="63"/>
      <c r="C4651" s="63"/>
      <c r="D4651" s="63"/>
      <c r="E4651" s="63"/>
      <c r="F4651" s="86"/>
      <c r="H4651" s="121"/>
      <c r="I4651" s="65"/>
      <c r="J4651" s="64"/>
      <c r="K4651" s="120" t="e">
        <f>VLOOKUP(I4651,Raw!A:K,11,FALSE)</f>
        <v>#N/A</v>
      </c>
    </row>
    <row r="4652" spans="1:11" x14ac:dyDescent="0.25">
      <c r="A4652" s="85"/>
      <c r="B4652" s="63"/>
      <c r="C4652" s="63"/>
      <c r="D4652" s="63"/>
      <c r="E4652" s="63"/>
      <c r="F4652" s="86"/>
      <c r="H4652" s="121"/>
      <c r="I4652" s="65"/>
      <c r="J4652" s="64"/>
      <c r="K4652" s="120" t="e">
        <f>VLOOKUP(I4652,Raw!A:K,11,FALSE)</f>
        <v>#N/A</v>
      </c>
    </row>
    <row r="4653" spans="1:11" x14ac:dyDescent="0.25">
      <c r="A4653" s="85"/>
      <c r="B4653" s="63"/>
      <c r="C4653" s="63"/>
      <c r="D4653" s="63"/>
      <c r="E4653" s="63"/>
      <c r="F4653" s="86"/>
      <c r="H4653" s="121"/>
      <c r="I4653" s="65"/>
      <c r="J4653" s="64"/>
      <c r="K4653" s="120" t="e">
        <f>VLOOKUP(I4653,Raw!A:K,11,FALSE)</f>
        <v>#N/A</v>
      </c>
    </row>
    <row r="4654" spans="1:11" x14ac:dyDescent="0.25">
      <c r="A4654" s="85"/>
      <c r="B4654" s="63"/>
      <c r="C4654" s="63"/>
      <c r="D4654" s="63"/>
      <c r="E4654" s="63"/>
      <c r="F4654" s="86"/>
      <c r="H4654" s="121"/>
      <c r="I4654" s="65"/>
      <c r="J4654" s="64"/>
      <c r="K4654" s="120" t="e">
        <f>VLOOKUP(I4654,Raw!A:K,11,FALSE)</f>
        <v>#N/A</v>
      </c>
    </row>
    <row r="4655" spans="1:11" x14ac:dyDescent="0.25">
      <c r="A4655" s="85"/>
      <c r="B4655" s="63"/>
      <c r="C4655" s="63"/>
      <c r="D4655" s="63"/>
      <c r="E4655" s="63"/>
      <c r="F4655" s="86"/>
      <c r="H4655" s="121"/>
      <c r="I4655" s="65"/>
      <c r="J4655" s="64"/>
      <c r="K4655" s="120" t="e">
        <f>VLOOKUP(I4655,Raw!A:K,11,FALSE)</f>
        <v>#N/A</v>
      </c>
    </row>
    <row r="4656" spans="1:11" x14ac:dyDescent="0.25">
      <c r="A4656" s="85"/>
      <c r="B4656" s="63"/>
      <c r="C4656" s="63"/>
      <c r="D4656" s="63"/>
      <c r="E4656" s="63"/>
      <c r="F4656" s="86"/>
      <c r="H4656" s="121"/>
      <c r="I4656" s="65"/>
      <c r="J4656" s="64"/>
      <c r="K4656" s="120" t="e">
        <f>VLOOKUP(I4656,Raw!A:K,11,FALSE)</f>
        <v>#N/A</v>
      </c>
    </row>
    <row r="4657" spans="1:11" x14ac:dyDescent="0.25">
      <c r="A4657" s="85"/>
      <c r="B4657" s="63"/>
      <c r="C4657" s="63"/>
      <c r="D4657" s="63"/>
      <c r="E4657" s="63"/>
      <c r="F4657" s="86"/>
      <c r="H4657" s="121"/>
      <c r="I4657" s="65"/>
      <c r="J4657" s="64"/>
      <c r="K4657" s="120" t="e">
        <f>VLOOKUP(I4657,Raw!A:K,11,FALSE)</f>
        <v>#N/A</v>
      </c>
    </row>
    <row r="4658" spans="1:11" x14ac:dyDescent="0.25">
      <c r="A4658" s="85"/>
      <c r="B4658" s="63"/>
      <c r="C4658" s="63"/>
      <c r="D4658" s="63"/>
      <c r="E4658" s="63"/>
      <c r="F4658" s="86"/>
      <c r="H4658" s="121"/>
      <c r="I4658" s="65"/>
      <c r="J4658" s="64"/>
      <c r="K4658" s="120" t="e">
        <f>VLOOKUP(I4658,Raw!A:K,11,FALSE)</f>
        <v>#N/A</v>
      </c>
    </row>
    <row r="4659" spans="1:11" x14ac:dyDescent="0.25">
      <c r="A4659" s="85"/>
      <c r="B4659" s="63"/>
      <c r="C4659" s="63"/>
      <c r="D4659" s="63"/>
      <c r="E4659" s="63"/>
      <c r="F4659" s="86"/>
      <c r="H4659" s="121"/>
      <c r="I4659" s="65"/>
      <c r="J4659" s="64"/>
      <c r="K4659" s="120" t="e">
        <f>VLOOKUP(I4659,Raw!A:K,11,FALSE)</f>
        <v>#N/A</v>
      </c>
    </row>
    <row r="4660" spans="1:11" x14ac:dyDescent="0.25">
      <c r="A4660" s="85"/>
      <c r="B4660" s="63"/>
      <c r="C4660" s="63"/>
      <c r="D4660" s="63"/>
      <c r="E4660" s="63"/>
      <c r="F4660" s="86"/>
      <c r="H4660" s="121"/>
      <c r="I4660" s="65"/>
      <c r="J4660" s="64"/>
      <c r="K4660" s="120" t="e">
        <f>VLOOKUP(I4660,Raw!A:K,11,FALSE)</f>
        <v>#N/A</v>
      </c>
    </row>
    <row r="4661" spans="1:11" x14ac:dyDescent="0.25">
      <c r="A4661" s="85"/>
      <c r="B4661" s="63"/>
      <c r="C4661" s="63"/>
      <c r="D4661" s="63"/>
      <c r="E4661" s="63"/>
      <c r="F4661" s="86"/>
      <c r="H4661" s="121"/>
      <c r="I4661" s="65"/>
      <c r="J4661" s="64"/>
      <c r="K4661" s="120" t="e">
        <f>VLOOKUP(I4661,Raw!A:K,11,FALSE)</f>
        <v>#N/A</v>
      </c>
    </row>
    <row r="4662" spans="1:11" x14ac:dyDescent="0.25">
      <c r="A4662" s="85"/>
      <c r="B4662" s="63"/>
      <c r="C4662" s="63"/>
      <c r="D4662" s="63"/>
      <c r="E4662" s="63"/>
      <c r="F4662" s="86"/>
      <c r="H4662" s="121"/>
      <c r="I4662" s="65"/>
      <c r="J4662" s="64"/>
      <c r="K4662" s="120" t="e">
        <f>VLOOKUP(I4662,Raw!A:K,11,FALSE)</f>
        <v>#N/A</v>
      </c>
    </row>
    <row r="4663" spans="1:11" x14ac:dyDescent="0.25">
      <c r="A4663" s="85"/>
      <c r="B4663" s="63"/>
      <c r="C4663" s="63"/>
      <c r="D4663" s="63"/>
      <c r="E4663" s="63"/>
      <c r="F4663" s="86"/>
      <c r="H4663" s="121"/>
      <c r="I4663" s="65"/>
      <c r="J4663" s="64"/>
      <c r="K4663" s="120" t="e">
        <f>VLOOKUP(I4663,Raw!A:K,11,FALSE)</f>
        <v>#N/A</v>
      </c>
    </row>
    <row r="4664" spans="1:11" x14ac:dyDescent="0.25">
      <c r="A4664" s="85"/>
      <c r="B4664" s="63"/>
      <c r="C4664" s="63"/>
      <c r="D4664" s="63"/>
      <c r="E4664" s="63"/>
      <c r="F4664" s="86"/>
      <c r="H4664" s="121"/>
      <c r="I4664" s="65"/>
      <c r="J4664" s="64"/>
      <c r="K4664" s="120" t="e">
        <f>VLOOKUP(I4664,Raw!A:K,11,FALSE)</f>
        <v>#N/A</v>
      </c>
    </row>
    <row r="4665" spans="1:11" x14ac:dyDescent="0.25">
      <c r="A4665" s="85"/>
      <c r="B4665" s="63"/>
      <c r="C4665" s="63"/>
      <c r="D4665" s="63"/>
      <c r="E4665" s="63"/>
      <c r="F4665" s="86"/>
      <c r="H4665" s="121"/>
      <c r="I4665" s="65"/>
      <c r="J4665" s="64"/>
      <c r="K4665" s="120" t="e">
        <f>VLOOKUP(I4665,Raw!A:K,11,FALSE)</f>
        <v>#N/A</v>
      </c>
    </row>
    <row r="4666" spans="1:11" x14ac:dyDescent="0.25">
      <c r="A4666" s="85"/>
      <c r="B4666" s="63"/>
      <c r="C4666" s="63"/>
      <c r="D4666" s="63"/>
      <c r="E4666" s="63"/>
      <c r="F4666" s="86"/>
      <c r="H4666" s="121"/>
      <c r="I4666" s="65"/>
      <c r="J4666" s="64"/>
      <c r="K4666" s="120" t="e">
        <f>VLOOKUP(I4666,Raw!A:K,11,FALSE)</f>
        <v>#N/A</v>
      </c>
    </row>
    <row r="4667" spans="1:11" x14ac:dyDescent="0.25">
      <c r="A4667" s="85"/>
      <c r="B4667" s="63"/>
      <c r="C4667" s="63"/>
      <c r="D4667" s="63"/>
      <c r="E4667" s="63"/>
      <c r="F4667" s="86"/>
      <c r="H4667" s="121"/>
      <c r="I4667" s="65"/>
      <c r="J4667" s="64"/>
      <c r="K4667" s="120" t="e">
        <f>VLOOKUP(I4667,Raw!A:K,11,FALSE)</f>
        <v>#N/A</v>
      </c>
    </row>
    <row r="4668" spans="1:11" x14ac:dyDescent="0.25">
      <c r="A4668" s="85"/>
      <c r="B4668" s="63"/>
      <c r="C4668" s="63"/>
      <c r="D4668" s="63"/>
      <c r="E4668" s="63"/>
      <c r="F4668" s="86"/>
      <c r="H4668" s="121"/>
      <c r="I4668" s="65"/>
      <c r="J4668" s="64"/>
      <c r="K4668" s="120" t="e">
        <f>VLOOKUP(I4668,Raw!A:K,11,FALSE)</f>
        <v>#N/A</v>
      </c>
    </row>
    <row r="4669" spans="1:11" x14ac:dyDescent="0.25">
      <c r="A4669" s="85"/>
      <c r="B4669" s="63"/>
      <c r="C4669" s="63"/>
      <c r="D4669" s="63"/>
      <c r="E4669" s="63"/>
      <c r="F4669" s="86"/>
      <c r="H4669" s="121"/>
      <c r="I4669" s="65"/>
      <c r="J4669" s="64"/>
      <c r="K4669" s="120" t="e">
        <f>VLOOKUP(I4669,Raw!A:K,11,FALSE)</f>
        <v>#N/A</v>
      </c>
    </row>
    <row r="4670" spans="1:11" x14ac:dyDescent="0.25">
      <c r="A4670" s="85"/>
      <c r="B4670" s="63"/>
      <c r="C4670" s="63"/>
      <c r="D4670" s="63"/>
      <c r="E4670" s="63"/>
      <c r="F4670" s="86"/>
      <c r="H4670" s="121"/>
      <c r="I4670" s="65"/>
      <c r="J4670" s="64"/>
      <c r="K4670" s="120" t="e">
        <f>VLOOKUP(I4670,Raw!A:K,11,FALSE)</f>
        <v>#N/A</v>
      </c>
    </row>
    <row r="4671" spans="1:11" x14ac:dyDescent="0.25">
      <c r="A4671" s="85"/>
      <c r="B4671" s="63"/>
      <c r="C4671" s="63"/>
      <c r="D4671" s="63"/>
      <c r="E4671" s="63"/>
      <c r="F4671" s="86"/>
      <c r="H4671" s="121"/>
      <c r="I4671" s="65"/>
      <c r="J4671" s="64"/>
      <c r="K4671" s="120" t="e">
        <f>VLOOKUP(I4671,Raw!A:K,11,FALSE)</f>
        <v>#N/A</v>
      </c>
    </row>
    <row r="4672" spans="1:11" x14ac:dyDescent="0.25">
      <c r="A4672" s="85"/>
      <c r="B4672" s="63"/>
      <c r="C4672" s="63"/>
      <c r="D4672" s="63"/>
      <c r="E4672" s="63"/>
      <c r="F4672" s="86"/>
      <c r="H4672" s="121"/>
      <c r="I4672" s="65"/>
      <c r="J4672" s="64"/>
      <c r="K4672" s="120" t="e">
        <f>VLOOKUP(I4672,Raw!A:K,11,FALSE)</f>
        <v>#N/A</v>
      </c>
    </row>
    <row r="4673" spans="1:11" x14ac:dyDescent="0.25">
      <c r="A4673" s="85"/>
      <c r="B4673" s="63"/>
      <c r="C4673" s="63"/>
      <c r="D4673" s="63"/>
      <c r="E4673" s="63"/>
      <c r="F4673" s="86"/>
      <c r="H4673" s="121"/>
      <c r="I4673" s="65"/>
      <c r="J4673" s="64"/>
      <c r="K4673" s="120" t="e">
        <f>VLOOKUP(I4673,Raw!A:K,11,FALSE)</f>
        <v>#N/A</v>
      </c>
    </row>
    <row r="4674" spans="1:11" x14ac:dyDescent="0.25">
      <c r="A4674" s="85"/>
      <c r="B4674" s="63"/>
      <c r="C4674" s="63"/>
      <c r="D4674" s="63"/>
      <c r="E4674" s="63"/>
      <c r="F4674" s="86"/>
      <c r="H4674" s="121"/>
      <c r="I4674" s="65"/>
      <c r="J4674" s="64"/>
      <c r="K4674" s="120" t="e">
        <f>VLOOKUP(I4674,Raw!A:K,11,FALSE)</f>
        <v>#N/A</v>
      </c>
    </row>
    <row r="4675" spans="1:11" x14ac:dyDescent="0.25">
      <c r="A4675" s="85"/>
      <c r="B4675" s="63"/>
      <c r="C4675" s="63"/>
      <c r="D4675" s="63"/>
      <c r="E4675" s="63"/>
      <c r="F4675" s="86"/>
      <c r="H4675" s="121"/>
      <c r="I4675" s="65"/>
      <c r="J4675" s="64"/>
      <c r="K4675" s="120" t="e">
        <f>VLOOKUP(I4675,Raw!A:K,11,FALSE)</f>
        <v>#N/A</v>
      </c>
    </row>
    <row r="4676" spans="1:11" x14ac:dyDescent="0.25">
      <c r="A4676" s="85"/>
      <c r="B4676" s="63"/>
      <c r="C4676" s="63"/>
      <c r="D4676" s="63"/>
      <c r="E4676" s="63"/>
      <c r="F4676" s="86"/>
      <c r="H4676" s="121"/>
      <c r="I4676" s="65"/>
      <c r="J4676" s="64"/>
      <c r="K4676" s="120" t="e">
        <f>VLOOKUP(I4676,Raw!A:K,11,FALSE)</f>
        <v>#N/A</v>
      </c>
    </row>
    <row r="4677" spans="1:11" x14ac:dyDescent="0.25">
      <c r="A4677" s="85"/>
      <c r="B4677" s="63"/>
      <c r="C4677" s="63"/>
      <c r="D4677" s="63"/>
      <c r="E4677" s="63"/>
      <c r="F4677" s="86"/>
      <c r="H4677" s="121"/>
      <c r="I4677" s="65"/>
      <c r="J4677" s="64"/>
      <c r="K4677" s="120" t="e">
        <f>VLOOKUP(I4677,Raw!A:K,11,FALSE)</f>
        <v>#N/A</v>
      </c>
    </row>
    <row r="4678" spans="1:11" x14ac:dyDescent="0.25">
      <c r="A4678" s="85"/>
      <c r="B4678" s="63"/>
      <c r="C4678" s="63"/>
      <c r="D4678" s="63"/>
      <c r="E4678" s="63"/>
      <c r="F4678" s="86"/>
      <c r="H4678" s="121"/>
      <c r="I4678" s="65"/>
      <c r="J4678" s="64"/>
      <c r="K4678" s="120" t="e">
        <f>VLOOKUP(I4678,Raw!A:K,11,FALSE)</f>
        <v>#N/A</v>
      </c>
    </row>
    <row r="4679" spans="1:11" x14ac:dyDescent="0.25">
      <c r="A4679" s="85"/>
      <c r="B4679" s="63"/>
      <c r="C4679" s="63"/>
      <c r="D4679" s="63"/>
      <c r="E4679" s="63"/>
      <c r="F4679" s="86"/>
      <c r="H4679" s="121"/>
      <c r="I4679" s="65"/>
      <c r="J4679" s="64"/>
      <c r="K4679" s="120" t="e">
        <f>VLOOKUP(I4679,Raw!A:K,11,FALSE)</f>
        <v>#N/A</v>
      </c>
    </row>
    <row r="4680" spans="1:11" x14ac:dyDescent="0.25">
      <c r="A4680" s="85"/>
      <c r="B4680" s="63"/>
      <c r="C4680" s="63"/>
      <c r="D4680" s="63"/>
      <c r="E4680" s="63"/>
      <c r="F4680" s="86"/>
      <c r="H4680" s="121"/>
      <c r="I4680" s="65"/>
      <c r="J4680" s="64"/>
      <c r="K4680" s="120" t="e">
        <f>VLOOKUP(I4680,Raw!A:K,11,FALSE)</f>
        <v>#N/A</v>
      </c>
    </row>
    <row r="4681" spans="1:11" x14ac:dyDescent="0.25">
      <c r="A4681" s="85"/>
      <c r="B4681" s="63"/>
      <c r="C4681" s="63"/>
      <c r="D4681" s="63"/>
      <c r="E4681" s="63"/>
      <c r="F4681" s="86"/>
      <c r="H4681" s="121"/>
      <c r="I4681" s="65"/>
      <c r="J4681" s="64"/>
      <c r="K4681" s="120" t="e">
        <f>VLOOKUP(I4681,Raw!A:K,11,FALSE)</f>
        <v>#N/A</v>
      </c>
    </row>
    <row r="4682" spans="1:11" x14ac:dyDescent="0.25">
      <c r="A4682" s="85"/>
      <c r="B4682" s="63"/>
      <c r="C4682" s="63"/>
      <c r="D4682" s="63"/>
      <c r="E4682" s="63"/>
      <c r="F4682" s="86"/>
      <c r="H4682" s="121"/>
      <c r="I4682" s="65"/>
      <c r="J4682" s="64"/>
      <c r="K4682" s="120" t="e">
        <f>VLOOKUP(I4682,Raw!A:K,11,FALSE)</f>
        <v>#N/A</v>
      </c>
    </row>
    <row r="4683" spans="1:11" x14ac:dyDescent="0.25">
      <c r="A4683" s="85"/>
      <c r="B4683" s="63"/>
      <c r="C4683" s="63"/>
      <c r="D4683" s="63"/>
      <c r="E4683" s="63"/>
      <c r="F4683" s="86"/>
      <c r="H4683" s="121"/>
      <c r="I4683" s="65"/>
      <c r="J4683" s="64"/>
      <c r="K4683" s="120" t="e">
        <f>VLOOKUP(I4683,Raw!A:K,11,FALSE)</f>
        <v>#N/A</v>
      </c>
    </row>
    <row r="4684" spans="1:11" x14ac:dyDescent="0.25">
      <c r="A4684" s="85"/>
      <c r="B4684" s="63"/>
      <c r="C4684" s="63"/>
      <c r="D4684" s="63"/>
      <c r="E4684" s="63"/>
      <c r="F4684" s="86"/>
      <c r="H4684" s="121"/>
      <c r="I4684" s="65"/>
      <c r="J4684" s="64"/>
      <c r="K4684" s="120" t="e">
        <f>VLOOKUP(I4684,Raw!A:K,11,FALSE)</f>
        <v>#N/A</v>
      </c>
    </row>
    <row r="4685" spans="1:11" x14ac:dyDescent="0.25">
      <c r="A4685" s="85"/>
      <c r="B4685" s="63"/>
      <c r="C4685" s="63"/>
      <c r="D4685" s="63"/>
      <c r="E4685" s="63"/>
      <c r="F4685" s="86"/>
      <c r="H4685" s="121"/>
      <c r="I4685" s="65"/>
      <c r="J4685" s="64"/>
      <c r="K4685" s="120" t="e">
        <f>VLOOKUP(I4685,Raw!A:K,11,FALSE)</f>
        <v>#N/A</v>
      </c>
    </row>
    <row r="4686" spans="1:11" x14ac:dyDescent="0.25">
      <c r="A4686" s="85"/>
      <c r="B4686" s="63"/>
      <c r="C4686" s="63"/>
      <c r="D4686" s="63"/>
      <c r="E4686" s="63"/>
      <c r="F4686" s="86"/>
      <c r="H4686" s="121"/>
      <c r="I4686" s="65"/>
      <c r="J4686" s="64"/>
      <c r="K4686" s="120" t="e">
        <f>VLOOKUP(I4686,Raw!A:K,11,FALSE)</f>
        <v>#N/A</v>
      </c>
    </row>
    <row r="4687" spans="1:11" x14ac:dyDescent="0.25">
      <c r="A4687" s="85"/>
      <c r="B4687" s="63"/>
      <c r="C4687" s="63"/>
      <c r="D4687" s="63"/>
      <c r="E4687" s="63"/>
      <c r="F4687" s="86"/>
      <c r="H4687" s="121"/>
      <c r="I4687" s="65"/>
      <c r="J4687" s="64"/>
      <c r="K4687" s="120" t="e">
        <f>VLOOKUP(I4687,Raw!A:K,11,FALSE)</f>
        <v>#N/A</v>
      </c>
    </row>
    <row r="4688" spans="1:11" x14ac:dyDescent="0.25">
      <c r="A4688" s="85"/>
      <c r="B4688" s="63"/>
      <c r="C4688" s="63"/>
      <c r="D4688" s="63"/>
      <c r="E4688" s="63"/>
      <c r="F4688" s="86"/>
      <c r="H4688" s="121"/>
      <c r="I4688" s="65"/>
      <c r="J4688" s="64"/>
      <c r="K4688" s="120" t="e">
        <f>VLOOKUP(I4688,Raw!A:K,11,FALSE)</f>
        <v>#N/A</v>
      </c>
    </row>
    <row r="4689" spans="1:11" x14ac:dyDescent="0.25">
      <c r="A4689" s="85"/>
      <c r="B4689" s="63"/>
      <c r="C4689" s="63"/>
      <c r="D4689" s="63"/>
      <c r="E4689" s="63"/>
      <c r="F4689" s="86"/>
      <c r="H4689" s="121"/>
      <c r="I4689" s="65"/>
      <c r="J4689" s="64"/>
      <c r="K4689" s="120" t="e">
        <f>VLOOKUP(I4689,Raw!A:K,11,FALSE)</f>
        <v>#N/A</v>
      </c>
    </row>
    <row r="4690" spans="1:11" x14ac:dyDescent="0.25">
      <c r="A4690" s="85"/>
      <c r="B4690" s="63"/>
      <c r="C4690" s="63"/>
      <c r="D4690" s="63"/>
      <c r="E4690" s="63"/>
      <c r="F4690" s="86"/>
      <c r="H4690" s="121"/>
      <c r="I4690" s="65"/>
      <c r="J4690" s="64"/>
      <c r="K4690" s="120" t="e">
        <f>VLOOKUP(I4690,Raw!A:K,11,FALSE)</f>
        <v>#N/A</v>
      </c>
    </row>
    <row r="4691" spans="1:11" x14ac:dyDescent="0.25">
      <c r="A4691" s="85"/>
      <c r="B4691" s="63"/>
      <c r="C4691" s="63"/>
      <c r="D4691" s="63"/>
      <c r="E4691" s="63"/>
      <c r="F4691" s="86"/>
      <c r="H4691" s="121"/>
      <c r="I4691" s="65"/>
      <c r="J4691" s="64"/>
      <c r="K4691" s="120" t="e">
        <f>VLOOKUP(I4691,Raw!A:K,11,FALSE)</f>
        <v>#N/A</v>
      </c>
    </row>
    <row r="4692" spans="1:11" x14ac:dyDescent="0.25">
      <c r="A4692" s="85"/>
      <c r="B4692" s="63"/>
      <c r="C4692" s="63"/>
      <c r="D4692" s="63"/>
      <c r="E4692" s="63"/>
      <c r="F4692" s="86"/>
      <c r="H4692" s="121"/>
      <c r="I4692" s="65"/>
      <c r="J4692" s="64"/>
      <c r="K4692" s="120" t="e">
        <f>VLOOKUP(I4692,Raw!A:K,11,FALSE)</f>
        <v>#N/A</v>
      </c>
    </row>
    <row r="4693" spans="1:11" x14ac:dyDescent="0.25">
      <c r="A4693" s="85"/>
      <c r="B4693" s="63"/>
      <c r="C4693" s="63"/>
      <c r="D4693" s="63"/>
      <c r="E4693" s="63"/>
      <c r="F4693" s="86"/>
      <c r="H4693" s="121"/>
      <c r="I4693" s="65"/>
      <c r="J4693" s="64"/>
      <c r="K4693" s="120" t="e">
        <f>VLOOKUP(I4693,Raw!A:K,11,FALSE)</f>
        <v>#N/A</v>
      </c>
    </row>
    <row r="4694" spans="1:11" x14ac:dyDescent="0.25">
      <c r="A4694" s="85"/>
      <c r="B4694" s="63"/>
      <c r="C4694" s="63"/>
      <c r="D4694" s="63"/>
      <c r="E4694" s="63"/>
      <c r="F4694" s="86"/>
      <c r="H4694" s="121"/>
      <c r="I4694" s="65"/>
      <c r="J4694" s="64"/>
      <c r="K4694" s="120" t="e">
        <f>VLOOKUP(I4694,Raw!A:K,11,FALSE)</f>
        <v>#N/A</v>
      </c>
    </row>
    <row r="4695" spans="1:11" x14ac:dyDescent="0.25">
      <c r="A4695" s="85"/>
      <c r="B4695" s="63"/>
      <c r="C4695" s="63"/>
      <c r="D4695" s="63"/>
      <c r="E4695" s="63"/>
      <c r="F4695" s="86"/>
      <c r="H4695" s="121"/>
      <c r="I4695" s="65"/>
      <c r="J4695" s="64"/>
      <c r="K4695" s="120" t="e">
        <f>VLOOKUP(I4695,Raw!A:K,11,FALSE)</f>
        <v>#N/A</v>
      </c>
    </row>
    <row r="4696" spans="1:11" x14ac:dyDescent="0.25">
      <c r="A4696" s="85"/>
      <c r="B4696" s="63"/>
      <c r="C4696" s="63"/>
      <c r="D4696" s="63"/>
      <c r="E4696" s="63"/>
      <c r="F4696" s="86"/>
      <c r="H4696" s="121"/>
      <c r="I4696" s="65"/>
      <c r="J4696" s="64"/>
      <c r="K4696" s="120" t="e">
        <f>VLOOKUP(I4696,Raw!A:K,11,FALSE)</f>
        <v>#N/A</v>
      </c>
    </row>
    <row r="4697" spans="1:11" x14ac:dyDescent="0.25">
      <c r="A4697" s="85"/>
      <c r="B4697" s="63"/>
      <c r="C4697" s="63"/>
      <c r="D4697" s="63"/>
      <c r="E4697" s="63"/>
      <c r="F4697" s="86"/>
      <c r="H4697" s="121"/>
      <c r="I4697" s="65"/>
      <c r="J4697" s="64"/>
      <c r="K4697" s="120" t="e">
        <f>VLOOKUP(I4697,Raw!A:K,11,FALSE)</f>
        <v>#N/A</v>
      </c>
    </row>
    <row r="4698" spans="1:11" x14ac:dyDescent="0.25">
      <c r="A4698" s="85"/>
      <c r="B4698" s="63"/>
      <c r="C4698" s="63"/>
      <c r="D4698" s="63"/>
      <c r="E4698" s="63"/>
      <c r="F4698" s="86"/>
      <c r="H4698" s="121"/>
      <c r="I4698" s="65"/>
      <c r="J4698" s="64"/>
      <c r="K4698" s="120" t="e">
        <f>VLOOKUP(I4698,Raw!A:K,11,FALSE)</f>
        <v>#N/A</v>
      </c>
    </row>
    <row r="4699" spans="1:11" x14ac:dyDescent="0.25">
      <c r="A4699" s="85"/>
      <c r="B4699" s="63"/>
      <c r="C4699" s="63"/>
      <c r="D4699" s="63"/>
      <c r="E4699" s="63"/>
      <c r="F4699" s="86"/>
      <c r="H4699" s="121"/>
      <c r="I4699" s="65"/>
      <c r="J4699" s="64"/>
      <c r="K4699" s="120" t="e">
        <f>VLOOKUP(I4699,Raw!A:K,11,FALSE)</f>
        <v>#N/A</v>
      </c>
    </row>
    <row r="4700" spans="1:11" x14ac:dyDescent="0.25">
      <c r="A4700" s="85"/>
      <c r="B4700" s="63"/>
      <c r="C4700" s="63"/>
      <c r="D4700" s="63"/>
      <c r="E4700" s="63"/>
      <c r="F4700" s="86"/>
      <c r="H4700" s="121"/>
      <c r="I4700" s="65"/>
      <c r="J4700" s="64"/>
      <c r="K4700" s="120" t="e">
        <f>VLOOKUP(I4700,Raw!A:K,11,FALSE)</f>
        <v>#N/A</v>
      </c>
    </row>
    <row r="4701" spans="1:11" x14ac:dyDescent="0.25">
      <c r="A4701" s="85"/>
      <c r="B4701" s="63"/>
      <c r="C4701" s="63"/>
      <c r="D4701" s="63"/>
      <c r="E4701" s="63"/>
      <c r="F4701" s="86"/>
      <c r="H4701" s="121"/>
      <c r="I4701" s="65"/>
      <c r="J4701" s="64"/>
      <c r="K4701" s="120" t="e">
        <f>VLOOKUP(I4701,Raw!A:K,11,FALSE)</f>
        <v>#N/A</v>
      </c>
    </row>
    <row r="4702" spans="1:11" x14ac:dyDescent="0.25">
      <c r="A4702" s="85"/>
      <c r="B4702" s="63"/>
      <c r="C4702" s="63"/>
      <c r="D4702" s="63"/>
      <c r="E4702" s="63"/>
      <c r="F4702" s="86"/>
      <c r="H4702" s="121"/>
      <c r="I4702" s="65"/>
      <c r="J4702" s="64"/>
      <c r="K4702" s="120" t="e">
        <f>VLOOKUP(I4702,Raw!A:K,11,FALSE)</f>
        <v>#N/A</v>
      </c>
    </row>
    <row r="4703" spans="1:11" x14ac:dyDescent="0.25">
      <c r="A4703" s="85"/>
      <c r="B4703" s="63"/>
      <c r="C4703" s="63"/>
      <c r="D4703" s="63"/>
      <c r="E4703" s="63"/>
      <c r="F4703" s="86"/>
      <c r="H4703" s="121"/>
      <c r="I4703" s="65"/>
      <c r="J4703" s="64"/>
      <c r="K4703" s="120" t="e">
        <f>VLOOKUP(I4703,Raw!A:K,11,FALSE)</f>
        <v>#N/A</v>
      </c>
    </row>
    <row r="4704" spans="1:11" x14ac:dyDescent="0.25">
      <c r="A4704" s="85"/>
      <c r="B4704" s="63"/>
      <c r="C4704" s="63"/>
      <c r="D4704" s="63"/>
      <c r="E4704" s="63"/>
      <c r="F4704" s="86"/>
      <c r="H4704" s="121"/>
      <c r="I4704" s="65"/>
      <c r="J4704" s="64"/>
      <c r="K4704" s="120" t="e">
        <f>VLOOKUP(I4704,Raw!A:K,11,FALSE)</f>
        <v>#N/A</v>
      </c>
    </row>
    <row r="4705" spans="1:11" x14ac:dyDescent="0.25">
      <c r="A4705" s="85"/>
      <c r="B4705" s="63"/>
      <c r="C4705" s="63"/>
      <c r="D4705" s="63"/>
      <c r="E4705" s="63"/>
      <c r="F4705" s="86"/>
      <c r="H4705" s="121"/>
      <c r="I4705" s="65"/>
      <c r="J4705" s="64"/>
      <c r="K4705" s="120" t="e">
        <f>VLOOKUP(I4705,Raw!A:K,11,FALSE)</f>
        <v>#N/A</v>
      </c>
    </row>
    <row r="4706" spans="1:11" x14ac:dyDescent="0.25">
      <c r="A4706" s="85"/>
      <c r="B4706" s="63"/>
      <c r="C4706" s="63"/>
      <c r="D4706" s="63"/>
      <c r="E4706" s="63"/>
      <c r="F4706" s="86"/>
      <c r="H4706" s="121"/>
      <c r="I4706" s="65"/>
      <c r="J4706" s="64"/>
      <c r="K4706" s="120" t="e">
        <f>VLOOKUP(I4706,Raw!A:K,11,FALSE)</f>
        <v>#N/A</v>
      </c>
    </row>
    <row r="4707" spans="1:11" x14ac:dyDescent="0.25">
      <c r="A4707" s="85"/>
      <c r="B4707" s="63"/>
      <c r="C4707" s="63"/>
      <c r="D4707" s="63"/>
      <c r="E4707" s="63"/>
      <c r="F4707" s="86"/>
      <c r="H4707" s="121"/>
      <c r="I4707" s="65"/>
      <c r="J4707" s="64"/>
      <c r="K4707" s="120" t="e">
        <f>VLOOKUP(I4707,Raw!A:K,11,FALSE)</f>
        <v>#N/A</v>
      </c>
    </row>
    <row r="4708" spans="1:11" x14ac:dyDescent="0.25">
      <c r="A4708" s="85"/>
      <c r="B4708" s="63"/>
      <c r="C4708" s="63"/>
      <c r="D4708" s="63"/>
      <c r="E4708" s="63"/>
      <c r="F4708" s="86"/>
      <c r="H4708" s="121"/>
      <c r="I4708" s="65"/>
      <c r="J4708" s="64"/>
      <c r="K4708" s="120" t="e">
        <f>VLOOKUP(I4708,Raw!A:K,11,FALSE)</f>
        <v>#N/A</v>
      </c>
    </row>
    <row r="4709" spans="1:11" x14ac:dyDescent="0.25">
      <c r="A4709" s="85"/>
      <c r="B4709" s="63"/>
      <c r="C4709" s="63"/>
      <c r="D4709" s="63"/>
      <c r="E4709" s="63"/>
      <c r="F4709" s="86"/>
      <c r="H4709" s="121"/>
      <c r="I4709" s="65"/>
      <c r="J4709" s="64"/>
      <c r="K4709" s="120" t="e">
        <f>VLOOKUP(I4709,Raw!A:K,11,FALSE)</f>
        <v>#N/A</v>
      </c>
    </row>
    <row r="4710" spans="1:11" x14ac:dyDescent="0.25">
      <c r="A4710" s="85"/>
      <c r="B4710" s="63"/>
      <c r="C4710" s="63"/>
      <c r="D4710" s="63"/>
      <c r="E4710" s="63"/>
      <c r="F4710" s="86"/>
      <c r="H4710" s="121"/>
      <c r="I4710" s="65"/>
      <c r="J4710" s="64"/>
      <c r="K4710" s="120" t="e">
        <f>VLOOKUP(I4710,Raw!A:K,11,FALSE)</f>
        <v>#N/A</v>
      </c>
    </row>
    <row r="4711" spans="1:11" x14ac:dyDescent="0.25">
      <c r="A4711" s="85"/>
      <c r="B4711" s="63"/>
      <c r="C4711" s="63"/>
      <c r="D4711" s="63"/>
      <c r="E4711" s="63"/>
      <c r="F4711" s="86"/>
      <c r="H4711" s="121"/>
      <c r="I4711" s="65"/>
      <c r="J4711" s="64"/>
      <c r="K4711" s="120" t="e">
        <f>VLOOKUP(I4711,Raw!A:K,11,FALSE)</f>
        <v>#N/A</v>
      </c>
    </row>
    <row r="4712" spans="1:11" x14ac:dyDescent="0.25">
      <c r="A4712" s="85"/>
      <c r="B4712" s="63"/>
      <c r="C4712" s="63"/>
      <c r="D4712" s="63"/>
      <c r="E4712" s="63"/>
      <c r="F4712" s="86"/>
      <c r="H4712" s="121"/>
      <c r="I4712" s="65"/>
      <c r="J4712" s="64"/>
      <c r="K4712" s="120" t="e">
        <f>VLOOKUP(I4712,Raw!A:K,11,FALSE)</f>
        <v>#N/A</v>
      </c>
    </row>
    <row r="4713" spans="1:11" x14ac:dyDescent="0.25">
      <c r="A4713" s="85"/>
      <c r="B4713" s="63"/>
      <c r="C4713" s="63"/>
      <c r="D4713" s="63"/>
      <c r="E4713" s="63"/>
      <c r="F4713" s="86"/>
      <c r="H4713" s="121"/>
      <c r="I4713" s="65"/>
      <c r="J4713" s="64"/>
      <c r="K4713" s="120" t="e">
        <f>VLOOKUP(I4713,Raw!A:K,11,FALSE)</f>
        <v>#N/A</v>
      </c>
    </row>
    <row r="4714" spans="1:11" x14ac:dyDescent="0.25">
      <c r="A4714" s="85"/>
      <c r="B4714" s="63"/>
      <c r="C4714" s="63"/>
      <c r="D4714" s="63"/>
      <c r="E4714" s="63"/>
      <c r="F4714" s="86"/>
      <c r="H4714" s="121"/>
      <c r="I4714" s="65"/>
      <c r="J4714" s="64"/>
      <c r="K4714" s="120" t="e">
        <f>VLOOKUP(I4714,Raw!A:K,11,FALSE)</f>
        <v>#N/A</v>
      </c>
    </row>
    <row r="4715" spans="1:11" x14ac:dyDescent="0.25">
      <c r="A4715" s="85"/>
      <c r="B4715" s="63"/>
      <c r="C4715" s="63"/>
      <c r="D4715" s="63"/>
      <c r="E4715" s="63"/>
      <c r="F4715" s="86"/>
      <c r="H4715" s="121"/>
      <c r="I4715" s="65"/>
      <c r="J4715" s="64"/>
      <c r="K4715" s="120" t="e">
        <f>VLOOKUP(I4715,Raw!A:K,11,FALSE)</f>
        <v>#N/A</v>
      </c>
    </row>
    <row r="4716" spans="1:11" x14ac:dyDescent="0.25">
      <c r="A4716" s="85"/>
      <c r="B4716" s="63"/>
      <c r="C4716" s="63"/>
      <c r="D4716" s="63"/>
      <c r="E4716" s="63"/>
      <c r="F4716" s="86"/>
      <c r="H4716" s="121"/>
      <c r="I4716" s="65"/>
      <c r="J4716" s="64"/>
      <c r="K4716" s="120" t="e">
        <f>VLOOKUP(I4716,Raw!A:K,11,FALSE)</f>
        <v>#N/A</v>
      </c>
    </row>
    <row r="4717" spans="1:11" x14ac:dyDescent="0.25">
      <c r="A4717" s="85"/>
      <c r="B4717" s="63"/>
      <c r="C4717" s="63"/>
      <c r="D4717" s="63"/>
      <c r="E4717" s="63"/>
      <c r="F4717" s="86"/>
      <c r="H4717" s="121"/>
      <c r="I4717" s="65"/>
      <c r="J4717" s="64"/>
      <c r="K4717" s="120" t="e">
        <f>VLOOKUP(I4717,Raw!A:K,11,FALSE)</f>
        <v>#N/A</v>
      </c>
    </row>
    <row r="4718" spans="1:11" x14ac:dyDescent="0.25">
      <c r="A4718" s="85"/>
      <c r="B4718" s="63"/>
      <c r="C4718" s="63"/>
      <c r="D4718" s="63"/>
      <c r="E4718" s="63"/>
      <c r="F4718" s="86"/>
      <c r="H4718" s="121"/>
      <c r="I4718" s="65"/>
      <c r="J4718" s="64"/>
      <c r="K4718" s="120" t="e">
        <f>VLOOKUP(I4718,Raw!A:K,11,FALSE)</f>
        <v>#N/A</v>
      </c>
    </row>
    <row r="4719" spans="1:11" x14ac:dyDescent="0.25">
      <c r="A4719" s="85"/>
      <c r="B4719" s="63"/>
      <c r="C4719" s="63"/>
      <c r="D4719" s="63"/>
      <c r="E4719" s="63"/>
      <c r="F4719" s="86"/>
      <c r="H4719" s="121"/>
      <c r="I4719" s="65"/>
      <c r="J4719" s="64"/>
      <c r="K4719" s="120" t="e">
        <f>VLOOKUP(I4719,Raw!A:K,11,FALSE)</f>
        <v>#N/A</v>
      </c>
    </row>
    <row r="4720" spans="1:11" x14ac:dyDescent="0.25">
      <c r="A4720" s="85"/>
      <c r="B4720" s="63"/>
      <c r="C4720" s="63"/>
      <c r="D4720" s="63"/>
      <c r="E4720" s="63"/>
      <c r="F4720" s="86"/>
      <c r="H4720" s="121"/>
      <c r="I4720" s="65"/>
      <c r="J4720" s="64"/>
      <c r="K4720" s="120" t="e">
        <f>VLOOKUP(I4720,Raw!A:K,11,FALSE)</f>
        <v>#N/A</v>
      </c>
    </row>
    <row r="4721" spans="1:11" x14ac:dyDescent="0.25">
      <c r="A4721" s="85"/>
      <c r="B4721" s="63"/>
      <c r="C4721" s="63"/>
      <c r="D4721" s="63"/>
      <c r="E4721" s="63"/>
      <c r="F4721" s="86"/>
      <c r="H4721" s="121"/>
      <c r="I4721" s="65"/>
      <c r="J4721" s="64"/>
      <c r="K4721" s="120" t="e">
        <f>VLOOKUP(I4721,Raw!A:K,11,FALSE)</f>
        <v>#N/A</v>
      </c>
    </row>
    <row r="4722" spans="1:11" x14ac:dyDescent="0.25">
      <c r="A4722" s="85"/>
      <c r="B4722" s="63"/>
      <c r="C4722" s="63"/>
      <c r="D4722" s="63"/>
      <c r="E4722" s="63"/>
      <c r="F4722" s="86"/>
      <c r="H4722" s="121"/>
      <c r="I4722" s="65"/>
      <c r="J4722" s="64"/>
      <c r="K4722" s="120" t="e">
        <f>VLOOKUP(I4722,Raw!A:K,11,FALSE)</f>
        <v>#N/A</v>
      </c>
    </row>
    <row r="4723" spans="1:11" x14ac:dyDescent="0.25">
      <c r="A4723" s="85"/>
      <c r="B4723" s="63"/>
      <c r="C4723" s="63"/>
      <c r="D4723" s="63"/>
      <c r="E4723" s="63"/>
      <c r="F4723" s="86"/>
      <c r="H4723" s="121"/>
      <c r="I4723" s="65"/>
      <c r="J4723" s="64"/>
      <c r="K4723" s="120" t="e">
        <f>VLOOKUP(I4723,Raw!A:K,11,FALSE)</f>
        <v>#N/A</v>
      </c>
    </row>
    <row r="4724" spans="1:11" x14ac:dyDescent="0.25">
      <c r="A4724" s="85"/>
      <c r="B4724" s="63"/>
      <c r="C4724" s="63"/>
      <c r="D4724" s="63"/>
      <c r="E4724" s="63"/>
      <c r="F4724" s="86"/>
      <c r="H4724" s="121"/>
      <c r="I4724" s="65"/>
      <c r="J4724" s="64"/>
      <c r="K4724" s="120" t="e">
        <f>VLOOKUP(I4724,Raw!A:K,11,FALSE)</f>
        <v>#N/A</v>
      </c>
    </row>
    <row r="4725" spans="1:11" x14ac:dyDescent="0.25">
      <c r="A4725" s="85"/>
      <c r="B4725" s="63"/>
      <c r="C4725" s="63"/>
      <c r="D4725" s="63"/>
      <c r="E4725" s="63"/>
      <c r="F4725" s="86"/>
      <c r="H4725" s="121"/>
      <c r="I4725" s="65"/>
      <c r="J4725" s="64"/>
      <c r="K4725" s="120" t="e">
        <f>VLOOKUP(I4725,Raw!A:K,11,FALSE)</f>
        <v>#N/A</v>
      </c>
    </row>
    <row r="4726" spans="1:11" x14ac:dyDescent="0.25">
      <c r="A4726" s="85"/>
      <c r="B4726" s="63"/>
      <c r="C4726" s="63"/>
      <c r="D4726" s="63"/>
      <c r="E4726" s="63"/>
      <c r="F4726" s="86"/>
      <c r="H4726" s="121"/>
      <c r="I4726" s="65"/>
      <c r="J4726" s="64"/>
      <c r="K4726" s="120" t="e">
        <f>VLOOKUP(I4726,Raw!A:K,11,FALSE)</f>
        <v>#N/A</v>
      </c>
    </row>
    <row r="4727" spans="1:11" x14ac:dyDescent="0.25">
      <c r="A4727" s="85"/>
      <c r="B4727" s="63"/>
      <c r="C4727" s="63"/>
      <c r="D4727" s="63"/>
      <c r="E4727" s="63"/>
      <c r="F4727" s="86"/>
      <c r="H4727" s="121"/>
      <c r="I4727" s="65"/>
      <c r="J4727" s="64"/>
      <c r="K4727" s="120" t="e">
        <f>VLOOKUP(I4727,Raw!A:K,11,FALSE)</f>
        <v>#N/A</v>
      </c>
    </row>
    <row r="4728" spans="1:11" x14ac:dyDescent="0.25">
      <c r="A4728" s="85"/>
      <c r="B4728" s="63"/>
      <c r="C4728" s="63"/>
      <c r="D4728" s="63"/>
      <c r="E4728" s="63"/>
      <c r="F4728" s="86"/>
      <c r="H4728" s="121"/>
      <c r="I4728" s="65"/>
      <c r="J4728" s="64"/>
      <c r="K4728" s="120" t="e">
        <f>VLOOKUP(I4728,Raw!A:K,11,FALSE)</f>
        <v>#N/A</v>
      </c>
    </row>
    <row r="4729" spans="1:11" x14ac:dyDescent="0.25">
      <c r="A4729" s="85"/>
      <c r="B4729" s="63"/>
      <c r="C4729" s="63"/>
      <c r="D4729" s="63"/>
      <c r="E4729" s="63"/>
      <c r="F4729" s="86"/>
      <c r="H4729" s="121"/>
      <c r="I4729" s="65"/>
      <c r="J4729" s="64"/>
      <c r="K4729" s="120" t="e">
        <f>VLOOKUP(I4729,Raw!A:K,11,FALSE)</f>
        <v>#N/A</v>
      </c>
    </row>
    <row r="4730" spans="1:11" x14ac:dyDescent="0.25">
      <c r="A4730" s="85"/>
      <c r="B4730" s="63"/>
      <c r="C4730" s="63"/>
      <c r="D4730" s="63"/>
      <c r="E4730" s="63"/>
      <c r="F4730" s="86"/>
      <c r="H4730" s="121"/>
      <c r="I4730" s="65"/>
      <c r="J4730" s="64"/>
      <c r="K4730" s="120" t="e">
        <f>VLOOKUP(I4730,Raw!A:K,11,FALSE)</f>
        <v>#N/A</v>
      </c>
    </row>
    <row r="4731" spans="1:11" x14ac:dyDescent="0.25">
      <c r="A4731" s="85"/>
      <c r="B4731" s="63"/>
      <c r="C4731" s="63"/>
      <c r="D4731" s="63"/>
      <c r="E4731" s="63"/>
      <c r="F4731" s="86"/>
      <c r="H4731" s="121"/>
      <c r="I4731" s="65"/>
      <c r="J4731" s="64"/>
      <c r="K4731" s="120" t="e">
        <f>VLOOKUP(I4731,Raw!A:K,11,FALSE)</f>
        <v>#N/A</v>
      </c>
    </row>
    <row r="4732" spans="1:11" x14ac:dyDescent="0.25">
      <c r="A4732" s="85"/>
      <c r="B4732" s="63"/>
      <c r="C4732" s="63"/>
      <c r="D4732" s="63"/>
      <c r="E4732" s="63"/>
      <c r="F4732" s="86"/>
      <c r="H4732" s="121"/>
      <c r="I4732" s="65"/>
      <c r="J4732" s="64"/>
      <c r="K4732" s="120" t="e">
        <f>VLOOKUP(I4732,Raw!A:K,11,FALSE)</f>
        <v>#N/A</v>
      </c>
    </row>
    <row r="4733" spans="1:11" x14ac:dyDescent="0.25">
      <c r="A4733" s="85"/>
      <c r="B4733" s="63"/>
      <c r="C4733" s="63"/>
      <c r="D4733" s="63"/>
      <c r="E4733" s="63"/>
      <c r="F4733" s="86"/>
      <c r="H4733" s="121"/>
      <c r="I4733" s="65"/>
      <c r="J4733" s="64"/>
      <c r="K4733" s="120" t="e">
        <f>VLOOKUP(I4733,Raw!A:K,11,FALSE)</f>
        <v>#N/A</v>
      </c>
    </row>
    <row r="4734" spans="1:11" x14ac:dyDescent="0.25">
      <c r="A4734" s="85"/>
      <c r="B4734" s="63"/>
      <c r="C4734" s="63"/>
      <c r="D4734" s="63"/>
      <c r="E4734" s="63"/>
      <c r="F4734" s="86"/>
      <c r="H4734" s="121"/>
      <c r="I4734" s="65"/>
      <c r="J4734" s="64"/>
      <c r="K4734" s="120" t="e">
        <f>VLOOKUP(I4734,Raw!A:K,11,FALSE)</f>
        <v>#N/A</v>
      </c>
    </row>
    <row r="4735" spans="1:11" x14ac:dyDescent="0.25">
      <c r="A4735" s="85"/>
      <c r="B4735" s="63"/>
      <c r="C4735" s="63"/>
      <c r="D4735" s="63"/>
      <c r="E4735" s="63"/>
      <c r="F4735" s="86"/>
      <c r="H4735" s="121"/>
      <c r="I4735" s="65"/>
      <c r="J4735" s="64"/>
      <c r="K4735" s="120" t="e">
        <f>VLOOKUP(I4735,Raw!A:K,11,FALSE)</f>
        <v>#N/A</v>
      </c>
    </row>
    <row r="4736" spans="1:11" x14ac:dyDescent="0.25">
      <c r="A4736" s="85"/>
      <c r="B4736" s="63"/>
      <c r="C4736" s="63"/>
      <c r="D4736" s="63"/>
      <c r="E4736" s="63"/>
      <c r="F4736" s="86"/>
      <c r="H4736" s="121"/>
      <c r="I4736" s="65"/>
      <c r="J4736" s="64"/>
      <c r="K4736" s="120" t="e">
        <f>VLOOKUP(I4736,Raw!A:K,11,FALSE)</f>
        <v>#N/A</v>
      </c>
    </row>
    <row r="4737" spans="1:11" x14ac:dyDescent="0.25">
      <c r="A4737" s="85"/>
      <c r="B4737" s="63"/>
      <c r="C4737" s="63"/>
      <c r="D4737" s="63"/>
      <c r="E4737" s="63"/>
      <c r="F4737" s="86"/>
      <c r="H4737" s="121"/>
      <c r="I4737" s="65"/>
      <c r="J4737" s="64"/>
      <c r="K4737" s="120" t="e">
        <f>VLOOKUP(I4737,Raw!A:K,11,FALSE)</f>
        <v>#N/A</v>
      </c>
    </row>
    <row r="4738" spans="1:11" x14ac:dyDescent="0.25">
      <c r="A4738" s="85"/>
      <c r="B4738" s="63"/>
      <c r="C4738" s="63"/>
      <c r="D4738" s="63"/>
      <c r="E4738" s="63"/>
      <c r="F4738" s="86"/>
      <c r="H4738" s="121"/>
      <c r="I4738" s="65"/>
      <c r="J4738" s="64"/>
      <c r="K4738" s="120" t="e">
        <f>VLOOKUP(I4738,Raw!A:K,11,FALSE)</f>
        <v>#N/A</v>
      </c>
    </row>
    <row r="4739" spans="1:11" x14ac:dyDescent="0.25">
      <c r="A4739" s="85"/>
      <c r="B4739" s="63"/>
      <c r="C4739" s="63"/>
      <c r="D4739" s="63"/>
      <c r="E4739" s="63"/>
      <c r="F4739" s="86"/>
      <c r="H4739" s="121"/>
      <c r="I4739" s="65"/>
      <c r="J4739" s="64"/>
      <c r="K4739" s="120" t="e">
        <f>VLOOKUP(I4739,Raw!A:K,11,FALSE)</f>
        <v>#N/A</v>
      </c>
    </row>
    <row r="4740" spans="1:11" x14ac:dyDescent="0.25">
      <c r="A4740" s="85"/>
      <c r="B4740" s="63"/>
      <c r="C4740" s="63"/>
      <c r="D4740" s="63"/>
      <c r="E4740" s="63"/>
      <c r="F4740" s="86"/>
      <c r="H4740" s="121"/>
      <c r="I4740" s="65"/>
      <c r="J4740" s="64"/>
      <c r="K4740" s="120" t="e">
        <f>VLOOKUP(I4740,Raw!A:K,11,FALSE)</f>
        <v>#N/A</v>
      </c>
    </row>
    <row r="4741" spans="1:11" x14ac:dyDescent="0.25">
      <c r="A4741" s="85"/>
      <c r="B4741" s="63"/>
      <c r="C4741" s="63"/>
      <c r="D4741" s="63"/>
      <c r="E4741" s="63"/>
      <c r="F4741" s="86"/>
      <c r="H4741" s="121"/>
      <c r="I4741" s="65"/>
      <c r="J4741" s="64"/>
      <c r="K4741" s="120" t="e">
        <f>VLOOKUP(I4741,Raw!A:K,11,FALSE)</f>
        <v>#N/A</v>
      </c>
    </row>
    <row r="4742" spans="1:11" x14ac:dyDescent="0.25">
      <c r="A4742" s="85"/>
      <c r="B4742" s="63"/>
      <c r="C4742" s="63"/>
      <c r="D4742" s="63"/>
      <c r="E4742" s="63"/>
      <c r="F4742" s="86"/>
      <c r="H4742" s="121"/>
      <c r="I4742" s="65"/>
      <c r="J4742" s="64"/>
      <c r="K4742" s="120" t="e">
        <f>VLOOKUP(I4742,Raw!A:K,11,FALSE)</f>
        <v>#N/A</v>
      </c>
    </row>
    <row r="4743" spans="1:11" x14ac:dyDescent="0.25">
      <c r="A4743" s="85"/>
      <c r="B4743" s="63"/>
      <c r="C4743" s="63"/>
      <c r="D4743" s="63"/>
      <c r="E4743" s="63"/>
      <c r="F4743" s="86"/>
      <c r="H4743" s="121"/>
      <c r="I4743" s="65"/>
      <c r="J4743" s="64"/>
      <c r="K4743" s="120" t="e">
        <f>VLOOKUP(I4743,Raw!A:K,11,FALSE)</f>
        <v>#N/A</v>
      </c>
    </row>
    <row r="4744" spans="1:11" x14ac:dyDescent="0.25">
      <c r="A4744" s="85"/>
      <c r="B4744" s="63"/>
      <c r="C4744" s="63"/>
      <c r="D4744" s="63"/>
      <c r="E4744" s="63"/>
      <c r="F4744" s="86"/>
      <c r="H4744" s="121"/>
      <c r="I4744" s="65"/>
      <c r="J4744" s="64"/>
      <c r="K4744" s="120"/>
    </row>
    <row r="4745" spans="1:11" x14ac:dyDescent="0.25">
      <c r="A4745" s="85"/>
      <c r="B4745" s="63"/>
      <c r="C4745" s="63"/>
      <c r="D4745" s="63"/>
      <c r="E4745" s="63"/>
      <c r="F4745" s="86"/>
      <c r="H4745" s="121"/>
      <c r="I4745" s="65"/>
      <c r="J4745" s="64"/>
      <c r="K4745" s="120"/>
    </row>
    <row r="4746" spans="1:11" x14ac:dyDescent="0.25">
      <c r="A4746" s="85"/>
      <c r="B4746" s="63"/>
      <c r="C4746" s="63"/>
      <c r="D4746" s="63"/>
      <c r="E4746" s="63"/>
      <c r="F4746" s="86"/>
      <c r="H4746" s="121"/>
      <c r="I4746" s="65"/>
      <c r="J4746" s="64"/>
      <c r="K4746" s="120"/>
    </row>
    <row r="4747" spans="1:11" x14ac:dyDescent="0.25">
      <c r="A4747" s="85"/>
      <c r="B4747" s="63"/>
      <c r="C4747" s="63"/>
      <c r="D4747" s="63"/>
      <c r="E4747" s="63"/>
      <c r="F4747" s="86"/>
      <c r="H4747" s="121"/>
      <c r="I4747" s="65"/>
      <c r="J4747" s="64"/>
      <c r="K4747" s="120"/>
    </row>
    <row r="4748" spans="1:11" x14ac:dyDescent="0.25">
      <c r="A4748" s="85"/>
      <c r="B4748" s="63"/>
      <c r="C4748" s="63"/>
      <c r="D4748" s="63"/>
      <c r="E4748" s="63"/>
      <c r="F4748" s="86"/>
      <c r="H4748" s="121"/>
      <c r="I4748" s="65"/>
      <c r="J4748" s="64"/>
      <c r="K4748" s="120"/>
    </row>
    <row r="4749" spans="1:11" x14ac:dyDescent="0.25">
      <c r="A4749" s="85"/>
      <c r="B4749" s="63"/>
      <c r="C4749" s="63"/>
      <c r="D4749" s="63"/>
      <c r="E4749" s="63"/>
      <c r="F4749" s="86"/>
      <c r="H4749" s="121"/>
      <c r="I4749" s="65"/>
      <c r="J4749" s="64"/>
      <c r="K4749" s="120"/>
    </row>
    <row r="4750" spans="1:11" x14ac:dyDescent="0.25">
      <c r="A4750" s="85"/>
      <c r="B4750" s="63"/>
      <c r="C4750" s="63"/>
      <c r="D4750" s="63"/>
      <c r="E4750" s="63"/>
      <c r="F4750" s="86"/>
      <c r="H4750" s="121"/>
      <c r="I4750" s="65"/>
      <c r="J4750" s="64"/>
      <c r="K4750" s="120"/>
    </row>
    <row r="4751" spans="1:11" x14ac:dyDescent="0.25">
      <c r="A4751" s="85"/>
      <c r="B4751" s="63"/>
      <c r="C4751" s="63"/>
      <c r="D4751" s="63"/>
      <c r="E4751" s="63"/>
      <c r="F4751" s="86"/>
      <c r="H4751" s="121"/>
      <c r="I4751" s="65"/>
      <c r="J4751" s="64"/>
      <c r="K4751" s="120"/>
    </row>
    <row r="4752" spans="1:11" x14ac:dyDescent="0.25">
      <c r="A4752" s="85"/>
      <c r="B4752" s="63"/>
      <c r="C4752" s="63"/>
      <c r="D4752" s="63"/>
      <c r="E4752" s="63"/>
      <c r="F4752" s="86"/>
      <c r="H4752" s="121"/>
      <c r="I4752" s="65"/>
      <c r="J4752" s="64"/>
      <c r="K4752" s="120"/>
    </row>
    <row r="4753" spans="1:11" x14ac:dyDescent="0.25">
      <c r="A4753" s="85"/>
      <c r="B4753" s="63"/>
      <c r="C4753" s="63"/>
      <c r="D4753" s="63"/>
      <c r="E4753" s="63"/>
      <c r="F4753" s="86"/>
      <c r="H4753" s="121"/>
      <c r="I4753" s="65"/>
      <c r="J4753" s="64"/>
      <c r="K4753" s="120"/>
    </row>
    <row r="4754" spans="1:11" x14ac:dyDescent="0.25">
      <c r="A4754" s="85"/>
      <c r="B4754" s="63"/>
      <c r="C4754" s="63"/>
      <c r="D4754" s="63"/>
      <c r="E4754" s="63"/>
      <c r="F4754" s="86"/>
      <c r="H4754" s="121"/>
      <c r="I4754" s="65"/>
      <c r="J4754" s="64"/>
      <c r="K4754" s="120"/>
    </row>
    <row r="4755" spans="1:11" x14ac:dyDescent="0.25">
      <c r="A4755" s="85"/>
      <c r="B4755" s="63"/>
      <c r="C4755" s="63"/>
      <c r="D4755" s="63"/>
      <c r="E4755" s="63"/>
      <c r="F4755" s="86"/>
      <c r="H4755" s="121"/>
      <c r="I4755" s="65"/>
      <c r="J4755" s="64"/>
      <c r="K4755" s="120"/>
    </row>
    <row r="4756" spans="1:11" x14ac:dyDescent="0.25">
      <c r="A4756" s="85"/>
      <c r="B4756" s="63"/>
      <c r="C4756" s="63"/>
      <c r="D4756" s="63"/>
      <c r="E4756" s="63"/>
      <c r="F4756" s="86"/>
      <c r="H4756" s="121"/>
      <c r="I4756" s="65"/>
      <c r="J4756" s="64"/>
      <c r="K4756" s="120"/>
    </row>
    <row r="4757" spans="1:11" x14ac:dyDescent="0.25">
      <c r="A4757" s="85"/>
      <c r="B4757" s="63"/>
      <c r="C4757" s="63"/>
      <c r="D4757" s="63"/>
      <c r="E4757" s="63"/>
      <c r="F4757" s="86"/>
      <c r="H4757" s="121"/>
      <c r="I4757" s="65"/>
      <c r="J4757" s="64"/>
      <c r="K4757" s="120"/>
    </row>
    <row r="4758" spans="1:11" x14ac:dyDescent="0.25">
      <c r="A4758" s="85"/>
      <c r="B4758" s="63"/>
      <c r="C4758" s="63"/>
      <c r="D4758" s="63"/>
      <c r="E4758" s="63"/>
      <c r="F4758" s="86"/>
      <c r="H4758" s="121"/>
      <c r="I4758" s="65"/>
      <c r="J4758" s="64"/>
      <c r="K4758" s="120"/>
    </row>
    <row r="4759" spans="1:11" x14ac:dyDescent="0.25">
      <c r="A4759" s="85"/>
      <c r="B4759" s="63"/>
      <c r="C4759" s="63"/>
      <c r="D4759" s="63"/>
      <c r="E4759" s="63"/>
      <c r="F4759" s="86"/>
      <c r="H4759" s="121"/>
      <c r="I4759" s="65"/>
      <c r="J4759" s="64"/>
      <c r="K4759" s="120"/>
    </row>
    <row r="4760" spans="1:11" x14ac:dyDescent="0.25">
      <c r="A4760" s="85"/>
      <c r="B4760" s="63"/>
      <c r="C4760" s="63"/>
      <c r="D4760" s="63"/>
      <c r="E4760" s="63"/>
      <c r="F4760" s="86"/>
      <c r="H4760" s="121"/>
      <c r="I4760" s="65"/>
      <c r="J4760" s="64"/>
      <c r="K4760" s="120"/>
    </row>
    <row r="4761" spans="1:11" x14ac:dyDescent="0.25">
      <c r="A4761" s="85"/>
      <c r="B4761" s="63"/>
      <c r="C4761" s="63"/>
      <c r="D4761" s="63"/>
      <c r="E4761" s="63"/>
      <c r="F4761" s="86"/>
      <c r="H4761" s="121"/>
      <c r="I4761" s="65"/>
      <c r="J4761" s="64"/>
      <c r="K4761" s="120"/>
    </row>
    <row r="4762" spans="1:11" x14ac:dyDescent="0.25">
      <c r="A4762" s="85"/>
      <c r="B4762" s="63"/>
      <c r="C4762" s="63"/>
      <c r="D4762" s="63"/>
      <c r="E4762" s="63"/>
      <c r="F4762" s="86"/>
      <c r="H4762" s="121"/>
      <c r="I4762" s="65"/>
      <c r="J4762" s="64"/>
      <c r="K4762" s="120"/>
    </row>
    <row r="4763" spans="1:11" x14ac:dyDescent="0.25">
      <c r="A4763" s="85"/>
      <c r="B4763" s="63"/>
      <c r="C4763" s="63"/>
      <c r="D4763" s="63"/>
      <c r="E4763" s="63"/>
      <c r="F4763" s="86"/>
      <c r="H4763" s="121"/>
      <c r="I4763" s="65"/>
      <c r="J4763" s="64"/>
      <c r="K4763" s="120"/>
    </row>
    <row r="4764" spans="1:11" x14ac:dyDescent="0.25">
      <c r="A4764" s="85"/>
      <c r="B4764" s="63"/>
      <c r="C4764" s="63"/>
      <c r="D4764" s="63"/>
      <c r="E4764" s="63"/>
      <c r="F4764" s="86"/>
      <c r="H4764" s="121"/>
      <c r="I4764" s="65"/>
      <c r="J4764" s="64"/>
      <c r="K4764" s="120"/>
    </row>
    <row r="4765" spans="1:11" x14ac:dyDescent="0.25">
      <c r="A4765" s="85"/>
      <c r="B4765" s="63"/>
      <c r="C4765" s="63"/>
      <c r="D4765" s="63"/>
      <c r="E4765" s="63"/>
      <c r="F4765" s="86"/>
      <c r="H4765" s="121"/>
      <c r="I4765" s="65"/>
      <c r="J4765" s="64"/>
      <c r="K4765" s="120"/>
    </row>
    <row r="4766" spans="1:11" x14ac:dyDescent="0.25">
      <c r="A4766" s="85"/>
      <c r="B4766" s="63"/>
      <c r="C4766" s="63"/>
      <c r="D4766" s="63"/>
      <c r="E4766" s="63"/>
      <c r="F4766" s="86"/>
      <c r="H4766" s="121"/>
      <c r="I4766" s="65"/>
      <c r="J4766" s="64"/>
      <c r="K4766" s="120"/>
    </row>
    <row r="4767" spans="1:11" x14ac:dyDescent="0.25">
      <c r="A4767" s="85"/>
      <c r="B4767" s="63"/>
      <c r="C4767" s="63"/>
      <c r="D4767" s="63"/>
      <c r="E4767" s="63"/>
      <c r="F4767" s="86"/>
      <c r="H4767" s="121"/>
      <c r="I4767" s="65"/>
      <c r="J4767" s="64"/>
      <c r="K4767" s="120"/>
    </row>
    <row r="4768" spans="1:11" x14ac:dyDescent="0.25">
      <c r="A4768" s="85"/>
      <c r="B4768" s="63"/>
      <c r="C4768" s="63"/>
      <c r="D4768" s="63"/>
      <c r="E4768" s="63"/>
      <c r="F4768" s="86"/>
      <c r="H4768" s="121"/>
      <c r="I4768" s="65"/>
      <c r="J4768" s="64"/>
      <c r="K4768" s="120"/>
    </row>
    <row r="4769" spans="1:11" x14ac:dyDescent="0.25">
      <c r="A4769" s="85"/>
      <c r="B4769" s="63"/>
      <c r="C4769" s="63"/>
      <c r="D4769" s="63"/>
      <c r="E4769" s="63"/>
      <c r="F4769" s="86"/>
      <c r="H4769" s="121"/>
      <c r="I4769" s="65"/>
      <c r="J4769" s="64"/>
      <c r="K4769" s="120"/>
    </row>
    <row r="4770" spans="1:11" x14ac:dyDescent="0.25">
      <c r="A4770" s="85"/>
      <c r="B4770" s="63"/>
      <c r="C4770" s="63"/>
      <c r="D4770" s="63"/>
      <c r="E4770" s="63"/>
      <c r="F4770" s="86"/>
      <c r="H4770" s="121"/>
      <c r="I4770" s="65"/>
      <c r="J4770" s="64"/>
      <c r="K4770" s="120"/>
    </row>
    <row r="4771" spans="1:11" x14ac:dyDescent="0.25">
      <c r="A4771" s="85"/>
      <c r="B4771" s="63"/>
      <c r="C4771" s="63"/>
      <c r="D4771" s="63"/>
      <c r="E4771" s="63"/>
      <c r="F4771" s="86"/>
      <c r="H4771" s="121"/>
      <c r="I4771" s="65"/>
      <c r="J4771" s="64"/>
      <c r="K4771" s="120"/>
    </row>
    <row r="4772" spans="1:11" x14ac:dyDescent="0.25">
      <c r="A4772" s="85"/>
      <c r="B4772" s="63"/>
      <c r="C4772" s="63"/>
      <c r="D4772" s="63"/>
      <c r="E4772" s="63"/>
      <c r="F4772" s="86"/>
      <c r="H4772" s="121"/>
      <c r="I4772" s="65"/>
      <c r="J4772" s="64"/>
      <c r="K4772" s="120"/>
    </row>
    <row r="4773" spans="1:11" x14ac:dyDescent="0.25">
      <c r="A4773" s="85"/>
      <c r="B4773" s="63"/>
      <c r="C4773" s="63"/>
      <c r="D4773" s="63"/>
      <c r="E4773" s="63"/>
      <c r="F4773" s="86"/>
      <c r="H4773" s="121"/>
      <c r="I4773" s="65"/>
      <c r="J4773" s="64"/>
      <c r="K4773" s="120"/>
    </row>
    <row r="4774" spans="1:11" x14ac:dyDescent="0.25">
      <c r="A4774" s="85"/>
      <c r="B4774" s="63"/>
      <c r="C4774" s="63"/>
      <c r="D4774" s="63"/>
      <c r="E4774" s="63"/>
      <c r="F4774" s="86"/>
      <c r="H4774" s="121"/>
      <c r="I4774" s="65"/>
      <c r="J4774" s="64"/>
      <c r="K4774" s="120"/>
    </row>
    <row r="4775" spans="1:11" x14ac:dyDescent="0.25">
      <c r="A4775" s="85"/>
      <c r="B4775" s="63"/>
      <c r="C4775" s="63"/>
      <c r="D4775" s="63"/>
      <c r="E4775" s="63"/>
      <c r="F4775" s="86"/>
      <c r="H4775" s="121"/>
      <c r="I4775" s="65"/>
      <c r="J4775" s="64"/>
      <c r="K4775" s="120"/>
    </row>
    <row r="4776" spans="1:11" x14ac:dyDescent="0.25">
      <c r="A4776" s="85"/>
      <c r="B4776" s="63"/>
      <c r="C4776" s="63"/>
      <c r="D4776" s="63"/>
      <c r="E4776" s="63"/>
      <c r="F4776" s="86"/>
      <c r="H4776" s="121"/>
      <c r="I4776" s="65"/>
      <c r="J4776" s="64"/>
      <c r="K4776" s="120"/>
    </row>
    <row r="4777" spans="1:11" x14ac:dyDescent="0.25">
      <c r="A4777" s="85"/>
      <c r="B4777" s="63"/>
      <c r="C4777" s="63"/>
      <c r="D4777" s="63"/>
      <c r="E4777" s="63"/>
      <c r="F4777" s="86"/>
      <c r="H4777" s="121"/>
      <c r="I4777" s="65"/>
      <c r="J4777" s="64"/>
      <c r="K4777" s="120"/>
    </row>
    <row r="4778" spans="1:11" x14ac:dyDescent="0.25">
      <c r="A4778" s="85"/>
      <c r="B4778" s="63"/>
      <c r="C4778" s="63"/>
      <c r="D4778" s="63"/>
      <c r="E4778" s="63"/>
      <c r="F4778" s="86"/>
      <c r="H4778" s="121"/>
      <c r="I4778" s="65"/>
      <c r="J4778" s="64"/>
      <c r="K4778" s="120"/>
    </row>
    <row r="4779" spans="1:11" x14ac:dyDescent="0.25">
      <c r="A4779" s="85"/>
      <c r="B4779" s="63"/>
      <c r="C4779" s="63"/>
      <c r="D4779" s="63"/>
      <c r="E4779" s="63"/>
      <c r="F4779" s="86"/>
      <c r="H4779" s="121"/>
      <c r="I4779" s="65"/>
      <c r="J4779" s="64"/>
      <c r="K4779" s="120"/>
    </row>
    <row r="4780" spans="1:11" x14ac:dyDescent="0.25">
      <c r="A4780" s="85"/>
      <c r="B4780" s="63"/>
      <c r="C4780" s="63"/>
      <c r="D4780" s="63"/>
      <c r="E4780" s="63"/>
      <c r="F4780" s="86"/>
      <c r="H4780" s="121"/>
      <c r="I4780" s="65"/>
      <c r="J4780" s="64"/>
      <c r="K4780" s="120"/>
    </row>
    <row r="4781" spans="1:11" x14ac:dyDescent="0.25">
      <c r="A4781" s="85"/>
      <c r="B4781" s="63"/>
      <c r="C4781" s="63"/>
      <c r="D4781" s="63"/>
      <c r="E4781" s="63"/>
      <c r="F4781" s="86"/>
      <c r="H4781" s="121"/>
      <c r="I4781" s="65"/>
      <c r="J4781" s="64"/>
      <c r="K4781" s="120"/>
    </row>
    <row r="4782" spans="1:11" x14ac:dyDescent="0.25">
      <c r="A4782" s="85"/>
      <c r="B4782" s="63"/>
      <c r="C4782" s="63"/>
      <c r="D4782" s="63"/>
      <c r="E4782" s="63"/>
      <c r="F4782" s="86"/>
      <c r="H4782" s="121"/>
      <c r="I4782" s="65"/>
      <c r="J4782" s="64"/>
      <c r="K4782" s="120"/>
    </row>
    <row r="4783" spans="1:11" x14ac:dyDescent="0.25">
      <c r="A4783" s="85"/>
      <c r="B4783" s="63"/>
      <c r="C4783" s="63"/>
      <c r="D4783" s="63"/>
      <c r="E4783" s="63"/>
      <c r="F4783" s="86"/>
      <c r="H4783" s="121"/>
      <c r="I4783" s="65"/>
      <c r="J4783" s="64"/>
      <c r="K4783" s="120"/>
    </row>
    <row r="4784" spans="1:11" x14ac:dyDescent="0.25">
      <c r="A4784" s="85"/>
      <c r="B4784" s="63"/>
      <c r="C4784" s="63"/>
      <c r="D4784" s="63"/>
      <c r="E4784" s="63"/>
      <c r="F4784" s="86"/>
      <c r="H4784" s="121"/>
      <c r="I4784" s="65"/>
      <c r="J4784" s="64"/>
      <c r="K4784" s="120"/>
    </row>
    <row r="4785" spans="1:11" x14ac:dyDescent="0.25">
      <c r="A4785" s="85"/>
      <c r="B4785" s="63"/>
      <c r="C4785" s="63"/>
      <c r="D4785" s="63"/>
      <c r="E4785" s="63"/>
      <c r="F4785" s="86"/>
      <c r="H4785" s="121"/>
      <c r="I4785" s="65"/>
      <c r="J4785" s="64"/>
      <c r="K4785" s="120"/>
    </row>
    <row r="4786" spans="1:11" x14ac:dyDescent="0.25">
      <c r="A4786" s="85"/>
      <c r="B4786" s="63"/>
      <c r="C4786" s="63"/>
      <c r="D4786" s="63"/>
      <c r="E4786" s="63"/>
      <c r="F4786" s="86"/>
      <c r="H4786" s="121"/>
      <c r="I4786" s="65"/>
      <c r="J4786" s="64"/>
      <c r="K4786" s="120"/>
    </row>
    <row r="4787" spans="1:11" x14ac:dyDescent="0.25">
      <c r="A4787" s="85"/>
      <c r="B4787" s="63"/>
      <c r="C4787" s="63"/>
      <c r="D4787" s="63"/>
      <c r="E4787" s="63"/>
      <c r="F4787" s="86"/>
      <c r="H4787" s="121"/>
      <c r="I4787" s="65"/>
      <c r="J4787" s="64"/>
      <c r="K4787" s="120"/>
    </row>
    <row r="4788" spans="1:11" x14ac:dyDescent="0.25">
      <c r="A4788" s="85"/>
      <c r="B4788" s="63"/>
      <c r="C4788" s="63"/>
      <c r="D4788" s="63"/>
      <c r="E4788" s="63"/>
      <c r="F4788" s="86"/>
      <c r="H4788" s="121"/>
      <c r="I4788" s="65"/>
      <c r="J4788" s="64"/>
      <c r="K4788" s="120"/>
    </row>
    <row r="4789" spans="1:11" x14ac:dyDescent="0.25">
      <c r="A4789" s="85"/>
      <c r="B4789" s="63"/>
      <c r="C4789" s="63"/>
      <c r="D4789" s="63"/>
      <c r="E4789" s="63"/>
      <c r="F4789" s="86"/>
      <c r="H4789" s="121"/>
      <c r="I4789" s="65"/>
      <c r="J4789" s="64"/>
      <c r="K4789" s="120"/>
    </row>
    <row r="4790" spans="1:11" x14ac:dyDescent="0.25">
      <c r="A4790" s="85"/>
      <c r="B4790" s="63"/>
      <c r="C4790" s="63"/>
      <c r="D4790" s="63"/>
      <c r="E4790" s="63"/>
      <c r="F4790" s="86"/>
      <c r="H4790" s="121"/>
      <c r="I4790" s="65"/>
      <c r="J4790" s="64"/>
      <c r="K4790" s="120"/>
    </row>
    <row r="4791" spans="1:11" x14ac:dyDescent="0.25">
      <c r="A4791" s="85"/>
      <c r="B4791" s="63"/>
      <c r="C4791" s="63"/>
      <c r="D4791" s="63"/>
      <c r="E4791" s="63"/>
      <c r="F4791" s="86"/>
      <c r="H4791" s="121"/>
      <c r="I4791" s="65"/>
      <c r="J4791" s="64"/>
      <c r="K4791" s="120"/>
    </row>
    <row r="4792" spans="1:11" x14ac:dyDescent="0.25">
      <c r="A4792" s="85"/>
      <c r="B4792" s="63"/>
      <c r="C4792" s="63"/>
      <c r="D4792" s="63"/>
      <c r="E4792" s="63"/>
      <c r="F4792" s="86"/>
      <c r="H4792" s="121"/>
      <c r="I4792" s="65"/>
      <c r="J4792" s="64"/>
      <c r="K4792" s="120"/>
    </row>
    <row r="4793" spans="1:11" x14ac:dyDescent="0.25">
      <c r="A4793" s="85"/>
      <c r="B4793" s="63"/>
      <c r="C4793" s="63"/>
      <c r="D4793" s="63"/>
      <c r="E4793" s="63"/>
      <c r="F4793" s="86"/>
      <c r="H4793" s="121"/>
      <c r="I4793" s="65"/>
      <c r="J4793" s="64"/>
      <c r="K4793" s="120"/>
    </row>
    <row r="4794" spans="1:11" x14ac:dyDescent="0.25">
      <c r="A4794" s="85"/>
      <c r="B4794" s="63"/>
      <c r="C4794" s="63"/>
      <c r="D4794" s="63"/>
      <c r="E4794" s="63"/>
      <c r="F4794" s="86"/>
      <c r="H4794" s="121"/>
      <c r="I4794" s="65"/>
      <c r="J4794" s="64"/>
      <c r="K4794" s="120"/>
    </row>
    <row r="4795" spans="1:11" x14ac:dyDescent="0.25">
      <c r="A4795" s="85"/>
      <c r="B4795" s="63"/>
      <c r="C4795" s="63"/>
      <c r="D4795" s="63"/>
      <c r="E4795" s="63"/>
      <c r="F4795" s="86"/>
      <c r="H4795" s="121"/>
      <c r="I4795" s="65"/>
      <c r="J4795" s="64"/>
      <c r="K4795" s="120"/>
    </row>
    <row r="4796" spans="1:11" x14ac:dyDescent="0.25">
      <c r="A4796" s="85"/>
      <c r="B4796" s="63"/>
      <c r="C4796" s="63"/>
      <c r="D4796" s="63"/>
      <c r="E4796" s="63"/>
      <c r="F4796" s="86"/>
      <c r="H4796" s="121"/>
      <c r="I4796" s="65"/>
      <c r="J4796" s="64"/>
      <c r="K4796" s="120"/>
    </row>
    <row r="4797" spans="1:11" x14ac:dyDescent="0.25">
      <c r="A4797" s="85"/>
      <c r="B4797" s="63"/>
      <c r="C4797" s="63"/>
      <c r="D4797" s="63"/>
      <c r="E4797" s="63"/>
      <c r="F4797" s="86"/>
      <c r="H4797" s="121"/>
      <c r="I4797" s="65"/>
      <c r="J4797" s="64"/>
      <c r="K4797" s="120"/>
    </row>
    <row r="4798" spans="1:11" x14ac:dyDescent="0.25">
      <c r="A4798" s="85"/>
      <c r="B4798" s="63"/>
      <c r="C4798" s="63"/>
      <c r="D4798" s="63"/>
      <c r="E4798" s="63"/>
      <c r="F4798" s="86"/>
      <c r="H4798" s="121"/>
      <c r="I4798" s="65"/>
      <c r="J4798" s="64"/>
      <c r="K4798" s="120"/>
    </row>
    <row r="4799" spans="1:11" x14ac:dyDescent="0.25">
      <c r="A4799" s="85"/>
      <c r="B4799" s="63"/>
      <c r="C4799" s="63"/>
      <c r="D4799" s="63"/>
      <c r="E4799" s="63"/>
      <c r="F4799" s="86"/>
      <c r="H4799" s="121"/>
      <c r="I4799" s="65"/>
      <c r="J4799" s="64"/>
      <c r="K4799" s="120"/>
    </row>
    <row r="4800" spans="1:11" x14ac:dyDescent="0.25">
      <c r="A4800" s="85"/>
      <c r="B4800" s="63"/>
      <c r="C4800" s="63"/>
      <c r="D4800" s="63"/>
      <c r="E4800" s="63"/>
      <c r="F4800" s="86"/>
      <c r="H4800" s="121"/>
      <c r="I4800" s="65"/>
      <c r="J4800" s="64"/>
      <c r="K4800" s="120"/>
    </row>
    <row r="4801" spans="1:11" x14ac:dyDescent="0.25">
      <c r="A4801" s="85"/>
      <c r="B4801" s="63"/>
      <c r="C4801" s="63"/>
      <c r="D4801" s="63"/>
      <c r="E4801" s="63"/>
      <c r="F4801" s="86"/>
      <c r="H4801" s="121"/>
      <c r="I4801" s="65"/>
      <c r="J4801" s="64"/>
      <c r="K4801" s="120"/>
    </row>
    <row r="4802" spans="1:11" x14ac:dyDescent="0.25">
      <c r="A4802" s="85"/>
      <c r="B4802" s="63"/>
      <c r="C4802" s="63"/>
      <c r="D4802" s="63"/>
      <c r="E4802" s="63"/>
      <c r="F4802" s="86"/>
      <c r="H4802" s="121"/>
      <c r="I4802" s="65"/>
      <c r="J4802" s="64"/>
      <c r="K4802" s="120"/>
    </row>
    <row r="4803" spans="1:11" x14ac:dyDescent="0.25">
      <c r="A4803" s="85"/>
      <c r="B4803" s="63"/>
      <c r="C4803" s="63"/>
      <c r="D4803" s="63"/>
      <c r="E4803" s="63"/>
      <c r="F4803" s="86"/>
      <c r="H4803" s="121"/>
      <c r="I4803" s="65"/>
      <c r="J4803" s="64"/>
      <c r="K4803" s="120"/>
    </row>
    <row r="4804" spans="1:11" x14ac:dyDescent="0.25">
      <c r="A4804" s="85"/>
      <c r="B4804" s="63"/>
      <c r="C4804" s="63"/>
      <c r="D4804" s="63"/>
      <c r="E4804" s="63"/>
      <c r="F4804" s="86"/>
      <c r="H4804" s="121"/>
      <c r="I4804" s="65"/>
      <c r="J4804" s="64"/>
      <c r="K4804" s="120"/>
    </row>
    <row r="4805" spans="1:11" x14ac:dyDescent="0.25">
      <c r="A4805" s="85"/>
      <c r="B4805" s="63"/>
      <c r="C4805" s="63"/>
      <c r="D4805" s="63"/>
      <c r="E4805" s="63"/>
      <c r="F4805" s="86"/>
      <c r="H4805" s="121"/>
      <c r="I4805" s="65"/>
      <c r="J4805" s="64"/>
      <c r="K4805" s="120"/>
    </row>
    <row r="4806" spans="1:11" x14ac:dyDescent="0.25">
      <c r="A4806" s="85"/>
      <c r="B4806" s="63"/>
      <c r="C4806" s="63"/>
      <c r="D4806" s="63"/>
      <c r="E4806" s="63"/>
      <c r="F4806" s="86"/>
      <c r="H4806" s="121"/>
      <c r="I4806" s="65"/>
      <c r="J4806" s="64"/>
      <c r="K4806" s="120"/>
    </row>
    <row r="4807" spans="1:11" x14ac:dyDescent="0.25">
      <c r="A4807" s="85"/>
      <c r="B4807" s="63"/>
      <c r="C4807" s="63"/>
      <c r="D4807" s="63"/>
      <c r="E4807" s="63"/>
      <c r="F4807" s="86"/>
      <c r="H4807" s="121"/>
      <c r="I4807" s="65"/>
      <c r="J4807" s="64"/>
      <c r="K4807" s="120"/>
    </row>
    <row r="4808" spans="1:11" x14ac:dyDescent="0.25">
      <c r="A4808" s="85"/>
      <c r="B4808" s="63"/>
      <c r="C4808" s="63"/>
      <c r="D4808" s="63"/>
      <c r="E4808" s="63"/>
      <c r="F4808" s="86"/>
      <c r="H4808" s="121"/>
      <c r="I4808" s="65"/>
      <c r="J4808" s="64"/>
      <c r="K4808" s="120"/>
    </row>
    <row r="4809" spans="1:11" x14ac:dyDescent="0.25">
      <c r="A4809" s="85"/>
      <c r="B4809" s="63"/>
      <c r="C4809" s="63"/>
      <c r="D4809" s="63"/>
      <c r="E4809" s="63"/>
      <c r="F4809" s="86"/>
      <c r="H4809" s="121"/>
      <c r="I4809" s="65"/>
      <c r="J4809" s="64"/>
      <c r="K4809" s="120"/>
    </row>
    <row r="4810" spans="1:11" x14ac:dyDescent="0.25">
      <c r="A4810" s="85"/>
      <c r="B4810" s="63"/>
      <c r="C4810" s="63"/>
      <c r="D4810" s="63"/>
      <c r="E4810" s="63"/>
      <c r="F4810" s="86"/>
      <c r="H4810" s="121"/>
      <c r="I4810" s="65"/>
      <c r="J4810" s="64"/>
      <c r="K4810" s="120"/>
    </row>
    <row r="4811" spans="1:11" x14ac:dyDescent="0.25">
      <c r="A4811" s="85"/>
      <c r="B4811" s="63"/>
      <c r="C4811" s="63"/>
      <c r="D4811" s="63"/>
      <c r="E4811" s="63"/>
      <c r="F4811" s="86"/>
      <c r="H4811" s="121"/>
      <c r="I4811" s="65"/>
      <c r="J4811" s="64"/>
      <c r="K4811" s="120"/>
    </row>
    <row r="4812" spans="1:11" x14ac:dyDescent="0.25">
      <c r="A4812" s="85"/>
      <c r="B4812" s="63"/>
      <c r="C4812" s="63"/>
      <c r="D4812" s="63"/>
      <c r="E4812" s="63"/>
      <c r="F4812" s="86"/>
      <c r="H4812" s="121"/>
      <c r="I4812" s="65"/>
      <c r="J4812" s="64"/>
      <c r="K4812" s="120"/>
    </row>
    <row r="4813" spans="1:11" x14ac:dyDescent="0.25">
      <c r="A4813" s="85"/>
      <c r="B4813" s="63"/>
      <c r="C4813" s="63"/>
      <c r="D4813" s="63"/>
      <c r="E4813" s="63"/>
      <c r="F4813" s="86"/>
      <c r="H4813" s="121"/>
      <c r="I4813" s="65"/>
      <c r="J4813" s="64"/>
      <c r="K4813" s="120"/>
    </row>
    <row r="4814" spans="1:11" x14ac:dyDescent="0.25">
      <c r="A4814" s="85"/>
      <c r="B4814" s="63"/>
      <c r="C4814" s="63"/>
      <c r="D4814" s="63"/>
      <c r="E4814" s="63"/>
      <c r="F4814" s="86"/>
      <c r="H4814" s="121"/>
      <c r="I4814" s="65"/>
      <c r="J4814" s="64"/>
      <c r="K4814" s="120"/>
    </row>
    <row r="4815" spans="1:11" x14ac:dyDescent="0.25">
      <c r="A4815" s="85"/>
      <c r="B4815" s="63"/>
      <c r="C4815" s="63"/>
      <c r="D4815" s="63"/>
      <c r="E4815" s="63"/>
      <c r="F4815" s="86"/>
      <c r="H4815" s="121"/>
      <c r="I4815" s="65"/>
      <c r="J4815" s="64"/>
      <c r="K4815" s="120"/>
    </row>
    <row r="4816" spans="1:11" x14ac:dyDescent="0.25">
      <c r="A4816" s="85"/>
      <c r="B4816" s="63"/>
      <c r="C4816" s="63"/>
      <c r="D4816" s="63"/>
      <c r="E4816" s="63"/>
      <c r="F4816" s="86"/>
      <c r="H4816" s="121"/>
      <c r="I4816" s="65"/>
      <c r="J4816" s="64"/>
      <c r="K4816" s="120"/>
    </row>
    <row r="4817" spans="1:11" x14ac:dyDescent="0.25">
      <c r="A4817" s="85"/>
      <c r="B4817" s="63"/>
      <c r="C4817" s="63"/>
      <c r="D4817" s="63"/>
      <c r="E4817" s="63"/>
      <c r="F4817" s="86"/>
      <c r="H4817" s="121"/>
      <c r="I4817" s="65"/>
      <c r="J4817" s="64"/>
      <c r="K4817" s="120"/>
    </row>
    <row r="4818" spans="1:11" x14ac:dyDescent="0.25">
      <c r="A4818" s="85"/>
      <c r="B4818" s="63"/>
      <c r="C4818" s="63"/>
      <c r="D4818" s="63"/>
      <c r="E4818" s="63"/>
      <c r="F4818" s="86"/>
      <c r="H4818" s="121"/>
      <c r="I4818" s="65"/>
      <c r="J4818" s="64"/>
      <c r="K4818" s="120"/>
    </row>
    <row r="4819" spans="1:11" x14ac:dyDescent="0.25">
      <c r="A4819" s="85"/>
      <c r="B4819" s="63"/>
      <c r="C4819" s="63"/>
      <c r="D4819" s="63"/>
      <c r="E4819" s="63"/>
      <c r="F4819" s="86"/>
      <c r="H4819" s="121"/>
      <c r="I4819" s="65"/>
      <c r="J4819" s="64"/>
      <c r="K4819" s="120"/>
    </row>
    <row r="4820" spans="1:11" x14ac:dyDescent="0.25">
      <c r="A4820" s="85"/>
      <c r="B4820" s="63"/>
      <c r="C4820" s="63"/>
      <c r="D4820" s="63"/>
      <c r="E4820" s="63"/>
      <c r="F4820" s="86"/>
      <c r="H4820" s="121"/>
      <c r="I4820" s="65"/>
      <c r="J4820" s="64"/>
      <c r="K4820" s="120"/>
    </row>
    <row r="4821" spans="1:11" x14ac:dyDescent="0.25">
      <c r="A4821" s="85"/>
      <c r="B4821" s="63"/>
      <c r="C4821" s="63"/>
      <c r="D4821" s="63"/>
      <c r="E4821" s="63"/>
      <c r="F4821" s="86"/>
      <c r="H4821" s="121"/>
      <c r="I4821" s="65"/>
      <c r="J4821" s="64"/>
      <c r="K4821" s="120"/>
    </row>
    <row r="4822" spans="1:11" x14ac:dyDescent="0.25">
      <c r="A4822" s="85"/>
      <c r="B4822" s="63"/>
      <c r="C4822" s="63"/>
      <c r="D4822" s="63"/>
      <c r="E4822" s="63"/>
      <c r="F4822" s="86"/>
      <c r="H4822" s="121"/>
      <c r="I4822" s="65"/>
      <c r="J4822" s="64"/>
      <c r="K4822" s="120"/>
    </row>
    <row r="4823" spans="1:11" x14ac:dyDescent="0.25">
      <c r="A4823" s="85"/>
      <c r="B4823" s="63"/>
      <c r="C4823" s="63"/>
      <c r="D4823" s="63"/>
      <c r="E4823" s="63"/>
      <c r="F4823" s="86"/>
      <c r="H4823" s="121"/>
      <c r="I4823" s="65"/>
      <c r="J4823" s="64"/>
      <c r="K4823" s="120"/>
    </row>
    <row r="4824" spans="1:11" x14ac:dyDescent="0.25">
      <c r="A4824" s="85"/>
      <c r="B4824" s="63"/>
      <c r="C4824" s="63"/>
      <c r="D4824" s="63"/>
      <c r="E4824" s="63"/>
      <c r="F4824" s="86"/>
      <c r="H4824" s="121"/>
      <c r="I4824" s="65"/>
      <c r="J4824" s="64"/>
      <c r="K4824" s="120"/>
    </row>
    <row r="4825" spans="1:11" x14ac:dyDescent="0.25">
      <c r="A4825" s="85"/>
      <c r="B4825" s="63"/>
      <c r="C4825" s="63"/>
      <c r="D4825" s="63"/>
      <c r="E4825" s="63"/>
      <c r="F4825" s="86"/>
      <c r="H4825" s="121"/>
      <c r="I4825" s="65"/>
      <c r="J4825" s="64"/>
      <c r="K4825" s="120"/>
    </row>
    <row r="4826" spans="1:11" x14ac:dyDescent="0.25">
      <c r="A4826" s="85"/>
      <c r="B4826" s="63"/>
      <c r="C4826" s="63"/>
      <c r="D4826" s="63"/>
      <c r="E4826" s="63"/>
      <c r="F4826" s="86"/>
      <c r="H4826" s="121"/>
      <c r="I4826" s="65"/>
      <c r="J4826" s="64"/>
      <c r="K4826" s="120"/>
    </row>
    <row r="4827" spans="1:11" x14ac:dyDescent="0.25">
      <c r="A4827" s="85"/>
      <c r="B4827" s="63"/>
      <c r="C4827" s="63"/>
      <c r="D4827" s="63"/>
      <c r="E4827" s="63"/>
      <c r="F4827" s="86"/>
      <c r="H4827" s="121"/>
      <c r="I4827" s="65"/>
      <c r="J4827" s="64"/>
      <c r="K4827" s="120"/>
    </row>
    <row r="4828" spans="1:11" x14ac:dyDescent="0.25">
      <c r="A4828" s="85"/>
      <c r="B4828" s="63"/>
      <c r="C4828" s="63"/>
      <c r="D4828" s="63"/>
      <c r="E4828" s="63"/>
      <c r="F4828" s="86"/>
      <c r="H4828" s="121"/>
      <c r="I4828" s="65"/>
      <c r="J4828" s="64"/>
      <c r="K4828" s="120"/>
    </row>
    <row r="4829" spans="1:11" x14ac:dyDescent="0.25">
      <c r="A4829" s="85"/>
      <c r="B4829" s="63"/>
      <c r="C4829" s="63"/>
      <c r="D4829" s="63"/>
      <c r="E4829" s="63"/>
      <c r="F4829" s="86"/>
      <c r="H4829" s="121"/>
      <c r="I4829" s="65"/>
      <c r="J4829" s="64"/>
      <c r="K4829" s="120"/>
    </row>
    <row r="4830" spans="1:11" x14ac:dyDescent="0.25">
      <c r="A4830" s="85"/>
      <c r="B4830" s="63"/>
      <c r="C4830" s="63"/>
      <c r="D4830" s="63"/>
      <c r="E4830" s="63"/>
      <c r="F4830" s="86"/>
      <c r="H4830" s="121"/>
      <c r="I4830" s="65"/>
      <c r="J4830" s="64"/>
      <c r="K4830" s="120"/>
    </row>
    <row r="4831" spans="1:11" x14ac:dyDescent="0.25">
      <c r="A4831" s="85"/>
      <c r="B4831" s="63"/>
      <c r="C4831" s="63"/>
      <c r="D4831" s="63"/>
      <c r="E4831" s="63"/>
      <c r="F4831" s="86"/>
      <c r="H4831" s="121"/>
      <c r="I4831" s="65"/>
      <c r="J4831" s="64"/>
      <c r="K4831" s="120"/>
    </row>
    <row r="4832" spans="1:11" x14ac:dyDescent="0.25">
      <c r="A4832" s="85"/>
      <c r="B4832" s="63"/>
      <c r="C4832" s="63"/>
      <c r="D4832" s="63"/>
      <c r="E4832" s="63"/>
      <c r="F4832" s="86"/>
      <c r="H4832" s="121"/>
      <c r="I4832" s="65"/>
      <c r="J4832" s="64"/>
      <c r="K4832" s="120"/>
    </row>
    <row r="4833" spans="1:11" x14ac:dyDescent="0.25">
      <c r="A4833" s="85"/>
      <c r="B4833" s="63"/>
      <c r="C4833" s="63"/>
      <c r="D4833" s="63"/>
      <c r="E4833" s="63"/>
      <c r="F4833" s="86"/>
      <c r="H4833" s="121"/>
      <c r="I4833" s="65"/>
      <c r="J4833" s="64"/>
      <c r="K4833" s="120"/>
    </row>
    <row r="4834" spans="1:11" x14ac:dyDescent="0.25">
      <c r="A4834" s="85"/>
      <c r="B4834" s="63"/>
      <c r="C4834" s="63"/>
      <c r="D4834" s="63"/>
      <c r="E4834" s="63"/>
      <c r="F4834" s="86"/>
      <c r="H4834" s="121"/>
      <c r="I4834" s="65"/>
      <c r="J4834" s="64"/>
      <c r="K4834" s="120"/>
    </row>
    <row r="4835" spans="1:11" x14ac:dyDescent="0.25">
      <c r="A4835" s="85"/>
      <c r="B4835" s="63"/>
      <c r="C4835" s="63"/>
      <c r="D4835" s="63"/>
      <c r="E4835" s="63"/>
      <c r="F4835" s="86"/>
      <c r="H4835" s="121"/>
      <c r="I4835" s="65"/>
      <c r="J4835" s="64"/>
      <c r="K4835" s="120"/>
    </row>
    <row r="4836" spans="1:11" x14ac:dyDescent="0.25">
      <c r="A4836" s="85"/>
      <c r="B4836" s="63"/>
      <c r="C4836" s="63"/>
      <c r="D4836" s="63"/>
      <c r="E4836" s="63"/>
      <c r="F4836" s="86"/>
      <c r="H4836" s="121"/>
      <c r="I4836" s="65"/>
      <c r="J4836" s="64"/>
      <c r="K4836" s="120"/>
    </row>
    <row r="4837" spans="1:11" x14ac:dyDescent="0.25">
      <c r="A4837" s="85"/>
      <c r="B4837" s="63"/>
      <c r="C4837" s="63"/>
      <c r="D4837" s="63"/>
      <c r="E4837" s="63"/>
      <c r="F4837" s="86"/>
      <c r="H4837" s="121"/>
      <c r="I4837" s="65"/>
      <c r="J4837" s="64"/>
      <c r="K4837" s="120"/>
    </row>
    <row r="4838" spans="1:11" x14ac:dyDescent="0.25">
      <c r="A4838" s="85"/>
      <c r="B4838" s="63"/>
      <c r="C4838" s="63"/>
      <c r="D4838" s="63"/>
      <c r="E4838" s="63"/>
      <c r="F4838" s="86"/>
      <c r="H4838" s="121"/>
      <c r="I4838" s="65"/>
      <c r="J4838" s="64"/>
      <c r="K4838" s="120"/>
    </row>
    <row r="4839" spans="1:11" x14ac:dyDescent="0.25">
      <c r="A4839" s="85"/>
      <c r="B4839" s="63"/>
      <c r="C4839" s="63"/>
      <c r="D4839" s="63"/>
      <c r="E4839" s="63"/>
      <c r="F4839" s="86"/>
      <c r="H4839" s="121"/>
      <c r="I4839" s="65"/>
      <c r="J4839" s="64"/>
      <c r="K4839" s="120"/>
    </row>
    <row r="4840" spans="1:11" x14ac:dyDescent="0.25">
      <c r="A4840" s="85"/>
      <c r="B4840" s="63"/>
      <c r="C4840" s="63"/>
      <c r="D4840" s="63"/>
      <c r="E4840" s="63"/>
      <c r="F4840" s="86"/>
      <c r="H4840" s="121"/>
      <c r="I4840" s="65"/>
      <c r="J4840" s="64"/>
      <c r="K4840" s="120"/>
    </row>
    <row r="4841" spans="1:11" x14ac:dyDescent="0.25">
      <c r="A4841" s="85"/>
      <c r="B4841" s="63"/>
      <c r="C4841" s="63"/>
      <c r="D4841" s="63"/>
      <c r="E4841" s="63"/>
      <c r="F4841" s="86"/>
      <c r="H4841" s="121"/>
      <c r="I4841" s="65"/>
      <c r="J4841" s="64"/>
      <c r="K4841" s="120"/>
    </row>
    <row r="4842" spans="1:11" x14ac:dyDescent="0.25">
      <c r="A4842" s="85"/>
      <c r="B4842" s="63"/>
      <c r="C4842" s="63"/>
      <c r="D4842" s="63"/>
      <c r="E4842" s="63"/>
      <c r="F4842" s="86"/>
      <c r="H4842" s="121"/>
      <c r="I4842" s="65"/>
      <c r="J4842" s="64"/>
      <c r="K4842" s="120"/>
    </row>
    <row r="4843" spans="1:11" x14ac:dyDescent="0.25">
      <c r="A4843" s="85"/>
      <c r="B4843" s="63"/>
      <c r="C4843" s="63"/>
      <c r="D4843" s="63"/>
      <c r="E4843" s="63"/>
      <c r="F4843" s="86"/>
      <c r="H4843" s="121"/>
      <c r="I4843" s="65"/>
      <c r="J4843" s="64"/>
      <c r="K4843" s="120"/>
    </row>
    <row r="4844" spans="1:11" x14ac:dyDescent="0.25">
      <c r="A4844" s="85"/>
      <c r="B4844" s="63"/>
      <c r="C4844" s="63"/>
      <c r="D4844" s="63"/>
      <c r="E4844" s="63"/>
      <c r="F4844" s="86"/>
      <c r="H4844" s="121"/>
      <c r="I4844" s="65"/>
      <c r="J4844" s="64"/>
      <c r="K4844" s="120"/>
    </row>
    <row r="4845" spans="1:11" x14ac:dyDescent="0.25">
      <c r="A4845" s="85"/>
      <c r="B4845" s="63"/>
      <c r="C4845" s="63"/>
      <c r="D4845" s="63"/>
      <c r="E4845" s="63"/>
      <c r="F4845" s="86"/>
      <c r="H4845" s="121"/>
      <c r="I4845" s="65"/>
      <c r="J4845" s="64"/>
      <c r="K4845" s="120"/>
    </row>
    <row r="4846" spans="1:11" x14ac:dyDescent="0.25">
      <c r="A4846" s="85"/>
      <c r="B4846" s="63"/>
      <c r="C4846" s="63"/>
      <c r="D4846" s="63"/>
      <c r="E4846" s="63"/>
      <c r="F4846" s="86"/>
      <c r="H4846" s="121"/>
      <c r="I4846" s="65"/>
      <c r="J4846" s="64"/>
      <c r="K4846" s="120"/>
    </row>
    <row r="4847" spans="1:11" x14ac:dyDescent="0.25">
      <c r="A4847" s="85"/>
      <c r="B4847" s="63"/>
      <c r="C4847" s="63"/>
      <c r="D4847" s="63"/>
      <c r="E4847" s="63"/>
      <c r="F4847" s="86"/>
      <c r="H4847" s="121"/>
      <c r="I4847" s="65"/>
      <c r="J4847" s="64"/>
      <c r="K4847" s="120"/>
    </row>
    <row r="4848" spans="1:11" x14ac:dyDescent="0.25">
      <c r="A4848" s="85"/>
      <c r="B4848" s="63"/>
      <c r="C4848" s="63"/>
      <c r="D4848" s="63"/>
      <c r="E4848" s="63"/>
      <c r="F4848" s="86"/>
      <c r="H4848" s="121"/>
      <c r="I4848" s="65"/>
      <c r="J4848" s="64"/>
      <c r="K4848" s="120"/>
    </row>
    <row r="4849" spans="1:11" x14ac:dyDescent="0.25">
      <c r="A4849" s="85"/>
      <c r="B4849" s="63"/>
      <c r="C4849" s="63"/>
      <c r="D4849" s="63"/>
      <c r="E4849" s="63"/>
      <c r="F4849" s="86"/>
      <c r="H4849" s="121"/>
      <c r="I4849" s="65"/>
      <c r="J4849" s="64"/>
      <c r="K4849" s="120"/>
    </row>
    <row r="4850" spans="1:11" x14ac:dyDescent="0.25">
      <c r="A4850" s="85"/>
      <c r="B4850" s="63"/>
      <c r="C4850" s="63"/>
      <c r="D4850" s="63"/>
      <c r="E4850" s="63"/>
      <c r="F4850" s="86"/>
      <c r="H4850" s="121"/>
      <c r="I4850" s="65"/>
      <c r="J4850" s="64"/>
      <c r="K4850" s="120"/>
    </row>
    <row r="4851" spans="1:11" x14ac:dyDescent="0.25">
      <c r="A4851" s="85"/>
      <c r="B4851" s="63"/>
      <c r="C4851" s="63"/>
      <c r="D4851" s="63"/>
      <c r="E4851" s="63"/>
      <c r="F4851" s="86"/>
      <c r="H4851" s="121"/>
      <c r="I4851" s="65"/>
      <c r="J4851" s="64"/>
      <c r="K4851" s="120"/>
    </row>
    <row r="4852" spans="1:11" x14ac:dyDescent="0.25">
      <c r="A4852" s="85"/>
      <c r="B4852" s="63"/>
      <c r="C4852" s="63"/>
      <c r="D4852" s="63"/>
      <c r="E4852" s="63"/>
      <c r="F4852" s="86"/>
      <c r="H4852" s="121"/>
      <c r="I4852" s="65"/>
      <c r="J4852" s="64"/>
      <c r="K4852" s="120"/>
    </row>
    <row r="4853" spans="1:11" x14ac:dyDescent="0.25">
      <c r="A4853" s="85"/>
      <c r="B4853" s="63"/>
      <c r="C4853" s="63"/>
      <c r="D4853" s="63"/>
      <c r="E4853" s="63"/>
      <c r="F4853" s="86"/>
      <c r="H4853" s="121"/>
      <c r="I4853" s="65"/>
      <c r="J4853" s="64"/>
      <c r="K4853" s="120"/>
    </row>
    <row r="4854" spans="1:11" x14ac:dyDescent="0.25">
      <c r="A4854" s="85"/>
      <c r="B4854" s="63"/>
      <c r="C4854" s="63"/>
      <c r="D4854" s="63"/>
      <c r="E4854" s="63"/>
      <c r="F4854" s="86"/>
      <c r="H4854" s="121"/>
      <c r="I4854" s="65"/>
      <c r="J4854" s="64"/>
      <c r="K4854" s="120"/>
    </row>
    <row r="4855" spans="1:11" x14ac:dyDescent="0.25">
      <c r="A4855" s="85"/>
      <c r="B4855" s="63"/>
      <c r="C4855" s="63"/>
      <c r="D4855" s="63"/>
      <c r="E4855" s="63"/>
      <c r="F4855" s="86"/>
      <c r="H4855" s="121"/>
      <c r="I4855" s="65"/>
      <c r="J4855" s="64"/>
      <c r="K4855" s="120"/>
    </row>
    <row r="4856" spans="1:11" x14ac:dyDescent="0.25">
      <c r="A4856" s="85"/>
      <c r="B4856" s="63"/>
      <c r="C4856" s="63"/>
      <c r="D4856" s="63"/>
      <c r="E4856" s="63"/>
      <c r="F4856" s="86"/>
      <c r="H4856" s="121"/>
      <c r="I4856" s="65"/>
      <c r="J4856" s="64"/>
      <c r="K4856" s="120"/>
    </row>
    <row r="4857" spans="1:11" x14ac:dyDescent="0.25">
      <c r="A4857" s="85"/>
      <c r="B4857" s="63"/>
      <c r="C4857" s="63"/>
      <c r="D4857" s="63"/>
      <c r="E4857" s="63"/>
      <c r="F4857" s="86"/>
      <c r="H4857" s="121"/>
      <c r="I4857" s="65"/>
      <c r="J4857" s="64"/>
      <c r="K4857" s="120"/>
    </row>
    <row r="4858" spans="1:11" x14ac:dyDescent="0.25">
      <c r="A4858" s="85"/>
      <c r="B4858" s="63"/>
      <c r="C4858" s="63"/>
      <c r="D4858" s="63"/>
      <c r="E4858" s="63"/>
      <c r="F4858" s="86"/>
      <c r="H4858" s="121"/>
      <c r="I4858" s="65"/>
      <c r="J4858" s="64"/>
      <c r="K4858" s="120"/>
    </row>
    <row r="4859" spans="1:11" x14ac:dyDescent="0.25">
      <c r="A4859" s="85"/>
      <c r="B4859" s="63"/>
      <c r="C4859" s="63"/>
      <c r="D4859" s="63"/>
      <c r="E4859" s="63"/>
      <c r="F4859" s="86"/>
      <c r="H4859" s="121"/>
      <c r="I4859" s="65"/>
      <c r="J4859" s="64"/>
      <c r="K4859" s="120"/>
    </row>
    <row r="4860" spans="1:11" x14ac:dyDescent="0.25">
      <c r="A4860" s="85"/>
      <c r="B4860" s="63"/>
      <c r="C4860" s="63"/>
      <c r="D4860" s="63"/>
      <c r="E4860" s="63"/>
      <c r="F4860" s="86"/>
      <c r="H4860" s="121"/>
      <c r="I4860" s="65"/>
      <c r="J4860" s="64"/>
      <c r="K4860" s="120"/>
    </row>
    <row r="4861" spans="1:11" x14ac:dyDescent="0.25">
      <c r="A4861" s="85"/>
      <c r="B4861" s="63"/>
      <c r="C4861" s="63"/>
      <c r="D4861" s="63"/>
      <c r="E4861" s="63"/>
      <c r="F4861" s="86"/>
      <c r="H4861" s="121"/>
      <c r="I4861" s="65"/>
      <c r="J4861" s="64"/>
      <c r="K4861" s="120"/>
    </row>
    <row r="4862" spans="1:11" x14ac:dyDescent="0.25">
      <c r="A4862" s="85"/>
      <c r="B4862" s="63"/>
      <c r="C4862" s="63"/>
      <c r="D4862" s="63"/>
      <c r="E4862" s="63"/>
      <c r="F4862" s="86"/>
      <c r="H4862" s="121"/>
      <c r="I4862" s="65"/>
      <c r="J4862" s="64"/>
      <c r="K4862" s="120"/>
    </row>
    <row r="4863" spans="1:11" x14ac:dyDescent="0.25">
      <c r="A4863" s="85"/>
      <c r="B4863" s="63"/>
      <c r="C4863" s="63"/>
      <c r="D4863" s="63"/>
      <c r="E4863" s="63"/>
      <c r="F4863" s="86"/>
      <c r="H4863" s="121"/>
      <c r="I4863" s="65"/>
      <c r="J4863" s="64"/>
      <c r="K4863" s="120"/>
    </row>
    <row r="4864" spans="1:11" x14ac:dyDescent="0.25">
      <c r="A4864" s="85"/>
      <c r="B4864" s="63"/>
      <c r="C4864" s="63"/>
      <c r="D4864" s="63"/>
      <c r="E4864" s="63"/>
      <c r="F4864" s="86"/>
      <c r="H4864" s="121"/>
      <c r="I4864" s="65"/>
      <c r="J4864" s="64"/>
      <c r="K4864" s="120"/>
    </row>
    <row r="4865" spans="1:11" x14ac:dyDescent="0.25">
      <c r="A4865" s="85"/>
      <c r="B4865" s="63"/>
      <c r="C4865" s="63"/>
      <c r="D4865" s="63"/>
      <c r="E4865" s="63"/>
      <c r="F4865" s="86"/>
      <c r="H4865" s="121"/>
      <c r="I4865" s="65"/>
      <c r="J4865" s="64"/>
      <c r="K4865" s="120"/>
    </row>
    <row r="4866" spans="1:11" x14ac:dyDescent="0.25">
      <c r="A4866" s="85"/>
      <c r="B4866" s="63"/>
      <c r="C4866" s="63"/>
      <c r="D4866" s="63"/>
      <c r="E4866" s="63"/>
      <c r="F4866" s="86"/>
      <c r="H4866" s="121"/>
      <c r="I4866" s="65"/>
      <c r="J4866" s="64"/>
      <c r="K4866" s="120"/>
    </row>
    <row r="4867" spans="1:11" x14ac:dyDescent="0.25">
      <c r="A4867" s="85"/>
      <c r="B4867" s="63"/>
      <c r="C4867" s="63"/>
      <c r="D4867" s="63"/>
      <c r="E4867" s="63"/>
      <c r="F4867" s="86"/>
      <c r="H4867" s="121"/>
      <c r="I4867" s="65"/>
      <c r="J4867" s="64"/>
      <c r="K4867" s="120"/>
    </row>
    <row r="4868" spans="1:11" x14ac:dyDescent="0.25">
      <c r="A4868" s="85"/>
      <c r="B4868" s="63"/>
      <c r="C4868" s="63"/>
      <c r="D4868" s="63"/>
      <c r="E4868" s="63"/>
      <c r="F4868" s="86"/>
      <c r="H4868" s="121"/>
      <c r="I4868" s="65"/>
      <c r="J4868" s="64"/>
      <c r="K4868" s="120"/>
    </row>
    <row r="4869" spans="1:11" x14ac:dyDescent="0.25">
      <c r="A4869" s="85"/>
      <c r="B4869" s="63"/>
      <c r="C4869" s="63"/>
      <c r="D4869" s="63"/>
      <c r="E4869" s="63"/>
      <c r="F4869" s="86"/>
      <c r="H4869" s="121"/>
      <c r="I4869" s="65"/>
      <c r="J4869" s="64"/>
      <c r="K4869" s="120"/>
    </row>
    <row r="4870" spans="1:11" x14ac:dyDescent="0.25">
      <c r="A4870" s="85"/>
      <c r="B4870" s="63"/>
      <c r="C4870" s="63"/>
      <c r="D4870" s="63"/>
      <c r="E4870" s="63"/>
      <c r="F4870" s="86"/>
      <c r="H4870" s="121"/>
      <c r="I4870" s="65"/>
      <c r="J4870" s="64"/>
      <c r="K4870" s="120"/>
    </row>
    <row r="4871" spans="1:11" x14ac:dyDescent="0.25">
      <c r="A4871" s="85"/>
      <c r="B4871" s="63"/>
      <c r="C4871" s="63"/>
      <c r="D4871" s="63"/>
      <c r="E4871" s="63"/>
      <c r="F4871" s="86"/>
      <c r="H4871" s="121"/>
      <c r="I4871" s="65"/>
      <c r="J4871" s="64"/>
      <c r="K4871" s="120"/>
    </row>
    <row r="4872" spans="1:11" x14ac:dyDescent="0.25">
      <c r="A4872" s="85"/>
      <c r="B4872" s="63"/>
      <c r="C4872" s="63"/>
      <c r="D4872" s="63"/>
      <c r="E4872" s="63"/>
      <c r="F4872" s="86"/>
      <c r="H4872" s="121"/>
      <c r="I4872" s="65"/>
      <c r="J4872" s="64"/>
      <c r="K4872" s="120"/>
    </row>
    <row r="4873" spans="1:11" x14ac:dyDescent="0.25">
      <c r="A4873" s="85"/>
      <c r="B4873" s="63"/>
      <c r="C4873" s="63"/>
      <c r="D4873" s="63"/>
      <c r="E4873" s="63"/>
      <c r="F4873" s="86"/>
      <c r="H4873" s="121"/>
      <c r="I4873" s="65"/>
      <c r="J4873" s="64"/>
      <c r="K4873" s="120"/>
    </row>
    <row r="4874" spans="1:11" x14ac:dyDescent="0.25">
      <c r="A4874" s="85"/>
      <c r="B4874" s="63"/>
      <c r="C4874" s="63"/>
      <c r="D4874" s="63"/>
      <c r="E4874" s="63"/>
      <c r="F4874" s="86"/>
      <c r="H4874" s="121"/>
      <c r="I4874" s="65"/>
      <c r="J4874" s="64"/>
      <c r="K4874" s="120"/>
    </row>
    <row r="4875" spans="1:11" x14ac:dyDescent="0.25">
      <c r="A4875" s="85"/>
      <c r="B4875" s="63"/>
      <c r="C4875" s="63"/>
      <c r="D4875" s="63"/>
      <c r="E4875" s="63"/>
      <c r="F4875" s="86"/>
      <c r="H4875" s="121"/>
      <c r="I4875" s="65"/>
      <c r="J4875" s="64"/>
      <c r="K4875" s="120"/>
    </row>
    <row r="4876" spans="1:11" x14ac:dyDescent="0.25">
      <c r="A4876" s="85"/>
      <c r="B4876" s="63"/>
      <c r="C4876" s="63"/>
      <c r="D4876" s="63"/>
      <c r="E4876" s="63"/>
      <c r="F4876" s="86"/>
      <c r="H4876" s="121"/>
      <c r="I4876" s="65"/>
      <c r="J4876" s="64"/>
      <c r="K4876" s="120"/>
    </row>
    <row r="4877" spans="1:11" x14ac:dyDescent="0.25">
      <c r="A4877" s="85"/>
      <c r="B4877" s="63"/>
      <c r="C4877" s="63"/>
      <c r="D4877" s="63"/>
      <c r="E4877" s="63"/>
      <c r="F4877" s="86"/>
      <c r="H4877" s="121"/>
      <c r="I4877" s="65"/>
      <c r="J4877" s="64"/>
      <c r="K4877" s="120"/>
    </row>
    <row r="4878" spans="1:11" x14ac:dyDescent="0.25">
      <c r="A4878" s="85"/>
      <c r="B4878" s="63"/>
      <c r="C4878" s="63"/>
      <c r="D4878" s="63"/>
      <c r="E4878" s="63"/>
      <c r="F4878" s="86"/>
      <c r="H4878" s="121"/>
      <c r="I4878" s="65"/>
      <c r="J4878" s="64"/>
      <c r="K4878" s="120"/>
    </row>
    <row r="4879" spans="1:11" x14ac:dyDescent="0.25">
      <c r="A4879" s="85"/>
      <c r="B4879" s="63"/>
      <c r="C4879" s="63"/>
      <c r="D4879" s="63"/>
      <c r="E4879" s="63"/>
      <c r="F4879" s="86"/>
      <c r="H4879" s="121"/>
      <c r="I4879" s="65"/>
      <c r="J4879" s="64"/>
      <c r="K4879" s="120"/>
    </row>
    <row r="4880" spans="1:11" x14ac:dyDescent="0.25">
      <c r="A4880" s="85"/>
      <c r="B4880" s="63"/>
      <c r="C4880" s="63"/>
      <c r="D4880" s="63"/>
      <c r="E4880" s="63"/>
      <c r="F4880" s="86"/>
      <c r="H4880" s="121"/>
      <c r="I4880" s="65"/>
      <c r="J4880" s="64"/>
      <c r="K4880" s="120"/>
    </row>
    <row r="4881" spans="1:11" x14ac:dyDescent="0.25">
      <c r="A4881" s="85"/>
      <c r="B4881" s="63"/>
      <c r="C4881" s="63"/>
      <c r="D4881" s="63"/>
      <c r="E4881" s="63"/>
      <c r="F4881" s="86"/>
      <c r="H4881" s="121"/>
      <c r="I4881" s="65"/>
      <c r="J4881" s="64"/>
      <c r="K4881" s="120"/>
    </row>
    <row r="4882" spans="1:11" x14ac:dyDescent="0.25">
      <c r="A4882" s="85"/>
      <c r="B4882" s="63"/>
      <c r="C4882" s="63"/>
      <c r="D4882" s="63"/>
      <c r="E4882" s="63"/>
      <c r="F4882" s="86"/>
      <c r="H4882" s="121"/>
      <c r="I4882" s="65"/>
      <c r="J4882" s="64"/>
      <c r="K4882" s="120"/>
    </row>
    <row r="4883" spans="1:11" x14ac:dyDescent="0.25">
      <c r="A4883" s="85"/>
      <c r="B4883" s="63"/>
      <c r="C4883" s="63"/>
      <c r="D4883" s="63"/>
      <c r="E4883" s="63"/>
      <c r="F4883" s="86"/>
      <c r="H4883" s="121"/>
      <c r="I4883" s="65"/>
      <c r="J4883" s="64"/>
      <c r="K4883" s="120"/>
    </row>
    <row r="4884" spans="1:11" x14ac:dyDescent="0.25">
      <c r="A4884" s="85"/>
      <c r="B4884" s="63"/>
      <c r="C4884" s="63"/>
      <c r="D4884" s="63"/>
      <c r="E4884" s="63"/>
      <c r="F4884" s="86"/>
      <c r="H4884" s="121"/>
      <c r="I4884" s="65"/>
      <c r="J4884" s="64"/>
      <c r="K4884" s="120"/>
    </row>
    <row r="4885" spans="1:11" x14ac:dyDescent="0.25">
      <c r="A4885" s="85"/>
      <c r="B4885" s="63"/>
      <c r="C4885" s="63"/>
      <c r="D4885" s="63"/>
      <c r="E4885" s="63"/>
      <c r="F4885" s="86"/>
      <c r="H4885" s="121"/>
      <c r="I4885" s="65"/>
      <c r="J4885" s="64"/>
      <c r="K4885" s="120"/>
    </row>
    <row r="4886" spans="1:11" x14ac:dyDescent="0.25">
      <c r="A4886" s="85"/>
      <c r="B4886" s="63"/>
      <c r="C4886" s="63"/>
      <c r="D4886" s="63"/>
      <c r="E4886" s="63"/>
      <c r="F4886" s="86"/>
      <c r="H4886" s="121"/>
      <c r="I4886" s="65"/>
      <c r="J4886" s="64"/>
      <c r="K4886" s="120"/>
    </row>
    <row r="4887" spans="1:11" x14ac:dyDescent="0.25">
      <c r="A4887" s="85"/>
      <c r="B4887" s="63"/>
      <c r="C4887" s="63"/>
      <c r="D4887" s="63"/>
      <c r="E4887" s="63"/>
      <c r="F4887" s="86"/>
      <c r="H4887" s="121"/>
      <c r="I4887" s="65"/>
      <c r="J4887" s="64"/>
      <c r="K4887" s="120"/>
    </row>
    <row r="4888" spans="1:11" x14ac:dyDescent="0.25">
      <c r="A4888" s="85"/>
      <c r="B4888" s="63"/>
      <c r="C4888" s="63"/>
      <c r="D4888" s="63"/>
      <c r="E4888" s="63"/>
      <c r="F4888" s="86"/>
      <c r="H4888" s="121"/>
      <c r="I4888" s="65"/>
      <c r="J4888" s="64"/>
      <c r="K4888" s="120"/>
    </row>
    <row r="4889" spans="1:11" x14ac:dyDescent="0.25">
      <c r="A4889" s="85"/>
      <c r="B4889" s="63"/>
      <c r="C4889" s="63"/>
      <c r="D4889" s="63"/>
      <c r="E4889" s="63"/>
      <c r="F4889" s="86"/>
      <c r="H4889" s="121"/>
      <c r="I4889" s="65"/>
      <c r="J4889" s="64"/>
      <c r="K4889" s="120"/>
    </row>
    <row r="4890" spans="1:11" x14ac:dyDescent="0.25">
      <c r="A4890" s="85"/>
      <c r="B4890" s="63"/>
      <c r="C4890" s="63"/>
      <c r="D4890" s="63"/>
      <c r="E4890" s="63"/>
      <c r="F4890" s="86"/>
      <c r="H4890" s="121"/>
      <c r="I4890" s="65"/>
      <c r="J4890" s="64"/>
      <c r="K4890" s="120"/>
    </row>
    <row r="4891" spans="1:11" x14ac:dyDescent="0.25">
      <c r="A4891" s="85"/>
      <c r="B4891" s="63"/>
      <c r="C4891" s="63"/>
      <c r="D4891" s="63"/>
      <c r="E4891" s="63"/>
      <c r="F4891" s="86"/>
      <c r="H4891" s="121"/>
      <c r="I4891" s="65"/>
      <c r="J4891" s="64"/>
      <c r="K4891" s="120"/>
    </row>
    <row r="4892" spans="1:11" x14ac:dyDescent="0.25">
      <c r="A4892" s="85"/>
      <c r="B4892" s="63"/>
      <c r="C4892" s="63"/>
      <c r="D4892" s="63"/>
      <c r="E4892" s="63"/>
      <c r="F4892" s="86"/>
      <c r="H4892" s="121"/>
      <c r="I4892" s="65"/>
      <c r="J4892" s="64"/>
      <c r="K4892" s="120"/>
    </row>
    <row r="4893" spans="1:11" x14ac:dyDescent="0.25">
      <c r="A4893" s="85"/>
      <c r="B4893" s="63"/>
      <c r="C4893" s="63"/>
      <c r="D4893" s="63"/>
      <c r="E4893" s="63"/>
      <c r="F4893" s="86"/>
      <c r="H4893" s="121"/>
      <c r="I4893" s="65"/>
      <c r="J4893" s="64"/>
      <c r="K4893" s="120"/>
    </row>
    <row r="4894" spans="1:11" x14ac:dyDescent="0.25">
      <c r="A4894" s="85"/>
      <c r="B4894" s="63"/>
      <c r="C4894" s="63"/>
      <c r="D4894" s="63"/>
      <c r="E4894" s="63"/>
      <c r="F4894" s="86"/>
      <c r="H4894" s="121"/>
      <c r="I4894" s="65"/>
      <c r="J4894" s="64"/>
      <c r="K4894" s="120"/>
    </row>
    <row r="4895" spans="1:11" x14ac:dyDescent="0.25">
      <c r="A4895" s="85"/>
      <c r="B4895" s="63"/>
      <c r="C4895" s="63"/>
      <c r="D4895" s="63"/>
      <c r="E4895" s="63"/>
      <c r="F4895" s="86"/>
      <c r="H4895" s="121"/>
      <c r="I4895" s="65"/>
      <c r="J4895" s="64"/>
      <c r="K4895" s="120"/>
    </row>
    <row r="4896" spans="1:11" x14ac:dyDescent="0.25">
      <c r="A4896" s="85"/>
      <c r="B4896" s="63"/>
      <c r="C4896" s="63"/>
      <c r="D4896" s="63"/>
      <c r="E4896" s="63"/>
      <c r="F4896" s="86"/>
      <c r="H4896" s="121"/>
      <c r="I4896" s="65"/>
      <c r="J4896" s="64"/>
      <c r="K4896" s="120"/>
    </row>
    <row r="4897" spans="1:11" x14ac:dyDescent="0.25">
      <c r="A4897" s="85"/>
      <c r="B4897" s="63"/>
      <c r="C4897" s="63"/>
      <c r="D4897" s="63"/>
      <c r="E4897" s="63"/>
      <c r="F4897" s="86"/>
      <c r="H4897" s="121"/>
      <c r="I4897" s="65"/>
      <c r="J4897" s="64"/>
      <c r="K4897" s="120"/>
    </row>
    <row r="4898" spans="1:11" x14ac:dyDescent="0.25">
      <c r="A4898" s="85"/>
      <c r="B4898" s="63"/>
      <c r="C4898" s="63"/>
      <c r="D4898" s="63"/>
      <c r="E4898" s="63"/>
      <c r="F4898" s="86"/>
      <c r="H4898" s="121"/>
      <c r="I4898" s="65"/>
      <c r="J4898" s="64"/>
      <c r="K4898" s="120"/>
    </row>
    <row r="4899" spans="1:11" x14ac:dyDescent="0.25">
      <c r="A4899" s="85"/>
      <c r="B4899" s="63"/>
      <c r="C4899" s="63"/>
      <c r="D4899" s="63"/>
      <c r="E4899" s="63"/>
      <c r="F4899" s="86"/>
      <c r="H4899" s="121"/>
      <c r="I4899" s="65"/>
      <c r="J4899" s="64"/>
      <c r="K4899" s="120"/>
    </row>
    <row r="4900" spans="1:11" x14ac:dyDescent="0.25">
      <c r="A4900" s="85"/>
      <c r="B4900" s="63"/>
      <c r="C4900" s="63"/>
      <c r="D4900" s="63"/>
      <c r="E4900" s="63"/>
      <c r="F4900" s="86"/>
      <c r="H4900" s="121"/>
      <c r="I4900" s="65"/>
      <c r="J4900" s="64"/>
      <c r="K4900" s="120"/>
    </row>
    <row r="4901" spans="1:11" x14ac:dyDescent="0.25">
      <c r="A4901" s="85"/>
      <c r="B4901" s="63"/>
      <c r="C4901" s="63"/>
      <c r="D4901" s="63"/>
      <c r="E4901" s="63"/>
      <c r="F4901" s="86"/>
      <c r="H4901" s="121"/>
      <c r="I4901" s="65"/>
      <c r="J4901" s="64"/>
      <c r="K4901" s="120"/>
    </row>
    <row r="4902" spans="1:11" x14ac:dyDescent="0.25">
      <c r="A4902" s="85"/>
      <c r="B4902" s="63"/>
      <c r="C4902" s="63"/>
      <c r="D4902" s="63"/>
      <c r="E4902" s="63"/>
      <c r="F4902" s="86"/>
      <c r="H4902" s="121"/>
      <c r="I4902" s="65"/>
      <c r="J4902" s="64"/>
      <c r="K4902" s="120"/>
    </row>
    <row r="4903" spans="1:11" x14ac:dyDescent="0.25">
      <c r="A4903" s="85"/>
      <c r="B4903" s="63"/>
      <c r="C4903" s="63"/>
      <c r="D4903" s="63"/>
      <c r="E4903" s="63"/>
      <c r="F4903" s="86"/>
      <c r="H4903" s="121"/>
      <c r="I4903" s="65"/>
      <c r="J4903" s="64"/>
      <c r="K4903" s="120"/>
    </row>
    <row r="4904" spans="1:11" x14ac:dyDescent="0.25">
      <c r="A4904" s="85"/>
      <c r="B4904" s="63"/>
      <c r="C4904" s="63"/>
      <c r="D4904" s="63"/>
      <c r="E4904" s="63"/>
      <c r="F4904" s="86"/>
      <c r="H4904" s="121"/>
      <c r="I4904" s="65"/>
      <c r="J4904" s="64"/>
      <c r="K4904" s="120"/>
    </row>
    <row r="4905" spans="1:11" x14ac:dyDescent="0.25">
      <c r="A4905" s="85"/>
      <c r="B4905" s="63"/>
      <c r="C4905" s="63"/>
      <c r="D4905" s="63"/>
      <c r="E4905" s="63"/>
      <c r="F4905" s="86"/>
      <c r="H4905" s="121"/>
      <c r="I4905" s="65"/>
      <c r="J4905" s="64"/>
      <c r="K4905" s="120"/>
    </row>
    <row r="4906" spans="1:11" x14ac:dyDescent="0.25">
      <c r="A4906" s="85"/>
      <c r="B4906" s="63"/>
      <c r="C4906" s="63"/>
      <c r="D4906" s="63"/>
      <c r="E4906" s="63"/>
      <c r="F4906" s="86"/>
      <c r="H4906" s="121"/>
      <c r="I4906" s="65"/>
      <c r="J4906" s="64"/>
      <c r="K4906" s="120"/>
    </row>
    <row r="4907" spans="1:11" x14ac:dyDescent="0.25">
      <c r="A4907" s="85"/>
      <c r="B4907" s="63"/>
      <c r="C4907" s="63"/>
      <c r="D4907" s="63"/>
      <c r="E4907" s="63"/>
      <c r="F4907" s="86"/>
      <c r="H4907" s="121"/>
      <c r="I4907" s="65"/>
      <c r="J4907" s="64"/>
      <c r="K4907" s="120"/>
    </row>
    <row r="4908" spans="1:11" x14ac:dyDescent="0.25">
      <c r="A4908" s="85"/>
      <c r="B4908" s="63"/>
      <c r="C4908" s="63"/>
      <c r="D4908" s="63"/>
      <c r="E4908" s="63"/>
      <c r="F4908" s="86"/>
      <c r="H4908" s="121"/>
      <c r="I4908" s="65"/>
      <c r="J4908" s="64"/>
      <c r="K4908" s="120"/>
    </row>
    <row r="4909" spans="1:11" x14ac:dyDescent="0.25">
      <c r="A4909" s="85"/>
      <c r="B4909" s="63"/>
      <c r="C4909" s="63"/>
      <c r="D4909" s="63"/>
      <c r="E4909" s="63"/>
      <c r="F4909" s="86"/>
      <c r="H4909" s="121"/>
      <c r="I4909" s="65"/>
      <c r="J4909" s="64"/>
      <c r="K4909" s="120"/>
    </row>
    <row r="4910" spans="1:11" x14ac:dyDescent="0.25">
      <c r="A4910" s="85"/>
      <c r="B4910" s="63"/>
      <c r="C4910" s="63"/>
      <c r="D4910" s="63"/>
      <c r="E4910" s="63"/>
      <c r="F4910" s="86"/>
      <c r="H4910" s="121"/>
      <c r="I4910" s="65"/>
      <c r="J4910" s="64"/>
      <c r="K4910" s="120"/>
    </row>
    <row r="4911" spans="1:11" x14ac:dyDescent="0.25">
      <c r="A4911" s="85"/>
      <c r="B4911" s="63"/>
      <c r="C4911" s="63"/>
      <c r="D4911" s="63"/>
      <c r="E4911" s="63"/>
      <c r="F4911" s="86"/>
      <c r="H4911" s="121"/>
      <c r="I4911" s="65"/>
      <c r="J4911" s="64"/>
      <c r="K4911" s="120"/>
    </row>
    <row r="4912" spans="1:11" x14ac:dyDescent="0.25">
      <c r="A4912" s="85"/>
      <c r="B4912" s="63"/>
      <c r="C4912" s="63"/>
      <c r="D4912" s="63"/>
      <c r="E4912" s="63"/>
      <c r="F4912" s="86"/>
      <c r="H4912" s="121"/>
      <c r="I4912" s="65"/>
      <c r="J4912" s="64"/>
      <c r="K4912" s="120"/>
    </row>
    <row r="4913" spans="1:11" x14ac:dyDescent="0.25">
      <c r="A4913" s="85"/>
      <c r="B4913" s="63"/>
      <c r="C4913" s="63"/>
      <c r="D4913" s="63"/>
      <c r="E4913" s="63"/>
      <c r="F4913" s="86"/>
      <c r="H4913" s="121"/>
      <c r="I4913" s="65"/>
      <c r="J4913" s="64"/>
      <c r="K4913" s="120"/>
    </row>
    <row r="4914" spans="1:11" x14ac:dyDescent="0.25">
      <c r="A4914" s="85"/>
      <c r="B4914" s="63"/>
      <c r="C4914" s="63"/>
      <c r="D4914" s="63"/>
      <c r="E4914" s="63"/>
      <c r="F4914" s="86"/>
      <c r="H4914" s="121"/>
      <c r="I4914" s="65"/>
      <c r="J4914" s="64"/>
      <c r="K4914" s="120"/>
    </row>
    <row r="4915" spans="1:11" x14ac:dyDescent="0.25">
      <c r="A4915" s="85"/>
      <c r="B4915" s="63"/>
      <c r="C4915" s="63"/>
      <c r="D4915" s="63"/>
      <c r="E4915" s="63"/>
      <c r="F4915" s="86"/>
      <c r="H4915" s="121"/>
      <c r="I4915" s="65"/>
      <c r="J4915" s="64"/>
      <c r="K4915" s="120"/>
    </row>
    <row r="4916" spans="1:11" x14ac:dyDescent="0.25">
      <c r="A4916" s="85"/>
      <c r="B4916" s="63"/>
      <c r="C4916" s="63"/>
      <c r="D4916" s="63"/>
      <c r="E4916" s="63"/>
      <c r="F4916" s="86"/>
      <c r="H4916" s="121"/>
      <c r="I4916" s="65"/>
      <c r="J4916" s="64"/>
      <c r="K4916" s="120"/>
    </row>
    <row r="4917" spans="1:11" x14ac:dyDescent="0.25">
      <c r="A4917" s="85"/>
      <c r="B4917" s="63"/>
      <c r="C4917" s="63"/>
      <c r="D4917" s="63"/>
      <c r="E4917" s="63"/>
      <c r="F4917" s="86"/>
      <c r="H4917" s="121"/>
      <c r="I4917" s="65"/>
      <c r="J4917" s="64"/>
      <c r="K4917" s="120"/>
    </row>
    <row r="4918" spans="1:11" x14ac:dyDescent="0.25">
      <c r="A4918" s="85"/>
      <c r="B4918" s="63"/>
      <c r="C4918" s="63"/>
      <c r="D4918" s="63"/>
      <c r="E4918" s="63"/>
      <c r="F4918" s="86"/>
      <c r="H4918" s="121"/>
      <c r="I4918" s="65"/>
      <c r="J4918" s="64"/>
      <c r="K4918" s="120"/>
    </row>
    <row r="4919" spans="1:11" x14ac:dyDescent="0.25">
      <c r="A4919" s="85"/>
      <c r="B4919" s="63"/>
      <c r="C4919" s="63"/>
      <c r="D4919" s="63"/>
      <c r="E4919" s="63"/>
      <c r="F4919" s="86"/>
      <c r="H4919" s="121"/>
      <c r="I4919" s="65"/>
      <c r="J4919" s="64"/>
      <c r="K4919" s="120"/>
    </row>
    <row r="4920" spans="1:11" x14ac:dyDescent="0.25">
      <c r="A4920" s="85"/>
      <c r="B4920" s="63"/>
      <c r="C4920" s="63"/>
      <c r="D4920" s="63"/>
      <c r="E4920" s="63"/>
      <c r="F4920" s="86"/>
      <c r="H4920" s="121"/>
      <c r="I4920" s="65"/>
      <c r="J4920" s="64"/>
      <c r="K4920" s="120"/>
    </row>
    <row r="4921" spans="1:11" x14ac:dyDescent="0.25">
      <c r="A4921" s="85"/>
      <c r="B4921" s="63"/>
      <c r="C4921" s="63"/>
      <c r="D4921" s="63"/>
      <c r="E4921" s="63"/>
      <c r="F4921" s="86"/>
      <c r="H4921" s="121"/>
      <c r="I4921" s="65"/>
      <c r="J4921" s="64"/>
      <c r="K4921" s="120"/>
    </row>
    <row r="4922" spans="1:11" x14ac:dyDescent="0.25">
      <c r="A4922" s="85"/>
      <c r="B4922" s="63"/>
      <c r="C4922" s="63"/>
      <c r="D4922" s="63"/>
      <c r="E4922" s="63"/>
      <c r="F4922" s="86"/>
      <c r="H4922" s="121"/>
      <c r="I4922" s="65"/>
      <c r="J4922" s="64"/>
      <c r="K4922" s="120"/>
    </row>
    <row r="4923" spans="1:11" x14ac:dyDescent="0.25">
      <c r="A4923" s="85"/>
      <c r="B4923" s="63"/>
      <c r="C4923" s="63"/>
      <c r="D4923" s="63"/>
      <c r="E4923" s="63"/>
      <c r="F4923" s="86"/>
      <c r="H4923" s="121"/>
      <c r="I4923" s="65"/>
      <c r="J4923" s="64"/>
      <c r="K4923" s="120"/>
    </row>
    <row r="4924" spans="1:11" x14ac:dyDescent="0.25">
      <c r="A4924" s="85"/>
      <c r="B4924" s="63"/>
      <c r="C4924" s="63"/>
      <c r="D4924" s="63"/>
      <c r="E4924" s="63"/>
      <c r="F4924" s="86"/>
      <c r="H4924" s="121"/>
      <c r="I4924" s="65"/>
      <c r="J4924" s="64"/>
      <c r="K4924" s="120"/>
    </row>
    <row r="4925" spans="1:11" x14ac:dyDescent="0.25">
      <c r="A4925" s="85"/>
      <c r="B4925" s="63"/>
      <c r="C4925" s="63"/>
      <c r="D4925" s="63"/>
      <c r="E4925" s="63"/>
      <c r="F4925" s="86"/>
      <c r="H4925" s="121"/>
      <c r="I4925" s="65"/>
      <c r="J4925" s="64"/>
      <c r="K4925" s="120"/>
    </row>
    <row r="4926" spans="1:11" x14ac:dyDescent="0.25">
      <c r="A4926" s="85"/>
      <c r="B4926" s="63"/>
      <c r="C4926" s="63"/>
      <c r="D4926" s="63"/>
      <c r="E4926" s="63"/>
      <c r="F4926" s="86"/>
      <c r="H4926" s="121"/>
      <c r="I4926" s="65"/>
      <c r="J4926" s="64"/>
      <c r="K4926" s="120"/>
    </row>
    <row r="4927" spans="1:11" x14ac:dyDescent="0.25">
      <c r="A4927" s="85"/>
      <c r="B4927" s="63"/>
      <c r="C4927" s="63"/>
      <c r="D4927" s="63"/>
      <c r="E4927" s="63"/>
      <c r="F4927" s="86"/>
      <c r="H4927" s="121"/>
      <c r="I4927" s="65"/>
      <c r="J4927" s="64"/>
      <c r="K4927" s="120"/>
    </row>
    <row r="4928" spans="1:11" x14ac:dyDescent="0.25">
      <c r="A4928" s="85"/>
      <c r="B4928" s="63"/>
      <c r="C4928" s="63"/>
      <c r="D4928" s="63"/>
      <c r="E4928" s="63"/>
      <c r="F4928" s="86"/>
      <c r="H4928" s="121"/>
      <c r="I4928" s="65"/>
      <c r="J4928" s="64"/>
      <c r="K4928" s="120"/>
    </row>
    <row r="4929" spans="1:11" x14ac:dyDescent="0.25">
      <c r="A4929" s="85"/>
      <c r="B4929" s="63"/>
      <c r="C4929" s="63"/>
      <c r="D4929" s="63"/>
      <c r="E4929" s="63"/>
      <c r="F4929" s="86"/>
      <c r="H4929" s="121"/>
      <c r="I4929" s="65"/>
      <c r="J4929" s="64"/>
      <c r="K4929" s="120"/>
    </row>
    <row r="4930" spans="1:11" x14ac:dyDescent="0.25">
      <c r="A4930" s="85"/>
      <c r="B4930" s="63"/>
      <c r="C4930" s="63"/>
      <c r="D4930" s="63"/>
      <c r="E4930" s="63"/>
      <c r="F4930" s="86"/>
      <c r="H4930" s="121"/>
      <c r="I4930" s="65"/>
      <c r="J4930" s="64"/>
      <c r="K4930" s="120"/>
    </row>
    <row r="4931" spans="1:11" x14ac:dyDescent="0.25">
      <c r="A4931" s="85"/>
      <c r="B4931" s="63"/>
      <c r="C4931" s="63"/>
      <c r="D4931" s="63"/>
      <c r="E4931" s="63"/>
      <c r="F4931" s="86"/>
      <c r="H4931" s="121"/>
      <c r="I4931" s="65"/>
      <c r="J4931" s="64"/>
      <c r="K4931" s="120"/>
    </row>
    <row r="4932" spans="1:11" x14ac:dyDescent="0.25">
      <c r="A4932" s="85"/>
      <c r="B4932" s="63"/>
      <c r="C4932" s="63"/>
      <c r="D4932" s="63"/>
      <c r="E4932" s="63"/>
      <c r="F4932" s="86"/>
      <c r="H4932" s="121"/>
      <c r="I4932" s="65"/>
      <c r="J4932" s="64"/>
      <c r="K4932" s="120"/>
    </row>
    <row r="4933" spans="1:11" x14ac:dyDescent="0.25">
      <c r="A4933" s="85"/>
      <c r="B4933" s="63"/>
      <c r="C4933" s="63"/>
      <c r="D4933" s="63"/>
      <c r="E4933" s="63"/>
      <c r="F4933" s="86"/>
      <c r="H4933" s="121"/>
      <c r="I4933" s="65"/>
      <c r="J4933" s="64"/>
      <c r="K4933" s="120"/>
    </row>
    <row r="4934" spans="1:11" x14ac:dyDescent="0.25">
      <c r="A4934" s="85"/>
      <c r="B4934" s="63"/>
      <c r="C4934" s="63"/>
      <c r="D4934" s="63"/>
      <c r="E4934" s="63"/>
      <c r="F4934" s="86"/>
      <c r="H4934" s="121"/>
      <c r="I4934" s="65"/>
      <c r="J4934" s="64"/>
      <c r="K4934" s="120"/>
    </row>
    <row r="4935" spans="1:11" x14ac:dyDescent="0.25">
      <c r="A4935" s="85"/>
      <c r="B4935" s="63"/>
      <c r="C4935" s="63"/>
      <c r="D4935" s="63"/>
      <c r="E4935" s="63"/>
      <c r="F4935" s="86"/>
      <c r="H4935" s="121"/>
      <c r="I4935" s="65"/>
      <c r="J4935" s="64"/>
      <c r="K4935" s="120"/>
    </row>
    <row r="4936" spans="1:11" x14ac:dyDescent="0.25">
      <c r="A4936" s="85"/>
      <c r="B4936" s="63"/>
      <c r="C4936" s="63"/>
      <c r="D4936" s="63"/>
      <c r="E4936" s="63"/>
      <c r="F4936" s="86"/>
      <c r="H4936" s="121"/>
      <c r="I4936" s="65"/>
      <c r="J4936" s="64"/>
      <c r="K4936" s="120"/>
    </row>
    <row r="4937" spans="1:11" x14ac:dyDescent="0.25">
      <c r="A4937" s="85"/>
      <c r="B4937" s="63"/>
      <c r="C4937" s="63"/>
      <c r="D4937" s="63"/>
      <c r="E4937" s="63"/>
      <c r="F4937" s="86"/>
      <c r="H4937" s="121"/>
      <c r="I4937" s="65"/>
      <c r="J4937" s="64"/>
      <c r="K4937" s="120"/>
    </row>
    <row r="4938" spans="1:11" x14ac:dyDescent="0.25">
      <c r="A4938" s="85"/>
      <c r="B4938" s="63"/>
      <c r="C4938" s="63"/>
      <c r="D4938" s="63"/>
      <c r="E4938" s="63"/>
      <c r="F4938" s="86"/>
      <c r="H4938" s="121"/>
      <c r="I4938" s="65"/>
      <c r="J4938" s="64"/>
      <c r="K4938" s="120"/>
    </row>
    <row r="4939" spans="1:11" x14ac:dyDescent="0.25">
      <c r="A4939" s="85"/>
      <c r="B4939" s="63"/>
      <c r="C4939" s="63"/>
      <c r="D4939" s="63"/>
      <c r="E4939" s="63"/>
      <c r="F4939" s="86"/>
      <c r="H4939" s="121"/>
      <c r="I4939" s="65"/>
      <c r="J4939" s="64"/>
      <c r="K4939" s="120"/>
    </row>
    <row r="4940" spans="1:11" x14ac:dyDescent="0.25">
      <c r="A4940" s="85"/>
      <c r="B4940" s="63"/>
      <c r="C4940" s="63"/>
      <c r="D4940" s="63"/>
      <c r="E4940" s="63"/>
      <c r="F4940" s="86"/>
      <c r="H4940" s="121"/>
      <c r="I4940" s="65"/>
      <c r="J4940" s="64"/>
      <c r="K4940" s="120"/>
    </row>
    <row r="4941" spans="1:11" x14ac:dyDescent="0.25">
      <c r="A4941" s="85"/>
      <c r="B4941" s="63"/>
      <c r="C4941" s="63"/>
      <c r="D4941" s="63"/>
      <c r="E4941" s="63"/>
      <c r="F4941" s="86"/>
      <c r="H4941" s="121"/>
      <c r="I4941" s="65"/>
      <c r="J4941" s="64"/>
      <c r="K4941" s="120"/>
    </row>
    <row r="4942" spans="1:11" x14ac:dyDescent="0.25">
      <c r="A4942" s="85"/>
      <c r="B4942" s="63"/>
      <c r="C4942" s="63"/>
      <c r="D4942" s="63"/>
      <c r="E4942" s="63"/>
      <c r="F4942" s="86"/>
      <c r="H4942" s="121"/>
      <c r="I4942" s="65"/>
      <c r="J4942" s="64"/>
      <c r="K4942" s="120"/>
    </row>
    <row r="4943" spans="1:11" x14ac:dyDescent="0.25">
      <c r="A4943" s="85"/>
      <c r="B4943" s="63"/>
      <c r="C4943" s="63"/>
      <c r="D4943" s="63"/>
      <c r="E4943" s="63"/>
      <c r="F4943" s="86"/>
      <c r="H4943" s="121"/>
      <c r="I4943" s="65"/>
      <c r="J4943" s="64"/>
      <c r="K4943" s="120"/>
    </row>
    <row r="4944" spans="1:11" x14ac:dyDescent="0.25">
      <c r="A4944" s="85"/>
      <c r="B4944" s="63"/>
      <c r="C4944" s="63"/>
      <c r="D4944" s="63"/>
      <c r="E4944" s="63"/>
      <c r="F4944" s="86"/>
      <c r="H4944" s="121"/>
      <c r="I4944" s="65"/>
      <c r="J4944" s="64"/>
      <c r="K4944" s="120"/>
    </row>
    <row r="4945" spans="1:11" x14ac:dyDescent="0.25">
      <c r="A4945" s="85"/>
      <c r="B4945" s="63"/>
      <c r="C4945" s="63"/>
      <c r="D4945" s="63"/>
      <c r="E4945" s="63"/>
      <c r="F4945" s="86"/>
      <c r="H4945" s="121"/>
      <c r="I4945" s="65"/>
      <c r="J4945" s="64"/>
      <c r="K4945" s="120"/>
    </row>
    <row r="4946" spans="1:11" x14ac:dyDescent="0.25">
      <c r="A4946" s="85"/>
      <c r="B4946" s="63"/>
      <c r="C4946" s="63"/>
      <c r="D4946" s="63"/>
      <c r="E4946" s="63"/>
      <c r="F4946" s="86"/>
      <c r="H4946" s="121"/>
      <c r="I4946" s="65"/>
      <c r="J4946" s="64"/>
      <c r="K4946" s="120"/>
    </row>
    <row r="4947" spans="1:11" x14ac:dyDescent="0.25">
      <c r="A4947" s="85"/>
      <c r="B4947" s="63"/>
      <c r="C4947" s="63"/>
      <c r="D4947" s="63"/>
      <c r="E4947" s="63"/>
      <c r="F4947" s="86"/>
      <c r="H4947" s="121"/>
      <c r="I4947" s="65"/>
      <c r="J4947" s="64"/>
      <c r="K4947" s="120"/>
    </row>
    <row r="4948" spans="1:11" x14ac:dyDescent="0.25">
      <c r="A4948" s="85"/>
      <c r="B4948" s="63"/>
      <c r="C4948" s="63"/>
      <c r="D4948" s="63"/>
      <c r="E4948" s="63"/>
      <c r="F4948" s="86"/>
      <c r="H4948" s="121"/>
      <c r="I4948" s="65"/>
      <c r="J4948" s="64"/>
      <c r="K4948" s="120"/>
    </row>
    <row r="4949" spans="1:11" x14ac:dyDescent="0.25">
      <c r="A4949" s="85"/>
      <c r="B4949" s="63"/>
      <c r="C4949" s="63"/>
      <c r="D4949" s="63"/>
      <c r="E4949" s="63"/>
      <c r="F4949" s="86"/>
      <c r="H4949" s="121"/>
      <c r="I4949" s="65"/>
      <c r="J4949" s="64"/>
      <c r="K4949" s="120"/>
    </row>
    <row r="4950" spans="1:11" x14ac:dyDescent="0.25">
      <c r="A4950" s="85"/>
      <c r="B4950" s="63"/>
      <c r="C4950" s="63"/>
      <c r="D4950" s="63"/>
      <c r="E4950" s="63"/>
      <c r="F4950" s="86"/>
      <c r="H4950" s="121"/>
      <c r="I4950" s="65"/>
      <c r="J4950" s="64"/>
      <c r="K4950" s="120"/>
    </row>
    <row r="4951" spans="1:11" x14ac:dyDescent="0.25">
      <c r="A4951" s="85"/>
      <c r="B4951" s="63"/>
      <c r="C4951" s="63"/>
      <c r="D4951" s="63"/>
      <c r="E4951" s="63"/>
      <c r="F4951" s="86"/>
      <c r="H4951" s="121"/>
      <c r="I4951" s="65"/>
      <c r="J4951" s="64"/>
      <c r="K4951" s="120"/>
    </row>
    <row r="4952" spans="1:11" x14ac:dyDescent="0.25">
      <c r="A4952" s="85"/>
      <c r="B4952" s="63"/>
      <c r="C4952" s="63"/>
      <c r="D4952" s="63"/>
      <c r="E4952" s="63"/>
      <c r="F4952" s="86"/>
      <c r="H4952" s="121"/>
      <c r="I4952" s="65"/>
      <c r="J4952" s="64"/>
      <c r="K4952" s="120"/>
    </row>
    <row r="4953" spans="1:11" x14ac:dyDescent="0.25">
      <c r="A4953" s="85"/>
      <c r="B4953" s="63"/>
      <c r="C4953" s="63"/>
      <c r="D4953" s="63"/>
      <c r="E4953" s="63"/>
      <c r="F4953" s="86"/>
      <c r="H4953" s="121"/>
      <c r="I4953" s="65"/>
      <c r="J4953" s="64"/>
      <c r="K4953" s="120"/>
    </row>
    <row r="4954" spans="1:11" x14ac:dyDescent="0.25">
      <c r="A4954" s="85"/>
      <c r="B4954" s="63"/>
      <c r="C4954" s="63"/>
      <c r="D4954" s="63"/>
      <c r="E4954" s="63"/>
      <c r="F4954" s="86"/>
      <c r="H4954" s="121"/>
      <c r="I4954" s="65"/>
      <c r="J4954" s="64"/>
      <c r="K4954" s="120"/>
    </row>
    <row r="4955" spans="1:11" x14ac:dyDescent="0.25">
      <c r="A4955" s="85"/>
      <c r="B4955" s="63"/>
      <c r="C4955" s="63"/>
      <c r="D4955" s="63"/>
      <c r="E4955" s="63"/>
      <c r="F4955" s="86"/>
      <c r="H4955" s="121"/>
      <c r="I4955" s="65"/>
      <c r="J4955" s="64"/>
      <c r="K4955" s="120"/>
    </row>
    <row r="4956" spans="1:11" x14ac:dyDescent="0.25">
      <c r="A4956" s="85"/>
      <c r="B4956" s="63"/>
      <c r="C4956" s="63"/>
      <c r="D4956" s="63"/>
      <c r="E4956" s="63"/>
      <c r="F4956" s="86"/>
      <c r="H4956" s="121"/>
      <c r="I4956" s="65"/>
      <c r="J4956" s="64"/>
      <c r="K4956" s="120"/>
    </row>
    <row r="4957" spans="1:11" x14ac:dyDescent="0.25">
      <c r="A4957" s="85"/>
      <c r="B4957" s="63"/>
      <c r="C4957" s="63"/>
      <c r="D4957" s="63"/>
      <c r="E4957" s="63"/>
      <c r="F4957" s="86"/>
      <c r="H4957" s="121"/>
      <c r="I4957" s="65"/>
      <c r="J4957" s="64"/>
      <c r="K4957" s="120"/>
    </row>
    <row r="4958" spans="1:11" x14ac:dyDescent="0.25">
      <c r="A4958" s="85"/>
      <c r="B4958" s="63"/>
      <c r="C4958" s="63"/>
      <c r="D4958" s="63"/>
      <c r="E4958" s="63"/>
      <c r="F4958" s="86"/>
      <c r="H4958" s="121"/>
      <c r="I4958" s="65"/>
      <c r="J4958" s="64"/>
      <c r="K4958" s="120"/>
    </row>
    <row r="4959" spans="1:11" x14ac:dyDescent="0.25">
      <c r="A4959" s="85"/>
      <c r="B4959" s="63"/>
      <c r="C4959" s="63"/>
      <c r="D4959" s="63"/>
      <c r="E4959" s="63"/>
      <c r="F4959" s="86"/>
      <c r="H4959" s="121"/>
      <c r="I4959" s="65"/>
      <c r="J4959" s="64"/>
      <c r="K4959" s="120"/>
    </row>
    <row r="4960" spans="1:11" x14ac:dyDescent="0.25">
      <c r="A4960" s="85"/>
      <c r="B4960" s="63"/>
      <c r="C4960" s="63"/>
      <c r="D4960" s="63"/>
      <c r="E4960" s="63"/>
      <c r="F4960" s="86"/>
      <c r="H4960" s="121"/>
      <c r="I4960" s="65"/>
      <c r="J4960" s="64"/>
      <c r="K4960" s="120"/>
    </row>
    <row r="4961" spans="1:11" x14ac:dyDescent="0.25">
      <c r="A4961" s="85"/>
      <c r="B4961" s="63"/>
      <c r="C4961" s="63"/>
      <c r="D4961" s="63"/>
      <c r="E4961" s="63"/>
      <c r="F4961" s="86"/>
      <c r="H4961" s="121"/>
      <c r="I4961" s="65"/>
      <c r="J4961" s="64"/>
      <c r="K4961" s="120"/>
    </row>
    <row r="4962" spans="1:11" x14ac:dyDescent="0.25">
      <c r="A4962" s="85"/>
      <c r="B4962" s="63"/>
      <c r="C4962" s="63"/>
      <c r="D4962" s="63"/>
      <c r="E4962" s="63"/>
      <c r="F4962" s="86"/>
      <c r="H4962" s="121"/>
      <c r="I4962" s="65"/>
      <c r="J4962" s="64"/>
      <c r="K4962" s="120"/>
    </row>
    <row r="4963" spans="1:11" x14ac:dyDescent="0.25">
      <c r="A4963" s="85"/>
      <c r="B4963" s="63"/>
      <c r="C4963" s="63"/>
      <c r="D4963" s="63"/>
      <c r="E4963" s="63"/>
      <c r="F4963" s="86"/>
      <c r="H4963" s="121"/>
      <c r="I4963" s="65"/>
      <c r="J4963" s="64"/>
      <c r="K4963" s="120"/>
    </row>
    <row r="4964" spans="1:11" x14ac:dyDescent="0.25">
      <c r="A4964" s="85"/>
      <c r="B4964" s="63"/>
      <c r="C4964" s="63"/>
      <c r="D4964" s="63"/>
      <c r="E4964" s="63"/>
      <c r="F4964" s="86"/>
      <c r="H4964" s="121"/>
      <c r="I4964" s="65"/>
      <c r="J4964" s="64"/>
      <c r="K4964" s="120"/>
    </row>
    <row r="4965" spans="1:11" x14ac:dyDescent="0.25">
      <c r="A4965" s="85"/>
      <c r="B4965" s="63"/>
      <c r="C4965" s="63"/>
      <c r="D4965" s="63"/>
      <c r="E4965" s="63"/>
      <c r="F4965" s="86"/>
      <c r="H4965" s="121"/>
      <c r="I4965" s="65"/>
      <c r="J4965" s="64"/>
      <c r="K4965" s="120"/>
    </row>
    <row r="4966" spans="1:11" x14ac:dyDescent="0.25">
      <c r="A4966" s="85"/>
      <c r="B4966" s="63"/>
      <c r="C4966" s="63"/>
      <c r="D4966" s="63"/>
      <c r="E4966" s="63"/>
      <c r="F4966" s="86"/>
      <c r="H4966" s="121"/>
      <c r="I4966" s="65"/>
      <c r="J4966" s="64"/>
      <c r="K4966" s="120"/>
    </row>
    <row r="4967" spans="1:11" x14ac:dyDescent="0.25">
      <c r="A4967" s="85"/>
      <c r="B4967" s="63"/>
      <c r="C4967" s="63"/>
      <c r="D4967" s="63"/>
      <c r="E4967" s="63"/>
      <c r="F4967" s="86"/>
      <c r="H4967" s="121"/>
      <c r="I4967" s="65"/>
      <c r="J4967" s="64"/>
      <c r="K4967" s="120"/>
    </row>
    <row r="4968" spans="1:11" x14ac:dyDescent="0.25">
      <c r="A4968" s="85"/>
      <c r="B4968" s="63"/>
      <c r="C4968" s="63"/>
      <c r="D4968" s="63"/>
      <c r="E4968" s="63"/>
      <c r="F4968" s="86"/>
      <c r="H4968" s="121"/>
      <c r="I4968" s="65"/>
      <c r="J4968" s="64"/>
      <c r="K4968" s="120"/>
    </row>
    <row r="4969" spans="1:11" x14ac:dyDescent="0.25">
      <c r="A4969" s="85"/>
      <c r="B4969" s="63"/>
      <c r="C4969" s="63"/>
      <c r="D4969" s="63"/>
      <c r="E4969" s="63"/>
      <c r="F4969" s="86"/>
      <c r="H4969" s="121"/>
      <c r="I4969" s="65"/>
      <c r="J4969" s="64"/>
      <c r="K4969" s="120"/>
    </row>
    <row r="4970" spans="1:11" x14ac:dyDescent="0.25">
      <c r="A4970" s="85"/>
      <c r="B4970" s="63"/>
      <c r="C4970" s="63"/>
      <c r="D4970" s="63"/>
      <c r="E4970" s="63"/>
      <c r="F4970" s="86"/>
      <c r="H4970" s="121"/>
      <c r="I4970" s="65"/>
      <c r="J4970" s="64"/>
      <c r="K4970" s="120"/>
    </row>
    <row r="4971" spans="1:11" x14ac:dyDescent="0.25">
      <c r="A4971" s="85"/>
      <c r="B4971" s="63"/>
      <c r="C4971" s="63"/>
      <c r="D4971" s="63"/>
      <c r="E4971" s="63"/>
      <c r="F4971" s="86"/>
      <c r="H4971" s="121"/>
      <c r="I4971" s="65"/>
      <c r="J4971" s="64"/>
      <c r="K4971" s="120"/>
    </row>
    <row r="4972" spans="1:11" x14ac:dyDescent="0.25">
      <c r="A4972" s="85"/>
      <c r="B4972" s="63"/>
      <c r="C4972" s="63"/>
      <c r="D4972" s="63"/>
      <c r="E4972" s="63"/>
      <c r="F4972" s="86"/>
      <c r="H4972" s="121"/>
      <c r="I4972" s="65"/>
      <c r="J4972" s="64"/>
      <c r="K4972" s="120"/>
    </row>
    <row r="4973" spans="1:11" x14ac:dyDescent="0.25">
      <c r="A4973" s="85"/>
      <c r="B4973" s="63"/>
      <c r="C4973" s="63"/>
      <c r="D4973" s="63"/>
      <c r="E4973" s="63"/>
      <c r="F4973" s="86"/>
      <c r="H4973" s="121"/>
      <c r="I4973" s="65"/>
      <c r="J4973" s="64"/>
      <c r="K4973" s="120"/>
    </row>
    <row r="4974" spans="1:11" x14ac:dyDescent="0.25">
      <c r="A4974" s="85"/>
      <c r="B4974" s="63"/>
      <c r="C4974" s="63"/>
      <c r="D4974" s="63"/>
      <c r="E4974" s="63"/>
      <c r="F4974" s="86"/>
      <c r="H4974" s="121"/>
      <c r="I4974" s="65"/>
      <c r="J4974" s="64"/>
      <c r="K4974" s="120"/>
    </row>
    <row r="4975" spans="1:11" x14ac:dyDescent="0.25">
      <c r="A4975" s="85"/>
      <c r="B4975" s="63"/>
      <c r="C4975" s="63"/>
      <c r="D4975" s="63"/>
      <c r="E4975" s="63"/>
      <c r="F4975" s="86"/>
      <c r="H4975" s="121"/>
      <c r="I4975" s="65"/>
      <c r="J4975" s="64"/>
      <c r="K4975" s="120"/>
    </row>
    <row r="4976" spans="1:11" x14ac:dyDescent="0.25">
      <c r="A4976" s="85"/>
      <c r="B4976" s="63"/>
      <c r="C4976" s="63"/>
      <c r="D4976" s="63"/>
      <c r="E4976" s="63"/>
      <c r="F4976" s="86"/>
      <c r="H4976" s="121"/>
      <c r="I4976" s="65"/>
      <c r="J4976" s="64"/>
      <c r="K4976" s="120"/>
    </row>
    <row r="4977" spans="1:11" x14ac:dyDescent="0.25">
      <c r="A4977" s="85"/>
      <c r="B4977" s="63"/>
      <c r="C4977" s="63"/>
      <c r="D4977" s="63"/>
      <c r="E4977" s="63"/>
      <c r="F4977" s="86"/>
      <c r="H4977" s="121"/>
      <c r="I4977" s="65"/>
      <c r="J4977" s="64"/>
      <c r="K4977" s="120"/>
    </row>
    <row r="4978" spans="1:11" x14ac:dyDescent="0.25">
      <c r="A4978" s="85"/>
      <c r="B4978" s="63"/>
      <c r="C4978" s="63"/>
      <c r="D4978" s="63"/>
      <c r="E4978" s="63"/>
      <c r="F4978" s="86"/>
      <c r="H4978" s="121"/>
      <c r="I4978" s="65"/>
      <c r="J4978" s="64"/>
      <c r="K4978" s="120"/>
    </row>
    <row r="4979" spans="1:11" x14ac:dyDescent="0.25">
      <c r="A4979" s="85"/>
      <c r="B4979" s="63"/>
      <c r="C4979" s="63"/>
      <c r="D4979" s="63"/>
      <c r="E4979" s="63"/>
      <c r="F4979" s="86"/>
      <c r="H4979" s="121"/>
      <c r="I4979" s="65"/>
      <c r="J4979" s="64"/>
      <c r="K4979" s="120"/>
    </row>
    <row r="4980" spans="1:11" x14ac:dyDescent="0.25">
      <c r="A4980" s="85"/>
      <c r="B4980" s="63"/>
      <c r="C4980" s="63"/>
      <c r="D4980" s="63"/>
      <c r="E4980" s="63"/>
      <c r="F4980" s="86"/>
      <c r="H4980" s="121"/>
      <c r="I4980" s="65"/>
      <c r="J4980" s="64"/>
      <c r="K4980" s="120"/>
    </row>
    <row r="4981" spans="1:11" x14ac:dyDescent="0.25">
      <c r="A4981" s="85"/>
      <c r="B4981" s="63"/>
      <c r="C4981" s="63"/>
      <c r="D4981" s="63"/>
      <c r="E4981" s="63"/>
      <c r="F4981" s="86"/>
      <c r="H4981" s="121"/>
      <c r="I4981" s="65"/>
      <c r="J4981" s="64"/>
      <c r="K4981" s="120"/>
    </row>
    <row r="4982" spans="1:11" x14ac:dyDescent="0.25">
      <c r="A4982" s="85"/>
      <c r="B4982" s="63"/>
      <c r="C4982" s="63"/>
      <c r="D4982" s="63"/>
      <c r="E4982" s="63"/>
      <c r="F4982" s="86"/>
      <c r="H4982" s="121"/>
      <c r="I4982" s="65"/>
      <c r="J4982" s="64"/>
      <c r="K4982" s="120"/>
    </row>
    <row r="4983" spans="1:11" x14ac:dyDescent="0.25">
      <c r="A4983" s="85"/>
      <c r="B4983" s="63"/>
      <c r="C4983" s="63"/>
      <c r="D4983" s="63"/>
      <c r="E4983" s="63"/>
      <c r="F4983" s="86"/>
      <c r="H4983" s="121"/>
      <c r="I4983" s="65"/>
      <c r="J4983" s="64"/>
      <c r="K4983" s="120"/>
    </row>
    <row r="4984" spans="1:11" x14ac:dyDescent="0.25">
      <c r="A4984" s="85"/>
      <c r="B4984" s="63"/>
      <c r="C4984" s="63"/>
      <c r="D4984" s="63"/>
      <c r="E4984" s="63"/>
      <c r="F4984" s="86"/>
      <c r="H4984" s="121"/>
      <c r="I4984" s="65"/>
      <c r="J4984" s="64"/>
      <c r="K4984" s="120"/>
    </row>
    <row r="4985" spans="1:11" x14ac:dyDescent="0.25">
      <c r="A4985" s="85"/>
      <c r="B4985" s="63"/>
      <c r="C4985" s="63"/>
      <c r="D4985" s="63"/>
      <c r="E4985" s="63"/>
      <c r="F4985" s="86"/>
      <c r="H4985" s="121"/>
      <c r="I4985" s="65"/>
      <c r="J4985" s="64"/>
      <c r="K4985" s="120"/>
    </row>
    <row r="4986" spans="1:11" x14ac:dyDescent="0.25">
      <c r="A4986" s="85"/>
      <c r="B4986" s="63"/>
      <c r="C4986" s="63"/>
      <c r="D4986" s="63"/>
      <c r="E4986" s="63"/>
      <c r="F4986" s="86"/>
      <c r="H4986" s="121"/>
      <c r="I4986" s="65"/>
      <c r="J4986" s="64"/>
      <c r="K4986" s="120"/>
    </row>
    <row r="4987" spans="1:11" x14ac:dyDescent="0.25">
      <c r="A4987" s="85"/>
      <c r="B4987" s="63"/>
      <c r="C4987" s="63"/>
      <c r="D4987" s="63"/>
      <c r="E4987" s="63"/>
      <c r="F4987" s="86"/>
      <c r="H4987" s="121"/>
      <c r="I4987" s="65"/>
      <c r="J4987" s="64"/>
      <c r="K4987" s="120"/>
    </row>
    <row r="4988" spans="1:11" x14ac:dyDescent="0.25">
      <c r="A4988" s="85"/>
      <c r="B4988" s="63"/>
      <c r="C4988" s="63"/>
      <c r="D4988" s="63"/>
      <c r="E4988" s="63"/>
      <c r="F4988" s="86"/>
      <c r="H4988" s="121"/>
      <c r="I4988" s="65"/>
      <c r="J4988" s="64"/>
      <c r="K4988" s="120"/>
    </row>
    <row r="4989" spans="1:11" x14ac:dyDescent="0.25">
      <c r="A4989" s="85"/>
      <c r="B4989" s="63"/>
      <c r="C4989" s="63"/>
      <c r="D4989" s="63"/>
      <c r="E4989" s="63"/>
      <c r="F4989" s="86"/>
      <c r="H4989" s="121"/>
      <c r="I4989" s="65"/>
      <c r="J4989" s="64"/>
      <c r="K4989" s="120"/>
    </row>
    <row r="4990" spans="1:11" x14ac:dyDescent="0.25">
      <c r="A4990" s="85"/>
      <c r="B4990" s="63"/>
      <c r="C4990" s="63"/>
      <c r="D4990" s="63"/>
      <c r="E4990" s="63"/>
      <c r="F4990" s="86"/>
      <c r="H4990" s="121"/>
      <c r="I4990" s="65"/>
      <c r="J4990" s="64"/>
      <c r="K4990" s="120"/>
    </row>
    <row r="4991" spans="1:11" x14ac:dyDescent="0.25">
      <c r="A4991" s="85"/>
      <c r="B4991" s="63"/>
      <c r="C4991" s="63"/>
      <c r="D4991" s="63"/>
      <c r="E4991" s="63"/>
      <c r="F4991" s="86"/>
      <c r="H4991" s="121"/>
      <c r="I4991" s="65"/>
      <c r="J4991" s="64"/>
      <c r="K4991" s="120"/>
    </row>
    <row r="4992" spans="1:11" x14ac:dyDescent="0.25">
      <c r="A4992" s="85"/>
      <c r="B4992" s="63"/>
      <c r="C4992" s="63"/>
      <c r="D4992" s="63"/>
      <c r="E4992" s="63"/>
      <c r="F4992" s="86"/>
      <c r="H4992" s="121"/>
      <c r="I4992" s="65"/>
      <c r="J4992" s="64"/>
      <c r="K4992" s="120"/>
    </row>
    <row r="4993" spans="1:11" x14ac:dyDescent="0.25">
      <c r="A4993" s="85"/>
      <c r="B4993" s="63"/>
      <c r="C4993" s="63"/>
      <c r="D4993" s="63"/>
      <c r="E4993" s="63"/>
      <c r="F4993" s="86"/>
      <c r="H4993" s="121"/>
      <c r="I4993" s="65"/>
      <c r="J4993" s="64"/>
      <c r="K4993" s="120"/>
    </row>
    <row r="4994" spans="1:11" x14ac:dyDescent="0.25">
      <c r="A4994" s="85"/>
      <c r="B4994" s="63"/>
      <c r="C4994" s="63"/>
      <c r="D4994" s="63"/>
      <c r="E4994" s="63"/>
      <c r="F4994" s="86"/>
      <c r="H4994" s="121"/>
      <c r="I4994" s="65"/>
      <c r="J4994" s="64"/>
      <c r="K4994" s="120"/>
    </row>
    <row r="4995" spans="1:11" x14ac:dyDescent="0.25">
      <c r="A4995" s="85"/>
      <c r="B4995" s="63"/>
      <c r="C4995" s="63"/>
      <c r="D4995" s="63"/>
      <c r="E4995" s="63"/>
      <c r="F4995" s="86"/>
      <c r="H4995" s="121"/>
      <c r="I4995" s="65"/>
      <c r="J4995" s="64"/>
      <c r="K4995" s="120"/>
    </row>
    <row r="4996" spans="1:11" x14ac:dyDescent="0.25">
      <c r="A4996" s="85"/>
      <c r="B4996" s="63"/>
      <c r="C4996" s="63"/>
      <c r="D4996" s="63"/>
      <c r="E4996" s="63"/>
      <c r="F4996" s="86"/>
      <c r="H4996" s="121"/>
      <c r="I4996" s="65"/>
      <c r="J4996" s="64"/>
      <c r="K4996" s="120"/>
    </row>
    <row r="4997" spans="1:11" x14ac:dyDescent="0.25">
      <c r="A4997" s="85"/>
      <c r="B4997" s="63"/>
      <c r="C4997" s="63"/>
      <c r="D4997" s="63"/>
      <c r="E4997" s="63"/>
      <c r="F4997" s="86"/>
      <c r="H4997" s="121"/>
      <c r="I4997" s="65"/>
      <c r="J4997" s="64"/>
      <c r="K4997" s="120"/>
    </row>
    <row r="4998" spans="1:11" x14ac:dyDescent="0.25">
      <c r="A4998" s="85"/>
      <c r="B4998" s="63"/>
      <c r="C4998" s="63"/>
      <c r="D4998" s="63"/>
      <c r="E4998" s="63"/>
      <c r="F4998" s="86"/>
      <c r="H4998" s="121"/>
      <c r="I4998" s="65"/>
      <c r="J4998" s="64"/>
      <c r="K4998" s="120"/>
    </row>
    <row r="4999" spans="1:11" x14ac:dyDescent="0.25">
      <c r="A4999" s="85"/>
      <c r="B4999" s="63"/>
      <c r="C4999" s="63"/>
      <c r="D4999" s="63"/>
      <c r="E4999" s="63"/>
      <c r="F4999" s="86"/>
      <c r="H4999" s="121"/>
      <c r="I4999" s="65"/>
      <c r="J4999" s="64"/>
      <c r="K4999" s="120"/>
    </row>
    <row r="5000" spans="1:11" x14ac:dyDescent="0.25">
      <c r="A5000" s="91"/>
      <c r="B5000" s="81"/>
      <c r="C5000" s="81"/>
      <c r="D5000" s="81"/>
      <c r="E5000" s="81"/>
      <c r="F5000" s="105"/>
      <c r="H5000" s="121"/>
      <c r="I5000" s="65"/>
      <c r="J5000" s="64"/>
      <c r="K5000" s="120"/>
    </row>
    <row r="5001" spans="1:11" x14ac:dyDescent="0.25">
      <c r="H5001" s="121"/>
      <c r="I5001" s="65"/>
      <c r="J5001" s="64"/>
      <c r="K5001" s="120"/>
    </row>
    <row r="5002" spans="1:11" x14ac:dyDescent="0.25">
      <c r="H5002" s="121"/>
      <c r="I5002" s="65"/>
      <c r="J5002" s="64"/>
      <c r="K5002" s="120"/>
    </row>
    <row r="5003" spans="1:11" x14ac:dyDescent="0.25">
      <c r="H5003" s="121"/>
      <c r="I5003" s="65"/>
      <c r="J5003" s="64"/>
      <c r="K5003" s="120"/>
    </row>
    <row r="5004" spans="1:11" x14ac:dyDescent="0.25">
      <c r="H5004" s="121"/>
      <c r="I5004" s="65"/>
      <c r="J5004" s="64"/>
      <c r="K5004" s="120"/>
    </row>
    <row r="5005" spans="1:11" x14ac:dyDescent="0.25">
      <c r="H5005" s="121"/>
      <c r="I5005" s="65"/>
      <c r="J5005" s="64"/>
      <c r="K5005" s="120"/>
    </row>
    <row r="5006" spans="1:11" x14ac:dyDescent="0.25">
      <c r="H5006" s="121"/>
      <c r="I5006" s="65"/>
      <c r="J5006" s="64"/>
      <c r="K5006" s="120"/>
    </row>
    <row r="5007" spans="1:11" x14ac:dyDescent="0.25">
      <c r="H5007" s="121"/>
      <c r="I5007" s="65"/>
      <c r="J5007" s="64"/>
      <c r="K5007" s="120"/>
    </row>
    <row r="5008" spans="1:11" x14ac:dyDescent="0.25">
      <c r="H5008" s="121"/>
      <c r="I5008" s="65"/>
      <c r="J5008" s="64"/>
      <c r="K5008" s="120"/>
    </row>
    <row r="5009" spans="8:11" x14ac:dyDescent="0.25">
      <c r="H5009" s="121"/>
      <c r="I5009" s="65"/>
      <c r="J5009" s="64"/>
      <c r="K5009" s="120"/>
    </row>
    <row r="5010" spans="8:11" x14ac:dyDescent="0.25">
      <c r="H5010" s="121"/>
      <c r="I5010" s="65"/>
      <c r="J5010" s="64"/>
      <c r="K5010" s="120"/>
    </row>
    <row r="5011" spans="8:11" x14ac:dyDescent="0.25">
      <c r="H5011" s="121"/>
      <c r="I5011" s="65"/>
      <c r="J5011" s="64"/>
      <c r="K5011" s="120"/>
    </row>
    <row r="5012" spans="8:11" x14ac:dyDescent="0.25">
      <c r="H5012" s="121"/>
      <c r="I5012" s="65"/>
      <c r="J5012" s="64"/>
      <c r="K5012" s="120"/>
    </row>
    <row r="5013" spans="8:11" x14ac:dyDescent="0.25">
      <c r="H5013" s="121"/>
      <c r="I5013" s="65"/>
      <c r="J5013" s="64"/>
      <c r="K5013" s="120"/>
    </row>
    <row r="5014" spans="8:11" x14ac:dyDescent="0.25">
      <c r="H5014" s="121"/>
      <c r="I5014" s="65"/>
      <c r="J5014" s="64"/>
      <c r="K5014" s="120"/>
    </row>
    <row r="5015" spans="8:11" x14ac:dyDescent="0.25">
      <c r="H5015" s="121"/>
      <c r="I5015" s="65"/>
      <c r="J5015" s="64"/>
      <c r="K5015" s="120"/>
    </row>
    <row r="5016" spans="8:11" x14ac:dyDescent="0.25">
      <c r="H5016" s="121"/>
      <c r="I5016" s="65"/>
      <c r="J5016" s="64"/>
      <c r="K5016" s="120"/>
    </row>
    <row r="5017" spans="8:11" x14ac:dyDescent="0.25">
      <c r="H5017" s="121"/>
      <c r="I5017" s="65"/>
      <c r="J5017" s="64"/>
      <c r="K5017" s="120"/>
    </row>
    <row r="5018" spans="8:11" x14ac:dyDescent="0.25">
      <c r="H5018" s="121"/>
      <c r="I5018" s="65"/>
      <c r="J5018" s="64"/>
      <c r="K5018" s="120"/>
    </row>
    <row r="5019" spans="8:11" x14ac:dyDescent="0.25">
      <c r="H5019" s="121"/>
      <c r="I5019" s="65"/>
      <c r="J5019" s="64"/>
      <c r="K5019" s="120"/>
    </row>
    <row r="5020" spans="8:11" x14ac:dyDescent="0.25">
      <c r="H5020" s="121"/>
      <c r="I5020" s="65"/>
      <c r="J5020" s="64"/>
      <c r="K5020" s="120"/>
    </row>
    <row r="5021" spans="8:11" x14ac:dyDescent="0.25">
      <c r="H5021" s="121"/>
      <c r="I5021" s="65"/>
      <c r="J5021" s="64"/>
      <c r="K5021" s="120"/>
    </row>
    <row r="5022" spans="8:11" x14ac:dyDescent="0.25">
      <c r="H5022" s="121"/>
      <c r="I5022" s="65"/>
      <c r="J5022" s="64"/>
      <c r="K5022" s="120"/>
    </row>
    <row r="5023" spans="8:11" x14ac:dyDescent="0.25">
      <c r="H5023" s="121"/>
      <c r="I5023" s="65"/>
      <c r="J5023" s="64"/>
      <c r="K5023" s="120"/>
    </row>
    <row r="5024" spans="8:11" x14ac:dyDescent="0.25">
      <c r="H5024" s="121"/>
      <c r="I5024" s="65"/>
      <c r="J5024" s="64"/>
      <c r="K5024" s="120"/>
    </row>
    <row r="5025" spans="8:11" x14ac:dyDescent="0.25">
      <c r="H5025" s="121"/>
      <c r="I5025" s="65"/>
      <c r="J5025" s="64"/>
      <c r="K5025" s="120"/>
    </row>
    <row r="5026" spans="8:11" x14ac:dyDescent="0.25">
      <c r="H5026" s="121"/>
      <c r="I5026" s="65"/>
      <c r="J5026" s="64"/>
      <c r="K5026" s="120"/>
    </row>
    <row r="5027" spans="8:11" x14ac:dyDescent="0.25">
      <c r="H5027" s="121"/>
      <c r="I5027" s="65"/>
      <c r="J5027" s="64"/>
      <c r="K5027" s="120"/>
    </row>
    <row r="5028" spans="8:11" x14ac:dyDescent="0.25">
      <c r="H5028" s="121"/>
      <c r="I5028" s="65"/>
      <c r="J5028" s="64"/>
      <c r="K5028" s="120"/>
    </row>
    <row r="5029" spans="8:11" x14ac:dyDescent="0.25">
      <c r="H5029" s="121"/>
      <c r="I5029" s="65"/>
      <c r="J5029" s="64"/>
      <c r="K5029" s="120"/>
    </row>
    <row r="5030" spans="8:11" x14ac:dyDescent="0.25">
      <c r="H5030" s="121"/>
      <c r="I5030" s="65"/>
      <c r="J5030" s="64"/>
      <c r="K5030" s="120"/>
    </row>
    <row r="5031" spans="8:11" x14ac:dyDescent="0.25">
      <c r="H5031" s="121"/>
      <c r="I5031" s="65"/>
      <c r="J5031" s="64"/>
      <c r="K5031" s="120"/>
    </row>
    <row r="5032" spans="8:11" x14ac:dyDescent="0.25">
      <c r="H5032" s="121"/>
      <c r="I5032" s="65"/>
      <c r="J5032" s="64"/>
      <c r="K5032" s="120"/>
    </row>
    <row r="5033" spans="8:11" x14ac:dyDescent="0.25">
      <c r="H5033" s="121"/>
      <c r="I5033" s="65"/>
      <c r="J5033" s="64"/>
      <c r="K5033" s="120"/>
    </row>
    <row r="5034" spans="8:11" x14ac:dyDescent="0.25">
      <c r="H5034" s="121"/>
      <c r="I5034" s="65"/>
      <c r="J5034" s="64"/>
      <c r="K5034" s="120"/>
    </row>
    <row r="5035" spans="8:11" x14ac:dyDescent="0.25">
      <c r="H5035" s="121"/>
      <c r="I5035" s="65"/>
      <c r="J5035" s="64"/>
      <c r="K5035" s="120"/>
    </row>
    <row r="5036" spans="8:11" x14ac:dyDescent="0.25">
      <c r="H5036" s="121"/>
      <c r="I5036" s="65"/>
      <c r="J5036" s="64"/>
      <c r="K5036" s="120"/>
    </row>
    <row r="5037" spans="8:11" x14ac:dyDescent="0.25">
      <c r="H5037" s="121"/>
      <c r="I5037" s="65"/>
      <c r="J5037" s="64"/>
      <c r="K5037" s="120"/>
    </row>
    <row r="5038" spans="8:11" x14ac:dyDescent="0.25">
      <c r="H5038" s="121"/>
      <c r="I5038" s="65"/>
      <c r="J5038" s="64"/>
      <c r="K5038" s="120"/>
    </row>
    <row r="5039" spans="8:11" x14ac:dyDescent="0.25">
      <c r="H5039" s="121"/>
      <c r="I5039" s="65"/>
      <c r="J5039" s="64"/>
      <c r="K5039" s="120"/>
    </row>
    <row r="5040" spans="8:11" x14ac:dyDescent="0.25">
      <c r="H5040" s="121"/>
      <c r="I5040" s="65"/>
      <c r="J5040" s="64"/>
      <c r="K5040" s="120"/>
    </row>
    <row r="5041" spans="8:11" x14ac:dyDescent="0.25">
      <c r="H5041" s="121"/>
      <c r="I5041" s="65"/>
      <c r="J5041" s="64"/>
      <c r="K5041" s="120"/>
    </row>
    <row r="5042" spans="8:11" x14ac:dyDescent="0.25">
      <c r="H5042" s="121"/>
      <c r="I5042" s="65"/>
      <c r="J5042" s="64"/>
      <c r="K5042" s="120"/>
    </row>
    <row r="5043" spans="8:11" x14ac:dyDescent="0.25">
      <c r="H5043" s="121"/>
      <c r="I5043" s="65"/>
      <c r="J5043" s="64"/>
      <c r="K5043" s="120"/>
    </row>
    <row r="5044" spans="8:11" x14ac:dyDescent="0.25">
      <c r="H5044" s="121"/>
      <c r="I5044" s="65"/>
      <c r="J5044" s="64"/>
      <c r="K5044" s="120"/>
    </row>
    <row r="5045" spans="8:11" x14ac:dyDescent="0.25">
      <c r="H5045" s="121"/>
      <c r="I5045" s="65"/>
      <c r="J5045" s="64"/>
      <c r="K5045" s="120"/>
    </row>
    <row r="5046" spans="8:11" x14ac:dyDescent="0.25">
      <c r="H5046" s="121"/>
      <c r="I5046" s="65"/>
      <c r="J5046" s="64"/>
      <c r="K5046" s="120"/>
    </row>
    <row r="5047" spans="8:11" x14ac:dyDescent="0.25">
      <c r="H5047" s="121"/>
      <c r="I5047" s="65"/>
      <c r="J5047" s="64"/>
      <c r="K5047" s="120"/>
    </row>
    <row r="5048" spans="8:11" x14ac:dyDescent="0.25">
      <c r="H5048" s="121"/>
      <c r="I5048" s="65"/>
      <c r="J5048" s="64"/>
      <c r="K5048" s="120"/>
    </row>
    <row r="5049" spans="8:11" x14ac:dyDescent="0.25">
      <c r="H5049" s="121"/>
      <c r="I5049" s="65"/>
      <c r="J5049" s="64"/>
      <c r="K5049" s="120"/>
    </row>
    <row r="5050" spans="8:11" x14ac:dyDescent="0.25">
      <c r="H5050" s="121"/>
      <c r="I5050" s="65"/>
      <c r="J5050" s="64"/>
      <c r="K5050" s="120"/>
    </row>
    <row r="5051" spans="8:11" x14ac:dyDescent="0.25">
      <c r="H5051" s="121"/>
      <c r="I5051" s="65"/>
      <c r="J5051" s="64"/>
      <c r="K5051" s="120"/>
    </row>
    <row r="5052" spans="8:11" x14ac:dyDescent="0.25">
      <c r="H5052" s="121"/>
      <c r="I5052" s="65"/>
      <c r="J5052" s="64"/>
      <c r="K5052" s="120"/>
    </row>
    <row r="5053" spans="8:11" x14ac:dyDescent="0.25">
      <c r="H5053" s="121"/>
      <c r="I5053" s="65"/>
      <c r="J5053" s="64"/>
      <c r="K5053" s="120"/>
    </row>
    <row r="5054" spans="8:11" x14ac:dyDescent="0.25">
      <c r="H5054" s="121"/>
      <c r="I5054" s="65"/>
      <c r="J5054" s="64"/>
      <c r="K5054" s="120"/>
    </row>
    <row r="5055" spans="8:11" x14ac:dyDescent="0.25">
      <c r="H5055" s="121"/>
      <c r="I5055" s="65"/>
      <c r="J5055" s="64"/>
      <c r="K5055" s="120"/>
    </row>
    <row r="5056" spans="8:11" x14ac:dyDescent="0.25">
      <c r="H5056" s="121"/>
      <c r="I5056" s="65"/>
      <c r="J5056" s="64"/>
      <c r="K5056" s="120"/>
    </row>
    <row r="5057" spans="8:11" x14ac:dyDescent="0.25">
      <c r="H5057" s="121"/>
      <c r="I5057" s="65"/>
      <c r="J5057" s="64"/>
      <c r="K5057" s="120"/>
    </row>
    <row r="5058" spans="8:11" x14ac:dyDescent="0.25">
      <c r="H5058" s="121"/>
      <c r="I5058" s="65"/>
      <c r="J5058" s="64"/>
      <c r="K5058" s="120"/>
    </row>
    <row r="5059" spans="8:11" x14ac:dyDescent="0.25">
      <c r="H5059" s="121"/>
      <c r="I5059" s="65"/>
      <c r="J5059" s="64"/>
      <c r="K5059" s="120"/>
    </row>
    <row r="5060" spans="8:11" x14ac:dyDescent="0.25">
      <c r="H5060" s="121"/>
      <c r="I5060" s="65"/>
      <c r="J5060" s="64"/>
      <c r="K5060" s="120"/>
    </row>
    <row r="5061" spans="8:11" x14ac:dyDescent="0.25">
      <c r="H5061" s="121"/>
      <c r="I5061" s="65"/>
      <c r="J5061" s="64"/>
      <c r="K5061" s="120"/>
    </row>
    <row r="5062" spans="8:11" x14ac:dyDescent="0.25">
      <c r="H5062" s="121"/>
      <c r="I5062" s="65"/>
      <c r="J5062" s="64"/>
      <c r="K5062" s="120"/>
    </row>
    <row r="5063" spans="8:11" x14ac:dyDescent="0.25">
      <c r="H5063" s="121"/>
      <c r="I5063" s="65"/>
      <c r="J5063" s="64"/>
      <c r="K5063" s="120"/>
    </row>
    <row r="5064" spans="8:11" x14ac:dyDescent="0.25">
      <c r="H5064" s="121"/>
      <c r="I5064" s="65"/>
      <c r="J5064" s="64"/>
      <c r="K5064" s="120"/>
    </row>
    <row r="5065" spans="8:11" x14ac:dyDescent="0.25">
      <c r="H5065" s="121"/>
      <c r="I5065" s="65"/>
      <c r="J5065" s="64"/>
      <c r="K5065" s="120"/>
    </row>
    <row r="5066" spans="8:11" x14ac:dyDescent="0.25">
      <c r="H5066" s="121"/>
      <c r="I5066" s="65"/>
      <c r="J5066" s="64"/>
      <c r="K5066" s="120"/>
    </row>
    <row r="5067" spans="8:11" x14ac:dyDescent="0.25">
      <c r="H5067" s="121"/>
      <c r="I5067" s="65"/>
      <c r="J5067" s="64"/>
      <c r="K5067" s="120"/>
    </row>
    <row r="5068" spans="8:11" x14ac:dyDescent="0.25">
      <c r="H5068" s="121"/>
      <c r="I5068" s="65"/>
      <c r="J5068" s="64"/>
      <c r="K5068" s="120"/>
    </row>
    <row r="5069" spans="8:11" x14ac:dyDescent="0.25">
      <c r="H5069" s="121"/>
      <c r="I5069" s="65"/>
      <c r="J5069" s="64"/>
      <c r="K5069" s="120"/>
    </row>
    <row r="5070" spans="8:11" x14ac:dyDescent="0.25">
      <c r="H5070" s="121"/>
      <c r="I5070" s="65"/>
      <c r="J5070" s="64"/>
      <c r="K5070" s="120"/>
    </row>
    <row r="5071" spans="8:11" x14ac:dyDescent="0.25">
      <c r="H5071" s="121"/>
      <c r="I5071" s="65"/>
      <c r="J5071" s="64"/>
      <c r="K5071" s="120"/>
    </row>
    <row r="5072" spans="8:11" x14ac:dyDescent="0.25">
      <c r="H5072" s="121"/>
      <c r="I5072" s="65"/>
      <c r="J5072" s="64"/>
      <c r="K5072" s="120"/>
    </row>
    <row r="5073" spans="8:11" x14ac:dyDescent="0.25">
      <c r="H5073" s="121"/>
      <c r="I5073" s="65"/>
      <c r="J5073" s="64"/>
      <c r="K5073" s="120"/>
    </row>
    <row r="5074" spans="8:11" x14ac:dyDescent="0.25">
      <c r="H5074" s="121"/>
      <c r="I5074" s="65"/>
      <c r="J5074" s="64"/>
      <c r="K5074" s="120"/>
    </row>
    <row r="5075" spans="8:11" x14ac:dyDescent="0.25">
      <c r="H5075" s="121"/>
      <c r="I5075" s="65"/>
      <c r="J5075" s="64"/>
      <c r="K5075" s="120"/>
    </row>
    <row r="5076" spans="8:11" x14ac:dyDescent="0.25">
      <c r="H5076" s="121"/>
      <c r="I5076" s="65"/>
      <c r="J5076" s="64"/>
      <c r="K5076" s="120"/>
    </row>
    <row r="5077" spans="8:11" x14ac:dyDescent="0.25">
      <c r="H5077" s="121"/>
      <c r="I5077" s="65"/>
      <c r="J5077" s="64"/>
      <c r="K5077" s="120"/>
    </row>
    <row r="5078" spans="8:11" x14ac:dyDescent="0.25">
      <c r="H5078" s="121"/>
      <c r="I5078" s="65"/>
      <c r="J5078" s="64"/>
      <c r="K5078" s="120"/>
    </row>
    <row r="5079" spans="8:11" x14ac:dyDescent="0.25">
      <c r="H5079" s="121"/>
      <c r="I5079" s="65"/>
      <c r="J5079" s="64"/>
      <c r="K5079" s="120"/>
    </row>
    <row r="5080" spans="8:11" x14ac:dyDescent="0.25">
      <c r="H5080" s="121"/>
      <c r="I5080" s="65"/>
      <c r="J5080" s="64"/>
      <c r="K5080" s="120"/>
    </row>
    <row r="5081" spans="8:11" x14ac:dyDescent="0.25">
      <c r="H5081" s="121"/>
      <c r="I5081" s="65"/>
      <c r="J5081" s="64"/>
      <c r="K5081" s="120"/>
    </row>
    <row r="5082" spans="8:11" x14ac:dyDescent="0.25">
      <c r="H5082" s="121"/>
      <c r="I5082" s="65"/>
      <c r="J5082" s="64"/>
      <c r="K5082" s="120"/>
    </row>
    <row r="5083" spans="8:11" x14ac:dyDescent="0.25">
      <c r="H5083" s="121"/>
      <c r="I5083" s="65"/>
      <c r="J5083" s="64"/>
      <c r="K5083" s="120"/>
    </row>
    <row r="5084" spans="8:11" x14ac:dyDescent="0.25">
      <c r="H5084" s="121"/>
      <c r="I5084" s="65"/>
      <c r="J5084" s="64"/>
      <c r="K5084" s="120"/>
    </row>
    <row r="5085" spans="8:11" x14ac:dyDescent="0.25">
      <c r="H5085" s="121"/>
      <c r="I5085" s="65"/>
      <c r="J5085" s="64"/>
      <c r="K5085" s="120"/>
    </row>
    <row r="5086" spans="8:11" x14ac:dyDescent="0.25">
      <c r="H5086" s="121"/>
      <c r="I5086" s="65"/>
      <c r="J5086" s="64"/>
      <c r="K5086" s="120"/>
    </row>
    <row r="5087" spans="8:11" x14ac:dyDescent="0.25">
      <c r="H5087" s="121"/>
      <c r="I5087" s="65"/>
      <c r="J5087" s="64"/>
      <c r="K5087" s="120"/>
    </row>
    <row r="5088" spans="8:11" x14ac:dyDescent="0.25">
      <c r="H5088" s="121"/>
      <c r="I5088" s="65"/>
      <c r="J5088" s="64"/>
      <c r="K5088" s="120"/>
    </row>
    <row r="5089" spans="8:11" x14ac:dyDescent="0.25">
      <c r="H5089" s="121"/>
      <c r="I5089" s="65"/>
      <c r="J5089" s="64"/>
      <c r="K5089" s="120"/>
    </row>
    <row r="5090" spans="8:11" x14ac:dyDescent="0.25">
      <c r="H5090" s="121"/>
      <c r="I5090" s="65"/>
      <c r="J5090" s="64"/>
      <c r="K5090" s="120"/>
    </row>
    <row r="5091" spans="8:11" x14ac:dyDescent="0.25">
      <c r="H5091" s="121"/>
      <c r="I5091" s="65"/>
      <c r="J5091" s="64"/>
      <c r="K5091" s="120"/>
    </row>
    <row r="5092" spans="8:11" x14ac:dyDescent="0.25">
      <c r="H5092" s="121"/>
      <c r="I5092" s="65"/>
      <c r="J5092" s="64"/>
      <c r="K5092" s="120"/>
    </row>
    <row r="5093" spans="8:11" x14ac:dyDescent="0.25">
      <c r="H5093" s="121"/>
      <c r="I5093" s="65"/>
      <c r="J5093" s="64"/>
      <c r="K5093" s="120"/>
    </row>
    <row r="5094" spans="8:11" x14ac:dyDescent="0.25">
      <c r="H5094" s="121"/>
      <c r="I5094" s="65"/>
      <c r="J5094" s="64"/>
      <c r="K5094" s="120"/>
    </row>
    <row r="5095" spans="8:11" x14ac:dyDescent="0.25">
      <c r="H5095" s="121"/>
      <c r="I5095" s="65"/>
      <c r="J5095" s="64"/>
      <c r="K5095" s="120"/>
    </row>
    <row r="5096" spans="8:11" x14ac:dyDescent="0.25">
      <c r="H5096" s="121"/>
      <c r="I5096" s="65"/>
      <c r="J5096" s="64"/>
      <c r="K5096" s="120"/>
    </row>
    <row r="5097" spans="8:11" x14ac:dyDescent="0.25">
      <c r="H5097" s="121"/>
      <c r="I5097" s="65"/>
      <c r="J5097" s="64"/>
      <c r="K5097" s="120"/>
    </row>
    <row r="5098" spans="8:11" x14ac:dyDescent="0.25">
      <c r="H5098" s="121"/>
      <c r="I5098" s="65"/>
      <c r="J5098" s="64"/>
      <c r="K5098" s="120"/>
    </row>
    <row r="5099" spans="8:11" x14ac:dyDescent="0.25">
      <c r="H5099" s="121"/>
      <c r="I5099" s="65"/>
      <c r="J5099" s="64"/>
      <c r="K5099" s="120"/>
    </row>
    <row r="5100" spans="8:11" x14ac:dyDescent="0.25">
      <c r="H5100" s="121"/>
      <c r="I5100" s="65"/>
      <c r="J5100" s="64"/>
      <c r="K5100" s="120"/>
    </row>
    <row r="5101" spans="8:11" x14ac:dyDescent="0.25">
      <c r="H5101" s="121"/>
      <c r="I5101" s="65"/>
      <c r="J5101" s="64"/>
      <c r="K5101" s="120"/>
    </row>
    <row r="5102" spans="8:11" x14ac:dyDescent="0.25">
      <c r="H5102" s="121"/>
      <c r="I5102" s="65"/>
      <c r="J5102" s="64"/>
      <c r="K5102" s="120"/>
    </row>
    <row r="5103" spans="8:11" x14ac:dyDescent="0.25">
      <c r="H5103" s="121"/>
      <c r="I5103" s="65"/>
      <c r="J5103" s="64"/>
      <c r="K5103" s="120"/>
    </row>
    <row r="5104" spans="8:11" x14ac:dyDescent="0.25">
      <c r="H5104" s="121"/>
      <c r="I5104" s="65"/>
      <c r="J5104" s="64"/>
      <c r="K5104" s="120"/>
    </row>
    <row r="5105" spans="8:11" x14ac:dyDescent="0.25">
      <c r="H5105" s="121"/>
      <c r="I5105" s="65"/>
      <c r="J5105" s="64"/>
      <c r="K5105" s="120"/>
    </row>
    <row r="5106" spans="8:11" x14ac:dyDescent="0.25">
      <c r="H5106" s="121"/>
      <c r="I5106" s="65"/>
      <c r="J5106" s="64"/>
      <c r="K5106" s="120"/>
    </row>
    <row r="5107" spans="8:11" x14ac:dyDescent="0.25">
      <c r="H5107" s="121"/>
      <c r="I5107" s="65"/>
      <c r="J5107" s="64"/>
      <c r="K5107" s="120"/>
    </row>
    <row r="5108" spans="8:11" x14ac:dyDescent="0.25">
      <c r="H5108" s="121"/>
      <c r="I5108" s="65"/>
      <c r="J5108" s="64"/>
      <c r="K5108" s="120"/>
    </row>
    <row r="5109" spans="8:11" x14ac:dyDescent="0.25">
      <c r="H5109" s="121"/>
      <c r="I5109" s="65"/>
      <c r="J5109" s="64"/>
      <c r="K5109" s="120"/>
    </row>
    <row r="5110" spans="8:11" x14ac:dyDescent="0.25">
      <c r="H5110" s="121"/>
      <c r="I5110" s="65"/>
      <c r="J5110" s="64"/>
      <c r="K5110" s="120"/>
    </row>
    <row r="5111" spans="8:11" x14ac:dyDescent="0.25">
      <c r="H5111" s="121"/>
      <c r="I5111" s="65"/>
      <c r="J5111" s="64"/>
      <c r="K5111" s="120"/>
    </row>
    <row r="5112" spans="8:11" x14ac:dyDescent="0.25">
      <c r="H5112" s="121"/>
      <c r="I5112" s="65"/>
      <c r="J5112" s="64"/>
      <c r="K5112" s="120"/>
    </row>
    <row r="5113" spans="8:11" x14ac:dyDescent="0.25">
      <c r="H5113" s="121"/>
      <c r="I5113" s="65"/>
      <c r="J5113" s="64"/>
      <c r="K5113" s="120"/>
    </row>
    <row r="5114" spans="8:11" x14ac:dyDescent="0.25">
      <c r="H5114" s="121"/>
      <c r="I5114" s="65"/>
      <c r="J5114" s="64"/>
      <c r="K5114" s="120"/>
    </row>
    <row r="5115" spans="8:11" x14ac:dyDescent="0.25">
      <c r="H5115" s="121"/>
      <c r="I5115" s="65"/>
      <c r="J5115" s="64"/>
      <c r="K5115" s="120"/>
    </row>
    <row r="5116" spans="8:11" x14ac:dyDescent="0.25">
      <c r="H5116" s="121"/>
      <c r="I5116" s="65"/>
      <c r="J5116" s="64"/>
      <c r="K5116" s="120"/>
    </row>
    <row r="5117" spans="8:11" x14ac:dyDescent="0.25">
      <c r="H5117" s="121"/>
      <c r="I5117" s="65"/>
      <c r="J5117" s="64"/>
      <c r="K5117" s="120"/>
    </row>
    <row r="5118" spans="8:11" x14ac:dyDescent="0.25">
      <c r="H5118" s="121"/>
      <c r="I5118" s="65"/>
      <c r="J5118" s="64"/>
      <c r="K5118" s="120"/>
    </row>
    <row r="5119" spans="8:11" x14ac:dyDescent="0.25">
      <c r="H5119" s="121"/>
      <c r="I5119" s="65"/>
      <c r="J5119" s="64"/>
      <c r="K5119" s="120"/>
    </row>
    <row r="5120" spans="8:11" x14ac:dyDescent="0.25">
      <c r="H5120" s="121"/>
      <c r="I5120" s="65"/>
      <c r="J5120" s="64"/>
      <c r="K5120" s="120"/>
    </row>
    <row r="5121" spans="8:11" x14ac:dyDescent="0.25">
      <c r="H5121" s="121"/>
      <c r="I5121" s="65"/>
      <c r="J5121" s="64"/>
      <c r="K5121" s="120"/>
    </row>
    <row r="5122" spans="8:11" x14ac:dyDescent="0.25">
      <c r="H5122" s="121"/>
      <c r="I5122" s="65"/>
      <c r="J5122" s="64"/>
      <c r="K5122" s="120"/>
    </row>
    <row r="5123" spans="8:11" x14ac:dyDescent="0.25">
      <c r="H5123" s="121"/>
      <c r="I5123" s="65"/>
      <c r="J5123" s="64"/>
      <c r="K5123" s="120"/>
    </row>
    <row r="5124" spans="8:11" x14ac:dyDescent="0.25">
      <c r="H5124" s="121"/>
      <c r="I5124" s="65"/>
      <c r="J5124" s="64"/>
      <c r="K5124" s="120"/>
    </row>
    <row r="5125" spans="8:11" x14ac:dyDescent="0.25">
      <c r="H5125" s="121"/>
      <c r="I5125" s="65"/>
      <c r="J5125" s="64"/>
      <c r="K5125" s="120"/>
    </row>
    <row r="5126" spans="8:11" x14ac:dyDescent="0.25">
      <c r="H5126" s="121"/>
      <c r="I5126" s="65"/>
      <c r="J5126" s="64"/>
      <c r="K5126" s="120"/>
    </row>
    <row r="5127" spans="8:11" x14ac:dyDescent="0.25">
      <c r="H5127" s="121"/>
      <c r="I5127" s="65"/>
      <c r="J5127" s="64"/>
      <c r="K5127" s="120"/>
    </row>
    <row r="5128" spans="8:11" x14ac:dyDescent="0.25">
      <c r="H5128" s="121"/>
      <c r="I5128" s="65"/>
      <c r="J5128" s="64"/>
      <c r="K5128" s="120"/>
    </row>
    <row r="5129" spans="8:11" x14ac:dyDescent="0.25">
      <c r="H5129" s="121"/>
      <c r="I5129" s="65"/>
      <c r="J5129" s="64"/>
      <c r="K5129" s="120"/>
    </row>
    <row r="5130" spans="8:11" x14ac:dyDescent="0.25">
      <c r="H5130" s="121"/>
      <c r="I5130" s="65"/>
      <c r="J5130" s="64"/>
      <c r="K5130" s="120"/>
    </row>
    <row r="5131" spans="8:11" x14ac:dyDescent="0.25">
      <c r="H5131" s="121"/>
      <c r="I5131" s="65"/>
      <c r="J5131" s="64"/>
      <c r="K5131" s="120"/>
    </row>
    <row r="5132" spans="8:11" x14ac:dyDescent="0.25">
      <c r="H5132" s="121"/>
      <c r="I5132" s="65"/>
      <c r="J5132" s="64"/>
      <c r="K5132" s="120"/>
    </row>
    <row r="5133" spans="8:11" x14ac:dyDescent="0.25">
      <c r="H5133" s="121"/>
      <c r="I5133" s="65"/>
      <c r="J5133" s="64"/>
      <c r="K5133" s="120"/>
    </row>
    <row r="5134" spans="8:11" x14ac:dyDescent="0.25">
      <c r="H5134" s="121"/>
      <c r="I5134" s="65"/>
      <c r="J5134" s="64"/>
      <c r="K5134" s="120"/>
    </row>
    <row r="5135" spans="8:11" x14ac:dyDescent="0.25">
      <c r="H5135" s="121"/>
      <c r="I5135" s="65"/>
      <c r="J5135" s="64"/>
      <c r="K5135" s="120"/>
    </row>
    <row r="5136" spans="8:11" x14ac:dyDescent="0.25">
      <c r="H5136" s="121"/>
      <c r="I5136" s="65"/>
      <c r="J5136" s="64"/>
      <c r="K5136" s="120"/>
    </row>
    <row r="5137" spans="8:11" x14ac:dyDescent="0.25">
      <c r="H5137" s="121"/>
      <c r="I5137" s="65"/>
      <c r="J5137" s="64"/>
      <c r="K5137" s="120"/>
    </row>
    <row r="5138" spans="8:11" x14ac:dyDescent="0.25">
      <c r="H5138" s="121"/>
      <c r="I5138" s="65"/>
      <c r="J5138" s="64"/>
      <c r="K5138" s="120"/>
    </row>
    <row r="5139" spans="8:11" x14ac:dyDescent="0.25">
      <c r="H5139" s="121"/>
      <c r="I5139" s="65"/>
      <c r="J5139" s="64"/>
      <c r="K5139" s="120"/>
    </row>
    <row r="5140" spans="8:11" x14ac:dyDescent="0.25">
      <c r="H5140" s="121"/>
      <c r="I5140" s="65"/>
      <c r="J5140" s="64"/>
      <c r="K5140" s="120"/>
    </row>
    <row r="5141" spans="8:11" x14ac:dyDescent="0.25">
      <c r="H5141" s="121"/>
      <c r="I5141" s="65"/>
      <c r="J5141" s="64"/>
      <c r="K5141" s="120"/>
    </row>
    <row r="5142" spans="8:11" x14ac:dyDescent="0.25">
      <c r="H5142" s="121"/>
      <c r="I5142" s="65"/>
      <c r="J5142" s="64"/>
      <c r="K5142" s="120"/>
    </row>
    <row r="5143" spans="8:11" x14ac:dyDescent="0.25">
      <c r="H5143" s="121"/>
      <c r="I5143" s="65"/>
      <c r="J5143" s="64"/>
      <c r="K5143" s="120"/>
    </row>
    <row r="5144" spans="8:11" x14ac:dyDescent="0.25">
      <c r="H5144" s="121"/>
      <c r="I5144" s="65"/>
      <c r="J5144" s="64"/>
      <c r="K5144" s="120"/>
    </row>
    <row r="5145" spans="8:11" x14ac:dyDescent="0.25">
      <c r="H5145" s="121"/>
      <c r="I5145" s="65"/>
      <c r="J5145" s="64"/>
      <c r="K5145" s="120"/>
    </row>
    <row r="5146" spans="8:11" x14ac:dyDescent="0.25">
      <c r="H5146" s="121"/>
      <c r="I5146" s="65"/>
      <c r="J5146" s="64"/>
      <c r="K5146" s="120"/>
    </row>
    <row r="5147" spans="8:11" x14ac:dyDescent="0.25">
      <c r="H5147" s="121"/>
      <c r="I5147" s="65"/>
      <c r="J5147" s="64"/>
      <c r="K5147" s="120"/>
    </row>
    <row r="5148" spans="8:11" x14ac:dyDescent="0.25">
      <c r="H5148" s="121"/>
      <c r="I5148" s="65"/>
      <c r="J5148" s="64"/>
      <c r="K5148" s="120"/>
    </row>
    <row r="5149" spans="8:11" x14ac:dyDescent="0.25">
      <c r="H5149" s="121"/>
      <c r="I5149" s="65"/>
      <c r="J5149" s="64"/>
      <c r="K5149" s="120"/>
    </row>
    <row r="5150" spans="8:11" x14ac:dyDescent="0.25">
      <c r="H5150" s="85"/>
      <c r="I5150" s="63"/>
      <c r="J5150" s="94"/>
      <c r="K5150" s="86"/>
    </row>
    <row r="5151" spans="8:11" x14ac:dyDescent="0.25">
      <c r="H5151" s="85"/>
      <c r="I5151" s="63"/>
      <c r="J5151" s="94"/>
      <c r="K5151" s="86"/>
    </row>
    <row r="5152" spans="8:11" x14ac:dyDescent="0.25">
      <c r="H5152" s="85"/>
      <c r="I5152" s="63"/>
      <c r="J5152" s="94"/>
      <c r="K5152" s="86"/>
    </row>
    <row r="5153" spans="8:11" x14ac:dyDescent="0.25">
      <c r="H5153" s="85"/>
      <c r="I5153" s="63"/>
      <c r="J5153" s="94"/>
      <c r="K5153" s="86"/>
    </row>
    <row r="5154" spans="8:11" x14ac:dyDescent="0.25">
      <c r="H5154" s="85"/>
      <c r="I5154" s="63"/>
      <c r="J5154" s="94"/>
      <c r="K5154" s="86"/>
    </row>
    <row r="5155" spans="8:11" x14ac:dyDescent="0.25">
      <c r="H5155" s="85"/>
      <c r="I5155" s="63"/>
      <c r="J5155" s="94"/>
      <c r="K5155" s="86"/>
    </row>
    <row r="5156" spans="8:11" x14ac:dyDescent="0.25">
      <c r="H5156" s="85"/>
      <c r="I5156" s="63"/>
      <c r="J5156" s="94"/>
      <c r="K5156" s="86"/>
    </row>
    <row r="5157" spans="8:11" x14ac:dyDescent="0.25">
      <c r="H5157" s="85"/>
      <c r="I5157" s="63"/>
      <c r="J5157" s="94"/>
      <c r="K5157" s="86"/>
    </row>
    <row r="5158" spans="8:11" x14ac:dyDescent="0.25">
      <c r="H5158" s="85"/>
      <c r="I5158" s="63"/>
      <c r="J5158" s="94"/>
      <c r="K5158" s="86"/>
    </row>
    <row r="5159" spans="8:11" x14ac:dyDescent="0.25">
      <c r="H5159" s="85"/>
      <c r="I5159" s="63"/>
      <c r="J5159" s="94"/>
      <c r="K5159" s="86"/>
    </row>
    <row r="5160" spans="8:11" x14ac:dyDescent="0.25">
      <c r="H5160" s="85"/>
      <c r="I5160" s="63"/>
      <c r="J5160" s="94"/>
      <c r="K5160" s="86"/>
    </row>
    <row r="5161" spans="8:11" x14ac:dyDescent="0.25">
      <c r="H5161" s="85"/>
      <c r="I5161" s="63"/>
      <c r="J5161" s="94"/>
      <c r="K5161" s="86"/>
    </row>
    <row r="5162" spans="8:11" x14ac:dyDescent="0.25">
      <c r="H5162" s="85"/>
      <c r="I5162" s="63"/>
      <c r="J5162" s="94"/>
      <c r="K5162" s="86"/>
    </row>
    <row r="5163" spans="8:11" x14ac:dyDescent="0.25">
      <c r="H5163" s="85"/>
      <c r="I5163" s="63"/>
      <c r="J5163" s="94"/>
      <c r="K5163" s="86"/>
    </row>
    <row r="5164" spans="8:11" x14ac:dyDescent="0.25">
      <c r="H5164" s="85"/>
      <c r="I5164" s="63"/>
      <c r="J5164" s="94"/>
      <c r="K5164" s="86"/>
    </row>
    <row r="5165" spans="8:11" x14ac:dyDescent="0.25">
      <c r="H5165" s="85"/>
      <c r="I5165" s="63"/>
      <c r="J5165" s="94"/>
      <c r="K5165" s="86"/>
    </row>
    <row r="5166" spans="8:11" x14ac:dyDescent="0.25">
      <c r="H5166" s="85"/>
      <c r="I5166" s="63"/>
      <c r="J5166" s="94"/>
      <c r="K5166" s="86"/>
    </row>
    <row r="5167" spans="8:11" x14ac:dyDescent="0.25">
      <c r="H5167" s="85"/>
      <c r="I5167" s="63"/>
      <c r="J5167" s="94"/>
      <c r="K5167" s="86"/>
    </row>
    <row r="5168" spans="8:11" x14ac:dyDescent="0.25">
      <c r="H5168" s="85"/>
      <c r="I5168" s="63"/>
      <c r="J5168" s="94"/>
      <c r="K5168" s="86"/>
    </row>
    <row r="5169" spans="8:11" x14ac:dyDescent="0.25">
      <c r="H5169" s="85"/>
      <c r="I5169" s="63"/>
      <c r="J5169" s="94"/>
      <c r="K5169" s="86"/>
    </row>
    <row r="5170" spans="8:11" x14ac:dyDescent="0.25">
      <c r="H5170" s="85"/>
      <c r="I5170" s="63"/>
      <c r="J5170" s="94"/>
      <c r="K5170" s="86"/>
    </row>
    <row r="5171" spans="8:11" x14ac:dyDescent="0.25">
      <c r="H5171" s="85"/>
      <c r="I5171" s="63"/>
      <c r="J5171" s="94"/>
      <c r="K5171" s="86"/>
    </row>
    <row r="5172" spans="8:11" x14ac:dyDescent="0.25">
      <c r="H5172" s="85"/>
      <c r="I5172" s="63"/>
      <c r="J5172" s="94"/>
      <c r="K5172" s="86"/>
    </row>
    <row r="5173" spans="8:11" x14ac:dyDescent="0.25">
      <c r="H5173" s="85"/>
      <c r="I5173" s="63"/>
      <c r="J5173" s="94"/>
      <c r="K5173" s="86"/>
    </row>
    <row r="5174" spans="8:11" x14ac:dyDescent="0.25">
      <c r="H5174" s="85"/>
      <c r="I5174" s="63"/>
      <c r="J5174" s="94"/>
      <c r="K5174" s="86"/>
    </row>
    <row r="5175" spans="8:11" x14ac:dyDescent="0.25">
      <c r="H5175" s="85"/>
      <c r="I5175" s="63"/>
      <c r="J5175" s="94"/>
      <c r="K5175" s="86"/>
    </row>
    <row r="5176" spans="8:11" x14ac:dyDescent="0.25">
      <c r="H5176" s="85"/>
      <c r="I5176" s="63"/>
      <c r="J5176" s="94"/>
      <c r="K5176" s="86"/>
    </row>
    <row r="5177" spans="8:11" x14ac:dyDescent="0.25">
      <c r="H5177" s="85"/>
      <c r="I5177" s="63"/>
      <c r="J5177" s="94"/>
      <c r="K5177" s="86"/>
    </row>
    <row r="5178" spans="8:11" x14ac:dyDescent="0.25">
      <c r="H5178" s="85"/>
      <c r="I5178" s="63"/>
      <c r="J5178" s="94"/>
      <c r="K5178" s="86"/>
    </row>
    <row r="5179" spans="8:11" x14ac:dyDescent="0.25">
      <c r="H5179" s="85"/>
      <c r="I5179" s="63"/>
      <c r="J5179" s="94"/>
      <c r="K5179" s="86"/>
    </row>
    <row r="5180" spans="8:11" x14ac:dyDescent="0.25">
      <c r="H5180" s="85"/>
      <c r="I5180" s="63"/>
      <c r="J5180" s="94"/>
      <c r="K5180" s="86"/>
    </row>
    <row r="5181" spans="8:11" x14ac:dyDescent="0.25">
      <c r="H5181" s="85"/>
      <c r="I5181" s="63"/>
      <c r="J5181" s="94"/>
      <c r="K5181" s="86"/>
    </row>
    <row r="5182" spans="8:11" x14ac:dyDescent="0.25">
      <c r="H5182" s="85"/>
      <c r="I5182" s="63"/>
      <c r="J5182" s="94"/>
      <c r="K5182" s="86"/>
    </row>
    <row r="5183" spans="8:11" x14ac:dyDescent="0.25">
      <c r="H5183" s="85"/>
      <c r="I5183" s="63"/>
      <c r="J5183" s="94"/>
      <c r="K5183" s="86"/>
    </row>
    <row r="5184" spans="8:11" x14ac:dyDescent="0.25">
      <c r="H5184" s="85"/>
      <c r="I5184" s="63"/>
      <c r="J5184" s="94"/>
      <c r="K5184" s="86"/>
    </row>
    <row r="5185" spans="8:11" x14ac:dyDescent="0.25">
      <c r="H5185" s="85"/>
      <c r="I5185" s="63"/>
      <c r="J5185" s="94"/>
      <c r="K5185" s="86"/>
    </row>
    <row r="5186" spans="8:11" x14ac:dyDescent="0.25">
      <c r="H5186" s="85"/>
      <c r="I5186" s="63"/>
      <c r="J5186" s="94"/>
      <c r="K5186" s="86"/>
    </row>
    <row r="5187" spans="8:11" x14ac:dyDescent="0.25">
      <c r="H5187" s="85"/>
      <c r="I5187" s="63"/>
      <c r="J5187" s="94"/>
      <c r="K5187" s="86"/>
    </row>
    <row r="5188" spans="8:11" x14ac:dyDescent="0.25">
      <c r="H5188" s="85"/>
      <c r="I5188" s="63"/>
      <c r="J5188" s="94"/>
      <c r="K5188" s="86"/>
    </row>
    <row r="5189" spans="8:11" x14ac:dyDescent="0.25">
      <c r="H5189" s="85"/>
      <c r="I5189" s="63"/>
      <c r="J5189" s="94"/>
      <c r="K5189" s="86"/>
    </row>
    <row r="5190" spans="8:11" x14ac:dyDescent="0.25">
      <c r="H5190" s="85"/>
      <c r="I5190" s="63"/>
      <c r="J5190" s="94"/>
      <c r="K5190" s="86"/>
    </row>
    <row r="5191" spans="8:11" x14ac:dyDescent="0.25">
      <c r="H5191" s="85"/>
      <c r="I5191" s="63"/>
      <c r="J5191" s="94"/>
      <c r="K5191" s="86"/>
    </row>
    <row r="5192" spans="8:11" x14ac:dyDescent="0.25">
      <c r="H5192" s="85"/>
      <c r="I5192" s="63"/>
      <c r="J5192" s="94"/>
      <c r="K5192" s="86"/>
    </row>
    <row r="5193" spans="8:11" x14ac:dyDescent="0.25">
      <c r="H5193" s="85"/>
      <c r="I5193" s="63"/>
      <c r="J5193" s="94"/>
      <c r="K5193" s="86"/>
    </row>
    <row r="5194" spans="8:11" x14ac:dyDescent="0.25">
      <c r="H5194" s="85"/>
      <c r="I5194" s="63"/>
      <c r="J5194" s="94"/>
      <c r="K5194" s="86"/>
    </row>
    <row r="5195" spans="8:11" x14ac:dyDescent="0.25">
      <c r="H5195" s="85"/>
      <c r="I5195" s="63"/>
      <c r="J5195" s="94"/>
      <c r="K5195" s="86"/>
    </row>
    <row r="5196" spans="8:11" x14ac:dyDescent="0.25">
      <c r="H5196" s="85"/>
      <c r="I5196" s="63"/>
      <c r="J5196" s="94"/>
      <c r="K5196" s="86"/>
    </row>
    <row r="5197" spans="8:11" x14ac:dyDescent="0.25">
      <c r="H5197" s="85"/>
      <c r="I5197" s="63"/>
      <c r="J5197" s="94"/>
      <c r="K5197" s="86"/>
    </row>
    <row r="5198" spans="8:11" x14ac:dyDescent="0.25">
      <c r="H5198" s="85"/>
      <c r="I5198" s="63"/>
      <c r="J5198" s="94"/>
      <c r="K5198" s="86"/>
    </row>
    <row r="5199" spans="8:11" x14ac:dyDescent="0.25">
      <c r="H5199" s="85"/>
      <c r="I5199" s="63"/>
      <c r="J5199" s="94"/>
      <c r="K5199" s="86"/>
    </row>
    <row r="5200" spans="8:11" x14ac:dyDescent="0.25">
      <c r="H5200" s="85"/>
      <c r="I5200" s="63"/>
      <c r="J5200" s="94"/>
      <c r="K5200" s="86"/>
    </row>
    <row r="5201" spans="8:11" x14ac:dyDescent="0.25">
      <c r="H5201" s="85"/>
      <c r="I5201" s="63"/>
      <c r="J5201" s="94"/>
      <c r="K5201" s="86"/>
    </row>
    <row r="5202" spans="8:11" x14ac:dyDescent="0.25">
      <c r="H5202" s="85"/>
      <c r="I5202" s="63"/>
      <c r="J5202" s="94"/>
      <c r="K5202" s="86"/>
    </row>
    <row r="5203" spans="8:11" x14ac:dyDescent="0.25">
      <c r="H5203" s="85"/>
      <c r="I5203" s="63"/>
      <c r="J5203" s="94"/>
      <c r="K5203" s="86"/>
    </row>
    <row r="5204" spans="8:11" x14ac:dyDescent="0.25">
      <c r="H5204" s="85"/>
      <c r="I5204" s="63"/>
      <c r="J5204" s="94"/>
      <c r="K5204" s="86"/>
    </row>
    <row r="5205" spans="8:11" x14ac:dyDescent="0.25">
      <c r="H5205" s="85"/>
      <c r="I5205" s="63"/>
      <c r="J5205" s="94"/>
      <c r="K5205" s="86"/>
    </row>
    <row r="5206" spans="8:11" x14ac:dyDescent="0.25">
      <c r="H5206" s="85"/>
      <c r="I5206" s="63"/>
      <c r="J5206" s="94"/>
      <c r="K5206" s="86"/>
    </row>
    <row r="5207" spans="8:11" x14ac:dyDescent="0.25">
      <c r="H5207" s="85"/>
      <c r="I5207" s="63"/>
      <c r="J5207" s="94"/>
      <c r="K5207" s="86"/>
    </row>
    <row r="5208" spans="8:11" x14ac:dyDescent="0.25">
      <c r="H5208" s="85"/>
      <c r="I5208" s="63"/>
      <c r="J5208" s="94"/>
      <c r="K5208" s="86"/>
    </row>
    <row r="5209" spans="8:11" x14ac:dyDescent="0.25">
      <c r="H5209" s="85"/>
      <c r="I5209" s="63"/>
      <c r="J5209" s="94"/>
      <c r="K5209" s="86"/>
    </row>
    <row r="5210" spans="8:11" x14ac:dyDescent="0.25">
      <c r="H5210" s="85"/>
      <c r="I5210" s="63"/>
      <c r="J5210" s="94"/>
      <c r="K5210" s="86"/>
    </row>
    <row r="5211" spans="8:11" x14ac:dyDescent="0.25">
      <c r="H5211" s="85"/>
      <c r="I5211" s="63"/>
      <c r="J5211" s="94"/>
      <c r="K5211" s="86"/>
    </row>
    <row r="5212" spans="8:11" x14ac:dyDescent="0.25">
      <c r="H5212" s="85"/>
      <c r="I5212" s="63"/>
      <c r="J5212" s="94"/>
      <c r="K5212" s="86"/>
    </row>
    <row r="5213" spans="8:11" x14ac:dyDescent="0.25">
      <c r="H5213" s="85"/>
      <c r="I5213" s="63"/>
      <c r="J5213" s="94"/>
      <c r="K5213" s="86"/>
    </row>
    <row r="5214" spans="8:11" x14ac:dyDescent="0.25">
      <c r="H5214" s="85"/>
      <c r="I5214" s="63"/>
      <c r="J5214" s="94"/>
      <c r="K5214" s="86"/>
    </row>
    <row r="5215" spans="8:11" x14ac:dyDescent="0.25">
      <c r="H5215" s="85"/>
      <c r="I5215" s="63"/>
      <c r="J5215" s="94"/>
      <c r="K5215" s="86"/>
    </row>
    <row r="5216" spans="8:11" x14ac:dyDescent="0.25">
      <c r="H5216" s="85"/>
      <c r="I5216" s="63"/>
      <c r="J5216" s="94"/>
      <c r="K5216" s="86"/>
    </row>
    <row r="5217" spans="8:11" x14ac:dyDescent="0.25">
      <c r="H5217" s="85"/>
      <c r="I5217" s="63"/>
      <c r="J5217" s="94"/>
      <c r="K5217" s="86"/>
    </row>
    <row r="5218" spans="8:11" x14ac:dyDescent="0.25">
      <c r="H5218" s="85"/>
      <c r="I5218" s="63"/>
      <c r="J5218" s="94"/>
      <c r="K5218" s="86"/>
    </row>
    <row r="5219" spans="8:11" x14ac:dyDescent="0.25">
      <c r="H5219" s="85"/>
      <c r="I5219" s="63"/>
      <c r="J5219" s="94"/>
      <c r="K5219" s="86"/>
    </row>
    <row r="5220" spans="8:11" x14ac:dyDescent="0.25">
      <c r="H5220" s="85"/>
      <c r="I5220" s="63"/>
      <c r="J5220" s="94"/>
      <c r="K5220" s="86"/>
    </row>
    <row r="5221" spans="8:11" x14ac:dyDescent="0.25">
      <c r="H5221" s="85"/>
      <c r="I5221" s="63"/>
      <c r="J5221" s="94"/>
      <c r="K5221" s="86"/>
    </row>
    <row r="5222" spans="8:11" x14ac:dyDescent="0.25">
      <c r="H5222" s="85"/>
      <c r="I5222" s="63"/>
      <c r="J5222" s="94"/>
      <c r="K5222" s="86"/>
    </row>
    <row r="5223" spans="8:11" x14ac:dyDescent="0.25">
      <c r="H5223" s="85"/>
      <c r="I5223" s="63"/>
      <c r="J5223" s="94"/>
      <c r="K5223" s="86"/>
    </row>
    <row r="5224" spans="8:11" x14ac:dyDescent="0.25">
      <c r="H5224" s="85"/>
      <c r="I5224" s="63"/>
      <c r="J5224" s="94"/>
      <c r="K5224" s="86"/>
    </row>
    <row r="5225" spans="8:11" x14ac:dyDescent="0.25">
      <c r="H5225" s="85"/>
      <c r="I5225" s="63"/>
      <c r="J5225" s="94"/>
      <c r="K5225" s="86"/>
    </row>
    <row r="5226" spans="8:11" x14ac:dyDescent="0.25">
      <c r="H5226" s="85"/>
      <c r="I5226" s="63"/>
      <c r="J5226" s="94"/>
      <c r="K5226" s="86"/>
    </row>
    <row r="5227" spans="8:11" x14ac:dyDescent="0.25">
      <c r="H5227" s="85"/>
      <c r="I5227" s="63"/>
      <c r="J5227" s="94"/>
      <c r="K5227" s="86"/>
    </row>
    <row r="5228" spans="8:11" x14ac:dyDescent="0.25">
      <c r="H5228" s="85"/>
      <c r="I5228" s="63"/>
      <c r="J5228" s="94"/>
      <c r="K5228" s="86"/>
    </row>
    <row r="5229" spans="8:11" x14ac:dyDescent="0.25">
      <c r="H5229" s="85"/>
      <c r="I5229" s="63"/>
      <c r="J5229" s="94"/>
      <c r="K5229" s="86"/>
    </row>
    <row r="5230" spans="8:11" x14ac:dyDescent="0.25">
      <c r="H5230" s="85"/>
      <c r="I5230" s="63"/>
      <c r="J5230" s="94"/>
      <c r="K5230" s="86"/>
    </row>
    <row r="5231" spans="8:11" x14ac:dyDescent="0.25">
      <c r="H5231" s="85"/>
      <c r="I5231" s="63"/>
      <c r="J5231" s="94"/>
      <c r="K5231" s="86"/>
    </row>
    <row r="5232" spans="8:11" x14ac:dyDescent="0.25">
      <c r="H5232" s="85"/>
      <c r="I5232" s="63"/>
      <c r="J5232" s="94"/>
      <c r="K5232" s="86"/>
    </row>
    <row r="5233" spans="8:11" x14ac:dyDescent="0.25">
      <c r="H5233" s="85"/>
      <c r="I5233" s="63"/>
      <c r="J5233" s="94"/>
      <c r="K5233" s="86"/>
    </row>
    <row r="5234" spans="8:11" x14ac:dyDescent="0.25">
      <c r="H5234" s="85"/>
      <c r="I5234" s="63"/>
      <c r="J5234" s="94"/>
      <c r="K5234" s="86"/>
    </row>
    <row r="5235" spans="8:11" x14ac:dyDescent="0.25">
      <c r="H5235" s="85"/>
      <c r="I5235" s="63"/>
      <c r="J5235" s="94"/>
      <c r="K5235" s="86"/>
    </row>
    <row r="5236" spans="8:11" x14ac:dyDescent="0.25">
      <c r="H5236" s="85"/>
      <c r="I5236" s="63"/>
      <c r="J5236" s="94"/>
      <c r="K5236" s="86"/>
    </row>
    <row r="5237" spans="8:11" x14ac:dyDescent="0.25">
      <c r="H5237" s="85"/>
      <c r="I5237" s="63"/>
      <c r="J5237" s="94"/>
      <c r="K5237" s="86"/>
    </row>
    <row r="5238" spans="8:11" x14ac:dyDescent="0.25">
      <c r="H5238" s="85"/>
      <c r="I5238" s="63"/>
      <c r="J5238" s="94"/>
      <c r="K5238" s="86"/>
    </row>
    <row r="5239" spans="8:11" x14ac:dyDescent="0.25">
      <c r="H5239" s="85"/>
      <c r="I5239" s="63"/>
      <c r="J5239" s="94"/>
      <c r="K5239" s="86"/>
    </row>
    <row r="5240" spans="8:11" x14ac:dyDescent="0.25">
      <c r="H5240" s="85"/>
      <c r="I5240" s="63"/>
      <c r="J5240" s="94"/>
      <c r="K5240" s="86"/>
    </row>
    <row r="5241" spans="8:11" x14ac:dyDescent="0.25">
      <c r="H5241" s="85"/>
      <c r="I5241" s="63"/>
      <c r="J5241" s="94"/>
      <c r="K5241" s="86"/>
    </row>
    <row r="5242" spans="8:11" x14ac:dyDescent="0.25">
      <c r="H5242" s="85"/>
      <c r="I5242" s="63"/>
      <c r="J5242" s="94"/>
      <c r="K5242" s="86"/>
    </row>
    <row r="5243" spans="8:11" x14ac:dyDescent="0.25">
      <c r="H5243" s="85"/>
      <c r="I5243" s="63"/>
      <c r="J5243" s="94"/>
      <c r="K5243" s="86"/>
    </row>
    <row r="5244" spans="8:11" x14ac:dyDescent="0.25">
      <c r="H5244" s="85"/>
      <c r="I5244" s="63"/>
      <c r="J5244" s="94"/>
      <c r="K5244" s="86"/>
    </row>
    <row r="5245" spans="8:11" x14ac:dyDescent="0.25">
      <c r="H5245" s="85"/>
      <c r="I5245" s="63"/>
      <c r="J5245" s="94"/>
      <c r="K5245" s="86"/>
    </row>
    <row r="5246" spans="8:11" x14ac:dyDescent="0.25">
      <c r="H5246" s="85"/>
      <c r="I5246" s="63"/>
      <c r="J5246" s="94"/>
      <c r="K5246" s="86"/>
    </row>
    <row r="5247" spans="8:11" x14ac:dyDescent="0.25">
      <c r="H5247" s="85"/>
      <c r="I5247" s="63"/>
      <c r="J5247" s="94"/>
      <c r="K5247" s="86"/>
    </row>
    <row r="5248" spans="8:11" x14ac:dyDescent="0.25">
      <c r="H5248" s="85"/>
      <c r="I5248" s="63"/>
      <c r="J5248" s="94"/>
      <c r="K5248" s="86"/>
    </row>
    <row r="5249" spans="8:11" x14ac:dyDescent="0.25">
      <c r="H5249" s="85"/>
      <c r="I5249" s="63"/>
      <c r="J5249" s="94"/>
      <c r="K5249" s="86"/>
    </row>
    <row r="5250" spans="8:11" x14ac:dyDescent="0.25">
      <c r="H5250" s="85"/>
      <c r="I5250" s="63"/>
      <c r="J5250" s="94"/>
      <c r="K5250" s="86"/>
    </row>
    <row r="5251" spans="8:11" x14ac:dyDescent="0.25">
      <c r="H5251" s="85"/>
      <c r="I5251" s="63"/>
      <c r="J5251" s="94"/>
      <c r="K5251" s="86"/>
    </row>
    <row r="5252" spans="8:11" x14ac:dyDescent="0.25">
      <c r="H5252" s="85"/>
      <c r="I5252" s="63"/>
      <c r="J5252" s="94"/>
      <c r="K5252" s="86"/>
    </row>
    <row r="5253" spans="8:11" x14ac:dyDescent="0.25">
      <c r="H5253" s="85"/>
      <c r="I5253" s="63"/>
      <c r="J5253" s="94"/>
      <c r="K5253" s="86"/>
    </row>
    <row r="5254" spans="8:11" x14ac:dyDescent="0.25">
      <c r="H5254" s="85"/>
      <c r="I5254" s="63"/>
      <c r="J5254" s="94"/>
      <c r="K5254" s="86"/>
    </row>
    <row r="5255" spans="8:11" x14ac:dyDescent="0.25">
      <c r="H5255" s="85"/>
      <c r="I5255" s="63"/>
      <c r="J5255" s="94"/>
      <c r="K5255" s="86"/>
    </row>
    <row r="5256" spans="8:11" x14ac:dyDescent="0.25">
      <c r="H5256" s="85"/>
      <c r="I5256" s="63"/>
      <c r="J5256" s="94"/>
      <c r="K5256" s="86"/>
    </row>
    <row r="5257" spans="8:11" x14ac:dyDescent="0.25">
      <c r="H5257" s="85"/>
      <c r="I5257" s="63"/>
      <c r="J5257" s="94"/>
      <c r="K5257" s="86"/>
    </row>
    <row r="5258" spans="8:11" x14ac:dyDescent="0.25">
      <c r="H5258" s="85"/>
      <c r="I5258" s="63"/>
      <c r="J5258" s="94"/>
      <c r="K5258" s="86"/>
    </row>
    <row r="5259" spans="8:11" x14ac:dyDescent="0.25">
      <c r="H5259" s="85"/>
      <c r="I5259" s="63"/>
      <c r="J5259" s="94"/>
      <c r="K5259" s="86"/>
    </row>
    <row r="5260" spans="8:11" x14ac:dyDescent="0.25">
      <c r="H5260" s="85"/>
      <c r="I5260" s="63"/>
      <c r="J5260" s="94"/>
      <c r="K5260" s="86"/>
    </row>
    <row r="5261" spans="8:11" x14ac:dyDescent="0.25">
      <c r="H5261" s="85"/>
      <c r="I5261" s="63"/>
      <c r="J5261" s="94"/>
      <c r="K5261" s="86"/>
    </row>
    <row r="5262" spans="8:11" x14ac:dyDescent="0.25">
      <c r="H5262" s="85"/>
      <c r="I5262" s="63"/>
      <c r="J5262" s="94"/>
      <c r="K5262" s="86"/>
    </row>
    <row r="5263" spans="8:11" x14ac:dyDescent="0.25">
      <c r="H5263" s="85"/>
      <c r="I5263" s="63"/>
      <c r="J5263" s="94"/>
      <c r="K5263" s="86"/>
    </row>
    <row r="5264" spans="8:11" x14ac:dyDescent="0.25">
      <c r="H5264" s="85"/>
      <c r="I5264" s="63"/>
      <c r="J5264" s="94"/>
      <c r="K5264" s="86"/>
    </row>
    <row r="5265" spans="8:11" x14ac:dyDescent="0.25">
      <c r="H5265" s="85"/>
      <c r="I5265" s="63"/>
      <c r="J5265" s="94"/>
      <c r="K5265" s="86"/>
    </row>
    <row r="5266" spans="8:11" x14ac:dyDescent="0.25">
      <c r="H5266" s="85"/>
      <c r="I5266" s="63"/>
      <c r="J5266" s="94"/>
      <c r="K5266" s="86"/>
    </row>
    <row r="5267" spans="8:11" x14ac:dyDescent="0.25">
      <c r="H5267" s="85"/>
      <c r="I5267" s="63"/>
      <c r="J5267" s="94"/>
      <c r="K5267" s="86"/>
    </row>
    <row r="5268" spans="8:11" x14ac:dyDescent="0.25">
      <c r="H5268" s="85"/>
      <c r="I5268" s="63"/>
      <c r="J5268" s="94"/>
      <c r="K5268" s="86"/>
    </row>
    <row r="5269" spans="8:11" x14ac:dyDescent="0.25">
      <c r="H5269" s="85"/>
      <c r="I5269" s="63"/>
      <c r="J5269" s="94"/>
      <c r="K5269" s="86"/>
    </row>
    <row r="5270" spans="8:11" x14ac:dyDescent="0.25">
      <c r="H5270" s="85"/>
      <c r="I5270" s="63"/>
      <c r="J5270" s="94"/>
      <c r="K5270" s="86"/>
    </row>
    <row r="5271" spans="8:11" x14ac:dyDescent="0.25">
      <c r="H5271" s="85"/>
      <c r="I5271" s="63"/>
      <c r="J5271" s="94"/>
      <c r="K5271" s="86"/>
    </row>
    <row r="5272" spans="8:11" x14ac:dyDescent="0.25">
      <c r="H5272" s="85"/>
      <c r="I5272" s="63"/>
      <c r="J5272" s="94"/>
      <c r="K5272" s="86"/>
    </row>
    <row r="5273" spans="8:11" x14ac:dyDescent="0.25">
      <c r="H5273" s="85"/>
      <c r="I5273" s="63"/>
      <c r="J5273" s="94"/>
      <c r="K5273" s="86"/>
    </row>
    <row r="5274" spans="8:11" x14ac:dyDescent="0.25">
      <c r="H5274" s="85"/>
      <c r="I5274" s="63"/>
      <c r="J5274" s="94"/>
      <c r="K5274" s="86"/>
    </row>
    <row r="5275" spans="8:11" x14ac:dyDescent="0.25">
      <c r="H5275" s="85"/>
      <c r="I5275" s="63"/>
      <c r="J5275" s="94"/>
      <c r="K5275" s="86"/>
    </row>
    <row r="5276" spans="8:11" x14ac:dyDescent="0.25">
      <c r="H5276" s="85"/>
      <c r="I5276" s="63"/>
      <c r="J5276" s="94"/>
      <c r="K5276" s="86"/>
    </row>
    <row r="5277" spans="8:11" x14ac:dyDescent="0.25">
      <c r="H5277" s="85"/>
      <c r="I5277" s="63"/>
      <c r="J5277" s="94"/>
      <c r="K5277" s="86"/>
    </row>
    <row r="5278" spans="8:11" x14ac:dyDescent="0.25">
      <c r="H5278" s="85"/>
      <c r="I5278" s="63"/>
      <c r="J5278" s="94"/>
      <c r="K5278" s="86"/>
    </row>
    <row r="5279" spans="8:11" x14ac:dyDescent="0.25">
      <c r="H5279" s="85"/>
      <c r="I5279" s="63"/>
      <c r="J5279" s="94"/>
      <c r="K5279" s="86"/>
    </row>
    <row r="5280" spans="8:11" x14ac:dyDescent="0.25">
      <c r="H5280" s="85"/>
      <c r="I5280" s="63"/>
      <c r="J5280" s="94"/>
      <c r="K5280" s="86"/>
    </row>
    <row r="5281" spans="8:11" x14ac:dyDescent="0.25">
      <c r="H5281" s="85"/>
      <c r="I5281" s="63"/>
      <c r="J5281" s="94"/>
      <c r="K5281" s="86"/>
    </row>
    <row r="5282" spans="8:11" x14ac:dyDescent="0.25">
      <c r="H5282" s="85"/>
      <c r="I5282" s="63"/>
      <c r="J5282" s="94"/>
      <c r="K5282" s="86"/>
    </row>
    <row r="5283" spans="8:11" x14ac:dyDescent="0.25">
      <c r="H5283" s="85"/>
      <c r="I5283" s="63"/>
      <c r="J5283" s="94"/>
      <c r="K5283" s="86"/>
    </row>
    <row r="5284" spans="8:11" x14ac:dyDescent="0.25">
      <c r="H5284" s="85"/>
      <c r="I5284" s="63"/>
      <c r="J5284" s="94"/>
      <c r="K5284" s="86"/>
    </row>
    <row r="5285" spans="8:11" x14ac:dyDescent="0.25">
      <c r="H5285" s="85"/>
      <c r="I5285" s="63"/>
      <c r="J5285" s="94"/>
      <c r="K5285" s="86"/>
    </row>
    <row r="5286" spans="8:11" x14ac:dyDescent="0.25">
      <c r="H5286" s="85"/>
      <c r="I5286" s="63"/>
      <c r="J5286" s="94"/>
      <c r="K5286" s="86"/>
    </row>
    <row r="5287" spans="8:11" x14ac:dyDescent="0.25">
      <c r="H5287" s="85"/>
      <c r="I5287" s="63"/>
      <c r="J5287" s="94"/>
      <c r="K5287" s="86"/>
    </row>
    <row r="5288" spans="8:11" x14ac:dyDescent="0.25">
      <c r="H5288" s="85"/>
      <c r="I5288" s="63"/>
      <c r="J5288" s="94"/>
      <c r="K5288" s="86"/>
    </row>
    <row r="5289" spans="8:11" x14ac:dyDescent="0.25">
      <c r="H5289" s="85"/>
      <c r="I5289" s="63"/>
      <c r="J5289" s="94"/>
      <c r="K5289" s="86"/>
    </row>
    <row r="5290" spans="8:11" x14ac:dyDescent="0.25">
      <c r="H5290" s="85"/>
      <c r="I5290" s="63"/>
      <c r="J5290" s="94"/>
      <c r="K5290" s="86"/>
    </row>
    <row r="5291" spans="8:11" x14ac:dyDescent="0.25">
      <c r="H5291" s="85"/>
      <c r="I5291" s="63"/>
      <c r="J5291" s="94"/>
      <c r="K5291" s="86"/>
    </row>
    <row r="5292" spans="8:11" x14ac:dyDescent="0.25">
      <c r="H5292" s="85"/>
      <c r="I5292" s="63"/>
      <c r="J5292" s="94"/>
      <c r="K5292" s="86"/>
    </row>
    <row r="5293" spans="8:11" x14ac:dyDescent="0.25">
      <c r="H5293" s="85"/>
      <c r="I5293" s="63"/>
      <c r="J5293" s="94"/>
      <c r="K5293" s="86"/>
    </row>
    <row r="5294" spans="8:11" x14ac:dyDescent="0.25">
      <c r="H5294" s="85"/>
      <c r="I5294" s="63"/>
      <c r="J5294" s="94"/>
      <c r="K5294" s="86"/>
    </row>
    <row r="5295" spans="8:11" x14ac:dyDescent="0.25">
      <c r="H5295" s="85"/>
      <c r="I5295" s="63"/>
      <c r="J5295" s="94"/>
      <c r="K5295" s="86"/>
    </row>
    <row r="5296" spans="8:11" x14ac:dyDescent="0.25">
      <c r="H5296" s="85"/>
      <c r="I5296" s="63"/>
      <c r="J5296" s="94"/>
      <c r="K5296" s="86"/>
    </row>
    <row r="5297" spans="8:11" x14ac:dyDescent="0.25">
      <c r="H5297" s="85"/>
      <c r="I5297" s="63"/>
      <c r="J5297" s="94"/>
      <c r="K5297" s="86"/>
    </row>
    <row r="5298" spans="8:11" x14ac:dyDescent="0.25">
      <c r="H5298" s="85"/>
      <c r="I5298" s="63"/>
      <c r="J5298" s="94"/>
      <c r="K5298" s="86"/>
    </row>
    <row r="5299" spans="8:11" x14ac:dyDescent="0.25">
      <c r="H5299" s="91"/>
      <c r="I5299" s="81"/>
      <c r="J5299" s="122"/>
      <c r="K5299" s="105"/>
    </row>
  </sheetData>
  <pageMargins left="0.7" right="0.7" top="0.75" bottom="0.75" header="0.3" footer="0.3"/>
  <pageSetup orientation="portrait" r:id="rId3"/>
  <tableParts count="2">
    <tablePart r:id="rId4"/>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C124"/>
  <sheetViews>
    <sheetView workbookViewId="0">
      <selection activeCell="I22" sqref="I22"/>
    </sheetView>
  </sheetViews>
  <sheetFormatPr defaultRowHeight="15" x14ac:dyDescent="0.25"/>
  <cols>
    <col min="1" max="1" width="14.125" style="7" bestFit="1" customWidth="1"/>
    <col min="2" max="2" width="9" style="7"/>
    <col min="3" max="3" width="13.625" style="7" bestFit="1" customWidth="1"/>
    <col min="4" max="5" width="9" style="7"/>
    <col min="6" max="6" width="9" style="7" customWidth="1"/>
    <col min="7" max="16384" width="9" style="7"/>
  </cols>
  <sheetData>
    <row r="1" spans="1:3" x14ac:dyDescent="0.25">
      <c r="A1" s="7" t="s">
        <v>335</v>
      </c>
      <c r="B1" s="7" t="s">
        <v>336</v>
      </c>
      <c r="C1" s="7" t="s">
        <v>337</v>
      </c>
    </row>
    <row r="2" spans="1:3" x14ac:dyDescent="0.25">
      <c r="A2" s="7" t="s">
        <v>350</v>
      </c>
      <c r="B2" s="7">
        <v>1</v>
      </c>
      <c r="C2" s="7">
        <v>350</v>
      </c>
    </row>
    <row r="3" spans="1:3" x14ac:dyDescent="0.25">
      <c r="A3" s="7" t="s">
        <v>350</v>
      </c>
      <c r="B3" s="7">
        <v>2</v>
      </c>
      <c r="C3" s="7">
        <v>750</v>
      </c>
    </row>
    <row r="4" spans="1:3" x14ac:dyDescent="0.25">
      <c r="A4" s="7" t="s">
        <v>350</v>
      </c>
      <c r="B4" s="7">
        <v>3</v>
      </c>
      <c r="C4" s="7">
        <v>1150</v>
      </c>
    </row>
    <row r="5" spans="1:3" x14ac:dyDescent="0.25">
      <c r="A5" s="7" t="s">
        <v>350</v>
      </c>
      <c r="B5" s="7">
        <v>4</v>
      </c>
      <c r="C5" s="7">
        <v>1150</v>
      </c>
    </row>
    <row r="6" spans="1:3" x14ac:dyDescent="0.25">
      <c r="A6" s="7" t="s">
        <v>350</v>
      </c>
      <c r="B6" s="7">
        <v>5</v>
      </c>
      <c r="C6" s="7">
        <v>1150</v>
      </c>
    </row>
    <row r="7" spans="1:3" x14ac:dyDescent="0.25">
      <c r="A7" s="7" t="s">
        <v>350</v>
      </c>
      <c r="B7" s="7">
        <v>6</v>
      </c>
      <c r="C7" s="7">
        <v>350</v>
      </c>
    </row>
    <row r="8" spans="1:3" x14ac:dyDescent="0.25">
      <c r="A8" s="7" t="s">
        <v>350</v>
      </c>
      <c r="B8" s="7">
        <v>7</v>
      </c>
      <c r="C8" s="7">
        <v>1150</v>
      </c>
    </row>
    <row r="9" spans="1:3" x14ac:dyDescent="0.25">
      <c r="A9" s="7" t="s">
        <v>350</v>
      </c>
      <c r="B9" s="7">
        <v>8</v>
      </c>
      <c r="C9" s="7">
        <v>350</v>
      </c>
    </row>
    <row r="10" spans="1:3" x14ac:dyDescent="0.25">
      <c r="A10" s="7" t="s">
        <v>350</v>
      </c>
      <c r="B10" s="7">
        <v>9</v>
      </c>
      <c r="C10" s="7">
        <v>1150</v>
      </c>
    </row>
    <row r="11" spans="1:3" x14ac:dyDescent="0.25">
      <c r="A11" s="7" t="s">
        <v>350</v>
      </c>
      <c r="B11" s="7">
        <v>10</v>
      </c>
      <c r="C11" s="7">
        <v>1150</v>
      </c>
    </row>
    <row r="12" spans="1:3" x14ac:dyDescent="0.25">
      <c r="A12" s="7" t="s">
        <v>350</v>
      </c>
      <c r="B12" s="7">
        <v>11</v>
      </c>
      <c r="C12" s="7">
        <v>1150</v>
      </c>
    </row>
    <row r="13" spans="1:3" x14ac:dyDescent="0.25">
      <c r="A13" s="7" t="s">
        <v>38</v>
      </c>
      <c r="B13" s="7">
        <v>1</v>
      </c>
      <c r="C13" s="7">
        <v>1611</v>
      </c>
    </row>
    <row r="14" spans="1:3" x14ac:dyDescent="0.25">
      <c r="A14" s="7" t="s">
        <v>38</v>
      </c>
      <c r="B14" s="7">
        <v>2</v>
      </c>
      <c r="C14" s="7">
        <v>1241</v>
      </c>
    </row>
    <row r="15" spans="1:3" x14ac:dyDescent="0.25">
      <c r="A15" s="7" t="s">
        <v>38</v>
      </c>
      <c r="B15" s="7">
        <v>3</v>
      </c>
      <c r="C15" s="7">
        <v>871</v>
      </c>
    </row>
    <row r="16" spans="1:3" x14ac:dyDescent="0.25">
      <c r="A16" s="7" t="s">
        <v>38</v>
      </c>
      <c r="B16" s="7">
        <v>4</v>
      </c>
      <c r="C16" s="7">
        <v>871</v>
      </c>
    </row>
    <row r="17" spans="1:3" x14ac:dyDescent="0.25">
      <c r="A17" s="7" t="s">
        <v>38</v>
      </c>
      <c r="B17" s="7">
        <v>5</v>
      </c>
      <c r="C17" s="7">
        <v>871</v>
      </c>
    </row>
    <row r="18" spans="1:3" x14ac:dyDescent="0.25">
      <c r="A18" s="7" t="s">
        <v>38</v>
      </c>
      <c r="B18" s="7">
        <v>6</v>
      </c>
      <c r="C18" s="7">
        <v>1611</v>
      </c>
    </row>
    <row r="19" spans="1:3" x14ac:dyDescent="0.25">
      <c r="A19" s="7" t="s">
        <v>38</v>
      </c>
      <c r="B19" s="7">
        <v>7</v>
      </c>
      <c r="C19" s="7">
        <v>871</v>
      </c>
    </row>
    <row r="20" spans="1:3" x14ac:dyDescent="0.25">
      <c r="A20" s="7" t="s">
        <v>38</v>
      </c>
      <c r="B20" s="7">
        <v>8</v>
      </c>
      <c r="C20" s="7">
        <v>1611</v>
      </c>
    </row>
    <row r="21" spans="1:3" x14ac:dyDescent="0.25">
      <c r="A21" s="7" t="s">
        <v>38</v>
      </c>
      <c r="B21" s="7">
        <v>9</v>
      </c>
      <c r="C21" s="7">
        <v>871</v>
      </c>
    </row>
    <row r="22" spans="1:3" x14ac:dyDescent="0.25">
      <c r="A22" s="7" t="s">
        <v>38</v>
      </c>
      <c r="B22" s="7">
        <v>10</v>
      </c>
      <c r="C22" s="7">
        <v>871</v>
      </c>
    </row>
    <row r="23" spans="1:3" x14ac:dyDescent="0.25">
      <c r="A23" s="7" t="s">
        <v>38</v>
      </c>
      <c r="B23" s="7">
        <v>11</v>
      </c>
      <c r="C23" s="7">
        <v>871</v>
      </c>
    </row>
    <row r="24" spans="1:3" x14ac:dyDescent="0.25">
      <c r="A24" s="7" t="s">
        <v>86</v>
      </c>
      <c r="B24" s="7">
        <v>1</v>
      </c>
      <c r="C24" s="7">
        <v>300</v>
      </c>
    </row>
    <row r="25" spans="1:3" x14ac:dyDescent="0.25">
      <c r="A25" s="7" t="s">
        <v>86</v>
      </c>
      <c r="B25" s="7">
        <v>2</v>
      </c>
      <c r="C25" s="7">
        <v>1400</v>
      </c>
    </row>
    <row r="26" spans="1:3" x14ac:dyDescent="0.25">
      <c r="A26" s="7" t="s">
        <v>86</v>
      </c>
      <c r="B26" s="7">
        <v>4</v>
      </c>
      <c r="C26" s="7">
        <v>550</v>
      </c>
    </row>
    <row r="27" spans="1:3" x14ac:dyDescent="0.25">
      <c r="A27" s="7" t="s">
        <v>86</v>
      </c>
      <c r="B27" s="7">
        <v>5</v>
      </c>
      <c r="C27" s="7">
        <v>600</v>
      </c>
    </row>
    <row r="28" spans="1:3" x14ac:dyDescent="0.25">
      <c r="A28" s="7" t="s">
        <v>86</v>
      </c>
      <c r="B28" s="7">
        <v>6</v>
      </c>
      <c r="C28" s="7">
        <v>250</v>
      </c>
    </row>
    <row r="29" spans="1:3" x14ac:dyDescent="0.25">
      <c r="A29" s="7" t="s">
        <v>86</v>
      </c>
      <c r="B29" s="7">
        <v>9</v>
      </c>
      <c r="C29" s="7">
        <v>1450</v>
      </c>
    </row>
    <row r="30" spans="1:3" x14ac:dyDescent="0.25">
      <c r="A30" s="7" t="s">
        <v>95</v>
      </c>
      <c r="B30" s="7">
        <v>1</v>
      </c>
      <c r="C30" s="7">
        <v>3496</v>
      </c>
    </row>
    <row r="31" spans="1:3" x14ac:dyDescent="0.25">
      <c r="A31" s="7" t="s">
        <v>95</v>
      </c>
      <c r="B31" s="7">
        <v>2</v>
      </c>
      <c r="C31" s="7">
        <v>45</v>
      </c>
    </row>
    <row r="32" spans="1:3" x14ac:dyDescent="0.25">
      <c r="A32" s="7" t="s">
        <v>95</v>
      </c>
      <c r="B32" s="7">
        <v>3</v>
      </c>
      <c r="C32" s="7">
        <v>1052</v>
      </c>
    </row>
    <row r="33" spans="1:3" x14ac:dyDescent="0.25">
      <c r="A33" s="7" t="s">
        <v>95</v>
      </c>
      <c r="B33" s="7">
        <v>4</v>
      </c>
      <c r="C33" s="7">
        <v>6395</v>
      </c>
    </row>
    <row r="34" spans="1:3" x14ac:dyDescent="0.25">
      <c r="A34" s="7" t="s">
        <v>95</v>
      </c>
      <c r="B34" s="7">
        <v>5</v>
      </c>
      <c r="C34" s="7">
        <v>4048</v>
      </c>
    </row>
    <row r="35" spans="1:3" x14ac:dyDescent="0.25">
      <c r="A35" s="7" t="s">
        <v>95</v>
      </c>
      <c r="B35" s="7">
        <v>6</v>
      </c>
      <c r="C35" s="7">
        <v>7396</v>
      </c>
    </row>
    <row r="36" spans="1:3" x14ac:dyDescent="0.25">
      <c r="A36" s="7" t="s">
        <v>95</v>
      </c>
      <c r="B36" s="7">
        <v>8</v>
      </c>
      <c r="C36" s="7">
        <v>4025</v>
      </c>
    </row>
    <row r="37" spans="1:3" x14ac:dyDescent="0.25">
      <c r="A37" s="7" t="s">
        <v>95</v>
      </c>
      <c r="B37" s="7">
        <v>9</v>
      </c>
      <c r="C37" s="7">
        <v>6071</v>
      </c>
    </row>
    <row r="38" spans="1:3" x14ac:dyDescent="0.25">
      <c r="A38" s="7" t="s">
        <v>95</v>
      </c>
      <c r="B38" s="7">
        <v>10</v>
      </c>
      <c r="C38" s="7">
        <v>1560</v>
      </c>
    </row>
    <row r="39" spans="1:3" x14ac:dyDescent="0.25">
      <c r="A39" s="7" t="s">
        <v>95</v>
      </c>
      <c r="B39" s="7">
        <v>11</v>
      </c>
      <c r="C39" s="7">
        <v>15759</v>
      </c>
    </row>
    <row r="40" spans="1:3" x14ac:dyDescent="0.25">
      <c r="A40" s="7" t="s">
        <v>113</v>
      </c>
      <c r="B40" s="7">
        <v>1</v>
      </c>
      <c r="C40" s="7">
        <v>2190</v>
      </c>
    </row>
    <row r="41" spans="1:3" x14ac:dyDescent="0.25">
      <c r="A41" s="7" t="s">
        <v>113</v>
      </c>
      <c r="B41" s="7">
        <v>2</v>
      </c>
      <c r="C41" s="7">
        <v>720</v>
      </c>
    </row>
    <row r="42" spans="1:3" x14ac:dyDescent="0.25">
      <c r="A42" s="7" t="s">
        <v>113</v>
      </c>
      <c r="B42" s="7">
        <v>3</v>
      </c>
      <c r="C42" s="7">
        <v>426</v>
      </c>
    </row>
    <row r="43" spans="1:3" x14ac:dyDescent="0.25">
      <c r="A43" s="7" t="s">
        <v>127</v>
      </c>
      <c r="B43" s="7">
        <v>1</v>
      </c>
      <c r="C43" s="7">
        <v>7796</v>
      </c>
    </row>
    <row r="44" spans="1:3" x14ac:dyDescent="0.25">
      <c r="A44" s="7" t="s">
        <v>127</v>
      </c>
      <c r="B44" s="7">
        <v>2</v>
      </c>
      <c r="C44" s="7">
        <v>5081</v>
      </c>
    </row>
    <row r="45" spans="1:3" x14ac:dyDescent="0.25">
      <c r="A45" s="7" t="s">
        <v>127</v>
      </c>
      <c r="B45" s="7">
        <v>3</v>
      </c>
      <c r="C45" s="7">
        <v>1</v>
      </c>
    </row>
    <row r="46" spans="1:3" x14ac:dyDescent="0.25">
      <c r="A46" s="7" t="s">
        <v>127</v>
      </c>
      <c r="B46" s="7">
        <v>4</v>
      </c>
      <c r="C46" s="7">
        <v>1926</v>
      </c>
    </row>
    <row r="47" spans="1:3" x14ac:dyDescent="0.25">
      <c r="A47" s="7" t="s">
        <v>127</v>
      </c>
      <c r="B47" s="7">
        <v>5</v>
      </c>
      <c r="C47" s="7">
        <v>7773</v>
      </c>
    </row>
    <row r="48" spans="1:3" x14ac:dyDescent="0.25">
      <c r="A48" s="7" t="s">
        <v>127</v>
      </c>
      <c r="B48" s="7">
        <v>7</v>
      </c>
      <c r="C48" s="7">
        <v>22165</v>
      </c>
    </row>
    <row r="49" spans="1:3" x14ac:dyDescent="0.25">
      <c r="A49" s="7" t="s">
        <v>127</v>
      </c>
      <c r="B49" s="7">
        <v>8</v>
      </c>
      <c r="C49" s="7">
        <v>2686</v>
      </c>
    </row>
    <row r="50" spans="1:3" x14ac:dyDescent="0.25">
      <c r="A50" s="7" t="s">
        <v>127</v>
      </c>
      <c r="B50" s="7">
        <v>9</v>
      </c>
      <c r="C50" s="7">
        <v>24673</v>
      </c>
    </row>
    <row r="51" spans="1:3" x14ac:dyDescent="0.25">
      <c r="A51" s="7" t="s">
        <v>127</v>
      </c>
      <c r="B51" s="7">
        <v>10</v>
      </c>
      <c r="C51" s="7">
        <v>15654</v>
      </c>
    </row>
    <row r="52" spans="1:3" x14ac:dyDescent="0.25">
      <c r="A52" s="7" t="s">
        <v>127</v>
      </c>
      <c r="B52" s="7">
        <v>11</v>
      </c>
      <c r="C52" s="7">
        <v>470</v>
      </c>
    </row>
    <row r="53" spans="1:3" x14ac:dyDescent="0.25">
      <c r="A53" s="7" t="s">
        <v>138</v>
      </c>
      <c r="B53" s="7">
        <v>2</v>
      </c>
      <c r="C53" s="7">
        <v>11624</v>
      </c>
    </row>
    <row r="54" spans="1:3" x14ac:dyDescent="0.25">
      <c r="A54" s="7" t="s">
        <v>138</v>
      </c>
      <c r="B54" s="7">
        <v>3</v>
      </c>
      <c r="C54" s="7">
        <v>25667</v>
      </c>
    </row>
    <row r="55" spans="1:3" x14ac:dyDescent="0.25">
      <c r="A55" s="7" t="s">
        <v>138</v>
      </c>
      <c r="B55" s="7">
        <v>4</v>
      </c>
      <c r="C55" s="7">
        <v>17300</v>
      </c>
    </row>
    <row r="56" spans="1:3" x14ac:dyDescent="0.25">
      <c r="A56" s="7" t="s">
        <v>138</v>
      </c>
      <c r="B56" s="7">
        <v>5</v>
      </c>
      <c r="C56" s="7">
        <v>3056</v>
      </c>
    </row>
    <row r="57" spans="1:3" x14ac:dyDescent="0.25">
      <c r="A57" s="7" t="s">
        <v>138</v>
      </c>
      <c r="B57" s="7">
        <v>6</v>
      </c>
      <c r="C57" s="7">
        <v>550</v>
      </c>
    </row>
    <row r="58" spans="1:3" x14ac:dyDescent="0.25">
      <c r="A58" s="7" t="s">
        <v>138</v>
      </c>
      <c r="B58" s="7">
        <v>7</v>
      </c>
      <c r="C58" s="7">
        <v>11287</v>
      </c>
    </row>
    <row r="59" spans="1:3" x14ac:dyDescent="0.25">
      <c r="A59" s="7" t="s">
        <v>138</v>
      </c>
      <c r="B59" s="7">
        <v>8</v>
      </c>
      <c r="C59" s="7">
        <v>470</v>
      </c>
    </row>
    <row r="60" spans="1:3" x14ac:dyDescent="0.25">
      <c r="A60" s="7" t="s">
        <v>138</v>
      </c>
      <c r="B60" s="7">
        <v>9</v>
      </c>
      <c r="C60" s="7">
        <v>470</v>
      </c>
    </row>
    <row r="61" spans="1:3" x14ac:dyDescent="0.25">
      <c r="A61" s="7" t="s">
        <v>138</v>
      </c>
      <c r="B61" s="7">
        <v>10</v>
      </c>
      <c r="C61" s="7">
        <v>3546</v>
      </c>
    </row>
    <row r="62" spans="1:3" x14ac:dyDescent="0.25">
      <c r="A62" s="7" t="s">
        <v>138</v>
      </c>
      <c r="B62" s="7">
        <v>11</v>
      </c>
      <c r="C62" s="7">
        <v>17463</v>
      </c>
    </row>
    <row r="63" spans="1:3" x14ac:dyDescent="0.25">
      <c r="A63" s="7" t="s">
        <v>159</v>
      </c>
      <c r="B63" s="7">
        <v>2</v>
      </c>
      <c r="C63" s="7">
        <v>520</v>
      </c>
    </row>
    <row r="64" spans="1:3" x14ac:dyDescent="0.25">
      <c r="A64" s="7" t="s">
        <v>159</v>
      </c>
      <c r="B64" s="7">
        <v>5</v>
      </c>
      <c r="C64" s="7">
        <v>400</v>
      </c>
    </row>
    <row r="65" spans="1:3" x14ac:dyDescent="0.25">
      <c r="A65" s="7" t="s">
        <v>159</v>
      </c>
      <c r="B65" s="7">
        <v>6</v>
      </c>
      <c r="C65" s="7">
        <v>1392</v>
      </c>
    </row>
    <row r="66" spans="1:3" x14ac:dyDescent="0.25">
      <c r="A66" s="7" t="s">
        <v>159</v>
      </c>
      <c r="B66" s="7">
        <v>8</v>
      </c>
      <c r="C66" s="7">
        <v>15505</v>
      </c>
    </row>
    <row r="67" spans="1:3" x14ac:dyDescent="0.25">
      <c r="A67" s="7" t="s">
        <v>159</v>
      </c>
      <c r="B67" s="7">
        <v>9</v>
      </c>
      <c r="C67" s="7">
        <v>1</v>
      </c>
    </row>
    <row r="68" spans="1:3" x14ac:dyDescent="0.25">
      <c r="A68" s="7" t="s">
        <v>159</v>
      </c>
      <c r="B68" s="7">
        <v>10</v>
      </c>
      <c r="C68" s="7">
        <v>470</v>
      </c>
    </row>
    <row r="69" spans="1:3" x14ac:dyDescent="0.25">
      <c r="A69" s="7" t="s">
        <v>159</v>
      </c>
      <c r="B69" s="7">
        <v>11</v>
      </c>
      <c r="C69" s="7">
        <v>470</v>
      </c>
    </row>
    <row r="70" spans="1:3" x14ac:dyDescent="0.25">
      <c r="A70" s="7" t="s">
        <v>167</v>
      </c>
      <c r="B70" s="7">
        <v>1</v>
      </c>
      <c r="C70" s="7">
        <v>5571</v>
      </c>
    </row>
    <row r="71" spans="1:3" x14ac:dyDescent="0.25">
      <c r="A71" s="7" t="s">
        <v>167</v>
      </c>
      <c r="B71" s="7">
        <v>2</v>
      </c>
      <c r="C71" s="7">
        <v>2137</v>
      </c>
    </row>
    <row r="72" spans="1:3" x14ac:dyDescent="0.25">
      <c r="A72" s="7" t="s">
        <v>167</v>
      </c>
      <c r="B72" s="7">
        <v>3</v>
      </c>
      <c r="C72" s="7">
        <v>470</v>
      </c>
    </row>
    <row r="73" spans="1:3" x14ac:dyDescent="0.25">
      <c r="A73" s="7" t="s">
        <v>167</v>
      </c>
      <c r="B73" s="7">
        <v>4</v>
      </c>
      <c r="C73" s="7">
        <v>1</v>
      </c>
    </row>
    <row r="74" spans="1:3" x14ac:dyDescent="0.25">
      <c r="A74" s="7" t="s">
        <v>167</v>
      </c>
      <c r="B74" s="7">
        <v>5</v>
      </c>
      <c r="C74" s="7">
        <v>12902</v>
      </c>
    </row>
    <row r="75" spans="1:3" x14ac:dyDescent="0.25">
      <c r="A75" s="7" t="s">
        <v>167</v>
      </c>
      <c r="B75" s="7">
        <v>6</v>
      </c>
      <c r="C75" s="7">
        <v>8665</v>
      </c>
    </row>
    <row r="76" spans="1:3" x14ac:dyDescent="0.25">
      <c r="A76" s="7" t="s">
        <v>167</v>
      </c>
      <c r="B76" s="7">
        <v>7</v>
      </c>
      <c r="C76" s="7">
        <v>470</v>
      </c>
    </row>
    <row r="77" spans="1:3" x14ac:dyDescent="0.25">
      <c r="A77" s="7" t="s">
        <v>167</v>
      </c>
      <c r="B77" s="7">
        <v>8</v>
      </c>
      <c r="C77" s="7">
        <v>12230</v>
      </c>
    </row>
    <row r="78" spans="1:3" x14ac:dyDescent="0.25">
      <c r="A78" s="7" t="s">
        <v>167</v>
      </c>
      <c r="B78" s="7">
        <v>9</v>
      </c>
      <c r="C78" s="7">
        <v>470</v>
      </c>
    </row>
    <row r="79" spans="1:3" x14ac:dyDescent="0.25">
      <c r="A79" s="7" t="s">
        <v>167</v>
      </c>
      <c r="B79" s="7">
        <v>10</v>
      </c>
      <c r="C79" s="7">
        <v>14192</v>
      </c>
    </row>
    <row r="80" spans="1:3" x14ac:dyDescent="0.25">
      <c r="A80" s="7" t="s">
        <v>167</v>
      </c>
      <c r="B80" s="7">
        <v>11</v>
      </c>
      <c r="C80" s="7">
        <v>470</v>
      </c>
    </row>
    <row r="81" spans="1:3" x14ac:dyDescent="0.25">
      <c r="A81" s="7" t="s">
        <v>82</v>
      </c>
      <c r="B81" s="7">
        <v>1</v>
      </c>
      <c r="C81" s="7">
        <v>250</v>
      </c>
    </row>
    <row r="82" spans="1:3" x14ac:dyDescent="0.25">
      <c r="A82" s="7" t="s">
        <v>82</v>
      </c>
      <c r="B82" s="7">
        <v>5</v>
      </c>
      <c r="C82" s="7">
        <v>850</v>
      </c>
    </row>
    <row r="83" spans="1:3" x14ac:dyDescent="0.25">
      <c r="A83" s="7" t="s">
        <v>82</v>
      </c>
      <c r="B83" s="7">
        <v>6</v>
      </c>
      <c r="C83" s="7">
        <v>300</v>
      </c>
    </row>
    <row r="84" spans="1:3" x14ac:dyDescent="0.25">
      <c r="A84" s="7" t="s">
        <v>82</v>
      </c>
      <c r="B84" s="7">
        <v>8</v>
      </c>
      <c r="C84" s="7">
        <v>1</v>
      </c>
    </row>
    <row r="85" spans="1:3" x14ac:dyDescent="0.25">
      <c r="A85" s="7" t="s">
        <v>69</v>
      </c>
      <c r="B85" s="7">
        <v>1</v>
      </c>
      <c r="C85" s="7">
        <v>11903</v>
      </c>
    </row>
    <row r="86" spans="1:3" x14ac:dyDescent="0.25">
      <c r="A86" s="7" t="s">
        <v>69</v>
      </c>
      <c r="B86" s="7">
        <v>2</v>
      </c>
      <c r="C86" s="7">
        <v>17973</v>
      </c>
    </row>
    <row r="87" spans="1:3" x14ac:dyDescent="0.25">
      <c r="A87" s="7" t="s">
        <v>69</v>
      </c>
      <c r="B87" s="7">
        <v>3</v>
      </c>
      <c r="C87" s="7">
        <v>21672</v>
      </c>
    </row>
    <row r="88" spans="1:3" x14ac:dyDescent="0.25">
      <c r="A88" s="7" t="s">
        <v>69</v>
      </c>
      <c r="B88" s="7">
        <v>5</v>
      </c>
      <c r="C88" s="7">
        <v>1</v>
      </c>
    </row>
    <row r="89" spans="1:3" x14ac:dyDescent="0.25">
      <c r="A89" s="7" t="s">
        <v>69</v>
      </c>
      <c r="B89" s="7">
        <v>6</v>
      </c>
      <c r="C89" s="7">
        <v>20013</v>
      </c>
    </row>
    <row r="90" spans="1:3" x14ac:dyDescent="0.25">
      <c r="A90" s="7" t="s">
        <v>69</v>
      </c>
      <c r="B90" s="7">
        <v>7</v>
      </c>
      <c r="C90" s="7">
        <v>18215</v>
      </c>
    </row>
    <row r="91" spans="1:3" x14ac:dyDescent="0.25">
      <c r="A91" s="7" t="s">
        <v>69</v>
      </c>
      <c r="B91" s="7">
        <v>8</v>
      </c>
      <c r="C91" s="7">
        <v>3476</v>
      </c>
    </row>
    <row r="92" spans="1:3" x14ac:dyDescent="0.25">
      <c r="A92" s="7" t="s">
        <v>69</v>
      </c>
      <c r="B92" s="7">
        <v>10</v>
      </c>
      <c r="C92" s="7">
        <v>17455</v>
      </c>
    </row>
    <row r="93" spans="1:3" x14ac:dyDescent="0.25">
      <c r="A93" s="7" t="s">
        <v>45</v>
      </c>
      <c r="B93" s="7">
        <v>2</v>
      </c>
      <c r="C93" s="7">
        <v>1</v>
      </c>
    </row>
    <row r="94" spans="1:3" x14ac:dyDescent="0.25">
      <c r="A94" s="7" t="s">
        <v>45</v>
      </c>
      <c r="B94" s="7">
        <v>5</v>
      </c>
      <c r="C94" s="7">
        <v>1600</v>
      </c>
    </row>
    <row r="95" spans="1:3" x14ac:dyDescent="0.25">
      <c r="A95" s="7" t="s">
        <v>45</v>
      </c>
      <c r="B95" s="7">
        <v>6</v>
      </c>
      <c r="C95" s="7">
        <v>950</v>
      </c>
    </row>
    <row r="96" spans="1:3" x14ac:dyDescent="0.25">
      <c r="A96" s="7" t="s">
        <v>45</v>
      </c>
      <c r="B96" s="7">
        <v>8</v>
      </c>
      <c r="C96" s="7">
        <v>3900</v>
      </c>
    </row>
    <row r="97" spans="1:3" x14ac:dyDescent="0.25">
      <c r="A97" s="7" t="s">
        <v>45</v>
      </c>
      <c r="B97" s="7">
        <v>9</v>
      </c>
      <c r="C97" s="7">
        <v>1700</v>
      </c>
    </row>
    <row r="98" spans="1:3" x14ac:dyDescent="0.25">
      <c r="A98" s="7" t="s">
        <v>45</v>
      </c>
      <c r="B98" s="7">
        <v>11</v>
      </c>
      <c r="C98" s="7">
        <v>2149</v>
      </c>
    </row>
    <row r="99" spans="1:3" x14ac:dyDescent="0.25">
      <c r="A99" s="7" t="s">
        <v>48</v>
      </c>
      <c r="B99" s="7">
        <v>1</v>
      </c>
      <c r="C99" s="7">
        <v>2020</v>
      </c>
    </row>
    <row r="100" spans="1:3" x14ac:dyDescent="0.25">
      <c r="A100" s="7" t="s">
        <v>48</v>
      </c>
      <c r="B100" s="7">
        <v>2</v>
      </c>
      <c r="C100" s="7">
        <v>2050</v>
      </c>
    </row>
    <row r="101" spans="1:3" x14ac:dyDescent="0.25">
      <c r="A101" s="7" t="s">
        <v>48</v>
      </c>
      <c r="B101" s="7">
        <v>3</v>
      </c>
      <c r="C101" s="7">
        <v>350</v>
      </c>
    </row>
    <row r="102" spans="1:3" x14ac:dyDescent="0.25">
      <c r="A102" s="7" t="s">
        <v>48</v>
      </c>
      <c r="B102" s="7">
        <v>4</v>
      </c>
      <c r="C102" s="7">
        <v>3550</v>
      </c>
    </row>
    <row r="103" spans="1:3" x14ac:dyDescent="0.25">
      <c r="A103" s="7" t="s">
        <v>48</v>
      </c>
      <c r="B103" s="7">
        <v>5</v>
      </c>
      <c r="C103" s="7">
        <v>1250</v>
      </c>
    </row>
    <row r="104" spans="1:3" x14ac:dyDescent="0.25">
      <c r="A104" s="7" t="s">
        <v>48</v>
      </c>
      <c r="B104" s="7">
        <v>10</v>
      </c>
      <c r="C104" s="7">
        <v>950</v>
      </c>
    </row>
    <row r="105" spans="1:3" x14ac:dyDescent="0.25">
      <c r="A105" s="7" t="s">
        <v>48</v>
      </c>
      <c r="B105" s="7">
        <v>11</v>
      </c>
      <c r="C105" s="7">
        <v>750</v>
      </c>
    </row>
    <row r="106" spans="1:3" x14ac:dyDescent="0.25">
      <c r="A106" s="7" t="s">
        <v>54</v>
      </c>
      <c r="B106" s="7">
        <v>1</v>
      </c>
      <c r="C106" s="7">
        <v>6030</v>
      </c>
    </row>
    <row r="107" spans="1:3" x14ac:dyDescent="0.25">
      <c r="A107" s="7" t="s">
        <v>54</v>
      </c>
      <c r="B107" s="7">
        <v>2</v>
      </c>
      <c r="C107" s="7">
        <v>1384</v>
      </c>
    </row>
    <row r="108" spans="1:3" x14ac:dyDescent="0.25">
      <c r="A108" s="7" t="s">
        <v>54</v>
      </c>
      <c r="B108" s="7">
        <v>3</v>
      </c>
      <c r="C108" s="7">
        <v>278</v>
      </c>
    </row>
    <row r="109" spans="1:3" x14ac:dyDescent="0.25">
      <c r="A109" s="7" t="s">
        <v>54</v>
      </c>
      <c r="B109" s="7">
        <v>4</v>
      </c>
      <c r="C109" s="7">
        <v>1257</v>
      </c>
    </row>
    <row r="110" spans="1:3" x14ac:dyDescent="0.25">
      <c r="A110" s="7" t="s">
        <v>54</v>
      </c>
      <c r="B110" s="7">
        <v>5</v>
      </c>
      <c r="C110" s="7">
        <v>4641</v>
      </c>
    </row>
    <row r="111" spans="1:3" x14ac:dyDescent="0.25">
      <c r="A111" s="7" t="s">
        <v>54</v>
      </c>
      <c r="B111" s="7">
        <v>6</v>
      </c>
      <c r="C111" s="7">
        <v>1</v>
      </c>
    </row>
    <row r="112" spans="1:3" x14ac:dyDescent="0.25">
      <c r="A112" s="7" t="s">
        <v>54</v>
      </c>
      <c r="B112" s="7">
        <v>7</v>
      </c>
      <c r="C112" s="7">
        <v>183</v>
      </c>
    </row>
    <row r="113" spans="1:3" x14ac:dyDescent="0.25">
      <c r="A113" s="7" t="s">
        <v>54</v>
      </c>
      <c r="B113" s="7">
        <v>8</v>
      </c>
      <c r="C113" s="7">
        <v>5241</v>
      </c>
    </row>
    <row r="114" spans="1:3" x14ac:dyDescent="0.25">
      <c r="A114" s="7" t="s">
        <v>54</v>
      </c>
      <c r="B114" s="7">
        <v>9</v>
      </c>
      <c r="C114" s="7">
        <v>1746</v>
      </c>
    </row>
    <row r="115" spans="1:3" x14ac:dyDescent="0.25">
      <c r="A115" s="7" t="s">
        <v>54</v>
      </c>
      <c r="B115" s="7">
        <v>11</v>
      </c>
      <c r="C115" s="7">
        <v>14831</v>
      </c>
    </row>
    <row r="116" spans="1:3" x14ac:dyDescent="0.25">
      <c r="A116" s="7" t="s">
        <v>62</v>
      </c>
      <c r="B116" s="7">
        <v>1</v>
      </c>
      <c r="C116" s="7">
        <v>1682</v>
      </c>
    </row>
    <row r="117" spans="1:3" x14ac:dyDescent="0.25">
      <c r="A117" s="7" t="s">
        <v>62</v>
      </c>
      <c r="B117" s="7">
        <v>2</v>
      </c>
      <c r="C117" s="7">
        <v>18</v>
      </c>
    </row>
    <row r="118" spans="1:3" x14ac:dyDescent="0.25">
      <c r="A118" s="7" t="s">
        <v>62</v>
      </c>
      <c r="B118" s="7">
        <v>4</v>
      </c>
      <c r="C118" s="7">
        <v>3001</v>
      </c>
    </row>
    <row r="119" spans="1:3" x14ac:dyDescent="0.25">
      <c r="A119" s="7" t="s">
        <v>62</v>
      </c>
      <c r="B119" s="7">
        <v>5</v>
      </c>
      <c r="C119" s="7">
        <v>156</v>
      </c>
    </row>
    <row r="120" spans="1:3" x14ac:dyDescent="0.25">
      <c r="A120" s="7" t="s">
        <v>62</v>
      </c>
      <c r="B120" s="7">
        <v>8</v>
      </c>
      <c r="C120" s="7">
        <v>2844</v>
      </c>
    </row>
    <row r="121" spans="1:3" x14ac:dyDescent="0.25">
      <c r="A121" s="7" t="s">
        <v>62</v>
      </c>
      <c r="B121" s="7">
        <v>9</v>
      </c>
      <c r="C121" s="7">
        <v>13619</v>
      </c>
    </row>
    <row r="122" spans="1:3" x14ac:dyDescent="0.25">
      <c r="A122" s="7" t="s">
        <v>62</v>
      </c>
      <c r="B122" s="7">
        <v>11</v>
      </c>
      <c r="C122" s="7">
        <v>180</v>
      </c>
    </row>
    <row r="123" spans="1:3" x14ac:dyDescent="0.25">
      <c r="A123" s="7" t="s">
        <v>155</v>
      </c>
      <c r="B123" s="7">
        <v>1</v>
      </c>
      <c r="C123" s="7">
        <v>1600</v>
      </c>
    </row>
    <row r="124" spans="1:3" x14ac:dyDescent="0.25">
      <c r="A124" s="7" t="s">
        <v>155</v>
      </c>
      <c r="B124" s="7">
        <v>2</v>
      </c>
      <c r="C124" s="7">
        <v>1600</v>
      </c>
    </row>
  </sheetData>
  <autoFilter ref="A1:C1358">
    <sortState ref="A2:C814">
      <sortCondition ref="B1:B1358"/>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C3"/>
  <sheetViews>
    <sheetView workbookViewId="0">
      <selection activeCell="I22" sqref="I22"/>
    </sheetView>
  </sheetViews>
  <sheetFormatPr defaultRowHeight="15" x14ac:dyDescent="0.25"/>
  <cols>
    <col min="1" max="1" width="11.75" style="7" bestFit="1" customWidth="1"/>
    <col min="2" max="2" width="9" style="7"/>
    <col min="3" max="3" width="18" style="7" bestFit="1" customWidth="1"/>
    <col min="4" max="16384" width="9" style="7"/>
  </cols>
  <sheetData>
    <row r="1" spans="1:3" x14ac:dyDescent="0.25">
      <c r="A1" s="7" t="s">
        <v>335</v>
      </c>
      <c r="B1" s="7" t="s">
        <v>336</v>
      </c>
      <c r="C1" s="7" t="s">
        <v>338</v>
      </c>
    </row>
    <row r="2" spans="1:3" x14ac:dyDescent="0.25">
      <c r="A2" s="7" t="s">
        <v>350</v>
      </c>
      <c r="B2" s="7">
        <v>11</v>
      </c>
      <c r="C2" s="7">
        <v>351</v>
      </c>
    </row>
    <row r="3" spans="1:3" x14ac:dyDescent="0.25">
      <c r="A3" s="7" t="s">
        <v>38</v>
      </c>
      <c r="B3" s="7">
        <v>11</v>
      </c>
      <c r="C3" s="7">
        <v>11430</v>
      </c>
    </row>
  </sheetData>
  <autoFilter ref="A1:C20000">
    <sortState ref="A2:C327">
      <sortCondition ref="B1:B20000"/>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C1"/>
  <sheetViews>
    <sheetView workbookViewId="0">
      <selection activeCell="I22" sqref="I22"/>
    </sheetView>
  </sheetViews>
  <sheetFormatPr defaultRowHeight="15" x14ac:dyDescent="0.25"/>
  <cols>
    <col min="1" max="1" width="14.125" style="7" bestFit="1" customWidth="1"/>
    <col min="2" max="2" width="13" style="7" bestFit="1" customWidth="1"/>
    <col min="3" max="3" width="17.75" style="7" bestFit="1" customWidth="1"/>
    <col min="4" max="16384" width="9" style="7"/>
  </cols>
  <sheetData>
    <row r="1" spans="1:3" x14ac:dyDescent="0.25">
      <c r="A1" s="7" t="s">
        <v>335</v>
      </c>
      <c r="B1" s="7" t="s">
        <v>336</v>
      </c>
      <c r="C1" s="7" t="s">
        <v>339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E1019"/>
  <sheetViews>
    <sheetView workbookViewId="0">
      <selection activeCell="I22" sqref="I22"/>
    </sheetView>
  </sheetViews>
  <sheetFormatPr defaultRowHeight="15" x14ac:dyDescent="0.25"/>
  <cols>
    <col min="1" max="1" width="9" style="7"/>
    <col min="2" max="2" width="14.125" style="7" bestFit="1" customWidth="1"/>
    <col min="3" max="3" width="9" style="7"/>
    <col min="4" max="4" width="11.875" style="7" bestFit="1" customWidth="1"/>
    <col min="5" max="5" width="12.25" style="7" bestFit="1" customWidth="1"/>
    <col min="6" max="16384" width="9" style="7"/>
  </cols>
  <sheetData>
    <row r="1" spans="1:5" x14ac:dyDescent="0.25">
      <c r="A1" s="7" t="s">
        <v>344</v>
      </c>
      <c r="B1" s="7" t="s">
        <v>335</v>
      </c>
      <c r="C1" s="7" t="s">
        <v>336</v>
      </c>
      <c r="D1" s="7" t="s">
        <v>345</v>
      </c>
      <c r="E1" s="7" t="s">
        <v>346</v>
      </c>
    </row>
    <row r="82" spans="1:5" x14ac:dyDescent="0.25">
      <c r="A82" s="50"/>
      <c r="B82" s="50"/>
      <c r="C82" s="50"/>
      <c r="D82" s="50"/>
      <c r="E82" s="50"/>
    </row>
    <row r="323" spans="1:5" x14ac:dyDescent="0.25">
      <c r="A323" s="50"/>
      <c r="B323" s="50"/>
      <c r="C323" s="50"/>
      <c r="D323" s="50"/>
      <c r="E323" s="50"/>
    </row>
    <row r="534" spans="1:5" x14ac:dyDescent="0.25">
      <c r="A534" s="50"/>
      <c r="B534" s="50"/>
      <c r="C534" s="50"/>
      <c r="D534" s="50"/>
      <c r="E534" s="50"/>
    </row>
    <row r="901" spans="1:5" x14ac:dyDescent="0.25">
      <c r="A901" s="50"/>
      <c r="B901" s="50"/>
      <c r="C901" s="50"/>
      <c r="D901" s="50"/>
      <c r="E901" s="50"/>
    </row>
    <row r="1004" spans="1:5" x14ac:dyDescent="0.25">
      <c r="A1004" s="50"/>
      <c r="B1004" s="50"/>
      <c r="C1004" s="50"/>
      <c r="D1004" s="50"/>
      <c r="E1004" s="50"/>
    </row>
    <row r="1019" spans="1:5" x14ac:dyDescent="0.25">
      <c r="A1019" s="50"/>
      <c r="B1019" s="50"/>
      <c r="C1019" s="50"/>
      <c r="D1019" s="50"/>
      <c r="E1019" s="50"/>
    </row>
  </sheetData>
  <autoFilter ref="A1:E213529"/>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E1403"/>
  <sheetViews>
    <sheetView workbookViewId="0">
      <selection activeCell="I22" sqref="I22"/>
    </sheetView>
  </sheetViews>
  <sheetFormatPr defaultRowHeight="15" x14ac:dyDescent="0.25"/>
  <cols>
    <col min="1" max="1" width="9" style="48"/>
    <col min="2" max="2" width="14.125" style="48" bestFit="1" customWidth="1"/>
    <col min="3" max="3" width="9" style="48"/>
    <col min="4" max="4" width="11.875" style="48" bestFit="1" customWidth="1"/>
    <col min="5" max="5" width="12.25" style="48" bestFit="1" customWidth="1"/>
    <col min="6" max="16384" width="9" style="7"/>
  </cols>
  <sheetData>
    <row r="1" spans="1:5" x14ac:dyDescent="0.25">
      <c r="A1" s="7" t="s">
        <v>344</v>
      </c>
      <c r="B1" s="7" t="s">
        <v>335</v>
      </c>
      <c r="C1" s="7" t="s">
        <v>336</v>
      </c>
      <c r="D1" s="7" t="s">
        <v>345</v>
      </c>
      <c r="E1" s="7" t="s">
        <v>346</v>
      </c>
    </row>
    <row r="2" spans="1:5" x14ac:dyDescent="0.25">
      <c r="A2" s="48">
        <v>10023350</v>
      </c>
      <c r="B2" s="48" t="s">
        <v>95</v>
      </c>
      <c r="C2" s="48">
        <v>8</v>
      </c>
      <c r="D2" s="48">
        <v>1</v>
      </c>
      <c r="E2" s="48">
        <v>567</v>
      </c>
    </row>
    <row r="3" spans="1:5" x14ac:dyDescent="0.25">
      <c r="A3" s="48">
        <v>10023350</v>
      </c>
      <c r="B3" s="48" t="s">
        <v>95</v>
      </c>
      <c r="C3" s="48">
        <v>11</v>
      </c>
      <c r="D3" s="48">
        <v>1</v>
      </c>
      <c r="E3" s="48">
        <v>567</v>
      </c>
    </row>
    <row r="4" spans="1:5" x14ac:dyDescent="0.25">
      <c r="A4" s="48">
        <v>10023350</v>
      </c>
      <c r="B4" s="48" t="s">
        <v>127</v>
      </c>
      <c r="C4" s="48">
        <v>1</v>
      </c>
      <c r="D4" s="48">
        <v>1</v>
      </c>
      <c r="E4" s="48">
        <v>567</v>
      </c>
    </row>
    <row r="5" spans="1:5" x14ac:dyDescent="0.25">
      <c r="A5" s="48">
        <v>10023350</v>
      </c>
      <c r="B5" s="48" t="s">
        <v>127</v>
      </c>
      <c r="C5" s="48">
        <v>7</v>
      </c>
      <c r="D5" s="48">
        <v>1</v>
      </c>
      <c r="E5" s="48">
        <v>567</v>
      </c>
    </row>
    <row r="6" spans="1:5" x14ac:dyDescent="0.25">
      <c r="A6" s="48">
        <v>10023350</v>
      </c>
      <c r="B6" s="48" t="s">
        <v>127</v>
      </c>
      <c r="C6" s="48">
        <v>9</v>
      </c>
      <c r="D6" s="48">
        <v>1</v>
      </c>
      <c r="E6" s="48">
        <v>567</v>
      </c>
    </row>
    <row r="7" spans="1:5" x14ac:dyDescent="0.25">
      <c r="A7" s="48">
        <v>10023350</v>
      </c>
      <c r="B7" s="48" t="s">
        <v>138</v>
      </c>
      <c r="C7" s="48">
        <v>2</v>
      </c>
      <c r="D7" s="48">
        <v>1</v>
      </c>
      <c r="E7" s="48">
        <v>567</v>
      </c>
    </row>
    <row r="8" spans="1:5" x14ac:dyDescent="0.25">
      <c r="A8" s="48">
        <v>10023350</v>
      </c>
      <c r="B8" s="48" t="s">
        <v>138</v>
      </c>
      <c r="C8" s="48">
        <v>3</v>
      </c>
      <c r="D8" s="48">
        <v>1</v>
      </c>
      <c r="E8" s="48">
        <v>567</v>
      </c>
    </row>
    <row r="9" spans="1:5" x14ac:dyDescent="0.25">
      <c r="A9" s="48">
        <v>10023350</v>
      </c>
      <c r="B9" s="48" t="s">
        <v>138</v>
      </c>
      <c r="C9" s="48">
        <v>4</v>
      </c>
      <c r="D9" s="48">
        <v>1</v>
      </c>
      <c r="E9" s="48">
        <v>567</v>
      </c>
    </row>
    <row r="10" spans="1:5" x14ac:dyDescent="0.25">
      <c r="A10" s="48">
        <v>10023350</v>
      </c>
      <c r="B10" s="48" t="s">
        <v>167</v>
      </c>
      <c r="C10" s="48">
        <v>5</v>
      </c>
      <c r="D10" s="48">
        <v>1</v>
      </c>
      <c r="E10" s="48">
        <v>567</v>
      </c>
    </row>
    <row r="11" spans="1:5" x14ac:dyDescent="0.25">
      <c r="A11" s="48">
        <v>10023350</v>
      </c>
      <c r="B11" s="48" t="s">
        <v>167</v>
      </c>
      <c r="C11" s="48">
        <v>6</v>
      </c>
      <c r="D11" s="48">
        <v>1</v>
      </c>
      <c r="E11" s="48">
        <v>567</v>
      </c>
    </row>
    <row r="12" spans="1:5" x14ac:dyDescent="0.25">
      <c r="A12" s="48">
        <v>10023350</v>
      </c>
      <c r="B12" s="48" t="s">
        <v>167</v>
      </c>
      <c r="C12" s="48">
        <v>10</v>
      </c>
      <c r="D12" s="48">
        <v>1</v>
      </c>
      <c r="E12" s="48">
        <v>567</v>
      </c>
    </row>
    <row r="13" spans="1:5" x14ac:dyDescent="0.25">
      <c r="A13" s="48">
        <v>10023356</v>
      </c>
      <c r="B13" s="48" t="s">
        <v>95</v>
      </c>
      <c r="C13" s="48">
        <v>11</v>
      </c>
      <c r="D13" s="48">
        <v>1</v>
      </c>
      <c r="E13" s="48">
        <v>487</v>
      </c>
    </row>
    <row r="14" spans="1:5" x14ac:dyDescent="0.25">
      <c r="A14" s="48">
        <v>10023356</v>
      </c>
      <c r="B14" s="48" t="s">
        <v>127</v>
      </c>
      <c r="C14" s="48">
        <v>9</v>
      </c>
      <c r="D14" s="48">
        <v>1</v>
      </c>
      <c r="E14" s="48">
        <v>487</v>
      </c>
    </row>
    <row r="15" spans="1:5" x14ac:dyDescent="0.25">
      <c r="A15" s="48">
        <v>10023356</v>
      </c>
      <c r="B15" s="48" t="s">
        <v>127</v>
      </c>
      <c r="C15" s="48">
        <v>10</v>
      </c>
      <c r="D15" s="48">
        <v>1</v>
      </c>
      <c r="E15" s="48">
        <v>487</v>
      </c>
    </row>
    <row r="16" spans="1:5" x14ac:dyDescent="0.25">
      <c r="A16" s="48">
        <v>10023356</v>
      </c>
      <c r="B16" s="48" t="s">
        <v>138</v>
      </c>
      <c r="C16" s="48">
        <v>7</v>
      </c>
      <c r="D16" s="48">
        <v>1</v>
      </c>
      <c r="E16" s="48">
        <v>487</v>
      </c>
    </row>
    <row r="17" spans="1:5" x14ac:dyDescent="0.25">
      <c r="A17" s="48">
        <v>10023356</v>
      </c>
      <c r="B17" s="48" t="s">
        <v>159</v>
      </c>
      <c r="C17" s="48">
        <v>8</v>
      </c>
      <c r="D17" s="48">
        <v>1</v>
      </c>
      <c r="E17" s="48">
        <v>487</v>
      </c>
    </row>
    <row r="18" spans="1:5" x14ac:dyDescent="0.25">
      <c r="A18" s="48">
        <v>10023356</v>
      </c>
      <c r="B18" s="48" t="s">
        <v>167</v>
      </c>
      <c r="C18" s="48">
        <v>5</v>
      </c>
      <c r="D18" s="48">
        <v>1</v>
      </c>
      <c r="E18" s="48">
        <v>487</v>
      </c>
    </row>
    <row r="19" spans="1:5" x14ac:dyDescent="0.25">
      <c r="A19" s="48">
        <v>10023356</v>
      </c>
      <c r="B19" s="48" t="s">
        <v>69</v>
      </c>
      <c r="C19" s="48">
        <v>1</v>
      </c>
      <c r="D19" s="48">
        <v>1</v>
      </c>
      <c r="E19" s="48">
        <v>330</v>
      </c>
    </row>
    <row r="20" spans="1:5" x14ac:dyDescent="0.25">
      <c r="A20" s="48">
        <v>10023356</v>
      </c>
      <c r="B20" s="48" t="s">
        <v>69</v>
      </c>
      <c r="C20" s="48">
        <v>2</v>
      </c>
      <c r="D20" s="48">
        <v>1</v>
      </c>
      <c r="E20" s="48">
        <v>330</v>
      </c>
    </row>
    <row r="21" spans="1:5" x14ac:dyDescent="0.25">
      <c r="A21" s="48">
        <v>10023356</v>
      </c>
      <c r="B21" s="48" t="s">
        <v>69</v>
      </c>
      <c r="C21" s="48">
        <v>3</v>
      </c>
      <c r="D21" s="48">
        <v>1</v>
      </c>
      <c r="E21" s="48">
        <v>330</v>
      </c>
    </row>
    <row r="22" spans="1:5" x14ac:dyDescent="0.25">
      <c r="A22" s="48">
        <v>10023356</v>
      </c>
      <c r="B22" s="48" t="s">
        <v>69</v>
      </c>
      <c r="C22" s="48">
        <v>6</v>
      </c>
      <c r="D22" s="48">
        <v>1</v>
      </c>
      <c r="E22" s="48">
        <v>330</v>
      </c>
    </row>
    <row r="23" spans="1:5" x14ac:dyDescent="0.25">
      <c r="A23" s="48">
        <v>10023358</v>
      </c>
      <c r="B23" s="48" t="s">
        <v>69</v>
      </c>
      <c r="C23" s="48">
        <v>2</v>
      </c>
      <c r="D23" s="48">
        <v>1</v>
      </c>
      <c r="E23" s="48">
        <v>320</v>
      </c>
    </row>
    <row r="24" spans="1:5" x14ac:dyDescent="0.25">
      <c r="A24" s="48">
        <v>10023358</v>
      </c>
      <c r="B24" s="48" t="s">
        <v>69</v>
      </c>
      <c r="C24" s="48">
        <v>3</v>
      </c>
      <c r="D24" s="48">
        <v>1</v>
      </c>
      <c r="E24" s="48">
        <v>320</v>
      </c>
    </row>
    <row r="25" spans="1:5" x14ac:dyDescent="0.25">
      <c r="A25" s="48">
        <v>10023358</v>
      </c>
      <c r="B25" s="48" t="s">
        <v>69</v>
      </c>
      <c r="C25" s="48">
        <v>6</v>
      </c>
      <c r="D25" s="48">
        <v>1</v>
      </c>
      <c r="E25" s="48">
        <v>320</v>
      </c>
    </row>
    <row r="26" spans="1:5" x14ac:dyDescent="0.25">
      <c r="A26" s="48">
        <v>10023358</v>
      </c>
      <c r="B26" s="48" t="s">
        <v>69</v>
      </c>
      <c r="C26" s="48">
        <v>7</v>
      </c>
      <c r="D26" s="48">
        <v>1</v>
      </c>
      <c r="E26" s="48">
        <v>320</v>
      </c>
    </row>
    <row r="27" spans="1:5" x14ac:dyDescent="0.25">
      <c r="A27" s="48">
        <v>10023358</v>
      </c>
      <c r="B27" s="48" t="s">
        <v>69</v>
      </c>
      <c r="C27" s="48">
        <v>10</v>
      </c>
      <c r="D27" s="48">
        <v>1</v>
      </c>
      <c r="E27" s="48">
        <v>320</v>
      </c>
    </row>
    <row r="28" spans="1:5" x14ac:dyDescent="0.25">
      <c r="A28" s="48">
        <v>10023358</v>
      </c>
      <c r="B28" s="48" t="s">
        <v>54</v>
      </c>
      <c r="C28" s="48">
        <v>1</v>
      </c>
      <c r="D28" s="48">
        <v>1</v>
      </c>
      <c r="E28" s="48">
        <v>320</v>
      </c>
    </row>
    <row r="29" spans="1:5" x14ac:dyDescent="0.25">
      <c r="A29" s="48">
        <v>10023358</v>
      </c>
      <c r="B29" s="48" t="s">
        <v>54</v>
      </c>
      <c r="C29" s="48">
        <v>8</v>
      </c>
      <c r="D29" s="48">
        <v>1</v>
      </c>
      <c r="E29" s="48">
        <v>320</v>
      </c>
    </row>
    <row r="30" spans="1:5" x14ac:dyDescent="0.25">
      <c r="A30" s="48">
        <v>10023358</v>
      </c>
      <c r="B30" s="48" t="s">
        <v>54</v>
      </c>
      <c r="C30" s="48">
        <v>11</v>
      </c>
      <c r="D30" s="48">
        <v>1</v>
      </c>
      <c r="E30" s="48">
        <v>320</v>
      </c>
    </row>
    <row r="31" spans="1:5" x14ac:dyDescent="0.25">
      <c r="A31" s="48">
        <v>10023358</v>
      </c>
      <c r="B31" s="48" t="s">
        <v>62</v>
      </c>
      <c r="C31" s="48">
        <v>4</v>
      </c>
      <c r="D31" s="48">
        <v>1</v>
      </c>
      <c r="E31" s="48">
        <v>320</v>
      </c>
    </row>
    <row r="32" spans="1:5" x14ac:dyDescent="0.25">
      <c r="A32" s="48">
        <v>10023358</v>
      </c>
      <c r="B32" s="48" t="s">
        <v>62</v>
      </c>
      <c r="C32" s="48">
        <v>9</v>
      </c>
      <c r="D32" s="48">
        <v>1</v>
      </c>
      <c r="E32" s="48">
        <v>320</v>
      </c>
    </row>
    <row r="33" spans="1:5" x14ac:dyDescent="0.25">
      <c r="A33" s="48">
        <v>10023387</v>
      </c>
      <c r="B33" s="48" t="s">
        <v>69</v>
      </c>
      <c r="C33" s="48">
        <v>3</v>
      </c>
      <c r="D33" s="48">
        <v>1</v>
      </c>
      <c r="E33" s="48">
        <v>220</v>
      </c>
    </row>
    <row r="34" spans="1:5" x14ac:dyDescent="0.25">
      <c r="A34" s="48">
        <v>10023387</v>
      </c>
      <c r="B34" s="48" t="s">
        <v>69</v>
      </c>
      <c r="C34" s="48">
        <v>6</v>
      </c>
      <c r="D34" s="48">
        <v>1</v>
      </c>
      <c r="E34" s="48">
        <v>220</v>
      </c>
    </row>
    <row r="35" spans="1:5" x14ac:dyDescent="0.25">
      <c r="A35" s="48">
        <v>10023387</v>
      </c>
      <c r="B35" s="48" t="s">
        <v>69</v>
      </c>
      <c r="C35" s="48">
        <v>7</v>
      </c>
      <c r="D35" s="48">
        <v>1</v>
      </c>
      <c r="E35" s="48">
        <v>220</v>
      </c>
    </row>
    <row r="36" spans="1:5" x14ac:dyDescent="0.25">
      <c r="A36" s="48">
        <v>10023387</v>
      </c>
      <c r="B36" s="48" t="s">
        <v>69</v>
      </c>
      <c r="C36" s="48">
        <v>8</v>
      </c>
      <c r="D36" s="48">
        <v>1</v>
      </c>
      <c r="E36" s="48">
        <v>220</v>
      </c>
    </row>
    <row r="37" spans="1:5" x14ac:dyDescent="0.25">
      <c r="A37" s="48">
        <v>10023387</v>
      </c>
      <c r="B37" s="48" t="s">
        <v>69</v>
      </c>
      <c r="C37" s="48">
        <v>10</v>
      </c>
      <c r="D37" s="48">
        <v>1</v>
      </c>
      <c r="E37" s="48">
        <v>220</v>
      </c>
    </row>
    <row r="38" spans="1:5" x14ac:dyDescent="0.25">
      <c r="A38" s="48">
        <v>10023387</v>
      </c>
      <c r="B38" s="48" t="s">
        <v>54</v>
      </c>
      <c r="C38" s="48">
        <v>1</v>
      </c>
      <c r="D38" s="48">
        <v>1</v>
      </c>
      <c r="E38" s="48">
        <v>220</v>
      </c>
    </row>
    <row r="39" spans="1:5" x14ac:dyDescent="0.25">
      <c r="A39" s="48">
        <v>10023387</v>
      </c>
      <c r="B39" s="48" t="s">
        <v>54</v>
      </c>
      <c r="C39" s="48">
        <v>2</v>
      </c>
      <c r="D39" s="48">
        <v>1</v>
      </c>
      <c r="E39" s="48">
        <v>220</v>
      </c>
    </row>
    <row r="40" spans="1:5" x14ac:dyDescent="0.25">
      <c r="A40" s="48">
        <v>10023387</v>
      </c>
      <c r="B40" s="48" t="s">
        <v>54</v>
      </c>
      <c r="C40" s="48">
        <v>4</v>
      </c>
      <c r="D40" s="48">
        <v>1</v>
      </c>
      <c r="E40" s="48">
        <v>220</v>
      </c>
    </row>
    <row r="41" spans="1:5" x14ac:dyDescent="0.25">
      <c r="A41" s="48">
        <v>10023387</v>
      </c>
      <c r="B41" s="48" t="s">
        <v>54</v>
      </c>
      <c r="C41" s="48">
        <v>5</v>
      </c>
      <c r="D41" s="48">
        <v>1</v>
      </c>
      <c r="E41" s="48">
        <v>220</v>
      </c>
    </row>
    <row r="42" spans="1:5" x14ac:dyDescent="0.25">
      <c r="A42" s="48">
        <v>10023387</v>
      </c>
      <c r="B42" s="48" t="s">
        <v>54</v>
      </c>
      <c r="C42" s="48">
        <v>11</v>
      </c>
      <c r="D42" s="48">
        <v>1</v>
      </c>
      <c r="E42" s="48">
        <v>220</v>
      </c>
    </row>
    <row r="43" spans="1:5" x14ac:dyDescent="0.25">
      <c r="A43" s="48">
        <v>10023387</v>
      </c>
      <c r="B43" s="48" t="s">
        <v>62</v>
      </c>
      <c r="C43" s="48">
        <v>9</v>
      </c>
      <c r="D43" s="48">
        <v>1</v>
      </c>
      <c r="E43" s="48">
        <v>220</v>
      </c>
    </row>
    <row r="44" spans="1:5" x14ac:dyDescent="0.25">
      <c r="A44" s="48">
        <v>10023391</v>
      </c>
      <c r="B44" s="48" t="s">
        <v>69</v>
      </c>
      <c r="C44" s="48">
        <v>1</v>
      </c>
      <c r="D44" s="48">
        <v>1</v>
      </c>
      <c r="E44" s="48">
        <v>420</v>
      </c>
    </row>
    <row r="45" spans="1:5" x14ac:dyDescent="0.25">
      <c r="A45" s="48">
        <v>10023391</v>
      </c>
      <c r="B45" s="48" t="s">
        <v>69</v>
      </c>
      <c r="C45" s="48">
        <v>2</v>
      </c>
      <c r="D45" s="48">
        <v>1</v>
      </c>
      <c r="E45" s="48">
        <v>420</v>
      </c>
    </row>
    <row r="46" spans="1:5" x14ac:dyDescent="0.25">
      <c r="A46" s="48">
        <v>10023391</v>
      </c>
      <c r="B46" s="48" t="s">
        <v>69</v>
      </c>
      <c r="C46" s="48">
        <v>3</v>
      </c>
      <c r="D46" s="48">
        <v>1</v>
      </c>
      <c r="E46" s="48">
        <v>420</v>
      </c>
    </row>
    <row r="47" spans="1:5" x14ac:dyDescent="0.25">
      <c r="A47" s="48">
        <v>10023391</v>
      </c>
      <c r="B47" s="48" t="s">
        <v>69</v>
      </c>
      <c r="C47" s="48">
        <v>6</v>
      </c>
      <c r="D47" s="48">
        <v>1</v>
      </c>
      <c r="E47" s="48">
        <v>420</v>
      </c>
    </row>
    <row r="48" spans="1:5" x14ac:dyDescent="0.25">
      <c r="A48" s="48">
        <v>10023391</v>
      </c>
      <c r="B48" s="48" t="s">
        <v>69</v>
      </c>
      <c r="C48" s="48">
        <v>7</v>
      </c>
      <c r="D48" s="48">
        <v>1</v>
      </c>
      <c r="E48" s="48">
        <v>420</v>
      </c>
    </row>
    <row r="49" spans="1:5" x14ac:dyDescent="0.25">
      <c r="A49" s="48">
        <v>10023391</v>
      </c>
      <c r="B49" s="48" t="s">
        <v>69</v>
      </c>
      <c r="C49" s="48">
        <v>8</v>
      </c>
      <c r="D49" s="48">
        <v>1</v>
      </c>
      <c r="E49" s="48">
        <v>420</v>
      </c>
    </row>
    <row r="50" spans="1:5" x14ac:dyDescent="0.25">
      <c r="A50" s="48">
        <v>10023391</v>
      </c>
      <c r="B50" s="48" t="s">
        <v>69</v>
      </c>
      <c r="C50" s="48">
        <v>10</v>
      </c>
      <c r="D50" s="48">
        <v>1</v>
      </c>
      <c r="E50" s="48">
        <v>420</v>
      </c>
    </row>
    <row r="51" spans="1:5" x14ac:dyDescent="0.25">
      <c r="A51" s="48">
        <v>10023391</v>
      </c>
      <c r="B51" s="48" t="s">
        <v>54</v>
      </c>
      <c r="C51" s="48">
        <v>4</v>
      </c>
      <c r="D51" s="48">
        <v>1</v>
      </c>
      <c r="E51" s="48">
        <v>420</v>
      </c>
    </row>
    <row r="52" spans="1:5" x14ac:dyDescent="0.25">
      <c r="A52" s="48">
        <v>10023391</v>
      </c>
      <c r="B52" s="48" t="s">
        <v>54</v>
      </c>
      <c r="C52" s="48">
        <v>11</v>
      </c>
      <c r="D52" s="48">
        <v>1</v>
      </c>
      <c r="E52" s="48">
        <v>420</v>
      </c>
    </row>
    <row r="53" spans="1:5" x14ac:dyDescent="0.25">
      <c r="A53" s="48">
        <v>10023391</v>
      </c>
      <c r="B53" s="48" t="s">
        <v>62</v>
      </c>
      <c r="C53" s="48">
        <v>9</v>
      </c>
      <c r="D53" s="48">
        <v>1</v>
      </c>
      <c r="E53" s="48">
        <v>420</v>
      </c>
    </row>
    <row r="54" spans="1:5" x14ac:dyDescent="0.25">
      <c r="A54" s="48">
        <v>10023408</v>
      </c>
      <c r="B54" s="48" t="s">
        <v>127</v>
      </c>
      <c r="C54" s="48">
        <v>2</v>
      </c>
      <c r="D54" s="48">
        <v>1</v>
      </c>
      <c r="E54" s="48">
        <v>486</v>
      </c>
    </row>
    <row r="55" spans="1:5" x14ac:dyDescent="0.25">
      <c r="A55" s="48">
        <v>10023408</v>
      </c>
      <c r="B55" s="48" t="s">
        <v>127</v>
      </c>
      <c r="C55" s="48">
        <v>7</v>
      </c>
      <c r="D55" s="48">
        <v>1</v>
      </c>
      <c r="E55" s="48">
        <v>486</v>
      </c>
    </row>
    <row r="56" spans="1:5" x14ac:dyDescent="0.25">
      <c r="A56" s="48">
        <v>10023408</v>
      </c>
      <c r="B56" s="48" t="s">
        <v>127</v>
      </c>
      <c r="C56" s="48">
        <v>9</v>
      </c>
      <c r="D56" s="48">
        <v>1</v>
      </c>
      <c r="E56" s="48">
        <v>486</v>
      </c>
    </row>
    <row r="57" spans="1:5" x14ac:dyDescent="0.25">
      <c r="A57" s="48">
        <v>10023408</v>
      </c>
      <c r="B57" s="48" t="s">
        <v>127</v>
      </c>
      <c r="C57" s="48">
        <v>10</v>
      </c>
      <c r="D57" s="48">
        <v>1</v>
      </c>
      <c r="E57" s="48">
        <v>486</v>
      </c>
    </row>
    <row r="58" spans="1:5" x14ac:dyDescent="0.25">
      <c r="A58" s="48">
        <v>10023408</v>
      </c>
      <c r="B58" s="48" t="s">
        <v>138</v>
      </c>
      <c r="C58" s="48">
        <v>3</v>
      </c>
      <c r="D58" s="48">
        <v>1</v>
      </c>
      <c r="E58" s="48">
        <v>486</v>
      </c>
    </row>
    <row r="59" spans="1:5" x14ac:dyDescent="0.25">
      <c r="A59" s="48">
        <v>10023408</v>
      </c>
      <c r="B59" s="48" t="s">
        <v>138</v>
      </c>
      <c r="C59" s="48">
        <v>4</v>
      </c>
      <c r="D59" s="48">
        <v>1</v>
      </c>
      <c r="E59" s="48">
        <v>486</v>
      </c>
    </row>
    <row r="60" spans="1:5" x14ac:dyDescent="0.25">
      <c r="A60" s="48">
        <v>10023408</v>
      </c>
      <c r="B60" s="48" t="s">
        <v>138</v>
      </c>
      <c r="C60" s="48">
        <v>11</v>
      </c>
      <c r="D60" s="48">
        <v>1</v>
      </c>
      <c r="E60" s="48">
        <v>486</v>
      </c>
    </row>
    <row r="61" spans="1:5" x14ac:dyDescent="0.25">
      <c r="A61" s="48">
        <v>10023408</v>
      </c>
      <c r="B61" s="48" t="s">
        <v>159</v>
      </c>
      <c r="C61" s="48">
        <v>8</v>
      </c>
      <c r="D61" s="48">
        <v>1</v>
      </c>
      <c r="E61" s="48">
        <v>486</v>
      </c>
    </row>
    <row r="62" spans="1:5" x14ac:dyDescent="0.25">
      <c r="A62" s="48">
        <v>10023408</v>
      </c>
      <c r="B62" s="48" t="s">
        <v>167</v>
      </c>
      <c r="C62" s="48">
        <v>5</v>
      </c>
      <c r="D62" s="48">
        <v>1</v>
      </c>
      <c r="E62" s="48">
        <v>486</v>
      </c>
    </row>
    <row r="63" spans="1:5" x14ac:dyDescent="0.25">
      <c r="A63" s="48">
        <v>10023412</v>
      </c>
      <c r="B63" s="48" t="s">
        <v>69</v>
      </c>
      <c r="C63" s="48">
        <v>1</v>
      </c>
      <c r="D63" s="48">
        <v>1</v>
      </c>
      <c r="E63" s="48">
        <v>310</v>
      </c>
    </row>
    <row r="64" spans="1:5" x14ac:dyDescent="0.25">
      <c r="A64" s="48">
        <v>10023412</v>
      </c>
      <c r="B64" s="48" t="s">
        <v>69</v>
      </c>
      <c r="C64" s="48">
        <v>2</v>
      </c>
      <c r="D64" s="48">
        <v>1</v>
      </c>
      <c r="E64" s="48">
        <v>310</v>
      </c>
    </row>
    <row r="65" spans="1:5" x14ac:dyDescent="0.25">
      <c r="A65" s="48">
        <v>10023412</v>
      </c>
      <c r="B65" s="48" t="s">
        <v>69</v>
      </c>
      <c r="C65" s="48">
        <v>3</v>
      </c>
      <c r="D65" s="48">
        <v>1</v>
      </c>
      <c r="E65" s="48">
        <v>310</v>
      </c>
    </row>
    <row r="66" spans="1:5" x14ac:dyDescent="0.25">
      <c r="A66" s="48">
        <v>10023412</v>
      </c>
      <c r="B66" s="48" t="s">
        <v>69</v>
      </c>
      <c r="C66" s="48">
        <v>6</v>
      </c>
      <c r="D66" s="48">
        <v>1</v>
      </c>
      <c r="E66" s="48">
        <v>310</v>
      </c>
    </row>
    <row r="67" spans="1:5" x14ac:dyDescent="0.25">
      <c r="A67" s="48">
        <v>10023412</v>
      </c>
      <c r="B67" s="48" t="s">
        <v>69</v>
      </c>
      <c r="C67" s="48">
        <v>7</v>
      </c>
      <c r="D67" s="48">
        <v>1</v>
      </c>
      <c r="E67" s="48">
        <v>310</v>
      </c>
    </row>
    <row r="68" spans="1:5" x14ac:dyDescent="0.25">
      <c r="A68" s="48">
        <v>10023412</v>
      </c>
      <c r="B68" s="48" t="s">
        <v>69</v>
      </c>
      <c r="C68" s="48">
        <v>10</v>
      </c>
      <c r="D68" s="48">
        <v>1</v>
      </c>
      <c r="E68" s="48">
        <v>310</v>
      </c>
    </row>
    <row r="69" spans="1:5" x14ac:dyDescent="0.25">
      <c r="A69" s="48">
        <v>10023412</v>
      </c>
      <c r="B69" s="48" t="s">
        <v>54</v>
      </c>
      <c r="C69" s="48">
        <v>4</v>
      </c>
      <c r="D69" s="48">
        <v>1</v>
      </c>
      <c r="E69" s="48">
        <v>310</v>
      </c>
    </row>
    <row r="70" spans="1:5" x14ac:dyDescent="0.25">
      <c r="A70" s="48">
        <v>10023412</v>
      </c>
      <c r="B70" s="48" t="s">
        <v>54</v>
      </c>
      <c r="C70" s="48">
        <v>5</v>
      </c>
      <c r="D70" s="48">
        <v>1</v>
      </c>
      <c r="E70" s="48">
        <v>310</v>
      </c>
    </row>
    <row r="71" spans="1:5" x14ac:dyDescent="0.25">
      <c r="A71" s="48">
        <v>10023412</v>
      </c>
      <c r="B71" s="48" t="s">
        <v>54</v>
      </c>
      <c r="C71" s="48">
        <v>11</v>
      </c>
      <c r="D71" s="48">
        <v>1</v>
      </c>
      <c r="E71" s="48">
        <v>310</v>
      </c>
    </row>
    <row r="72" spans="1:5" x14ac:dyDescent="0.25">
      <c r="A72" s="48">
        <v>10023412</v>
      </c>
      <c r="B72" s="48" t="s">
        <v>62</v>
      </c>
      <c r="C72" s="48">
        <v>9</v>
      </c>
      <c r="D72" s="48">
        <v>1</v>
      </c>
      <c r="E72" s="48">
        <v>310</v>
      </c>
    </row>
    <row r="73" spans="1:5" x14ac:dyDescent="0.25">
      <c r="A73" s="48">
        <v>10023446</v>
      </c>
      <c r="B73" s="48" t="s">
        <v>95</v>
      </c>
      <c r="C73" s="48">
        <v>8</v>
      </c>
      <c r="D73" s="48">
        <v>1</v>
      </c>
      <c r="E73" s="48">
        <v>550</v>
      </c>
    </row>
    <row r="74" spans="1:5" x14ac:dyDescent="0.25">
      <c r="A74" s="48">
        <v>10023446</v>
      </c>
      <c r="B74" s="48" t="s">
        <v>127</v>
      </c>
      <c r="C74" s="48">
        <v>4</v>
      </c>
      <c r="D74" s="48">
        <v>1</v>
      </c>
      <c r="E74" s="48">
        <v>550</v>
      </c>
    </row>
    <row r="75" spans="1:5" x14ac:dyDescent="0.25">
      <c r="A75" s="48">
        <v>10023446</v>
      </c>
      <c r="B75" s="48" t="s">
        <v>127</v>
      </c>
      <c r="C75" s="48">
        <v>5</v>
      </c>
      <c r="D75" s="48">
        <v>1</v>
      </c>
      <c r="E75" s="48">
        <v>550</v>
      </c>
    </row>
    <row r="76" spans="1:5" x14ac:dyDescent="0.25">
      <c r="A76" s="48">
        <v>10023446</v>
      </c>
      <c r="B76" s="48" t="s">
        <v>127</v>
      </c>
      <c r="C76" s="48">
        <v>7</v>
      </c>
      <c r="D76" s="48">
        <v>1</v>
      </c>
      <c r="E76" s="48">
        <v>550</v>
      </c>
    </row>
    <row r="77" spans="1:5" x14ac:dyDescent="0.25">
      <c r="A77" s="48">
        <v>10023446</v>
      </c>
      <c r="B77" s="48" t="s">
        <v>127</v>
      </c>
      <c r="C77" s="48">
        <v>9</v>
      </c>
      <c r="D77" s="48">
        <v>1</v>
      </c>
      <c r="E77" s="48">
        <v>550</v>
      </c>
    </row>
    <row r="78" spans="1:5" x14ac:dyDescent="0.25">
      <c r="A78" s="48">
        <v>10023446</v>
      </c>
      <c r="B78" s="48" t="s">
        <v>138</v>
      </c>
      <c r="C78" s="48">
        <v>2</v>
      </c>
      <c r="D78" s="48">
        <v>1</v>
      </c>
      <c r="E78" s="48">
        <v>550</v>
      </c>
    </row>
    <row r="79" spans="1:5" x14ac:dyDescent="0.25">
      <c r="A79" s="48">
        <v>10023446</v>
      </c>
      <c r="B79" s="48" t="s">
        <v>138</v>
      </c>
      <c r="C79" s="48">
        <v>3</v>
      </c>
      <c r="D79" s="48">
        <v>1</v>
      </c>
      <c r="E79" s="48">
        <v>550</v>
      </c>
    </row>
    <row r="80" spans="1:5" x14ac:dyDescent="0.25">
      <c r="A80" s="48">
        <v>10023446</v>
      </c>
      <c r="B80" s="48" t="s">
        <v>138</v>
      </c>
      <c r="C80" s="48">
        <v>11</v>
      </c>
      <c r="D80" s="48">
        <v>1</v>
      </c>
      <c r="E80" s="48">
        <v>550</v>
      </c>
    </row>
    <row r="81" spans="1:5" x14ac:dyDescent="0.25">
      <c r="A81" s="48">
        <v>10023446</v>
      </c>
      <c r="B81" s="48" t="s">
        <v>167</v>
      </c>
      <c r="C81" s="48">
        <v>10</v>
      </c>
      <c r="D81" s="48">
        <v>1</v>
      </c>
      <c r="E81" s="48">
        <v>550</v>
      </c>
    </row>
    <row r="82" spans="1:5" x14ac:dyDescent="0.25">
      <c r="A82" s="48">
        <v>10023467</v>
      </c>
      <c r="B82" s="48" t="s">
        <v>127</v>
      </c>
      <c r="C82" s="48">
        <v>5</v>
      </c>
      <c r="D82" s="48">
        <v>1</v>
      </c>
      <c r="E82" s="48">
        <v>516</v>
      </c>
    </row>
    <row r="83" spans="1:5" x14ac:dyDescent="0.25">
      <c r="A83" s="48">
        <v>10023467</v>
      </c>
      <c r="B83" s="48" t="s">
        <v>127</v>
      </c>
      <c r="C83" s="48">
        <v>7</v>
      </c>
      <c r="D83" s="48">
        <v>1</v>
      </c>
      <c r="E83" s="48">
        <v>516</v>
      </c>
    </row>
    <row r="84" spans="1:5" x14ac:dyDescent="0.25">
      <c r="A84" s="48">
        <v>10023467</v>
      </c>
      <c r="B84" s="48" t="s">
        <v>127</v>
      </c>
      <c r="C84" s="48">
        <v>8</v>
      </c>
      <c r="D84" s="48">
        <v>1</v>
      </c>
      <c r="E84" s="48">
        <v>516</v>
      </c>
    </row>
    <row r="85" spans="1:5" x14ac:dyDescent="0.25">
      <c r="A85" s="48">
        <v>10023467</v>
      </c>
      <c r="B85" s="48" t="s">
        <v>127</v>
      </c>
      <c r="C85" s="48">
        <v>9</v>
      </c>
      <c r="D85" s="48">
        <v>1</v>
      </c>
      <c r="E85" s="48">
        <v>516</v>
      </c>
    </row>
    <row r="86" spans="1:5" x14ac:dyDescent="0.25">
      <c r="A86" s="48">
        <v>10023467</v>
      </c>
      <c r="B86" s="48" t="s">
        <v>138</v>
      </c>
      <c r="C86" s="48">
        <v>3</v>
      </c>
      <c r="D86" s="48">
        <v>1</v>
      </c>
      <c r="E86" s="48">
        <v>516</v>
      </c>
    </row>
    <row r="87" spans="1:5" x14ac:dyDescent="0.25">
      <c r="A87" s="48">
        <v>10023467</v>
      </c>
      <c r="B87" s="48" t="s">
        <v>138</v>
      </c>
      <c r="C87" s="48">
        <v>4</v>
      </c>
      <c r="D87" s="48">
        <v>1</v>
      </c>
      <c r="E87" s="48">
        <v>516</v>
      </c>
    </row>
    <row r="88" spans="1:5" x14ac:dyDescent="0.25">
      <c r="A88" s="48">
        <v>10023467</v>
      </c>
      <c r="B88" s="48" t="s">
        <v>138</v>
      </c>
      <c r="C88" s="48">
        <v>11</v>
      </c>
      <c r="D88" s="48">
        <v>1</v>
      </c>
      <c r="E88" s="48">
        <v>516</v>
      </c>
    </row>
    <row r="89" spans="1:5" x14ac:dyDescent="0.25">
      <c r="A89" s="48">
        <v>10023467</v>
      </c>
      <c r="B89" s="48" t="s">
        <v>167</v>
      </c>
      <c r="C89" s="48">
        <v>2</v>
      </c>
      <c r="D89" s="48">
        <v>1</v>
      </c>
      <c r="E89" s="48">
        <v>357</v>
      </c>
    </row>
    <row r="90" spans="1:5" x14ac:dyDescent="0.25">
      <c r="A90" s="48">
        <v>10023467</v>
      </c>
      <c r="B90" s="48" t="s">
        <v>167</v>
      </c>
      <c r="C90" s="48">
        <v>6</v>
      </c>
      <c r="D90" s="48">
        <v>1</v>
      </c>
      <c r="E90" s="48">
        <v>516</v>
      </c>
    </row>
    <row r="91" spans="1:5" x14ac:dyDescent="0.25">
      <c r="A91" s="48">
        <v>10023467</v>
      </c>
      <c r="B91" s="48" t="s">
        <v>167</v>
      </c>
      <c r="C91" s="48">
        <v>10</v>
      </c>
      <c r="D91" s="48">
        <v>1</v>
      </c>
      <c r="E91" s="48">
        <v>516</v>
      </c>
    </row>
    <row r="92" spans="1:5" x14ac:dyDescent="0.25">
      <c r="A92" s="48">
        <v>10023467</v>
      </c>
      <c r="B92" s="48" t="s">
        <v>155</v>
      </c>
      <c r="C92" s="48">
        <v>1</v>
      </c>
      <c r="D92" s="48">
        <v>1</v>
      </c>
      <c r="E92" s="48">
        <v>259</v>
      </c>
    </row>
    <row r="93" spans="1:5" x14ac:dyDescent="0.25">
      <c r="A93" s="48">
        <v>10023468</v>
      </c>
      <c r="B93" s="48" t="s">
        <v>95</v>
      </c>
      <c r="C93" s="48">
        <v>5</v>
      </c>
      <c r="D93" s="48">
        <v>1</v>
      </c>
      <c r="E93" s="48">
        <v>500</v>
      </c>
    </row>
    <row r="94" spans="1:5" x14ac:dyDescent="0.25">
      <c r="A94" s="48">
        <v>10023468</v>
      </c>
      <c r="B94" s="48" t="s">
        <v>95</v>
      </c>
      <c r="C94" s="48">
        <v>6</v>
      </c>
      <c r="D94" s="48">
        <v>1</v>
      </c>
      <c r="E94" s="48">
        <v>500</v>
      </c>
    </row>
    <row r="95" spans="1:5" x14ac:dyDescent="0.25">
      <c r="A95" s="48">
        <v>10023468</v>
      </c>
      <c r="B95" s="48" t="s">
        <v>127</v>
      </c>
      <c r="C95" s="48">
        <v>1</v>
      </c>
      <c r="D95" s="48">
        <v>1</v>
      </c>
      <c r="E95" s="48">
        <v>500</v>
      </c>
    </row>
    <row r="96" spans="1:5" x14ac:dyDescent="0.25">
      <c r="A96" s="48">
        <v>10023468</v>
      </c>
      <c r="B96" s="48" t="s">
        <v>127</v>
      </c>
      <c r="C96" s="48">
        <v>7</v>
      </c>
      <c r="D96" s="48">
        <v>1</v>
      </c>
      <c r="E96" s="48">
        <v>500</v>
      </c>
    </row>
    <row r="97" spans="1:5" x14ac:dyDescent="0.25">
      <c r="A97" s="48">
        <v>10023468</v>
      </c>
      <c r="B97" s="48" t="s">
        <v>127</v>
      </c>
      <c r="C97" s="48">
        <v>9</v>
      </c>
      <c r="D97" s="48">
        <v>1</v>
      </c>
      <c r="E97" s="48">
        <v>500</v>
      </c>
    </row>
    <row r="98" spans="1:5" x14ac:dyDescent="0.25">
      <c r="A98" s="48">
        <v>10023468</v>
      </c>
      <c r="B98" s="48" t="s">
        <v>127</v>
      </c>
      <c r="C98" s="48">
        <v>10</v>
      </c>
      <c r="D98" s="48">
        <v>1</v>
      </c>
      <c r="E98" s="48">
        <v>500</v>
      </c>
    </row>
    <row r="99" spans="1:5" x14ac:dyDescent="0.25">
      <c r="A99" s="48">
        <v>10023468</v>
      </c>
      <c r="B99" s="48" t="s">
        <v>138</v>
      </c>
      <c r="C99" s="48">
        <v>2</v>
      </c>
      <c r="D99" s="48">
        <v>1</v>
      </c>
      <c r="E99" s="48">
        <v>500</v>
      </c>
    </row>
    <row r="100" spans="1:5" x14ac:dyDescent="0.25">
      <c r="A100" s="48">
        <v>10023468</v>
      </c>
      <c r="B100" s="48" t="s">
        <v>138</v>
      </c>
      <c r="C100" s="48">
        <v>3</v>
      </c>
      <c r="D100" s="48">
        <v>1</v>
      </c>
      <c r="E100" s="48">
        <v>500</v>
      </c>
    </row>
    <row r="101" spans="1:5" x14ac:dyDescent="0.25">
      <c r="A101" s="48">
        <v>10023468</v>
      </c>
      <c r="B101" s="48" t="s">
        <v>138</v>
      </c>
      <c r="C101" s="48">
        <v>4</v>
      </c>
      <c r="D101" s="48">
        <v>1</v>
      </c>
      <c r="E101" s="48">
        <v>500</v>
      </c>
    </row>
    <row r="102" spans="1:5" x14ac:dyDescent="0.25">
      <c r="A102" s="48">
        <v>10023468</v>
      </c>
      <c r="B102" s="48" t="s">
        <v>138</v>
      </c>
      <c r="C102" s="48">
        <v>11</v>
      </c>
      <c r="D102" s="48">
        <v>1</v>
      </c>
      <c r="E102" s="48">
        <v>500</v>
      </c>
    </row>
    <row r="103" spans="1:5" x14ac:dyDescent="0.25">
      <c r="A103" s="48">
        <v>10023468</v>
      </c>
      <c r="B103" s="48" t="s">
        <v>159</v>
      </c>
      <c r="C103" s="48">
        <v>8</v>
      </c>
      <c r="D103" s="48">
        <v>1</v>
      </c>
      <c r="E103" s="48">
        <v>500</v>
      </c>
    </row>
    <row r="104" spans="1:5" x14ac:dyDescent="0.25">
      <c r="A104" s="48">
        <v>10023476</v>
      </c>
      <c r="B104" s="48" t="s">
        <v>95</v>
      </c>
      <c r="C104" s="48">
        <v>2</v>
      </c>
      <c r="D104" s="48">
        <v>1</v>
      </c>
      <c r="E104" s="48">
        <v>45</v>
      </c>
    </row>
    <row r="105" spans="1:5" x14ac:dyDescent="0.25">
      <c r="A105" s="48">
        <v>10023476</v>
      </c>
      <c r="B105" s="48" t="s">
        <v>95</v>
      </c>
      <c r="C105" s="48">
        <v>5</v>
      </c>
      <c r="D105" s="48">
        <v>1</v>
      </c>
      <c r="E105" s="48">
        <v>388</v>
      </c>
    </row>
    <row r="106" spans="1:5" x14ac:dyDescent="0.25">
      <c r="A106" s="48">
        <v>10023476</v>
      </c>
      <c r="B106" s="48" t="s">
        <v>95</v>
      </c>
      <c r="C106" s="48">
        <v>8</v>
      </c>
      <c r="D106" s="48">
        <v>1</v>
      </c>
      <c r="E106" s="48">
        <v>388</v>
      </c>
    </row>
    <row r="107" spans="1:5" x14ac:dyDescent="0.25">
      <c r="A107" s="48">
        <v>10023476</v>
      </c>
      <c r="B107" s="48" t="s">
        <v>95</v>
      </c>
      <c r="C107" s="48">
        <v>11</v>
      </c>
      <c r="D107" s="48">
        <v>1</v>
      </c>
      <c r="E107" s="48">
        <v>388</v>
      </c>
    </row>
    <row r="108" spans="1:5" x14ac:dyDescent="0.25">
      <c r="A108" s="48">
        <v>10023476</v>
      </c>
      <c r="B108" s="48" t="s">
        <v>127</v>
      </c>
      <c r="C108" s="48">
        <v>1</v>
      </c>
      <c r="D108" s="48">
        <v>1</v>
      </c>
      <c r="E108" s="48">
        <v>388</v>
      </c>
    </row>
    <row r="109" spans="1:5" x14ac:dyDescent="0.25">
      <c r="A109" s="48">
        <v>10023476</v>
      </c>
      <c r="B109" s="48" t="s">
        <v>127</v>
      </c>
      <c r="C109" s="48">
        <v>7</v>
      </c>
      <c r="D109" s="48">
        <v>1</v>
      </c>
      <c r="E109" s="48">
        <v>388</v>
      </c>
    </row>
    <row r="110" spans="1:5" x14ac:dyDescent="0.25">
      <c r="A110" s="48">
        <v>10023476</v>
      </c>
      <c r="B110" s="48" t="s">
        <v>127</v>
      </c>
      <c r="C110" s="48">
        <v>9</v>
      </c>
      <c r="D110" s="48">
        <v>1</v>
      </c>
      <c r="E110" s="48">
        <v>388</v>
      </c>
    </row>
    <row r="111" spans="1:5" x14ac:dyDescent="0.25">
      <c r="A111" s="48">
        <v>10023476</v>
      </c>
      <c r="B111" s="48" t="s">
        <v>127</v>
      </c>
      <c r="C111" s="48">
        <v>10</v>
      </c>
      <c r="D111" s="48">
        <v>1</v>
      </c>
      <c r="E111" s="48">
        <v>388</v>
      </c>
    </row>
    <row r="112" spans="1:5" x14ac:dyDescent="0.25">
      <c r="A112" s="48">
        <v>10023476</v>
      </c>
      <c r="B112" s="48" t="s">
        <v>138</v>
      </c>
      <c r="C112" s="48">
        <v>3</v>
      </c>
      <c r="D112" s="48">
        <v>1</v>
      </c>
      <c r="E112" s="48">
        <v>388</v>
      </c>
    </row>
    <row r="113" spans="1:5" x14ac:dyDescent="0.25">
      <c r="A113" s="48">
        <v>10023476</v>
      </c>
      <c r="B113" s="48" t="s">
        <v>138</v>
      </c>
      <c r="C113" s="48">
        <v>4</v>
      </c>
      <c r="D113" s="48">
        <v>1</v>
      </c>
      <c r="E113" s="48">
        <v>388</v>
      </c>
    </row>
    <row r="114" spans="1:5" x14ac:dyDescent="0.25">
      <c r="A114" s="48">
        <v>10023499</v>
      </c>
      <c r="B114" s="48" t="s">
        <v>69</v>
      </c>
      <c r="C114" s="48">
        <v>2</v>
      </c>
      <c r="D114" s="48">
        <v>1</v>
      </c>
      <c r="E114" s="48">
        <v>290</v>
      </c>
    </row>
    <row r="115" spans="1:5" x14ac:dyDescent="0.25">
      <c r="A115" s="48">
        <v>10023499</v>
      </c>
      <c r="B115" s="48" t="s">
        <v>69</v>
      </c>
      <c r="C115" s="48">
        <v>3</v>
      </c>
      <c r="D115" s="48">
        <v>1</v>
      </c>
      <c r="E115" s="48">
        <v>290</v>
      </c>
    </row>
    <row r="116" spans="1:5" x14ac:dyDescent="0.25">
      <c r="A116" s="48">
        <v>10023499</v>
      </c>
      <c r="B116" s="48" t="s">
        <v>69</v>
      </c>
      <c r="C116" s="48">
        <v>6</v>
      </c>
      <c r="D116" s="48">
        <v>1</v>
      </c>
      <c r="E116" s="48">
        <v>290</v>
      </c>
    </row>
    <row r="117" spans="1:5" x14ac:dyDescent="0.25">
      <c r="A117" s="48">
        <v>10023499</v>
      </c>
      <c r="B117" s="48" t="s">
        <v>69</v>
      </c>
      <c r="C117" s="48">
        <v>7</v>
      </c>
      <c r="D117" s="48">
        <v>1</v>
      </c>
      <c r="E117" s="48">
        <v>290</v>
      </c>
    </row>
    <row r="118" spans="1:5" x14ac:dyDescent="0.25">
      <c r="A118" s="48">
        <v>10023499</v>
      </c>
      <c r="B118" s="48" t="s">
        <v>69</v>
      </c>
      <c r="C118" s="48">
        <v>10</v>
      </c>
      <c r="D118" s="48">
        <v>1</v>
      </c>
      <c r="E118" s="48">
        <v>290</v>
      </c>
    </row>
    <row r="119" spans="1:5" x14ac:dyDescent="0.25">
      <c r="A119" s="48">
        <v>10023499</v>
      </c>
      <c r="B119" s="48" t="s">
        <v>54</v>
      </c>
      <c r="C119" s="48">
        <v>1</v>
      </c>
      <c r="D119" s="48">
        <v>1</v>
      </c>
      <c r="E119" s="48">
        <v>290</v>
      </c>
    </row>
    <row r="120" spans="1:5" x14ac:dyDescent="0.25">
      <c r="A120" s="48">
        <v>10023499</v>
      </c>
      <c r="B120" s="48" t="s">
        <v>54</v>
      </c>
      <c r="C120" s="48">
        <v>5</v>
      </c>
      <c r="D120" s="48">
        <v>1</v>
      </c>
      <c r="E120" s="48">
        <v>290</v>
      </c>
    </row>
    <row r="121" spans="1:5" x14ac:dyDescent="0.25">
      <c r="A121" s="48">
        <v>10023499</v>
      </c>
      <c r="B121" s="48" t="s">
        <v>54</v>
      </c>
      <c r="C121" s="48">
        <v>11</v>
      </c>
      <c r="D121" s="48">
        <v>1</v>
      </c>
      <c r="E121" s="48">
        <v>290</v>
      </c>
    </row>
    <row r="122" spans="1:5" x14ac:dyDescent="0.25">
      <c r="A122" s="48">
        <v>10023499</v>
      </c>
      <c r="B122" s="48" t="s">
        <v>62</v>
      </c>
      <c r="C122" s="48">
        <v>8</v>
      </c>
      <c r="D122" s="48">
        <v>1</v>
      </c>
      <c r="E122" s="48">
        <v>290</v>
      </c>
    </row>
    <row r="123" spans="1:5" x14ac:dyDescent="0.25">
      <c r="A123" s="48">
        <v>10023499</v>
      </c>
      <c r="B123" s="48" t="s">
        <v>62</v>
      </c>
      <c r="C123" s="48">
        <v>9</v>
      </c>
      <c r="D123" s="48">
        <v>1</v>
      </c>
      <c r="E123" s="48">
        <v>290</v>
      </c>
    </row>
    <row r="124" spans="1:5" x14ac:dyDescent="0.25">
      <c r="A124" s="48">
        <v>10023517</v>
      </c>
      <c r="B124" s="48" t="s">
        <v>69</v>
      </c>
      <c r="C124" s="48">
        <v>3</v>
      </c>
      <c r="D124" s="48">
        <v>1</v>
      </c>
      <c r="E124" s="48">
        <v>402</v>
      </c>
    </row>
    <row r="125" spans="1:5" x14ac:dyDescent="0.25">
      <c r="A125" s="48">
        <v>10023517</v>
      </c>
      <c r="B125" s="48" t="s">
        <v>69</v>
      </c>
      <c r="C125" s="48">
        <v>7</v>
      </c>
      <c r="D125" s="48">
        <v>1</v>
      </c>
      <c r="E125" s="48">
        <v>402</v>
      </c>
    </row>
    <row r="126" spans="1:5" x14ac:dyDescent="0.25">
      <c r="A126" s="48">
        <v>10023517</v>
      </c>
      <c r="B126" s="48" t="s">
        <v>69</v>
      </c>
      <c r="C126" s="48">
        <v>10</v>
      </c>
      <c r="D126" s="48">
        <v>1</v>
      </c>
      <c r="E126" s="48">
        <v>402</v>
      </c>
    </row>
    <row r="127" spans="1:5" x14ac:dyDescent="0.25">
      <c r="A127" s="48">
        <v>10023517</v>
      </c>
      <c r="B127" s="48" t="s">
        <v>45</v>
      </c>
      <c r="C127" s="48">
        <v>6</v>
      </c>
      <c r="D127" s="48">
        <v>1</v>
      </c>
      <c r="E127" s="48">
        <v>350</v>
      </c>
    </row>
    <row r="128" spans="1:5" x14ac:dyDescent="0.25">
      <c r="A128" s="48">
        <v>10023517</v>
      </c>
      <c r="B128" s="48" t="s">
        <v>45</v>
      </c>
      <c r="C128" s="48">
        <v>8</v>
      </c>
      <c r="D128" s="48">
        <v>1</v>
      </c>
      <c r="E128" s="48">
        <v>350</v>
      </c>
    </row>
    <row r="129" spans="1:5" x14ac:dyDescent="0.25">
      <c r="A129" s="48">
        <v>10023517</v>
      </c>
      <c r="B129" s="48" t="s">
        <v>45</v>
      </c>
      <c r="C129" s="48">
        <v>11</v>
      </c>
      <c r="D129" s="48">
        <v>1</v>
      </c>
      <c r="E129" s="48">
        <v>249</v>
      </c>
    </row>
    <row r="130" spans="1:5" x14ac:dyDescent="0.25">
      <c r="A130" s="48">
        <v>10023517</v>
      </c>
      <c r="B130" s="48" t="s">
        <v>48</v>
      </c>
      <c r="C130" s="48">
        <v>1</v>
      </c>
      <c r="D130" s="48">
        <v>1</v>
      </c>
      <c r="E130" s="48">
        <v>350</v>
      </c>
    </row>
    <row r="131" spans="1:5" x14ac:dyDescent="0.25">
      <c r="A131" s="48">
        <v>10023517</v>
      </c>
      <c r="B131" s="48" t="s">
        <v>48</v>
      </c>
      <c r="C131" s="48">
        <v>2</v>
      </c>
      <c r="D131" s="48">
        <v>1</v>
      </c>
      <c r="E131" s="48">
        <v>350</v>
      </c>
    </row>
    <row r="132" spans="1:5" x14ac:dyDescent="0.25">
      <c r="A132" s="48">
        <v>10023517</v>
      </c>
      <c r="B132" s="48" t="s">
        <v>48</v>
      </c>
      <c r="C132" s="48">
        <v>4</v>
      </c>
      <c r="D132" s="48">
        <v>1</v>
      </c>
      <c r="E132" s="48">
        <v>350</v>
      </c>
    </row>
    <row r="133" spans="1:5" x14ac:dyDescent="0.25">
      <c r="A133" s="48">
        <v>10023517</v>
      </c>
      <c r="B133" s="48" t="s">
        <v>62</v>
      </c>
      <c r="C133" s="48">
        <v>9</v>
      </c>
      <c r="D133" s="48">
        <v>1</v>
      </c>
      <c r="E133" s="48">
        <v>402</v>
      </c>
    </row>
    <row r="134" spans="1:5" x14ac:dyDescent="0.25">
      <c r="A134" s="48">
        <v>10023518</v>
      </c>
      <c r="B134" s="48" t="s">
        <v>69</v>
      </c>
      <c r="C134" s="48">
        <v>1</v>
      </c>
      <c r="D134" s="48">
        <v>1</v>
      </c>
      <c r="E134" s="48">
        <v>306</v>
      </c>
    </row>
    <row r="135" spans="1:5" x14ac:dyDescent="0.25">
      <c r="A135" s="48">
        <v>10023518</v>
      </c>
      <c r="B135" s="48" t="s">
        <v>69</v>
      </c>
      <c r="C135" s="48">
        <v>2</v>
      </c>
      <c r="D135" s="48">
        <v>1</v>
      </c>
      <c r="E135" s="48">
        <v>306</v>
      </c>
    </row>
    <row r="136" spans="1:5" x14ac:dyDescent="0.25">
      <c r="A136" s="48">
        <v>10023518</v>
      </c>
      <c r="B136" s="48" t="s">
        <v>69</v>
      </c>
      <c r="C136" s="48">
        <v>3</v>
      </c>
      <c r="D136" s="48">
        <v>1</v>
      </c>
      <c r="E136" s="48">
        <v>306</v>
      </c>
    </row>
    <row r="137" spans="1:5" x14ac:dyDescent="0.25">
      <c r="A137" s="48">
        <v>10023518</v>
      </c>
      <c r="B137" s="48" t="s">
        <v>69</v>
      </c>
      <c r="C137" s="48">
        <v>7</v>
      </c>
      <c r="D137" s="48">
        <v>1</v>
      </c>
      <c r="E137" s="48">
        <v>306</v>
      </c>
    </row>
    <row r="138" spans="1:5" x14ac:dyDescent="0.25">
      <c r="A138" s="48">
        <v>10023518</v>
      </c>
      <c r="B138" s="48" t="s">
        <v>69</v>
      </c>
      <c r="C138" s="48">
        <v>10</v>
      </c>
      <c r="D138" s="48">
        <v>1</v>
      </c>
      <c r="E138" s="48">
        <v>306</v>
      </c>
    </row>
    <row r="139" spans="1:5" x14ac:dyDescent="0.25">
      <c r="A139" s="48">
        <v>10023518</v>
      </c>
      <c r="B139" s="48" t="s">
        <v>54</v>
      </c>
      <c r="C139" s="48">
        <v>5</v>
      </c>
      <c r="D139" s="48">
        <v>1</v>
      </c>
      <c r="E139" s="48">
        <v>306</v>
      </c>
    </row>
    <row r="140" spans="1:5" x14ac:dyDescent="0.25">
      <c r="A140" s="48">
        <v>10023518</v>
      </c>
      <c r="B140" s="48" t="s">
        <v>54</v>
      </c>
      <c r="C140" s="48">
        <v>9</v>
      </c>
      <c r="D140" s="48">
        <v>1</v>
      </c>
      <c r="E140" s="48">
        <v>306</v>
      </c>
    </row>
    <row r="141" spans="1:5" x14ac:dyDescent="0.25">
      <c r="A141" s="48">
        <v>10023518</v>
      </c>
      <c r="B141" s="48" t="s">
        <v>54</v>
      </c>
      <c r="C141" s="48">
        <v>11</v>
      </c>
      <c r="D141" s="48">
        <v>1</v>
      </c>
      <c r="E141" s="48">
        <v>306</v>
      </c>
    </row>
    <row r="142" spans="1:5" x14ac:dyDescent="0.25">
      <c r="A142" s="48">
        <v>10023518</v>
      </c>
      <c r="B142" s="48" t="s">
        <v>62</v>
      </c>
      <c r="C142" s="48">
        <v>4</v>
      </c>
      <c r="D142" s="48">
        <v>1</v>
      </c>
      <c r="E142" s="48">
        <v>306</v>
      </c>
    </row>
    <row r="143" spans="1:5" x14ac:dyDescent="0.25">
      <c r="A143" s="48">
        <v>10023529</v>
      </c>
      <c r="B143" s="48" t="s">
        <v>127</v>
      </c>
      <c r="C143" s="48">
        <v>2</v>
      </c>
      <c r="D143" s="48">
        <v>1</v>
      </c>
      <c r="E143" s="48">
        <v>550</v>
      </c>
    </row>
    <row r="144" spans="1:5" x14ac:dyDescent="0.25">
      <c r="A144" s="48">
        <v>10023529</v>
      </c>
      <c r="B144" s="48" t="s">
        <v>127</v>
      </c>
      <c r="C144" s="48">
        <v>7</v>
      </c>
      <c r="D144" s="48">
        <v>1</v>
      </c>
      <c r="E144" s="48">
        <v>550</v>
      </c>
    </row>
    <row r="145" spans="1:5" x14ac:dyDescent="0.25">
      <c r="A145" s="48">
        <v>10023529</v>
      </c>
      <c r="B145" s="48" t="s">
        <v>127</v>
      </c>
      <c r="C145" s="48">
        <v>8</v>
      </c>
      <c r="D145" s="48">
        <v>1</v>
      </c>
      <c r="E145" s="48">
        <v>550</v>
      </c>
    </row>
    <row r="146" spans="1:5" x14ac:dyDescent="0.25">
      <c r="A146" s="48">
        <v>10023529</v>
      </c>
      <c r="B146" s="48" t="s">
        <v>127</v>
      </c>
      <c r="C146" s="48">
        <v>9</v>
      </c>
      <c r="D146" s="48">
        <v>1</v>
      </c>
      <c r="E146" s="48">
        <v>550</v>
      </c>
    </row>
    <row r="147" spans="1:5" x14ac:dyDescent="0.25">
      <c r="A147" s="48">
        <v>10023529</v>
      </c>
      <c r="B147" s="48" t="s">
        <v>127</v>
      </c>
      <c r="C147" s="48">
        <v>10</v>
      </c>
      <c r="D147" s="48">
        <v>1</v>
      </c>
      <c r="E147" s="48">
        <v>550</v>
      </c>
    </row>
    <row r="148" spans="1:5" x14ac:dyDescent="0.25">
      <c r="A148" s="48">
        <v>10023529</v>
      </c>
      <c r="B148" s="48" t="s">
        <v>138</v>
      </c>
      <c r="C148" s="48">
        <v>3</v>
      </c>
      <c r="D148" s="48">
        <v>1</v>
      </c>
      <c r="E148" s="48">
        <v>550</v>
      </c>
    </row>
    <row r="149" spans="1:5" x14ac:dyDescent="0.25">
      <c r="A149" s="48">
        <v>10023529</v>
      </c>
      <c r="B149" s="48" t="s">
        <v>138</v>
      </c>
      <c r="C149" s="48">
        <v>4</v>
      </c>
      <c r="D149" s="48">
        <v>1</v>
      </c>
      <c r="E149" s="48">
        <v>550</v>
      </c>
    </row>
    <row r="150" spans="1:5" x14ac:dyDescent="0.25">
      <c r="A150" s="48">
        <v>10023529</v>
      </c>
      <c r="B150" s="48" t="s">
        <v>138</v>
      </c>
      <c r="C150" s="48">
        <v>6</v>
      </c>
      <c r="D150" s="48">
        <v>1</v>
      </c>
      <c r="E150" s="48">
        <v>550</v>
      </c>
    </row>
    <row r="151" spans="1:5" x14ac:dyDescent="0.25">
      <c r="A151" s="48">
        <v>10023529</v>
      </c>
      <c r="B151" s="48" t="s">
        <v>138</v>
      </c>
      <c r="C151" s="48">
        <v>11</v>
      </c>
      <c r="D151" s="48">
        <v>1</v>
      </c>
      <c r="E151" s="48">
        <v>550</v>
      </c>
    </row>
    <row r="152" spans="1:5" x14ac:dyDescent="0.25">
      <c r="A152" s="48">
        <v>10023543</v>
      </c>
      <c r="B152" s="48" t="s">
        <v>69</v>
      </c>
      <c r="C152" s="48">
        <v>6</v>
      </c>
      <c r="D152" s="48">
        <v>1</v>
      </c>
      <c r="E152" s="48">
        <v>400</v>
      </c>
    </row>
    <row r="153" spans="1:5" x14ac:dyDescent="0.25">
      <c r="A153" s="48">
        <v>10023543</v>
      </c>
      <c r="B153" s="48" t="s">
        <v>69</v>
      </c>
      <c r="C153" s="48">
        <v>7</v>
      </c>
      <c r="D153" s="48">
        <v>1</v>
      </c>
      <c r="E153" s="48">
        <v>400</v>
      </c>
    </row>
    <row r="154" spans="1:5" x14ac:dyDescent="0.25">
      <c r="A154" s="48">
        <v>10023543</v>
      </c>
      <c r="B154" s="48" t="s">
        <v>69</v>
      </c>
      <c r="C154" s="48">
        <v>10</v>
      </c>
      <c r="D154" s="48">
        <v>1</v>
      </c>
      <c r="E154" s="48">
        <v>400</v>
      </c>
    </row>
    <row r="155" spans="1:5" x14ac:dyDescent="0.25">
      <c r="A155" s="48">
        <v>10023543</v>
      </c>
      <c r="B155" s="48" t="s">
        <v>45</v>
      </c>
      <c r="C155" s="48">
        <v>8</v>
      </c>
      <c r="D155" s="48">
        <v>1</v>
      </c>
      <c r="E155" s="48">
        <v>350</v>
      </c>
    </row>
    <row r="156" spans="1:5" x14ac:dyDescent="0.25">
      <c r="A156" s="48">
        <v>10023543</v>
      </c>
      <c r="B156" s="48" t="s">
        <v>45</v>
      </c>
      <c r="C156" s="48">
        <v>9</v>
      </c>
      <c r="D156" s="48">
        <v>1</v>
      </c>
      <c r="E156" s="48">
        <v>350</v>
      </c>
    </row>
    <row r="157" spans="1:5" x14ac:dyDescent="0.25">
      <c r="A157" s="48">
        <v>10023543</v>
      </c>
      <c r="B157" s="48" t="s">
        <v>45</v>
      </c>
      <c r="C157" s="48">
        <v>11</v>
      </c>
      <c r="D157" s="48">
        <v>1</v>
      </c>
      <c r="E157" s="48">
        <v>350</v>
      </c>
    </row>
    <row r="158" spans="1:5" x14ac:dyDescent="0.25">
      <c r="A158" s="48">
        <v>10023543</v>
      </c>
      <c r="B158" s="48" t="s">
        <v>48</v>
      </c>
      <c r="C158" s="48">
        <v>2</v>
      </c>
      <c r="D158" s="48">
        <v>1</v>
      </c>
      <c r="E158" s="48">
        <v>350</v>
      </c>
    </row>
    <row r="159" spans="1:5" x14ac:dyDescent="0.25">
      <c r="A159" s="48">
        <v>10023543</v>
      </c>
      <c r="B159" s="48" t="s">
        <v>48</v>
      </c>
      <c r="C159" s="48">
        <v>3</v>
      </c>
      <c r="D159" s="48">
        <v>1</v>
      </c>
      <c r="E159" s="48">
        <v>350</v>
      </c>
    </row>
    <row r="160" spans="1:5" x14ac:dyDescent="0.25">
      <c r="A160" s="48">
        <v>10023543</v>
      </c>
      <c r="B160" s="48" t="s">
        <v>48</v>
      </c>
      <c r="C160" s="48">
        <v>4</v>
      </c>
      <c r="D160" s="48">
        <v>1</v>
      </c>
      <c r="E160" s="48">
        <v>350</v>
      </c>
    </row>
    <row r="161" spans="1:5" x14ac:dyDescent="0.25">
      <c r="A161" s="48">
        <v>10023543</v>
      </c>
      <c r="B161" s="48" t="s">
        <v>48</v>
      </c>
      <c r="C161" s="48">
        <v>5</v>
      </c>
      <c r="D161" s="48">
        <v>1</v>
      </c>
      <c r="E161" s="48">
        <v>350</v>
      </c>
    </row>
    <row r="162" spans="1:5" x14ac:dyDescent="0.25">
      <c r="A162" s="48">
        <v>10023543</v>
      </c>
      <c r="B162" s="48" t="s">
        <v>54</v>
      </c>
      <c r="C162" s="48">
        <v>1</v>
      </c>
      <c r="D162" s="48">
        <v>1</v>
      </c>
      <c r="E162" s="48">
        <v>400</v>
      </c>
    </row>
    <row r="163" spans="1:5" x14ac:dyDescent="0.25">
      <c r="A163" s="48">
        <v>10023558</v>
      </c>
      <c r="B163" s="48" t="s">
        <v>69</v>
      </c>
      <c r="C163" s="48">
        <v>2</v>
      </c>
      <c r="D163" s="48">
        <v>1</v>
      </c>
      <c r="E163" s="48">
        <v>250</v>
      </c>
    </row>
    <row r="164" spans="1:5" x14ac:dyDescent="0.25">
      <c r="A164" s="48">
        <v>10023558</v>
      </c>
      <c r="B164" s="48" t="s">
        <v>69</v>
      </c>
      <c r="C164" s="48">
        <v>3</v>
      </c>
      <c r="D164" s="48">
        <v>1</v>
      </c>
      <c r="E164" s="48">
        <v>250</v>
      </c>
    </row>
    <row r="165" spans="1:5" x14ac:dyDescent="0.25">
      <c r="A165" s="48">
        <v>10023558</v>
      </c>
      <c r="B165" s="48" t="s">
        <v>69</v>
      </c>
      <c r="C165" s="48">
        <v>6</v>
      </c>
      <c r="D165" s="48">
        <v>1</v>
      </c>
      <c r="E165" s="48">
        <v>250</v>
      </c>
    </row>
    <row r="166" spans="1:5" x14ac:dyDescent="0.25">
      <c r="A166" s="48">
        <v>10023558</v>
      </c>
      <c r="B166" s="48" t="s">
        <v>69</v>
      </c>
      <c r="C166" s="48">
        <v>7</v>
      </c>
      <c r="D166" s="48">
        <v>1</v>
      </c>
      <c r="E166" s="48">
        <v>250</v>
      </c>
    </row>
    <row r="167" spans="1:5" x14ac:dyDescent="0.25">
      <c r="A167" s="48">
        <v>10023558</v>
      </c>
      <c r="B167" s="48" t="s">
        <v>69</v>
      </c>
      <c r="C167" s="48">
        <v>10</v>
      </c>
      <c r="D167" s="48">
        <v>1</v>
      </c>
      <c r="E167" s="48">
        <v>250</v>
      </c>
    </row>
    <row r="168" spans="1:5" x14ac:dyDescent="0.25">
      <c r="A168" s="48">
        <v>10023558</v>
      </c>
      <c r="B168" s="48" t="s">
        <v>54</v>
      </c>
      <c r="C168" s="48">
        <v>1</v>
      </c>
      <c r="D168" s="48">
        <v>1</v>
      </c>
      <c r="E168" s="48">
        <v>250</v>
      </c>
    </row>
    <row r="169" spans="1:5" x14ac:dyDescent="0.25">
      <c r="A169" s="48">
        <v>10023558</v>
      </c>
      <c r="B169" s="48" t="s">
        <v>54</v>
      </c>
      <c r="C169" s="48">
        <v>8</v>
      </c>
      <c r="D169" s="48">
        <v>1</v>
      </c>
      <c r="E169" s="48">
        <v>250</v>
      </c>
    </row>
    <row r="170" spans="1:5" x14ac:dyDescent="0.25">
      <c r="A170" s="48">
        <v>10023558</v>
      </c>
      <c r="B170" s="48" t="s">
        <v>54</v>
      </c>
      <c r="C170" s="48">
        <v>11</v>
      </c>
      <c r="D170" s="48">
        <v>1</v>
      </c>
      <c r="E170" s="48">
        <v>250</v>
      </c>
    </row>
    <row r="171" spans="1:5" x14ac:dyDescent="0.25">
      <c r="A171" s="48">
        <v>10023558</v>
      </c>
      <c r="B171" s="48" t="s">
        <v>62</v>
      </c>
      <c r="C171" s="48">
        <v>4</v>
      </c>
      <c r="D171" s="48">
        <v>1</v>
      </c>
      <c r="E171" s="48">
        <v>250</v>
      </c>
    </row>
    <row r="172" spans="1:5" x14ac:dyDescent="0.25">
      <c r="A172" s="48">
        <v>10023558</v>
      </c>
      <c r="B172" s="48" t="s">
        <v>62</v>
      </c>
      <c r="C172" s="48">
        <v>9</v>
      </c>
      <c r="D172" s="48">
        <v>1</v>
      </c>
      <c r="E172" s="48">
        <v>250</v>
      </c>
    </row>
    <row r="173" spans="1:5" x14ac:dyDescent="0.25">
      <c r="A173" s="48">
        <v>10023563</v>
      </c>
      <c r="B173" s="48" t="s">
        <v>95</v>
      </c>
      <c r="C173" s="48">
        <v>1</v>
      </c>
      <c r="D173" s="48">
        <v>1</v>
      </c>
      <c r="E173" s="48">
        <v>490</v>
      </c>
    </row>
    <row r="174" spans="1:5" x14ac:dyDescent="0.25">
      <c r="A174" s="48">
        <v>10023563</v>
      </c>
      <c r="B174" s="48" t="s">
        <v>95</v>
      </c>
      <c r="C174" s="48">
        <v>4</v>
      </c>
      <c r="D174" s="48">
        <v>1</v>
      </c>
      <c r="E174" s="48">
        <v>490</v>
      </c>
    </row>
    <row r="175" spans="1:5" x14ac:dyDescent="0.25">
      <c r="A175" s="48">
        <v>10023563</v>
      </c>
      <c r="B175" s="48" t="s">
        <v>95</v>
      </c>
      <c r="C175" s="48">
        <v>9</v>
      </c>
      <c r="D175" s="48">
        <v>1</v>
      </c>
      <c r="E175" s="48">
        <v>490</v>
      </c>
    </row>
    <row r="176" spans="1:5" x14ac:dyDescent="0.25">
      <c r="A176" s="48">
        <v>10023563</v>
      </c>
      <c r="B176" s="48" t="s">
        <v>127</v>
      </c>
      <c r="C176" s="48">
        <v>5</v>
      </c>
      <c r="D176" s="48">
        <v>1</v>
      </c>
      <c r="E176" s="48">
        <v>490</v>
      </c>
    </row>
    <row r="177" spans="1:5" x14ac:dyDescent="0.25">
      <c r="A177" s="48">
        <v>10023563</v>
      </c>
      <c r="B177" s="48" t="s">
        <v>127</v>
      </c>
      <c r="C177" s="48">
        <v>7</v>
      </c>
      <c r="D177" s="48">
        <v>1</v>
      </c>
      <c r="E177" s="48">
        <v>490</v>
      </c>
    </row>
    <row r="178" spans="1:5" x14ac:dyDescent="0.25">
      <c r="A178" s="48">
        <v>10023563</v>
      </c>
      <c r="B178" s="48" t="s">
        <v>127</v>
      </c>
      <c r="C178" s="48">
        <v>10</v>
      </c>
      <c r="D178" s="48">
        <v>1</v>
      </c>
      <c r="E178" s="48">
        <v>490</v>
      </c>
    </row>
    <row r="179" spans="1:5" x14ac:dyDescent="0.25">
      <c r="A179" s="48">
        <v>10023563</v>
      </c>
      <c r="B179" s="48" t="s">
        <v>138</v>
      </c>
      <c r="C179" s="48">
        <v>2</v>
      </c>
      <c r="D179" s="48">
        <v>1</v>
      </c>
      <c r="E179" s="48">
        <v>490</v>
      </c>
    </row>
    <row r="180" spans="1:5" x14ac:dyDescent="0.25">
      <c r="A180" s="48">
        <v>10023563</v>
      </c>
      <c r="B180" s="48" t="s">
        <v>138</v>
      </c>
      <c r="C180" s="48">
        <v>3</v>
      </c>
      <c r="D180" s="48">
        <v>1</v>
      </c>
      <c r="E180" s="48">
        <v>490</v>
      </c>
    </row>
    <row r="181" spans="1:5" x14ac:dyDescent="0.25">
      <c r="A181" s="48">
        <v>10023563</v>
      </c>
      <c r="B181" s="48" t="s">
        <v>138</v>
      </c>
      <c r="C181" s="48">
        <v>11</v>
      </c>
      <c r="D181" s="48">
        <v>1</v>
      </c>
      <c r="E181" s="48">
        <v>490</v>
      </c>
    </row>
    <row r="182" spans="1:5" x14ac:dyDescent="0.25">
      <c r="A182" s="48">
        <v>10023563</v>
      </c>
      <c r="B182" s="48" t="s">
        <v>159</v>
      </c>
      <c r="C182" s="48">
        <v>8</v>
      </c>
      <c r="D182" s="48">
        <v>1</v>
      </c>
      <c r="E182" s="48">
        <v>490</v>
      </c>
    </row>
    <row r="183" spans="1:5" x14ac:dyDescent="0.25">
      <c r="A183" s="48">
        <v>10023570</v>
      </c>
      <c r="B183" s="48" t="s">
        <v>38</v>
      </c>
      <c r="C183" s="48">
        <v>1</v>
      </c>
      <c r="D183" s="48">
        <v>1</v>
      </c>
      <c r="E183" s="48">
        <v>421</v>
      </c>
    </row>
    <row r="184" spans="1:5" x14ac:dyDescent="0.25">
      <c r="A184" s="48">
        <v>10023570</v>
      </c>
      <c r="B184" s="48" t="s">
        <v>38</v>
      </c>
      <c r="C184" s="48">
        <v>2</v>
      </c>
      <c r="D184" s="48">
        <v>1</v>
      </c>
      <c r="E184" s="48">
        <v>421</v>
      </c>
    </row>
    <row r="185" spans="1:5" x14ac:dyDescent="0.25">
      <c r="A185" s="48">
        <v>10023570</v>
      </c>
      <c r="B185" s="48" t="s">
        <v>38</v>
      </c>
      <c r="C185" s="48">
        <v>3</v>
      </c>
      <c r="D185" s="48">
        <v>1</v>
      </c>
      <c r="E185" s="48">
        <v>421</v>
      </c>
    </row>
    <row r="186" spans="1:5" x14ac:dyDescent="0.25">
      <c r="A186" s="48">
        <v>10023570</v>
      </c>
      <c r="B186" s="48" t="s">
        <v>38</v>
      </c>
      <c r="C186" s="48">
        <v>4</v>
      </c>
      <c r="D186" s="48">
        <v>1</v>
      </c>
      <c r="E186" s="48">
        <v>421</v>
      </c>
    </row>
    <row r="187" spans="1:5" x14ac:dyDescent="0.25">
      <c r="A187" s="48">
        <v>10023570</v>
      </c>
      <c r="B187" s="48" t="s">
        <v>38</v>
      </c>
      <c r="C187" s="48">
        <v>5</v>
      </c>
      <c r="D187" s="48">
        <v>1</v>
      </c>
      <c r="E187" s="48">
        <v>421</v>
      </c>
    </row>
    <row r="188" spans="1:5" x14ac:dyDescent="0.25">
      <c r="A188" s="48">
        <v>10023570</v>
      </c>
      <c r="B188" s="48" t="s">
        <v>38</v>
      </c>
      <c r="C188" s="48">
        <v>6</v>
      </c>
      <c r="D188" s="48">
        <v>1</v>
      </c>
      <c r="E188" s="48">
        <v>421</v>
      </c>
    </row>
    <row r="189" spans="1:5" x14ac:dyDescent="0.25">
      <c r="A189" s="48">
        <v>10023570</v>
      </c>
      <c r="B189" s="48" t="s">
        <v>38</v>
      </c>
      <c r="C189" s="48">
        <v>7</v>
      </c>
      <c r="D189" s="48">
        <v>1</v>
      </c>
      <c r="E189" s="48">
        <v>421</v>
      </c>
    </row>
    <row r="190" spans="1:5" x14ac:dyDescent="0.25">
      <c r="A190" s="48">
        <v>10023570</v>
      </c>
      <c r="B190" s="48" t="s">
        <v>38</v>
      </c>
      <c r="C190" s="48">
        <v>8</v>
      </c>
      <c r="D190" s="48">
        <v>1</v>
      </c>
      <c r="E190" s="48">
        <v>421</v>
      </c>
    </row>
    <row r="191" spans="1:5" x14ac:dyDescent="0.25">
      <c r="A191" s="48">
        <v>10023570</v>
      </c>
      <c r="B191" s="48" t="s">
        <v>38</v>
      </c>
      <c r="C191" s="48">
        <v>9</v>
      </c>
      <c r="D191" s="48">
        <v>1</v>
      </c>
      <c r="E191" s="48">
        <v>421</v>
      </c>
    </row>
    <row r="192" spans="1:5" x14ac:dyDescent="0.25">
      <c r="A192" s="48">
        <v>10023570</v>
      </c>
      <c r="B192" s="48" t="s">
        <v>38</v>
      </c>
      <c r="C192" s="48">
        <v>10</v>
      </c>
      <c r="D192" s="48">
        <v>1</v>
      </c>
      <c r="E192" s="48">
        <v>421</v>
      </c>
    </row>
    <row r="193" spans="1:5" x14ac:dyDescent="0.25">
      <c r="A193" s="48">
        <v>10023570</v>
      </c>
      <c r="B193" s="48" t="s">
        <v>38</v>
      </c>
      <c r="C193" s="48">
        <v>11</v>
      </c>
      <c r="D193" s="48">
        <v>1</v>
      </c>
      <c r="E193" s="48">
        <v>421</v>
      </c>
    </row>
    <row r="194" spans="1:5" x14ac:dyDescent="0.25">
      <c r="A194" s="48">
        <v>10023580</v>
      </c>
      <c r="B194" s="48" t="s">
        <v>95</v>
      </c>
      <c r="C194" s="48">
        <v>5</v>
      </c>
      <c r="D194" s="48">
        <v>1</v>
      </c>
      <c r="E194" s="48">
        <v>460</v>
      </c>
    </row>
    <row r="195" spans="1:5" x14ac:dyDescent="0.25">
      <c r="A195" s="48">
        <v>10023580</v>
      </c>
      <c r="B195" s="48" t="s">
        <v>95</v>
      </c>
      <c r="C195" s="48">
        <v>11</v>
      </c>
      <c r="D195" s="48">
        <v>1</v>
      </c>
      <c r="E195" s="48">
        <v>460</v>
      </c>
    </row>
    <row r="196" spans="1:5" x14ac:dyDescent="0.25">
      <c r="A196" s="48">
        <v>10023580</v>
      </c>
      <c r="B196" s="48" t="s">
        <v>113</v>
      </c>
      <c r="C196" s="48">
        <v>1</v>
      </c>
      <c r="D196" s="48">
        <v>1</v>
      </c>
      <c r="E196" s="48">
        <v>460</v>
      </c>
    </row>
    <row r="197" spans="1:5" x14ac:dyDescent="0.25">
      <c r="A197" s="48">
        <v>10023580</v>
      </c>
      <c r="B197" s="48" t="s">
        <v>127</v>
      </c>
      <c r="C197" s="48">
        <v>7</v>
      </c>
      <c r="D197" s="48">
        <v>1</v>
      </c>
      <c r="E197" s="48">
        <v>460</v>
      </c>
    </row>
    <row r="198" spans="1:5" x14ac:dyDescent="0.25">
      <c r="A198" s="48">
        <v>10023580</v>
      </c>
      <c r="B198" s="48" t="s">
        <v>127</v>
      </c>
      <c r="C198" s="48">
        <v>9</v>
      </c>
      <c r="D198" s="48">
        <v>1</v>
      </c>
      <c r="E198" s="48">
        <v>460</v>
      </c>
    </row>
    <row r="199" spans="1:5" x14ac:dyDescent="0.25">
      <c r="A199" s="48">
        <v>10023580</v>
      </c>
      <c r="B199" s="48" t="s">
        <v>127</v>
      </c>
      <c r="C199" s="48">
        <v>10</v>
      </c>
      <c r="D199" s="48">
        <v>1</v>
      </c>
      <c r="E199" s="48">
        <v>460</v>
      </c>
    </row>
    <row r="200" spans="1:5" x14ac:dyDescent="0.25">
      <c r="A200" s="48">
        <v>10023580</v>
      </c>
      <c r="B200" s="48" t="s">
        <v>138</v>
      </c>
      <c r="C200" s="48">
        <v>2</v>
      </c>
      <c r="D200" s="48">
        <v>1</v>
      </c>
      <c r="E200" s="48">
        <v>460</v>
      </c>
    </row>
    <row r="201" spans="1:5" x14ac:dyDescent="0.25">
      <c r="A201" s="48">
        <v>10023580</v>
      </c>
      <c r="B201" s="48" t="s">
        <v>138</v>
      </c>
      <c r="C201" s="48">
        <v>3</v>
      </c>
      <c r="D201" s="48">
        <v>1</v>
      </c>
      <c r="E201" s="48">
        <v>460</v>
      </c>
    </row>
    <row r="202" spans="1:5" x14ac:dyDescent="0.25">
      <c r="A202" s="48">
        <v>10023580</v>
      </c>
      <c r="B202" s="48" t="s">
        <v>138</v>
      </c>
      <c r="C202" s="48">
        <v>4</v>
      </c>
      <c r="D202" s="48">
        <v>1</v>
      </c>
      <c r="E202" s="48">
        <v>460</v>
      </c>
    </row>
    <row r="203" spans="1:5" x14ac:dyDescent="0.25">
      <c r="A203" s="48">
        <v>10023580</v>
      </c>
      <c r="B203" s="48" t="s">
        <v>159</v>
      </c>
      <c r="C203" s="48">
        <v>8</v>
      </c>
      <c r="D203" s="48">
        <v>1</v>
      </c>
      <c r="E203" s="48">
        <v>460</v>
      </c>
    </row>
    <row r="204" spans="1:5" x14ac:dyDescent="0.25">
      <c r="A204" s="48">
        <v>10023580</v>
      </c>
      <c r="B204" s="48" t="s">
        <v>167</v>
      </c>
      <c r="C204" s="48">
        <v>6</v>
      </c>
      <c r="D204" s="48">
        <v>1</v>
      </c>
      <c r="E204" s="48">
        <v>460</v>
      </c>
    </row>
    <row r="205" spans="1:5" x14ac:dyDescent="0.25">
      <c r="A205" s="48">
        <v>10023591</v>
      </c>
      <c r="B205" s="48" t="s">
        <v>69</v>
      </c>
      <c r="C205" s="48">
        <v>2</v>
      </c>
      <c r="D205" s="48">
        <v>1</v>
      </c>
      <c r="E205" s="48">
        <v>360</v>
      </c>
    </row>
    <row r="206" spans="1:5" x14ac:dyDescent="0.25">
      <c r="A206" s="48">
        <v>10023591</v>
      </c>
      <c r="B206" s="48" t="s">
        <v>69</v>
      </c>
      <c r="C206" s="48">
        <v>3</v>
      </c>
      <c r="D206" s="48">
        <v>1</v>
      </c>
      <c r="E206" s="48">
        <v>360</v>
      </c>
    </row>
    <row r="207" spans="1:5" x14ac:dyDescent="0.25">
      <c r="A207" s="48">
        <v>10023591</v>
      </c>
      <c r="B207" s="48" t="s">
        <v>69</v>
      </c>
      <c r="C207" s="48">
        <v>6</v>
      </c>
      <c r="D207" s="48">
        <v>1</v>
      </c>
      <c r="E207" s="48">
        <v>360</v>
      </c>
    </row>
    <row r="208" spans="1:5" x14ac:dyDescent="0.25">
      <c r="A208" s="48">
        <v>10023591</v>
      </c>
      <c r="B208" s="48" t="s">
        <v>69</v>
      </c>
      <c r="C208" s="48">
        <v>7</v>
      </c>
      <c r="D208" s="48">
        <v>1</v>
      </c>
      <c r="E208" s="48">
        <v>360</v>
      </c>
    </row>
    <row r="209" spans="1:5" x14ac:dyDescent="0.25">
      <c r="A209" s="48">
        <v>10023591</v>
      </c>
      <c r="B209" s="48" t="s">
        <v>69</v>
      </c>
      <c r="C209" s="48">
        <v>8</v>
      </c>
      <c r="D209" s="48">
        <v>1</v>
      </c>
      <c r="E209" s="48">
        <v>360</v>
      </c>
    </row>
    <row r="210" spans="1:5" x14ac:dyDescent="0.25">
      <c r="A210" s="48">
        <v>10023591</v>
      </c>
      <c r="B210" s="48" t="s">
        <v>69</v>
      </c>
      <c r="C210" s="48">
        <v>10</v>
      </c>
      <c r="D210" s="48">
        <v>1</v>
      </c>
      <c r="E210" s="48">
        <v>360</v>
      </c>
    </row>
    <row r="211" spans="1:5" x14ac:dyDescent="0.25">
      <c r="A211" s="48">
        <v>10023591</v>
      </c>
      <c r="B211" s="48" t="s">
        <v>54</v>
      </c>
      <c r="C211" s="48">
        <v>1</v>
      </c>
      <c r="D211" s="48">
        <v>1</v>
      </c>
      <c r="E211" s="48">
        <v>360</v>
      </c>
    </row>
    <row r="212" spans="1:5" x14ac:dyDescent="0.25">
      <c r="A212" s="48">
        <v>10023591</v>
      </c>
      <c r="B212" s="48" t="s">
        <v>54</v>
      </c>
      <c r="C212" s="48">
        <v>9</v>
      </c>
      <c r="D212" s="48">
        <v>1</v>
      </c>
      <c r="E212" s="48">
        <v>360</v>
      </c>
    </row>
    <row r="213" spans="1:5" x14ac:dyDescent="0.25">
      <c r="A213" s="48">
        <v>10023591</v>
      </c>
      <c r="B213" s="48" t="s">
        <v>54</v>
      </c>
      <c r="C213" s="48">
        <v>11</v>
      </c>
      <c r="D213" s="48">
        <v>1</v>
      </c>
      <c r="E213" s="48">
        <v>360</v>
      </c>
    </row>
    <row r="214" spans="1:5" x14ac:dyDescent="0.25">
      <c r="A214" s="48">
        <v>10023602</v>
      </c>
      <c r="B214" s="48" t="s">
        <v>95</v>
      </c>
      <c r="C214" s="48">
        <v>6</v>
      </c>
      <c r="D214" s="48">
        <v>1</v>
      </c>
      <c r="E214" s="48">
        <v>545</v>
      </c>
    </row>
    <row r="215" spans="1:5" x14ac:dyDescent="0.25">
      <c r="A215" s="48">
        <v>10023602</v>
      </c>
      <c r="B215" s="48" t="s">
        <v>95</v>
      </c>
      <c r="C215" s="48">
        <v>9</v>
      </c>
      <c r="D215" s="48">
        <v>1</v>
      </c>
      <c r="E215" s="48">
        <v>545</v>
      </c>
    </row>
    <row r="216" spans="1:5" x14ac:dyDescent="0.25">
      <c r="A216" s="48">
        <v>10023602</v>
      </c>
      <c r="B216" s="48" t="s">
        <v>127</v>
      </c>
      <c r="C216" s="48">
        <v>4</v>
      </c>
      <c r="D216" s="48">
        <v>1</v>
      </c>
      <c r="E216" s="48">
        <v>545</v>
      </c>
    </row>
    <row r="217" spans="1:5" x14ac:dyDescent="0.25">
      <c r="A217" s="48">
        <v>10023602</v>
      </c>
      <c r="B217" s="48" t="s">
        <v>127</v>
      </c>
      <c r="C217" s="48">
        <v>7</v>
      </c>
      <c r="D217" s="48">
        <v>1</v>
      </c>
      <c r="E217" s="48">
        <v>545</v>
      </c>
    </row>
    <row r="218" spans="1:5" x14ac:dyDescent="0.25">
      <c r="A218" s="48">
        <v>10023602</v>
      </c>
      <c r="B218" s="48" t="s">
        <v>138</v>
      </c>
      <c r="C218" s="48">
        <v>5</v>
      </c>
      <c r="D218" s="48">
        <v>1</v>
      </c>
      <c r="E218" s="48">
        <v>545</v>
      </c>
    </row>
    <row r="219" spans="1:5" x14ac:dyDescent="0.25">
      <c r="A219" s="48">
        <v>10023602</v>
      </c>
      <c r="B219" s="48" t="s">
        <v>138</v>
      </c>
      <c r="C219" s="48">
        <v>10</v>
      </c>
      <c r="D219" s="48">
        <v>1</v>
      </c>
      <c r="E219" s="48">
        <v>545</v>
      </c>
    </row>
    <row r="220" spans="1:5" x14ac:dyDescent="0.25">
      <c r="A220" s="48">
        <v>10023602</v>
      </c>
      <c r="B220" s="48" t="s">
        <v>138</v>
      </c>
      <c r="C220" s="48">
        <v>11</v>
      </c>
      <c r="D220" s="48">
        <v>1</v>
      </c>
      <c r="E220" s="48">
        <v>545</v>
      </c>
    </row>
    <row r="221" spans="1:5" x14ac:dyDescent="0.25">
      <c r="A221" s="48">
        <v>10023602</v>
      </c>
      <c r="B221" s="48" t="s">
        <v>159</v>
      </c>
      <c r="C221" s="48">
        <v>8</v>
      </c>
      <c r="D221" s="48">
        <v>1</v>
      </c>
      <c r="E221" s="48">
        <v>545</v>
      </c>
    </row>
    <row r="222" spans="1:5" x14ac:dyDescent="0.25">
      <c r="A222" s="48">
        <v>10023602</v>
      </c>
      <c r="B222" s="48" t="s">
        <v>69</v>
      </c>
      <c r="C222" s="48">
        <v>2</v>
      </c>
      <c r="D222" s="48">
        <v>1</v>
      </c>
      <c r="E222" s="48">
        <v>330</v>
      </c>
    </row>
    <row r="223" spans="1:5" x14ac:dyDescent="0.25">
      <c r="A223" s="48">
        <v>10023602</v>
      </c>
      <c r="B223" s="48" t="s">
        <v>69</v>
      </c>
      <c r="C223" s="48">
        <v>3</v>
      </c>
      <c r="D223" s="48">
        <v>1</v>
      </c>
      <c r="E223" s="48">
        <v>330</v>
      </c>
    </row>
    <row r="224" spans="1:5" x14ac:dyDescent="0.25">
      <c r="A224" s="48">
        <v>10023602</v>
      </c>
      <c r="B224" s="48" t="s">
        <v>54</v>
      </c>
      <c r="C224" s="48">
        <v>1</v>
      </c>
      <c r="D224" s="48">
        <v>1</v>
      </c>
      <c r="E224" s="48">
        <v>330</v>
      </c>
    </row>
    <row r="225" spans="1:5" x14ac:dyDescent="0.25">
      <c r="A225" s="48">
        <v>10023608</v>
      </c>
      <c r="B225" s="48" t="s">
        <v>69</v>
      </c>
      <c r="C225" s="48">
        <v>1</v>
      </c>
      <c r="D225" s="48">
        <v>1</v>
      </c>
      <c r="E225" s="48">
        <v>334</v>
      </c>
    </row>
    <row r="226" spans="1:5" x14ac:dyDescent="0.25">
      <c r="A226" s="48">
        <v>10023608</v>
      </c>
      <c r="B226" s="48" t="s">
        <v>69</v>
      </c>
      <c r="C226" s="48">
        <v>3</v>
      </c>
      <c r="D226" s="48">
        <v>1</v>
      </c>
      <c r="E226" s="48">
        <v>334</v>
      </c>
    </row>
    <row r="227" spans="1:5" x14ac:dyDescent="0.25">
      <c r="A227" s="48">
        <v>10023608</v>
      </c>
      <c r="B227" s="48" t="s">
        <v>69</v>
      </c>
      <c r="C227" s="48">
        <v>7</v>
      </c>
      <c r="D227" s="48">
        <v>1</v>
      </c>
      <c r="E227" s="48">
        <v>334</v>
      </c>
    </row>
    <row r="228" spans="1:5" x14ac:dyDescent="0.25">
      <c r="A228" s="48">
        <v>10023608</v>
      </c>
      <c r="B228" s="48" t="s">
        <v>69</v>
      </c>
      <c r="C228" s="48">
        <v>10</v>
      </c>
      <c r="D228" s="48">
        <v>1</v>
      </c>
      <c r="E228" s="48">
        <v>334</v>
      </c>
    </row>
    <row r="229" spans="1:5" x14ac:dyDescent="0.25">
      <c r="A229" s="48">
        <v>10023608</v>
      </c>
      <c r="B229" s="48" t="s">
        <v>45</v>
      </c>
      <c r="C229" s="48">
        <v>6</v>
      </c>
      <c r="D229" s="48">
        <v>1</v>
      </c>
      <c r="E229" s="48">
        <v>300</v>
      </c>
    </row>
    <row r="230" spans="1:5" x14ac:dyDescent="0.25">
      <c r="A230" s="48">
        <v>10023608</v>
      </c>
      <c r="B230" s="48" t="s">
        <v>45</v>
      </c>
      <c r="C230" s="48">
        <v>8</v>
      </c>
      <c r="D230" s="48">
        <v>1</v>
      </c>
      <c r="E230" s="48">
        <v>300</v>
      </c>
    </row>
    <row r="231" spans="1:5" x14ac:dyDescent="0.25">
      <c r="A231" s="48">
        <v>10023608</v>
      </c>
      <c r="B231" s="48" t="s">
        <v>45</v>
      </c>
      <c r="C231" s="48">
        <v>11</v>
      </c>
      <c r="D231" s="48">
        <v>1</v>
      </c>
      <c r="E231" s="48">
        <v>300</v>
      </c>
    </row>
    <row r="232" spans="1:5" x14ac:dyDescent="0.25">
      <c r="A232" s="48">
        <v>10023608</v>
      </c>
      <c r="B232" s="48" t="s">
        <v>48</v>
      </c>
      <c r="C232" s="48">
        <v>2</v>
      </c>
      <c r="D232" s="48">
        <v>1</v>
      </c>
      <c r="E232" s="48">
        <v>300</v>
      </c>
    </row>
    <row r="233" spans="1:5" x14ac:dyDescent="0.25">
      <c r="A233" s="48">
        <v>10023608</v>
      </c>
      <c r="B233" s="48" t="s">
        <v>48</v>
      </c>
      <c r="C233" s="48">
        <v>4</v>
      </c>
      <c r="D233" s="48">
        <v>1</v>
      </c>
      <c r="E233" s="48">
        <v>1</v>
      </c>
    </row>
    <row r="234" spans="1:5" x14ac:dyDescent="0.25">
      <c r="A234" s="48">
        <v>10023608</v>
      </c>
      <c r="B234" s="48" t="s">
        <v>48</v>
      </c>
      <c r="C234" s="48">
        <v>5</v>
      </c>
      <c r="D234" s="48">
        <v>1</v>
      </c>
      <c r="E234" s="48">
        <v>300</v>
      </c>
    </row>
    <row r="235" spans="1:5" x14ac:dyDescent="0.25">
      <c r="A235" s="48">
        <v>10023608</v>
      </c>
      <c r="B235" s="48" t="s">
        <v>62</v>
      </c>
      <c r="C235" s="48">
        <v>9</v>
      </c>
      <c r="D235" s="48">
        <v>1</v>
      </c>
      <c r="E235" s="48">
        <v>334</v>
      </c>
    </row>
    <row r="236" spans="1:5" x14ac:dyDescent="0.25">
      <c r="A236" s="48">
        <v>10023651</v>
      </c>
      <c r="B236" s="48" t="s">
        <v>86</v>
      </c>
      <c r="C236" s="48">
        <v>2</v>
      </c>
      <c r="D236" s="48">
        <v>1</v>
      </c>
      <c r="E236" s="48">
        <v>250</v>
      </c>
    </row>
    <row r="237" spans="1:5" x14ac:dyDescent="0.25">
      <c r="A237" s="48">
        <v>10023651</v>
      </c>
      <c r="B237" s="48" t="s">
        <v>86</v>
      </c>
      <c r="C237" s="48">
        <v>4</v>
      </c>
      <c r="D237" s="48">
        <v>1</v>
      </c>
      <c r="E237" s="48">
        <v>250</v>
      </c>
    </row>
    <row r="238" spans="1:5" x14ac:dyDescent="0.25">
      <c r="A238" s="48">
        <v>10023651</v>
      </c>
      <c r="B238" s="48" t="s">
        <v>86</v>
      </c>
      <c r="C238" s="48">
        <v>6</v>
      </c>
      <c r="D238" s="48">
        <v>1</v>
      </c>
      <c r="E238" s="48">
        <v>250</v>
      </c>
    </row>
    <row r="239" spans="1:5" x14ac:dyDescent="0.25">
      <c r="A239" s="48">
        <v>10023651</v>
      </c>
      <c r="B239" s="48" t="s">
        <v>95</v>
      </c>
      <c r="C239" s="48">
        <v>9</v>
      </c>
      <c r="D239" s="48">
        <v>1</v>
      </c>
      <c r="E239" s="48">
        <v>500</v>
      </c>
    </row>
    <row r="240" spans="1:5" x14ac:dyDescent="0.25">
      <c r="A240" s="48">
        <v>10023651</v>
      </c>
      <c r="B240" s="48" t="s">
        <v>95</v>
      </c>
      <c r="C240" s="48">
        <v>11</v>
      </c>
      <c r="D240" s="48">
        <v>1</v>
      </c>
      <c r="E240" s="48">
        <v>500</v>
      </c>
    </row>
    <row r="241" spans="1:5" x14ac:dyDescent="0.25">
      <c r="A241" s="48">
        <v>10023651</v>
      </c>
      <c r="B241" s="48" t="s">
        <v>127</v>
      </c>
      <c r="C241" s="48">
        <v>10</v>
      </c>
      <c r="D241" s="48">
        <v>1</v>
      </c>
      <c r="E241" s="48">
        <v>500</v>
      </c>
    </row>
    <row r="242" spans="1:5" x14ac:dyDescent="0.25">
      <c r="A242" s="48">
        <v>10023651</v>
      </c>
      <c r="B242" s="48" t="s">
        <v>138</v>
      </c>
      <c r="C242" s="48">
        <v>3</v>
      </c>
      <c r="D242" s="48">
        <v>1</v>
      </c>
      <c r="E242" s="48">
        <v>500</v>
      </c>
    </row>
    <row r="243" spans="1:5" x14ac:dyDescent="0.25">
      <c r="A243" s="48">
        <v>10023651</v>
      </c>
      <c r="B243" s="48" t="s">
        <v>138</v>
      </c>
      <c r="C243" s="48">
        <v>7</v>
      </c>
      <c r="D243" s="48">
        <v>1</v>
      </c>
      <c r="E243" s="48">
        <v>500</v>
      </c>
    </row>
    <row r="244" spans="1:5" x14ac:dyDescent="0.25">
      <c r="A244" s="48">
        <v>10023651</v>
      </c>
      <c r="B244" s="48" t="s">
        <v>159</v>
      </c>
      <c r="C244" s="48">
        <v>8</v>
      </c>
      <c r="D244" s="48">
        <v>1</v>
      </c>
      <c r="E244" s="48">
        <v>500</v>
      </c>
    </row>
    <row r="245" spans="1:5" x14ac:dyDescent="0.25">
      <c r="A245" s="48">
        <v>10023651</v>
      </c>
      <c r="B245" s="48" t="s">
        <v>167</v>
      </c>
      <c r="C245" s="48">
        <v>1</v>
      </c>
      <c r="D245" s="48">
        <v>1</v>
      </c>
      <c r="E245" s="48">
        <v>500</v>
      </c>
    </row>
    <row r="246" spans="1:5" x14ac:dyDescent="0.25">
      <c r="A246" s="48">
        <v>10023651</v>
      </c>
      <c r="B246" s="48" t="s">
        <v>82</v>
      </c>
      <c r="C246" s="48">
        <v>5</v>
      </c>
      <c r="D246" s="48">
        <v>1</v>
      </c>
      <c r="E246" s="48">
        <v>250</v>
      </c>
    </row>
    <row r="247" spans="1:5" x14ac:dyDescent="0.25">
      <c r="A247" s="48">
        <v>10023655</v>
      </c>
      <c r="B247" s="48" t="s">
        <v>95</v>
      </c>
      <c r="C247" s="48">
        <v>3</v>
      </c>
      <c r="D247" s="48">
        <v>1</v>
      </c>
      <c r="E247" s="48">
        <v>1</v>
      </c>
    </row>
    <row r="248" spans="1:5" x14ac:dyDescent="0.25">
      <c r="A248" s="48">
        <v>10023655</v>
      </c>
      <c r="B248" s="48" t="s">
        <v>95</v>
      </c>
      <c r="C248" s="48">
        <v>6</v>
      </c>
      <c r="D248" s="48">
        <v>1</v>
      </c>
      <c r="E248" s="48">
        <v>370</v>
      </c>
    </row>
    <row r="249" spans="1:5" x14ac:dyDescent="0.25">
      <c r="A249" s="48">
        <v>10023655</v>
      </c>
      <c r="B249" s="48" t="s">
        <v>127</v>
      </c>
      <c r="C249" s="48">
        <v>2</v>
      </c>
      <c r="D249" s="48">
        <v>1</v>
      </c>
      <c r="E249" s="48">
        <v>370</v>
      </c>
    </row>
    <row r="250" spans="1:5" x14ac:dyDescent="0.25">
      <c r="A250" s="48">
        <v>10023655</v>
      </c>
      <c r="B250" s="48" t="s">
        <v>127</v>
      </c>
      <c r="C250" s="48">
        <v>5</v>
      </c>
      <c r="D250" s="48">
        <v>1</v>
      </c>
      <c r="E250" s="48">
        <v>370</v>
      </c>
    </row>
    <row r="251" spans="1:5" x14ac:dyDescent="0.25">
      <c r="A251" s="48">
        <v>10023655</v>
      </c>
      <c r="B251" s="48" t="s">
        <v>127</v>
      </c>
      <c r="C251" s="48">
        <v>7</v>
      </c>
      <c r="D251" s="48">
        <v>1</v>
      </c>
      <c r="E251" s="48">
        <v>370</v>
      </c>
    </row>
    <row r="252" spans="1:5" x14ac:dyDescent="0.25">
      <c r="A252" s="48">
        <v>10023655</v>
      </c>
      <c r="B252" s="48" t="s">
        <v>127</v>
      </c>
      <c r="C252" s="48">
        <v>9</v>
      </c>
      <c r="D252" s="48">
        <v>1</v>
      </c>
      <c r="E252" s="48">
        <v>370</v>
      </c>
    </row>
    <row r="253" spans="1:5" x14ac:dyDescent="0.25">
      <c r="A253" s="48">
        <v>10023655</v>
      </c>
      <c r="B253" s="48" t="s">
        <v>127</v>
      </c>
      <c r="C253" s="48">
        <v>10</v>
      </c>
      <c r="D253" s="48">
        <v>1</v>
      </c>
      <c r="E253" s="48">
        <v>370</v>
      </c>
    </row>
    <row r="254" spans="1:5" x14ac:dyDescent="0.25">
      <c r="A254" s="48">
        <v>10023655</v>
      </c>
      <c r="B254" s="48" t="s">
        <v>138</v>
      </c>
      <c r="C254" s="48">
        <v>11</v>
      </c>
      <c r="D254" s="48">
        <v>1</v>
      </c>
      <c r="E254" s="48">
        <v>370</v>
      </c>
    </row>
    <row r="255" spans="1:5" x14ac:dyDescent="0.25">
      <c r="A255" s="48">
        <v>10023655</v>
      </c>
      <c r="B255" s="48" t="s">
        <v>159</v>
      </c>
      <c r="C255" s="48">
        <v>8</v>
      </c>
      <c r="D255" s="48">
        <v>1</v>
      </c>
      <c r="E255" s="48">
        <v>370</v>
      </c>
    </row>
    <row r="256" spans="1:5" x14ac:dyDescent="0.25">
      <c r="A256" s="48">
        <v>10023664</v>
      </c>
      <c r="B256" s="48" t="s">
        <v>95</v>
      </c>
      <c r="C256" s="48">
        <v>4</v>
      </c>
      <c r="D256" s="48">
        <v>1</v>
      </c>
      <c r="E256" s="48">
        <v>500</v>
      </c>
    </row>
    <row r="257" spans="1:5" x14ac:dyDescent="0.25">
      <c r="A257" s="48">
        <v>10023664</v>
      </c>
      <c r="B257" s="48" t="s">
        <v>95</v>
      </c>
      <c r="C257" s="48">
        <v>9</v>
      </c>
      <c r="D257" s="48">
        <v>1</v>
      </c>
      <c r="E257" s="48">
        <v>500</v>
      </c>
    </row>
    <row r="258" spans="1:5" x14ac:dyDescent="0.25">
      <c r="A258" s="48">
        <v>10023664</v>
      </c>
      <c r="B258" s="48" t="s">
        <v>127</v>
      </c>
      <c r="C258" s="48">
        <v>7</v>
      </c>
      <c r="D258" s="48">
        <v>1</v>
      </c>
      <c r="E258" s="48">
        <v>500</v>
      </c>
    </row>
    <row r="259" spans="1:5" x14ac:dyDescent="0.25">
      <c r="A259" s="48">
        <v>10023664</v>
      </c>
      <c r="B259" s="48" t="s">
        <v>127</v>
      </c>
      <c r="C259" s="48">
        <v>8</v>
      </c>
      <c r="D259" s="48">
        <v>1</v>
      </c>
      <c r="E259" s="48">
        <v>500</v>
      </c>
    </row>
    <row r="260" spans="1:5" x14ac:dyDescent="0.25">
      <c r="A260" s="48">
        <v>10023664</v>
      </c>
      <c r="B260" s="48" t="s">
        <v>127</v>
      </c>
      <c r="C260" s="48">
        <v>10</v>
      </c>
      <c r="D260" s="48">
        <v>1</v>
      </c>
      <c r="E260" s="48">
        <v>500</v>
      </c>
    </row>
    <row r="261" spans="1:5" x14ac:dyDescent="0.25">
      <c r="A261" s="48">
        <v>10023664</v>
      </c>
      <c r="B261" s="48" t="s">
        <v>138</v>
      </c>
      <c r="C261" s="48">
        <v>2</v>
      </c>
      <c r="D261" s="48">
        <v>1</v>
      </c>
      <c r="E261" s="48">
        <v>500</v>
      </c>
    </row>
    <row r="262" spans="1:5" x14ac:dyDescent="0.25">
      <c r="A262" s="48">
        <v>10023664</v>
      </c>
      <c r="B262" s="48" t="s">
        <v>138</v>
      </c>
      <c r="C262" s="48">
        <v>3</v>
      </c>
      <c r="D262" s="48">
        <v>1</v>
      </c>
      <c r="E262" s="48">
        <v>500</v>
      </c>
    </row>
    <row r="263" spans="1:5" x14ac:dyDescent="0.25">
      <c r="A263" s="48">
        <v>10023664</v>
      </c>
      <c r="B263" s="48" t="s">
        <v>138</v>
      </c>
      <c r="C263" s="48">
        <v>5</v>
      </c>
      <c r="D263" s="48">
        <v>1</v>
      </c>
      <c r="E263" s="48">
        <v>500</v>
      </c>
    </row>
    <row r="264" spans="1:5" x14ac:dyDescent="0.25">
      <c r="A264" s="48">
        <v>10023664</v>
      </c>
      <c r="B264" s="48" t="s">
        <v>138</v>
      </c>
      <c r="C264" s="48">
        <v>11</v>
      </c>
      <c r="D264" s="48">
        <v>1</v>
      </c>
      <c r="E264" s="48">
        <v>500</v>
      </c>
    </row>
    <row r="265" spans="1:5" x14ac:dyDescent="0.25">
      <c r="A265" s="48">
        <v>10023664</v>
      </c>
      <c r="B265" s="48" t="s">
        <v>167</v>
      </c>
      <c r="C265" s="48">
        <v>1</v>
      </c>
      <c r="D265" s="48">
        <v>1</v>
      </c>
      <c r="E265" s="48">
        <v>500</v>
      </c>
    </row>
    <row r="266" spans="1:5" x14ac:dyDescent="0.25">
      <c r="A266" s="48">
        <v>10023664</v>
      </c>
      <c r="B266" s="48" t="s">
        <v>167</v>
      </c>
      <c r="C266" s="48">
        <v>6</v>
      </c>
      <c r="D266" s="48">
        <v>1</v>
      </c>
      <c r="E266" s="48">
        <v>500</v>
      </c>
    </row>
    <row r="267" spans="1:5" x14ac:dyDescent="0.25">
      <c r="A267" s="48">
        <v>10023687</v>
      </c>
      <c r="B267" s="48" t="s">
        <v>69</v>
      </c>
      <c r="C267" s="48">
        <v>1</v>
      </c>
      <c r="D267" s="48">
        <v>1</v>
      </c>
      <c r="E267" s="48">
        <v>180</v>
      </c>
    </row>
    <row r="268" spans="1:5" x14ac:dyDescent="0.25">
      <c r="A268" s="48">
        <v>10023687</v>
      </c>
      <c r="B268" s="48" t="s">
        <v>69</v>
      </c>
      <c r="C268" s="48">
        <v>2</v>
      </c>
      <c r="D268" s="48">
        <v>1</v>
      </c>
      <c r="E268" s="48">
        <v>180</v>
      </c>
    </row>
    <row r="269" spans="1:5" x14ac:dyDescent="0.25">
      <c r="A269" s="48">
        <v>10023687</v>
      </c>
      <c r="B269" s="48" t="s">
        <v>69</v>
      </c>
      <c r="C269" s="48">
        <v>3</v>
      </c>
      <c r="D269" s="48">
        <v>1</v>
      </c>
      <c r="E269" s="48">
        <v>180</v>
      </c>
    </row>
    <row r="270" spans="1:5" x14ac:dyDescent="0.25">
      <c r="A270" s="48">
        <v>10023687</v>
      </c>
      <c r="B270" s="48" t="s">
        <v>69</v>
      </c>
      <c r="C270" s="48">
        <v>6</v>
      </c>
      <c r="D270" s="48">
        <v>1</v>
      </c>
      <c r="E270" s="48">
        <v>180</v>
      </c>
    </row>
    <row r="271" spans="1:5" x14ac:dyDescent="0.25">
      <c r="A271" s="48">
        <v>10023687</v>
      </c>
      <c r="B271" s="48" t="s">
        <v>69</v>
      </c>
      <c r="C271" s="48">
        <v>7</v>
      </c>
      <c r="D271" s="48">
        <v>1</v>
      </c>
      <c r="E271" s="48">
        <v>180</v>
      </c>
    </row>
    <row r="272" spans="1:5" x14ac:dyDescent="0.25">
      <c r="A272" s="48">
        <v>10023687</v>
      </c>
      <c r="B272" s="48" t="s">
        <v>69</v>
      </c>
      <c r="C272" s="48">
        <v>10</v>
      </c>
      <c r="D272" s="48">
        <v>1</v>
      </c>
      <c r="E272" s="48">
        <v>180</v>
      </c>
    </row>
    <row r="273" spans="1:5" x14ac:dyDescent="0.25">
      <c r="A273" s="48">
        <v>10023687</v>
      </c>
      <c r="B273" s="48" t="s">
        <v>54</v>
      </c>
      <c r="C273" s="48">
        <v>11</v>
      </c>
      <c r="D273" s="48">
        <v>1</v>
      </c>
      <c r="E273" s="48">
        <v>180</v>
      </c>
    </row>
    <row r="274" spans="1:5" x14ac:dyDescent="0.25">
      <c r="A274" s="48">
        <v>10023687</v>
      </c>
      <c r="B274" s="48" t="s">
        <v>62</v>
      </c>
      <c r="C274" s="48">
        <v>8</v>
      </c>
      <c r="D274" s="48">
        <v>1</v>
      </c>
      <c r="E274" s="48">
        <v>180</v>
      </c>
    </row>
    <row r="275" spans="1:5" x14ac:dyDescent="0.25">
      <c r="A275" s="48">
        <v>10023687</v>
      </c>
      <c r="B275" s="48" t="s">
        <v>62</v>
      </c>
      <c r="C275" s="48">
        <v>9</v>
      </c>
      <c r="D275" s="48">
        <v>1</v>
      </c>
      <c r="E275" s="48">
        <v>180</v>
      </c>
    </row>
    <row r="276" spans="1:5" x14ac:dyDescent="0.25">
      <c r="A276" s="48">
        <v>10023730</v>
      </c>
      <c r="B276" s="48" t="s">
        <v>69</v>
      </c>
      <c r="C276" s="48">
        <v>2</v>
      </c>
      <c r="D276" s="48">
        <v>1</v>
      </c>
      <c r="E276" s="48">
        <v>400</v>
      </c>
    </row>
    <row r="277" spans="1:5" x14ac:dyDescent="0.25">
      <c r="A277" s="48">
        <v>10023730</v>
      </c>
      <c r="B277" s="48" t="s">
        <v>69</v>
      </c>
      <c r="C277" s="48">
        <v>3</v>
      </c>
      <c r="D277" s="48">
        <v>1</v>
      </c>
      <c r="E277" s="48">
        <v>400</v>
      </c>
    </row>
    <row r="278" spans="1:5" x14ac:dyDescent="0.25">
      <c r="A278" s="48">
        <v>10023730</v>
      </c>
      <c r="B278" s="48" t="s">
        <v>69</v>
      </c>
      <c r="C278" s="48">
        <v>6</v>
      </c>
      <c r="D278" s="48">
        <v>1</v>
      </c>
      <c r="E278" s="48">
        <v>400</v>
      </c>
    </row>
    <row r="279" spans="1:5" x14ac:dyDescent="0.25">
      <c r="A279" s="48">
        <v>10023730</v>
      </c>
      <c r="B279" s="48" t="s">
        <v>69</v>
      </c>
      <c r="C279" s="48">
        <v>7</v>
      </c>
      <c r="D279" s="48">
        <v>1</v>
      </c>
      <c r="E279" s="48">
        <v>400</v>
      </c>
    </row>
    <row r="280" spans="1:5" x14ac:dyDescent="0.25">
      <c r="A280" s="48">
        <v>10023730</v>
      </c>
      <c r="B280" s="48" t="s">
        <v>69</v>
      </c>
      <c r="C280" s="48">
        <v>10</v>
      </c>
      <c r="D280" s="48">
        <v>1</v>
      </c>
      <c r="E280" s="48">
        <v>400</v>
      </c>
    </row>
    <row r="281" spans="1:5" x14ac:dyDescent="0.25">
      <c r="A281" s="48">
        <v>10023730</v>
      </c>
      <c r="B281" s="48" t="s">
        <v>45</v>
      </c>
      <c r="C281" s="48">
        <v>8</v>
      </c>
      <c r="D281" s="48">
        <v>1</v>
      </c>
      <c r="E281" s="48">
        <v>300</v>
      </c>
    </row>
    <row r="282" spans="1:5" x14ac:dyDescent="0.25">
      <c r="A282" s="48">
        <v>10023730</v>
      </c>
      <c r="B282" s="48" t="s">
        <v>45</v>
      </c>
      <c r="C282" s="48">
        <v>11</v>
      </c>
      <c r="D282" s="48">
        <v>1</v>
      </c>
      <c r="E282" s="48">
        <v>300</v>
      </c>
    </row>
    <row r="283" spans="1:5" x14ac:dyDescent="0.25">
      <c r="A283" s="48">
        <v>10023730</v>
      </c>
      <c r="B283" s="48" t="s">
        <v>48</v>
      </c>
      <c r="C283" s="48">
        <v>1</v>
      </c>
      <c r="D283" s="48">
        <v>1</v>
      </c>
      <c r="E283" s="48">
        <v>300</v>
      </c>
    </row>
    <row r="284" spans="1:5" x14ac:dyDescent="0.25">
      <c r="A284" s="48">
        <v>10023730</v>
      </c>
      <c r="B284" s="48" t="s">
        <v>48</v>
      </c>
      <c r="C284" s="48">
        <v>4</v>
      </c>
      <c r="D284" s="48">
        <v>1</v>
      </c>
      <c r="E284" s="48">
        <v>300</v>
      </c>
    </row>
    <row r="285" spans="1:5" x14ac:dyDescent="0.25">
      <c r="A285" s="48">
        <v>10023730</v>
      </c>
      <c r="B285" s="48" t="s">
        <v>48</v>
      </c>
      <c r="C285" s="48">
        <v>5</v>
      </c>
      <c r="D285" s="48">
        <v>1</v>
      </c>
      <c r="E285" s="48">
        <v>300</v>
      </c>
    </row>
    <row r="286" spans="1:5" x14ac:dyDescent="0.25">
      <c r="A286" s="48">
        <v>10023730</v>
      </c>
      <c r="B286" s="48" t="s">
        <v>62</v>
      </c>
      <c r="C286" s="48">
        <v>9</v>
      </c>
      <c r="D286" s="48">
        <v>1</v>
      </c>
      <c r="E286" s="48">
        <v>400</v>
      </c>
    </row>
    <row r="287" spans="1:5" x14ac:dyDescent="0.25">
      <c r="A287" s="48">
        <v>10023739</v>
      </c>
      <c r="B287" s="48" t="s">
        <v>69</v>
      </c>
      <c r="C287" s="48">
        <v>2</v>
      </c>
      <c r="D287" s="48">
        <v>1</v>
      </c>
      <c r="E287" s="48">
        <v>378</v>
      </c>
    </row>
    <row r="288" spans="1:5" x14ac:dyDescent="0.25">
      <c r="A288" s="48">
        <v>10023739</v>
      </c>
      <c r="B288" s="48" t="s">
        <v>69</v>
      </c>
      <c r="C288" s="48">
        <v>3</v>
      </c>
      <c r="D288" s="48">
        <v>1</v>
      </c>
      <c r="E288" s="48">
        <v>378</v>
      </c>
    </row>
    <row r="289" spans="1:5" x14ac:dyDescent="0.25">
      <c r="A289" s="48">
        <v>10023739</v>
      </c>
      <c r="B289" s="48" t="s">
        <v>69</v>
      </c>
      <c r="C289" s="48">
        <v>6</v>
      </c>
      <c r="D289" s="48">
        <v>1</v>
      </c>
      <c r="E289" s="48">
        <v>378</v>
      </c>
    </row>
    <row r="290" spans="1:5" x14ac:dyDescent="0.25">
      <c r="A290" s="48">
        <v>10023739</v>
      </c>
      <c r="B290" s="48" t="s">
        <v>69</v>
      </c>
      <c r="C290" s="48">
        <v>7</v>
      </c>
      <c r="D290" s="48">
        <v>1</v>
      </c>
      <c r="E290" s="48">
        <v>378</v>
      </c>
    </row>
    <row r="291" spans="1:5" x14ac:dyDescent="0.25">
      <c r="A291" s="48">
        <v>10023739</v>
      </c>
      <c r="B291" s="48" t="s">
        <v>69</v>
      </c>
      <c r="C291" s="48">
        <v>10</v>
      </c>
      <c r="D291" s="48">
        <v>1</v>
      </c>
      <c r="E291" s="48">
        <v>378</v>
      </c>
    </row>
    <row r="292" spans="1:5" x14ac:dyDescent="0.25">
      <c r="A292" s="48">
        <v>10023739</v>
      </c>
      <c r="B292" s="48" t="s">
        <v>45</v>
      </c>
      <c r="C292" s="48">
        <v>8</v>
      </c>
      <c r="D292" s="48">
        <v>1</v>
      </c>
      <c r="E292" s="48">
        <v>300</v>
      </c>
    </row>
    <row r="293" spans="1:5" x14ac:dyDescent="0.25">
      <c r="A293" s="48">
        <v>10023739</v>
      </c>
      <c r="B293" s="48" t="s">
        <v>45</v>
      </c>
      <c r="C293" s="48">
        <v>11</v>
      </c>
      <c r="D293" s="48">
        <v>1</v>
      </c>
      <c r="E293" s="48">
        <v>300</v>
      </c>
    </row>
    <row r="294" spans="1:5" x14ac:dyDescent="0.25">
      <c r="A294" s="48">
        <v>10023739</v>
      </c>
      <c r="B294" s="48" t="s">
        <v>48</v>
      </c>
      <c r="C294" s="48">
        <v>1</v>
      </c>
      <c r="D294" s="48">
        <v>1</v>
      </c>
      <c r="E294" s="48">
        <v>300</v>
      </c>
    </row>
    <row r="295" spans="1:5" x14ac:dyDescent="0.25">
      <c r="A295" s="48">
        <v>10023739</v>
      </c>
      <c r="B295" s="48" t="s">
        <v>48</v>
      </c>
      <c r="C295" s="48">
        <v>4</v>
      </c>
      <c r="D295" s="48">
        <v>1</v>
      </c>
      <c r="E295" s="48">
        <v>300</v>
      </c>
    </row>
    <row r="296" spans="1:5" x14ac:dyDescent="0.25">
      <c r="A296" s="48">
        <v>10023739</v>
      </c>
      <c r="B296" s="48" t="s">
        <v>48</v>
      </c>
      <c r="C296" s="48">
        <v>5</v>
      </c>
      <c r="D296" s="48">
        <v>1</v>
      </c>
      <c r="E296" s="48">
        <v>300</v>
      </c>
    </row>
    <row r="297" spans="1:5" x14ac:dyDescent="0.25">
      <c r="A297" s="48">
        <v>10023739</v>
      </c>
      <c r="B297" s="48" t="s">
        <v>62</v>
      </c>
      <c r="C297" s="48">
        <v>9</v>
      </c>
      <c r="D297" s="48">
        <v>1</v>
      </c>
      <c r="E297" s="48">
        <v>378</v>
      </c>
    </row>
    <row r="298" spans="1:5" x14ac:dyDescent="0.25">
      <c r="A298" s="48">
        <v>10023746</v>
      </c>
      <c r="B298" s="48" t="s">
        <v>86</v>
      </c>
      <c r="C298" s="48">
        <v>1</v>
      </c>
      <c r="D298" s="48">
        <v>1</v>
      </c>
      <c r="E298" s="48">
        <v>300</v>
      </c>
    </row>
    <row r="299" spans="1:5" x14ac:dyDescent="0.25">
      <c r="A299" s="48">
        <v>10023746</v>
      </c>
      <c r="B299" s="48" t="s">
        <v>86</v>
      </c>
      <c r="C299" s="48">
        <v>2</v>
      </c>
      <c r="D299" s="48">
        <v>1</v>
      </c>
      <c r="E299" s="48">
        <v>300</v>
      </c>
    </row>
    <row r="300" spans="1:5" x14ac:dyDescent="0.25">
      <c r="A300" s="48">
        <v>10023746</v>
      </c>
      <c r="B300" s="48" t="s">
        <v>86</v>
      </c>
      <c r="C300" s="48">
        <v>4</v>
      </c>
      <c r="D300" s="48">
        <v>1</v>
      </c>
      <c r="E300" s="48">
        <v>300</v>
      </c>
    </row>
    <row r="301" spans="1:5" x14ac:dyDescent="0.25">
      <c r="A301" s="48">
        <v>10023746</v>
      </c>
      <c r="B301" s="48" t="s">
        <v>86</v>
      </c>
      <c r="C301" s="48">
        <v>9</v>
      </c>
      <c r="D301" s="48">
        <v>1</v>
      </c>
      <c r="E301" s="48">
        <v>300</v>
      </c>
    </row>
    <row r="302" spans="1:5" x14ac:dyDescent="0.25">
      <c r="A302" s="48">
        <v>10023746</v>
      </c>
      <c r="B302" s="48" t="s">
        <v>127</v>
      </c>
      <c r="C302" s="48">
        <v>7</v>
      </c>
      <c r="D302" s="48">
        <v>1</v>
      </c>
      <c r="E302" s="48">
        <v>581</v>
      </c>
    </row>
    <row r="303" spans="1:5" x14ac:dyDescent="0.25">
      <c r="A303" s="48">
        <v>10023746</v>
      </c>
      <c r="B303" s="48" t="s">
        <v>138</v>
      </c>
      <c r="C303" s="48">
        <v>3</v>
      </c>
      <c r="D303" s="48">
        <v>1</v>
      </c>
      <c r="E303" s="48">
        <v>581</v>
      </c>
    </row>
    <row r="304" spans="1:5" x14ac:dyDescent="0.25">
      <c r="A304" s="48">
        <v>10023746</v>
      </c>
      <c r="B304" s="48" t="s">
        <v>138</v>
      </c>
      <c r="C304" s="48">
        <v>11</v>
      </c>
      <c r="D304" s="48">
        <v>1</v>
      </c>
      <c r="E304" s="48">
        <v>581</v>
      </c>
    </row>
    <row r="305" spans="1:5" x14ac:dyDescent="0.25">
      <c r="A305" s="48">
        <v>10023746</v>
      </c>
      <c r="B305" s="48" t="s">
        <v>159</v>
      </c>
      <c r="C305" s="48">
        <v>8</v>
      </c>
      <c r="D305" s="48">
        <v>1</v>
      </c>
      <c r="E305" s="48">
        <v>581</v>
      </c>
    </row>
    <row r="306" spans="1:5" x14ac:dyDescent="0.25">
      <c r="A306" s="48">
        <v>10023746</v>
      </c>
      <c r="B306" s="48" t="s">
        <v>167</v>
      </c>
      <c r="C306" s="48">
        <v>10</v>
      </c>
      <c r="D306" s="48">
        <v>1</v>
      </c>
      <c r="E306" s="48">
        <v>581</v>
      </c>
    </row>
    <row r="307" spans="1:5" x14ac:dyDescent="0.25">
      <c r="A307" s="48">
        <v>10023746</v>
      </c>
      <c r="B307" s="48" t="s">
        <v>82</v>
      </c>
      <c r="C307" s="48">
        <v>5</v>
      </c>
      <c r="D307" s="48">
        <v>1</v>
      </c>
      <c r="E307" s="48">
        <v>300</v>
      </c>
    </row>
    <row r="308" spans="1:5" x14ac:dyDescent="0.25">
      <c r="A308" s="48">
        <v>10023759</v>
      </c>
      <c r="B308" s="48" t="s">
        <v>95</v>
      </c>
      <c r="C308" s="48">
        <v>9</v>
      </c>
      <c r="D308" s="48">
        <v>1</v>
      </c>
      <c r="E308" s="48">
        <v>450</v>
      </c>
    </row>
    <row r="309" spans="1:5" x14ac:dyDescent="0.25">
      <c r="A309" s="48">
        <v>10023759</v>
      </c>
      <c r="B309" s="48" t="s">
        <v>127</v>
      </c>
      <c r="C309" s="48">
        <v>2</v>
      </c>
      <c r="D309" s="48">
        <v>1</v>
      </c>
      <c r="E309" s="48">
        <v>450</v>
      </c>
    </row>
    <row r="310" spans="1:5" x14ac:dyDescent="0.25">
      <c r="A310" s="48">
        <v>10023759</v>
      </c>
      <c r="B310" s="48" t="s">
        <v>127</v>
      </c>
      <c r="C310" s="48">
        <v>7</v>
      </c>
      <c r="D310" s="48">
        <v>1</v>
      </c>
      <c r="E310" s="48">
        <v>450</v>
      </c>
    </row>
    <row r="311" spans="1:5" x14ac:dyDescent="0.25">
      <c r="A311" s="48">
        <v>10023759</v>
      </c>
      <c r="B311" s="48" t="s">
        <v>127</v>
      </c>
      <c r="C311" s="48">
        <v>10</v>
      </c>
      <c r="D311" s="48">
        <v>1</v>
      </c>
      <c r="E311" s="48">
        <v>450</v>
      </c>
    </row>
    <row r="312" spans="1:5" x14ac:dyDescent="0.25">
      <c r="A312" s="48">
        <v>10023759</v>
      </c>
      <c r="B312" s="48" t="s">
        <v>138</v>
      </c>
      <c r="C312" s="48">
        <v>3</v>
      </c>
      <c r="D312" s="48">
        <v>1</v>
      </c>
      <c r="E312" s="48">
        <v>450</v>
      </c>
    </row>
    <row r="313" spans="1:5" x14ac:dyDescent="0.25">
      <c r="A313" s="48">
        <v>10023759</v>
      </c>
      <c r="B313" s="48" t="s">
        <v>138</v>
      </c>
      <c r="C313" s="48">
        <v>4</v>
      </c>
      <c r="D313" s="48">
        <v>1</v>
      </c>
      <c r="E313" s="48">
        <v>450</v>
      </c>
    </row>
    <row r="314" spans="1:5" x14ac:dyDescent="0.25">
      <c r="A314" s="48">
        <v>10023759</v>
      </c>
      <c r="B314" s="48" t="s">
        <v>138</v>
      </c>
      <c r="C314" s="48">
        <v>11</v>
      </c>
      <c r="D314" s="48">
        <v>1</v>
      </c>
      <c r="E314" s="48">
        <v>450</v>
      </c>
    </row>
    <row r="315" spans="1:5" x14ac:dyDescent="0.25">
      <c r="A315" s="48">
        <v>10023759</v>
      </c>
      <c r="B315" s="48" t="s">
        <v>159</v>
      </c>
      <c r="C315" s="48">
        <v>6</v>
      </c>
      <c r="D315" s="48">
        <v>1</v>
      </c>
      <c r="E315" s="48">
        <v>450</v>
      </c>
    </row>
    <row r="316" spans="1:5" x14ac:dyDescent="0.25">
      <c r="A316" s="48">
        <v>10023759</v>
      </c>
      <c r="B316" s="48" t="s">
        <v>159</v>
      </c>
      <c r="C316" s="48">
        <v>8</v>
      </c>
      <c r="D316" s="48">
        <v>1</v>
      </c>
      <c r="E316" s="48">
        <v>450</v>
      </c>
    </row>
    <row r="317" spans="1:5" x14ac:dyDescent="0.25">
      <c r="A317" s="48">
        <v>10023759</v>
      </c>
      <c r="B317" s="48" t="s">
        <v>167</v>
      </c>
      <c r="C317" s="48">
        <v>1</v>
      </c>
      <c r="D317" s="48">
        <v>1</v>
      </c>
      <c r="E317" s="48">
        <v>450</v>
      </c>
    </row>
    <row r="318" spans="1:5" x14ac:dyDescent="0.25">
      <c r="A318" s="48">
        <v>10023759</v>
      </c>
      <c r="B318" s="48" t="s">
        <v>167</v>
      </c>
      <c r="C318" s="48">
        <v>5</v>
      </c>
      <c r="D318" s="48">
        <v>1</v>
      </c>
      <c r="E318" s="48">
        <v>450</v>
      </c>
    </row>
    <row r="319" spans="1:5" x14ac:dyDescent="0.25">
      <c r="A319" s="48">
        <v>10023762</v>
      </c>
      <c r="B319" s="48" t="s">
        <v>69</v>
      </c>
      <c r="C319" s="48">
        <v>2</v>
      </c>
      <c r="D319" s="48">
        <v>1</v>
      </c>
      <c r="E319" s="48">
        <v>280</v>
      </c>
    </row>
    <row r="320" spans="1:5" x14ac:dyDescent="0.25">
      <c r="A320" s="48">
        <v>10023762</v>
      </c>
      <c r="B320" s="48" t="s">
        <v>69</v>
      </c>
      <c r="C320" s="48">
        <v>6</v>
      </c>
      <c r="D320" s="48">
        <v>1</v>
      </c>
      <c r="E320" s="48">
        <v>280</v>
      </c>
    </row>
    <row r="321" spans="1:5" x14ac:dyDescent="0.25">
      <c r="A321" s="48">
        <v>10023762</v>
      </c>
      <c r="B321" s="48" t="s">
        <v>69</v>
      </c>
      <c r="C321" s="48">
        <v>7</v>
      </c>
      <c r="D321" s="48">
        <v>1</v>
      </c>
      <c r="E321" s="48">
        <v>280</v>
      </c>
    </row>
    <row r="322" spans="1:5" x14ac:dyDescent="0.25">
      <c r="A322" s="48">
        <v>10023762</v>
      </c>
      <c r="B322" s="48" t="s">
        <v>69</v>
      </c>
      <c r="C322" s="48">
        <v>10</v>
      </c>
      <c r="D322" s="48">
        <v>1</v>
      </c>
      <c r="E322" s="48">
        <v>280</v>
      </c>
    </row>
    <row r="323" spans="1:5" x14ac:dyDescent="0.25">
      <c r="A323" s="48">
        <v>10023762</v>
      </c>
      <c r="B323" s="48" t="s">
        <v>54</v>
      </c>
      <c r="C323" s="48">
        <v>1</v>
      </c>
      <c r="D323" s="48">
        <v>1</v>
      </c>
      <c r="E323" s="48">
        <v>280</v>
      </c>
    </row>
    <row r="324" spans="1:5" x14ac:dyDescent="0.25">
      <c r="A324" s="48">
        <v>10023762</v>
      </c>
      <c r="B324" s="48" t="s">
        <v>54</v>
      </c>
      <c r="C324" s="48">
        <v>3</v>
      </c>
      <c r="D324" s="48">
        <v>1</v>
      </c>
      <c r="E324" s="48">
        <v>278</v>
      </c>
    </row>
    <row r="325" spans="1:5" x14ac:dyDescent="0.25">
      <c r="A325" s="48">
        <v>10023762</v>
      </c>
      <c r="B325" s="48" t="s">
        <v>54</v>
      </c>
      <c r="C325" s="48">
        <v>5</v>
      </c>
      <c r="D325" s="48">
        <v>1</v>
      </c>
      <c r="E325" s="48">
        <v>280</v>
      </c>
    </row>
    <row r="326" spans="1:5" x14ac:dyDescent="0.25">
      <c r="A326" s="48">
        <v>10023762</v>
      </c>
      <c r="B326" s="48" t="s">
        <v>54</v>
      </c>
      <c r="C326" s="48">
        <v>11</v>
      </c>
      <c r="D326" s="48">
        <v>1</v>
      </c>
      <c r="E326" s="48">
        <v>280</v>
      </c>
    </row>
    <row r="327" spans="1:5" x14ac:dyDescent="0.25">
      <c r="A327" s="48">
        <v>10023762</v>
      </c>
      <c r="B327" s="48" t="s">
        <v>62</v>
      </c>
      <c r="C327" s="48">
        <v>9</v>
      </c>
      <c r="D327" s="48">
        <v>1</v>
      </c>
      <c r="E327" s="48">
        <v>280</v>
      </c>
    </row>
    <row r="328" spans="1:5" x14ac:dyDescent="0.25">
      <c r="A328" s="48">
        <v>10023768</v>
      </c>
      <c r="B328" s="48" t="s">
        <v>69</v>
      </c>
      <c r="C328" s="48">
        <v>2</v>
      </c>
      <c r="D328" s="48">
        <v>1</v>
      </c>
      <c r="E328" s="48">
        <v>307</v>
      </c>
    </row>
    <row r="329" spans="1:5" x14ac:dyDescent="0.25">
      <c r="A329" s="48">
        <v>10023768</v>
      </c>
      <c r="B329" s="48" t="s">
        <v>69</v>
      </c>
      <c r="C329" s="48">
        <v>3</v>
      </c>
      <c r="D329" s="48">
        <v>1</v>
      </c>
      <c r="E329" s="48">
        <v>307</v>
      </c>
    </row>
    <row r="330" spans="1:5" x14ac:dyDescent="0.25">
      <c r="A330" s="48">
        <v>10023768</v>
      </c>
      <c r="B330" s="48" t="s">
        <v>69</v>
      </c>
      <c r="C330" s="48">
        <v>6</v>
      </c>
      <c r="D330" s="48">
        <v>1</v>
      </c>
      <c r="E330" s="48">
        <v>307</v>
      </c>
    </row>
    <row r="331" spans="1:5" x14ac:dyDescent="0.25">
      <c r="A331" s="48">
        <v>10023768</v>
      </c>
      <c r="B331" s="48" t="s">
        <v>69</v>
      </c>
      <c r="C331" s="48">
        <v>7</v>
      </c>
      <c r="D331" s="48">
        <v>1</v>
      </c>
      <c r="E331" s="48">
        <v>307</v>
      </c>
    </row>
    <row r="332" spans="1:5" x14ac:dyDescent="0.25">
      <c r="A332" s="48">
        <v>10023768</v>
      </c>
      <c r="B332" s="48" t="s">
        <v>69</v>
      </c>
      <c r="C332" s="48">
        <v>10</v>
      </c>
      <c r="D332" s="48">
        <v>1</v>
      </c>
      <c r="E332" s="48">
        <v>307</v>
      </c>
    </row>
    <row r="333" spans="1:5" x14ac:dyDescent="0.25">
      <c r="A333" s="48">
        <v>10023768</v>
      </c>
      <c r="B333" s="48" t="s">
        <v>54</v>
      </c>
      <c r="C333" s="48">
        <v>4</v>
      </c>
      <c r="D333" s="48">
        <v>1</v>
      </c>
      <c r="E333" s="48">
        <v>307</v>
      </c>
    </row>
    <row r="334" spans="1:5" x14ac:dyDescent="0.25">
      <c r="A334" s="48">
        <v>10023768</v>
      </c>
      <c r="B334" s="48" t="s">
        <v>54</v>
      </c>
      <c r="C334" s="48">
        <v>11</v>
      </c>
      <c r="D334" s="48">
        <v>1</v>
      </c>
      <c r="E334" s="48">
        <v>307</v>
      </c>
    </row>
    <row r="335" spans="1:5" x14ac:dyDescent="0.25">
      <c r="A335" s="48">
        <v>10023768</v>
      </c>
      <c r="B335" s="48" t="s">
        <v>62</v>
      </c>
      <c r="C335" s="48">
        <v>1</v>
      </c>
      <c r="D335" s="48">
        <v>1</v>
      </c>
      <c r="E335" s="48">
        <v>307</v>
      </c>
    </row>
    <row r="336" spans="1:5" x14ac:dyDescent="0.25">
      <c r="A336" s="48">
        <v>10023768</v>
      </c>
      <c r="B336" s="48" t="s">
        <v>62</v>
      </c>
      <c r="C336" s="48">
        <v>8</v>
      </c>
      <c r="D336" s="48">
        <v>1</v>
      </c>
      <c r="E336" s="48">
        <v>307</v>
      </c>
    </row>
    <row r="337" spans="1:5" x14ac:dyDescent="0.25">
      <c r="A337" s="48">
        <v>10023768</v>
      </c>
      <c r="B337" s="48" t="s">
        <v>62</v>
      </c>
      <c r="C337" s="48">
        <v>9</v>
      </c>
      <c r="D337" s="48">
        <v>1</v>
      </c>
      <c r="E337" s="48">
        <v>307</v>
      </c>
    </row>
    <row r="338" spans="1:5" x14ac:dyDescent="0.25">
      <c r="A338" s="48">
        <v>10023778</v>
      </c>
      <c r="B338" s="48" t="s">
        <v>69</v>
      </c>
      <c r="C338" s="48">
        <v>1</v>
      </c>
      <c r="D338" s="48">
        <v>1</v>
      </c>
      <c r="E338" s="48">
        <v>200</v>
      </c>
    </row>
    <row r="339" spans="1:5" x14ac:dyDescent="0.25">
      <c r="A339" s="48">
        <v>10023778</v>
      </c>
      <c r="B339" s="48" t="s">
        <v>69</v>
      </c>
      <c r="C339" s="48">
        <v>2</v>
      </c>
      <c r="D339" s="48">
        <v>1</v>
      </c>
      <c r="E339" s="48">
        <v>200</v>
      </c>
    </row>
    <row r="340" spans="1:5" x14ac:dyDescent="0.25">
      <c r="A340" s="48">
        <v>10023778</v>
      </c>
      <c r="B340" s="48" t="s">
        <v>69</v>
      </c>
      <c r="C340" s="48">
        <v>3</v>
      </c>
      <c r="D340" s="48">
        <v>1</v>
      </c>
      <c r="E340" s="48">
        <v>200</v>
      </c>
    </row>
    <row r="341" spans="1:5" x14ac:dyDescent="0.25">
      <c r="A341" s="48">
        <v>10023778</v>
      </c>
      <c r="B341" s="48" t="s">
        <v>69</v>
      </c>
      <c r="C341" s="48">
        <v>7</v>
      </c>
      <c r="D341" s="48">
        <v>1</v>
      </c>
      <c r="E341" s="48">
        <v>200</v>
      </c>
    </row>
    <row r="342" spans="1:5" x14ac:dyDescent="0.25">
      <c r="A342" s="48">
        <v>10023778</v>
      </c>
      <c r="B342" s="48" t="s">
        <v>69</v>
      </c>
      <c r="C342" s="48">
        <v>8</v>
      </c>
      <c r="D342" s="48">
        <v>1</v>
      </c>
      <c r="E342" s="48">
        <v>200</v>
      </c>
    </row>
    <row r="343" spans="1:5" x14ac:dyDescent="0.25">
      <c r="A343" s="48">
        <v>10023778</v>
      </c>
      <c r="B343" s="48" t="s">
        <v>69</v>
      </c>
      <c r="C343" s="48">
        <v>10</v>
      </c>
      <c r="D343" s="48">
        <v>1</v>
      </c>
      <c r="E343" s="48">
        <v>200</v>
      </c>
    </row>
    <row r="344" spans="1:5" x14ac:dyDescent="0.25">
      <c r="A344" s="48">
        <v>10023778</v>
      </c>
      <c r="B344" s="48" t="s">
        <v>54</v>
      </c>
      <c r="C344" s="48">
        <v>11</v>
      </c>
      <c r="D344" s="48">
        <v>1</v>
      </c>
      <c r="E344" s="48">
        <v>200</v>
      </c>
    </row>
    <row r="345" spans="1:5" x14ac:dyDescent="0.25">
      <c r="A345" s="48">
        <v>10023778</v>
      </c>
      <c r="B345" s="48" t="s">
        <v>62</v>
      </c>
      <c r="C345" s="48">
        <v>4</v>
      </c>
      <c r="D345" s="48">
        <v>1</v>
      </c>
      <c r="E345" s="48">
        <v>200</v>
      </c>
    </row>
    <row r="346" spans="1:5" x14ac:dyDescent="0.25">
      <c r="A346" s="48">
        <v>10023778</v>
      </c>
      <c r="B346" s="48" t="s">
        <v>62</v>
      </c>
      <c r="C346" s="48">
        <v>9</v>
      </c>
      <c r="D346" s="48">
        <v>1</v>
      </c>
      <c r="E346" s="48">
        <v>200</v>
      </c>
    </row>
    <row r="347" spans="1:5" x14ac:dyDescent="0.25">
      <c r="A347" s="48">
        <v>10023794</v>
      </c>
      <c r="B347" s="48" t="s">
        <v>69</v>
      </c>
      <c r="C347" s="48">
        <v>3</v>
      </c>
      <c r="D347" s="48">
        <v>1</v>
      </c>
      <c r="E347" s="48">
        <v>380</v>
      </c>
    </row>
    <row r="348" spans="1:5" x14ac:dyDescent="0.25">
      <c r="A348" s="48">
        <v>10023794</v>
      </c>
      <c r="B348" s="48" t="s">
        <v>69</v>
      </c>
      <c r="C348" s="48">
        <v>6</v>
      </c>
      <c r="D348" s="48">
        <v>1</v>
      </c>
      <c r="E348" s="48">
        <v>380</v>
      </c>
    </row>
    <row r="349" spans="1:5" x14ac:dyDescent="0.25">
      <c r="A349" s="48">
        <v>10023794</v>
      </c>
      <c r="B349" s="48" t="s">
        <v>69</v>
      </c>
      <c r="C349" s="48">
        <v>7</v>
      </c>
      <c r="D349" s="48">
        <v>1</v>
      </c>
      <c r="E349" s="48">
        <v>380</v>
      </c>
    </row>
    <row r="350" spans="1:5" x14ac:dyDescent="0.25">
      <c r="A350" s="48">
        <v>10023794</v>
      </c>
      <c r="B350" s="48" t="s">
        <v>69</v>
      </c>
      <c r="C350" s="48">
        <v>10</v>
      </c>
      <c r="D350" s="48">
        <v>1</v>
      </c>
      <c r="E350" s="48">
        <v>380</v>
      </c>
    </row>
    <row r="351" spans="1:5" x14ac:dyDescent="0.25">
      <c r="A351" s="48">
        <v>10023794</v>
      </c>
      <c r="B351" s="48" t="s">
        <v>45</v>
      </c>
      <c r="C351" s="48">
        <v>5</v>
      </c>
      <c r="D351" s="48">
        <v>1</v>
      </c>
      <c r="E351" s="48">
        <v>300</v>
      </c>
    </row>
    <row r="352" spans="1:5" x14ac:dyDescent="0.25">
      <c r="A352" s="48">
        <v>10023794</v>
      </c>
      <c r="B352" s="48" t="s">
        <v>45</v>
      </c>
      <c r="C352" s="48">
        <v>8</v>
      </c>
      <c r="D352" s="48">
        <v>1</v>
      </c>
      <c r="E352" s="48">
        <v>300</v>
      </c>
    </row>
    <row r="353" spans="1:5" x14ac:dyDescent="0.25">
      <c r="A353" s="48">
        <v>10023794</v>
      </c>
      <c r="B353" s="48" t="s">
        <v>48</v>
      </c>
      <c r="C353" s="48">
        <v>4</v>
      </c>
      <c r="D353" s="48">
        <v>1</v>
      </c>
      <c r="E353" s="48">
        <v>300</v>
      </c>
    </row>
    <row r="354" spans="1:5" x14ac:dyDescent="0.25">
      <c r="A354" s="48">
        <v>10023794</v>
      </c>
      <c r="B354" s="48" t="s">
        <v>54</v>
      </c>
      <c r="C354" s="48">
        <v>1</v>
      </c>
      <c r="D354" s="48">
        <v>1</v>
      </c>
      <c r="E354" s="48">
        <v>380</v>
      </c>
    </row>
    <row r="355" spans="1:5" x14ac:dyDescent="0.25">
      <c r="A355" s="48">
        <v>10023794</v>
      </c>
      <c r="B355" s="48" t="s">
        <v>54</v>
      </c>
      <c r="C355" s="48">
        <v>2</v>
      </c>
      <c r="D355" s="48">
        <v>1</v>
      </c>
      <c r="E355" s="48">
        <v>298</v>
      </c>
    </row>
    <row r="356" spans="1:5" x14ac:dyDescent="0.25">
      <c r="A356" s="48">
        <v>10023794</v>
      </c>
      <c r="B356" s="48" t="s">
        <v>54</v>
      </c>
      <c r="C356" s="48">
        <v>11</v>
      </c>
      <c r="D356" s="48">
        <v>1</v>
      </c>
      <c r="E356" s="48">
        <v>380</v>
      </c>
    </row>
    <row r="357" spans="1:5" x14ac:dyDescent="0.25">
      <c r="A357" s="48">
        <v>10023794</v>
      </c>
      <c r="B357" s="48" t="s">
        <v>62</v>
      </c>
      <c r="C357" s="48">
        <v>9</v>
      </c>
      <c r="D357" s="48">
        <v>1</v>
      </c>
      <c r="E357" s="48">
        <v>380</v>
      </c>
    </row>
    <row r="358" spans="1:5" x14ac:dyDescent="0.25">
      <c r="A358" s="48">
        <v>10023805</v>
      </c>
      <c r="B358" s="48" t="s">
        <v>69</v>
      </c>
      <c r="C358" s="48">
        <v>2</v>
      </c>
      <c r="D358" s="48">
        <v>1</v>
      </c>
      <c r="E358" s="48">
        <v>240</v>
      </c>
    </row>
    <row r="359" spans="1:5" x14ac:dyDescent="0.25">
      <c r="A359" s="48">
        <v>10023805</v>
      </c>
      <c r="B359" s="48" t="s">
        <v>69</v>
      </c>
      <c r="C359" s="48">
        <v>3</v>
      </c>
      <c r="D359" s="48">
        <v>1</v>
      </c>
      <c r="E359" s="48">
        <v>240</v>
      </c>
    </row>
    <row r="360" spans="1:5" x14ac:dyDescent="0.25">
      <c r="A360" s="48">
        <v>10023805</v>
      </c>
      <c r="B360" s="48" t="s">
        <v>69</v>
      </c>
      <c r="C360" s="48">
        <v>6</v>
      </c>
      <c r="D360" s="48">
        <v>1</v>
      </c>
      <c r="E360" s="48">
        <v>240</v>
      </c>
    </row>
    <row r="361" spans="1:5" x14ac:dyDescent="0.25">
      <c r="A361" s="48">
        <v>10023805</v>
      </c>
      <c r="B361" s="48" t="s">
        <v>69</v>
      </c>
      <c r="C361" s="48">
        <v>7</v>
      </c>
      <c r="D361" s="48">
        <v>1</v>
      </c>
      <c r="E361" s="48">
        <v>240</v>
      </c>
    </row>
    <row r="362" spans="1:5" x14ac:dyDescent="0.25">
      <c r="A362" s="48">
        <v>10023805</v>
      </c>
      <c r="B362" s="48" t="s">
        <v>69</v>
      </c>
      <c r="C362" s="48">
        <v>10</v>
      </c>
      <c r="D362" s="48">
        <v>1</v>
      </c>
      <c r="E362" s="48">
        <v>240</v>
      </c>
    </row>
    <row r="363" spans="1:5" x14ac:dyDescent="0.25">
      <c r="A363" s="48">
        <v>10023805</v>
      </c>
      <c r="B363" s="48" t="s">
        <v>54</v>
      </c>
      <c r="C363" s="48">
        <v>1</v>
      </c>
      <c r="D363" s="48">
        <v>1</v>
      </c>
      <c r="E363" s="48">
        <v>240</v>
      </c>
    </row>
    <row r="364" spans="1:5" x14ac:dyDescent="0.25">
      <c r="A364" s="48">
        <v>10023805</v>
      </c>
      <c r="B364" s="48" t="s">
        <v>54</v>
      </c>
      <c r="C364" s="48">
        <v>5</v>
      </c>
      <c r="D364" s="48">
        <v>1</v>
      </c>
      <c r="E364" s="48">
        <v>240</v>
      </c>
    </row>
    <row r="365" spans="1:5" x14ac:dyDescent="0.25">
      <c r="A365" s="48">
        <v>10023805</v>
      </c>
      <c r="B365" s="48" t="s">
        <v>54</v>
      </c>
      <c r="C365" s="48">
        <v>8</v>
      </c>
      <c r="D365" s="48">
        <v>1</v>
      </c>
      <c r="E365" s="48">
        <v>240</v>
      </c>
    </row>
    <row r="366" spans="1:5" x14ac:dyDescent="0.25">
      <c r="A366" s="48">
        <v>10023805</v>
      </c>
      <c r="B366" s="48" t="s">
        <v>54</v>
      </c>
      <c r="C366" s="48">
        <v>11</v>
      </c>
      <c r="D366" s="48">
        <v>1</v>
      </c>
      <c r="E366" s="48">
        <v>240</v>
      </c>
    </row>
    <row r="367" spans="1:5" x14ac:dyDescent="0.25">
      <c r="A367" s="48">
        <v>10023806</v>
      </c>
      <c r="B367" s="48" t="s">
        <v>69</v>
      </c>
      <c r="C367" s="48">
        <v>2</v>
      </c>
      <c r="D367" s="48">
        <v>1</v>
      </c>
      <c r="E367" s="48">
        <v>327</v>
      </c>
    </row>
    <row r="368" spans="1:5" x14ac:dyDescent="0.25">
      <c r="A368" s="48">
        <v>10023806</v>
      </c>
      <c r="B368" s="48" t="s">
        <v>69</v>
      </c>
      <c r="C368" s="48">
        <v>3</v>
      </c>
      <c r="D368" s="48">
        <v>1</v>
      </c>
      <c r="E368" s="48">
        <v>327</v>
      </c>
    </row>
    <row r="369" spans="1:5" x14ac:dyDescent="0.25">
      <c r="A369" s="48">
        <v>10023806</v>
      </c>
      <c r="B369" s="48" t="s">
        <v>69</v>
      </c>
      <c r="C369" s="48">
        <v>6</v>
      </c>
      <c r="D369" s="48">
        <v>1</v>
      </c>
      <c r="E369" s="48">
        <v>327</v>
      </c>
    </row>
    <row r="370" spans="1:5" x14ac:dyDescent="0.25">
      <c r="A370" s="48">
        <v>10023806</v>
      </c>
      <c r="B370" s="48" t="s">
        <v>69</v>
      </c>
      <c r="C370" s="48">
        <v>7</v>
      </c>
      <c r="D370" s="48">
        <v>1</v>
      </c>
      <c r="E370" s="48">
        <v>327</v>
      </c>
    </row>
    <row r="371" spans="1:5" x14ac:dyDescent="0.25">
      <c r="A371" s="48">
        <v>10023806</v>
      </c>
      <c r="B371" s="48" t="s">
        <v>69</v>
      </c>
      <c r="C371" s="48">
        <v>10</v>
      </c>
      <c r="D371" s="48">
        <v>1</v>
      </c>
      <c r="E371" s="48">
        <v>327</v>
      </c>
    </row>
    <row r="372" spans="1:5" x14ac:dyDescent="0.25">
      <c r="A372" s="48">
        <v>10023806</v>
      </c>
      <c r="B372" s="48" t="s">
        <v>54</v>
      </c>
      <c r="C372" s="48">
        <v>1</v>
      </c>
      <c r="D372" s="48">
        <v>1</v>
      </c>
      <c r="E372" s="48">
        <v>327</v>
      </c>
    </row>
    <row r="373" spans="1:5" x14ac:dyDescent="0.25">
      <c r="A373" s="48">
        <v>10023806</v>
      </c>
      <c r="B373" s="48" t="s">
        <v>54</v>
      </c>
      <c r="C373" s="48">
        <v>11</v>
      </c>
      <c r="D373" s="48">
        <v>1</v>
      </c>
      <c r="E373" s="48">
        <v>327</v>
      </c>
    </row>
    <row r="374" spans="1:5" x14ac:dyDescent="0.25">
      <c r="A374" s="48">
        <v>10023806</v>
      </c>
      <c r="B374" s="48" t="s">
        <v>62</v>
      </c>
      <c r="C374" s="48">
        <v>8</v>
      </c>
      <c r="D374" s="48">
        <v>1</v>
      </c>
      <c r="E374" s="48">
        <v>327</v>
      </c>
    </row>
    <row r="375" spans="1:5" x14ac:dyDescent="0.25">
      <c r="A375" s="48">
        <v>10023806</v>
      </c>
      <c r="B375" s="48" t="s">
        <v>62</v>
      </c>
      <c r="C375" s="48">
        <v>9</v>
      </c>
      <c r="D375" s="48">
        <v>1</v>
      </c>
      <c r="E375" s="48">
        <v>327</v>
      </c>
    </row>
    <row r="376" spans="1:5" x14ac:dyDescent="0.25">
      <c r="A376" s="48">
        <v>10023815</v>
      </c>
      <c r="B376" s="48" t="s">
        <v>95</v>
      </c>
      <c r="C376" s="48">
        <v>4</v>
      </c>
      <c r="D376" s="48">
        <v>1</v>
      </c>
      <c r="E376" s="48">
        <v>560</v>
      </c>
    </row>
    <row r="377" spans="1:5" x14ac:dyDescent="0.25">
      <c r="A377" s="48">
        <v>10023815</v>
      </c>
      <c r="B377" s="48" t="s">
        <v>95</v>
      </c>
      <c r="C377" s="48">
        <v>6</v>
      </c>
      <c r="D377" s="48">
        <v>1</v>
      </c>
      <c r="E377" s="48">
        <v>560</v>
      </c>
    </row>
    <row r="378" spans="1:5" x14ac:dyDescent="0.25">
      <c r="A378" s="48">
        <v>10023815</v>
      </c>
      <c r="B378" s="48" t="s">
        <v>127</v>
      </c>
      <c r="C378" s="48">
        <v>1</v>
      </c>
      <c r="D378" s="48">
        <v>1</v>
      </c>
      <c r="E378" s="48">
        <v>560</v>
      </c>
    </row>
    <row r="379" spans="1:5" x14ac:dyDescent="0.25">
      <c r="A379" s="48">
        <v>10023815</v>
      </c>
      <c r="B379" s="48" t="s">
        <v>127</v>
      </c>
      <c r="C379" s="48">
        <v>9</v>
      </c>
      <c r="D379" s="48">
        <v>1</v>
      </c>
      <c r="E379" s="48">
        <v>560</v>
      </c>
    </row>
    <row r="380" spans="1:5" x14ac:dyDescent="0.25">
      <c r="A380" s="48">
        <v>10023815</v>
      </c>
      <c r="B380" s="48" t="s">
        <v>127</v>
      </c>
      <c r="C380" s="48">
        <v>10</v>
      </c>
      <c r="D380" s="48">
        <v>1</v>
      </c>
      <c r="E380" s="48">
        <v>560</v>
      </c>
    </row>
    <row r="381" spans="1:5" x14ac:dyDescent="0.25">
      <c r="A381" s="48">
        <v>10023815</v>
      </c>
      <c r="B381" s="48" t="s">
        <v>138</v>
      </c>
      <c r="C381" s="48">
        <v>3</v>
      </c>
      <c r="D381" s="48">
        <v>1</v>
      </c>
      <c r="E381" s="48">
        <v>560</v>
      </c>
    </row>
    <row r="382" spans="1:5" x14ac:dyDescent="0.25">
      <c r="A382" s="48">
        <v>10023815</v>
      </c>
      <c r="B382" s="48" t="s">
        <v>138</v>
      </c>
      <c r="C382" s="48">
        <v>5</v>
      </c>
      <c r="D382" s="48">
        <v>1</v>
      </c>
      <c r="E382" s="48">
        <v>560</v>
      </c>
    </row>
    <row r="383" spans="1:5" x14ac:dyDescent="0.25">
      <c r="A383" s="48">
        <v>10023815</v>
      </c>
      <c r="B383" s="48" t="s">
        <v>138</v>
      </c>
      <c r="C383" s="48">
        <v>7</v>
      </c>
      <c r="D383" s="48">
        <v>1</v>
      </c>
      <c r="E383" s="48">
        <v>560</v>
      </c>
    </row>
    <row r="384" spans="1:5" x14ac:dyDescent="0.25">
      <c r="A384" s="48">
        <v>10023815</v>
      </c>
      <c r="B384" s="48" t="s">
        <v>138</v>
      </c>
      <c r="C384" s="48">
        <v>11</v>
      </c>
      <c r="D384" s="48">
        <v>1</v>
      </c>
      <c r="E384" s="48">
        <v>560</v>
      </c>
    </row>
    <row r="385" spans="1:5" x14ac:dyDescent="0.25">
      <c r="A385" s="48">
        <v>10023815</v>
      </c>
      <c r="B385" s="48" t="s">
        <v>159</v>
      </c>
      <c r="C385" s="48">
        <v>8</v>
      </c>
      <c r="D385" s="48">
        <v>1</v>
      </c>
      <c r="E385" s="48">
        <v>560</v>
      </c>
    </row>
    <row r="386" spans="1:5" x14ac:dyDescent="0.25">
      <c r="A386" s="48">
        <v>10023826</v>
      </c>
      <c r="B386" s="48" t="s">
        <v>69</v>
      </c>
      <c r="C386" s="48">
        <v>1</v>
      </c>
      <c r="D386" s="48">
        <v>1</v>
      </c>
      <c r="E386" s="48">
        <v>341</v>
      </c>
    </row>
    <row r="387" spans="1:5" x14ac:dyDescent="0.25">
      <c r="A387" s="48">
        <v>10023826</v>
      </c>
      <c r="B387" s="48" t="s">
        <v>69</v>
      </c>
      <c r="C387" s="48">
        <v>2</v>
      </c>
      <c r="D387" s="48">
        <v>1</v>
      </c>
      <c r="E387" s="48">
        <v>341</v>
      </c>
    </row>
    <row r="388" spans="1:5" x14ac:dyDescent="0.25">
      <c r="A388" s="48">
        <v>10023826</v>
      </c>
      <c r="B388" s="48" t="s">
        <v>69</v>
      </c>
      <c r="C388" s="48">
        <v>3</v>
      </c>
      <c r="D388" s="48">
        <v>1</v>
      </c>
      <c r="E388" s="48">
        <v>341</v>
      </c>
    </row>
    <row r="389" spans="1:5" x14ac:dyDescent="0.25">
      <c r="A389" s="48">
        <v>10023826</v>
      </c>
      <c r="B389" s="48" t="s">
        <v>69</v>
      </c>
      <c r="C389" s="48">
        <v>6</v>
      </c>
      <c r="D389" s="48">
        <v>1</v>
      </c>
      <c r="E389" s="48">
        <v>341</v>
      </c>
    </row>
    <row r="390" spans="1:5" x14ac:dyDescent="0.25">
      <c r="A390" s="48">
        <v>10023826</v>
      </c>
      <c r="B390" s="48" t="s">
        <v>69</v>
      </c>
      <c r="C390" s="48">
        <v>7</v>
      </c>
      <c r="D390" s="48">
        <v>1</v>
      </c>
      <c r="E390" s="48">
        <v>341</v>
      </c>
    </row>
    <row r="391" spans="1:5" x14ac:dyDescent="0.25">
      <c r="A391" s="48">
        <v>10023826</v>
      </c>
      <c r="B391" s="48" t="s">
        <v>69</v>
      </c>
      <c r="C391" s="48">
        <v>10</v>
      </c>
      <c r="D391" s="48">
        <v>1</v>
      </c>
      <c r="E391" s="48">
        <v>341</v>
      </c>
    </row>
    <row r="392" spans="1:5" x14ac:dyDescent="0.25">
      <c r="A392" s="48">
        <v>10023826</v>
      </c>
      <c r="B392" s="48" t="s">
        <v>54</v>
      </c>
      <c r="C392" s="48">
        <v>5</v>
      </c>
      <c r="D392" s="48">
        <v>1</v>
      </c>
      <c r="E392" s="48">
        <v>341</v>
      </c>
    </row>
    <row r="393" spans="1:5" x14ac:dyDescent="0.25">
      <c r="A393" s="48">
        <v>10023826</v>
      </c>
      <c r="B393" s="48" t="s">
        <v>54</v>
      </c>
      <c r="C393" s="48">
        <v>8</v>
      </c>
      <c r="D393" s="48">
        <v>1</v>
      </c>
      <c r="E393" s="48">
        <v>341</v>
      </c>
    </row>
    <row r="394" spans="1:5" x14ac:dyDescent="0.25">
      <c r="A394" s="48">
        <v>10023826</v>
      </c>
      <c r="B394" s="48" t="s">
        <v>54</v>
      </c>
      <c r="C394" s="48">
        <v>11</v>
      </c>
      <c r="D394" s="48">
        <v>1</v>
      </c>
      <c r="E394" s="48">
        <v>341</v>
      </c>
    </row>
    <row r="395" spans="1:5" x14ac:dyDescent="0.25">
      <c r="A395" s="48">
        <v>10023826</v>
      </c>
      <c r="B395" s="48" t="s">
        <v>62</v>
      </c>
      <c r="C395" s="48">
        <v>9</v>
      </c>
      <c r="D395" s="48">
        <v>1</v>
      </c>
      <c r="E395" s="48">
        <v>341</v>
      </c>
    </row>
    <row r="396" spans="1:5" x14ac:dyDescent="0.25">
      <c r="A396" s="48">
        <v>10023828</v>
      </c>
      <c r="B396" s="48" t="s">
        <v>69</v>
      </c>
      <c r="C396" s="48">
        <v>2</v>
      </c>
      <c r="D396" s="48">
        <v>1</v>
      </c>
      <c r="E396" s="48">
        <v>317</v>
      </c>
    </row>
    <row r="397" spans="1:5" x14ac:dyDescent="0.25">
      <c r="A397" s="48">
        <v>10023828</v>
      </c>
      <c r="B397" s="48" t="s">
        <v>69</v>
      </c>
      <c r="C397" s="48">
        <v>3</v>
      </c>
      <c r="D397" s="48">
        <v>1</v>
      </c>
      <c r="E397" s="48">
        <v>317</v>
      </c>
    </row>
    <row r="398" spans="1:5" x14ac:dyDescent="0.25">
      <c r="A398" s="48">
        <v>10023828</v>
      </c>
      <c r="B398" s="48" t="s">
        <v>69</v>
      </c>
      <c r="C398" s="48">
        <v>6</v>
      </c>
      <c r="D398" s="48">
        <v>1</v>
      </c>
      <c r="E398" s="48">
        <v>317</v>
      </c>
    </row>
    <row r="399" spans="1:5" x14ac:dyDescent="0.25">
      <c r="A399" s="48">
        <v>10023828</v>
      </c>
      <c r="B399" s="48" t="s">
        <v>69</v>
      </c>
      <c r="C399" s="48">
        <v>7</v>
      </c>
      <c r="D399" s="48">
        <v>1</v>
      </c>
      <c r="E399" s="48">
        <v>317</v>
      </c>
    </row>
    <row r="400" spans="1:5" x14ac:dyDescent="0.25">
      <c r="A400" s="48">
        <v>10023828</v>
      </c>
      <c r="B400" s="48" t="s">
        <v>69</v>
      </c>
      <c r="C400" s="48">
        <v>10</v>
      </c>
      <c r="D400" s="48">
        <v>1</v>
      </c>
      <c r="E400" s="48">
        <v>317</v>
      </c>
    </row>
    <row r="401" spans="1:5" x14ac:dyDescent="0.25">
      <c r="A401" s="48">
        <v>10023828</v>
      </c>
      <c r="B401" s="48" t="s">
        <v>54</v>
      </c>
      <c r="C401" s="48">
        <v>1</v>
      </c>
      <c r="D401" s="48">
        <v>1</v>
      </c>
      <c r="E401" s="48">
        <v>317</v>
      </c>
    </row>
    <row r="402" spans="1:5" x14ac:dyDescent="0.25">
      <c r="A402" s="48">
        <v>10023828</v>
      </c>
      <c r="B402" s="48" t="s">
        <v>54</v>
      </c>
      <c r="C402" s="48">
        <v>8</v>
      </c>
      <c r="D402" s="48">
        <v>1</v>
      </c>
      <c r="E402" s="48">
        <v>317</v>
      </c>
    </row>
    <row r="403" spans="1:5" x14ac:dyDescent="0.25">
      <c r="A403" s="48">
        <v>10023828</v>
      </c>
      <c r="B403" s="48" t="s">
        <v>54</v>
      </c>
      <c r="C403" s="48">
        <v>11</v>
      </c>
      <c r="D403" s="48">
        <v>1</v>
      </c>
      <c r="E403" s="48">
        <v>317</v>
      </c>
    </row>
    <row r="404" spans="1:5" x14ac:dyDescent="0.25">
      <c r="A404" s="48">
        <v>10023828</v>
      </c>
      <c r="B404" s="48" t="s">
        <v>62</v>
      </c>
      <c r="C404" s="48">
        <v>9</v>
      </c>
      <c r="D404" s="48">
        <v>1</v>
      </c>
      <c r="E404" s="48">
        <v>317</v>
      </c>
    </row>
    <row r="405" spans="1:5" x14ac:dyDescent="0.25">
      <c r="A405" s="48">
        <v>10023871</v>
      </c>
      <c r="B405" s="48" t="s">
        <v>86</v>
      </c>
      <c r="C405" s="48">
        <v>2</v>
      </c>
      <c r="D405" s="48">
        <v>1</v>
      </c>
      <c r="E405" s="48">
        <v>300</v>
      </c>
    </row>
    <row r="406" spans="1:5" x14ac:dyDescent="0.25">
      <c r="A406" s="48">
        <v>10023871</v>
      </c>
      <c r="B406" s="48" t="s">
        <v>86</v>
      </c>
      <c r="C406" s="48">
        <v>9</v>
      </c>
      <c r="D406" s="48">
        <v>1</v>
      </c>
      <c r="E406" s="48">
        <v>300</v>
      </c>
    </row>
    <row r="407" spans="1:5" x14ac:dyDescent="0.25">
      <c r="A407" s="48">
        <v>10023871</v>
      </c>
      <c r="B407" s="48" t="s">
        <v>95</v>
      </c>
      <c r="C407" s="48">
        <v>1</v>
      </c>
      <c r="D407" s="48">
        <v>1</v>
      </c>
      <c r="E407" s="48">
        <v>506</v>
      </c>
    </row>
    <row r="408" spans="1:5" x14ac:dyDescent="0.25">
      <c r="A408" s="48">
        <v>10023871</v>
      </c>
      <c r="B408" s="48" t="s">
        <v>127</v>
      </c>
      <c r="C408" s="48">
        <v>10</v>
      </c>
      <c r="D408" s="48">
        <v>1</v>
      </c>
      <c r="E408" s="48">
        <v>506</v>
      </c>
    </row>
    <row r="409" spans="1:5" x14ac:dyDescent="0.25">
      <c r="A409" s="48">
        <v>10023871</v>
      </c>
      <c r="B409" s="48" t="s">
        <v>138</v>
      </c>
      <c r="C409" s="48">
        <v>3</v>
      </c>
      <c r="D409" s="48">
        <v>1</v>
      </c>
      <c r="E409" s="48">
        <v>506</v>
      </c>
    </row>
    <row r="410" spans="1:5" x14ac:dyDescent="0.25">
      <c r="A410" s="48">
        <v>10023871</v>
      </c>
      <c r="B410" s="48" t="s">
        <v>138</v>
      </c>
      <c r="C410" s="48">
        <v>4</v>
      </c>
      <c r="D410" s="48">
        <v>1</v>
      </c>
      <c r="E410" s="48">
        <v>506</v>
      </c>
    </row>
    <row r="411" spans="1:5" x14ac:dyDescent="0.25">
      <c r="A411" s="48">
        <v>10023871</v>
      </c>
      <c r="B411" s="48" t="s">
        <v>138</v>
      </c>
      <c r="C411" s="48">
        <v>7</v>
      </c>
      <c r="D411" s="48">
        <v>1</v>
      </c>
      <c r="E411" s="48">
        <v>506</v>
      </c>
    </row>
    <row r="412" spans="1:5" x14ac:dyDescent="0.25">
      <c r="A412" s="48">
        <v>10023871</v>
      </c>
      <c r="B412" s="48" t="s">
        <v>138</v>
      </c>
      <c r="C412" s="48">
        <v>11</v>
      </c>
      <c r="D412" s="48">
        <v>1</v>
      </c>
      <c r="E412" s="48">
        <v>506</v>
      </c>
    </row>
    <row r="413" spans="1:5" x14ac:dyDescent="0.25">
      <c r="A413" s="48">
        <v>10023871</v>
      </c>
      <c r="B413" s="48" t="s">
        <v>82</v>
      </c>
      <c r="C413" s="48">
        <v>5</v>
      </c>
      <c r="D413" s="48">
        <v>1</v>
      </c>
      <c r="E413" s="48">
        <v>300</v>
      </c>
    </row>
    <row r="414" spans="1:5" x14ac:dyDescent="0.25">
      <c r="A414" s="48">
        <v>10023871</v>
      </c>
      <c r="B414" s="48" t="s">
        <v>82</v>
      </c>
      <c r="C414" s="48">
        <v>6</v>
      </c>
      <c r="D414" s="48">
        <v>1</v>
      </c>
      <c r="E414" s="48">
        <v>300</v>
      </c>
    </row>
    <row r="415" spans="1:5" x14ac:dyDescent="0.25">
      <c r="A415" s="48">
        <v>10023871</v>
      </c>
      <c r="B415" s="48" t="s">
        <v>82</v>
      </c>
      <c r="C415" s="48">
        <v>8</v>
      </c>
      <c r="D415" s="48">
        <v>1</v>
      </c>
      <c r="E415" s="48">
        <v>1</v>
      </c>
    </row>
    <row r="416" spans="1:5" x14ac:dyDescent="0.25">
      <c r="A416" s="48">
        <v>10023879</v>
      </c>
      <c r="B416" s="48" t="s">
        <v>95</v>
      </c>
      <c r="C416" s="48">
        <v>11</v>
      </c>
      <c r="D416" s="48">
        <v>1</v>
      </c>
      <c r="E416" s="48">
        <v>450</v>
      </c>
    </row>
    <row r="417" spans="1:5" x14ac:dyDescent="0.25">
      <c r="A417" s="48">
        <v>10023879</v>
      </c>
      <c r="B417" s="48" t="s">
        <v>127</v>
      </c>
      <c r="C417" s="48">
        <v>5</v>
      </c>
      <c r="D417" s="48">
        <v>1</v>
      </c>
      <c r="E417" s="48">
        <v>450</v>
      </c>
    </row>
    <row r="418" spans="1:5" x14ac:dyDescent="0.25">
      <c r="A418" s="48">
        <v>10023879</v>
      </c>
      <c r="B418" s="48" t="s">
        <v>127</v>
      </c>
      <c r="C418" s="48">
        <v>7</v>
      </c>
      <c r="D418" s="48">
        <v>1</v>
      </c>
      <c r="E418" s="48">
        <v>450</v>
      </c>
    </row>
    <row r="419" spans="1:5" x14ac:dyDescent="0.25">
      <c r="A419" s="48">
        <v>10023879</v>
      </c>
      <c r="B419" s="48" t="s">
        <v>127</v>
      </c>
      <c r="C419" s="48">
        <v>9</v>
      </c>
      <c r="D419" s="48">
        <v>1</v>
      </c>
      <c r="E419" s="48">
        <v>450</v>
      </c>
    </row>
    <row r="420" spans="1:5" x14ac:dyDescent="0.25">
      <c r="A420" s="48">
        <v>10023879</v>
      </c>
      <c r="B420" s="48" t="s">
        <v>127</v>
      </c>
      <c r="C420" s="48">
        <v>10</v>
      </c>
      <c r="D420" s="48">
        <v>1</v>
      </c>
      <c r="E420" s="48">
        <v>450</v>
      </c>
    </row>
    <row r="421" spans="1:5" x14ac:dyDescent="0.25">
      <c r="A421" s="48">
        <v>10023879</v>
      </c>
      <c r="B421" s="48" t="s">
        <v>138</v>
      </c>
      <c r="C421" s="48">
        <v>3</v>
      </c>
      <c r="D421" s="48">
        <v>1</v>
      </c>
      <c r="E421" s="48">
        <v>450</v>
      </c>
    </row>
    <row r="422" spans="1:5" x14ac:dyDescent="0.25">
      <c r="A422" s="48">
        <v>10023879</v>
      </c>
      <c r="B422" s="48" t="s">
        <v>138</v>
      </c>
      <c r="C422" s="48">
        <v>4</v>
      </c>
      <c r="D422" s="48">
        <v>1</v>
      </c>
      <c r="E422" s="48">
        <v>450</v>
      </c>
    </row>
    <row r="423" spans="1:5" x14ac:dyDescent="0.25">
      <c r="A423" s="48">
        <v>10023879</v>
      </c>
      <c r="B423" s="48" t="s">
        <v>167</v>
      </c>
      <c r="C423" s="48">
        <v>2</v>
      </c>
      <c r="D423" s="48">
        <v>1</v>
      </c>
      <c r="E423" s="48">
        <v>450</v>
      </c>
    </row>
    <row r="424" spans="1:5" x14ac:dyDescent="0.25">
      <c r="A424" s="48">
        <v>10023879</v>
      </c>
      <c r="B424" s="48" t="s">
        <v>167</v>
      </c>
      <c r="C424" s="48">
        <v>6</v>
      </c>
      <c r="D424" s="48">
        <v>1</v>
      </c>
      <c r="E424" s="48">
        <v>450</v>
      </c>
    </row>
    <row r="425" spans="1:5" x14ac:dyDescent="0.25">
      <c r="A425" s="48">
        <v>10023879</v>
      </c>
      <c r="B425" s="48" t="s">
        <v>167</v>
      </c>
      <c r="C425" s="48">
        <v>8</v>
      </c>
      <c r="D425" s="48">
        <v>1</v>
      </c>
      <c r="E425" s="48">
        <v>450</v>
      </c>
    </row>
    <row r="426" spans="1:5" x14ac:dyDescent="0.25">
      <c r="A426" s="48">
        <v>10023882</v>
      </c>
      <c r="B426" s="48" t="s">
        <v>127</v>
      </c>
      <c r="C426" s="48">
        <v>5</v>
      </c>
      <c r="D426" s="48">
        <v>1</v>
      </c>
      <c r="E426" s="48">
        <v>500</v>
      </c>
    </row>
    <row r="427" spans="1:5" x14ac:dyDescent="0.25">
      <c r="A427" s="48">
        <v>10023882</v>
      </c>
      <c r="B427" s="48" t="s">
        <v>127</v>
      </c>
      <c r="C427" s="48">
        <v>7</v>
      </c>
      <c r="D427" s="48">
        <v>1</v>
      </c>
      <c r="E427" s="48">
        <v>500</v>
      </c>
    </row>
    <row r="428" spans="1:5" x14ac:dyDescent="0.25">
      <c r="A428" s="48">
        <v>10023882</v>
      </c>
      <c r="B428" s="48" t="s">
        <v>127</v>
      </c>
      <c r="C428" s="48">
        <v>9</v>
      </c>
      <c r="D428" s="48">
        <v>1</v>
      </c>
      <c r="E428" s="48">
        <v>500</v>
      </c>
    </row>
    <row r="429" spans="1:5" x14ac:dyDescent="0.25">
      <c r="A429" s="48">
        <v>10023882</v>
      </c>
      <c r="B429" s="48" t="s">
        <v>127</v>
      </c>
      <c r="C429" s="48">
        <v>10</v>
      </c>
      <c r="D429" s="48">
        <v>1</v>
      </c>
      <c r="E429" s="48">
        <v>500</v>
      </c>
    </row>
    <row r="430" spans="1:5" x14ac:dyDescent="0.25">
      <c r="A430" s="48">
        <v>10023882</v>
      </c>
      <c r="B430" s="48" t="s">
        <v>138</v>
      </c>
      <c r="C430" s="48">
        <v>4</v>
      </c>
      <c r="D430" s="48">
        <v>1</v>
      </c>
      <c r="E430" s="48">
        <v>500</v>
      </c>
    </row>
    <row r="431" spans="1:5" x14ac:dyDescent="0.25">
      <c r="A431" s="48">
        <v>10023882</v>
      </c>
      <c r="B431" s="48" t="s">
        <v>159</v>
      </c>
      <c r="C431" s="48">
        <v>8</v>
      </c>
      <c r="D431" s="48">
        <v>1</v>
      </c>
      <c r="E431" s="48">
        <v>500</v>
      </c>
    </row>
    <row r="432" spans="1:5" x14ac:dyDescent="0.25">
      <c r="A432" s="48">
        <v>10023882</v>
      </c>
      <c r="B432" s="48" t="s">
        <v>69</v>
      </c>
      <c r="C432" s="48">
        <v>1</v>
      </c>
      <c r="D432" s="48">
        <v>1</v>
      </c>
      <c r="E432" s="48">
        <v>350</v>
      </c>
    </row>
    <row r="433" spans="1:5" x14ac:dyDescent="0.25">
      <c r="A433" s="48">
        <v>10023882</v>
      </c>
      <c r="B433" s="48" t="s">
        <v>69</v>
      </c>
      <c r="C433" s="48">
        <v>2</v>
      </c>
      <c r="D433" s="48">
        <v>1</v>
      </c>
      <c r="E433" s="48">
        <v>350</v>
      </c>
    </row>
    <row r="434" spans="1:5" x14ac:dyDescent="0.25">
      <c r="A434" s="48">
        <v>10023882</v>
      </c>
      <c r="B434" s="48" t="s">
        <v>69</v>
      </c>
      <c r="C434" s="48">
        <v>3</v>
      </c>
      <c r="D434" s="48">
        <v>1</v>
      </c>
      <c r="E434" s="48">
        <v>350</v>
      </c>
    </row>
    <row r="435" spans="1:5" x14ac:dyDescent="0.25">
      <c r="A435" s="48">
        <v>10023882</v>
      </c>
      <c r="B435" s="48" t="s">
        <v>69</v>
      </c>
      <c r="C435" s="48">
        <v>6</v>
      </c>
      <c r="D435" s="48">
        <v>1</v>
      </c>
      <c r="E435" s="48">
        <v>350</v>
      </c>
    </row>
    <row r="436" spans="1:5" x14ac:dyDescent="0.25">
      <c r="A436" s="48">
        <v>10023882</v>
      </c>
      <c r="B436" s="48" t="s">
        <v>54</v>
      </c>
      <c r="C436" s="48">
        <v>11</v>
      </c>
      <c r="D436" s="48">
        <v>1</v>
      </c>
      <c r="E436" s="48">
        <v>350</v>
      </c>
    </row>
    <row r="437" spans="1:5" x14ac:dyDescent="0.25">
      <c r="A437" s="48">
        <v>10023891</v>
      </c>
      <c r="B437" s="48" t="s">
        <v>138</v>
      </c>
      <c r="C437" s="48">
        <v>4</v>
      </c>
      <c r="D437" s="48">
        <v>1</v>
      </c>
      <c r="E437" s="48">
        <v>500</v>
      </c>
    </row>
    <row r="438" spans="1:5" x14ac:dyDescent="0.25">
      <c r="A438" s="48">
        <v>10023891</v>
      </c>
      <c r="B438" s="48" t="s">
        <v>138</v>
      </c>
      <c r="C438" s="48">
        <v>7</v>
      </c>
      <c r="D438" s="48">
        <v>1</v>
      </c>
      <c r="E438" s="48">
        <v>500</v>
      </c>
    </row>
    <row r="439" spans="1:5" x14ac:dyDescent="0.25">
      <c r="A439" s="48">
        <v>10023891</v>
      </c>
      <c r="B439" s="48" t="s">
        <v>138</v>
      </c>
      <c r="C439" s="48">
        <v>11</v>
      </c>
      <c r="D439" s="48">
        <v>1</v>
      </c>
      <c r="E439" s="48">
        <v>500</v>
      </c>
    </row>
    <row r="440" spans="1:5" x14ac:dyDescent="0.25">
      <c r="A440" s="48">
        <v>10023891</v>
      </c>
      <c r="B440" s="48" t="s">
        <v>159</v>
      </c>
      <c r="C440" s="48">
        <v>9</v>
      </c>
      <c r="D440" s="48">
        <v>1</v>
      </c>
      <c r="E440" s="48">
        <v>1</v>
      </c>
    </row>
    <row r="441" spans="1:5" x14ac:dyDescent="0.25">
      <c r="A441" s="48">
        <v>10023891</v>
      </c>
      <c r="B441" s="48" t="s">
        <v>167</v>
      </c>
      <c r="C441" s="48">
        <v>5</v>
      </c>
      <c r="D441" s="48">
        <v>1</v>
      </c>
      <c r="E441" s="48">
        <v>500</v>
      </c>
    </row>
    <row r="442" spans="1:5" x14ac:dyDescent="0.25">
      <c r="A442" s="48">
        <v>10023891</v>
      </c>
      <c r="B442" s="48" t="s">
        <v>167</v>
      </c>
      <c r="C442" s="48">
        <v>8</v>
      </c>
      <c r="D442" s="48">
        <v>1</v>
      </c>
      <c r="E442" s="48">
        <v>500</v>
      </c>
    </row>
    <row r="443" spans="1:5" x14ac:dyDescent="0.25">
      <c r="A443" s="48">
        <v>10023891</v>
      </c>
      <c r="B443" s="48" t="s">
        <v>167</v>
      </c>
      <c r="C443" s="48">
        <v>10</v>
      </c>
      <c r="D443" s="48">
        <v>1</v>
      </c>
      <c r="E443" s="48">
        <v>500</v>
      </c>
    </row>
    <row r="444" spans="1:5" x14ac:dyDescent="0.25">
      <c r="A444" s="48">
        <v>10023891</v>
      </c>
      <c r="B444" s="48" t="s">
        <v>69</v>
      </c>
      <c r="C444" s="48">
        <v>1</v>
      </c>
      <c r="D444" s="48">
        <v>1</v>
      </c>
      <c r="E444" s="48">
        <v>300</v>
      </c>
    </row>
    <row r="445" spans="1:5" x14ac:dyDescent="0.25">
      <c r="A445" s="48">
        <v>10023891</v>
      </c>
      <c r="B445" s="48" t="s">
        <v>69</v>
      </c>
      <c r="C445" s="48">
        <v>2</v>
      </c>
      <c r="D445" s="48">
        <v>1</v>
      </c>
      <c r="E445" s="48">
        <v>300</v>
      </c>
    </row>
    <row r="446" spans="1:5" x14ac:dyDescent="0.25">
      <c r="A446" s="48">
        <v>10023891</v>
      </c>
      <c r="B446" s="48" t="s">
        <v>69</v>
      </c>
      <c r="C446" s="48">
        <v>3</v>
      </c>
      <c r="D446" s="48">
        <v>1</v>
      </c>
      <c r="E446" s="48">
        <v>300</v>
      </c>
    </row>
    <row r="447" spans="1:5" x14ac:dyDescent="0.25">
      <c r="A447" s="48">
        <v>10023891</v>
      </c>
      <c r="B447" s="48" t="s">
        <v>69</v>
      </c>
      <c r="C447" s="48">
        <v>6</v>
      </c>
      <c r="D447" s="48">
        <v>1</v>
      </c>
      <c r="E447" s="48">
        <v>300</v>
      </c>
    </row>
    <row r="448" spans="1:5" x14ac:dyDescent="0.25">
      <c r="A448" s="48">
        <v>10023906</v>
      </c>
      <c r="B448" s="48" t="s">
        <v>95</v>
      </c>
      <c r="C448" s="48">
        <v>9</v>
      </c>
      <c r="D448" s="48">
        <v>1</v>
      </c>
      <c r="E448" s="48">
        <v>550</v>
      </c>
    </row>
    <row r="449" spans="1:5" x14ac:dyDescent="0.25">
      <c r="A449" s="48">
        <v>10023906</v>
      </c>
      <c r="B449" s="48" t="s">
        <v>95</v>
      </c>
      <c r="C449" s="48">
        <v>11</v>
      </c>
      <c r="D449" s="48">
        <v>1</v>
      </c>
      <c r="E449" s="48">
        <v>550</v>
      </c>
    </row>
    <row r="450" spans="1:5" x14ac:dyDescent="0.25">
      <c r="A450" s="48">
        <v>10023906</v>
      </c>
      <c r="B450" s="48" t="s">
        <v>127</v>
      </c>
      <c r="C450" s="48">
        <v>1</v>
      </c>
      <c r="D450" s="48">
        <v>1</v>
      </c>
      <c r="E450" s="48">
        <v>550</v>
      </c>
    </row>
    <row r="451" spans="1:5" x14ac:dyDescent="0.25">
      <c r="A451" s="48">
        <v>10023906</v>
      </c>
      <c r="B451" s="48" t="s">
        <v>127</v>
      </c>
      <c r="C451" s="48">
        <v>5</v>
      </c>
      <c r="D451" s="48">
        <v>1</v>
      </c>
      <c r="E451" s="48">
        <v>470</v>
      </c>
    </row>
    <row r="452" spans="1:5" x14ac:dyDescent="0.25">
      <c r="A452" s="48">
        <v>10023906</v>
      </c>
      <c r="B452" s="48" t="s">
        <v>127</v>
      </c>
      <c r="C452" s="48">
        <v>7</v>
      </c>
      <c r="D452" s="48">
        <v>1</v>
      </c>
      <c r="E452" s="48">
        <v>550</v>
      </c>
    </row>
    <row r="453" spans="1:5" x14ac:dyDescent="0.25">
      <c r="A453" s="48">
        <v>10023906</v>
      </c>
      <c r="B453" s="48" t="s">
        <v>138</v>
      </c>
      <c r="C453" s="48">
        <v>3</v>
      </c>
      <c r="D453" s="48">
        <v>1</v>
      </c>
      <c r="E453" s="48">
        <v>550</v>
      </c>
    </row>
    <row r="454" spans="1:5" x14ac:dyDescent="0.25">
      <c r="A454" s="48">
        <v>10023906</v>
      </c>
      <c r="B454" s="48" t="s">
        <v>138</v>
      </c>
      <c r="C454" s="48">
        <v>4</v>
      </c>
      <c r="D454" s="48">
        <v>1</v>
      </c>
      <c r="E454" s="48">
        <v>550</v>
      </c>
    </row>
    <row r="455" spans="1:5" x14ac:dyDescent="0.25">
      <c r="A455" s="48">
        <v>10023906</v>
      </c>
      <c r="B455" s="48" t="s">
        <v>167</v>
      </c>
      <c r="C455" s="48">
        <v>8</v>
      </c>
      <c r="D455" s="48">
        <v>1</v>
      </c>
      <c r="E455" s="48">
        <v>550</v>
      </c>
    </row>
    <row r="456" spans="1:5" x14ac:dyDescent="0.25">
      <c r="A456" s="48">
        <v>10023906</v>
      </c>
      <c r="B456" s="48" t="s">
        <v>167</v>
      </c>
      <c r="C456" s="48">
        <v>10</v>
      </c>
      <c r="D456" s="48">
        <v>1</v>
      </c>
      <c r="E456" s="48">
        <v>550</v>
      </c>
    </row>
    <row r="457" spans="1:5" x14ac:dyDescent="0.25">
      <c r="A457" s="48">
        <v>10023912</v>
      </c>
      <c r="B457" s="48" t="s">
        <v>69</v>
      </c>
      <c r="C457" s="48">
        <v>3</v>
      </c>
      <c r="D457" s="48">
        <v>1</v>
      </c>
      <c r="E457" s="48">
        <v>480</v>
      </c>
    </row>
    <row r="458" spans="1:5" x14ac:dyDescent="0.25">
      <c r="A458" s="48">
        <v>10023912</v>
      </c>
      <c r="B458" s="48" t="s">
        <v>69</v>
      </c>
      <c r="C458" s="48">
        <v>6</v>
      </c>
      <c r="D458" s="48">
        <v>1</v>
      </c>
      <c r="E458" s="48">
        <v>480</v>
      </c>
    </row>
    <row r="459" spans="1:5" x14ac:dyDescent="0.25">
      <c r="A459" s="48">
        <v>10023912</v>
      </c>
      <c r="B459" s="48" t="s">
        <v>69</v>
      </c>
      <c r="C459" s="48">
        <v>7</v>
      </c>
      <c r="D459" s="48">
        <v>1</v>
      </c>
      <c r="E459" s="48">
        <v>480</v>
      </c>
    </row>
    <row r="460" spans="1:5" x14ac:dyDescent="0.25">
      <c r="A460" s="48">
        <v>10023912</v>
      </c>
      <c r="B460" s="48" t="s">
        <v>69</v>
      </c>
      <c r="C460" s="48">
        <v>10</v>
      </c>
      <c r="D460" s="48">
        <v>1</v>
      </c>
      <c r="E460" s="48">
        <v>480</v>
      </c>
    </row>
    <row r="461" spans="1:5" x14ac:dyDescent="0.25">
      <c r="A461" s="48">
        <v>10023912</v>
      </c>
      <c r="B461" s="48" t="s">
        <v>45</v>
      </c>
      <c r="C461" s="48">
        <v>5</v>
      </c>
      <c r="D461" s="48">
        <v>1</v>
      </c>
      <c r="E461" s="48">
        <v>400</v>
      </c>
    </row>
    <row r="462" spans="1:5" x14ac:dyDescent="0.25">
      <c r="A462" s="48">
        <v>10023912</v>
      </c>
      <c r="B462" s="48" t="s">
        <v>45</v>
      </c>
      <c r="C462" s="48">
        <v>8</v>
      </c>
      <c r="D462" s="48">
        <v>1</v>
      </c>
      <c r="E462" s="48">
        <v>400</v>
      </c>
    </row>
    <row r="463" spans="1:5" x14ac:dyDescent="0.25">
      <c r="A463" s="48">
        <v>10023912</v>
      </c>
      <c r="B463" s="48" t="s">
        <v>45</v>
      </c>
      <c r="C463" s="48">
        <v>9</v>
      </c>
      <c r="D463" s="48">
        <v>1</v>
      </c>
      <c r="E463" s="48">
        <v>400</v>
      </c>
    </row>
    <row r="464" spans="1:5" x14ac:dyDescent="0.25">
      <c r="A464" s="48">
        <v>10023912</v>
      </c>
      <c r="B464" s="48" t="s">
        <v>48</v>
      </c>
      <c r="C464" s="48">
        <v>1</v>
      </c>
      <c r="D464" s="48">
        <v>1</v>
      </c>
      <c r="E464" s="48">
        <v>400</v>
      </c>
    </row>
    <row r="465" spans="1:5" x14ac:dyDescent="0.25">
      <c r="A465" s="48">
        <v>10023912</v>
      </c>
      <c r="B465" s="48" t="s">
        <v>48</v>
      </c>
      <c r="C465" s="48">
        <v>2</v>
      </c>
      <c r="D465" s="48">
        <v>1</v>
      </c>
      <c r="E465" s="48">
        <v>400</v>
      </c>
    </row>
    <row r="466" spans="1:5" x14ac:dyDescent="0.25">
      <c r="A466" s="48">
        <v>10023912</v>
      </c>
      <c r="B466" s="48" t="s">
        <v>48</v>
      </c>
      <c r="C466" s="48">
        <v>4</v>
      </c>
      <c r="D466" s="48">
        <v>1</v>
      </c>
      <c r="E466" s="48">
        <v>400</v>
      </c>
    </row>
    <row r="467" spans="1:5" x14ac:dyDescent="0.25">
      <c r="A467" s="48">
        <v>10023912</v>
      </c>
      <c r="B467" s="48" t="s">
        <v>48</v>
      </c>
      <c r="C467" s="48">
        <v>11</v>
      </c>
      <c r="D467" s="48">
        <v>1</v>
      </c>
      <c r="E467" s="48">
        <v>400</v>
      </c>
    </row>
    <row r="468" spans="1:5" x14ac:dyDescent="0.25">
      <c r="A468" s="48">
        <v>10023921</v>
      </c>
      <c r="B468" s="48" t="s">
        <v>95</v>
      </c>
      <c r="C468" s="48">
        <v>4</v>
      </c>
      <c r="D468" s="48">
        <v>1</v>
      </c>
      <c r="E468" s="48">
        <v>290</v>
      </c>
    </row>
    <row r="469" spans="1:5" x14ac:dyDescent="0.25">
      <c r="A469" s="48">
        <v>10023921</v>
      </c>
      <c r="B469" s="48" t="s">
        <v>95</v>
      </c>
      <c r="C469" s="48">
        <v>6</v>
      </c>
      <c r="D469" s="48">
        <v>1</v>
      </c>
      <c r="E469" s="48">
        <v>290</v>
      </c>
    </row>
    <row r="470" spans="1:5" x14ac:dyDescent="0.25">
      <c r="A470" s="48">
        <v>10023921</v>
      </c>
      <c r="B470" s="48" t="s">
        <v>127</v>
      </c>
      <c r="C470" s="48">
        <v>5</v>
      </c>
      <c r="D470" s="48">
        <v>1</v>
      </c>
      <c r="E470" s="48">
        <v>1</v>
      </c>
    </row>
    <row r="471" spans="1:5" x14ac:dyDescent="0.25">
      <c r="A471" s="48">
        <v>10023921</v>
      </c>
      <c r="B471" s="48" t="s">
        <v>127</v>
      </c>
      <c r="C471" s="48">
        <v>9</v>
      </c>
      <c r="D471" s="48">
        <v>1</v>
      </c>
      <c r="E471" s="48">
        <v>290</v>
      </c>
    </row>
    <row r="472" spans="1:5" x14ac:dyDescent="0.25">
      <c r="A472" s="48">
        <v>10023921</v>
      </c>
      <c r="B472" s="48" t="s">
        <v>127</v>
      </c>
      <c r="C472" s="48">
        <v>10</v>
      </c>
      <c r="D472" s="48">
        <v>1</v>
      </c>
      <c r="E472" s="48">
        <v>290</v>
      </c>
    </row>
    <row r="473" spans="1:5" x14ac:dyDescent="0.25">
      <c r="A473" s="48">
        <v>10023921</v>
      </c>
      <c r="B473" s="48" t="s">
        <v>138</v>
      </c>
      <c r="C473" s="48">
        <v>2</v>
      </c>
      <c r="D473" s="48">
        <v>1</v>
      </c>
      <c r="E473" s="48">
        <v>290</v>
      </c>
    </row>
    <row r="474" spans="1:5" x14ac:dyDescent="0.25">
      <c r="A474" s="48">
        <v>10023921</v>
      </c>
      <c r="B474" s="48" t="s">
        <v>138</v>
      </c>
      <c r="C474" s="48">
        <v>3</v>
      </c>
      <c r="D474" s="48">
        <v>1</v>
      </c>
      <c r="E474" s="48">
        <v>290</v>
      </c>
    </row>
    <row r="475" spans="1:5" x14ac:dyDescent="0.25">
      <c r="A475" s="48">
        <v>10023921</v>
      </c>
      <c r="B475" s="48" t="s">
        <v>138</v>
      </c>
      <c r="C475" s="48">
        <v>7</v>
      </c>
      <c r="D475" s="48">
        <v>1</v>
      </c>
      <c r="E475" s="48">
        <v>290</v>
      </c>
    </row>
    <row r="476" spans="1:5" x14ac:dyDescent="0.25">
      <c r="A476" s="48">
        <v>10023921</v>
      </c>
      <c r="B476" s="48" t="s">
        <v>167</v>
      </c>
      <c r="C476" s="48">
        <v>1</v>
      </c>
      <c r="D476" s="48">
        <v>1</v>
      </c>
      <c r="E476" s="48">
        <v>290</v>
      </c>
    </row>
    <row r="477" spans="1:5" x14ac:dyDescent="0.25">
      <c r="A477" s="48">
        <v>10023921</v>
      </c>
      <c r="B477" s="48" t="s">
        <v>167</v>
      </c>
      <c r="C477" s="48">
        <v>8</v>
      </c>
      <c r="D477" s="48">
        <v>1</v>
      </c>
      <c r="E477" s="48">
        <v>290</v>
      </c>
    </row>
    <row r="478" spans="1:5" x14ac:dyDescent="0.25">
      <c r="A478" s="48">
        <v>10023923</v>
      </c>
      <c r="B478" s="48" t="s">
        <v>69</v>
      </c>
      <c r="C478" s="48">
        <v>1</v>
      </c>
      <c r="D478" s="48">
        <v>1</v>
      </c>
      <c r="E478" s="48">
        <v>334</v>
      </c>
    </row>
    <row r="479" spans="1:5" x14ac:dyDescent="0.25">
      <c r="A479" s="48">
        <v>10023923</v>
      </c>
      <c r="B479" s="48" t="s">
        <v>69</v>
      </c>
      <c r="C479" s="48">
        <v>2</v>
      </c>
      <c r="D479" s="48">
        <v>1</v>
      </c>
      <c r="E479" s="48">
        <v>334</v>
      </c>
    </row>
    <row r="480" spans="1:5" x14ac:dyDescent="0.25">
      <c r="A480" s="48">
        <v>10023923</v>
      </c>
      <c r="B480" s="48" t="s">
        <v>69</v>
      </c>
      <c r="C480" s="48">
        <v>3</v>
      </c>
      <c r="D480" s="48">
        <v>1</v>
      </c>
      <c r="E480" s="48">
        <v>334</v>
      </c>
    </row>
    <row r="481" spans="1:5" x14ac:dyDescent="0.25">
      <c r="A481" s="48">
        <v>10023923</v>
      </c>
      <c r="B481" s="48" t="s">
        <v>69</v>
      </c>
      <c r="C481" s="48">
        <v>6</v>
      </c>
      <c r="D481" s="48">
        <v>1</v>
      </c>
      <c r="E481" s="48">
        <v>334</v>
      </c>
    </row>
    <row r="482" spans="1:5" x14ac:dyDescent="0.25">
      <c r="A482" s="48">
        <v>10023923</v>
      </c>
      <c r="B482" s="48" t="s">
        <v>69</v>
      </c>
      <c r="C482" s="48">
        <v>7</v>
      </c>
      <c r="D482" s="48">
        <v>1</v>
      </c>
      <c r="E482" s="48">
        <v>334</v>
      </c>
    </row>
    <row r="483" spans="1:5" x14ac:dyDescent="0.25">
      <c r="A483" s="48">
        <v>10023923</v>
      </c>
      <c r="B483" s="48" t="s">
        <v>69</v>
      </c>
      <c r="C483" s="48">
        <v>10</v>
      </c>
      <c r="D483" s="48">
        <v>1</v>
      </c>
      <c r="E483" s="48">
        <v>334</v>
      </c>
    </row>
    <row r="484" spans="1:5" x14ac:dyDescent="0.25">
      <c r="A484" s="48">
        <v>10023923</v>
      </c>
      <c r="B484" s="48" t="s">
        <v>54</v>
      </c>
      <c r="C484" s="48">
        <v>5</v>
      </c>
      <c r="D484" s="48">
        <v>1</v>
      </c>
      <c r="E484" s="48">
        <v>334</v>
      </c>
    </row>
    <row r="485" spans="1:5" x14ac:dyDescent="0.25">
      <c r="A485" s="48">
        <v>10023923</v>
      </c>
      <c r="B485" s="48" t="s">
        <v>54</v>
      </c>
      <c r="C485" s="48">
        <v>8</v>
      </c>
      <c r="D485" s="48">
        <v>1</v>
      </c>
      <c r="E485" s="48">
        <v>334</v>
      </c>
    </row>
    <row r="486" spans="1:5" x14ac:dyDescent="0.25">
      <c r="A486" s="48">
        <v>10023923</v>
      </c>
      <c r="B486" s="48" t="s">
        <v>54</v>
      </c>
      <c r="C486" s="48">
        <v>11</v>
      </c>
      <c r="D486" s="48">
        <v>1</v>
      </c>
      <c r="E486" s="48">
        <v>334</v>
      </c>
    </row>
    <row r="487" spans="1:5" x14ac:dyDescent="0.25">
      <c r="A487" s="48">
        <v>10023923</v>
      </c>
      <c r="B487" s="48" t="s">
        <v>62</v>
      </c>
      <c r="C487" s="48">
        <v>4</v>
      </c>
      <c r="D487" s="48">
        <v>1</v>
      </c>
      <c r="E487" s="48">
        <v>334</v>
      </c>
    </row>
    <row r="488" spans="1:5" x14ac:dyDescent="0.25">
      <c r="A488" s="48">
        <v>10023923</v>
      </c>
      <c r="B488" s="48" t="s">
        <v>62</v>
      </c>
      <c r="C488" s="48">
        <v>9</v>
      </c>
      <c r="D488" s="48">
        <v>1</v>
      </c>
      <c r="E488" s="48">
        <v>334</v>
      </c>
    </row>
    <row r="489" spans="1:5" x14ac:dyDescent="0.25">
      <c r="A489" s="48">
        <v>10023931</v>
      </c>
      <c r="B489" s="48" t="s">
        <v>95</v>
      </c>
      <c r="C489" s="48">
        <v>4</v>
      </c>
      <c r="D489" s="48">
        <v>1</v>
      </c>
      <c r="E489" s="48">
        <v>550</v>
      </c>
    </row>
    <row r="490" spans="1:5" x14ac:dyDescent="0.25">
      <c r="A490" s="48">
        <v>10023931</v>
      </c>
      <c r="B490" s="48" t="s">
        <v>127</v>
      </c>
      <c r="C490" s="48">
        <v>2</v>
      </c>
      <c r="D490" s="48">
        <v>1</v>
      </c>
      <c r="E490" s="48">
        <v>550</v>
      </c>
    </row>
    <row r="491" spans="1:5" x14ac:dyDescent="0.25">
      <c r="A491" s="48">
        <v>10023931</v>
      </c>
      <c r="B491" s="48" t="s">
        <v>127</v>
      </c>
      <c r="C491" s="48">
        <v>9</v>
      </c>
      <c r="D491" s="48">
        <v>1</v>
      </c>
      <c r="E491" s="48">
        <v>550</v>
      </c>
    </row>
    <row r="492" spans="1:5" x14ac:dyDescent="0.25">
      <c r="A492" s="48">
        <v>10023931</v>
      </c>
      <c r="B492" s="48" t="s">
        <v>127</v>
      </c>
      <c r="C492" s="48">
        <v>10</v>
      </c>
      <c r="D492" s="48">
        <v>1</v>
      </c>
      <c r="E492" s="48">
        <v>550</v>
      </c>
    </row>
    <row r="493" spans="1:5" x14ac:dyDescent="0.25">
      <c r="A493" s="48">
        <v>10023931</v>
      </c>
      <c r="B493" s="48" t="s">
        <v>138</v>
      </c>
      <c r="C493" s="48">
        <v>3</v>
      </c>
      <c r="D493" s="48">
        <v>1</v>
      </c>
      <c r="E493" s="48">
        <v>550</v>
      </c>
    </row>
    <row r="494" spans="1:5" x14ac:dyDescent="0.25">
      <c r="A494" s="48">
        <v>10023931</v>
      </c>
      <c r="B494" s="48" t="s">
        <v>138</v>
      </c>
      <c r="C494" s="48">
        <v>7</v>
      </c>
      <c r="D494" s="48">
        <v>1</v>
      </c>
      <c r="E494" s="48">
        <v>550</v>
      </c>
    </row>
    <row r="495" spans="1:5" x14ac:dyDescent="0.25">
      <c r="A495" s="48">
        <v>10023931</v>
      </c>
      <c r="B495" s="48" t="s">
        <v>138</v>
      </c>
      <c r="C495" s="48">
        <v>11</v>
      </c>
      <c r="D495" s="48">
        <v>1</v>
      </c>
      <c r="E495" s="48">
        <v>550</v>
      </c>
    </row>
    <row r="496" spans="1:5" x14ac:dyDescent="0.25">
      <c r="A496" s="48">
        <v>10023931</v>
      </c>
      <c r="B496" s="48" t="s">
        <v>159</v>
      </c>
      <c r="C496" s="48">
        <v>8</v>
      </c>
      <c r="D496" s="48">
        <v>1</v>
      </c>
      <c r="E496" s="48">
        <v>550</v>
      </c>
    </row>
    <row r="497" spans="1:5" x14ac:dyDescent="0.25">
      <c r="A497" s="48">
        <v>10023931</v>
      </c>
      <c r="B497" s="48" t="s">
        <v>167</v>
      </c>
      <c r="C497" s="48">
        <v>5</v>
      </c>
      <c r="D497" s="48">
        <v>1</v>
      </c>
      <c r="E497" s="48">
        <v>550</v>
      </c>
    </row>
    <row r="498" spans="1:5" x14ac:dyDescent="0.25">
      <c r="A498" s="48">
        <v>10023956</v>
      </c>
      <c r="B498" s="48" t="s">
        <v>69</v>
      </c>
      <c r="C498" s="48">
        <v>1</v>
      </c>
      <c r="D498" s="48">
        <v>1</v>
      </c>
      <c r="E498" s="48">
        <v>330</v>
      </c>
    </row>
    <row r="499" spans="1:5" x14ac:dyDescent="0.25">
      <c r="A499" s="48">
        <v>10023956</v>
      </c>
      <c r="B499" s="48" t="s">
        <v>69</v>
      </c>
      <c r="C499" s="48">
        <v>2</v>
      </c>
      <c r="D499" s="48">
        <v>1</v>
      </c>
      <c r="E499" s="48">
        <v>330</v>
      </c>
    </row>
    <row r="500" spans="1:5" x14ac:dyDescent="0.25">
      <c r="A500" s="48">
        <v>10023956</v>
      </c>
      <c r="B500" s="48" t="s">
        <v>69</v>
      </c>
      <c r="C500" s="48">
        <v>3</v>
      </c>
      <c r="D500" s="48">
        <v>1</v>
      </c>
      <c r="E500" s="48">
        <v>330</v>
      </c>
    </row>
    <row r="501" spans="1:5" x14ac:dyDescent="0.25">
      <c r="A501" s="48">
        <v>10023956</v>
      </c>
      <c r="B501" s="48" t="s">
        <v>69</v>
      </c>
      <c r="C501" s="48">
        <v>6</v>
      </c>
      <c r="D501" s="48">
        <v>1</v>
      </c>
      <c r="E501" s="48">
        <v>330</v>
      </c>
    </row>
    <row r="502" spans="1:5" x14ac:dyDescent="0.25">
      <c r="A502" s="48">
        <v>10023956</v>
      </c>
      <c r="B502" s="48" t="s">
        <v>69</v>
      </c>
      <c r="C502" s="48">
        <v>7</v>
      </c>
      <c r="D502" s="48">
        <v>1</v>
      </c>
      <c r="E502" s="48">
        <v>330</v>
      </c>
    </row>
    <row r="503" spans="1:5" x14ac:dyDescent="0.25">
      <c r="A503" s="48">
        <v>10023956</v>
      </c>
      <c r="B503" s="48" t="s">
        <v>69</v>
      </c>
      <c r="C503" s="48">
        <v>8</v>
      </c>
      <c r="D503" s="48">
        <v>1</v>
      </c>
      <c r="E503" s="48">
        <v>330</v>
      </c>
    </row>
    <row r="504" spans="1:5" x14ac:dyDescent="0.25">
      <c r="A504" s="48">
        <v>10023956</v>
      </c>
      <c r="B504" s="48" t="s">
        <v>69</v>
      </c>
      <c r="C504" s="48">
        <v>10</v>
      </c>
      <c r="D504" s="48">
        <v>1</v>
      </c>
      <c r="E504" s="48">
        <v>330</v>
      </c>
    </row>
    <row r="505" spans="1:5" x14ac:dyDescent="0.25">
      <c r="A505" s="48">
        <v>10023956</v>
      </c>
      <c r="B505" s="48" t="s">
        <v>54</v>
      </c>
      <c r="C505" s="48">
        <v>9</v>
      </c>
      <c r="D505" s="48">
        <v>1</v>
      </c>
      <c r="E505" s="48">
        <v>330</v>
      </c>
    </row>
    <row r="506" spans="1:5" x14ac:dyDescent="0.25">
      <c r="A506" s="48">
        <v>10023956</v>
      </c>
      <c r="B506" s="48" t="s">
        <v>54</v>
      </c>
      <c r="C506" s="48">
        <v>11</v>
      </c>
      <c r="D506" s="48">
        <v>1</v>
      </c>
      <c r="E506" s="48">
        <v>330</v>
      </c>
    </row>
    <row r="507" spans="1:5" x14ac:dyDescent="0.25">
      <c r="A507" s="48">
        <v>10023956</v>
      </c>
      <c r="B507" s="48" t="s">
        <v>62</v>
      </c>
      <c r="C507" s="48">
        <v>4</v>
      </c>
      <c r="D507" s="48">
        <v>1</v>
      </c>
      <c r="E507" s="48">
        <v>330</v>
      </c>
    </row>
    <row r="508" spans="1:5" x14ac:dyDescent="0.25">
      <c r="A508" s="48">
        <v>10023959</v>
      </c>
      <c r="B508" s="48" t="s">
        <v>95</v>
      </c>
      <c r="C508" s="48">
        <v>1</v>
      </c>
      <c r="D508" s="48">
        <v>1</v>
      </c>
      <c r="E508" s="48">
        <v>420</v>
      </c>
    </row>
    <row r="509" spans="1:5" x14ac:dyDescent="0.25">
      <c r="A509" s="48">
        <v>10023959</v>
      </c>
      <c r="B509" s="48" t="s">
        <v>95</v>
      </c>
      <c r="C509" s="48">
        <v>8</v>
      </c>
      <c r="D509" s="48">
        <v>1</v>
      </c>
      <c r="E509" s="48">
        <v>420</v>
      </c>
    </row>
    <row r="510" spans="1:5" x14ac:dyDescent="0.25">
      <c r="A510" s="48">
        <v>10023959</v>
      </c>
      <c r="B510" s="48" t="s">
        <v>95</v>
      </c>
      <c r="C510" s="48">
        <v>11</v>
      </c>
      <c r="D510" s="48">
        <v>1</v>
      </c>
      <c r="E510" s="48">
        <v>420</v>
      </c>
    </row>
    <row r="511" spans="1:5" x14ac:dyDescent="0.25">
      <c r="A511" s="48">
        <v>10023959</v>
      </c>
      <c r="B511" s="48" t="s">
        <v>127</v>
      </c>
      <c r="C511" s="48">
        <v>7</v>
      </c>
      <c r="D511" s="48">
        <v>1</v>
      </c>
      <c r="E511" s="48">
        <v>420</v>
      </c>
    </row>
    <row r="512" spans="1:5" x14ac:dyDescent="0.25">
      <c r="A512" s="48">
        <v>10023959</v>
      </c>
      <c r="B512" s="48" t="s">
        <v>127</v>
      </c>
      <c r="C512" s="48">
        <v>9</v>
      </c>
      <c r="D512" s="48">
        <v>1</v>
      </c>
      <c r="E512" s="48">
        <v>420</v>
      </c>
    </row>
    <row r="513" spans="1:5" x14ac:dyDescent="0.25">
      <c r="A513" s="48">
        <v>10023959</v>
      </c>
      <c r="B513" s="48" t="s">
        <v>138</v>
      </c>
      <c r="C513" s="48">
        <v>2</v>
      </c>
      <c r="D513" s="48">
        <v>1</v>
      </c>
      <c r="E513" s="48">
        <v>420</v>
      </c>
    </row>
    <row r="514" spans="1:5" x14ac:dyDescent="0.25">
      <c r="A514" s="48">
        <v>10023959</v>
      </c>
      <c r="B514" s="48" t="s">
        <v>138</v>
      </c>
      <c r="C514" s="48">
        <v>3</v>
      </c>
      <c r="D514" s="48">
        <v>1</v>
      </c>
      <c r="E514" s="48">
        <v>420</v>
      </c>
    </row>
    <row r="515" spans="1:5" x14ac:dyDescent="0.25">
      <c r="A515" s="48">
        <v>10023959</v>
      </c>
      <c r="B515" s="48" t="s">
        <v>138</v>
      </c>
      <c r="C515" s="48">
        <v>4</v>
      </c>
      <c r="D515" s="48">
        <v>1</v>
      </c>
      <c r="E515" s="48">
        <v>420</v>
      </c>
    </row>
    <row r="516" spans="1:5" x14ac:dyDescent="0.25">
      <c r="A516" s="48">
        <v>10023959</v>
      </c>
      <c r="B516" s="48" t="s">
        <v>138</v>
      </c>
      <c r="C516" s="48">
        <v>10</v>
      </c>
      <c r="D516" s="48">
        <v>1</v>
      </c>
      <c r="E516" s="48">
        <v>420</v>
      </c>
    </row>
    <row r="517" spans="1:5" x14ac:dyDescent="0.25">
      <c r="A517" s="48">
        <v>10023959</v>
      </c>
      <c r="B517" s="48" t="s">
        <v>167</v>
      </c>
      <c r="C517" s="48">
        <v>5</v>
      </c>
      <c r="D517" s="48">
        <v>1</v>
      </c>
      <c r="E517" s="48">
        <v>420</v>
      </c>
    </row>
    <row r="518" spans="1:5" x14ac:dyDescent="0.25">
      <c r="A518" s="48">
        <v>10023961</v>
      </c>
      <c r="B518" s="48" t="s">
        <v>69</v>
      </c>
      <c r="C518" s="48">
        <v>1</v>
      </c>
      <c r="D518" s="48">
        <v>1</v>
      </c>
      <c r="E518" s="48">
        <v>370</v>
      </c>
    </row>
    <row r="519" spans="1:5" x14ac:dyDescent="0.25">
      <c r="A519" s="48">
        <v>10023961</v>
      </c>
      <c r="B519" s="48" t="s">
        <v>69</v>
      </c>
      <c r="C519" s="48">
        <v>2</v>
      </c>
      <c r="D519" s="48">
        <v>1</v>
      </c>
      <c r="E519" s="48">
        <v>370</v>
      </c>
    </row>
    <row r="520" spans="1:5" x14ac:dyDescent="0.25">
      <c r="A520" s="48">
        <v>10023961</v>
      </c>
      <c r="B520" s="48" t="s">
        <v>69</v>
      </c>
      <c r="C520" s="48">
        <v>3</v>
      </c>
      <c r="D520" s="48">
        <v>1</v>
      </c>
      <c r="E520" s="48">
        <v>370</v>
      </c>
    </row>
    <row r="521" spans="1:5" x14ac:dyDescent="0.25">
      <c r="A521" s="48">
        <v>10023961</v>
      </c>
      <c r="B521" s="48" t="s">
        <v>69</v>
      </c>
      <c r="C521" s="48">
        <v>6</v>
      </c>
      <c r="D521" s="48">
        <v>1</v>
      </c>
      <c r="E521" s="48">
        <v>370</v>
      </c>
    </row>
    <row r="522" spans="1:5" x14ac:dyDescent="0.25">
      <c r="A522" s="48">
        <v>10023961</v>
      </c>
      <c r="B522" s="48" t="s">
        <v>69</v>
      </c>
      <c r="C522" s="48">
        <v>7</v>
      </c>
      <c r="D522" s="48">
        <v>1</v>
      </c>
      <c r="E522" s="48">
        <v>370</v>
      </c>
    </row>
    <row r="523" spans="1:5" x14ac:dyDescent="0.25">
      <c r="A523" s="48">
        <v>10023961</v>
      </c>
      <c r="B523" s="48" t="s">
        <v>69</v>
      </c>
      <c r="C523" s="48">
        <v>10</v>
      </c>
      <c r="D523" s="48">
        <v>1</v>
      </c>
      <c r="E523" s="48">
        <v>370</v>
      </c>
    </row>
    <row r="524" spans="1:5" x14ac:dyDescent="0.25">
      <c r="A524" s="48">
        <v>10023961</v>
      </c>
      <c r="B524" s="48" t="s">
        <v>54</v>
      </c>
      <c r="C524" s="48">
        <v>5</v>
      </c>
      <c r="D524" s="48">
        <v>1</v>
      </c>
      <c r="E524" s="48">
        <v>370</v>
      </c>
    </row>
    <row r="525" spans="1:5" x14ac:dyDescent="0.25">
      <c r="A525" s="48">
        <v>10023961</v>
      </c>
      <c r="B525" s="48" t="s">
        <v>54</v>
      </c>
      <c r="C525" s="48">
        <v>8</v>
      </c>
      <c r="D525" s="48">
        <v>1</v>
      </c>
      <c r="E525" s="48">
        <v>370</v>
      </c>
    </row>
    <row r="526" spans="1:5" x14ac:dyDescent="0.25">
      <c r="A526" s="48">
        <v>10023961</v>
      </c>
      <c r="B526" s="48" t="s">
        <v>54</v>
      </c>
      <c r="C526" s="48">
        <v>11</v>
      </c>
      <c r="D526" s="48">
        <v>1</v>
      </c>
      <c r="E526" s="48">
        <v>370</v>
      </c>
    </row>
    <row r="527" spans="1:5" x14ac:dyDescent="0.25">
      <c r="A527" s="48">
        <v>10023961</v>
      </c>
      <c r="B527" s="48" t="s">
        <v>62</v>
      </c>
      <c r="C527" s="48">
        <v>9</v>
      </c>
      <c r="D527" s="48">
        <v>1</v>
      </c>
      <c r="E527" s="48">
        <v>370</v>
      </c>
    </row>
    <row r="528" spans="1:5" x14ac:dyDescent="0.25">
      <c r="A528" s="48">
        <v>10023964</v>
      </c>
      <c r="B528" s="48" t="s">
        <v>95</v>
      </c>
      <c r="C528" s="48">
        <v>1</v>
      </c>
      <c r="D528" s="48">
        <v>1</v>
      </c>
      <c r="E528" s="48">
        <v>520</v>
      </c>
    </row>
    <row r="529" spans="1:5" x14ac:dyDescent="0.25">
      <c r="A529" s="48">
        <v>10023964</v>
      </c>
      <c r="B529" s="48" t="s">
        <v>95</v>
      </c>
      <c r="C529" s="48">
        <v>11</v>
      </c>
      <c r="D529" s="48">
        <v>1</v>
      </c>
      <c r="E529" s="48">
        <v>520</v>
      </c>
    </row>
    <row r="530" spans="1:5" x14ac:dyDescent="0.25">
      <c r="A530" s="48">
        <v>10023964</v>
      </c>
      <c r="B530" s="48" t="s">
        <v>127</v>
      </c>
      <c r="C530" s="48">
        <v>5</v>
      </c>
      <c r="D530" s="48">
        <v>1</v>
      </c>
      <c r="E530" s="48">
        <v>520</v>
      </c>
    </row>
    <row r="531" spans="1:5" x14ac:dyDescent="0.25">
      <c r="A531" s="48">
        <v>10023964</v>
      </c>
      <c r="B531" s="48" t="s">
        <v>127</v>
      </c>
      <c r="C531" s="48">
        <v>9</v>
      </c>
      <c r="D531" s="48">
        <v>1</v>
      </c>
      <c r="E531" s="48">
        <v>520</v>
      </c>
    </row>
    <row r="532" spans="1:5" x14ac:dyDescent="0.25">
      <c r="A532" s="48">
        <v>10023964</v>
      </c>
      <c r="B532" s="48" t="s">
        <v>127</v>
      </c>
      <c r="C532" s="48">
        <v>10</v>
      </c>
      <c r="D532" s="48">
        <v>1</v>
      </c>
      <c r="E532" s="48">
        <v>520</v>
      </c>
    </row>
    <row r="533" spans="1:5" x14ac:dyDescent="0.25">
      <c r="A533" s="48">
        <v>10023964</v>
      </c>
      <c r="B533" s="48" t="s">
        <v>138</v>
      </c>
      <c r="C533" s="48">
        <v>3</v>
      </c>
      <c r="D533" s="48">
        <v>1</v>
      </c>
      <c r="E533" s="48">
        <v>520</v>
      </c>
    </row>
    <row r="534" spans="1:5" x14ac:dyDescent="0.25">
      <c r="A534" s="48">
        <v>10023964</v>
      </c>
      <c r="B534" s="48" t="s">
        <v>138</v>
      </c>
      <c r="C534" s="48">
        <v>4</v>
      </c>
      <c r="D534" s="48">
        <v>1</v>
      </c>
      <c r="E534" s="48">
        <v>520</v>
      </c>
    </row>
    <row r="535" spans="1:5" x14ac:dyDescent="0.25">
      <c r="A535" s="48">
        <v>10023964</v>
      </c>
      <c r="B535" s="48" t="s">
        <v>138</v>
      </c>
      <c r="C535" s="48">
        <v>7</v>
      </c>
      <c r="D535" s="48">
        <v>1</v>
      </c>
      <c r="E535" s="48">
        <v>520</v>
      </c>
    </row>
    <row r="536" spans="1:5" x14ac:dyDescent="0.25">
      <c r="A536" s="48">
        <v>10023964</v>
      </c>
      <c r="B536" s="48" t="s">
        <v>159</v>
      </c>
      <c r="C536" s="48">
        <v>2</v>
      </c>
      <c r="D536" s="48">
        <v>1</v>
      </c>
      <c r="E536" s="48">
        <v>520</v>
      </c>
    </row>
    <row r="537" spans="1:5" x14ac:dyDescent="0.25">
      <c r="A537" s="48">
        <v>10023964</v>
      </c>
      <c r="B537" s="48" t="s">
        <v>159</v>
      </c>
      <c r="C537" s="48">
        <v>8</v>
      </c>
      <c r="D537" s="48">
        <v>1</v>
      </c>
      <c r="E537" s="48">
        <v>520</v>
      </c>
    </row>
    <row r="538" spans="1:5" x14ac:dyDescent="0.25">
      <c r="A538" s="48">
        <v>10023981</v>
      </c>
      <c r="B538" s="48" t="s">
        <v>95</v>
      </c>
      <c r="C538" s="48">
        <v>9</v>
      </c>
      <c r="D538" s="48">
        <v>1</v>
      </c>
      <c r="E538" s="48">
        <v>480</v>
      </c>
    </row>
    <row r="539" spans="1:5" x14ac:dyDescent="0.25">
      <c r="A539" s="48">
        <v>10023981</v>
      </c>
      <c r="B539" s="48" t="s">
        <v>95</v>
      </c>
      <c r="C539" s="48">
        <v>11</v>
      </c>
      <c r="D539" s="48">
        <v>1</v>
      </c>
      <c r="E539" s="48">
        <v>480</v>
      </c>
    </row>
    <row r="540" spans="1:5" x14ac:dyDescent="0.25">
      <c r="A540" s="48">
        <v>10023981</v>
      </c>
      <c r="B540" s="48" t="s">
        <v>113</v>
      </c>
      <c r="C540" s="48">
        <v>1</v>
      </c>
      <c r="D540" s="48">
        <v>1</v>
      </c>
      <c r="E540" s="48">
        <v>480</v>
      </c>
    </row>
    <row r="541" spans="1:5" x14ac:dyDescent="0.25">
      <c r="A541" s="48">
        <v>10023981</v>
      </c>
      <c r="B541" s="48" t="s">
        <v>127</v>
      </c>
      <c r="C541" s="48">
        <v>10</v>
      </c>
      <c r="D541" s="48">
        <v>1</v>
      </c>
      <c r="E541" s="48">
        <v>480</v>
      </c>
    </row>
    <row r="542" spans="1:5" x14ac:dyDescent="0.25">
      <c r="A542" s="48">
        <v>10023981</v>
      </c>
      <c r="B542" s="48" t="s">
        <v>138</v>
      </c>
      <c r="C542" s="48">
        <v>3</v>
      </c>
      <c r="D542" s="48">
        <v>1</v>
      </c>
      <c r="E542" s="48">
        <v>480</v>
      </c>
    </row>
    <row r="543" spans="1:5" x14ac:dyDescent="0.25">
      <c r="A543" s="48">
        <v>10023981</v>
      </c>
      <c r="B543" s="48" t="s">
        <v>138</v>
      </c>
      <c r="C543" s="48">
        <v>4</v>
      </c>
      <c r="D543" s="48">
        <v>1</v>
      </c>
      <c r="E543" s="48">
        <v>480</v>
      </c>
    </row>
    <row r="544" spans="1:5" x14ac:dyDescent="0.25">
      <c r="A544" s="48">
        <v>10023981</v>
      </c>
      <c r="B544" s="48" t="s">
        <v>138</v>
      </c>
      <c r="C544" s="48">
        <v>7</v>
      </c>
      <c r="D544" s="48">
        <v>1</v>
      </c>
      <c r="E544" s="48">
        <v>480</v>
      </c>
    </row>
    <row r="545" spans="1:5" x14ac:dyDescent="0.25">
      <c r="A545" s="48">
        <v>10023981</v>
      </c>
      <c r="B545" s="48" t="s">
        <v>159</v>
      </c>
      <c r="C545" s="48">
        <v>8</v>
      </c>
      <c r="D545" s="48">
        <v>1</v>
      </c>
      <c r="E545" s="48">
        <v>480</v>
      </c>
    </row>
    <row r="546" spans="1:5" x14ac:dyDescent="0.25">
      <c r="A546" s="48">
        <v>10023981</v>
      </c>
      <c r="B546" s="48" t="s">
        <v>167</v>
      </c>
      <c r="C546" s="48">
        <v>5</v>
      </c>
      <c r="D546" s="48">
        <v>1</v>
      </c>
      <c r="E546" s="48">
        <v>480</v>
      </c>
    </row>
    <row r="547" spans="1:5" x14ac:dyDescent="0.25">
      <c r="A547" s="48">
        <v>10023981</v>
      </c>
      <c r="B547" s="48" t="s">
        <v>167</v>
      </c>
      <c r="C547" s="48">
        <v>6</v>
      </c>
      <c r="D547" s="48">
        <v>1</v>
      </c>
      <c r="E547" s="48">
        <v>480</v>
      </c>
    </row>
    <row r="548" spans="1:5" x14ac:dyDescent="0.25">
      <c r="A548" s="48">
        <v>10023981</v>
      </c>
      <c r="B548" s="48" t="s">
        <v>155</v>
      </c>
      <c r="C548" s="48">
        <v>2</v>
      </c>
      <c r="D548" s="48">
        <v>1</v>
      </c>
      <c r="E548" s="48">
        <v>480</v>
      </c>
    </row>
    <row r="549" spans="1:5" x14ac:dyDescent="0.25">
      <c r="A549" s="48">
        <v>10023999</v>
      </c>
      <c r="B549" s="48" t="s">
        <v>69</v>
      </c>
      <c r="C549" s="48">
        <v>2</v>
      </c>
      <c r="D549" s="48">
        <v>1</v>
      </c>
      <c r="E549" s="48">
        <v>380</v>
      </c>
    </row>
    <row r="550" spans="1:5" x14ac:dyDescent="0.25">
      <c r="A550" s="48">
        <v>10023999</v>
      </c>
      <c r="B550" s="48" t="s">
        <v>69</v>
      </c>
      <c r="C550" s="48">
        <v>3</v>
      </c>
      <c r="D550" s="48">
        <v>1</v>
      </c>
      <c r="E550" s="48">
        <v>380</v>
      </c>
    </row>
    <row r="551" spans="1:5" x14ac:dyDescent="0.25">
      <c r="A551" s="48">
        <v>10023999</v>
      </c>
      <c r="B551" s="48" t="s">
        <v>69</v>
      </c>
      <c r="C551" s="48">
        <v>6</v>
      </c>
      <c r="D551" s="48">
        <v>1</v>
      </c>
      <c r="E551" s="48">
        <v>380</v>
      </c>
    </row>
    <row r="552" spans="1:5" x14ac:dyDescent="0.25">
      <c r="A552" s="48">
        <v>10023999</v>
      </c>
      <c r="B552" s="48" t="s">
        <v>69</v>
      </c>
      <c r="C552" s="48">
        <v>7</v>
      </c>
      <c r="D552" s="48">
        <v>1</v>
      </c>
      <c r="E552" s="48">
        <v>380</v>
      </c>
    </row>
    <row r="553" spans="1:5" x14ac:dyDescent="0.25">
      <c r="A553" s="48">
        <v>10023999</v>
      </c>
      <c r="B553" s="48" t="s">
        <v>45</v>
      </c>
      <c r="C553" s="48">
        <v>8</v>
      </c>
      <c r="D553" s="48">
        <v>1</v>
      </c>
      <c r="E553" s="48">
        <v>350</v>
      </c>
    </row>
    <row r="554" spans="1:5" x14ac:dyDescent="0.25">
      <c r="A554" s="48">
        <v>10023999</v>
      </c>
      <c r="B554" s="48" t="s">
        <v>45</v>
      </c>
      <c r="C554" s="48">
        <v>9</v>
      </c>
      <c r="D554" s="48">
        <v>1</v>
      </c>
      <c r="E554" s="48">
        <v>350</v>
      </c>
    </row>
    <row r="555" spans="1:5" x14ac:dyDescent="0.25">
      <c r="A555" s="48">
        <v>10023999</v>
      </c>
      <c r="B555" s="48" t="s">
        <v>48</v>
      </c>
      <c r="C555" s="48">
        <v>1</v>
      </c>
      <c r="D555" s="48">
        <v>1</v>
      </c>
      <c r="E555" s="48">
        <v>350</v>
      </c>
    </row>
    <row r="556" spans="1:5" x14ac:dyDescent="0.25">
      <c r="A556" s="48">
        <v>10023999</v>
      </c>
      <c r="B556" s="48" t="s">
        <v>48</v>
      </c>
      <c r="C556" s="48">
        <v>4</v>
      </c>
      <c r="D556" s="48">
        <v>1</v>
      </c>
      <c r="E556" s="48">
        <v>350</v>
      </c>
    </row>
    <row r="557" spans="1:5" x14ac:dyDescent="0.25">
      <c r="A557" s="48">
        <v>10023999</v>
      </c>
      <c r="B557" s="48" t="s">
        <v>48</v>
      </c>
      <c r="C557" s="48">
        <v>10</v>
      </c>
      <c r="D557" s="48">
        <v>1</v>
      </c>
      <c r="E557" s="48">
        <v>350</v>
      </c>
    </row>
    <row r="558" spans="1:5" x14ac:dyDescent="0.25">
      <c r="A558" s="48">
        <v>10023999</v>
      </c>
      <c r="B558" s="48" t="s">
        <v>48</v>
      </c>
      <c r="C558" s="48">
        <v>11</v>
      </c>
      <c r="D558" s="48">
        <v>1</v>
      </c>
      <c r="E558" s="48">
        <v>350</v>
      </c>
    </row>
    <row r="559" spans="1:5" x14ac:dyDescent="0.25">
      <c r="A559" s="48">
        <v>10024010</v>
      </c>
      <c r="B559" s="48" t="s">
        <v>95</v>
      </c>
      <c r="C559" s="48">
        <v>1</v>
      </c>
      <c r="D559" s="48">
        <v>1</v>
      </c>
      <c r="E559" s="48">
        <v>460</v>
      </c>
    </row>
    <row r="560" spans="1:5" x14ac:dyDescent="0.25">
      <c r="A560" s="48">
        <v>10024010</v>
      </c>
      <c r="B560" s="48" t="s">
        <v>95</v>
      </c>
      <c r="C560" s="48">
        <v>6</v>
      </c>
      <c r="D560" s="48">
        <v>1</v>
      </c>
      <c r="E560" s="48">
        <v>460</v>
      </c>
    </row>
    <row r="561" spans="1:5" x14ac:dyDescent="0.25">
      <c r="A561" s="48">
        <v>10024010</v>
      </c>
      <c r="B561" s="48" t="s">
        <v>95</v>
      </c>
      <c r="C561" s="48">
        <v>9</v>
      </c>
      <c r="D561" s="48">
        <v>1</v>
      </c>
      <c r="E561" s="48">
        <v>460</v>
      </c>
    </row>
    <row r="562" spans="1:5" x14ac:dyDescent="0.25">
      <c r="A562" s="48">
        <v>10024010</v>
      </c>
      <c r="B562" s="48" t="s">
        <v>95</v>
      </c>
      <c r="C562" s="48">
        <v>11</v>
      </c>
      <c r="D562" s="48">
        <v>1</v>
      </c>
      <c r="E562" s="48">
        <v>460</v>
      </c>
    </row>
    <row r="563" spans="1:5" x14ac:dyDescent="0.25">
      <c r="A563" s="48">
        <v>10024010</v>
      </c>
      <c r="B563" s="48" t="s">
        <v>127</v>
      </c>
      <c r="C563" s="48">
        <v>5</v>
      </c>
      <c r="D563" s="48">
        <v>1</v>
      </c>
      <c r="E563" s="48">
        <v>460</v>
      </c>
    </row>
    <row r="564" spans="1:5" x14ac:dyDescent="0.25">
      <c r="A564" s="48">
        <v>10024010</v>
      </c>
      <c r="B564" s="48" t="s">
        <v>127</v>
      </c>
      <c r="C564" s="48">
        <v>7</v>
      </c>
      <c r="D564" s="48">
        <v>1</v>
      </c>
      <c r="E564" s="48">
        <v>460</v>
      </c>
    </row>
    <row r="565" spans="1:5" x14ac:dyDescent="0.25">
      <c r="A565" s="48">
        <v>10024010</v>
      </c>
      <c r="B565" s="48" t="s">
        <v>127</v>
      </c>
      <c r="C565" s="48">
        <v>10</v>
      </c>
      <c r="D565" s="48">
        <v>1</v>
      </c>
      <c r="E565" s="48">
        <v>460</v>
      </c>
    </row>
    <row r="566" spans="1:5" x14ac:dyDescent="0.25">
      <c r="A566" s="48">
        <v>10024010</v>
      </c>
      <c r="B566" s="48" t="s">
        <v>138</v>
      </c>
      <c r="C566" s="48">
        <v>3</v>
      </c>
      <c r="D566" s="48">
        <v>1</v>
      </c>
      <c r="E566" s="48">
        <v>460</v>
      </c>
    </row>
    <row r="567" spans="1:5" x14ac:dyDescent="0.25">
      <c r="A567" s="48">
        <v>10024010</v>
      </c>
      <c r="B567" s="48" t="s">
        <v>138</v>
      </c>
      <c r="C567" s="48">
        <v>4</v>
      </c>
      <c r="D567" s="48">
        <v>1</v>
      </c>
      <c r="E567" s="48">
        <v>460</v>
      </c>
    </row>
    <row r="568" spans="1:5" x14ac:dyDescent="0.25">
      <c r="A568" s="48">
        <v>10024010</v>
      </c>
      <c r="B568" s="48" t="s">
        <v>159</v>
      </c>
      <c r="C568" s="48">
        <v>8</v>
      </c>
      <c r="D568" s="48">
        <v>1</v>
      </c>
      <c r="E568" s="48">
        <v>460</v>
      </c>
    </row>
    <row r="569" spans="1:5" x14ac:dyDescent="0.25">
      <c r="A569" s="48">
        <v>10024065</v>
      </c>
      <c r="B569" s="48" t="s">
        <v>69</v>
      </c>
      <c r="C569" s="48">
        <v>1</v>
      </c>
      <c r="D569" s="48">
        <v>1</v>
      </c>
      <c r="E569" s="48">
        <v>400</v>
      </c>
    </row>
    <row r="570" spans="1:5" x14ac:dyDescent="0.25">
      <c r="A570" s="48">
        <v>10024065</v>
      </c>
      <c r="B570" s="48" t="s">
        <v>69</v>
      </c>
      <c r="C570" s="48">
        <v>3</v>
      </c>
      <c r="D570" s="48">
        <v>1</v>
      </c>
      <c r="E570" s="48">
        <v>400</v>
      </c>
    </row>
    <row r="571" spans="1:5" x14ac:dyDescent="0.25">
      <c r="A571" s="48">
        <v>10024065</v>
      </c>
      <c r="B571" s="48" t="s">
        <v>69</v>
      </c>
      <c r="C571" s="48">
        <v>6</v>
      </c>
      <c r="D571" s="48">
        <v>1</v>
      </c>
      <c r="E571" s="48">
        <v>400</v>
      </c>
    </row>
    <row r="572" spans="1:5" x14ac:dyDescent="0.25">
      <c r="A572" s="48">
        <v>10024065</v>
      </c>
      <c r="B572" s="48" t="s">
        <v>69</v>
      </c>
      <c r="C572" s="48">
        <v>7</v>
      </c>
      <c r="D572" s="48">
        <v>1</v>
      </c>
      <c r="E572" s="48">
        <v>400</v>
      </c>
    </row>
    <row r="573" spans="1:5" x14ac:dyDescent="0.25">
      <c r="A573" s="48">
        <v>10024065</v>
      </c>
      <c r="B573" s="48" t="s">
        <v>45</v>
      </c>
      <c r="C573" s="48">
        <v>2</v>
      </c>
      <c r="D573" s="48">
        <v>1</v>
      </c>
      <c r="E573" s="48">
        <v>1</v>
      </c>
    </row>
    <row r="574" spans="1:5" x14ac:dyDescent="0.25">
      <c r="A574" s="48">
        <v>10024065</v>
      </c>
      <c r="B574" s="48" t="s">
        <v>45</v>
      </c>
      <c r="C574" s="48">
        <v>5</v>
      </c>
      <c r="D574" s="48">
        <v>1</v>
      </c>
      <c r="E574" s="48">
        <v>300</v>
      </c>
    </row>
    <row r="575" spans="1:5" x14ac:dyDescent="0.25">
      <c r="A575" s="48">
        <v>10024065</v>
      </c>
      <c r="B575" s="48" t="s">
        <v>45</v>
      </c>
      <c r="C575" s="48">
        <v>8</v>
      </c>
      <c r="D575" s="48">
        <v>1</v>
      </c>
      <c r="E575" s="48">
        <v>300</v>
      </c>
    </row>
    <row r="576" spans="1:5" x14ac:dyDescent="0.25">
      <c r="A576" s="48">
        <v>10024065</v>
      </c>
      <c r="B576" s="48" t="s">
        <v>45</v>
      </c>
      <c r="C576" s="48">
        <v>9</v>
      </c>
      <c r="D576" s="48">
        <v>1</v>
      </c>
      <c r="E576" s="48">
        <v>300</v>
      </c>
    </row>
    <row r="577" spans="1:5" x14ac:dyDescent="0.25">
      <c r="A577" s="48">
        <v>10024065</v>
      </c>
      <c r="B577" s="48" t="s">
        <v>45</v>
      </c>
      <c r="C577" s="48">
        <v>11</v>
      </c>
      <c r="D577" s="48">
        <v>1</v>
      </c>
      <c r="E577" s="48">
        <v>300</v>
      </c>
    </row>
    <row r="578" spans="1:5" x14ac:dyDescent="0.25">
      <c r="A578" s="48">
        <v>10024065</v>
      </c>
      <c r="B578" s="48" t="s">
        <v>48</v>
      </c>
      <c r="C578" s="48">
        <v>4</v>
      </c>
      <c r="D578" s="48">
        <v>1</v>
      </c>
      <c r="E578" s="48">
        <v>249</v>
      </c>
    </row>
    <row r="579" spans="1:5" x14ac:dyDescent="0.25">
      <c r="A579" s="48">
        <v>10024065</v>
      </c>
      <c r="B579" s="48" t="s">
        <v>48</v>
      </c>
      <c r="C579" s="48">
        <v>10</v>
      </c>
      <c r="D579" s="48">
        <v>1</v>
      </c>
      <c r="E579" s="48">
        <v>300</v>
      </c>
    </row>
    <row r="580" spans="1:5" x14ac:dyDescent="0.25">
      <c r="A580" s="48">
        <v>10024073</v>
      </c>
      <c r="B580" s="48" t="s">
        <v>95</v>
      </c>
      <c r="C580" s="48">
        <v>5</v>
      </c>
      <c r="D580" s="48">
        <v>1</v>
      </c>
      <c r="E580" s="48">
        <v>450</v>
      </c>
    </row>
    <row r="581" spans="1:5" x14ac:dyDescent="0.25">
      <c r="A581" s="48">
        <v>10024073</v>
      </c>
      <c r="B581" s="48" t="s">
        <v>127</v>
      </c>
      <c r="C581" s="48">
        <v>9</v>
      </c>
      <c r="D581" s="48">
        <v>1</v>
      </c>
      <c r="E581" s="48">
        <v>450</v>
      </c>
    </row>
    <row r="582" spans="1:5" x14ac:dyDescent="0.25">
      <c r="A582" s="48">
        <v>10024073</v>
      </c>
      <c r="B582" s="48" t="s">
        <v>127</v>
      </c>
      <c r="C582" s="48">
        <v>10</v>
      </c>
      <c r="D582" s="48">
        <v>1</v>
      </c>
      <c r="E582" s="48">
        <v>450</v>
      </c>
    </row>
    <row r="583" spans="1:5" x14ac:dyDescent="0.25">
      <c r="A583" s="48">
        <v>10024073</v>
      </c>
      <c r="B583" s="48" t="s">
        <v>138</v>
      </c>
      <c r="C583" s="48">
        <v>2</v>
      </c>
      <c r="D583" s="48">
        <v>1</v>
      </c>
      <c r="E583" s="48">
        <v>450</v>
      </c>
    </row>
    <row r="584" spans="1:5" x14ac:dyDescent="0.25">
      <c r="A584" s="48">
        <v>10024073</v>
      </c>
      <c r="B584" s="48" t="s">
        <v>138</v>
      </c>
      <c r="C584" s="48">
        <v>3</v>
      </c>
      <c r="D584" s="48">
        <v>1</v>
      </c>
      <c r="E584" s="48">
        <v>450</v>
      </c>
    </row>
    <row r="585" spans="1:5" x14ac:dyDescent="0.25">
      <c r="A585" s="48">
        <v>10024073</v>
      </c>
      <c r="B585" s="48" t="s">
        <v>138</v>
      </c>
      <c r="C585" s="48">
        <v>7</v>
      </c>
      <c r="D585" s="48">
        <v>1</v>
      </c>
      <c r="E585" s="48">
        <v>450</v>
      </c>
    </row>
    <row r="586" spans="1:5" x14ac:dyDescent="0.25">
      <c r="A586" s="48">
        <v>10024073</v>
      </c>
      <c r="B586" s="48" t="s">
        <v>138</v>
      </c>
      <c r="C586" s="48">
        <v>11</v>
      </c>
      <c r="D586" s="48">
        <v>1</v>
      </c>
      <c r="E586" s="48">
        <v>450</v>
      </c>
    </row>
    <row r="587" spans="1:5" x14ac:dyDescent="0.25">
      <c r="A587" s="48">
        <v>10024073</v>
      </c>
      <c r="B587" s="48" t="s">
        <v>159</v>
      </c>
      <c r="C587" s="48">
        <v>8</v>
      </c>
      <c r="D587" s="48">
        <v>1</v>
      </c>
      <c r="E587" s="48">
        <v>450</v>
      </c>
    </row>
    <row r="588" spans="1:5" x14ac:dyDescent="0.25">
      <c r="A588" s="48">
        <v>10024073</v>
      </c>
      <c r="B588" s="48" t="s">
        <v>167</v>
      </c>
      <c r="C588" s="48">
        <v>1</v>
      </c>
      <c r="D588" s="48">
        <v>1</v>
      </c>
      <c r="E588" s="48">
        <v>450</v>
      </c>
    </row>
    <row r="589" spans="1:5" x14ac:dyDescent="0.25">
      <c r="A589" s="48">
        <v>10024126</v>
      </c>
      <c r="B589" s="48" t="s">
        <v>127</v>
      </c>
      <c r="C589" s="48">
        <v>9</v>
      </c>
      <c r="D589" s="48">
        <v>1</v>
      </c>
      <c r="E589" s="48">
        <v>472</v>
      </c>
    </row>
    <row r="590" spans="1:5" x14ac:dyDescent="0.25">
      <c r="A590" s="48">
        <v>10024126</v>
      </c>
      <c r="B590" s="48" t="s">
        <v>138</v>
      </c>
      <c r="C590" s="48">
        <v>4</v>
      </c>
      <c r="D590" s="48">
        <v>1</v>
      </c>
      <c r="E590" s="48">
        <v>472</v>
      </c>
    </row>
    <row r="591" spans="1:5" x14ac:dyDescent="0.25">
      <c r="A591" s="48">
        <v>10024126</v>
      </c>
      <c r="B591" s="48" t="s">
        <v>138</v>
      </c>
      <c r="C591" s="48">
        <v>7</v>
      </c>
      <c r="D591" s="48">
        <v>1</v>
      </c>
      <c r="E591" s="48">
        <v>472</v>
      </c>
    </row>
    <row r="592" spans="1:5" x14ac:dyDescent="0.25">
      <c r="A592" s="48">
        <v>10024126</v>
      </c>
      <c r="B592" s="48" t="s">
        <v>138</v>
      </c>
      <c r="C592" s="48">
        <v>11</v>
      </c>
      <c r="D592" s="48">
        <v>1</v>
      </c>
      <c r="E592" s="48">
        <v>472</v>
      </c>
    </row>
    <row r="593" spans="1:5" x14ac:dyDescent="0.25">
      <c r="A593" s="48">
        <v>10024126</v>
      </c>
      <c r="B593" s="48" t="s">
        <v>159</v>
      </c>
      <c r="C593" s="48">
        <v>6</v>
      </c>
      <c r="D593" s="48">
        <v>1</v>
      </c>
      <c r="E593" s="48">
        <v>472</v>
      </c>
    </row>
    <row r="594" spans="1:5" x14ac:dyDescent="0.25">
      <c r="A594" s="48">
        <v>10024126</v>
      </c>
      <c r="B594" s="48" t="s">
        <v>167</v>
      </c>
      <c r="C594" s="48">
        <v>5</v>
      </c>
      <c r="D594" s="48">
        <v>1</v>
      </c>
      <c r="E594" s="48">
        <v>472</v>
      </c>
    </row>
    <row r="595" spans="1:5" x14ac:dyDescent="0.25">
      <c r="A595" s="48">
        <v>10024126</v>
      </c>
      <c r="B595" s="48" t="s">
        <v>167</v>
      </c>
      <c r="C595" s="48">
        <v>8</v>
      </c>
      <c r="D595" s="48">
        <v>1</v>
      </c>
      <c r="E595" s="48">
        <v>472</v>
      </c>
    </row>
    <row r="596" spans="1:5" x14ac:dyDescent="0.25">
      <c r="A596" s="48">
        <v>10024126</v>
      </c>
      <c r="B596" s="48" t="s">
        <v>167</v>
      </c>
      <c r="C596" s="48">
        <v>10</v>
      </c>
      <c r="D596" s="48">
        <v>1</v>
      </c>
      <c r="E596" s="48">
        <v>472</v>
      </c>
    </row>
    <row r="597" spans="1:5" x14ac:dyDescent="0.25">
      <c r="A597" s="48">
        <v>10024126</v>
      </c>
      <c r="B597" s="48" t="s">
        <v>69</v>
      </c>
      <c r="C597" s="48">
        <v>1</v>
      </c>
      <c r="D597" s="48">
        <v>1</v>
      </c>
      <c r="E597" s="48">
        <v>330</v>
      </c>
    </row>
    <row r="598" spans="1:5" x14ac:dyDescent="0.25">
      <c r="A598" s="48">
        <v>10024126</v>
      </c>
      <c r="B598" s="48" t="s">
        <v>69</v>
      </c>
      <c r="C598" s="48">
        <v>2</v>
      </c>
      <c r="D598" s="48">
        <v>1</v>
      </c>
      <c r="E598" s="48">
        <v>330</v>
      </c>
    </row>
    <row r="599" spans="1:5" x14ac:dyDescent="0.25">
      <c r="A599" s="48">
        <v>10024126</v>
      </c>
      <c r="B599" s="48" t="s">
        <v>69</v>
      </c>
      <c r="C599" s="48">
        <v>3</v>
      </c>
      <c r="D599" s="48">
        <v>1</v>
      </c>
      <c r="E599" s="48">
        <v>330</v>
      </c>
    </row>
    <row r="600" spans="1:5" x14ac:dyDescent="0.25">
      <c r="A600" s="48">
        <v>10024152</v>
      </c>
      <c r="B600" s="48" t="s">
        <v>38</v>
      </c>
      <c r="C600" s="48">
        <v>1</v>
      </c>
      <c r="D600" s="48">
        <v>1</v>
      </c>
      <c r="E600" s="48">
        <v>370</v>
      </c>
    </row>
    <row r="601" spans="1:5" x14ac:dyDescent="0.25">
      <c r="A601" s="48">
        <v>10024152</v>
      </c>
      <c r="B601" s="48" t="s">
        <v>38</v>
      </c>
      <c r="C601" s="48">
        <v>6</v>
      </c>
      <c r="D601" s="48">
        <v>1</v>
      </c>
      <c r="E601" s="48">
        <v>370</v>
      </c>
    </row>
    <row r="602" spans="1:5" x14ac:dyDescent="0.25">
      <c r="A602" s="48">
        <v>10024152</v>
      </c>
      <c r="B602" s="48" t="s">
        <v>38</v>
      </c>
      <c r="C602" s="48">
        <v>8</v>
      </c>
      <c r="D602" s="48">
        <v>1</v>
      </c>
      <c r="E602" s="48">
        <v>370</v>
      </c>
    </row>
    <row r="603" spans="1:5" x14ac:dyDescent="0.25">
      <c r="A603" s="48">
        <v>10024152</v>
      </c>
      <c r="B603" s="48" t="s">
        <v>350</v>
      </c>
      <c r="C603" s="48">
        <v>2</v>
      </c>
      <c r="D603" s="48">
        <v>1</v>
      </c>
      <c r="E603" s="48">
        <v>400</v>
      </c>
    </row>
    <row r="604" spans="1:5" x14ac:dyDescent="0.25">
      <c r="A604" s="48">
        <v>10024152</v>
      </c>
      <c r="B604" s="48" t="s">
        <v>350</v>
      </c>
      <c r="C604" s="48">
        <v>3</v>
      </c>
      <c r="D604" s="48">
        <v>1</v>
      </c>
      <c r="E604" s="48">
        <v>400</v>
      </c>
    </row>
    <row r="605" spans="1:5" x14ac:dyDescent="0.25">
      <c r="A605" s="48">
        <v>10024152</v>
      </c>
      <c r="B605" s="48" t="s">
        <v>350</v>
      </c>
      <c r="C605" s="48">
        <v>4</v>
      </c>
      <c r="D605" s="48">
        <v>1</v>
      </c>
      <c r="E605" s="48">
        <v>400</v>
      </c>
    </row>
    <row r="606" spans="1:5" x14ac:dyDescent="0.25">
      <c r="A606" s="48">
        <v>10024152</v>
      </c>
      <c r="B606" s="48" t="s">
        <v>350</v>
      </c>
      <c r="C606" s="48">
        <v>5</v>
      </c>
      <c r="D606" s="48">
        <v>1</v>
      </c>
      <c r="E606" s="48">
        <v>400</v>
      </c>
    </row>
    <row r="607" spans="1:5" x14ac:dyDescent="0.25">
      <c r="A607" s="48">
        <v>10024152</v>
      </c>
      <c r="B607" s="48" t="s">
        <v>350</v>
      </c>
      <c r="C607" s="48">
        <v>7</v>
      </c>
      <c r="D607" s="48">
        <v>1</v>
      </c>
      <c r="E607" s="48">
        <v>400</v>
      </c>
    </row>
    <row r="608" spans="1:5" x14ac:dyDescent="0.25">
      <c r="A608" s="48">
        <v>10024152</v>
      </c>
      <c r="B608" s="48" t="s">
        <v>350</v>
      </c>
      <c r="C608" s="48">
        <v>9</v>
      </c>
      <c r="D608" s="48">
        <v>1</v>
      </c>
      <c r="E608" s="48">
        <v>400</v>
      </c>
    </row>
    <row r="609" spans="1:5" x14ac:dyDescent="0.25">
      <c r="A609" s="48">
        <v>10024152</v>
      </c>
      <c r="B609" s="48" t="s">
        <v>350</v>
      </c>
      <c r="C609" s="48">
        <v>10</v>
      </c>
      <c r="D609" s="48">
        <v>1</v>
      </c>
      <c r="E609" s="48">
        <v>400</v>
      </c>
    </row>
    <row r="610" spans="1:5" x14ac:dyDescent="0.25">
      <c r="A610" s="48">
        <v>10024152</v>
      </c>
      <c r="B610" s="48" t="s">
        <v>350</v>
      </c>
      <c r="C610" s="48">
        <v>11</v>
      </c>
      <c r="D610" s="48">
        <v>1</v>
      </c>
      <c r="E610" s="48">
        <v>400</v>
      </c>
    </row>
    <row r="611" spans="1:5" x14ac:dyDescent="0.25">
      <c r="A611" s="48">
        <v>10024174</v>
      </c>
      <c r="B611" s="48" t="s">
        <v>95</v>
      </c>
      <c r="C611" s="48">
        <v>9</v>
      </c>
      <c r="D611" s="48">
        <v>1</v>
      </c>
      <c r="E611" s="48">
        <v>581</v>
      </c>
    </row>
    <row r="612" spans="1:5" x14ac:dyDescent="0.25">
      <c r="A612" s="48">
        <v>10024174</v>
      </c>
      <c r="B612" s="48" t="s">
        <v>127</v>
      </c>
      <c r="C612" s="48">
        <v>1</v>
      </c>
      <c r="D612" s="48">
        <v>1</v>
      </c>
      <c r="E612" s="48">
        <v>581</v>
      </c>
    </row>
    <row r="613" spans="1:5" x14ac:dyDescent="0.25">
      <c r="A613" s="48">
        <v>10024174</v>
      </c>
      <c r="B613" s="48" t="s">
        <v>127</v>
      </c>
      <c r="C613" s="48">
        <v>4</v>
      </c>
      <c r="D613" s="48">
        <v>1</v>
      </c>
      <c r="E613" s="48">
        <v>1</v>
      </c>
    </row>
    <row r="614" spans="1:5" x14ac:dyDescent="0.25">
      <c r="A614" s="48">
        <v>10024174</v>
      </c>
      <c r="B614" s="48" t="s">
        <v>127</v>
      </c>
      <c r="C614" s="48">
        <v>7</v>
      </c>
      <c r="D614" s="48">
        <v>1</v>
      </c>
      <c r="E614" s="48">
        <v>581</v>
      </c>
    </row>
    <row r="615" spans="1:5" x14ac:dyDescent="0.25">
      <c r="A615" s="48">
        <v>10024174</v>
      </c>
      <c r="B615" s="48" t="s">
        <v>138</v>
      </c>
      <c r="C615" s="48">
        <v>2</v>
      </c>
      <c r="D615" s="48">
        <v>1</v>
      </c>
      <c r="E615" s="48">
        <v>581</v>
      </c>
    </row>
    <row r="616" spans="1:5" x14ac:dyDescent="0.25">
      <c r="A616" s="48">
        <v>10024174</v>
      </c>
      <c r="B616" s="48" t="s">
        <v>138</v>
      </c>
      <c r="C616" s="48">
        <v>3</v>
      </c>
      <c r="D616" s="48">
        <v>1</v>
      </c>
      <c r="E616" s="48">
        <v>581</v>
      </c>
    </row>
    <row r="617" spans="1:5" x14ac:dyDescent="0.25">
      <c r="A617" s="48">
        <v>10024174</v>
      </c>
      <c r="B617" s="48" t="s">
        <v>138</v>
      </c>
      <c r="C617" s="48">
        <v>10</v>
      </c>
      <c r="D617" s="48">
        <v>1</v>
      </c>
      <c r="E617" s="48">
        <v>581</v>
      </c>
    </row>
    <row r="618" spans="1:5" x14ac:dyDescent="0.25">
      <c r="A618" s="48">
        <v>10024174</v>
      </c>
      <c r="B618" s="48" t="s">
        <v>138</v>
      </c>
      <c r="C618" s="48">
        <v>11</v>
      </c>
      <c r="D618" s="48">
        <v>1</v>
      </c>
      <c r="E618" s="48">
        <v>581</v>
      </c>
    </row>
    <row r="619" spans="1:5" x14ac:dyDescent="0.25">
      <c r="A619" s="48">
        <v>10024174</v>
      </c>
      <c r="B619" s="48" t="s">
        <v>167</v>
      </c>
      <c r="C619" s="48">
        <v>6</v>
      </c>
      <c r="D619" s="48">
        <v>1</v>
      </c>
      <c r="E619" s="48">
        <v>581</v>
      </c>
    </row>
    <row r="620" spans="1:5" x14ac:dyDescent="0.25">
      <c r="A620" s="48">
        <v>10024174</v>
      </c>
      <c r="B620" s="48" t="s">
        <v>167</v>
      </c>
      <c r="C620" s="48">
        <v>8</v>
      </c>
      <c r="D620" s="48">
        <v>1</v>
      </c>
      <c r="E620" s="48">
        <v>581</v>
      </c>
    </row>
    <row r="621" spans="1:5" x14ac:dyDescent="0.25">
      <c r="A621" s="48">
        <v>10024214</v>
      </c>
      <c r="B621" s="48" t="s">
        <v>69</v>
      </c>
      <c r="C621" s="48">
        <v>2</v>
      </c>
      <c r="D621" s="48">
        <v>1</v>
      </c>
      <c r="E621" s="48">
        <v>350</v>
      </c>
    </row>
    <row r="622" spans="1:5" x14ac:dyDescent="0.25">
      <c r="A622" s="48">
        <v>10024214</v>
      </c>
      <c r="B622" s="48" t="s">
        <v>69</v>
      </c>
      <c r="C622" s="48">
        <v>3</v>
      </c>
      <c r="D622" s="48">
        <v>1</v>
      </c>
      <c r="E622" s="48">
        <v>350</v>
      </c>
    </row>
    <row r="623" spans="1:5" x14ac:dyDescent="0.25">
      <c r="A623" s="48">
        <v>10024214</v>
      </c>
      <c r="B623" s="48" t="s">
        <v>69</v>
      </c>
      <c r="C623" s="48">
        <v>6</v>
      </c>
      <c r="D623" s="48">
        <v>1</v>
      </c>
      <c r="E623" s="48">
        <v>350</v>
      </c>
    </row>
    <row r="624" spans="1:5" x14ac:dyDescent="0.25">
      <c r="A624" s="48">
        <v>10024214</v>
      </c>
      <c r="B624" s="48" t="s">
        <v>69</v>
      </c>
      <c r="C624" s="48">
        <v>7</v>
      </c>
      <c r="D624" s="48">
        <v>1</v>
      </c>
      <c r="E624" s="48">
        <v>350</v>
      </c>
    </row>
    <row r="625" spans="1:5" x14ac:dyDescent="0.25">
      <c r="A625" s="48">
        <v>10024214</v>
      </c>
      <c r="B625" s="48" t="s">
        <v>69</v>
      </c>
      <c r="C625" s="48">
        <v>8</v>
      </c>
      <c r="D625" s="48">
        <v>1</v>
      </c>
      <c r="E625" s="48">
        <v>350</v>
      </c>
    </row>
    <row r="626" spans="1:5" x14ac:dyDescent="0.25">
      <c r="A626" s="48">
        <v>10024214</v>
      </c>
      <c r="B626" s="48" t="s">
        <v>69</v>
      </c>
      <c r="C626" s="48">
        <v>10</v>
      </c>
      <c r="D626" s="48">
        <v>1</v>
      </c>
      <c r="E626" s="48">
        <v>350</v>
      </c>
    </row>
    <row r="627" spans="1:5" x14ac:dyDescent="0.25">
      <c r="A627" s="48">
        <v>10024214</v>
      </c>
      <c r="B627" s="48" t="s">
        <v>54</v>
      </c>
      <c r="C627" s="48">
        <v>1</v>
      </c>
      <c r="D627" s="48">
        <v>1</v>
      </c>
      <c r="E627" s="48">
        <v>350</v>
      </c>
    </row>
    <row r="628" spans="1:5" x14ac:dyDescent="0.25">
      <c r="A628" s="48">
        <v>10024214</v>
      </c>
      <c r="B628" s="48" t="s">
        <v>54</v>
      </c>
      <c r="C628" s="48">
        <v>11</v>
      </c>
      <c r="D628" s="48">
        <v>1</v>
      </c>
      <c r="E628" s="48">
        <v>350</v>
      </c>
    </row>
    <row r="629" spans="1:5" x14ac:dyDescent="0.25">
      <c r="A629" s="48">
        <v>10024214</v>
      </c>
      <c r="B629" s="48" t="s">
        <v>62</v>
      </c>
      <c r="C629" s="48">
        <v>9</v>
      </c>
      <c r="D629" s="48">
        <v>1</v>
      </c>
      <c r="E629" s="48">
        <v>350</v>
      </c>
    </row>
    <row r="630" spans="1:5" x14ac:dyDescent="0.25">
      <c r="A630" s="48">
        <v>10024223</v>
      </c>
      <c r="B630" s="48" t="s">
        <v>95</v>
      </c>
      <c r="C630" s="48">
        <v>5</v>
      </c>
      <c r="D630" s="48">
        <v>1</v>
      </c>
      <c r="E630" s="48">
        <v>400</v>
      </c>
    </row>
    <row r="631" spans="1:5" x14ac:dyDescent="0.25">
      <c r="A631" s="48">
        <v>10024223</v>
      </c>
      <c r="B631" s="48" t="s">
        <v>95</v>
      </c>
      <c r="C631" s="48">
        <v>6</v>
      </c>
      <c r="D631" s="48">
        <v>1</v>
      </c>
      <c r="E631" s="48">
        <v>400</v>
      </c>
    </row>
    <row r="632" spans="1:5" x14ac:dyDescent="0.25">
      <c r="A632" s="48">
        <v>10024223</v>
      </c>
      <c r="B632" s="48" t="s">
        <v>127</v>
      </c>
      <c r="C632" s="48">
        <v>7</v>
      </c>
      <c r="D632" s="48">
        <v>1</v>
      </c>
      <c r="E632" s="48">
        <v>400</v>
      </c>
    </row>
    <row r="633" spans="1:5" x14ac:dyDescent="0.25">
      <c r="A633" s="48">
        <v>10024223</v>
      </c>
      <c r="B633" s="48" t="s">
        <v>127</v>
      </c>
      <c r="C633" s="48">
        <v>9</v>
      </c>
      <c r="D633" s="48">
        <v>1</v>
      </c>
      <c r="E633" s="48">
        <v>400</v>
      </c>
    </row>
    <row r="634" spans="1:5" x14ac:dyDescent="0.25">
      <c r="A634" s="48">
        <v>10024223</v>
      </c>
      <c r="B634" s="48" t="s">
        <v>138</v>
      </c>
      <c r="C634" s="48">
        <v>3</v>
      </c>
      <c r="D634" s="48">
        <v>1</v>
      </c>
      <c r="E634" s="48">
        <v>400</v>
      </c>
    </row>
    <row r="635" spans="1:5" x14ac:dyDescent="0.25">
      <c r="A635" s="48">
        <v>10024223</v>
      </c>
      <c r="B635" s="48" t="s">
        <v>138</v>
      </c>
      <c r="C635" s="48">
        <v>11</v>
      </c>
      <c r="D635" s="48">
        <v>1</v>
      </c>
      <c r="E635" s="48">
        <v>400</v>
      </c>
    </row>
    <row r="636" spans="1:5" x14ac:dyDescent="0.25">
      <c r="A636" s="48">
        <v>10024223</v>
      </c>
      <c r="B636" s="48" t="s">
        <v>167</v>
      </c>
      <c r="C636" s="48">
        <v>8</v>
      </c>
      <c r="D636" s="48">
        <v>1</v>
      </c>
      <c r="E636" s="48">
        <v>400</v>
      </c>
    </row>
    <row r="637" spans="1:5" x14ac:dyDescent="0.25">
      <c r="A637" s="48">
        <v>10024223</v>
      </c>
      <c r="B637" s="48" t="s">
        <v>167</v>
      </c>
      <c r="C637" s="48">
        <v>10</v>
      </c>
      <c r="D637" s="48">
        <v>1</v>
      </c>
      <c r="E637" s="48">
        <v>400</v>
      </c>
    </row>
    <row r="638" spans="1:5" x14ac:dyDescent="0.25">
      <c r="A638" s="48">
        <v>10024223</v>
      </c>
      <c r="B638" s="48" t="s">
        <v>155</v>
      </c>
      <c r="C638" s="48">
        <v>2</v>
      </c>
      <c r="D638" s="48">
        <v>1</v>
      </c>
      <c r="E638" s="48">
        <v>400</v>
      </c>
    </row>
    <row r="639" spans="1:5" x14ac:dyDescent="0.25">
      <c r="A639" s="48">
        <v>10024227</v>
      </c>
      <c r="B639" s="48" t="s">
        <v>95</v>
      </c>
      <c r="C639" s="48">
        <v>6</v>
      </c>
      <c r="D639" s="48">
        <v>1</v>
      </c>
      <c r="E639" s="48">
        <v>545</v>
      </c>
    </row>
    <row r="640" spans="1:5" x14ac:dyDescent="0.25">
      <c r="A640" s="48">
        <v>10024227</v>
      </c>
      <c r="B640" s="48" t="s">
        <v>95</v>
      </c>
      <c r="C640" s="48">
        <v>9</v>
      </c>
      <c r="D640" s="48">
        <v>1</v>
      </c>
      <c r="E640" s="48">
        <v>545</v>
      </c>
    </row>
    <row r="641" spans="1:5" x14ac:dyDescent="0.25">
      <c r="A641" s="48">
        <v>10024227</v>
      </c>
      <c r="B641" s="48" t="s">
        <v>127</v>
      </c>
      <c r="C641" s="48">
        <v>1</v>
      </c>
      <c r="D641" s="48">
        <v>1</v>
      </c>
      <c r="E641" s="48">
        <v>545</v>
      </c>
    </row>
    <row r="642" spans="1:5" x14ac:dyDescent="0.25">
      <c r="A642" s="48">
        <v>10024227</v>
      </c>
      <c r="B642" s="48" t="s">
        <v>127</v>
      </c>
      <c r="C642" s="48">
        <v>7</v>
      </c>
      <c r="D642" s="48">
        <v>1</v>
      </c>
      <c r="E642" s="48">
        <v>545</v>
      </c>
    </row>
    <row r="643" spans="1:5" x14ac:dyDescent="0.25">
      <c r="A643" s="48">
        <v>10024227</v>
      </c>
      <c r="B643" s="48" t="s">
        <v>127</v>
      </c>
      <c r="C643" s="48">
        <v>10</v>
      </c>
      <c r="D643" s="48">
        <v>1</v>
      </c>
      <c r="E643" s="48">
        <v>545</v>
      </c>
    </row>
    <row r="644" spans="1:5" x14ac:dyDescent="0.25">
      <c r="A644" s="48">
        <v>10024227</v>
      </c>
      <c r="B644" s="48" t="s">
        <v>138</v>
      </c>
      <c r="C644" s="48">
        <v>2</v>
      </c>
      <c r="D644" s="48">
        <v>1</v>
      </c>
      <c r="E644" s="48">
        <v>545</v>
      </c>
    </row>
    <row r="645" spans="1:5" x14ac:dyDescent="0.25">
      <c r="A645" s="48">
        <v>10024227</v>
      </c>
      <c r="B645" s="48" t="s">
        <v>138</v>
      </c>
      <c r="C645" s="48">
        <v>3</v>
      </c>
      <c r="D645" s="48">
        <v>1</v>
      </c>
      <c r="E645" s="48">
        <v>496</v>
      </c>
    </row>
    <row r="646" spans="1:5" x14ac:dyDescent="0.25">
      <c r="A646" s="48">
        <v>10024227</v>
      </c>
      <c r="B646" s="48" t="s">
        <v>138</v>
      </c>
      <c r="C646" s="48">
        <v>4</v>
      </c>
      <c r="D646" s="48">
        <v>1</v>
      </c>
      <c r="E646" s="48">
        <v>545</v>
      </c>
    </row>
    <row r="647" spans="1:5" x14ac:dyDescent="0.25">
      <c r="A647" s="48">
        <v>10024227</v>
      </c>
      <c r="B647" s="48" t="s">
        <v>138</v>
      </c>
      <c r="C647" s="48">
        <v>11</v>
      </c>
      <c r="D647" s="48">
        <v>1</v>
      </c>
      <c r="E647" s="48">
        <v>545</v>
      </c>
    </row>
    <row r="648" spans="1:5" x14ac:dyDescent="0.25">
      <c r="A648" s="48">
        <v>10024227</v>
      </c>
      <c r="B648" s="48" t="s">
        <v>159</v>
      </c>
      <c r="C648" s="48">
        <v>8</v>
      </c>
      <c r="D648" s="48">
        <v>1</v>
      </c>
      <c r="E648" s="48">
        <v>545</v>
      </c>
    </row>
    <row r="649" spans="1:5" x14ac:dyDescent="0.25">
      <c r="A649" s="48">
        <v>10024227</v>
      </c>
      <c r="B649" s="48" t="s">
        <v>167</v>
      </c>
      <c r="C649" s="48">
        <v>5</v>
      </c>
      <c r="D649" s="48">
        <v>1</v>
      </c>
      <c r="E649" s="48">
        <v>545</v>
      </c>
    </row>
    <row r="650" spans="1:5" x14ac:dyDescent="0.25">
      <c r="A650" s="48">
        <v>10024251</v>
      </c>
      <c r="B650" s="48" t="s">
        <v>127</v>
      </c>
      <c r="C650" s="48">
        <v>1</v>
      </c>
      <c r="D650" s="48">
        <v>1</v>
      </c>
      <c r="E650" s="48">
        <v>600</v>
      </c>
    </row>
    <row r="651" spans="1:5" x14ac:dyDescent="0.25">
      <c r="A651" s="48">
        <v>10024251</v>
      </c>
      <c r="B651" s="48" t="s">
        <v>127</v>
      </c>
      <c r="C651" s="48">
        <v>7</v>
      </c>
      <c r="D651" s="48">
        <v>1</v>
      </c>
      <c r="E651" s="48">
        <v>600</v>
      </c>
    </row>
    <row r="652" spans="1:5" x14ac:dyDescent="0.25">
      <c r="A652" s="48">
        <v>10024251</v>
      </c>
      <c r="B652" s="48" t="s">
        <v>127</v>
      </c>
      <c r="C652" s="48">
        <v>9</v>
      </c>
      <c r="D652" s="48">
        <v>1</v>
      </c>
      <c r="E652" s="48">
        <v>600</v>
      </c>
    </row>
    <row r="653" spans="1:5" x14ac:dyDescent="0.25">
      <c r="A653" s="48">
        <v>10024251</v>
      </c>
      <c r="B653" s="48" t="s">
        <v>138</v>
      </c>
      <c r="C653" s="48">
        <v>4</v>
      </c>
      <c r="D653" s="48">
        <v>1</v>
      </c>
      <c r="E653" s="48">
        <v>600</v>
      </c>
    </row>
    <row r="654" spans="1:5" x14ac:dyDescent="0.25">
      <c r="A654" s="48">
        <v>10024251</v>
      </c>
      <c r="B654" s="48" t="s">
        <v>138</v>
      </c>
      <c r="C654" s="48">
        <v>11</v>
      </c>
      <c r="D654" s="48">
        <v>1</v>
      </c>
      <c r="E654" s="48">
        <v>600</v>
      </c>
    </row>
    <row r="655" spans="1:5" x14ac:dyDescent="0.25">
      <c r="A655" s="48">
        <v>10024251</v>
      </c>
      <c r="B655" s="48" t="s">
        <v>159</v>
      </c>
      <c r="C655" s="48">
        <v>8</v>
      </c>
      <c r="D655" s="48">
        <v>1</v>
      </c>
      <c r="E655" s="48">
        <v>600</v>
      </c>
    </row>
    <row r="656" spans="1:5" x14ac:dyDescent="0.25">
      <c r="A656" s="48">
        <v>10024251</v>
      </c>
      <c r="B656" s="48" t="s">
        <v>167</v>
      </c>
      <c r="C656" s="48">
        <v>5</v>
      </c>
      <c r="D656" s="48">
        <v>1</v>
      </c>
      <c r="E656" s="48">
        <v>600</v>
      </c>
    </row>
    <row r="657" spans="1:5" x14ac:dyDescent="0.25">
      <c r="A657" s="48">
        <v>10024251</v>
      </c>
      <c r="B657" s="48" t="s">
        <v>167</v>
      </c>
      <c r="C657" s="48">
        <v>10</v>
      </c>
      <c r="D657" s="48">
        <v>1</v>
      </c>
      <c r="E657" s="48">
        <v>600</v>
      </c>
    </row>
    <row r="658" spans="1:5" x14ac:dyDescent="0.25">
      <c r="A658" s="48">
        <v>10024251</v>
      </c>
      <c r="B658" s="48" t="s">
        <v>69</v>
      </c>
      <c r="C658" s="48">
        <v>2</v>
      </c>
      <c r="D658" s="48">
        <v>1</v>
      </c>
      <c r="E658" s="48">
        <v>300</v>
      </c>
    </row>
    <row r="659" spans="1:5" x14ac:dyDescent="0.25">
      <c r="A659" s="48">
        <v>10024251</v>
      </c>
      <c r="B659" s="48" t="s">
        <v>69</v>
      </c>
      <c r="C659" s="48">
        <v>3</v>
      </c>
      <c r="D659" s="48">
        <v>1</v>
      </c>
      <c r="E659" s="48">
        <v>300</v>
      </c>
    </row>
    <row r="660" spans="1:5" x14ac:dyDescent="0.25">
      <c r="A660" s="48">
        <v>10024251</v>
      </c>
      <c r="B660" s="48" t="s">
        <v>69</v>
      </c>
      <c r="C660" s="48">
        <v>6</v>
      </c>
      <c r="D660" s="48">
        <v>1</v>
      </c>
      <c r="E660" s="48">
        <v>300</v>
      </c>
    </row>
    <row r="661" spans="1:5" x14ac:dyDescent="0.25">
      <c r="A661" s="48">
        <v>10024252</v>
      </c>
      <c r="B661" s="48" t="s">
        <v>113</v>
      </c>
      <c r="C661" s="48">
        <v>1</v>
      </c>
      <c r="D661" s="48">
        <v>1</v>
      </c>
      <c r="E661" s="48">
        <v>550</v>
      </c>
    </row>
    <row r="662" spans="1:5" x14ac:dyDescent="0.25">
      <c r="A662" s="48">
        <v>10024252</v>
      </c>
      <c r="B662" s="48" t="s">
        <v>127</v>
      </c>
      <c r="C662" s="48">
        <v>2</v>
      </c>
      <c r="D662" s="48">
        <v>1</v>
      </c>
      <c r="E662" s="48">
        <v>550</v>
      </c>
    </row>
    <row r="663" spans="1:5" x14ac:dyDescent="0.25">
      <c r="A663" s="48">
        <v>10024252</v>
      </c>
      <c r="B663" s="48" t="s">
        <v>127</v>
      </c>
      <c r="C663" s="48">
        <v>7</v>
      </c>
      <c r="D663" s="48">
        <v>1</v>
      </c>
      <c r="E663" s="48">
        <v>550</v>
      </c>
    </row>
    <row r="664" spans="1:5" x14ac:dyDescent="0.25">
      <c r="A664" s="48">
        <v>10024252</v>
      </c>
      <c r="B664" s="48" t="s">
        <v>127</v>
      </c>
      <c r="C664" s="48">
        <v>10</v>
      </c>
      <c r="D664" s="48">
        <v>1</v>
      </c>
      <c r="E664" s="48">
        <v>550</v>
      </c>
    </row>
    <row r="665" spans="1:5" x14ac:dyDescent="0.25">
      <c r="A665" s="48">
        <v>10024252</v>
      </c>
      <c r="B665" s="48" t="s">
        <v>138</v>
      </c>
      <c r="C665" s="48">
        <v>3</v>
      </c>
      <c r="D665" s="48">
        <v>1</v>
      </c>
      <c r="E665" s="48">
        <v>550</v>
      </c>
    </row>
    <row r="666" spans="1:5" x14ac:dyDescent="0.25">
      <c r="A666" s="48">
        <v>10024252</v>
      </c>
      <c r="B666" s="48" t="s">
        <v>138</v>
      </c>
      <c r="C666" s="48">
        <v>4</v>
      </c>
      <c r="D666" s="48">
        <v>1</v>
      </c>
      <c r="E666" s="48">
        <v>550</v>
      </c>
    </row>
    <row r="667" spans="1:5" x14ac:dyDescent="0.25">
      <c r="A667" s="48">
        <v>10024252</v>
      </c>
      <c r="B667" s="48" t="s">
        <v>138</v>
      </c>
      <c r="C667" s="48">
        <v>11</v>
      </c>
      <c r="D667" s="48">
        <v>1</v>
      </c>
      <c r="E667" s="48">
        <v>550</v>
      </c>
    </row>
    <row r="668" spans="1:5" x14ac:dyDescent="0.25">
      <c r="A668" s="48">
        <v>10024252</v>
      </c>
      <c r="B668" s="48" t="s">
        <v>159</v>
      </c>
      <c r="C668" s="48">
        <v>8</v>
      </c>
      <c r="D668" s="48">
        <v>1</v>
      </c>
      <c r="E668" s="48">
        <v>550</v>
      </c>
    </row>
    <row r="669" spans="1:5" x14ac:dyDescent="0.25">
      <c r="A669" s="48">
        <v>10024252</v>
      </c>
      <c r="B669" s="48" t="s">
        <v>167</v>
      </c>
      <c r="C669" s="48">
        <v>5</v>
      </c>
      <c r="D669" s="48">
        <v>1</v>
      </c>
      <c r="E669" s="48">
        <v>550</v>
      </c>
    </row>
    <row r="670" spans="1:5" x14ac:dyDescent="0.25">
      <c r="A670" s="48">
        <v>10024252</v>
      </c>
      <c r="B670" s="48" t="s">
        <v>167</v>
      </c>
      <c r="C670" s="48">
        <v>6</v>
      </c>
      <c r="D670" s="48">
        <v>1</v>
      </c>
      <c r="E670" s="48">
        <v>550</v>
      </c>
    </row>
    <row r="671" spans="1:5" x14ac:dyDescent="0.25">
      <c r="A671" s="48">
        <v>10024272</v>
      </c>
      <c r="B671" s="48" t="s">
        <v>69</v>
      </c>
      <c r="C671" s="48">
        <v>1</v>
      </c>
      <c r="D671" s="48">
        <v>1</v>
      </c>
      <c r="E671" s="48">
        <v>400</v>
      </c>
    </row>
    <row r="672" spans="1:5" x14ac:dyDescent="0.25">
      <c r="A672" s="48">
        <v>10024272</v>
      </c>
      <c r="B672" s="48" t="s">
        <v>69</v>
      </c>
      <c r="C672" s="48">
        <v>2</v>
      </c>
      <c r="D672" s="48">
        <v>1</v>
      </c>
      <c r="E672" s="48">
        <v>400</v>
      </c>
    </row>
    <row r="673" spans="1:5" x14ac:dyDescent="0.25">
      <c r="A673" s="48">
        <v>10024272</v>
      </c>
      <c r="B673" s="48" t="s">
        <v>69</v>
      </c>
      <c r="C673" s="48">
        <v>3</v>
      </c>
      <c r="D673" s="48">
        <v>1</v>
      </c>
      <c r="E673" s="48">
        <v>400</v>
      </c>
    </row>
    <row r="674" spans="1:5" x14ac:dyDescent="0.25">
      <c r="A674" s="48">
        <v>10024272</v>
      </c>
      <c r="B674" s="48" t="s">
        <v>69</v>
      </c>
      <c r="C674" s="48">
        <v>6</v>
      </c>
      <c r="D674" s="48">
        <v>1</v>
      </c>
      <c r="E674" s="48">
        <v>400</v>
      </c>
    </row>
    <row r="675" spans="1:5" x14ac:dyDescent="0.25">
      <c r="A675" s="48">
        <v>10024272</v>
      </c>
      <c r="B675" s="48" t="s">
        <v>69</v>
      </c>
      <c r="C675" s="48">
        <v>7</v>
      </c>
      <c r="D675" s="48">
        <v>1</v>
      </c>
      <c r="E675" s="48">
        <v>400</v>
      </c>
    </row>
    <row r="676" spans="1:5" x14ac:dyDescent="0.25">
      <c r="A676" s="48">
        <v>10024272</v>
      </c>
      <c r="B676" s="48" t="s">
        <v>69</v>
      </c>
      <c r="C676" s="48">
        <v>10</v>
      </c>
      <c r="D676" s="48">
        <v>1</v>
      </c>
      <c r="E676" s="48">
        <v>400</v>
      </c>
    </row>
    <row r="677" spans="1:5" x14ac:dyDescent="0.25">
      <c r="A677" s="48">
        <v>10024272</v>
      </c>
      <c r="B677" s="48" t="s">
        <v>54</v>
      </c>
      <c r="C677" s="48">
        <v>11</v>
      </c>
      <c r="D677" s="48">
        <v>1</v>
      </c>
      <c r="E677" s="48">
        <v>400</v>
      </c>
    </row>
    <row r="678" spans="1:5" x14ac:dyDescent="0.25">
      <c r="A678" s="48">
        <v>10024272</v>
      </c>
      <c r="B678" s="48" t="s">
        <v>62</v>
      </c>
      <c r="C678" s="48">
        <v>4</v>
      </c>
      <c r="D678" s="48">
        <v>1</v>
      </c>
      <c r="E678" s="48">
        <v>400</v>
      </c>
    </row>
    <row r="679" spans="1:5" x14ac:dyDescent="0.25">
      <c r="A679" s="48">
        <v>10024272</v>
      </c>
      <c r="B679" s="48" t="s">
        <v>62</v>
      </c>
      <c r="C679" s="48">
        <v>9</v>
      </c>
      <c r="D679" s="48">
        <v>1</v>
      </c>
      <c r="E679" s="48">
        <v>400</v>
      </c>
    </row>
    <row r="680" spans="1:5" x14ac:dyDescent="0.25">
      <c r="A680" s="48">
        <v>10024275</v>
      </c>
      <c r="B680" s="48" t="s">
        <v>69</v>
      </c>
      <c r="C680" s="48">
        <v>1</v>
      </c>
      <c r="D680" s="48">
        <v>1</v>
      </c>
      <c r="E680" s="48">
        <v>378</v>
      </c>
    </row>
    <row r="681" spans="1:5" x14ac:dyDescent="0.25">
      <c r="A681" s="48">
        <v>10024275</v>
      </c>
      <c r="B681" s="48" t="s">
        <v>69</v>
      </c>
      <c r="C681" s="48">
        <v>2</v>
      </c>
      <c r="D681" s="48">
        <v>1</v>
      </c>
      <c r="E681" s="48">
        <v>378</v>
      </c>
    </row>
    <row r="682" spans="1:5" x14ac:dyDescent="0.25">
      <c r="A682" s="48">
        <v>10024275</v>
      </c>
      <c r="B682" s="48" t="s">
        <v>69</v>
      </c>
      <c r="C682" s="48">
        <v>3</v>
      </c>
      <c r="D682" s="48">
        <v>1</v>
      </c>
      <c r="E682" s="48">
        <v>378</v>
      </c>
    </row>
    <row r="683" spans="1:5" x14ac:dyDescent="0.25">
      <c r="A683" s="48">
        <v>10024275</v>
      </c>
      <c r="B683" s="48" t="s">
        <v>69</v>
      </c>
      <c r="C683" s="48">
        <v>6</v>
      </c>
      <c r="D683" s="48">
        <v>1</v>
      </c>
      <c r="E683" s="48">
        <v>378</v>
      </c>
    </row>
    <row r="684" spans="1:5" x14ac:dyDescent="0.25">
      <c r="A684" s="48">
        <v>10024275</v>
      </c>
      <c r="B684" s="48" t="s">
        <v>69</v>
      </c>
      <c r="C684" s="48">
        <v>7</v>
      </c>
      <c r="D684" s="48">
        <v>1</v>
      </c>
      <c r="E684" s="48">
        <v>378</v>
      </c>
    </row>
    <row r="685" spans="1:5" x14ac:dyDescent="0.25">
      <c r="A685" s="48">
        <v>10024275</v>
      </c>
      <c r="B685" s="48" t="s">
        <v>69</v>
      </c>
      <c r="C685" s="48">
        <v>10</v>
      </c>
      <c r="D685" s="48">
        <v>1</v>
      </c>
      <c r="E685" s="48">
        <v>378</v>
      </c>
    </row>
    <row r="686" spans="1:5" x14ac:dyDescent="0.25">
      <c r="A686" s="48">
        <v>10024275</v>
      </c>
      <c r="B686" s="48" t="s">
        <v>54</v>
      </c>
      <c r="C686" s="48">
        <v>11</v>
      </c>
      <c r="D686" s="48">
        <v>1</v>
      </c>
      <c r="E686" s="48">
        <v>378</v>
      </c>
    </row>
    <row r="687" spans="1:5" x14ac:dyDescent="0.25">
      <c r="A687" s="48">
        <v>10024275</v>
      </c>
      <c r="B687" s="48" t="s">
        <v>62</v>
      </c>
      <c r="C687" s="48">
        <v>9</v>
      </c>
      <c r="D687" s="48">
        <v>1</v>
      </c>
      <c r="E687" s="48">
        <v>378</v>
      </c>
    </row>
    <row r="688" spans="1:5" x14ac:dyDescent="0.25">
      <c r="A688" s="48">
        <v>10024324</v>
      </c>
      <c r="B688" s="48" t="s">
        <v>69</v>
      </c>
      <c r="C688" s="48">
        <v>1</v>
      </c>
      <c r="D688" s="48">
        <v>1</v>
      </c>
      <c r="E688" s="48">
        <v>210</v>
      </c>
    </row>
    <row r="689" spans="1:5" x14ac:dyDescent="0.25">
      <c r="A689" s="48">
        <v>10024324</v>
      </c>
      <c r="B689" s="48" t="s">
        <v>69</v>
      </c>
      <c r="C689" s="48">
        <v>2</v>
      </c>
      <c r="D689" s="48">
        <v>1</v>
      </c>
      <c r="E689" s="48">
        <v>210</v>
      </c>
    </row>
    <row r="690" spans="1:5" x14ac:dyDescent="0.25">
      <c r="A690" s="48">
        <v>10024324</v>
      </c>
      <c r="B690" s="48" t="s">
        <v>69</v>
      </c>
      <c r="C690" s="48">
        <v>3</v>
      </c>
      <c r="D690" s="48">
        <v>1</v>
      </c>
      <c r="E690" s="48">
        <v>210</v>
      </c>
    </row>
    <row r="691" spans="1:5" x14ac:dyDescent="0.25">
      <c r="A691" s="48">
        <v>10024324</v>
      </c>
      <c r="B691" s="48" t="s">
        <v>69</v>
      </c>
      <c r="C691" s="48">
        <v>6</v>
      </c>
      <c r="D691" s="48">
        <v>1</v>
      </c>
      <c r="E691" s="48">
        <v>210</v>
      </c>
    </row>
    <row r="692" spans="1:5" x14ac:dyDescent="0.25">
      <c r="A692" s="48">
        <v>10024324</v>
      </c>
      <c r="B692" s="48" t="s">
        <v>69</v>
      </c>
      <c r="C692" s="48">
        <v>7</v>
      </c>
      <c r="D692" s="48">
        <v>1</v>
      </c>
      <c r="E692" s="48">
        <v>210</v>
      </c>
    </row>
    <row r="693" spans="1:5" x14ac:dyDescent="0.25">
      <c r="A693" s="48">
        <v>10024324</v>
      </c>
      <c r="B693" s="48" t="s">
        <v>69</v>
      </c>
      <c r="C693" s="48">
        <v>10</v>
      </c>
      <c r="D693" s="48">
        <v>1</v>
      </c>
      <c r="E693" s="48">
        <v>210</v>
      </c>
    </row>
    <row r="694" spans="1:5" x14ac:dyDescent="0.25">
      <c r="A694" s="48">
        <v>10024324</v>
      </c>
      <c r="B694" s="48" t="s">
        <v>54</v>
      </c>
      <c r="C694" s="48">
        <v>8</v>
      </c>
      <c r="D694" s="48">
        <v>1</v>
      </c>
      <c r="E694" s="48">
        <v>210</v>
      </c>
    </row>
    <row r="695" spans="1:5" x14ac:dyDescent="0.25">
      <c r="A695" s="48">
        <v>10024324</v>
      </c>
      <c r="B695" s="48" t="s">
        <v>54</v>
      </c>
      <c r="C695" s="48">
        <v>11</v>
      </c>
      <c r="D695" s="48">
        <v>1</v>
      </c>
      <c r="E695" s="48">
        <v>210</v>
      </c>
    </row>
    <row r="696" spans="1:5" x14ac:dyDescent="0.25">
      <c r="A696" s="48">
        <v>10024324</v>
      </c>
      <c r="B696" s="48" t="s">
        <v>62</v>
      </c>
      <c r="C696" s="48">
        <v>4</v>
      </c>
      <c r="D696" s="48">
        <v>1</v>
      </c>
      <c r="E696" s="48">
        <v>210</v>
      </c>
    </row>
    <row r="697" spans="1:5" x14ac:dyDescent="0.25">
      <c r="A697" s="48">
        <v>10024324</v>
      </c>
      <c r="B697" s="48" t="s">
        <v>62</v>
      </c>
      <c r="C697" s="48">
        <v>9</v>
      </c>
      <c r="D697" s="48">
        <v>1</v>
      </c>
      <c r="E697" s="48">
        <v>210</v>
      </c>
    </row>
    <row r="698" spans="1:5" x14ac:dyDescent="0.25">
      <c r="A698" s="48">
        <v>10024325</v>
      </c>
      <c r="B698" s="48" t="s">
        <v>69</v>
      </c>
      <c r="C698" s="48">
        <v>1</v>
      </c>
      <c r="D698" s="48">
        <v>1</v>
      </c>
      <c r="E698" s="48">
        <v>400</v>
      </c>
    </row>
    <row r="699" spans="1:5" x14ac:dyDescent="0.25">
      <c r="A699" s="48">
        <v>10024325</v>
      </c>
      <c r="B699" s="48" t="s">
        <v>69</v>
      </c>
      <c r="C699" s="48">
        <v>3</v>
      </c>
      <c r="D699" s="48">
        <v>1</v>
      </c>
      <c r="E699" s="48">
        <v>400</v>
      </c>
    </row>
    <row r="700" spans="1:5" x14ac:dyDescent="0.25">
      <c r="A700" s="48">
        <v>10024325</v>
      </c>
      <c r="B700" s="48" t="s">
        <v>69</v>
      </c>
      <c r="C700" s="48">
        <v>6</v>
      </c>
      <c r="D700" s="48">
        <v>1</v>
      </c>
      <c r="E700" s="48">
        <v>400</v>
      </c>
    </row>
    <row r="701" spans="1:5" x14ac:dyDescent="0.25">
      <c r="A701" s="48">
        <v>10024325</v>
      </c>
      <c r="B701" s="48" t="s">
        <v>69</v>
      </c>
      <c r="C701" s="48">
        <v>7</v>
      </c>
      <c r="D701" s="48">
        <v>1</v>
      </c>
      <c r="E701" s="48">
        <v>400</v>
      </c>
    </row>
    <row r="702" spans="1:5" x14ac:dyDescent="0.25">
      <c r="A702" s="48">
        <v>10024325</v>
      </c>
      <c r="B702" s="48" t="s">
        <v>45</v>
      </c>
      <c r="C702" s="48">
        <v>5</v>
      </c>
      <c r="D702" s="48">
        <v>1</v>
      </c>
      <c r="E702" s="48">
        <v>300</v>
      </c>
    </row>
    <row r="703" spans="1:5" x14ac:dyDescent="0.25">
      <c r="A703" s="48">
        <v>10024325</v>
      </c>
      <c r="B703" s="48" t="s">
        <v>45</v>
      </c>
      <c r="C703" s="48">
        <v>8</v>
      </c>
      <c r="D703" s="48">
        <v>1</v>
      </c>
      <c r="E703" s="48">
        <v>300</v>
      </c>
    </row>
    <row r="704" spans="1:5" x14ac:dyDescent="0.25">
      <c r="A704" s="48">
        <v>10024325</v>
      </c>
      <c r="B704" s="48" t="s">
        <v>48</v>
      </c>
      <c r="C704" s="48">
        <v>2</v>
      </c>
      <c r="D704" s="48">
        <v>1</v>
      </c>
      <c r="E704" s="48">
        <v>300</v>
      </c>
    </row>
    <row r="705" spans="1:5" x14ac:dyDescent="0.25">
      <c r="A705" s="48">
        <v>10024325</v>
      </c>
      <c r="B705" s="48" t="s">
        <v>48</v>
      </c>
      <c r="C705" s="48">
        <v>4</v>
      </c>
      <c r="D705" s="48">
        <v>1</v>
      </c>
      <c r="E705" s="48">
        <v>300</v>
      </c>
    </row>
    <row r="706" spans="1:5" x14ac:dyDescent="0.25">
      <c r="A706" s="48">
        <v>10024325</v>
      </c>
      <c r="B706" s="48" t="s">
        <v>48</v>
      </c>
      <c r="C706" s="48">
        <v>10</v>
      </c>
      <c r="D706" s="48">
        <v>1</v>
      </c>
      <c r="E706" s="48">
        <v>300</v>
      </c>
    </row>
    <row r="707" spans="1:5" x14ac:dyDescent="0.25">
      <c r="A707" s="48">
        <v>10024325</v>
      </c>
      <c r="B707" s="48" t="s">
        <v>62</v>
      </c>
      <c r="C707" s="48">
        <v>9</v>
      </c>
      <c r="D707" s="48">
        <v>1</v>
      </c>
      <c r="E707" s="48">
        <v>400</v>
      </c>
    </row>
    <row r="708" spans="1:5" x14ac:dyDescent="0.25">
      <c r="A708" s="48">
        <v>10024334</v>
      </c>
      <c r="B708" s="48" t="s">
        <v>86</v>
      </c>
      <c r="C708" s="48">
        <v>5</v>
      </c>
      <c r="D708" s="48">
        <v>1</v>
      </c>
      <c r="E708" s="48">
        <v>300</v>
      </c>
    </row>
    <row r="709" spans="1:5" x14ac:dyDescent="0.25">
      <c r="A709" s="48">
        <v>10024334</v>
      </c>
      <c r="B709" s="48" t="s">
        <v>86</v>
      </c>
      <c r="C709" s="48">
        <v>9</v>
      </c>
      <c r="D709" s="48">
        <v>1</v>
      </c>
      <c r="E709" s="48">
        <v>300</v>
      </c>
    </row>
    <row r="710" spans="1:5" x14ac:dyDescent="0.25">
      <c r="A710" s="48">
        <v>10024334</v>
      </c>
      <c r="B710" s="48" t="s">
        <v>69</v>
      </c>
      <c r="C710" s="48">
        <v>3</v>
      </c>
      <c r="D710" s="48">
        <v>1</v>
      </c>
      <c r="E710" s="48">
        <v>400</v>
      </c>
    </row>
    <row r="711" spans="1:5" x14ac:dyDescent="0.25">
      <c r="A711" s="48">
        <v>10024334</v>
      </c>
      <c r="B711" s="48" t="s">
        <v>69</v>
      </c>
      <c r="C711" s="48">
        <v>6</v>
      </c>
      <c r="D711" s="48">
        <v>1</v>
      </c>
      <c r="E711" s="48">
        <v>400</v>
      </c>
    </row>
    <row r="712" spans="1:5" x14ac:dyDescent="0.25">
      <c r="A712" s="48">
        <v>10024334</v>
      </c>
      <c r="B712" s="48" t="s">
        <v>69</v>
      </c>
      <c r="C712" s="48">
        <v>7</v>
      </c>
      <c r="D712" s="48">
        <v>1</v>
      </c>
      <c r="E712" s="48">
        <v>400</v>
      </c>
    </row>
    <row r="713" spans="1:5" x14ac:dyDescent="0.25">
      <c r="A713" s="48">
        <v>10024334</v>
      </c>
      <c r="B713" s="48" t="s">
        <v>69</v>
      </c>
      <c r="C713" s="48">
        <v>10</v>
      </c>
      <c r="D713" s="48">
        <v>1</v>
      </c>
      <c r="E713" s="48">
        <v>400</v>
      </c>
    </row>
    <row r="714" spans="1:5" x14ac:dyDescent="0.25">
      <c r="A714" s="48">
        <v>10024334</v>
      </c>
      <c r="B714" s="48" t="s">
        <v>45</v>
      </c>
      <c r="C714" s="48">
        <v>8</v>
      </c>
      <c r="D714" s="48">
        <v>1</v>
      </c>
      <c r="E714" s="48">
        <v>350</v>
      </c>
    </row>
    <row r="715" spans="1:5" x14ac:dyDescent="0.25">
      <c r="A715" s="48">
        <v>10024334</v>
      </c>
      <c r="B715" s="48" t="s">
        <v>45</v>
      </c>
      <c r="C715" s="48">
        <v>11</v>
      </c>
      <c r="D715" s="48">
        <v>1</v>
      </c>
      <c r="E715" s="48">
        <v>350</v>
      </c>
    </row>
    <row r="716" spans="1:5" x14ac:dyDescent="0.25">
      <c r="A716" s="48">
        <v>10024334</v>
      </c>
      <c r="B716" s="48" t="s">
        <v>48</v>
      </c>
      <c r="C716" s="48">
        <v>1</v>
      </c>
      <c r="D716" s="48">
        <v>1</v>
      </c>
      <c r="E716" s="48">
        <v>320</v>
      </c>
    </row>
    <row r="717" spans="1:5" x14ac:dyDescent="0.25">
      <c r="A717" s="48">
        <v>10024334</v>
      </c>
      <c r="B717" s="48" t="s">
        <v>48</v>
      </c>
      <c r="C717" s="48">
        <v>2</v>
      </c>
      <c r="D717" s="48">
        <v>1</v>
      </c>
      <c r="E717" s="48">
        <v>350</v>
      </c>
    </row>
    <row r="718" spans="1:5" x14ac:dyDescent="0.25">
      <c r="A718" s="48">
        <v>10024334</v>
      </c>
      <c r="B718" s="48" t="s">
        <v>48</v>
      </c>
      <c r="C718" s="48">
        <v>4</v>
      </c>
      <c r="D718" s="48">
        <v>1</v>
      </c>
      <c r="E718" s="48">
        <v>350</v>
      </c>
    </row>
    <row r="719" spans="1:5" x14ac:dyDescent="0.25">
      <c r="A719" s="48">
        <v>10024356</v>
      </c>
      <c r="B719" s="48" t="s">
        <v>95</v>
      </c>
      <c r="C719" s="48">
        <v>4</v>
      </c>
      <c r="D719" s="48">
        <v>1</v>
      </c>
      <c r="E719" s="48">
        <v>550</v>
      </c>
    </row>
    <row r="720" spans="1:5" x14ac:dyDescent="0.25">
      <c r="A720" s="48">
        <v>10024356</v>
      </c>
      <c r="B720" s="48" t="s">
        <v>95</v>
      </c>
      <c r="C720" s="48">
        <v>11</v>
      </c>
      <c r="D720" s="48">
        <v>1</v>
      </c>
      <c r="E720" s="48">
        <v>550</v>
      </c>
    </row>
    <row r="721" spans="1:5" x14ac:dyDescent="0.25">
      <c r="A721" s="48">
        <v>10024356</v>
      </c>
      <c r="B721" s="48" t="s">
        <v>127</v>
      </c>
      <c r="C721" s="48">
        <v>9</v>
      </c>
      <c r="D721" s="48">
        <v>1</v>
      </c>
      <c r="E721" s="48">
        <v>550</v>
      </c>
    </row>
    <row r="722" spans="1:5" x14ac:dyDescent="0.25">
      <c r="A722" s="48">
        <v>10024356</v>
      </c>
      <c r="B722" s="48" t="s">
        <v>138</v>
      </c>
      <c r="C722" s="48">
        <v>2</v>
      </c>
      <c r="D722" s="48">
        <v>1</v>
      </c>
      <c r="E722" s="48">
        <v>550</v>
      </c>
    </row>
    <row r="723" spans="1:5" x14ac:dyDescent="0.25">
      <c r="A723" s="48">
        <v>10024356</v>
      </c>
      <c r="B723" s="48" t="s">
        <v>138</v>
      </c>
      <c r="C723" s="48">
        <v>3</v>
      </c>
      <c r="D723" s="48">
        <v>1</v>
      </c>
      <c r="E723" s="48">
        <v>550</v>
      </c>
    </row>
    <row r="724" spans="1:5" x14ac:dyDescent="0.25">
      <c r="A724" s="48">
        <v>10024356</v>
      </c>
      <c r="B724" s="48" t="s">
        <v>138</v>
      </c>
      <c r="C724" s="48">
        <v>7</v>
      </c>
      <c r="D724" s="48">
        <v>1</v>
      </c>
      <c r="E724" s="48">
        <v>550</v>
      </c>
    </row>
    <row r="725" spans="1:5" x14ac:dyDescent="0.25">
      <c r="A725" s="48">
        <v>10024356</v>
      </c>
      <c r="B725" s="48" t="s">
        <v>138</v>
      </c>
      <c r="C725" s="48">
        <v>10</v>
      </c>
      <c r="D725" s="48">
        <v>1</v>
      </c>
      <c r="E725" s="48">
        <v>550</v>
      </c>
    </row>
    <row r="726" spans="1:5" x14ac:dyDescent="0.25">
      <c r="A726" s="48">
        <v>10024356</v>
      </c>
      <c r="B726" s="48" t="s">
        <v>167</v>
      </c>
      <c r="C726" s="48">
        <v>1</v>
      </c>
      <c r="D726" s="48">
        <v>1</v>
      </c>
      <c r="E726" s="48">
        <v>550</v>
      </c>
    </row>
    <row r="727" spans="1:5" x14ac:dyDescent="0.25">
      <c r="A727" s="48">
        <v>10024356</v>
      </c>
      <c r="B727" s="48" t="s">
        <v>167</v>
      </c>
      <c r="C727" s="48">
        <v>5</v>
      </c>
      <c r="D727" s="48">
        <v>1</v>
      </c>
      <c r="E727" s="48">
        <v>550</v>
      </c>
    </row>
    <row r="728" spans="1:5" x14ac:dyDescent="0.25">
      <c r="A728" s="48">
        <v>10024356</v>
      </c>
      <c r="B728" s="48" t="s">
        <v>167</v>
      </c>
      <c r="C728" s="48">
        <v>8</v>
      </c>
      <c r="D728" s="48">
        <v>1</v>
      </c>
      <c r="E728" s="48">
        <v>550</v>
      </c>
    </row>
    <row r="729" spans="1:5" x14ac:dyDescent="0.25">
      <c r="A729" s="48">
        <v>10024366</v>
      </c>
      <c r="B729" s="48" t="s">
        <v>69</v>
      </c>
      <c r="C729" s="48">
        <v>1</v>
      </c>
      <c r="D729" s="48">
        <v>1</v>
      </c>
      <c r="E729" s="48">
        <v>356</v>
      </c>
    </row>
    <row r="730" spans="1:5" x14ac:dyDescent="0.25">
      <c r="A730" s="48">
        <v>10024366</v>
      </c>
      <c r="B730" s="48" t="s">
        <v>69</v>
      </c>
      <c r="C730" s="48">
        <v>3</v>
      </c>
      <c r="D730" s="48">
        <v>1</v>
      </c>
      <c r="E730" s="48">
        <v>356</v>
      </c>
    </row>
    <row r="731" spans="1:5" x14ac:dyDescent="0.25">
      <c r="A731" s="48">
        <v>10024366</v>
      </c>
      <c r="B731" s="48" t="s">
        <v>69</v>
      </c>
      <c r="C731" s="48">
        <v>6</v>
      </c>
      <c r="D731" s="48">
        <v>1</v>
      </c>
      <c r="E731" s="48">
        <v>356</v>
      </c>
    </row>
    <row r="732" spans="1:5" x14ac:dyDescent="0.25">
      <c r="A732" s="48">
        <v>10024366</v>
      </c>
      <c r="B732" s="48" t="s">
        <v>69</v>
      </c>
      <c r="C732" s="48">
        <v>7</v>
      </c>
      <c r="D732" s="48">
        <v>1</v>
      </c>
      <c r="E732" s="48">
        <v>356</v>
      </c>
    </row>
    <row r="733" spans="1:5" x14ac:dyDescent="0.25">
      <c r="A733" s="48">
        <v>10024366</v>
      </c>
      <c r="B733" s="48" t="s">
        <v>69</v>
      </c>
      <c r="C733" s="48">
        <v>8</v>
      </c>
      <c r="D733" s="48">
        <v>1</v>
      </c>
      <c r="E733" s="48">
        <v>356</v>
      </c>
    </row>
    <row r="734" spans="1:5" x14ac:dyDescent="0.25">
      <c r="A734" s="48">
        <v>10024366</v>
      </c>
      <c r="B734" s="48" t="s">
        <v>69</v>
      </c>
      <c r="C734" s="48">
        <v>10</v>
      </c>
      <c r="D734" s="48">
        <v>1</v>
      </c>
      <c r="E734" s="48">
        <v>356</v>
      </c>
    </row>
    <row r="735" spans="1:5" x14ac:dyDescent="0.25">
      <c r="A735" s="48">
        <v>10024366</v>
      </c>
      <c r="B735" s="48" t="s">
        <v>54</v>
      </c>
      <c r="C735" s="48">
        <v>2</v>
      </c>
      <c r="D735" s="48">
        <v>1</v>
      </c>
      <c r="E735" s="48">
        <v>356</v>
      </c>
    </row>
    <row r="736" spans="1:5" x14ac:dyDescent="0.25">
      <c r="A736" s="48">
        <v>10024366</v>
      </c>
      <c r="B736" s="48" t="s">
        <v>54</v>
      </c>
      <c r="C736" s="48">
        <v>11</v>
      </c>
      <c r="D736" s="48">
        <v>1</v>
      </c>
      <c r="E736" s="48">
        <v>356</v>
      </c>
    </row>
    <row r="737" spans="1:5" x14ac:dyDescent="0.25">
      <c r="A737" s="48">
        <v>10024366</v>
      </c>
      <c r="B737" s="48" t="s">
        <v>62</v>
      </c>
      <c r="C737" s="48">
        <v>9</v>
      </c>
      <c r="D737" s="48">
        <v>1</v>
      </c>
      <c r="E737" s="48">
        <v>356</v>
      </c>
    </row>
    <row r="738" spans="1:5" x14ac:dyDescent="0.25">
      <c r="A738" s="48">
        <v>10024370</v>
      </c>
      <c r="B738" s="48" t="s">
        <v>69</v>
      </c>
      <c r="C738" s="48">
        <v>2</v>
      </c>
      <c r="D738" s="48">
        <v>1</v>
      </c>
      <c r="E738" s="48">
        <v>436</v>
      </c>
    </row>
    <row r="739" spans="1:5" x14ac:dyDescent="0.25">
      <c r="A739" s="48">
        <v>10024370</v>
      </c>
      <c r="B739" s="48" t="s">
        <v>69</v>
      </c>
      <c r="C739" s="48">
        <v>3</v>
      </c>
      <c r="D739" s="48">
        <v>1</v>
      </c>
      <c r="E739" s="48">
        <v>433</v>
      </c>
    </row>
    <row r="740" spans="1:5" x14ac:dyDescent="0.25">
      <c r="A740" s="48">
        <v>10024370</v>
      </c>
      <c r="B740" s="48" t="s">
        <v>69</v>
      </c>
      <c r="C740" s="48">
        <v>6</v>
      </c>
      <c r="D740" s="48">
        <v>1</v>
      </c>
      <c r="E740" s="48">
        <v>436</v>
      </c>
    </row>
    <row r="741" spans="1:5" x14ac:dyDescent="0.25">
      <c r="A741" s="48">
        <v>10024370</v>
      </c>
      <c r="B741" s="48" t="s">
        <v>69</v>
      </c>
      <c r="C741" s="48">
        <v>7</v>
      </c>
      <c r="D741" s="48">
        <v>1</v>
      </c>
      <c r="E741" s="48">
        <v>436</v>
      </c>
    </row>
    <row r="742" spans="1:5" x14ac:dyDescent="0.25">
      <c r="A742" s="48">
        <v>10024370</v>
      </c>
      <c r="B742" s="48" t="s">
        <v>69</v>
      </c>
      <c r="C742" s="48">
        <v>10</v>
      </c>
      <c r="D742" s="48">
        <v>1</v>
      </c>
      <c r="E742" s="48">
        <v>436</v>
      </c>
    </row>
    <row r="743" spans="1:5" x14ac:dyDescent="0.25">
      <c r="A743" s="48">
        <v>10024370</v>
      </c>
      <c r="B743" s="48" t="s">
        <v>54</v>
      </c>
      <c r="C743" s="48">
        <v>1</v>
      </c>
      <c r="D743" s="48">
        <v>1</v>
      </c>
      <c r="E743" s="48">
        <v>436</v>
      </c>
    </row>
    <row r="744" spans="1:5" x14ac:dyDescent="0.25">
      <c r="A744" s="48">
        <v>10024370</v>
      </c>
      <c r="B744" s="48" t="s">
        <v>54</v>
      </c>
      <c r="C744" s="48">
        <v>11</v>
      </c>
      <c r="D744" s="48">
        <v>1</v>
      </c>
      <c r="E744" s="48">
        <v>436</v>
      </c>
    </row>
    <row r="745" spans="1:5" x14ac:dyDescent="0.25">
      <c r="A745" s="48">
        <v>10024370</v>
      </c>
      <c r="B745" s="48" t="s">
        <v>62</v>
      </c>
      <c r="C745" s="48">
        <v>9</v>
      </c>
      <c r="D745" s="48">
        <v>1</v>
      </c>
      <c r="E745" s="48">
        <v>436</v>
      </c>
    </row>
    <row r="746" spans="1:5" x14ac:dyDescent="0.25">
      <c r="A746" s="48">
        <v>10024376</v>
      </c>
      <c r="B746" s="48" t="s">
        <v>95</v>
      </c>
      <c r="C746" s="48">
        <v>1</v>
      </c>
      <c r="D746" s="48">
        <v>1</v>
      </c>
      <c r="E746" s="48">
        <v>450</v>
      </c>
    </row>
    <row r="747" spans="1:5" x14ac:dyDescent="0.25">
      <c r="A747" s="48">
        <v>10024376</v>
      </c>
      <c r="B747" s="48" t="s">
        <v>95</v>
      </c>
      <c r="C747" s="48">
        <v>11</v>
      </c>
      <c r="D747" s="48">
        <v>1</v>
      </c>
      <c r="E747" s="48">
        <v>450</v>
      </c>
    </row>
    <row r="748" spans="1:5" x14ac:dyDescent="0.25">
      <c r="A748" s="48">
        <v>10024376</v>
      </c>
      <c r="B748" s="48" t="s">
        <v>127</v>
      </c>
      <c r="C748" s="48">
        <v>5</v>
      </c>
      <c r="D748" s="48">
        <v>1</v>
      </c>
      <c r="E748" s="48">
        <v>450</v>
      </c>
    </row>
    <row r="749" spans="1:5" x14ac:dyDescent="0.25">
      <c r="A749" s="48">
        <v>10024376</v>
      </c>
      <c r="B749" s="48" t="s">
        <v>127</v>
      </c>
      <c r="C749" s="48">
        <v>7</v>
      </c>
      <c r="D749" s="48">
        <v>1</v>
      </c>
      <c r="E749" s="48">
        <v>450</v>
      </c>
    </row>
    <row r="750" spans="1:5" x14ac:dyDescent="0.25">
      <c r="A750" s="48">
        <v>10024376</v>
      </c>
      <c r="B750" s="48" t="s">
        <v>127</v>
      </c>
      <c r="C750" s="48">
        <v>9</v>
      </c>
      <c r="D750" s="48">
        <v>1</v>
      </c>
      <c r="E750" s="48">
        <v>450</v>
      </c>
    </row>
    <row r="751" spans="1:5" x14ac:dyDescent="0.25">
      <c r="A751" s="48">
        <v>10024376</v>
      </c>
      <c r="B751" s="48" t="s">
        <v>138</v>
      </c>
      <c r="C751" s="48">
        <v>3</v>
      </c>
      <c r="D751" s="48">
        <v>1</v>
      </c>
      <c r="E751" s="48">
        <v>450</v>
      </c>
    </row>
    <row r="752" spans="1:5" x14ac:dyDescent="0.25">
      <c r="A752" s="48">
        <v>10024376</v>
      </c>
      <c r="B752" s="48" t="s">
        <v>138</v>
      </c>
      <c r="C752" s="48">
        <v>4</v>
      </c>
      <c r="D752" s="48">
        <v>1</v>
      </c>
      <c r="E752" s="48">
        <v>450</v>
      </c>
    </row>
    <row r="753" spans="1:5" x14ac:dyDescent="0.25">
      <c r="A753" s="48">
        <v>10024376</v>
      </c>
      <c r="B753" s="48" t="s">
        <v>159</v>
      </c>
      <c r="C753" s="48">
        <v>8</v>
      </c>
      <c r="D753" s="48">
        <v>1</v>
      </c>
      <c r="E753" s="48">
        <v>450</v>
      </c>
    </row>
    <row r="754" spans="1:5" x14ac:dyDescent="0.25">
      <c r="A754" s="48">
        <v>10024376</v>
      </c>
      <c r="B754" s="48" t="s">
        <v>167</v>
      </c>
      <c r="C754" s="48">
        <v>6</v>
      </c>
      <c r="D754" s="48">
        <v>1</v>
      </c>
      <c r="E754" s="48">
        <v>450</v>
      </c>
    </row>
    <row r="755" spans="1:5" x14ac:dyDescent="0.25">
      <c r="A755" s="48">
        <v>10024376</v>
      </c>
      <c r="B755" s="48" t="s">
        <v>167</v>
      </c>
      <c r="C755" s="48">
        <v>10</v>
      </c>
      <c r="D755" s="48">
        <v>1</v>
      </c>
      <c r="E755" s="48">
        <v>450</v>
      </c>
    </row>
    <row r="756" spans="1:5" x14ac:dyDescent="0.25">
      <c r="A756" s="48">
        <v>10024393</v>
      </c>
      <c r="B756" s="48" t="s">
        <v>69</v>
      </c>
      <c r="C756" s="48">
        <v>1</v>
      </c>
      <c r="D756" s="48">
        <v>1</v>
      </c>
      <c r="E756" s="48">
        <v>350</v>
      </c>
    </row>
    <row r="757" spans="1:5" x14ac:dyDescent="0.25">
      <c r="A757" s="48">
        <v>10024393</v>
      </c>
      <c r="B757" s="48" t="s">
        <v>69</v>
      </c>
      <c r="C757" s="48">
        <v>2</v>
      </c>
      <c r="D757" s="48">
        <v>1</v>
      </c>
      <c r="E757" s="48">
        <v>350</v>
      </c>
    </row>
    <row r="758" spans="1:5" x14ac:dyDescent="0.25">
      <c r="A758" s="48">
        <v>10024393</v>
      </c>
      <c r="B758" s="48" t="s">
        <v>69</v>
      </c>
      <c r="C758" s="48">
        <v>3</v>
      </c>
      <c r="D758" s="48">
        <v>1</v>
      </c>
      <c r="E758" s="48">
        <v>350</v>
      </c>
    </row>
    <row r="759" spans="1:5" x14ac:dyDescent="0.25">
      <c r="A759" s="48">
        <v>10024393</v>
      </c>
      <c r="B759" s="48" t="s">
        <v>69</v>
      </c>
      <c r="C759" s="48">
        <v>6</v>
      </c>
      <c r="D759" s="48">
        <v>1</v>
      </c>
      <c r="E759" s="48">
        <v>350</v>
      </c>
    </row>
    <row r="760" spans="1:5" x14ac:dyDescent="0.25">
      <c r="A760" s="48">
        <v>10024393</v>
      </c>
      <c r="B760" s="48" t="s">
        <v>69</v>
      </c>
      <c r="C760" s="48">
        <v>7</v>
      </c>
      <c r="D760" s="48">
        <v>1</v>
      </c>
      <c r="E760" s="48">
        <v>350</v>
      </c>
    </row>
    <row r="761" spans="1:5" x14ac:dyDescent="0.25">
      <c r="A761" s="48">
        <v>10024393</v>
      </c>
      <c r="B761" s="48" t="s">
        <v>69</v>
      </c>
      <c r="C761" s="48">
        <v>10</v>
      </c>
      <c r="D761" s="48">
        <v>1</v>
      </c>
      <c r="E761" s="48">
        <v>350</v>
      </c>
    </row>
    <row r="762" spans="1:5" x14ac:dyDescent="0.25">
      <c r="A762" s="48">
        <v>10024393</v>
      </c>
      <c r="B762" s="48" t="s">
        <v>54</v>
      </c>
      <c r="C762" s="48">
        <v>8</v>
      </c>
      <c r="D762" s="48">
        <v>1</v>
      </c>
      <c r="E762" s="48">
        <v>350</v>
      </c>
    </row>
    <row r="763" spans="1:5" x14ac:dyDescent="0.25">
      <c r="A763" s="48">
        <v>10024393</v>
      </c>
      <c r="B763" s="48" t="s">
        <v>54</v>
      </c>
      <c r="C763" s="48">
        <v>9</v>
      </c>
      <c r="D763" s="48">
        <v>1</v>
      </c>
      <c r="E763" s="48">
        <v>350</v>
      </c>
    </row>
    <row r="764" spans="1:5" x14ac:dyDescent="0.25">
      <c r="A764" s="48">
        <v>10024393</v>
      </c>
      <c r="B764" s="48" t="s">
        <v>54</v>
      </c>
      <c r="C764" s="48">
        <v>11</v>
      </c>
      <c r="D764" s="48">
        <v>1</v>
      </c>
      <c r="E764" s="48">
        <v>350</v>
      </c>
    </row>
    <row r="765" spans="1:5" x14ac:dyDescent="0.25">
      <c r="A765" s="48">
        <v>10024425</v>
      </c>
      <c r="B765" s="48" t="s">
        <v>38</v>
      </c>
      <c r="C765" s="48">
        <v>1</v>
      </c>
      <c r="D765" s="48">
        <v>1</v>
      </c>
      <c r="E765" s="48">
        <v>450</v>
      </c>
    </row>
    <row r="766" spans="1:5" x14ac:dyDescent="0.25">
      <c r="A766" s="48">
        <v>10024425</v>
      </c>
      <c r="B766" s="48" t="s">
        <v>38</v>
      </c>
      <c r="C766" s="48">
        <v>2</v>
      </c>
      <c r="D766" s="48">
        <v>1</v>
      </c>
      <c r="E766" s="48">
        <v>450</v>
      </c>
    </row>
    <row r="767" spans="1:5" x14ac:dyDescent="0.25">
      <c r="A767" s="48">
        <v>10024425</v>
      </c>
      <c r="B767" s="48" t="s">
        <v>38</v>
      </c>
      <c r="C767" s="48">
        <v>3</v>
      </c>
      <c r="D767" s="48">
        <v>1</v>
      </c>
      <c r="E767" s="48">
        <v>450</v>
      </c>
    </row>
    <row r="768" spans="1:5" x14ac:dyDescent="0.25">
      <c r="A768" s="48">
        <v>10024425</v>
      </c>
      <c r="B768" s="48" t="s">
        <v>38</v>
      </c>
      <c r="C768" s="48">
        <v>4</v>
      </c>
      <c r="D768" s="48">
        <v>1</v>
      </c>
      <c r="E768" s="48">
        <v>450</v>
      </c>
    </row>
    <row r="769" spans="1:5" x14ac:dyDescent="0.25">
      <c r="A769" s="48">
        <v>10024425</v>
      </c>
      <c r="B769" s="48" t="s">
        <v>38</v>
      </c>
      <c r="C769" s="48">
        <v>5</v>
      </c>
      <c r="D769" s="48">
        <v>1</v>
      </c>
      <c r="E769" s="48">
        <v>450</v>
      </c>
    </row>
    <row r="770" spans="1:5" x14ac:dyDescent="0.25">
      <c r="A770" s="48">
        <v>10024425</v>
      </c>
      <c r="B770" s="48" t="s">
        <v>38</v>
      </c>
      <c r="C770" s="48">
        <v>6</v>
      </c>
      <c r="D770" s="48">
        <v>1</v>
      </c>
      <c r="E770" s="48">
        <v>450</v>
      </c>
    </row>
    <row r="771" spans="1:5" x14ac:dyDescent="0.25">
      <c r="A771" s="48">
        <v>10024425</v>
      </c>
      <c r="B771" s="48" t="s">
        <v>38</v>
      </c>
      <c r="C771" s="48">
        <v>7</v>
      </c>
      <c r="D771" s="48">
        <v>1</v>
      </c>
      <c r="E771" s="48">
        <v>450</v>
      </c>
    </row>
    <row r="772" spans="1:5" x14ac:dyDescent="0.25">
      <c r="A772" s="48">
        <v>10024425</v>
      </c>
      <c r="B772" s="48" t="s">
        <v>38</v>
      </c>
      <c r="C772" s="48">
        <v>8</v>
      </c>
      <c r="D772" s="48">
        <v>1</v>
      </c>
      <c r="E772" s="48">
        <v>450</v>
      </c>
    </row>
    <row r="773" spans="1:5" x14ac:dyDescent="0.25">
      <c r="A773" s="48">
        <v>10024425</v>
      </c>
      <c r="B773" s="48" t="s">
        <v>38</v>
      </c>
      <c r="C773" s="48">
        <v>9</v>
      </c>
      <c r="D773" s="48">
        <v>1</v>
      </c>
      <c r="E773" s="48">
        <v>450</v>
      </c>
    </row>
    <row r="774" spans="1:5" x14ac:dyDescent="0.25">
      <c r="A774" s="48">
        <v>10024425</v>
      </c>
      <c r="B774" s="48" t="s">
        <v>38</v>
      </c>
      <c r="C774" s="48">
        <v>10</v>
      </c>
      <c r="D774" s="48">
        <v>1</v>
      </c>
      <c r="E774" s="48">
        <v>450</v>
      </c>
    </row>
    <row r="775" spans="1:5" x14ac:dyDescent="0.25">
      <c r="A775" s="48">
        <v>10024425</v>
      </c>
      <c r="B775" s="48" t="s">
        <v>38</v>
      </c>
      <c r="C775" s="48">
        <v>11</v>
      </c>
      <c r="D775" s="48">
        <v>1</v>
      </c>
      <c r="E775" s="48">
        <v>450</v>
      </c>
    </row>
    <row r="776" spans="1:5" x14ac:dyDescent="0.25">
      <c r="A776" s="48">
        <v>10024440</v>
      </c>
      <c r="B776" s="48" t="s">
        <v>69</v>
      </c>
      <c r="C776" s="48">
        <v>1</v>
      </c>
      <c r="D776" s="48">
        <v>1</v>
      </c>
      <c r="E776" s="48">
        <v>420</v>
      </c>
    </row>
    <row r="777" spans="1:5" x14ac:dyDescent="0.25">
      <c r="A777" s="48">
        <v>10024440</v>
      </c>
      <c r="B777" s="48" t="s">
        <v>69</v>
      </c>
      <c r="C777" s="48">
        <v>2</v>
      </c>
      <c r="D777" s="48">
        <v>1</v>
      </c>
      <c r="E777" s="48">
        <v>420</v>
      </c>
    </row>
    <row r="778" spans="1:5" x14ac:dyDescent="0.25">
      <c r="A778" s="48">
        <v>10024440</v>
      </c>
      <c r="B778" s="48" t="s">
        <v>69</v>
      </c>
      <c r="C778" s="48">
        <v>3</v>
      </c>
      <c r="D778" s="48">
        <v>1</v>
      </c>
      <c r="E778" s="48">
        <v>420</v>
      </c>
    </row>
    <row r="779" spans="1:5" x14ac:dyDescent="0.25">
      <c r="A779" s="48">
        <v>10024440</v>
      </c>
      <c r="B779" s="48" t="s">
        <v>69</v>
      </c>
      <c r="C779" s="48">
        <v>6</v>
      </c>
      <c r="D779" s="48">
        <v>1</v>
      </c>
      <c r="E779" s="48">
        <v>420</v>
      </c>
    </row>
    <row r="780" spans="1:5" x14ac:dyDescent="0.25">
      <c r="A780" s="48">
        <v>10024440</v>
      </c>
      <c r="B780" s="48" t="s">
        <v>69</v>
      </c>
      <c r="C780" s="48">
        <v>10</v>
      </c>
      <c r="D780" s="48">
        <v>1</v>
      </c>
      <c r="E780" s="48">
        <v>420</v>
      </c>
    </row>
    <row r="781" spans="1:5" x14ac:dyDescent="0.25">
      <c r="A781" s="48">
        <v>10024440</v>
      </c>
      <c r="B781" s="48" t="s">
        <v>54</v>
      </c>
      <c r="C781" s="48">
        <v>5</v>
      </c>
      <c r="D781" s="48">
        <v>1</v>
      </c>
      <c r="E781" s="48">
        <v>420</v>
      </c>
    </row>
    <row r="782" spans="1:5" x14ac:dyDescent="0.25">
      <c r="A782" s="48">
        <v>10024440</v>
      </c>
      <c r="B782" s="48" t="s">
        <v>54</v>
      </c>
      <c r="C782" s="48">
        <v>7</v>
      </c>
      <c r="D782" s="48">
        <v>1</v>
      </c>
      <c r="E782" s="48">
        <v>183</v>
      </c>
    </row>
    <row r="783" spans="1:5" x14ac:dyDescent="0.25">
      <c r="A783" s="48">
        <v>10024440</v>
      </c>
      <c r="B783" s="48" t="s">
        <v>54</v>
      </c>
      <c r="C783" s="48">
        <v>11</v>
      </c>
      <c r="D783" s="48">
        <v>1</v>
      </c>
      <c r="E783" s="48">
        <v>420</v>
      </c>
    </row>
    <row r="784" spans="1:5" x14ac:dyDescent="0.25">
      <c r="A784" s="48">
        <v>10024440</v>
      </c>
      <c r="B784" s="48" t="s">
        <v>62</v>
      </c>
      <c r="C784" s="48">
        <v>8</v>
      </c>
      <c r="D784" s="48">
        <v>1</v>
      </c>
      <c r="E784" s="48">
        <v>420</v>
      </c>
    </row>
    <row r="785" spans="1:5" x14ac:dyDescent="0.25">
      <c r="A785" s="48">
        <v>10024440</v>
      </c>
      <c r="B785" s="48" t="s">
        <v>62</v>
      </c>
      <c r="C785" s="48">
        <v>9</v>
      </c>
      <c r="D785" s="48">
        <v>1</v>
      </c>
      <c r="E785" s="48">
        <v>420</v>
      </c>
    </row>
    <row r="786" spans="1:5" x14ac:dyDescent="0.25">
      <c r="A786" s="48">
        <v>10024450</v>
      </c>
      <c r="B786" s="48" t="s">
        <v>95</v>
      </c>
      <c r="C786" s="48">
        <v>11</v>
      </c>
      <c r="D786" s="48">
        <v>1</v>
      </c>
      <c r="E786" s="48">
        <v>541</v>
      </c>
    </row>
    <row r="787" spans="1:5" x14ac:dyDescent="0.25">
      <c r="A787" s="48">
        <v>10024450</v>
      </c>
      <c r="B787" s="48" t="s">
        <v>127</v>
      </c>
      <c r="C787" s="48">
        <v>9</v>
      </c>
      <c r="D787" s="48">
        <v>1</v>
      </c>
      <c r="E787" s="48">
        <v>541</v>
      </c>
    </row>
    <row r="788" spans="1:5" x14ac:dyDescent="0.25">
      <c r="A788" s="48">
        <v>10024450</v>
      </c>
      <c r="B788" s="48" t="s">
        <v>138</v>
      </c>
      <c r="C788" s="48">
        <v>5</v>
      </c>
      <c r="D788" s="48">
        <v>1</v>
      </c>
      <c r="E788" s="48">
        <v>541</v>
      </c>
    </row>
    <row r="789" spans="1:5" x14ac:dyDescent="0.25">
      <c r="A789" s="48">
        <v>10024450</v>
      </c>
      <c r="B789" s="48" t="s">
        <v>138</v>
      </c>
      <c r="C789" s="48">
        <v>7</v>
      </c>
      <c r="D789" s="48">
        <v>1</v>
      </c>
      <c r="E789" s="48">
        <v>541</v>
      </c>
    </row>
    <row r="790" spans="1:5" x14ac:dyDescent="0.25">
      <c r="A790" s="48">
        <v>10024450</v>
      </c>
      <c r="B790" s="48" t="s">
        <v>159</v>
      </c>
      <c r="C790" s="48">
        <v>8</v>
      </c>
      <c r="D790" s="48">
        <v>1</v>
      </c>
      <c r="E790" s="48">
        <v>541</v>
      </c>
    </row>
    <row r="791" spans="1:5" x14ac:dyDescent="0.25">
      <c r="A791" s="48">
        <v>10024450</v>
      </c>
      <c r="B791" s="48" t="s">
        <v>167</v>
      </c>
      <c r="C791" s="48">
        <v>10</v>
      </c>
      <c r="D791" s="48">
        <v>1</v>
      </c>
      <c r="E791" s="48">
        <v>541</v>
      </c>
    </row>
    <row r="792" spans="1:5" x14ac:dyDescent="0.25">
      <c r="A792" s="48">
        <v>10024450</v>
      </c>
      <c r="B792" s="48" t="s">
        <v>69</v>
      </c>
      <c r="C792" s="48">
        <v>1</v>
      </c>
      <c r="D792" s="48">
        <v>1</v>
      </c>
      <c r="E792" s="48">
        <v>350</v>
      </c>
    </row>
    <row r="793" spans="1:5" x14ac:dyDescent="0.25">
      <c r="A793" s="48">
        <v>10024450</v>
      </c>
      <c r="B793" s="48" t="s">
        <v>69</v>
      </c>
      <c r="C793" s="48">
        <v>2</v>
      </c>
      <c r="D793" s="48">
        <v>1</v>
      </c>
      <c r="E793" s="48">
        <v>350</v>
      </c>
    </row>
    <row r="794" spans="1:5" x14ac:dyDescent="0.25">
      <c r="A794" s="48">
        <v>10024450</v>
      </c>
      <c r="B794" s="48" t="s">
        <v>69</v>
      </c>
      <c r="C794" s="48">
        <v>3</v>
      </c>
      <c r="D794" s="48">
        <v>1</v>
      </c>
      <c r="E794" s="48">
        <v>350</v>
      </c>
    </row>
    <row r="795" spans="1:5" x14ac:dyDescent="0.25">
      <c r="A795" s="48">
        <v>10024450</v>
      </c>
      <c r="B795" s="48" t="s">
        <v>69</v>
      </c>
      <c r="C795" s="48">
        <v>6</v>
      </c>
      <c r="D795" s="48">
        <v>1</v>
      </c>
      <c r="E795" s="48">
        <v>350</v>
      </c>
    </row>
    <row r="796" spans="1:5" x14ac:dyDescent="0.25">
      <c r="A796" s="48">
        <v>10024450</v>
      </c>
      <c r="B796" s="48" t="s">
        <v>62</v>
      </c>
      <c r="C796" s="48">
        <v>4</v>
      </c>
      <c r="D796" s="48">
        <v>1</v>
      </c>
      <c r="E796" s="48">
        <v>350</v>
      </c>
    </row>
    <row r="797" spans="1:5" x14ac:dyDescent="0.25">
      <c r="A797" s="48">
        <v>10024454</v>
      </c>
      <c r="B797" s="48" t="s">
        <v>86</v>
      </c>
      <c r="C797" s="48">
        <v>2</v>
      </c>
      <c r="D797" s="48">
        <v>1</v>
      </c>
      <c r="E797" s="48">
        <v>300</v>
      </c>
    </row>
    <row r="798" spans="1:5" x14ac:dyDescent="0.25">
      <c r="A798" s="48">
        <v>10024454</v>
      </c>
      <c r="B798" s="48" t="s">
        <v>86</v>
      </c>
      <c r="C798" s="48">
        <v>5</v>
      </c>
      <c r="D798" s="48">
        <v>1</v>
      </c>
      <c r="E798" s="48">
        <v>300</v>
      </c>
    </row>
    <row r="799" spans="1:5" x14ac:dyDescent="0.25">
      <c r="A799" s="48">
        <v>10024454</v>
      </c>
      <c r="B799" s="48" t="s">
        <v>86</v>
      </c>
      <c r="C799" s="48">
        <v>9</v>
      </c>
      <c r="D799" s="48">
        <v>1</v>
      </c>
      <c r="E799" s="48">
        <v>300</v>
      </c>
    </row>
    <row r="800" spans="1:5" x14ac:dyDescent="0.25">
      <c r="A800" s="48">
        <v>10024454</v>
      </c>
      <c r="B800" s="48" t="s">
        <v>95</v>
      </c>
      <c r="C800" s="48">
        <v>3</v>
      </c>
      <c r="D800" s="48">
        <v>1</v>
      </c>
      <c r="E800" s="48">
        <v>581</v>
      </c>
    </row>
    <row r="801" spans="1:5" x14ac:dyDescent="0.25">
      <c r="A801" s="48">
        <v>10024454</v>
      </c>
      <c r="B801" s="48" t="s">
        <v>95</v>
      </c>
      <c r="C801" s="48">
        <v>11</v>
      </c>
      <c r="D801" s="48">
        <v>1</v>
      </c>
      <c r="E801" s="48">
        <v>581</v>
      </c>
    </row>
    <row r="802" spans="1:5" x14ac:dyDescent="0.25">
      <c r="A802" s="48">
        <v>10024454</v>
      </c>
      <c r="B802" s="48" t="s">
        <v>127</v>
      </c>
      <c r="C802" s="48">
        <v>10</v>
      </c>
      <c r="D802" s="48">
        <v>1</v>
      </c>
      <c r="E802" s="48">
        <v>581</v>
      </c>
    </row>
    <row r="803" spans="1:5" x14ac:dyDescent="0.25">
      <c r="A803" s="48">
        <v>10024454</v>
      </c>
      <c r="B803" s="48" t="s">
        <v>138</v>
      </c>
      <c r="C803" s="48">
        <v>7</v>
      </c>
      <c r="D803" s="48">
        <v>1</v>
      </c>
      <c r="E803" s="48">
        <v>581</v>
      </c>
    </row>
    <row r="804" spans="1:5" x14ac:dyDescent="0.25">
      <c r="A804" s="48">
        <v>10024454</v>
      </c>
      <c r="B804" s="48" t="s">
        <v>167</v>
      </c>
      <c r="C804" s="48">
        <v>6</v>
      </c>
      <c r="D804" s="48">
        <v>1</v>
      </c>
      <c r="E804" s="48">
        <v>581</v>
      </c>
    </row>
    <row r="805" spans="1:5" x14ac:dyDescent="0.25">
      <c r="A805" s="48">
        <v>10024454</v>
      </c>
      <c r="B805" s="48" t="s">
        <v>167</v>
      </c>
      <c r="C805" s="48">
        <v>8</v>
      </c>
      <c r="D805" s="48">
        <v>1</v>
      </c>
      <c r="E805" s="48">
        <v>581</v>
      </c>
    </row>
    <row r="806" spans="1:5" x14ac:dyDescent="0.25">
      <c r="A806" s="48">
        <v>10024454</v>
      </c>
      <c r="B806" s="48" t="s">
        <v>155</v>
      </c>
      <c r="C806" s="48">
        <v>1</v>
      </c>
      <c r="D806" s="48">
        <v>1</v>
      </c>
      <c r="E806" s="48">
        <v>581</v>
      </c>
    </row>
    <row r="807" spans="1:5" x14ac:dyDescent="0.25">
      <c r="A807" s="48">
        <v>10024455</v>
      </c>
      <c r="B807" s="48" t="s">
        <v>38</v>
      </c>
      <c r="C807" s="48">
        <v>1</v>
      </c>
      <c r="D807" s="48">
        <v>1</v>
      </c>
      <c r="E807" s="48">
        <v>370</v>
      </c>
    </row>
    <row r="808" spans="1:5" x14ac:dyDescent="0.25">
      <c r="A808" s="48">
        <v>10024455</v>
      </c>
      <c r="B808" s="48" t="s">
        <v>38</v>
      </c>
      <c r="C808" s="48">
        <v>2</v>
      </c>
      <c r="D808" s="48">
        <v>1</v>
      </c>
      <c r="E808" s="48">
        <v>370</v>
      </c>
    </row>
    <row r="809" spans="1:5" x14ac:dyDescent="0.25">
      <c r="A809" s="48">
        <v>10024455</v>
      </c>
      <c r="B809" s="48" t="s">
        <v>38</v>
      </c>
      <c r="C809" s="48">
        <v>6</v>
      </c>
      <c r="D809" s="48">
        <v>1</v>
      </c>
      <c r="E809" s="48">
        <v>370</v>
      </c>
    </row>
    <row r="810" spans="1:5" x14ac:dyDescent="0.25">
      <c r="A810" s="48">
        <v>10024455</v>
      </c>
      <c r="B810" s="48" t="s">
        <v>38</v>
      </c>
      <c r="C810" s="48">
        <v>8</v>
      </c>
      <c r="D810" s="48">
        <v>1</v>
      </c>
      <c r="E810" s="48">
        <v>370</v>
      </c>
    </row>
    <row r="811" spans="1:5" x14ac:dyDescent="0.25">
      <c r="A811" s="48">
        <v>10024455</v>
      </c>
      <c r="B811" s="48" t="s">
        <v>350</v>
      </c>
      <c r="C811" s="48">
        <v>3</v>
      </c>
      <c r="D811" s="48">
        <v>1</v>
      </c>
      <c r="E811" s="48">
        <v>400</v>
      </c>
    </row>
    <row r="812" spans="1:5" x14ac:dyDescent="0.25">
      <c r="A812" s="48">
        <v>10024455</v>
      </c>
      <c r="B812" s="48" t="s">
        <v>350</v>
      </c>
      <c r="C812" s="48">
        <v>4</v>
      </c>
      <c r="D812" s="48">
        <v>1</v>
      </c>
      <c r="E812" s="48">
        <v>400</v>
      </c>
    </row>
    <row r="813" spans="1:5" x14ac:dyDescent="0.25">
      <c r="A813" s="48">
        <v>10024455</v>
      </c>
      <c r="B813" s="48" t="s">
        <v>350</v>
      </c>
      <c r="C813" s="48">
        <v>5</v>
      </c>
      <c r="D813" s="48">
        <v>1</v>
      </c>
      <c r="E813" s="48">
        <v>400</v>
      </c>
    </row>
    <row r="814" spans="1:5" x14ac:dyDescent="0.25">
      <c r="A814" s="48">
        <v>10024455</v>
      </c>
      <c r="B814" s="48" t="s">
        <v>350</v>
      </c>
      <c r="C814" s="48">
        <v>7</v>
      </c>
      <c r="D814" s="48">
        <v>1</v>
      </c>
      <c r="E814" s="48">
        <v>400</v>
      </c>
    </row>
    <row r="815" spans="1:5" x14ac:dyDescent="0.25">
      <c r="A815" s="48">
        <v>10024455</v>
      </c>
      <c r="B815" s="48" t="s">
        <v>350</v>
      </c>
      <c r="C815" s="48">
        <v>9</v>
      </c>
      <c r="D815" s="48">
        <v>1</v>
      </c>
      <c r="E815" s="48">
        <v>400</v>
      </c>
    </row>
    <row r="816" spans="1:5" x14ac:dyDescent="0.25">
      <c r="A816" s="48">
        <v>10024455</v>
      </c>
      <c r="B816" s="48" t="s">
        <v>350</v>
      </c>
      <c r="C816" s="48">
        <v>10</v>
      </c>
      <c r="D816" s="48">
        <v>1</v>
      </c>
      <c r="E816" s="48">
        <v>400</v>
      </c>
    </row>
    <row r="817" spans="1:5" x14ac:dyDescent="0.25">
      <c r="A817" s="48">
        <v>10024455</v>
      </c>
      <c r="B817" s="48" t="s">
        <v>350</v>
      </c>
      <c r="C817" s="48">
        <v>11</v>
      </c>
      <c r="D817" s="48">
        <v>1</v>
      </c>
      <c r="E817" s="48">
        <v>400</v>
      </c>
    </row>
    <row r="818" spans="1:5" x14ac:dyDescent="0.25">
      <c r="A818" s="48">
        <v>10024460</v>
      </c>
      <c r="B818" s="48" t="s">
        <v>69</v>
      </c>
      <c r="C818" s="48">
        <v>2</v>
      </c>
      <c r="D818" s="48">
        <v>1</v>
      </c>
      <c r="E818" s="48">
        <v>270</v>
      </c>
    </row>
    <row r="819" spans="1:5" x14ac:dyDescent="0.25">
      <c r="A819" s="48">
        <v>10024460</v>
      </c>
      <c r="B819" s="48" t="s">
        <v>69</v>
      </c>
      <c r="C819" s="48">
        <v>3</v>
      </c>
      <c r="D819" s="48">
        <v>1</v>
      </c>
      <c r="E819" s="48">
        <v>270</v>
      </c>
    </row>
    <row r="820" spans="1:5" x14ac:dyDescent="0.25">
      <c r="A820" s="48">
        <v>10024460</v>
      </c>
      <c r="B820" s="48" t="s">
        <v>69</v>
      </c>
      <c r="C820" s="48">
        <v>6</v>
      </c>
      <c r="D820" s="48">
        <v>1</v>
      </c>
      <c r="E820" s="48">
        <v>270</v>
      </c>
    </row>
    <row r="821" spans="1:5" x14ac:dyDescent="0.25">
      <c r="A821" s="48">
        <v>10024460</v>
      </c>
      <c r="B821" s="48" t="s">
        <v>69</v>
      </c>
      <c r="C821" s="48">
        <v>7</v>
      </c>
      <c r="D821" s="48">
        <v>1</v>
      </c>
      <c r="E821" s="48">
        <v>270</v>
      </c>
    </row>
    <row r="822" spans="1:5" x14ac:dyDescent="0.25">
      <c r="A822" s="48">
        <v>10024460</v>
      </c>
      <c r="B822" s="48" t="s">
        <v>69</v>
      </c>
      <c r="C822" s="48">
        <v>8</v>
      </c>
      <c r="D822" s="48">
        <v>1</v>
      </c>
      <c r="E822" s="48">
        <v>270</v>
      </c>
    </row>
    <row r="823" spans="1:5" x14ac:dyDescent="0.25">
      <c r="A823" s="48">
        <v>10024460</v>
      </c>
      <c r="B823" s="48" t="s">
        <v>69</v>
      </c>
      <c r="C823" s="48">
        <v>10</v>
      </c>
      <c r="D823" s="48">
        <v>1</v>
      </c>
      <c r="E823" s="48">
        <v>270</v>
      </c>
    </row>
    <row r="824" spans="1:5" x14ac:dyDescent="0.25">
      <c r="A824" s="48">
        <v>10024460</v>
      </c>
      <c r="B824" s="48" t="s">
        <v>54</v>
      </c>
      <c r="C824" s="48">
        <v>1</v>
      </c>
      <c r="D824" s="48">
        <v>1</v>
      </c>
      <c r="E824" s="48">
        <v>270</v>
      </c>
    </row>
    <row r="825" spans="1:5" x14ac:dyDescent="0.25">
      <c r="A825" s="48">
        <v>10024460</v>
      </c>
      <c r="B825" s="48" t="s">
        <v>54</v>
      </c>
      <c r="C825" s="48">
        <v>5</v>
      </c>
      <c r="D825" s="48">
        <v>1</v>
      </c>
      <c r="E825" s="48">
        <v>270</v>
      </c>
    </row>
    <row r="826" spans="1:5" x14ac:dyDescent="0.25">
      <c r="A826" s="48">
        <v>10024460</v>
      </c>
      <c r="B826" s="48" t="s">
        <v>54</v>
      </c>
      <c r="C826" s="48">
        <v>11</v>
      </c>
      <c r="D826" s="48">
        <v>1</v>
      </c>
      <c r="E826" s="48">
        <v>270</v>
      </c>
    </row>
    <row r="827" spans="1:5" x14ac:dyDescent="0.25">
      <c r="A827" s="48">
        <v>10024460</v>
      </c>
      <c r="B827" s="48" t="s">
        <v>62</v>
      </c>
      <c r="C827" s="48">
        <v>9</v>
      </c>
      <c r="D827" s="48">
        <v>1</v>
      </c>
      <c r="E827" s="48">
        <v>270</v>
      </c>
    </row>
    <row r="828" spans="1:5" x14ac:dyDescent="0.25">
      <c r="A828" s="48">
        <v>10024468</v>
      </c>
      <c r="B828" s="48" t="s">
        <v>95</v>
      </c>
      <c r="C828" s="48">
        <v>6</v>
      </c>
      <c r="D828" s="48">
        <v>1</v>
      </c>
      <c r="E828" s="48">
        <v>520</v>
      </c>
    </row>
    <row r="829" spans="1:5" x14ac:dyDescent="0.25">
      <c r="A829" s="48">
        <v>10024468</v>
      </c>
      <c r="B829" s="48" t="s">
        <v>127</v>
      </c>
      <c r="C829" s="48">
        <v>9</v>
      </c>
      <c r="D829" s="48">
        <v>1</v>
      </c>
      <c r="E829" s="48">
        <v>520</v>
      </c>
    </row>
    <row r="830" spans="1:5" x14ac:dyDescent="0.25">
      <c r="A830" s="48">
        <v>10024468</v>
      </c>
      <c r="B830" s="48" t="s">
        <v>138</v>
      </c>
      <c r="C830" s="48">
        <v>2</v>
      </c>
      <c r="D830" s="48">
        <v>1</v>
      </c>
      <c r="E830" s="48">
        <v>520</v>
      </c>
    </row>
    <row r="831" spans="1:5" x14ac:dyDescent="0.25">
      <c r="A831" s="48">
        <v>10024468</v>
      </c>
      <c r="B831" s="48" t="s">
        <v>138</v>
      </c>
      <c r="C831" s="48">
        <v>3</v>
      </c>
      <c r="D831" s="48">
        <v>1</v>
      </c>
      <c r="E831" s="48">
        <v>520</v>
      </c>
    </row>
    <row r="832" spans="1:5" x14ac:dyDescent="0.25">
      <c r="A832" s="48">
        <v>10024468</v>
      </c>
      <c r="B832" s="48" t="s">
        <v>138</v>
      </c>
      <c r="C832" s="48">
        <v>4</v>
      </c>
      <c r="D832" s="48">
        <v>1</v>
      </c>
      <c r="E832" s="48">
        <v>520</v>
      </c>
    </row>
    <row r="833" spans="1:5" x14ac:dyDescent="0.25">
      <c r="A833" s="48">
        <v>10024468</v>
      </c>
      <c r="B833" s="48" t="s">
        <v>138</v>
      </c>
      <c r="C833" s="48">
        <v>5</v>
      </c>
      <c r="D833" s="48">
        <v>1</v>
      </c>
      <c r="E833" s="48">
        <v>520</v>
      </c>
    </row>
    <row r="834" spans="1:5" x14ac:dyDescent="0.25">
      <c r="A834" s="48">
        <v>10024468</v>
      </c>
      <c r="B834" s="48" t="s">
        <v>138</v>
      </c>
      <c r="C834" s="48">
        <v>7</v>
      </c>
      <c r="D834" s="48">
        <v>1</v>
      </c>
      <c r="E834" s="48">
        <v>520</v>
      </c>
    </row>
    <row r="835" spans="1:5" x14ac:dyDescent="0.25">
      <c r="A835" s="48">
        <v>10024468</v>
      </c>
      <c r="B835" s="48" t="s">
        <v>138</v>
      </c>
      <c r="C835" s="48">
        <v>11</v>
      </c>
      <c r="D835" s="48">
        <v>1</v>
      </c>
      <c r="E835" s="48">
        <v>520</v>
      </c>
    </row>
    <row r="836" spans="1:5" x14ac:dyDescent="0.25">
      <c r="A836" s="48">
        <v>10024468</v>
      </c>
      <c r="B836" s="48" t="s">
        <v>159</v>
      </c>
      <c r="C836" s="48">
        <v>8</v>
      </c>
      <c r="D836" s="48">
        <v>1</v>
      </c>
      <c r="E836" s="48">
        <v>520</v>
      </c>
    </row>
    <row r="837" spans="1:5" x14ac:dyDescent="0.25">
      <c r="A837" s="48">
        <v>10024468</v>
      </c>
      <c r="B837" s="48" t="s">
        <v>167</v>
      </c>
      <c r="C837" s="48">
        <v>10</v>
      </c>
      <c r="D837" s="48">
        <v>1</v>
      </c>
      <c r="E837" s="48">
        <v>520</v>
      </c>
    </row>
    <row r="838" spans="1:5" x14ac:dyDescent="0.25">
      <c r="A838" s="48">
        <v>10024470</v>
      </c>
      <c r="B838" s="48" t="s">
        <v>127</v>
      </c>
      <c r="C838" s="48">
        <v>9</v>
      </c>
      <c r="D838" s="48">
        <v>1</v>
      </c>
      <c r="E838" s="48">
        <v>550</v>
      </c>
    </row>
    <row r="839" spans="1:5" x14ac:dyDescent="0.25">
      <c r="A839" s="48">
        <v>10024470</v>
      </c>
      <c r="B839" s="48" t="s">
        <v>138</v>
      </c>
      <c r="C839" s="48">
        <v>3</v>
      </c>
      <c r="D839" s="48">
        <v>1</v>
      </c>
      <c r="E839" s="48">
        <v>550</v>
      </c>
    </row>
    <row r="840" spans="1:5" x14ac:dyDescent="0.25">
      <c r="A840" s="48">
        <v>10024470</v>
      </c>
      <c r="B840" s="48" t="s">
        <v>138</v>
      </c>
      <c r="C840" s="48">
        <v>7</v>
      </c>
      <c r="D840" s="48">
        <v>1</v>
      </c>
      <c r="E840" s="48">
        <v>550</v>
      </c>
    </row>
    <row r="841" spans="1:5" x14ac:dyDescent="0.25">
      <c r="A841" s="48">
        <v>10024470</v>
      </c>
      <c r="B841" s="48" t="s">
        <v>138</v>
      </c>
      <c r="C841" s="48">
        <v>11</v>
      </c>
      <c r="D841" s="48">
        <v>1</v>
      </c>
      <c r="E841" s="48">
        <v>550</v>
      </c>
    </row>
    <row r="842" spans="1:5" x14ac:dyDescent="0.25">
      <c r="A842" s="48">
        <v>10024470</v>
      </c>
      <c r="B842" s="48" t="s">
        <v>167</v>
      </c>
      <c r="C842" s="48">
        <v>1</v>
      </c>
      <c r="D842" s="48">
        <v>1</v>
      </c>
      <c r="E842" s="48">
        <v>550</v>
      </c>
    </row>
    <row r="843" spans="1:5" x14ac:dyDescent="0.25">
      <c r="A843" s="48">
        <v>10024470</v>
      </c>
      <c r="B843" s="48" t="s">
        <v>167</v>
      </c>
      <c r="C843" s="48">
        <v>4</v>
      </c>
      <c r="D843" s="48">
        <v>1</v>
      </c>
      <c r="E843" s="48">
        <v>1</v>
      </c>
    </row>
    <row r="844" spans="1:5" x14ac:dyDescent="0.25">
      <c r="A844" s="48">
        <v>10024470</v>
      </c>
      <c r="B844" s="48" t="s">
        <v>167</v>
      </c>
      <c r="C844" s="48">
        <v>5</v>
      </c>
      <c r="D844" s="48">
        <v>1</v>
      </c>
      <c r="E844" s="48">
        <v>550</v>
      </c>
    </row>
    <row r="845" spans="1:5" x14ac:dyDescent="0.25">
      <c r="A845" s="48">
        <v>10024470</v>
      </c>
      <c r="B845" s="48" t="s">
        <v>167</v>
      </c>
      <c r="C845" s="48">
        <v>8</v>
      </c>
      <c r="D845" s="48">
        <v>1</v>
      </c>
      <c r="E845" s="48">
        <v>550</v>
      </c>
    </row>
    <row r="846" spans="1:5" x14ac:dyDescent="0.25">
      <c r="A846" s="48">
        <v>10024470</v>
      </c>
      <c r="B846" s="48" t="s">
        <v>167</v>
      </c>
      <c r="C846" s="48">
        <v>10</v>
      </c>
      <c r="D846" s="48">
        <v>1</v>
      </c>
      <c r="E846" s="48">
        <v>550</v>
      </c>
    </row>
    <row r="847" spans="1:5" x14ac:dyDescent="0.25">
      <c r="A847" s="48">
        <v>10024477</v>
      </c>
      <c r="B847" s="48" t="s">
        <v>127</v>
      </c>
      <c r="C847" s="48">
        <v>1</v>
      </c>
      <c r="D847" s="48">
        <v>1</v>
      </c>
      <c r="E847" s="48">
        <v>560</v>
      </c>
    </row>
    <row r="848" spans="1:5" x14ac:dyDescent="0.25">
      <c r="A848" s="48">
        <v>10024477</v>
      </c>
      <c r="B848" s="48" t="s">
        <v>127</v>
      </c>
      <c r="C848" s="48">
        <v>5</v>
      </c>
      <c r="D848" s="48">
        <v>1</v>
      </c>
      <c r="E848" s="48">
        <v>560</v>
      </c>
    </row>
    <row r="849" spans="1:5" x14ac:dyDescent="0.25">
      <c r="A849" s="48">
        <v>10024477</v>
      </c>
      <c r="B849" s="48" t="s">
        <v>127</v>
      </c>
      <c r="C849" s="48">
        <v>9</v>
      </c>
      <c r="D849" s="48">
        <v>1</v>
      </c>
      <c r="E849" s="48">
        <v>560</v>
      </c>
    </row>
    <row r="850" spans="1:5" x14ac:dyDescent="0.25">
      <c r="A850" s="48">
        <v>10024477</v>
      </c>
      <c r="B850" s="48" t="s">
        <v>138</v>
      </c>
      <c r="C850" s="48">
        <v>3</v>
      </c>
      <c r="D850" s="48">
        <v>1</v>
      </c>
      <c r="E850" s="48">
        <v>560</v>
      </c>
    </row>
    <row r="851" spans="1:5" x14ac:dyDescent="0.25">
      <c r="A851" s="48">
        <v>10024477</v>
      </c>
      <c r="B851" s="48" t="s">
        <v>138</v>
      </c>
      <c r="C851" s="48">
        <v>4</v>
      </c>
      <c r="D851" s="48">
        <v>1</v>
      </c>
      <c r="E851" s="48">
        <v>560</v>
      </c>
    </row>
    <row r="852" spans="1:5" x14ac:dyDescent="0.25">
      <c r="A852" s="48">
        <v>10024477</v>
      </c>
      <c r="B852" s="48" t="s">
        <v>138</v>
      </c>
      <c r="C852" s="48">
        <v>10</v>
      </c>
      <c r="D852" s="48">
        <v>1</v>
      </c>
      <c r="E852" s="48">
        <v>560</v>
      </c>
    </row>
    <row r="853" spans="1:5" x14ac:dyDescent="0.25">
      <c r="A853" s="48">
        <v>10024477</v>
      </c>
      <c r="B853" s="48" t="s">
        <v>138</v>
      </c>
      <c r="C853" s="48">
        <v>11</v>
      </c>
      <c r="D853" s="48">
        <v>1</v>
      </c>
      <c r="E853" s="48">
        <v>560</v>
      </c>
    </row>
    <row r="854" spans="1:5" x14ac:dyDescent="0.25">
      <c r="A854" s="48">
        <v>10024477</v>
      </c>
      <c r="B854" s="48" t="s">
        <v>167</v>
      </c>
      <c r="C854" s="48">
        <v>2</v>
      </c>
      <c r="D854" s="48">
        <v>1</v>
      </c>
      <c r="E854" s="48">
        <v>560</v>
      </c>
    </row>
    <row r="855" spans="1:5" x14ac:dyDescent="0.25">
      <c r="A855" s="48">
        <v>10024477</v>
      </c>
      <c r="B855" s="48" t="s">
        <v>167</v>
      </c>
      <c r="C855" s="48">
        <v>8</v>
      </c>
      <c r="D855" s="48">
        <v>1</v>
      </c>
      <c r="E855" s="48">
        <v>560</v>
      </c>
    </row>
    <row r="856" spans="1:5" x14ac:dyDescent="0.25">
      <c r="A856" s="48">
        <v>10024480</v>
      </c>
      <c r="B856" s="48" t="s">
        <v>69</v>
      </c>
      <c r="C856" s="48">
        <v>2</v>
      </c>
      <c r="D856" s="48">
        <v>1</v>
      </c>
      <c r="E856" s="48">
        <v>300</v>
      </c>
    </row>
    <row r="857" spans="1:5" x14ac:dyDescent="0.25">
      <c r="A857" s="48">
        <v>10024480</v>
      </c>
      <c r="B857" s="48" t="s">
        <v>69</v>
      </c>
      <c r="C857" s="48">
        <v>3</v>
      </c>
      <c r="D857" s="48">
        <v>1</v>
      </c>
      <c r="E857" s="48">
        <v>300</v>
      </c>
    </row>
    <row r="858" spans="1:5" x14ac:dyDescent="0.25">
      <c r="A858" s="48">
        <v>10024480</v>
      </c>
      <c r="B858" s="48" t="s">
        <v>69</v>
      </c>
      <c r="C858" s="48">
        <v>6</v>
      </c>
      <c r="D858" s="48">
        <v>1</v>
      </c>
      <c r="E858" s="48">
        <v>300</v>
      </c>
    </row>
    <row r="859" spans="1:5" x14ac:dyDescent="0.25">
      <c r="A859" s="48">
        <v>10024480</v>
      </c>
      <c r="B859" s="48" t="s">
        <v>69</v>
      </c>
      <c r="C859" s="48">
        <v>7</v>
      </c>
      <c r="D859" s="48">
        <v>1</v>
      </c>
      <c r="E859" s="48">
        <v>300</v>
      </c>
    </row>
    <row r="860" spans="1:5" x14ac:dyDescent="0.25">
      <c r="A860" s="48">
        <v>10024480</v>
      </c>
      <c r="B860" s="48" t="s">
        <v>69</v>
      </c>
      <c r="C860" s="48">
        <v>10</v>
      </c>
      <c r="D860" s="48">
        <v>1</v>
      </c>
      <c r="E860" s="48">
        <v>300</v>
      </c>
    </row>
    <row r="861" spans="1:5" x14ac:dyDescent="0.25">
      <c r="A861" s="48">
        <v>10024480</v>
      </c>
      <c r="B861" s="48" t="s">
        <v>54</v>
      </c>
      <c r="C861" s="48">
        <v>8</v>
      </c>
      <c r="D861" s="48">
        <v>1</v>
      </c>
      <c r="E861" s="48">
        <v>300</v>
      </c>
    </row>
    <row r="862" spans="1:5" x14ac:dyDescent="0.25">
      <c r="A862" s="48">
        <v>10024480</v>
      </c>
      <c r="B862" s="48" t="s">
        <v>54</v>
      </c>
      <c r="C862" s="48">
        <v>11</v>
      </c>
      <c r="D862" s="48">
        <v>1</v>
      </c>
      <c r="E862" s="48">
        <v>300</v>
      </c>
    </row>
    <row r="863" spans="1:5" x14ac:dyDescent="0.25">
      <c r="A863" s="48">
        <v>10024480</v>
      </c>
      <c r="B863" s="48" t="s">
        <v>62</v>
      </c>
      <c r="C863" s="48">
        <v>1</v>
      </c>
      <c r="D863" s="48">
        <v>1</v>
      </c>
      <c r="E863" s="48">
        <v>300</v>
      </c>
    </row>
    <row r="864" spans="1:5" x14ac:dyDescent="0.25">
      <c r="A864" s="48">
        <v>10024480</v>
      </c>
      <c r="B864" s="48" t="s">
        <v>62</v>
      </c>
      <c r="C864" s="48">
        <v>4</v>
      </c>
      <c r="D864" s="48">
        <v>1</v>
      </c>
      <c r="E864" s="48">
        <v>300</v>
      </c>
    </row>
    <row r="865" spans="1:5" x14ac:dyDescent="0.25">
      <c r="A865" s="48">
        <v>10024480</v>
      </c>
      <c r="B865" s="48" t="s">
        <v>62</v>
      </c>
      <c r="C865" s="48">
        <v>9</v>
      </c>
      <c r="D865" s="48">
        <v>1</v>
      </c>
      <c r="E865" s="48">
        <v>300</v>
      </c>
    </row>
    <row r="866" spans="1:5" x14ac:dyDescent="0.25">
      <c r="A866" s="48">
        <v>10024494</v>
      </c>
      <c r="B866" s="48" t="s">
        <v>95</v>
      </c>
      <c r="C866" s="48">
        <v>11</v>
      </c>
      <c r="D866" s="48">
        <v>1</v>
      </c>
      <c r="E866" s="48">
        <v>550</v>
      </c>
    </row>
    <row r="867" spans="1:5" x14ac:dyDescent="0.25">
      <c r="A867" s="48">
        <v>10024494</v>
      </c>
      <c r="B867" s="48" t="s">
        <v>127</v>
      </c>
      <c r="C867" s="48">
        <v>9</v>
      </c>
      <c r="D867" s="48">
        <v>1</v>
      </c>
      <c r="E867" s="48">
        <v>550</v>
      </c>
    </row>
    <row r="868" spans="1:5" x14ac:dyDescent="0.25">
      <c r="A868" s="48">
        <v>10024494</v>
      </c>
      <c r="B868" s="48" t="s">
        <v>127</v>
      </c>
      <c r="C868" s="48">
        <v>10</v>
      </c>
      <c r="D868" s="48">
        <v>1</v>
      </c>
      <c r="E868" s="48">
        <v>550</v>
      </c>
    </row>
    <row r="869" spans="1:5" x14ac:dyDescent="0.25">
      <c r="A869" s="48">
        <v>10024494</v>
      </c>
      <c r="B869" s="48" t="s">
        <v>138</v>
      </c>
      <c r="C869" s="48">
        <v>4</v>
      </c>
      <c r="D869" s="48">
        <v>1</v>
      </c>
      <c r="E869" s="48">
        <v>550</v>
      </c>
    </row>
    <row r="870" spans="1:5" x14ac:dyDescent="0.25">
      <c r="A870" s="48">
        <v>10024494</v>
      </c>
      <c r="B870" s="48" t="s">
        <v>138</v>
      </c>
      <c r="C870" s="48">
        <v>7</v>
      </c>
      <c r="D870" s="48">
        <v>1</v>
      </c>
      <c r="E870" s="48">
        <v>550</v>
      </c>
    </row>
    <row r="871" spans="1:5" x14ac:dyDescent="0.25">
      <c r="A871" s="48">
        <v>10024494</v>
      </c>
      <c r="B871" s="48" t="s">
        <v>167</v>
      </c>
      <c r="C871" s="48">
        <v>5</v>
      </c>
      <c r="D871" s="48">
        <v>1</v>
      </c>
      <c r="E871" s="48">
        <v>550</v>
      </c>
    </row>
    <row r="872" spans="1:5" x14ac:dyDescent="0.25">
      <c r="A872" s="48">
        <v>10024494</v>
      </c>
      <c r="B872" s="48" t="s">
        <v>167</v>
      </c>
      <c r="C872" s="48">
        <v>8</v>
      </c>
      <c r="D872" s="48">
        <v>1</v>
      </c>
      <c r="E872" s="48">
        <v>550</v>
      </c>
    </row>
    <row r="873" spans="1:5" x14ac:dyDescent="0.25">
      <c r="A873" s="48">
        <v>10024494</v>
      </c>
      <c r="B873" s="48" t="s">
        <v>69</v>
      </c>
      <c r="C873" s="48">
        <v>1</v>
      </c>
      <c r="D873" s="48">
        <v>1</v>
      </c>
      <c r="E873" s="48">
        <v>300</v>
      </c>
    </row>
    <row r="874" spans="1:5" x14ac:dyDescent="0.25">
      <c r="A874" s="48">
        <v>10024494</v>
      </c>
      <c r="B874" s="48" t="s">
        <v>69</v>
      </c>
      <c r="C874" s="48">
        <v>2</v>
      </c>
      <c r="D874" s="48">
        <v>1</v>
      </c>
      <c r="E874" s="48">
        <v>300</v>
      </c>
    </row>
    <row r="875" spans="1:5" x14ac:dyDescent="0.25">
      <c r="A875" s="48">
        <v>10024494</v>
      </c>
      <c r="B875" s="48" t="s">
        <v>69</v>
      </c>
      <c r="C875" s="48">
        <v>3</v>
      </c>
      <c r="D875" s="48">
        <v>1</v>
      </c>
      <c r="E875" s="48">
        <v>300</v>
      </c>
    </row>
    <row r="876" spans="1:5" x14ac:dyDescent="0.25">
      <c r="A876" s="48">
        <v>10024494</v>
      </c>
      <c r="B876" s="48" t="s">
        <v>69</v>
      </c>
      <c r="C876" s="48">
        <v>6</v>
      </c>
      <c r="D876" s="48">
        <v>1</v>
      </c>
      <c r="E876" s="48">
        <v>300</v>
      </c>
    </row>
    <row r="877" spans="1:5" x14ac:dyDescent="0.25">
      <c r="A877" s="48">
        <v>10024503</v>
      </c>
      <c r="B877" s="48" t="s">
        <v>95</v>
      </c>
      <c r="C877" s="48">
        <v>4</v>
      </c>
      <c r="D877" s="48">
        <v>1</v>
      </c>
      <c r="E877" s="48">
        <v>545</v>
      </c>
    </row>
    <row r="878" spans="1:5" x14ac:dyDescent="0.25">
      <c r="A878" s="48">
        <v>10024503</v>
      </c>
      <c r="B878" s="48" t="s">
        <v>95</v>
      </c>
      <c r="C878" s="48">
        <v>6</v>
      </c>
      <c r="D878" s="48">
        <v>1</v>
      </c>
      <c r="E878" s="48">
        <v>545</v>
      </c>
    </row>
    <row r="879" spans="1:5" x14ac:dyDescent="0.25">
      <c r="A879" s="48">
        <v>10024503</v>
      </c>
      <c r="B879" s="48" t="s">
        <v>95</v>
      </c>
      <c r="C879" s="48">
        <v>11</v>
      </c>
      <c r="D879" s="48">
        <v>1</v>
      </c>
      <c r="E879" s="48">
        <v>545</v>
      </c>
    </row>
    <row r="880" spans="1:5" x14ac:dyDescent="0.25">
      <c r="A880" s="48">
        <v>10024503</v>
      </c>
      <c r="B880" s="48" t="s">
        <v>127</v>
      </c>
      <c r="C880" s="48">
        <v>1</v>
      </c>
      <c r="D880" s="48">
        <v>1</v>
      </c>
      <c r="E880" s="48">
        <v>545</v>
      </c>
    </row>
    <row r="881" spans="1:5" x14ac:dyDescent="0.25">
      <c r="A881" s="48">
        <v>10024503</v>
      </c>
      <c r="B881" s="48" t="s">
        <v>127</v>
      </c>
      <c r="C881" s="48">
        <v>2</v>
      </c>
      <c r="D881" s="48">
        <v>1</v>
      </c>
      <c r="E881" s="48">
        <v>545</v>
      </c>
    </row>
    <row r="882" spans="1:5" x14ac:dyDescent="0.25">
      <c r="A882" s="48">
        <v>10024503</v>
      </c>
      <c r="B882" s="48" t="s">
        <v>127</v>
      </c>
      <c r="C882" s="48">
        <v>5</v>
      </c>
      <c r="D882" s="48">
        <v>1</v>
      </c>
      <c r="E882" s="48">
        <v>545</v>
      </c>
    </row>
    <row r="883" spans="1:5" x14ac:dyDescent="0.25">
      <c r="A883" s="48">
        <v>10024503</v>
      </c>
      <c r="B883" s="48" t="s">
        <v>127</v>
      </c>
      <c r="C883" s="48">
        <v>7</v>
      </c>
      <c r="D883" s="48">
        <v>1</v>
      </c>
      <c r="E883" s="48">
        <v>545</v>
      </c>
    </row>
    <row r="884" spans="1:5" x14ac:dyDescent="0.25">
      <c r="A884" s="48">
        <v>10024503</v>
      </c>
      <c r="B884" s="48" t="s">
        <v>127</v>
      </c>
      <c r="C884" s="48">
        <v>9</v>
      </c>
      <c r="D884" s="48">
        <v>1</v>
      </c>
      <c r="E884" s="48">
        <v>545</v>
      </c>
    </row>
    <row r="885" spans="1:5" x14ac:dyDescent="0.25">
      <c r="A885" s="48">
        <v>10024503</v>
      </c>
      <c r="B885" s="48" t="s">
        <v>138</v>
      </c>
      <c r="C885" s="48">
        <v>3</v>
      </c>
      <c r="D885" s="48">
        <v>1</v>
      </c>
      <c r="E885" s="48">
        <v>545</v>
      </c>
    </row>
    <row r="886" spans="1:5" x14ac:dyDescent="0.25">
      <c r="A886" s="48">
        <v>10024503</v>
      </c>
      <c r="B886" s="48" t="s">
        <v>167</v>
      </c>
      <c r="C886" s="48">
        <v>8</v>
      </c>
      <c r="D886" s="48">
        <v>1</v>
      </c>
      <c r="E886" s="48">
        <v>545</v>
      </c>
    </row>
    <row r="887" spans="1:5" x14ac:dyDescent="0.25">
      <c r="A887" s="48">
        <v>10024503</v>
      </c>
      <c r="B887" s="48" t="s">
        <v>167</v>
      </c>
      <c r="C887" s="48">
        <v>10</v>
      </c>
      <c r="D887" s="48">
        <v>1</v>
      </c>
      <c r="E887" s="48">
        <v>545</v>
      </c>
    </row>
    <row r="888" spans="1:5" x14ac:dyDescent="0.25">
      <c r="A888" s="48">
        <v>10024529</v>
      </c>
      <c r="B888" s="48" t="s">
        <v>350</v>
      </c>
      <c r="C888" s="48">
        <v>1</v>
      </c>
      <c r="D888" s="48">
        <v>1</v>
      </c>
      <c r="E888" s="48">
        <v>350</v>
      </c>
    </row>
    <row r="889" spans="1:5" x14ac:dyDescent="0.25">
      <c r="A889" s="48">
        <v>10024529</v>
      </c>
      <c r="B889" s="48" t="s">
        <v>350</v>
      </c>
      <c r="C889" s="48">
        <v>2</v>
      </c>
      <c r="D889" s="48">
        <v>1</v>
      </c>
      <c r="E889" s="48">
        <v>350</v>
      </c>
    </row>
    <row r="890" spans="1:5" x14ac:dyDescent="0.25">
      <c r="A890" s="48">
        <v>10024529</v>
      </c>
      <c r="B890" s="48" t="s">
        <v>350</v>
      </c>
      <c r="C890" s="48">
        <v>3</v>
      </c>
      <c r="D890" s="48">
        <v>1</v>
      </c>
      <c r="E890" s="48">
        <v>350</v>
      </c>
    </row>
    <row r="891" spans="1:5" x14ac:dyDescent="0.25">
      <c r="A891" s="48">
        <v>10024529</v>
      </c>
      <c r="B891" s="48" t="s">
        <v>350</v>
      </c>
      <c r="C891" s="48">
        <v>4</v>
      </c>
      <c r="D891" s="48">
        <v>1</v>
      </c>
      <c r="E891" s="48">
        <v>350</v>
      </c>
    </row>
    <row r="892" spans="1:5" x14ac:dyDescent="0.25">
      <c r="A892" s="48">
        <v>10024529</v>
      </c>
      <c r="B892" s="48" t="s">
        <v>350</v>
      </c>
      <c r="C892" s="48">
        <v>5</v>
      </c>
      <c r="D892" s="48">
        <v>1</v>
      </c>
      <c r="E892" s="48">
        <v>350</v>
      </c>
    </row>
    <row r="893" spans="1:5" x14ac:dyDescent="0.25">
      <c r="A893" s="48">
        <v>10024529</v>
      </c>
      <c r="B893" s="48" t="s">
        <v>350</v>
      </c>
      <c r="C893" s="48">
        <v>6</v>
      </c>
      <c r="D893" s="48">
        <v>1</v>
      </c>
      <c r="E893" s="48">
        <v>350</v>
      </c>
    </row>
    <row r="894" spans="1:5" x14ac:dyDescent="0.25">
      <c r="A894" s="48">
        <v>10024529</v>
      </c>
      <c r="B894" s="48" t="s">
        <v>350</v>
      </c>
      <c r="C894" s="48">
        <v>7</v>
      </c>
      <c r="D894" s="48">
        <v>1</v>
      </c>
      <c r="E894" s="48">
        <v>350</v>
      </c>
    </row>
    <row r="895" spans="1:5" x14ac:dyDescent="0.25">
      <c r="A895" s="48">
        <v>10024529</v>
      </c>
      <c r="B895" s="48" t="s">
        <v>350</v>
      </c>
      <c r="C895" s="48">
        <v>8</v>
      </c>
      <c r="D895" s="48">
        <v>1</v>
      </c>
      <c r="E895" s="48">
        <v>350</v>
      </c>
    </row>
    <row r="896" spans="1:5" x14ac:dyDescent="0.25">
      <c r="A896" s="48">
        <v>10024529</v>
      </c>
      <c r="B896" s="48" t="s">
        <v>350</v>
      </c>
      <c r="C896" s="48">
        <v>9</v>
      </c>
      <c r="D896" s="48">
        <v>1</v>
      </c>
      <c r="E896" s="48">
        <v>350</v>
      </c>
    </row>
    <row r="897" spans="1:5" x14ac:dyDescent="0.25">
      <c r="A897" s="48">
        <v>10024529</v>
      </c>
      <c r="B897" s="48" t="s">
        <v>350</v>
      </c>
      <c r="C897" s="48">
        <v>10</v>
      </c>
      <c r="D897" s="48">
        <v>1</v>
      </c>
      <c r="E897" s="48">
        <v>350</v>
      </c>
    </row>
    <row r="898" spans="1:5" x14ac:dyDescent="0.25">
      <c r="A898" s="48">
        <v>10024529</v>
      </c>
      <c r="B898" s="48" t="s">
        <v>350</v>
      </c>
      <c r="C898" s="48">
        <v>11</v>
      </c>
      <c r="D898" s="48">
        <v>1</v>
      </c>
      <c r="E898" s="48">
        <v>350</v>
      </c>
    </row>
    <row r="899" spans="1:5" x14ac:dyDescent="0.25">
      <c r="A899" s="48">
        <v>10024531</v>
      </c>
      <c r="B899" s="48" t="s">
        <v>86</v>
      </c>
      <c r="C899" s="48">
        <v>2</v>
      </c>
      <c r="D899" s="48">
        <v>1</v>
      </c>
      <c r="E899" s="48">
        <v>250</v>
      </c>
    </row>
    <row r="900" spans="1:5" x14ac:dyDescent="0.25">
      <c r="A900" s="48">
        <v>10024531</v>
      </c>
      <c r="B900" s="48" t="s">
        <v>86</v>
      </c>
      <c r="C900" s="48">
        <v>9</v>
      </c>
      <c r="D900" s="48">
        <v>1</v>
      </c>
      <c r="E900" s="48">
        <v>250</v>
      </c>
    </row>
    <row r="901" spans="1:5" x14ac:dyDescent="0.25">
      <c r="A901" s="48">
        <v>10024531</v>
      </c>
      <c r="B901" s="48" t="s">
        <v>95</v>
      </c>
      <c r="C901" s="48">
        <v>11</v>
      </c>
      <c r="D901" s="48">
        <v>1</v>
      </c>
      <c r="E901" s="48">
        <v>550</v>
      </c>
    </row>
    <row r="902" spans="1:5" x14ac:dyDescent="0.25">
      <c r="A902" s="48">
        <v>10024531</v>
      </c>
      <c r="B902" s="48" t="s">
        <v>127</v>
      </c>
      <c r="C902" s="48">
        <v>10</v>
      </c>
      <c r="D902" s="48">
        <v>1</v>
      </c>
      <c r="E902" s="48">
        <v>550</v>
      </c>
    </row>
    <row r="903" spans="1:5" x14ac:dyDescent="0.25">
      <c r="A903" s="48">
        <v>10024531</v>
      </c>
      <c r="B903" s="48" t="s">
        <v>138</v>
      </c>
      <c r="C903" s="48">
        <v>3</v>
      </c>
      <c r="D903" s="48">
        <v>1</v>
      </c>
      <c r="E903" s="48">
        <v>550</v>
      </c>
    </row>
    <row r="904" spans="1:5" x14ac:dyDescent="0.25">
      <c r="A904" s="48">
        <v>10024531</v>
      </c>
      <c r="B904" s="48" t="s">
        <v>138</v>
      </c>
      <c r="C904" s="48">
        <v>4</v>
      </c>
      <c r="D904" s="48">
        <v>1</v>
      </c>
      <c r="E904" s="48">
        <v>550</v>
      </c>
    </row>
    <row r="905" spans="1:5" x14ac:dyDescent="0.25">
      <c r="A905" s="48">
        <v>10024531</v>
      </c>
      <c r="B905" s="48" t="s">
        <v>138</v>
      </c>
      <c r="C905" s="48">
        <v>7</v>
      </c>
      <c r="D905" s="48">
        <v>1</v>
      </c>
      <c r="E905" s="48">
        <v>550</v>
      </c>
    </row>
    <row r="906" spans="1:5" x14ac:dyDescent="0.25">
      <c r="A906" s="48">
        <v>10024531</v>
      </c>
      <c r="B906" s="48" t="s">
        <v>167</v>
      </c>
      <c r="C906" s="48">
        <v>5</v>
      </c>
      <c r="D906" s="48">
        <v>1</v>
      </c>
      <c r="E906" s="48">
        <v>550</v>
      </c>
    </row>
    <row r="907" spans="1:5" x14ac:dyDescent="0.25">
      <c r="A907" s="48">
        <v>10024531</v>
      </c>
      <c r="B907" s="48" t="s">
        <v>167</v>
      </c>
      <c r="C907" s="48">
        <v>6</v>
      </c>
      <c r="D907" s="48">
        <v>1</v>
      </c>
      <c r="E907" s="48">
        <v>550</v>
      </c>
    </row>
    <row r="908" spans="1:5" x14ac:dyDescent="0.25">
      <c r="A908" s="48">
        <v>10024531</v>
      </c>
      <c r="B908" s="48" t="s">
        <v>167</v>
      </c>
      <c r="C908" s="48">
        <v>8</v>
      </c>
      <c r="D908" s="48">
        <v>1</v>
      </c>
      <c r="E908" s="48">
        <v>550</v>
      </c>
    </row>
    <row r="909" spans="1:5" x14ac:dyDescent="0.25">
      <c r="A909" s="48">
        <v>10024531</v>
      </c>
      <c r="B909" s="48" t="s">
        <v>82</v>
      </c>
      <c r="C909" s="48">
        <v>1</v>
      </c>
      <c r="D909" s="48">
        <v>1</v>
      </c>
      <c r="E909" s="48">
        <v>250</v>
      </c>
    </row>
    <row r="910" spans="1:5" x14ac:dyDescent="0.25">
      <c r="A910" s="48">
        <v>10024534</v>
      </c>
      <c r="B910" s="48" t="s">
        <v>69</v>
      </c>
      <c r="C910" s="48">
        <v>1</v>
      </c>
      <c r="D910" s="48">
        <v>1</v>
      </c>
      <c r="E910" s="48">
        <v>400</v>
      </c>
    </row>
    <row r="911" spans="1:5" x14ac:dyDescent="0.25">
      <c r="A911" s="48">
        <v>10024534</v>
      </c>
      <c r="B911" s="48" t="s">
        <v>69</v>
      </c>
      <c r="C911" s="48">
        <v>2</v>
      </c>
      <c r="D911" s="48">
        <v>1</v>
      </c>
      <c r="E911" s="48">
        <v>400</v>
      </c>
    </row>
    <row r="912" spans="1:5" x14ac:dyDescent="0.25">
      <c r="A912" s="48">
        <v>10024534</v>
      </c>
      <c r="B912" s="48" t="s">
        <v>69</v>
      </c>
      <c r="C912" s="48">
        <v>3</v>
      </c>
      <c r="D912" s="48">
        <v>1</v>
      </c>
      <c r="E912" s="48">
        <v>400</v>
      </c>
    </row>
    <row r="913" spans="1:5" x14ac:dyDescent="0.25">
      <c r="A913" s="48">
        <v>10024534</v>
      </c>
      <c r="B913" s="48" t="s">
        <v>69</v>
      </c>
      <c r="C913" s="48">
        <v>7</v>
      </c>
      <c r="D913" s="48">
        <v>1</v>
      </c>
      <c r="E913" s="48">
        <v>400</v>
      </c>
    </row>
    <row r="914" spans="1:5" x14ac:dyDescent="0.25">
      <c r="A914" s="48">
        <v>10024534</v>
      </c>
      <c r="B914" s="48" t="s">
        <v>69</v>
      </c>
      <c r="C914" s="48">
        <v>10</v>
      </c>
      <c r="D914" s="48">
        <v>1</v>
      </c>
      <c r="E914" s="48">
        <v>400</v>
      </c>
    </row>
    <row r="915" spans="1:5" x14ac:dyDescent="0.25">
      <c r="A915" s="48">
        <v>10024534</v>
      </c>
      <c r="B915" s="48" t="s">
        <v>45</v>
      </c>
      <c r="C915" s="48">
        <v>5</v>
      </c>
      <c r="D915" s="48">
        <v>1</v>
      </c>
      <c r="E915" s="48">
        <v>300</v>
      </c>
    </row>
    <row r="916" spans="1:5" x14ac:dyDescent="0.25">
      <c r="A916" s="48">
        <v>10024534</v>
      </c>
      <c r="B916" s="48" t="s">
        <v>45</v>
      </c>
      <c r="C916" s="48">
        <v>6</v>
      </c>
      <c r="D916" s="48">
        <v>1</v>
      </c>
      <c r="E916" s="48">
        <v>300</v>
      </c>
    </row>
    <row r="917" spans="1:5" x14ac:dyDescent="0.25">
      <c r="A917" s="48">
        <v>10024534</v>
      </c>
      <c r="B917" s="48" t="s">
        <v>45</v>
      </c>
      <c r="C917" s="48">
        <v>8</v>
      </c>
      <c r="D917" s="48">
        <v>1</v>
      </c>
      <c r="E917" s="48">
        <v>300</v>
      </c>
    </row>
    <row r="918" spans="1:5" x14ac:dyDescent="0.25">
      <c r="A918" s="48">
        <v>10024534</v>
      </c>
      <c r="B918" s="48" t="s">
        <v>45</v>
      </c>
      <c r="C918" s="48">
        <v>9</v>
      </c>
      <c r="D918" s="48">
        <v>1</v>
      </c>
      <c r="E918" s="48">
        <v>300</v>
      </c>
    </row>
    <row r="919" spans="1:5" x14ac:dyDescent="0.25">
      <c r="A919" s="48">
        <v>10024534</v>
      </c>
      <c r="B919" s="48" t="s">
        <v>48</v>
      </c>
      <c r="C919" s="48">
        <v>4</v>
      </c>
      <c r="D919" s="48">
        <v>1</v>
      </c>
      <c r="E919" s="48">
        <v>300</v>
      </c>
    </row>
    <row r="920" spans="1:5" x14ac:dyDescent="0.25">
      <c r="A920" s="48">
        <v>10024534</v>
      </c>
      <c r="B920" s="48" t="s">
        <v>54</v>
      </c>
      <c r="C920" s="48">
        <v>11</v>
      </c>
      <c r="D920" s="48">
        <v>1</v>
      </c>
      <c r="E920" s="48">
        <v>400</v>
      </c>
    </row>
    <row r="921" spans="1:5" x14ac:dyDescent="0.25">
      <c r="A921" s="48">
        <v>10024539</v>
      </c>
      <c r="B921" s="48" t="s">
        <v>95</v>
      </c>
      <c r="C921" s="48">
        <v>9</v>
      </c>
      <c r="D921" s="48">
        <v>1</v>
      </c>
      <c r="E921" s="48">
        <v>500</v>
      </c>
    </row>
    <row r="922" spans="1:5" x14ac:dyDescent="0.25">
      <c r="A922" s="48">
        <v>10024539</v>
      </c>
      <c r="B922" s="48" t="s">
        <v>95</v>
      </c>
      <c r="C922" s="48">
        <v>11</v>
      </c>
      <c r="D922" s="48">
        <v>1</v>
      </c>
      <c r="E922" s="48">
        <v>500</v>
      </c>
    </row>
    <row r="923" spans="1:5" x14ac:dyDescent="0.25">
      <c r="A923" s="48">
        <v>10024539</v>
      </c>
      <c r="B923" s="48" t="s">
        <v>127</v>
      </c>
      <c r="C923" s="48">
        <v>5</v>
      </c>
      <c r="D923" s="48">
        <v>1</v>
      </c>
      <c r="E923" s="48">
        <v>500</v>
      </c>
    </row>
    <row r="924" spans="1:5" x14ac:dyDescent="0.25">
      <c r="A924" s="48">
        <v>10024539</v>
      </c>
      <c r="B924" s="48" t="s">
        <v>127</v>
      </c>
      <c r="C924" s="48">
        <v>10</v>
      </c>
      <c r="D924" s="48">
        <v>1</v>
      </c>
      <c r="E924" s="48">
        <v>500</v>
      </c>
    </row>
    <row r="925" spans="1:5" x14ac:dyDescent="0.25">
      <c r="A925" s="48">
        <v>10024539</v>
      </c>
      <c r="B925" s="48" t="s">
        <v>138</v>
      </c>
      <c r="C925" s="48">
        <v>4</v>
      </c>
      <c r="D925" s="48">
        <v>1</v>
      </c>
      <c r="E925" s="48">
        <v>500</v>
      </c>
    </row>
    <row r="926" spans="1:5" x14ac:dyDescent="0.25">
      <c r="A926" s="48">
        <v>10024539</v>
      </c>
      <c r="B926" s="48" t="s">
        <v>138</v>
      </c>
      <c r="C926" s="48">
        <v>7</v>
      </c>
      <c r="D926" s="48">
        <v>1</v>
      </c>
      <c r="E926" s="48">
        <v>500</v>
      </c>
    </row>
    <row r="927" spans="1:5" x14ac:dyDescent="0.25">
      <c r="A927" s="48">
        <v>10024539</v>
      </c>
      <c r="B927" s="48" t="s">
        <v>159</v>
      </c>
      <c r="C927" s="48">
        <v>8</v>
      </c>
      <c r="D927" s="48">
        <v>1</v>
      </c>
      <c r="E927" s="48">
        <v>500</v>
      </c>
    </row>
    <row r="928" spans="1:5" x14ac:dyDescent="0.25">
      <c r="A928" s="48">
        <v>10024539</v>
      </c>
      <c r="B928" s="48" t="s">
        <v>69</v>
      </c>
      <c r="C928" s="48">
        <v>1</v>
      </c>
      <c r="D928" s="48">
        <v>1</v>
      </c>
      <c r="E928" s="48">
        <v>320</v>
      </c>
    </row>
    <row r="929" spans="1:5" x14ac:dyDescent="0.25">
      <c r="A929" s="48">
        <v>10024539</v>
      </c>
      <c r="B929" s="48" t="s">
        <v>69</v>
      </c>
      <c r="C929" s="48">
        <v>2</v>
      </c>
      <c r="D929" s="48">
        <v>1</v>
      </c>
      <c r="E929" s="48">
        <v>320</v>
      </c>
    </row>
    <row r="930" spans="1:5" x14ac:dyDescent="0.25">
      <c r="A930" s="48">
        <v>10024539</v>
      </c>
      <c r="B930" s="48" t="s">
        <v>69</v>
      </c>
      <c r="C930" s="48">
        <v>3</v>
      </c>
      <c r="D930" s="48">
        <v>1</v>
      </c>
      <c r="E930" s="48">
        <v>320</v>
      </c>
    </row>
    <row r="931" spans="1:5" x14ac:dyDescent="0.25">
      <c r="A931" s="48">
        <v>10024539</v>
      </c>
      <c r="B931" s="48" t="s">
        <v>69</v>
      </c>
      <c r="C931" s="48">
        <v>6</v>
      </c>
      <c r="D931" s="48">
        <v>1</v>
      </c>
      <c r="E931" s="48">
        <v>320</v>
      </c>
    </row>
    <row r="932" spans="1:5" x14ac:dyDescent="0.25">
      <c r="A932" s="48">
        <v>10024540</v>
      </c>
      <c r="B932" s="48" t="s">
        <v>95</v>
      </c>
      <c r="C932" s="48">
        <v>6</v>
      </c>
      <c r="D932" s="48">
        <v>1</v>
      </c>
      <c r="E932" s="48">
        <v>581</v>
      </c>
    </row>
    <row r="933" spans="1:5" x14ac:dyDescent="0.25">
      <c r="A933" s="48">
        <v>10024540</v>
      </c>
      <c r="B933" s="48" t="s">
        <v>127</v>
      </c>
      <c r="C933" s="48">
        <v>7</v>
      </c>
      <c r="D933" s="48">
        <v>1</v>
      </c>
      <c r="E933" s="48">
        <v>581</v>
      </c>
    </row>
    <row r="934" spans="1:5" x14ac:dyDescent="0.25">
      <c r="A934" s="48">
        <v>10024540</v>
      </c>
      <c r="B934" s="48" t="s">
        <v>127</v>
      </c>
      <c r="C934" s="48">
        <v>9</v>
      </c>
      <c r="D934" s="48">
        <v>1</v>
      </c>
      <c r="E934" s="48">
        <v>581</v>
      </c>
    </row>
    <row r="935" spans="1:5" x14ac:dyDescent="0.25">
      <c r="A935" s="48">
        <v>10024540</v>
      </c>
      <c r="B935" s="48" t="s">
        <v>127</v>
      </c>
      <c r="C935" s="48">
        <v>10</v>
      </c>
      <c r="D935" s="48">
        <v>1</v>
      </c>
      <c r="E935" s="48">
        <v>581</v>
      </c>
    </row>
    <row r="936" spans="1:5" x14ac:dyDescent="0.25">
      <c r="A936" s="48">
        <v>10024540</v>
      </c>
      <c r="B936" s="48" t="s">
        <v>138</v>
      </c>
      <c r="C936" s="48">
        <v>2</v>
      </c>
      <c r="D936" s="48">
        <v>1</v>
      </c>
      <c r="E936" s="48">
        <v>581</v>
      </c>
    </row>
    <row r="937" spans="1:5" x14ac:dyDescent="0.25">
      <c r="A937" s="48">
        <v>10024540</v>
      </c>
      <c r="B937" s="48" t="s">
        <v>138</v>
      </c>
      <c r="C937" s="48">
        <v>3</v>
      </c>
      <c r="D937" s="48">
        <v>1</v>
      </c>
      <c r="E937" s="48">
        <v>581</v>
      </c>
    </row>
    <row r="938" spans="1:5" x14ac:dyDescent="0.25">
      <c r="A938" s="48">
        <v>10024540</v>
      </c>
      <c r="B938" s="48" t="s">
        <v>138</v>
      </c>
      <c r="C938" s="48">
        <v>11</v>
      </c>
      <c r="D938" s="48">
        <v>1</v>
      </c>
      <c r="E938" s="48">
        <v>581</v>
      </c>
    </row>
    <row r="939" spans="1:5" x14ac:dyDescent="0.25">
      <c r="A939" s="48">
        <v>10024540</v>
      </c>
      <c r="B939" s="48" t="s">
        <v>167</v>
      </c>
      <c r="C939" s="48">
        <v>1</v>
      </c>
      <c r="D939" s="48">
        <v>1</v>
      </c>
      <c r="E939" s="48">
        <v>581</v>
      </c>
    </row>
    <row r="940" spans="1:5" x14ac:dyDescent="0.25">
      <c r="A940" s="48">
        <v>10024540</v>
      </c>
      <c r="B940" s="48" t="s">
        <v>167</v>
      </c>
      <c r="C940" s="48">
        <v>5</v>
      </c>
      <c r="D940" s="48">
        <v>1</v>
      </c>
      <c r="E940" s="48">
        <v>581</v>
      </c>
    </row>
    <row r="941" spans="1:5" x14ac:dyDescent="0.25">
      <c r="A941" s="48">
        <v>10024540</v>
      </c>
      <c r="B941" s="48" t="s">
        <v>167</v>
      </c>
      <c r="C941" s="48">
        <v>8</v>
      </c>
      <c r="D941" s="48">
        <v>1</v>
      </c>
      <c r="E941" s="48">
        <v>581</v>
      </c>
    </row>
    <row r="942" spans="1:5" x14ac:dyDescent="0.25">
      <c r="A942" s="48">
        <v>10024548</v>
      </c>
      <c r="B942" s="48" t="s">
        <v>69</v>
      </c>
      <c r="C942" s="48">
        <v>1</v>
      </c>
      <c r="D942" s="48">
        <v>1</v>
      </c>
      <c r="E942" s="48">
        <v>350</v>
      </c>
    </row>
    <row r="943" spans="1:5" x14ac:dyDescent="0.25">
      <c r="A943" s="48">
        <v>10024548</v>
      </c>
      <c r="B943" s="48" t="s">
        <v>69</v>
      </c>
      <c r="C943" s="48">
        <v>2</v>
      </c>
      <c r="D943" s="48">
        <v>1</v>
      </c>
      <c r="E943" s="48">
        <v>350</v>
      </c>
    </row>
    <row r="944" spans="1:5" x14ac:dyDescent="0.25">
      <c r="A944" s="48">
        <v>10024548</v>
      </c>
      <c r="B944" s="48" t="s">
        <v>69</v>
      </c>
      <c r="C944" s="48">
        <v>3</v>
      </c>
      <c r="D944" s="48">
        <v>1</v>
      </c>
      <c r="E944" s="48">
        <v>350</v>
      </c>
    </row>
    <row r="945" spans="1:5" x14ac:dyDescent="0.25">
      <c r="A945" s="48">
        <v>10024548</v>
      </c>
      <c r="B945" s="48" t="s">
        <v>69</v>
      </c>
      <c r="C945" s="48">
        <v>6</v>
      </c>
      <c r="D945" s="48">
        <v>1</v>
      </c>
      <c r="E945" s="48">
        <v>350</v>
      </c>
    </row>
    <row r="946" spans="1:5" x14ac:dyDescent="0.25">
      <c r="A946" s="48">
        <v>10024548</v>
      </c>
      <c r="B946" s="48" t="s">
        <v>69</v>
      </c>
      <c r="C946" s="48">
        <v>7</v>
      </c>
      <c r="D946" s="48">
        <v>1</v>
      </c>
      <c r="E946" s="48">
        <v>350</v>
      </c>
    </row>
    <row r="947" spans="1:5" x14ac:dyDescent="0.25">
      <c r="A947" s="48">
        <v>10024548</v>
      </c>
      <c r="B947" s="48" t="s">
        <v>69</v>
      </c>
      <c r="C947" s="48">
        <v>8</v>
      </c>
      <c r="D947" s="48">
        <v>1</v>
      </c>
      <c r="E947" s="48">
        <v>350</v>
      </c>
    </row>
    <row r="948" spans="1:5" x14ac:dyDescent="0.25">
      <c r="A948" s="48">
        <v>10024548</v>
      </c>
      <c r="B948" s="48" t="s">
        <v>69</v>
      </c>
      <c r="C948" s="48">
        <v>10</v>
      </c>
      <c r="D948" s="48">
        <v>1</v>
      </c>
      <c r="E948" s="48">
        <v>350</v>
      </c>
    </row>
    <row r="949" spans="1:5" x14ac:dyDescent="0.25">
      <c r="A949" s="48">
        <v>10024548</v>
      </c>
      <c r="B949" s="48" t="s">
        <v>54</v>
      </c>
      <c r="C949" s="48">
        <v>5</v>
      </c>
      <c r="D949" s="48">
        <v>1</v>
      </c>
      <c r="E949" s="48">
        <v>350</v>
      </c>
    </row>
    <row r="950" spans="1:5" x14ac:dyDescent="0.25">
      <c r="A950" s="48">
        <v>10024548</v>
      </c>
      <c r="B950" s="48" t="s">
        <v>54</v>
      </c>
      <c r="C950" s="48">
        <v>11</v>
      </c>
      <c r="D950" s="48">
        <v>1</v>
      </c>
      <c r="E950" s="48">
        <v>350</v>
      </c>
    </row>
    <row r="951" spans="1:5" x14ac:dyDescent="0.25">
      <c r="A951" s="48">
        <v>10024548</v>
      </c>
      <c r="B951" s="48" t="s">
        <v>62</v>
      </c>
      <c r="C951" s="48">
        <v>9</v>
      </c>
      <c r="D951" s="48">
        <v>1</v>
      </c>
      <c r="E951" s="48">
        <v>350</v>
      </c>
    </row>
    <row r="952" spans="1:5" x14ac:dyDescent="0.25">
      <c r="A952" s="48">
        <v>10026071</v>
      </c>
      <c r="B952" s="48" t="s">
        <v>95</v>
      </c>
      <c r="C952" s="48">
        <v>10</v>
      </c>
      <c r="D952" s="48">
        <v>1</v>
      </c>
      <c r="E952" s="48">
        <v>400</v>
      </c>
    </row>
    <row r="953" spans="1:5" x14ac:dyDescent="0.25">
      <c r="A953" s="48">
        <v>10026071</v>
      </c>
      <c r="B953" s="48" t="s">
        <v>95</v>
      </c>
      <c r="C953" s="48">
        <v>11</v>
      </c>
      <c r="D953" s="48">
        <v>1</v>
      </c>
      <c r="E953" s="48">
        <v>400</v>
      </c>
    </row>
    <row r="954" spans="1:5" x14ac:dyDescent="0.25">
      <c r="A954" s="48">
        <v>10026071</v>
      </c>
      <c r="B954" s="48" t="s">
        <v>127</v>
      </c>
      <c r="C954" s="48">
        <v>7</v>
      </c>
      <c r="D954" s="48">
        <v>1</v>
      </c>
      <c r="E954" s="48">
        <v>400</v>
      </c>
    </row>
    <row r="955" spans="1:5" x14ac:dyDescent="0.25">
      <c r="A955" s="48">
        <v>10026071</v>
      </c>
      <c r="B955" s="48" t="s">
        <v>127</v>
      </c>
      <c r="C955" s="48">
        <v>9</v>
      </c>
      <c r="D955" s="48">
        <v>1</v>
      </c>
      <c r="E955" s="48">
        <v>400</v>
      </c>
    </row>
    <row r="956" spans="1:5" x14ac:dyDescent="0.25">
      <c r="A956" s="48">
        <v>10026071</v>
      </c>
      <c r="B956" s="48" t="s">
        <v>167</v>
      </c>
      <c r="C956" s="48">
        <v>5</v>
      </c>
      <c r="D956" s="48">
        <v>1</v>
      </c>
      <c r="E956" s="48">
        <v>400</v>
      </c>
    </row>
    <row r="957" spans="1:5" x14ac:dyDescent="0.25">
      <c r="A957" s="48">
        <v>10026071</v>
      </c>
      <c r="B957" s="48" t="s">
        <v>167</v>
      </c>
      <c r="C957" s="48">
        <v>8</v>
      </c>
      <c r="D957" s="48">
        <v>1</v>
      </c>
      <c r="E957" s="48">
        <v>400</v>
      </c>
    </row>
    <row r="958" spans="1:5" x14ac:dyDescent="0.25">
      <c r="A958" s="48">
        <v>10026071</v>
      </c>
      <c r="B958" s="48" t="s">
        <v>69</v>
      </c>
      <c r="C958" s="48">
        <v>2</v>
      </c>
      <c r="D958" s="48">
        <v>1</v>
      </c>
      <c r="E958" s="48">
        <v>410</v>
      </c>
    </row>
    <row r="959" spans="1:5" x14ac:dyDescent="0.25">
      <c r="A959" s="48">
        <v>10026071</v>
      </c>
      <c r="B959" s="48" t="s">
        <v>69</v>
      </c>
      <c r="C959" s="48">
        <v>3</v>
      </c>
      <c r="D959" s="48">
        <v>1</v>
      </c>
      <c r="E959" s="48">
        <v>410</v>
      </c>
    </row>
    <row r="960" spans="1:5" x14ac:dyDescent="0.25">
      <c r="A960" s="48">
        <v>10026071</v>
      </c>
      <c r="B960" s="48" t="s">
        <v>69</v>
      </c>
      <c r="C960" s="48">
        <v>6</v>
      </c>
      <c r="D960" s="48">
        <v>1</v>
      </c>
      <c r="E960" s="48">
        <v>410</v>
      </c>
    </row>
    <row r="961" spans="1:5" x14ac:dyDescent="0.25">
      <c r="A961" s="48">
        <v>10026071</v>
      </c>
      <c r="B961" s="48" t="s">
        <v>62</v>
      </c>
      <c r="C961" s="48">
        <v>1</v>
      </c>
      <c r="D961" s="48">
        <v>1</v>
      </c>
      <c r="E961" s="48">
        <v>410</v>
      </c>
    </row>
    <row r="962" spans="1:5" x14ac:dyDescent="0.25">
      <c r="A962" s="48">
        <v>10026076</v>
      </c>
      <c r="B962" s="48" t="s">
        <v>127</v>
      </c>
      <c r="C962" s="48">
        <v>1</v>
      </c>
      <c r="D962" s="48">
        <v>1</v>
      </c>
      <c r="E962" s="48">
        <v>420</v>
      </c>
    </row>
    <row r="963" spans="1:5" x14ac:dyDescent="0.25">
      <c r="A963" s="48">
        <v>10026076</v>
      </c>
      <c r="B963" s="48" t="s">
        <v>127</v>
      </c>
      <c r="C963" s="48">
        <v>7</v>
      </c>
      <c r="D963" s="48">
        <v>1</v>
      </c>
      <c r="E963" s="48">
        <v>420</v>
      </c>
    </row>
    <row r="964" spans="1:5" x14ac:dyDescent="0.25">
      <c r="A964" s="48">
        <v>10026076</v>
      </c>
      <c r="B964" s="48" t="s">
        <v>127</v>
      </c>
      <c r="C964" s="48">
        <v>9</v>
      </c>
      <c r="D964" s="48">
        <v>1</v>
      </c>
      <c r="E964" s="48">
        <v>420</v>
      </c>
    </row>
    <row r="965" spans="1:5" x14ac:dyDescent="0.25">
      <c r="A965" s="48">
        <v>10026076</v>
      </c>
      <c r="B965" s="48" t="s">
        <v>127</v>
      </c>
      <c r="C965" s="48">
        <v>10</v>
      </c>
      <c r="D965" s="48">
        <v>1</v>
      </c>
      <c r="E965" s="48">
        <v>420</v>
      </c>
    </row>
    <row r="966" spans="1:5" x14ac:dyDescent="0.25">
      <c r="A966" s="48">
        <v>10026076</v>
      </c>
      <c r="B966" s="48" t="s">
        <v>138</v>
      </c>
      <c r="C966" s="48">
        <v>2</v>
      </c>
      <c r="D966" s="48">
        <v>1</v>
      </c>
      <c r="E966" s="48">
        <v>420</v>
      </c>
    </row>
    <row r="967" spans="1:5" x14ac:dyDescent="0.25">
      <c r="A967" s="48">
        <v>10026076</v>
      </c>
      <c r="B967" s="48" t="s">
        <v>138</v>
      </c>
      <c r="C967" s="48">
        <v>3</v>
      </c>
      <c r="D967" s="48">
        <v>1</v>
      </c>
      <c r="E967" s="48">
        <v>420</v>
      </c>
    </row>
    <row r="968" spans="1:5" x14ac:dyDescent="0.25">
      <c r="A968" s="48">
        <v>10026076</v>
      </c>
      <c r="B968" s="48" t="s">
        <v>138</v>
      </c>
      <c r="C968" s="48">
        <v>11</v>
      </c>
      <c r="D968" s="48">
        <v>1</v>
      </c>
      <c r="E968" s="48">
        <v>420</v>
      </c>
    </row>
    <row r="969" spans="1:5" x14ac:dyDescent="0.25">
      <c r="A969" s="48">
        <v>10026076</v>
      </c>
      <c r="B969" s="48" t="s">
        <v>167</v>
      </c>
      <c r="C969" s="48">
        <v>5</v>
      </c>
      <c r="D969" s="48">
        <v>1</v>
      </c>
      <c r="E969" s="48">
        <v>420</v>
      </c>
    </row>
    <row r="970" spans="1:5" x14ac:dyDescent="0.25">
      <c r="A970" s="48">
        <v>10026076</v>
      </c>
      <c r="B970" s="48" t="s">
        <v>167</v>
      </c>
      <c r="C970" s="48">
        <v>8</v>
      </c>
      <c r="D970" s="48">
        <v>1</v>
      </c>
      <c r="E970" s="48">
        <v>420</v>
      </c>
    </row>
    <row r="971" spans="1:5" x14ac:dyDescent="0.25">
      <c r="A971" s="48">
        <v>10026077</v>
      </c>
      <c r="B971" s="48" t="s">
        <v>69</v>
      </c>
      <c r="C971" s="48">
        <v>2</v>
      </c>
      <c r="D971" s="48">
        <v>1</v>
      </c>
      <c r="E971" s="48">
        <v>210</v>
      </c>
    </row>
    <row r="972" spans="1:5" x14ac:dyDescent="0.25">
      <c r="A972" s="48">
        <v>10026077</v>
      </c>
      <c r="B972" s="48" t="s">
        <v>69</v>
      </c>
      <c r="C972" s="48">
        <v>3</v>
      </c>
      <c r="D972" s="48">
        <v>1</v>
      </c>
      <c r="E972" s="48">
        <v>210</v>
      </c>
    </row>
    <row r="973" spans="1:5" x14ac:dyDescent="0.25">
      <c r="A973" s="48">
        <v>10026077</v>
      </c>
      <c r="B973" s="48" t="s">
        <v>69</v>
      </c>
      <c r="C973" s="48">
        <v>6</v>
      </c>
      <c r="D973" s="48">
        <v>1</v>
      </c>
      <c r="E973" s="48">
        <v>210</v>
      </c>
    </row>
    <row r="974" spans="1:5" x14ac:dyDescent="0.25">
      <c r="A974" s="48">
        <v>10026077</v>
      </c>
      <c r="B974" s="48" t="s">
        <v>69</v>
      </c>
      <c r="C974" s="48">
        <v>7</v>
      </c>
      <c r="D974" s="48">
        <v>1</v>
      </c>
      <c r="E974" s="48">
        <v>210</v>
      </c>
    </row>
    <row r="975" spans="1:5" x14ac:dyDescent="0.25">
      <c r="A975" s="48">
        <v>10026077</v>
      </c>
      <c r="B975" s="48" t="s">
        <v>69</v>
      </c>
      <c r="C975" s="48">
        <v>10</v>
      </c>
      <c r="D975" s="48">
        <v>1</v>
      </c>
      <c r="E975" s="48">
        <v>210</v>
      </c>
    </row>
    <row r="976" spans="1:5" x14ac:dyDescent="0.25">
      <c r="A976" s="48">
        <v>10026077</v>
      </c>
      <c r="B976" s="48" t="s">
        <v>54</v>
      </c>
      <c r="C976" s="48">
        <v>1</v>
      </c>
      <c r="D976" s="48">
        <v>1</v>
      </c>
      <c r="E976" s="48">
        <v>210</v>
      </c>
    </row>
    <row r="977" spans="1:5" x14ac:dyDescent="0.25">
      <c r="A977" s="48">
        <v>10026077</v>
      </c>
      <c r="B977" s="48" t="s">
        <v>54</v>
      </c>
      <c r="C977" s="48">
        <v>11</v>
      </c>
      <c r="D977" s="48">
        <v>1</v>
      </c>
      <c r="E977" s="48">
        <v>210</v>
      </c>
    </row>
    <row r="978" spans="1:5" x14ac:dyDescent="0.25">
      <c r="A978" s="48">
        <v>10026078</v>
      </c>
      <c r="B978" s="48" t="s">
        <v>95</v>
      </c>
      <c r="C978" s="48">
        <v>1</v>
      </c>
      <c r="D978" s="48">
        <v>1</v>
      </c>
      <c r="E978" s="48">
        <v>300</v>
      </c>
    </row>
    <row r="979" spans="1:5" x14ac:dyDescent="0.25">
      <c r="A979" s="48">
        <v>10026078</v>
      </c>
      <c r="B979" s="48" t="s">
        <v>95</v>
      </c>
      <c r="C979" s="48">
        <v>4</v>
      </c>
      <c r="D979" s="48">
        <v>1</v>
      </c>
      <c r="E979" s="48">
        <v>300</v>
      </c>
    </row>
    <row r="980" spans="1:5" x14ac:dyDescent="0.25">
      <c r="A980" s="48">
        <v>10026078</v>
      </c>
      <c r="B980" s="48" t="s">
        <v>95</v>
      </c>
      <c r="C980" s="48">
        <v>5</v>
      </c>
      <c r="D980" s="48">
        <v>1</v>
      </c>
      <c r="E980" s="48">
        <v>300</v>
      </c>
    </row>
    <row r="981" spans="1:5" x14ac:dyDescent="0.25">
      <c r="A981" s="48">
        <v>10026078</v>
      </c>
      <c r="B981" s="48" t="s">
        <v>95</v>
      </c>
      <c r="C981" s="48">
        <v>6</v>
      </c>
      <c r="D981" s="48">
        <v>1</v>
      </c>
      <c r="E981" s="48">
        <v>300</v>
      </c>
    </row>
    <row r="982" spans="1:5" x14ac:dyDescent="0.25">
      <c r="A982" s="48">
        <v>10026078</v>
      </c>
      <c r="B982" s="48" t="s">
        <v>95</v>
      </c>
      <c r="C982" s="48">
        <v>11</v>
      </c>
      <c r="D982" s="48">
        <v>1</v>
      </c>
      <c r="E982" s="48">
        <v>300</v>
      </c>
    </row>
    <row r="983" spans="1:5" x14ac:dyDescent="0.25">
      <c r="A983" s="48">
        <v>10026078</v>
      </c>
      <c r="B983" s="48" t="s">
        <v>127</v>
      </c>
      <c r="C983" s="48">
        <v>7</v>
      </c>
      <c r="D983" s="48">
        <v>1</v>
      </c>
      <c r="E983" s="48">
        <v>300</v>
      </c>
    </row>
    <row r="984" spans="1:5" x14ac:dyDescent="0.25">
      <c r="A984" s="48">
        <v>10026078</v>
      </c>
      <c r="B984" s="48" t="s">
        <v>127</v>
      </c>
      <c r="C984" s="48">
        <v>8</v>
      </c>
      <c r="D984" s="48">
        <v>1</v>
      </c>
      <c r="E984" s="48">
        <v>300</v>
      </c>
    </row>
    <row r="985" spans="1:5" x14ac:dyDescent="0.25">
      <c r="A985" s="48">
        <v>10026078</v>
      </c>
      <c r="B985" s="48" t="s">
        <v>127</v>
      </c>
      <c r="C985" s="48">
        <v>9</v>
      </c>
      <c r="D985" s="48">
        <v>1</v>
      </c>
      <c r="E985" s="48">
        <v>300</v>
      </c>
    </row>
    <row r="986" spans="1:5" x14ac:dyDescent="0.25">
      <c r="A986" s="48">
        <v>10026078</v>
      </c>
      <c r="B986" s="48" t="s">
        <v>138</v>
      </c>
      <c r="C986" s="48">
        <v>3</v>
      </c>
      <c r="D986" s="48">
        <v>1</v>
      </c>
      <c r="E986" s="48">
        <v>300</v>
      </c>
    </row>
    <row r="987" spans="1:5" x14ac:dyDescent="0.25">
      <c r="A987" s="48">
        <v>10026078</v>
      </c>
      <c r="B987" s="48" t="s">
        <v>167</v>
      </c>
      <c r="C987" s="48">
        <v>10</v>
      </c>
      <c r="D987" s="48">
        <v>1</v>
      </c>
      <c r="E987" s="48">
        <v>300</v>
      </c>
    </row>
    <row r="988" spans="1:5" x14ac:dyDescent="0.25">
      <c r="A988" s="48">
        <v>10026080</v>
      </c>
      <c r="B988" s="48" t="s">
        <v>95</v>
      </c>
      <c r="C988" s="48">
        <v>11</v>
      </c>
      <c r="D988" s="48">
        <v>1</v>
      </c>
      <c r="E988" s="48">
        <v>300</v>
      </c>
    </row>
    <row r="989" spans="1:5" x14ac:dyDescent="0.25">
      <c r="A989" s="48">
        <v>10026080</v>
      </c>
      <c r="B989" s="48" t="s">
        <v>127</v>
      </c>
      <c r="C989" s="48">
        <v>7</v>
      </c>
      <c r="D989" s="48">
        <v>1</v>
      </c>
      <c r="E989" s="48">
        <v>300</v>
      </c>
    </row>
    <row r="990" spans="1:5" x14ac:dyDescent="0.25">
      <c r="A990" s="48">
        <v>10026080</v>
      </c>
      <c r="B990" s="48" t="s">
        <v>127</v>
      </c>
      <c r="C990" s="48">
        <v>9</v>
      </c>
      <c r="D990" s="48">
        <v>1</v>
      </c>
      <c r="E990" s="48">
        <v>300</v>
      </c>
    </row>
    <row r="991" spans="1:5" x14ac:dyDescent="0.25">
      <c r="A991" s="48">
        <v>10026080</v>
      </c>
      <c r="B991" s="48" t="s">
        <v>138</v>
      </c>
      <c r="C991" s="48">
        <v>2</v>
      </c>
      <c r="D991" s="48">
        <v>1</v>
      </c>
      <c r="E991" s="48">
        <v>300</v>
      </c>
    </row>
    <row r="992" spans="1:5" x14ac:dyDescent="0.25">
      <c r="A992" s="48">
        <v>10026080</v>
      </c>
      <c r="B992" s="48" t="s">
        <v>138</v>
      </c>
      <c r="C992" s="48">
        <v>3</v>
      </c>
      <c r="D992" s="48">
        <v>1</v>
      </c>
      <c r="E992" s="48">
        <v>300</v>
      </c>
    </row>
    <row r="993" spans="1:5" x14ac:dyDescent="0.25">
      <c r="A993" s="48">
        <v>10026080</v>
      </c>
      <c r="B993" s="48" t="s">
        <v>138</v>
      </c>
      <c r="C993" s="48">
        <v>4</v>
      </c>
      <c r="D993" s="48">
        <v>1</v>
      </c>
      <c r="E993" s="48">
        <v>300</v>
      </c>
    </row>
    <row r="994" spans="1:5" x14ac:dyDescent="0.25">
      <c r="A994" s="48">
        <v>10026080</v>
      </c>
      <c r="B994" s="48" t="s">
        <v>167</v>
      </c>
      <c r="C994" s="48">
        <v>1</v>
      </c>
      <c r="D994" s="48">
        <v>1</v>
      </c>
      <c r="E994" s="48">
        <v>300</v>
      </c>
    </row>
    <row r="995" spans="1:5" x14ac:dyDescent="0.25">
      <c r="A995" s="48">
        <v>10026080</v>
      </c>
      <c r="B995" s="48" t="s">
        <v>167</v>
      </c>
      <c r="C995" s="48">
        <v>5</v>
      </c>
      <c r="D995" s="48">
        <v>1</v>
      </c>
      <c r="E995" s="48">
        <v>300</v>
      </c>
    </row>
    <row r="996" spans="1:5" x14ac:dyDescent="0.25">
      <c r="A996" s="48">
        <v>10026080</v>
      </c>
      <c r="B996" s="48" t="s">
        <v>167</v>
      </c>
      <c r="C996" s="48">
        <v>6</v>
      </c>
      <c r="D996" s="48">
        <v>1</v>
      </c>
      <c r="E996" s="48">
        <v>300</v>
      </c>
    </row>
    <row r="997" spans="1:5" x14ac:dyDescent="0.25">
      <c r="A997" s="48">
        <v>10026080</v>
      </c>
      <c r="B997" s="48" t="s">
        <v>167</v>
      </c>
      <c r="C997" s="48">
        <v>8</v>
      </c>
      <c r="D997" s="48">
        <v>1</v>
      </c>
      <c r="E997" s="48">
        <v>300</v>
      </c>
    </row>
    <row r="998" spans="1:5" x14ac:dyDescent="0.25">
      <c r="A998" s="48">
        <v>10026080</v>
      </c>
      <c r="B998" s="48" t="s">
        <v>167</v>
      </c>
      <c r="C998" s="48">
        <v>10</v>
      </c>
      <c r="D998" s="48">
        <v>1</v>
      </c>
      <c r="E998" s="48">
        <v>300</v>
      </c>
    </row>
    <row r="999" spans="1:5" x14ac:dyDescent="0.25">
      <c r="A999" s="48">
        <v>10026092</v>
      </c>
      <c r="B999" s="48" t="s">
        <v>69</v>
      </c>
      <c r="C999" s="48">
        <v>1</v>
      </c>
      <c r="D999" s="48">
        <v>1</v>
      </c>
      <c r="E999" s="48">
        <v>110</v>
      </c>
    </row>
    <row r="1000" spans="1:5" x14ac:dyDescent="0.25">
      <c r="A1000" s="48">
        <v>10026092</v>
      </c>
      <c r="B1000" s="48" t="s">
        <v>69</v>
      </c>
      <c r="C1000" s="48">
        <v>3</v>
      </c>
      <c r="D1000" s="48">
        <v>1</v>
      </c>
      <c r="E1000" s="48">
        <v>110</v>
      </c>
    </row>
    <row r="1001" spans="1:5" x14ac:dyDescent="0.25">
      <c r="A1001" s="48">
        <v>10026092</v>
      </c>
      <c r="B1001" s="48" t="s">
        <v>69</v>
      </c>
      <c r="C1001" s="48">
        <v>6</v>
      </c>
      <c r="D1001" s="48">
        <v>1</v>
      </c>
      <c r="E1001" s="48">
        <v>110</v>
      </c>
    </row>
    <row r="1002" spans="1:5" x14ac:dyDescent="0.25">
      <c r="A1002" s="48">
        <v>10026092</v>
      </c>
      <c r="B1002" s="48" t="s">
        <v>69</v>
      </c>
      <c r="C1002" s="48">
        <v>7</v>
      </c>
      <c r="D1002" s="48">
        <v>1</v>
      </c>
      <c r="E1002" s="48">
        <v>110</v>
      </c>
    </row>
    <row r="1003" spans="1:5" x14ac:dyDescent="0.25">
      <c r="A1003" s="48">
        <v>10026092</v>
      </c>
      <c r="B1003" s="48" t="s">
        <v>69</v>
      </c>
      <c r="C1003" s="48">
        <v>10</v>
      </c>
      <c r="D1003" s="48">
        <v>1</v>
      </c>
      <c r="E1003" s="48">
        <v>110</v>
      </c>
    </row>
    <row r="1004" spans="1:5" x14ac:dyDescent="0.25">
      <c r="A1004" s="48">
        <v>10026092</v>
      </c>
      <c r="B1004" s="48" t="s">
        <v>54</v>
      </c>
      <c r="C1004" s="48">
        <v>2</v>
      </c>
      <c r="D1004" s="48">
        <v>1</v>
      </c>
      <c r="E1004" s="48">
        <v>110</v>
      </c>
    </row>
    <row r="1005" spans="1:5" x14ac:dyDescent="0.25">
      <c r="A1005" s="48">
        <v>10026092</v>
      </c>
      <c r="B1005" s="48" t="s">
        <v>54</v>
      </c>
      <c r="C1005" s="48">
        <v>11</v>
      </c>
      <c r="D1005" s="48">
        <v>1</v>
      </c>
      <c r="E1005" s="48">
        <v>110</v>
      </c>
    </row>
    <row r="1006" spans="1:5" x14ac:dyDescent="0.25">
      <c r="A1006" s="48">
        <v>10026092</v>
      </c>
      <c r="B1006" s="48" t="s">
        <v>62</v>
      </c>
      <c r="C1006" s="48">
        <v>8</v>
      </c>
      <c r="D1006" s="48">
        <v>1</v>
      </c>
      <c r="E1006" s="48">
        <v>110</v>
      </c>
    </row>
    <row r="1007" spans="1:5" x14ac:dyDescent="0.25">
      <c r="A1007" s="48">
        <v>10026092</v>
      </c>
      <c r="B1007" s="48" t="s">
        <v>62</v>
      </c>
      <c r="C1007" s="48">
        <v>9</v>
      </c>
      <c r="D1007" s="48">
        <v>1</v>
      </c>
      <c r="E1007" s="48">
        <v>110</v>
      </c>
    </row>
    <row r="1008" spans="1:5" x14ac:dyDescent="0.25">
      <c r="A1008" s="48">
        <v>10026095</v>
      </c>
      <c r="B1008" s="48" t="s">
        <v>95</v>
      </c>
      <c r="C1008" s="48">
        <v>5</v>
      </c>
      <c r="D1008" s="48">
        <v>1</v>
      </c>
      <c r="E1008" s="48">
        <v>400</v>
      </c>
    </row>
    <row r="1009" spans="1:5" x14ac:dyDescent="0.25">
      <c r="A1009" s="48">
        <v>10026095</v>
      </c>
      <c r="B1009" s="48" t="s">
        <v>95</v>
      </c>
      <c r="C1009" s="48">
        <v>11</v>
      </c>
      <c r="D1009" s="48">
        <v>1</v>
      </c>
      <c r="E1009" s="48">
        <v>400</v>
      </c>
    </row>
    <row r="1010" spans="1:5" x14ac:dyDescent="0.25">
      <c r="A1010" s="48">
        <v>10026095</v>
      </c>
      <c r="B1010" s="48" t="s">
        <v>127</v>
      </c>
      <c r="C1010" s="48">
        <v>9</v>
      </c>
      <c r="D1010" s="48">
        <v>1</v>
      </c>
      <c r="E1010" s="48">
        <v>400</v>
      </c>
    </row>
    <row r="1011" spans="1:5" x14ac:dyDescent="0.25">
      <c r="A1011" s="48">
        <v>10026095</v>
      </c>
      <c r="B1011" s="48" t="s">
        <v>138</v>
      </c>
      <c r="C1011" s="48">
        <v>4</v>
      </c>
      <c r="D1011" s="48">
        <v>1</v>
      </c>
      <c r="E1011" s="48">
        <v>400</v>
      </c>
    </row>
    <row r="1012" spans="1:5" x14ac:dyDescent="0.25">
      <c r="A1012" s="48">
        <v>10026095</v>
      </c>
      <c r="B1012" s="48" t="s">
        <v>138</v>
      </c>
      <c r="C1012" s="48">
        <v>7</v>
      </c>
      <c r="D1012" s="48">
        <v>1</v>
      </c>
      <c r="E1012" s="48">
        <v>400</v>
      </c>
    </row>
    <row r="1013" spans="1:5" x14ac:dyDescent="0.25">
      <c r="A1013" s="48">
        <v>10026095</v>
      </c>
      <c r="B1013" s="48" t="s">
        <v>159</v>
      </c>
      <c r="C1013" s="48">
        <v>8</v>
      </c>
      <c r="D1013" s="48">
        <v>1</v>
      </c>
      <c r="E1013" s="48">
        <v>400</v>
      </c>
    </row>
    <row r="1014" spans="1:5" x14ac:dyDescent="0.25">
      <c r="A1014" s="48">
        <v>10026095</v>
      </c>
      <c r="B1014" s="48" t="s">
        <v>167</v>
      </c>
      <c r="C1014" s="48">
        <v>10</v>
      </c>
      <c r="D1014" s="48">
        <v>1</v>
      </c>
      <c r="E1014" s="48">
        <v>400</v>
      </c>
    </row>
    <row r="1015" spans="1:5" x14ac:dyDescent="0.25">
      <c r="A1015" s="48">
        <v>10026095</v>
      </c>
      <c r="B1015" s="48" t="s">
        <v>69</v>
      </c>
      <c r="C1015" s="48">
        <v>2</v>
      </c>
      <c r="D1015" s="48">
        <v>1</v>
      </c>
      <c r="E1015" s="48">
        <v>400</v>
      </c>
    </row>
    <row r="1016" spans="1:5" x14ac:dyDescent="0.25">
      <c r="A1016" s="48">
        <v>10026095</v>
      </c>
      <c r="B1016" s="48" t="s">
        <v>69</v>
      </c>
      <c r="C1016" s="48">
        <v>3</v>
      </c>
      <c r="D1016" s="48">
        <v>1</v>
      </c>
      <c r="E1016" s="48">
        <v>400</v>
      </c>
    </row>
    <row r="1017" spans="1:5" x14ac:dyDescent="0.25">
      <c r="A1017" s="48">
        <v>10026095</v>
      </c>
      <c r="B1017" s="48" t="s">
        <v>69</v>
      </c>
      <c r="C1017" s="48">
        <v>6</v>
      </c>
      <c r="D1017" s="48">
        <v>1</v>
      </c>
      <c r="E1017" s="48">
        <v>400</v>
      </c>
    </row>
    <row r="1018" spans="1:5" x14ac:dyDescent="0.25">
      <c r="A1018" s="48">
        <v>10026095</v>
      </c>
      <c r="B1018" s="48" t="s">
        <v>62</v>
      </c>
      <c r="C1018" s="48">
        <v>1</v>
      </c>
      <c r="D1018" s="48">
        <v>1</v>
      </c>
      <c r="E1018" s="48">
        <v>400</v>
      </c>
    </row>
    <row r="1019" spans="1:5" x14ac:dyDescent="0.25">
      <c r="A1019" s="48">
        <v>10026096</v>
      </c>
      <c r="B1019" s="48" t="s">
        <v>95</v>
      </c>
      <c r="C1019" s="48">
        <v>11</v>
      </c>
      <c r="D1019" s="48">
        <v>1</v>
      </c>
      <c r="E1019" s="48">
        <v>370</v>
      </c>
    </row>
    <row r="1020" spans="1:5" x14ac:dyDescent="0.25">
      <c r="A1020" s="48">
        <v>10026096</v>
      </c>
      <c r="B1020" s="48" t="s">
        <v>127</v>
      </c>
      <c r="C1020" s="48">
        <v>5</v>
      </c>
      <c r="D1020" s="48">
        <v>1</v>
      </c>
      <c r="E1020" s="48">
        <v>370</v>
      </c>
    </row>
    <row r="1021" spans="1:5" x14ac:dyDescent="0.25">
      <c r="A1021" s="48">
        <v>10026096</v>
      </c>
      <c r="B1021" s="48" t="s">
        <v>127</v>
      </c>
      <c r="C1021" s="48">
        <v>7</v>
      </c>
      <c r="D1021" s="48">
        <v>1</v>
      </c>
      <c r="E1021" s="48">
        <v>370</v>
      </c>
    </row>
    <row r="1022" spans="1:5" x14ac:dyDescent="0.25">
      <c r="A1022" s="48">
        <v>10026096</v>
      </c>
      <c r="B1022" s="48" t="s">
        <v>127</v>
      </c>
      <c r="C1022" s="48">
        <v>9</v>
      </c>
      <c r="D1022" s="48">
        <v>1</v>
      </c>
      <c r="E1022" s="48">
        <v>370</v>
      </c>
    </row>
    <row r="1023" spans="1:5" x14ac:dyDescent="0.25">
      <c r="A1023" s="48">
        <v>10026096</v>
      </c>
      <c r="B1023" s="48" t="s">
        <v>138</v>
      </c>
      <c r="C1023" s="48">
        <v>3</v>
      </c>
      <c r="D1023" s="48">
        <v>1</v>
      </c>
      <c r="E1023" s="48">
        <v>370</v>
      </c>
    </row>
    <row r="1024" spans="1:5" x14ac:dyDescent="0.25">
      <c r="A1024" s="48">
        <v>10026096</v>
      </c>
      <c r="B1024" s="48" t="s">
        <v>138</v>
      </c>
      <c r="C1024" s="48">
        <v>4</v>
      </c>
      <c r="D1024" s="48">
        <v>1</v>
      </c>
      <c r="E1024" s="48">
        <v>370</v>
      </c>
    </row>
    <row r="1025" spans="1:5" x14ac:dyDescent="0.25">
      <c r="A1025" s="48">
        <v>10026096</v>
      </c>
      <c r="B1025" s="48" t="s">
        <v>159</v>
      </c>
      <c r="C1025" s="48">
        <v>8</v>
      </c>
      <c r="D1025" s="48">
        <v>1</v>
      </c>
      <c r="E1025" s="48">
        <v>370</v>
      </c>
    </row>
    <row r="1026" spans="1:5" x14ac:dyDescent="0.25">
      <c r="A1026" s="48">
        <v>10026096</v>
      </c>
      <c r="B1026" s="48" t="s">
        <v>167</v>
      </c>
      <c r="C1026" s="48">
        <v>10</v>
      </c>
      <c r="D1026" s="48">
        <v>1</v>
      </c>
      <c r="E1026" s="48">
        <v>370</v>
      </c>
    </row>
    <row r="1027" spans="1:5" x14ac:dyDescent="0.25">
      <c r="A1027" s="48">
        <v>10026096</v>
      </c>
      <c r="B1027" s="48" t="s">
        <v>155</v>
      </c>
      <c r="C1027" s="48">
        <v>2</v>
      </c>
      <c r="D1027" s="48">
        <v>1</v>
      </c>
      <c r="E1027" s="48">
        <v>370</v>
      </c>
    </row>
    <row r="1028" spans="1:5" x14ac:dyDescent="0.25">
      <c r="A1028" s="48">
        <v>10026099</v>
      </c>
      <c r="B1028" s="48" t="s">
        <v>69</v>
      </c>
      <c r="C1028" s="48">
        <v>1</v>
      </c>
      <c r="D1028" s="48">
        <v>1</v>
      </c>
      <c r="E1028" s="48">
        <v>100</v>
      </c>
    </row>
    <row r="1029" spans="1:5" x14ac:dyDescent="0.25">
      <c r="A1029" s="48">
        <v>10026099</v>
      </c>
      <c r="B1029" s="48" t="s">
        <v>69</v>
      </c>
      <c r="C1029" s="48">
        <v>3</v>
      </c>
      <c r="D1029" s="48">
        <v>1</v>
      </c>
      <c r="E1029" s="48">
        <v>100</v>
      </c>
    </row>
    <row r="1030" spans="1:5" x14ac:dyDescent="0.25">
      <c r="A1030" s="48">
        <v>10026099</v>
      </c>
      <c r="B1030" s="48" t="s">
        <v>69</v>
      </c>
      <c r="C1030" s="48">
        <v>6</v>
      </c>
      <c r="D1030" s="48">
        <v>1</v>
      </c>
      <c r="E1030" s="48">
        <v>100</v>
      </c>
    </row>
    <row r="1031" spans="1:5" x14ac:dyDescent="0.25">
      <c r="A1031" s="48">
        <v>10026099</v>
      </c>
      <c r="B1031" s="48" t="s">
        <v>69</v>
      </c>
      <c r="C1031" s="48">
        <v>7</v>
      </c>
      <c r="D1031" s="48">
        <v>1</v>
      </c>
      <c r="E1031" s="48">
        <v>100</v>
      </c>
    </row>
    <row r="1032" spans="1:5" x14ac:dyDescent="0.25">
      <c r="A1032" s="48">
        <v>10026099</v>
      </c>
      <c r="B1032" s="48" t="s">
        <v>69</v>
      </c>
      <c r="C1032" s="48">
        <v>10</v>
      </c>
      <c r="D1032" s="48">
        <v>1</v>
      </c>
      <c r="E1032" s="48">
        <v>100</v>
      </c>
    </row>
    <row r="1033" spans="1:5" x14ac:dyDescent="0.25">
      <c r="A1033" s="48">
        <v>10026099</v>
      </c>
      <c r="B1033" s="48" t="s">
        <v>54</v>
      </c>
      <c r="C1033" s="48">
        <v>2</v>
      </c>
      <c r="D1033" s="48">
        <v>1</v>
      </c>
      <c r="E1033" s="48">
        <v>100</v>
      </c>
    </row>
    <row r="1034" spans="1:5" x14ac:dyDescent="0.25">
      <c r="A1034" s="48">
        <v>10026099</v>
      </c>
      <c r="B1034" s="48" t="s">
        <v>54</v>
      </c>
      <c r="C1034" s="48">
        <v>5</v>
      </c>
      <c r="D1034" s="48">
        <v>1</v>
      </c>
      <c r="E1034" s="48">
        <v>100</v>
      </c>
    </row>
    <row r="1035" spans="1:5" x14ac:dyDescent="0.25">
      <c r="A1035" s="48">
        <v>10026099</v>
      </c>
      <c r="B1035" s="48" t="s">
        <v>54</v>
      </c>
      <c r="C1035" s="48">
        <v>8</v>
      </c>
      <c r="D1035" s="48">
        <v>1</v>
      </c>
      <c r="E1035" s="48">
        <v>100</v>
      </c>
    </row>
    <row r="1036" spans="1:5" x14ac:dyDescent="0.25">
      <c r="A1036" s="48">
        <v>10026099</v>
      </c>
      <c r="B1036" s="48" t="s">
        <v>54</v>
      </c>
      <c r="C1036" s="48">
        <v>11</v>
      </c>
      <c r="D1036" s="48">
        <v>1</v>
      </c>
      <c r="E1036" s="48">
        <v>100</v>
      </c>
    </row>
    <row r="1037" spans="1:5" x14ac:dyDescent="0.25">
      <c r="A1037" s="48">
        <v>10026099</v>
      </c>
      <c r="B1037" s="48" t="s">
        <v>62</v>
      </c>
      <c r="C1037" s="48">
        <v>9</v>
      </c>
      <c r="D1037" s="48">
        <v>1</v>
      </c>
      <c r="E1037" s="48">
        <v>100</v>
      </c>
    </row>
    <row r="1038" spans="1:5" x14ac:dyDescent="0.25">
      <c r="A1038" s="48">
        <v>10026101</v>
      </c>
      <c r="B1038" s="48" t="s">
        <v>69</v>
      </c>
      <c r="C1038" s="48">
        <v>1</v>
      </c>
      <c r="D1038" s="48">
        <v>1</v>
      </c>
      <c r="E1038" s="48">
        <v>279</v>
      </c>
    </row>
    <row r="1039" spans="1:5" x14ac:dyDescent="0.25">
      <c r="A1039" s="48">
        <v>10026101</v>
      </c>
      <c r="B1039" s="48" t="s">
        <v>69</v>
      </c>
      <c r="C1039" s="48">
        <v>2</v>
      </c>
      <c r="D1039" s="48">
        <v>1</v>
      </c>
      <c r="E1039" s="48">
        <v>279</v>
      </c>
    </row>
    <row r="1040" spans="1:5" x14ac:dyDescent="0.25">
      <c r="A1040" s="48">
        <v>10026101</v>
      </c>
      <c r="B1040" s="48" t="s">
        <v>69</v>
      </c>
      <c r="C1040" s="48">
        <v>3</v>
      </c>
      <c r="D1040" s="48">
        <v>1</v>
      </c>
      <c r="E1040" s="48">
        <v>279</v>
      </c>
    </row>
    <row r="1041" spans="1:5" x14ac:dyDescent="0.25">
      <c r="A1041" s="48">
        <v>10026101</v>
      </c>
      <c r="B1041" s="48" t="s">
        <v>69</v>
      </c>
      <c r="C1041" s="48">
        <v>6</v>
      </c>
      <c r="D1041" s="48">
        <v>1</v>
      </c>
      <c r="E1041" s="48">
        <v>279</v>
      </c>
    </row>
    <row r="1042" spans="1:5" x14ac:dyDescent="0.25">
      <c r="A1042" s="48">
        <v>10026101</v>
      </c>
      <c r="B1042" s="48" t="s">
        <v>69</v>
      </c>
      <c r="C1042" s="48">
        <v>7</v>
      </c>
      <c r="D1042" s="48">
        <v>1</v>
      </c>
      <c r="E1042" s="48">
        <v>279</v>
      </c>
    </row>
    <row r="1043" spans="1:5" x14ac:dyDescent="0.25">
      <c r="A1043" s="48">
        <v>10026101</v>
      </c>
      <c r="B1043" s="48" t="s">
        <v>69</v>
      </c>
      <c r="C1043" s="48">
        <v>10</v>
      </c>
      <c r="D1043" s="48">
        <v>1</v>
      </c>
      <c r="E1043" s="48">
        <v>279</v>
      </c>
    </row>
    <row r="1044" spans="1:5" x14ac:dyDescent="0.25">
      <c r="A1044" s="48">
        <v>10026101</v>
      </c>
      <c r="B1044" s="48" t="s">
        <v>54</v>
      </c>
      <c r="C1044" s="48">
        <v>8</v>
      </c>
      <c r="D1044" s="48">
        <v>1</v>
      </c>
      <c r="E1044" s="48">
        <v>279</v>
      </c>
    </row>
    <row r="1045" spans="1:5" x14ac:dyDescent="0.25">
      <c r="A1045" s="48">
        <v>10026101</v>
      </c>
      <c r="B1045" s="48" t="s">
        <v>54</v>
      </c>
      <c r="C1045" s="48">
        <v>11</v>
      </c>
      <c r="D1045" s="48">
        <v>1</v>
      </c>
      <c r="E1045" s="48">
        <v>279</v>
      </c>
    </row>
    <row r="1046" spans="1:5" x14ac:dyDescent="0.25">
      <c r="A1046" s="48">
        <v>10026101</v>
      </c>
      <c r="B1046" s="48" t="s">
        <v>62</v>
      </c>
      <c r="C1046" s="48">
        <v>9</v>
      </c>
      <c r="D1046" s="48">
        <v>1</v>
      </c>
      <c r="E1046" s="48">
        <v>279</v>
      </c>
    </row>
    <row r="1047" spans="1:5" x14ac:dyDescent="0.25">
      <c r="A1047" s="48">
        <v>10026103</v>
      </c>
      <c r="B1047" s="48" t="s">
        <v>95</v>
      </c>
      <c r="C1047" s="48">
        <v>8</v>
      </c>
      <c r="D1047" s="48">
        <v>1</v>
      </c>
      <c r="E1047" s="48">
        <v>290</v>
      </c>
    </row>
    <row r="1048" spans="1:5" x14ac:dyDescent="0.25">
      <c r="A1048" s="48">
        <v>10026103</v>
      </c>
      <c r="B1048" s="48" t="s">
        <v>95</v>
      </c>
      <c r="C1048" s="48">
        <v>10</v>
      </c>
      <c r="D1048" s="48">
        <v>1</v>
      </c>
      <c r="E1048" s="48">
        <v>290</v>
      </c>
    </row>
    <row r="1049" spans="1:5" x14ac:dyDescent="0.25">
      <c r="A1049" s="48">
        <v>10026103</v>
      </c>
      <c r="B1049" s="48" t="s">
        <v>127</v>
      </c>
      <c r="C1049" s="48">
        <v>7</v>
      </c>
      <c r="D1049" s="48">
        <v>1</v>
      </c>
      <c r="E1049" s="48">
        <v>290</v>
      </c>
    </row>
    <row r="1050" spans="1:5" x14ac:dyDescent="0.25">
      <c r="A1050" s="48">
        <v>10026103</v>
      </c>
      <c r="B1050" s="48" t="s">
        <v>127</v>
      </c>
      <c r="C1050" s="48">
        <v>9</v>
      </c>
      <c r="D1050" s="48">
        <v>1</v>
      </c>
      <c r="E1050" s="48">
        <v>290</v>
      </c>
    </row>
    <row r="1051" spans="1:5" x14ac:dyDescent="0.25">
      <c r="A1051" s="48">
        <v>10026103</v>
      </c>
      <c r="B1051" s="48" t="s">
        <v>138</v>
      </c>
      <c r="C1051" s="48">
        <v>2</v>
      </c>
      <c r="D1051" s="48">
        <v>1</v>
      </c>
      <c r="E1051" s="48">
        <v>290</v>
      </c>
    </row>
    <row r="1052" spans="1:5" x14ac:dyDescent="0.25">
      <c r="A1052" s="48">
        <v>10026103</v>
      </c>
      <c r="B1052" s="48" t="s">
        <v>138</v>
      </c>
      <c r="C1052" s="48">
        <v>3</v>
      </c>
      <c r="D1052" s="48">
        <v>1</v>
      </c>
      <c r="E1052" s="48">
        <v>290</v>
      </c>
    </row>
    <row r="1053" spans="1:5" x14ac:dyDescent="0.25">
      <c r="A1053" s="48">
        <v>10026103</v>
      </c>
      <c r="B1053" s="48" t="s">
        <v>138</v>
      </c>
      <c r="C1053" s="48">
        <v>4</v>
      </c>
      <c r="D1053" s="48">
        <v>1</v>
      </c>
      <c r="E1053" s="48">
        <v>290</v>
      </c>
    </row>
    <row r="1054" spans="1:5" x14ac:dyDescent="0.25">
      <c r="A1054" s="48">
        <v>10026103</v>
      </c>
      <c r="B1054" s="48" t="s">
        <v>138</v>
      </c>
      <c r="C1054" s="48">
        <v>11</v>
      </c>
      <c r="D1054" s="48">
        <v>1</v>
      </c>
      <c r="E1054" s="48">
        <v>290</v>
      </c>
    </row>
    <row r="1055" spans="1:5" x14ac:dyDescent="0.25">
      <c r="A1055" s="48">
        <v>10026103</v>
      </c>
      <c r="B1055" s="48" t="s">
        <v>167</v>
      </c>
      <c r="C1055" s="48">
        <v>5</v>
      </c>
      <c r="D1055" s="48">
        <v>1</v>
      </c>
      <c r="E1055" s="48">
        <v>290</v>
      </c>
    </row>
    <row r="1056" spans="1:5" x14ac:dyDescent="0.25">
      <c r="A1056" s="48">
        <v>10026104</v>
      </c>
      <c r="B1056" s="48" t="s">
        <v>69</v>
      </c>
      <c r="C1056" s="48">
        <v>2</v>
      </c>
      <c r="D1056" s="48">
        <v>1</v>
      </c>
      <c r="E1056" s="48">
        <v>40</v>
      </c>
    </row>
    <row r="1057" spans="1:5" x14ac:dyDescent="0.25">
      <c r="A1057" s="48">
        <v>10026104</v>
      </c>
      <c r="B1057" s="48" t="s">
        <v>69</v>
      </c>
      <c r="C1057" s="48">
        <v>3</v>
      </c>
      <c r="D1057" s="48">
        <v>1</v>
      </c>
      <c r="E1057" s="48">
        <v>40</v>
      </c>
    </row>
    <row r="1058" spans="1:5" x14ac:dyDescent="0.25">
      <c r="A1058" s="48">
        <v>10026104</v>
      </c>
      <c r="B1058" s="48" t="s">
        <v>69</v>
      </c>
      <c r="C1058" s="48">
        <v>7</v>
      </c>
      <c r="D1058" s="48">
        <v>1</v>
      </c>
      <c r="E1058" s="48">
        <v>40</v>
      </c>
    </row>
    <row r="1059" spans="1:5" x14ac:dyDescent="0.25">
      <c r="A1059" s="48">
        <v>10026104</v>
      </c>
      <c r="B1059" s="48" t="s">
        <v>69</v>
      </c>
      <c r="C1059" s="48">
        <v>10</v>
      </c>
      <c r="D1059" s="48">
        <v>1</v>
      </c>
      <c r="E1059" s="48">
        <v>40</v>
      </c>
    </row>
    <row r="1060" spans="1:5" x14ac:dyDescent="0.25">
      <c r="A1060" s="48">
        <v>10026104</v>
      </c>
      <c r="B1060" s="48" t="s">
        <v>54</v>
      </c>
      <c r="C1060" s="48">
        <v>5</v>
      </c>
      <c r="D1060" s="48">
        <v>1</v>
      </c>
      <c r="E1060" s="48">
        <v>40</v>
      </c>
    </row>
    <row r="1061" spans="1:5" x14ac:dyDescent="0.25">
      <c r="A1061" s="48">
        <v>10026104</v>
      </c>
      <c r="B1061" s="48" t="s">
        <v>54</v>
      </c>
      <c r="C1061" s="48">
        <v>6</v>
      </c>
      <c r="D1061" s="48">
        <v>1</v>
      </c>
      <c r="E1061" s="48">
        <v>1</v>
      </c>
    </row>
    <row r="1062" spans="1:5" x14ac:dyDescent="0.25">
      <c r="A1062" s="48">
        <v>10026104</v>
      </c>
      <c r="B1062" s="48" t="s">
        <v>54</v>
      </c>
      <c r="C1062" s="48">
        <v>8</v>
      </c>
      <c r="D1062" s="48">
        <v>1</v>
      </c>
      <c r="E1062" s="48">
        <v>40</v>
      </c>
    </row>
    <row r="1063" spans="1:5" x14ac:dyDescent="0.25">
      <c r="A1063" s="48">
        <v>10026104</v>
      </c>
      <c r="B1063" s="48" t="s">
        <v>54</v>
      </c>
      <c r="C1063" s="48">
        <v>11</v>
      </c>
      <c r="D1063" s="48">
        <v>1</v>
      </c>
      <c r="E1063" s="48">
        <v>40</v>
      </c>
    </row>
    <row r="1064" spans="1:5" x14ac:dyDescent="0.25">
      <c r="A1064" s="48">
        <v>10026104</v>
      </c>
      <c r="B1064" s="48" t="s">
        <v>62</v>
      </c>
      <c r="C1064" s="48">
        <v>1</v>
      </c>
      <c r="D1064" s="48">
        <v>1</v>
      </c>
      <c r="E1064" s="48">
        <v>40</v>
      </c>
    </row>
    <row r="1065" spans="1:5" x14ac:dyDescent="0.25">
      <c r="A1065" s="48">
        <v>10026104</v>
      </c>
      <c r="B1065" s="48" t="s">
        <v>62</v>
      </c>
      <c r="C1065" s="48">
        <v>9</v>
      </c>
      <c r="D1065" s="48">
        <v>1</v>
      </c>
      <c r="E1065" s="48">
        <v>40</v>
      </c>
    </row>
    <row r="1066" spans="1:5" x14ac:dyDescent="0.25">
      <c r="A1066" s="48">
        <v>10026105</v>
      </c>
      <c r="B1066" s="48" t="s">
        <v>69</v>
      </c>
      <c r="C1066" s="48">
        <v>1</v>
      </c>
      <c r="D1066" s="48">
        <v>1</v>
      </c>
      <c r="E1066" s="48">
        <v>300</v>
      </c>
    </row>
    <row r="1067" spans="1:5" x14ac:dyDescent="0.25">
      <c r="A1067" s="48">
        <v>10026105</v>
      </c>
      <c r="B1067" s="48" t="s">
        <v>69</v>
      </c>
      <c r="C1067" s="48">
        <v>3</v>
      </c>
      <c r="D1067" s="48">
        <v>1</v>
      </c>
      <c r="E1067" s="48">
        <v>300</v>
      </c>
    </row>
    <row r="1068" spans="1:5" x14ac:dyDescent="0.25">
      <c r="A1068" s="48">
        <v>10026105</v>
      </c>
      <c r="B1068" s="48" t="s">
        <v>69</v>
      </c>
      <c r="C1068" s="48">
        <v>6</v>
      </c>
      <c r="D1068" s="48">
        <v>1</v>
      </c>
      <c r="E1068" s="48">
        <v>300</v>
      </c>
    </row>
    <row r="1069" spans="1:5" x14ac:dyDescent="0.25">
      <c r="A1069" s="48">
        <v>10026105</v>
      </c>
      <c r="B1069" s="48" t="s">
        <v>69</v>
      </c>
      <c r="C1069" s="48">
        <v>7</v>
      </c>
      <c r="D1069" s="48">
        <v>1</v>
      </c>
      <c r="E1069" s="48">
        <v>300</v>
      </c>
    </row>
    <row r="1070" spans="1:5" x14ac:dyDescent="0.25">
      <c r="A1070" s="48">
        <v>10026105</v>
      </c>
      <c r="B1070" s="48" t="s">
        <v>69</v>
      </c>
      <c r="C1070" s="48">
        <v>10</v>
      </c>
      <c r="D1070" s="48">
        <v>1</v>
      </c>
      <c r="E1070" s="48">
        <v>300</v>
      </c>
    </row>
    <row r="1071" spans="1:5" x14ac:dyDescent="0.25">
      <c r="A1071" s="48">
        <v>10026105</v>
      </c>
      <c r="B1071" s="48" t="s">
        <v>54</v>
      </c>
      <c r="C1071" s="48">
        <v>2</v>
      </c>
      <c r="D1071" s="48">
        <v>1</v>
      </c>
      <c r="E1071" s="48">
        <v>300</v>
      </c>
    </row>
    <row r="1072" spans="1:5" x14ac:dyDescent="0.25">
      <c r="A1072" s="48">
        <v>10026105</v>
      </c>
      <c r="B1072" s="48" t="s">
        <v>54</v>
      </c>
      <c r="C1072" s="48">
        <v>11</v>
      </c>
      <c r="D1072" s="48">
        <v>1</v>
      </c>
      <c r="E1072" s="48">
        <v>300</v>
      </c>
    </row>
    <row r="1073" spans="1:5" x14ac:dyDescent="0.25">
      <c r="A1073" s="48">
        <v>10026105</v>
      </c>
      <c r="B1073" s="48" t="s">
        <v>62</v>
      </c>
      <c r="C1073" s="48">
        <v>8</v>
      </c>
      <c r="D1073" s="48">
        <v>1</v>
      </c>
      <c r="E1073" s="48">
        <v>300</v>
      </c>
    </row>
    <row r="1074" spans="1:5" x14ac:dyDescent="0.25">
      <c r="A1074" s="48">
        <v>10026105</v>
      </c>
      <c r="B1074" s="48" t="s">
        <v>62</v>
      </c>
      <c r="C1074" s="48">
        <v>9</v>
      </c>
      <c r="D1074" s="48">
        <v>1</v>
      </c>
      <c r="E1074" s="48">
        <v>300</v>
      </c>
    </row>
    <row r="1075" spans="1:5" x14ac:dyDescent="0.25">
      <c r="A1075" s="48">
        <v>10026107</v>
      </c>
      <c r="B1075" s="48" t="s">
        <v>69</v>
      </c>
      <c r="C1075" s="48">
        <v>2</v>
      </c>
      <c r="D1075" s="48">
        <v>1</v>
      </c>
      <c r="E1075" s="48">
        <v>260</v>
      </c>
    </row>
    <row r="1076" spans="1:5" x14ac:dyDescent="0.25">
      <c r="A1076" s="48">
        <v>10026107</v>
      </c>
      <c r="B1076" s="48" t="s">
        <v>69</v>
      </c>
      <c r="C1076" s="48">
        <v>3</v>
      </c>
      <c r="D1076" s="48">
        <v>1</v>
      </c>
      <c r="E1076" s="48">
        <v>260</v>
      </c>
    </row>
    <row r="1077" spans="1:5" x14ac:dyDescent="0.25">
      <c r="A1077" s="48">
        <v>10026107</v>
      </c>
      <c r="B1077" s="48" t="s">
        <v>69</v>
      </c>
      <c r="C1077" s="48">
        <v>6</v>
      </c>
      <c r="D1077" s="48">
        <v>1</v>
      </c>
      <c r="E1077" s="48">
        <v>260</v>
      </c>
    </row>
    <row r="1078" spans="1:5" x14ac:dyDescent="0.25">
      <c r="A1078" s="48">
        <v>10026107</v>
      </c>
      <c r="B1078" s="48" t="s">
        <v>69</v>
      </c>
      <c r="C1078" s="48">
        <v>7</v>
      </c>
      <c r="D1078" s="48">
        <v>1</v>
      </c>
      <c r="E1078" s="48">
        <v>260</v>
      </c>
    </row>
    <row r="1079" spans="1:5" x14ac:dyDescent="0.25">
      <c r="A1079" s="48">
        <v>10026107</v>
      </c>
      <c r="B1079" s="48" t="s">
        <v>69</v>
      </c>
      <c r="C1079" s="48">
        <v>10</v>
      </c>
      <c r="D1079" s="48">
        <v>1</v>
      </c>
      <c r="E1079" s="48">
        <v>260</v>
      </c>
    </row>
    <row r="1080" spans="1:5" x14ac:dyDescent="0.25">
      <c r="A1080" s="48">
        <v>10026107</v>
      </c>
      <c r="B1080" s="48" t="s">
        <v>54</v>
      </c>
      <c r="C1080" s="48">
        <v>1</v>
      </c>
      <c r="D1080" s="48">
        <v>1</v>
      </c>
      <c r="E1080" s="48">
        <v>260</v>
      </c>
    </row>
    <row r="1081" spans="1:5" x14ac:dyDescent="0.25">
      <c r="A1081" s="48">
        <v>10026107</v>
      </c>
      <c r="B1081" s="48" t="s">
        <v>54</v>
      </c>
      <c r="C1081" s="48">
        <v>8</v>
      </c>
      <c r="D1081" s="48">
        <v>1</v>
      </c>
      <c r="E1081" s="48">
        <v>260</v>
      </c>
    </row>
    <row r="1082" spans="1:5" x14ac:dyDescent="0.25">
      <c r="A1082" s="48">
        <v>10026107</v>
      </c>
      <c r="B1082" s="48" t="s">
        <v>54</v>
      </c>
      <c r="C1082" s="48">
        <v>11</v>
      </c>
      <c r="D1082" s="48">
        <v>1</v>
      </c>
      <c r="E1082" s="48">
        <v>260</v>
      </c>
    </row>
    <row r="1083" spans="1:5" x14ac:dyDescent="0.25">
      <c r="A1083" s="48">
        <v>10026107</v>
      </c>
      <c r="B1083" s="48" t="s">
        <v>62</v>
      </c>
      <c r="C1083" s="48">
        <v>9</v>
      </c>
      <c r="D1083" s="48">
        <v>1</v>
      </c>
      <c r="E1083" s="48">
        <v>260</v>
      </c>
    </row>
    <row r="1084" spans="1:5" x14ac:dyDescent="0.25">
      <c r="A1084" s="48">
        <v>10026108</v>
      </c>
      <c r="B1084" s="48" t="s">
        <v>95</v>
      </c>
      <c r="C1084" s="48">
        <v>11</v>
      </c>
      <c r="D1084" s="48">
        <v>1</v>
      </c>
      <c r="E1084" s="48">
        <v>350</v>
      </c>
    </row>
    <row r="1085" spans="1:5" x14ac:dyDescent="0.25">
      <c r="A1085" s="48">
        <v>10026108</v>
      </c>
      <c r="B1085" s="48" t="s">
        <v>113</v>
      </c>
      <c r="C1085" s="48">
        <v>1</v>
      </c>
      <c r="D1085" s="48">
        <v>1</v>
      </c>
      <c r="E1085" s="48">
        <v>350</v>
      </c>
    </row>
    <row r="1086" spans="1:5" x14ac:dyDescent="0.25">
      <c r="A1086" s="48">
        <v>10026108</v>
      </c>
      <c r="B1086" s="48" t="s">
        <v>127</v>
      </c>
      <c r="C1086" s="48">
        <v>5</v>
      </c>
      <c r="D1086" s="48">
        <v>1</v>
      </c>
      <c r="E1086" s="48">
        <v>350</v>
      </c>
    </row>
    <row r="1087" spans="1:5" x14ac:dyDescent="0.25">
      <c r="A1087" s="48">
        <v>10026108</v>
      </c>
      <c r="B1087" s="48" t="s">
        <v>127</v>
      </c>
      <c r="C1087" s="48">
        <v>7</v>
      </c>
      <c r="D1087" s="48">
        <v>1</v>
      </c>
      <c r="E1087" s="48">
        <v>350</v>
      </c>
    </row>
    <row r="1088" spans="1:5" x14ac:dyDescent="0.25">
      <c r="A1088" s="48">
        <v>10026108</v>
      </c>
      <c r="B1088" s="48" t="s">
        <v>127</v>
      </c>
      <c r="C1088" s="48">
        <v>9</v>
      </c>
      <c r="D1088" s="48">
        <v>1</v>
      </c>
      <c r="E1088" s="48">
        <v>350</v>
      </c>
    </row>
    <row r="1089" spans="1:5" x14ac:dyDescent="0.25">
      <c r="A1089" s="48">
        <v>10026108</v>
      </c>
      <c r="B1089" s="48" t="s">
        <v>138</v>
      </c>
      <c r="C1089" s="48">
        <v>2</v>
      </c>
      <c r="D1089" s="48">
        <v>1</v>
      </c>
      <c r="E1089" s="48">
        <v>350</v>
      </c>
    </row>
    <row r="1090" spans="1:5" x14ac:dyDescent="0.25">
      <c r="A1090" s="48">
        <v>10026108</v>
      </c>
      <c r="B1090" s="48" t="s">
        <v>138</v>
      </c>
      <c r="C1090" s="48">
        <v>3</v>
      </c>
      <c r="D1090" s="48">
        <v>1</v>
      </c>
      <c r="E1090" s="48">
        <v>350</v>
      </c>
    </row>
    <row r="1091" spans="1:5" x14ac:dyDescent="0.25">
      <c r="A1091" s="48">
        <v>10026108</v>
      </c>
      <c r="B1091" s="48" t="s">
        <v>138</v>
      </c>
      <c r="C1091" s="48">
        <v>4</v>
      </c>
      <c r="D1091" s="48">
        <v>1</v>
      </c>
      <c r="E1091" s="48">
        <v>350</v>
      </c>
    </row>
    <row r="1092" spans="1:5" x14ac:dyDescent="0.25">
      <c r="A1092" s="48">
        <v>10026108</v>
      </c>
      <c r="B1092" s="48" t="s">
        <v>167</v>
      </c>
      <c r="C1092" s="48">
        <v>8</v>
      </c>
      <c r="D1092" s="48">
        <v>1</v>
      </c>
      <c r="E1092" s="48">
        <v>350</v>
      </c>
    </row>
    <row r="1093" spans="1:5" x14ac:dyDescent="0.25">
      <c r="A1093" s="48">
        <v>10026108</v>
      </c>
      <c r="B1093" s="48" t="s">
        <v>167</v>
      </c>
      <c r="C1093" s="48">
        <v>10</v>
      </c>
      <c r="D1093" s="48">
        <v>1</v>
      </c>
      <c r="E1093" s="48">
        <v>350</v>
      </c>
    </row>
    <row r="1094" spans="1:5" x14ac:dyDescent="0.25">
      <c r="A1094" s="48">
        <v>10026112</v>
      </c>
      <c r="B1094" s="48" t="s">
        <v>95</v>
      </c>
      <c r="C1094" s="48">
        <v>5</v>
      </c>
      <c r="D1094" s="48">
        <v>1</v>
      </c>
      <c r="E1094" s="48">
        <v>320</v>
      </c>
    </row>
    <row r="1095" spans="1:5" x14ac:dyDescent="0.25">
      <c r="A1095" s="48">
        <v>10026112</v>
      </c>
      <c r="B1095" s="48" t="s">
        <v>95</v>
      </c>
      <c r="C1095" s="48">
        <v>6</v>
      </c>
      <c r="D1095" s="48">
        <v>1</v>
      </c>
      <c r="E1095" s="48">
        <v>320</v>
      </c>
    </row>
    <row r="1096" spans="1:5" x14ac:dyDescent="0.25">
      <c r="A1096" s="48">
        <v>10026112</v>
      </c>
      <c r="B1096" s="48" t="s">
        <v>95</v>
      </c>
      <c r="C1096" s="48">
        <v>8</v>
      </c>
      <c r="D1096" s="48">
        <v>1</v>
      </c>
      <c r="E1096" s="48">
        <v>320</v>
      </c>
    </row>
    <row r="1097" spans="1:5" x14ac:dyDescent="0.25">
      <c r="A1097" s="48">
        <v>10026112</v>
      </c>
      <c r="B1097" s="48" t="s">
        <v>95</v>
      </c>
      <c r="C1097" s="48">
        <v>11</v>
      </c>
      <c r="D1097" s="48">
        <v>1</v>
      </c>
      <c r="E1097" s="48">
        <v>320</v>
      </c>
    </row>
    <row r="1098" spans="1:5" x14ac:dyDescent="0.25">
      <c r="A1098" s="48">
        <v>10026112</v>
      </c>
      <c r="B1098" s="48" t="s">
        <v>127</v>
      </c>
      <c r="C1098" s="48">
        <v>7</v>
      </c>
      <c r="D1098" s="48">
        <v>1</v>
      </c>
      <c r="E1098" s="48">
        <v>320</v>
      </c>
    </row>
    <row r="1099" spans="1:5" x14ac:dyDescent="0.25">
      <c r="A1099" s="48">
        <v>10026112</v>
      </c>
      <c r="B1099" s="48" t="s">
        <v>127</v>
      </c>
      <c r="C1099" s="48">
        <v>9</v>
      </c>
      <c r="D1099" s="48">
        <v>1</v>
      </c>
      <c r="E1099" s="48">
        <v>320</v>
      </c>
    </row>
    <row r="1100" spans="1:5" x14ac:dyDescent="0.25">
      <c r="A1100" s="48">
        <v>10026112</v>
      </c>
      <c r="B1100" s="48" t="s">
        <v>138</v>
      </c>
      <c r="C1100" s="48">
        <v>2</v>
      </c>
      <c r="D1100" s="48">
        <v>1</v>
      </c>
      <c r="E1100" s="48">
        <v>320</v>
      </c>
    </row>
    <row r="1101" spans="1:5" x14ac:dyDescent="0.25">
      <c r="A1101" s="48">
        <v>10026112</v>
      </c>
      <c r="B1101" s="48" t="s">
        <v>138</v>
      </c>
      <c r="C1101" s="48">
        <v>3</v>
      </c>
      <c r="D1101" s="48">
        <v>1</v>
      </c>
      <c r="E1101" s="48">
        <v>320</v>
      </c>
    </row>
    <row r="1102" spans="1:5" x14ac:dyDescent="0.25">
      <c r="A1102" s="48">
        <v>10026112</v>
      </c>
      <c r="B1102" s="48" t="s">
        <v>167</v>
      </c>
      <c r="C1102" s="48">
        <v>1</v>
      </c>
      <c r="D1102" s="48">
        <v>1</v>
      </c>
      <c r="E1102" s="48">
        <v>320</v>
      </c>
    </row>
    <row r="1103" spans="1:5" x14ac:dyDescent="0.25">
      <c r="A1103" s="48">
        <v>10026112</v>
      </c>
      <c r="B1103" s="48" t="s">
        <v>167</v>
      </c>
      <c r="C1103" s="48">
        <v>10</v>
      </c>
      <c r="D1103" s="48">
        <v>1</v>
      </c>
      <c r="E1103" s="48">
        <v>320</v>
      </c>
    </row>
    <row r="1104" spans="1:5" x14ac:dyDescent="0.25">
      <c r="A1104" s="48">
        <v>10026115</v>
      </c>
      <c r="B1104" s="48" t="s">
        <v>95</v>
      </c>
      <c r="C1104" s="48">
        <v>4</v>
      </c>
      <c r="D1104" s="48">
        <v>1</v>
      </c>
      <c r="E1104" s="48">
        <v>390</v>
      </c>
    </row>
    <row r="1105" spans="1:5" x14ac:dyDescent="0.25">
      <c r="A1105" s="48">
        <v>10026115</v>
      </c>
      <c r="B1105" s="48" t="s">
        <v>95</v>
      </c>
      <c r="C1105" s="48">
        <v>11</v>
      </c>
      <c r="D1105" s="48">
        <v>1</v>
      </c>
      <c r="E1105" s="48">
        <v>390</v>
      </c>
    </row>
    <row r="1106" spans="1:5" x14ac:dyDescent="0.25">
      <c r="A1106" s="48">
        <v>10026115</v>
      </c>
      <c r="B1106" s="48" t="s">
        <v>127</v>
      </c>
      <c r="C1106" s="48">
        <v>1</v>
      </c>
      <c r="D1106" s="48">
        <v>1</v>
      </c>
      <c r="E1106" s="48">
        <v>390</v>
      </c>
    </row>
    <row r="1107" spans="1:5" x14ac:dyDescent="0.25">
      <c r="A1107" s="48">
        <v>10026115</v>
      </c>
      <c r="B1107" s="48" t="s">
        <v>127</v>
      </c>
      <c r="C1107" s="48">
        <v>7</v>
      </c>
      <c r="D1107" s="48">
        <v>1</v>
      </c>
      <c r="E1107" s="48">
        <v>390</v>
      </c>
    </row>
    <row r="1108" spans="1:5" x14ac:dyDescent="0.25">
      <c r="A1108" s="48">
        <v>10026115</v>
      </c>
      <c r="B1108" s="48" t="s">
        <v>127</v>
      </c>
      <c r="C1108" s="48">
        <v>9</v>
      </c>
      <c r="D1108" s="48">
        <v>1</v>
      </c>
      <c r="E1108" s="48">
        <v>390</v>
      </c>
    </row>
    <row r="1109" spans="1:5" x14ac:dyDescent="0.25">
      <c r="A1109" s="48">
        <v>10026115</v>
      </c>
      <c r="B1109" s="48" t="s">
        <v>138</v>
      </c>
      <c r="C1109" s="48">
        <v>2</v>
      </c>
      <c r="D1109" s="48">
        <v>1</v>
      </c>
      <c r="E1109" s="48">
        <v>390</v>
      </c>
    </row>
    <row r="1110" spans="1:5" x14ac:dyDescent="0.25">
      <c r="A1110" s="48">
        <v>10026115</v>
      </c>
      <c r="B1110" s="48" t="s">
        <v>138</v>
      </c>
      <c r="C1110" s="48">
        <v>3</v>
      </c>
      <c r="D1110" s="48">
        <v>1</v>
      </c>
      <c r="E1110" s="48">
        <v>390</v>
      </c>
    </row>
    <row r="1111" spans="1:5" x14ac:dyDescent="0.25">
      <c r="A1111" s="48">
        <v>10026115</v>
      </c>
      <c r="B1111" s="48" t="s">
        <v>138</v>
      </c>
      <c r="C1111" s="48">
        <v>5</v>
      </c>
      <c r="D1111" s="48">
        <v>1</v>
      </c>
      <c r="E1111" s="48">
        <v>390</v>
      </c>
    </row>
    <row r="1112" spans="1:5" x14ac:dyDescent="0.25">
      <c r="A1112" s="48">
        <v>10026115</v>
      </c>
      <c r="B1112" s="48" t="s">
        <v>167</v>
      </c>
      <c r="C1112" s="48">
        <v>6</v>
      </c>
      <c r="D1112" s="48">
        <v>1</v>
      </c>
      <c r="E1112" s="48">
        <v>390</v>
      </c>
    </row>
    <row r="1113" spans="1:5" x14ac:dyDescent="0.25">
      <c r="A1113" s="48">
        <v>10026115</v>
      </c>
      <c r="B1113" s="48" t="s">
        <v>167</v>
      </c>
      <c r="C1113" s="48">
        <v>8</v>
      </c>
      <c r="D1113" s="48">
        <v>1</v>
      </c>
      <c r="E1113" s="48">
        <v>390</v>
      </c>
    </row>
    <row r="1114" spans="1:5" x14ac:dyDescent="0.25">
      <c r="A1114" s="48">
        <v>10026115</v>
      </c>
      <c r="B1114" s="48" t="s">
        <v>167</v>
      </c>
      <c r="C1114" s="48">
        <v>10</v>
      </c>
      <c r="D1114" s="48">
        <v>1</v>
      </c>
      <c r="E1114" s="48">
        <v>390</v>
      </c>
    </row>
    <row r="1115" spans="1:5" x14ac:dyDescent="0.25">
      <c r="A1115" s="48">
        <v>10026118</v>
      </c>
      <c r="B1115" s="48" t="s">
        <v>69</v>
      </c>
      <c r="C1115" s="48">
        <v>1</v>
      </c>
      <c r="D1115" s="48">
        <v>1</v>
      </c>
      <c r="E1115" s="48">
        <v>290</v>
      </c>
    </row>
    <row r="1116" spans="1:5" x14ac:dyDescent="0.25">
      <c r="A1116" s="48">
        <v>10026118</v>
      </c>
      <c r="B1116" s="48" t="s">
        <v>69</v>
      </c>
      <c r="C1116" s="48">
        <v>2</v>
      </c>
      <c r="D1116" s="48">
        <v>1</v>
      </c>
      <c r="E1116" s="48">
        <v>290</v>
      </c>
    </row>
    <row r="1117" spans="1:5" x14ac:dyDescent="0.25">
      <c r="A1117" s="48">
        <v>10026118</v>
      </c>
      <c r="B1117" s="48" t="s">
        <v>69</v>
      </c>
      <c r="C1117" s="48">
        <v>3</v>
      </c>
      <c r="D1117" s="48">
        <v>1</v>
      </c>
      <c r="E1117" s="48">
        <v>290</v>
      </c>
    </row>
    <row r="1118" spans="1:5" x14ac:dyDescent="0.25">
      <c r="A1118" s="48">
        <v>10026118</v>
      </c>
      <c r="B1118" s="48" t="s">
        <v>69</v>
      </c>
      <c r="C1118" s="48">
        <v>6</v>
      </c>
      <c r="D1118" s="48">
        <v>1</v>
      </c>
      <c r="E1118" s="48">
        <v>290</v>
      </c>
    </row>
    <row r="1119" spans="1:5" x14ac:dyDescent="0.25">
      <c r="A1119" s="48">
        <v>10026118</v>
      </c>
      <c r="B1119" s="48" t="s">
        <v>69</v>
      </c>
      <c r="C1119" s="48">
        <v>7</v>
      </c>
      <c r="D1119" s="48">
        <v>1</v>
      </c>
      <c r="E1119" s="48">
        <v>290</v>
      </c>
    </row>
    <row r="1120" spans="1:5" x14ac:dyDescent="0.25">
      <c r="A1120" s="48">
        <v>10026118</v>
      </c>
      <c r="B1120" s="48" t="s">
        <v>69</v>
      </c>
      <c r="C1120" s="48">
        <v>10</v>
      </c>
      <c r="D1120" s="48">
        <v>1</v>
      </c>
      <c r="E1120" s="48">
        <v>290</v>
      </c>
    </row>
    <row r="1121" spans="1:5" x14ac:dyDescent="0.25">
      <c r="A1121" s="48">
        <v>10026118</v>
      </c>
      <c r="B1121" s="48" t="s">
        <v>54</v>
      </c>
      <c r="C1121" s="48">
        <v>8</v>
      </c>
      <c r="D1121" s="48">
        <v>1</v>
      </c>
      <c r="E1121" s="48">
        <v>290</v>
      </c>
    </row>
    <row r="1122" spans="1:5" x14ac:dyDescent="0.25">
      <c r="A1122" s="48">
        <v>10026118</v>
      </c>
      <c r="B1122" s="48" t="s">
        <v>54</v>
      </c>
      <c r="C1122" s="48">
        <v>11</v>
      </c>
      <c r="D1122" s="48">
        <v>1</v>
      </c>
      <c r="E1122" s="48">
        <v>290</v>
      </c>
    </row>
    <row r="1123" spans="1:5" x14ac:dyDescent="0.25">
      <c r="A1123" s="48">
        <v>10026118</v>
      </c>
      <c r="B1123" s="48" t="s">
        <v>62</v>
      </c>
      <c r="C1123" s="48">
        <v>9</v>
      </c>
      <c r="D1123" s="48">
        <v>1</v>
      </c>
      <c r="E1123" s="48">
        <v>290</v>
      </c>
    </row>
    <row r="1124" spans="1:5" x14ac:dyDescent="0.25">
      <c r="A1124" s="48">
        <v>10026121</v>
      </c>
      <c r="B1124" s="48" t="s">
        <v>69</v>
      </c>
      <c r="C1124" s="48">
        <v>1</v>
      </c>
      <c r="D1124" s="48">
        <v>1</v>
      </c>
      <c r="E1124" s="48">
        <v>250</v>
      </c>
    </row>
    <row r="1125" spans="1:5" x14ac:dyDescent="0.25">
      <c r="A1125" s="48">
        <v>10026121</v>
      </c>
      <c r="B1125" s="48" t="s">
        <v>69</v>
      </c>
      <c r="C1125" s="48">
        <v>2</v>
      </c>
      <c r="D1125" s="48">
        <v>1</v>
      </c>
      <c r="E1125" s="48">
        <v>250</v>
      </c>
    </row>
    <row r="1126" spans="1:5" x14ac:dyDescent="0.25">
      <c r="A1126" s="48">
        <v>10026121</v>
      </c>
      <c r="B1126" s="48" t="s">
        <v>69</v>
      </c>
      <c r="C1126" s="48">
        <v>3</v>
      </c>
      <c r="D1126" s="48">
        <v>1</v>
      </c>
      <c r="E1126" s="48">
        <v>250</v>
      </c>
    </row>
    <row r="1127" spans="1:5" x14ac:dyDescent="0.25">
      <c r="A1127" s="48">
        <v>10026121</v>
      </c>
      <c r="B1127" s="48" t="s">
        <v>69</v>
      </c>
      <c r="C1127" s="48">
        <v>6</v>
      </c>
      <c r="D1127" s="48">
        <v>1</v>
      </c>
      <c r="E1127" s="48">
        <v>250</v>
      </c>
    </row>
    <row r="1128" spans="1:5" x14ac:dyDescent="0.25">
      <c r="A1128" s="48">
        <v>10026121</v>
      </c>
      <c r="B1128" s="48" t="s">
        <v>69</v>
      </c>
      <c r="C1128" s="48">
        <v>7</v>
      </c>
      <c r="D1128" s="48">
        <v>1</v>
      </c>
      <c r="E1128" s="48">
        <v>250</v>
      </c>
    </row>
    <row r="1129" spans="1:5" x14ac:dyDescent="0.25">
      <c r="A1129" s="48">
        <v>10026121</v>
      </c>
      <c r="B1129" s="48" t="s">
        <v>69</v>
      </c>
      <c r="C1129" s="48">
        <v>10</v>
      </c>
      <c r="D1129" s="48">
        <v>1</v>
      </c>
      <c r="E1129" s="48">
        <v>250</v>
      </c>
    </row>
    <row r="1130" spans="1:5" x14ac:dyDescent="0.25">
      <c r="A1130" s="48">
        <v>10026121</v>
      </c>
      <c r="B1130" s="48" t="s">
        <v>54</v>
      </c>
      <c r="C1130" s="48">
        <v>8</v>
      </c>
      <c r="D1130" s="48">
        <v>1</v>
      </c>
      <c r="E1130" s="48">
        <v>250</v>
      </c>
    </row>
    <row r="1131" spans="1:5" x14ac:dyDescent="0.25">
      <c r="A1131" s="48">
        <v>10026121</v>
      </c>
      <c r="B1131" s="48" t="s">
        <v>54</v>
      </c>
      <c r="C1131" s="48">
        <v>11</v>
      </c>
      <c r="D1131" s="48">
        <v>1</v>
      </c>
      <c r="E1131" s="48">
        <v>250</v>
      </c>
    </row>
    <row r="1132" spans="1:5" x14ac:dyDescent="0.25">
      <c r="A1132" s="48">
        <v>10026121</v>
      </c>
      <c r="B1132" s="48" t="s">
        <v>62</v>
      </c>
      <c r="C1132" s="48">
        <v>9</v>
      </c>
      <c r="D1132" s="48">
        <v>1</v>
      </c>
      <c r="E1132" s="48">
        <v>250</v>
      </c>
    </row>
    <row r="1133" spans="1:5" x14ac:dyDescent="0.25">
      <c r="A1133" s="48">
        <v>10026123</v>
      </c>
      <c r="B1133" s="48" t="s">
        <v>95</v>
      </c>
      <c r="C1133" s="48">
        <v>4</v>
      </c>
      <c r="D1133" s="48">
        <v>1</v>
      </c>
      <c r="E1133" s="48">
        <v>350</v>
      </c>
    </row>
    <row r="1134" spans="1:5" x14ac:dyDescent="0.25">
      <c r="A1134" s="48">
        <v>10026123</v>
      </c>
      <c r="B1134" s="48" t="s">
        <v>113</v>
      </c>
      <c r="C1134" s="48">
        <v>1</v>
      </c>
      <c r="D1134" s="48">
        <v>1</v>
      </c>
      <c r="E1134" s="48">
        <v>350</v>
      </c>
    </row>
    <row r="1135" spans="1:5" x14ac:dyDescent="0.25">
      <c r="A1135" s="48">
        <v>10026123</v>
      </c>
      <c r="B1135" s="48" t="s">
        <v>127</v>
      </c>
      <c r="C1135" s="48">
        <v>2</v>
      </c>
      <c r="D1135" s="48">
        <v>1</v>
      </c>
      <c r="E1135" s="48">
        <v>350</v>
      </c>
    </row>
    <row r="1136" spans="1:5" x14ac:dyDescent="0.25">
      <c r="A1136" s="48">
        <v>10026123</v>
      </c>
      <c r="B1136" s="48" t="s">
        <v>127</v>
      </c>
      <c r="C1136" s="48">
        <v>5</v>
      </c>
      <c r="D1136" s="48">
        <v>1</v>
      </c>
      <c r="E1136" s="48">
        <v>350</v>
      </c>
    </row>
    <row r="1137" spans="1:5" x14ac:dyDescent="0.25">
      <c r="A1137" s="48">
        <v>10026123</v>
      </c>
      <c r="B1137" s="48" t="s">
        <v>127</v>
      </c>
      <c r="C1137" s="48">
        <v>7</v>
      </c>
      <c r="D1137" s="48">
        <v>1</v>
      </c>
      <c r="E1137" s="48">
        <v>350</v>
      </c>
    </row>
    <row r="1138" spans="1:5" x14ac:dyDescent="0.25">
      <c r="A1138" s="48">
        <v>10026123</v>
      </c>
      <c r="B1138" s="48" t="s">
        <v>127</v>
      </c>
      <c r="C1138" s="48">
        <v>9</v>
      </c>
      <c r="D1138" s="48">
        <v>1</v>
      </c>
      <c r="E1138" s="48">
        <v>350</v>
      </c>
    </row>
    <row r="1139" spans="1:5" x14ac:dyDescent="0.25">
      <c r="A1139" s="48">
        <v>10026123</v>
      </c>
      <c r="B1139" s="48" t="s">
        <v>138</v>
      </c>
      <c r="C1139" s="48">
        <v>3</v>
      </c>
      <c r="D1139" s="48">
        <v>1</v>
      </c>
      <c r="E1139" s="48">
        <v>350</v>
      </c>
    </row>
    <row r="1140" spans="1:5" x14ac:dyDescent="0.25">
      <c r="A1140" s="48">
        <v>10026123</v>
      </c>
      <c r="B1140" s="48" t="s">
        <v>138</v>
      </c>
      <c r="C1140" s="48">
        <v>11</v>
      </c>
      <c r="D1140" s="48">
        <v>1</v>
      </c>
      <c r="E1140" s="48">
        <v>350</v>
      </c>
    </row>
    <row r="1141" spans="1:5" x14ac:dyDescent="0.25">
      <c r="A1141" s="48">
        <v>10026123</v>
      </c>
      <c r="B1141" s="48" t="s">
        <v>167</v>
      </c>
      <c r="C1141" s="48">
        <v>8</v>
      </c>
      <c r="D1141" s="48">
        <v>1</v>
      </c>
      <c r="E1141" s="48">
        <v>350</v>
      </c>
    </row>
    <row r="1142" spans="1:5" x14ac:dyDescent="0.25">
      <c r="A1142" s="48">
        <v>10026123</v>
      </c>
      <c r="B1142" s="48" t="s">
        <v>167</v>
      </c>
      <c r="C1142" s="48">
        <v>10</v>
      </c>
      <c r="D1142" s="48">
        <v>1</v>
      </c>
      <c r="E1142" s="48">
        <v>350</v>
      </c>
    </row>
    <row r="1143" spans="1:5" x14ac:dyDescent="0.25">
      <c r="A1143" s="48">
        <v>10026124</v>
      </c>
      <c r="B1143" s="48" t="s">
        <v>95</v>
      </c>
      <c r="C1143" s="48">
        <v>10</v>
      </c>
      <c r="D1143" s="48">
        <v>1</v>
      </c>
      <c r="E1143" s="48">
        <v>400</v>
      </c>
    </row>
    <row r="1144" spans="1:5" x14ac:dyDescent="0.25">
      <c r="A1144" s="48">
        <v>10026124</v>
      </c>
      <c r="B1144" s="48" t="s">
        <v>95</v>
      </c>
      <c r="C1144" s="48">
        <v>11</v>
      </c>
      <c r="D1144" s="48">
        <v>1</v>
      </c>
      <c r="E1144" s="48">
        <v>400</v>
      </c>
    </row>
    <row r="1145" spans="1:5" x14ac:dyDescent="0.25">
      <c r="A1145" s="48">
        <v>10026124</v>
      </c>
      <c r="B1145" s="48" t="s">
        <v>127</v>
      </c>
      <c r="C1145" s="48">
        <v>1</v>
      </c>
      <c r="D1145" s="48">
        <v>1</v>
      </c>
      <c r="E1145" s="48">
        <v>400</v>
      </c>
    </row>
    <row r="1146" spans="1:5" x14ac:dyDescent="0.25">
      <c r="A1146" s="48">
        <v>10026124</v>
      </c>
      <c r="B1146" s="48" t="s">
        <v>127</v>
      </c>
      <c r="C1146" s="48">
        <v>2</v>
      </c>
      <c r="D1146" s="48">
        <v>1</v>
      </c>
      <c r="E1146" s="48">
        <v>400</v>
      </c>
    </row>
    <row r="1147" spans="1:5" x14ac:dyDescent="0.25">
      <c r="A1147" s="48">
        <v>10026124</v>
      </c>
      <c r="B1147" s="48" t="s">
        <v>127</v>
      </c>
      <c r="C1147" s="48">
        <v>9</v>
      </c>
      <c r="D1147" s="48">
        <v>1</v>
      </c>
      <c r="E1147" s="48">
        <v>400</v>
      </c>
    </row>
    <row r="1148" spans="1:5" x14ac:dyDescent="0.25">
      <c r="A1148" s="48">
        <v>10026124</v>
      </c>
      <c r="B1148" s="48" t="s">
        <v>138</v>
      </c>
      <c r="C1148" s="48">
        <v>3</v>
      </c>
      <c r="D1148" s="48">
        <v>1</v>
      </c>
      <c r="E1148" s="48">
        <v>400</v>
      </c>
    </row>
    <row r="1149" spans="1:5" x14ac:dyDescent="0.25">
      <c r="A1149" s="48">
        <v>10026124</v>
      </c>
      <c r="B1149" s="48" t="s">
        <v>138</v>
      </c>
      <c r="C1149" s="48">
        <v>4</v>
      </c>
      <c r="D1149" s="48">
        <v>1</v>
      </c>
      <c r="E1149" s="48">
        <v>400</v>
      </c>
    </row>
    <row r="1150" spans="1:5" x14ac:dyDescent="0.25">
      <c r="A1150" s="48">
        <v>10026124</v>
      </c>
      <c r="B1150" s="48" t="s">
        <v>138</v>
      </c>
      <c r="C1150" s="48">
        <v>7</v>
      </c>
      <c r="D1150" s="48">
        <v>1</v>
      </c>
      <c r="E1150" s="48">
        <v>400</v>
      </c>
    </row>
    <row r="1151" spans="1:5" x14ac:dyDescent="0.25">
      <c r="A1151" s="48">
        <v>10026124</v>
      </c>
      <c r="B1151" s="48" t="s">
        <v>159</v>
      </c>
      <c r="C1151" s="48">
        <v>5</v>
      </c>
      <c r="D1151" s="48">
        <v>1</v>
      </c>
      <c r="E1151" s="48">
        <v>400</v>
      </c>
    </row>
    <row r="1152" spans="1:5" x14ac:dyDescent="0.25">
      <c r="A1152" s="48">
        <v>10026124</v>
      </c>
      <c r="B1152" s="48" t="s">
        <v>167</v>
      </c>
      <c r="C1152" s="48">
        <v>6</v>
      </c>
      <c r="D1152" s="48">
        <v>1</v>
      </c>
      <c r="E1152" s="48">
        <v>400</v>
      </c>
    </row>
    <row r="1153" spans="1:5" x14ac:dyDescent="0.25">
      <c r="A1153" s="48">
        <v>10026124</v>
      </c>
      <c r="B1153" s="48" t="s">
        <v>167</v>
      </c>
      <c r="C1153" s="48">
        <v>8</v>
      </c>
      <c r="D1153" s="48">
        <v>1</v>
      </c>
      <c r="E1153" s="48">
        <v>400</v>
      </c>
    </row>
    <row r="1154" spans="1:5" x14ac:dyDescent="0.25">
      <c r="A1154" s="48">
        <v>10026128</v>
      </c>
      <c r="B1154" s="48" t="s">
        <v>69</v>
      </c>
      <c r="C1154" s="48">
        <v>1</v>
      </c>
      <c r="D1154" s="48">
        <v>1</v>
      </c>
      <c r="E1154" s="48">
        <v>160</v>
      </c>
    </row>
    <row r="1155" spans="1:5" x14ac:dyDescent="0.25">
      <c r="A1155" s="48">
        <v>10026128</v>
      </c>
      <c r="B1155" s="48" t="s">
        <v>69</v>
      </c>
      <c r="C1155" s="48">
        <v>2</v>
      </c>
      <c r="D1155" s="48">
        <v>1</v>
      </c>
      <c r="E1155" s="48">
        <v>160</v>
      </c>
    </row>
    <row r="1156" spans="1:5" x14ac:dyDescent="0.25">
      <c r="A1156" s="48">
        <v>10026128</v>
      </c>
      <c r="B1156" s="48" t="s">
        <v>69</v>
      </c>
      <c r="C1156" s="48">
        <v>3</v>
      </c>
      <c r="D1156" s="48">
        <v>1</v>
      </c>
      <c r="E1156" s="48">
        <v>160</v>
      </c>
    </row>
    <row r="1157" spans="1:5" x14ac:dyDescent="0.25">
      <c r="A1157" s="48">
        <v>10026128</v>
      </c>
      <c r="B1157" s="48" t="s">
        <v>69</v>
      </c>
      <c r="C1157" s="48">
        <v>6</v>
      </c>
      <c r="D1157" s="48">
        <v>1</v>
      </c>
      <c r="E1157" s="48">
        <v>160</v>
      </c>
    </row>
    <row r="1158" spans="1:5" x14ac:dyDescent="0.25">
      <c r="A1158" s="48">
        <v>10026128</v>
      </c>
      <c r="B1158" s="48" t="s">
        <v>69</v>
      </c>
      <c r="C1158" s="48">
        <v>7</v>
      </c>
      <c r="D1158" s="48">
        <v>1</v>
      </c>
      <c r="E1158" s="48">
        <v>160</v>
      </c>
    </row>
    <row r="1159" spans="1:5" x14ac:dyDescent="0.25">
      <c r="A1159" s="48">
        <v>10026128</v>
      </c>
      <c r="B1159" s="48" t="s">
        <v>69</v>
      </c>
      <c r="C1159" s="48">
        <v>10</v>
      </c>
      <c r="D1159" s="48">
        <v>1</v>
      </c>
      <c r="E1159" s="48">
        <v>160</v>
      </c>
    </row>
    <row r="1160" spans="1:5" x14ac:dyDescent="0.25">
      <c r="A1160" s="48">
        <v>10026128</v>
      </c>
      <c r="B1160" s="48" t="s">
        <v>54</v>
      </c>
      <c r="C1160" s="48">
        <v>11</v>
      </c>
      <c r="D1160" s="48">
        <v>1</v>
      </c>
      <c r="E1160" s="48">
        <v>160</v>
      </c>
    </row>
    <row r="1161" spans="1:5" x14ac:dyDescent="0.25">
      <c r="A1161" s="48">
        <v>10026128</v>
      </c>
      <c r="B1161" s="48" t="s">
        <v>62</v>
      </c>
      <c r="C1161" s="48">
        <v>8</v>
      </c>
      <c r="D1161" s="48">
        <v>1</v>
      </c>
      <c r="E1161" s="48">
        <v>160</v>
      </c>
    </row>
    <row r="1162" spans="1:5" x14ac:dyDescent="0.25">
      <c r="A1162" s="48">
        <v>10026128</v>
      </c>
      <c r="B1162" s="48" t="s">
        <v>62</v>
      </c>
      <c r="C1162" s="48">
        <v>9</v>
      </c>
      <c r="D1162" s="48">
        <v>1</v>
      </c>
      <c r="E1162" s="48">
        <v>160</v>
      </c>
    </row>
    <row r="1163" spans="1:5" x14ac:dyDescent="0.25">
      <c r="A1163" s="48">
        <v>10026130</v>
      </c>
      <c r="B1163" s="48" t="s">
        <v>69</v>
      </c>
      <c r="C1163" s="48">
        <v>1</v>
      </c>
      <c r="D1163" s="48">
        <v>1</v>
      </c>
      <c r="E1163" s="48">
        <v>170</v>
      </c>
    </row>
    <row r="1164" spans="1:5" x14ac:dyDescent="0.25">
      <c r="A1164" s="48">
        <v>10026130</v>
      </c>
      <c r="B1164" s="48" t="s">
        <v>69</v>
      </c>
      <c r="C1164" s="48">
        <v>2</v>
      </c>
      <c r="D1164" s="48">
        <v>1</v>
      </c>
      <c r="E1164" s="48">
        <v>170</v>
      </c>
    </row>
    <row r="1165" spans="1:5" x14ac:dyDescent="0.25">
      <c r="A1165" s="48">
        <v>10026130</v>
      </c>
      <c r="B1165" s="48" t="s">
        <v>69</v>
      </c>
      <c r="C1165" s="48">
        <v>3</v>
      </c>
      <c r="D1165" s="48">
        <v>1</v>
      </c>
      <c r="E1165" s="48">
        <v>170</v>
      </c>
    </row>
    <row r="1166" spans="1:5" x14ac:dyDescent="0.25">
      <c r="A1166" s="48">
        <v>10026130</v>
      </c>
      <c r="B1166" s="48" t="s">
        <v>69</v>
      </c>
      <c r="C1166" s="48">
        <v>5</v>
      </c>
      <c r="D1166" s="48">
        <v>1</v>
      </c>
      <c r="E1166" s="48">
        <v>1</v>
      </c>
    </row>
    <row r="1167" spans="1:5" x14ac:dyDescent="0.25">
      <c r="A1167" s="48">
        <v>10026130</v>
      </c>
      <c r="B1167" s="48" t="s">
        <v>69</v>
      </c>
      <c r="C1167" s="48">
        <v>6</v>
      </c>
      <c r="D1167" s="48">
        <v>1</v>
      </c>
      <c r="E1167" s="48">
        <v>170</v>
      </c>
    </row>
    <row r="1168" spans="1:5" x14ac:dyDescent="0.25">
      <c r="A1168" s="48">
        <v>10026130</v>
      </c>
      <c r="B1168" s="48" t="s">
        <v>69</v>
      </c>
      <c r="C1168" s="48">
        <v>7</v>
      </c>
      <c r="D1168" s="48">
        <v>1</v>
      </c>
      <c r="E1168" s="48">
        <v>170</v>
      </c>
    </row>
    <row r="1169" spans="1:5" x14ac:dyDescent="0.25">
      <c r="A1169" s="48">
        <v>10026130</v>
      </c>
      <c r="B1169" s="48" t="s">
        <v>69</v>
      </c>
      <c r="C1169" s="48">
        <v>10</v>
      </c>
      <c r="D1169" s="48">
        <v>1</v>
      </c>
      <c r="E1169" s="48">
        <v>170</v>
      </c>
    </row>
    <row r="1170" spans="1:5" x14ac:dyDescent="0.25">
      <c r="A1170" s="48">
        <v>10026130</v>
      </c>
      <c r="B1170" s="48" t="s">
        <v>54</v>
      </c>
      <c r="C1170" s="48">
        <v>9</v>
      </c>
      <c r="D1170" s="48">
        <v>1</v>
      </c>
      <c r="E1170" s="48">
        <v>170</v>
      </c>
    </row>
    <row r="1171" spans="1:5" x14ac:dyDescent="0.25">
      <c r="A1171" s="48">
        <v>10026130</v>
      </c>
      <c r="B1171" s="48" t="s">
        <v>54</v>
      </c>
      <c r="C1171" s="48">
        <v>11</v>
      </c>
      <c r="D1171" s="48">
        <v>1</v>
      </c>
      <c r="E1171" s="48">
        <v>170</v>
      </c>
    </row>
    <row r="1172" spans="1:5" x14ac:dyDescent="0.25">
      <c r="A1172" s="48">
        <v>10026130</v>
      </c>
      <c r="B1172" s="48" t="s">
        <v>62</v>
      </c>
      <c r="C1172" s="48">
        <v>8</v>
      </c>
      <c r="D1172" s="48">
        <v>1</v>
      </c>
      <c r="E1172" s="48">
        <v>170</v>
      </c>
    </row>
    <row r="1173" spans="1:5" x14ac:dyDescent="0.25">
      <c r="A1173" s="48">
        <v>10026131</v>
      </c>
      <c r="B1173" s="48" t="s">
        <v>69</v>
      </c>
      <c r="C1173" s="48">
        <v>1</v>
      </c>
      <c r="D1173" s="48">
        <v>1</v>
      </c>
      <c r="E1173" s="48">
        <v>320</v>
      </c>
    </row>
    <row r="1174" spans="1:5" x14ac:dyDescent="0.25">
      <c r="A1174" s="48">
        <v>10026131</v>
      </c>
      <c r="B1174" s="48" t="s">
        <v>69</v>
      </c>
      <c r="C1174" s="48">
        <v>2</v>
      </c>
      <c r="D1174" s="48">
        <v>1</v>
      </c>
      <c r="E1174" s="48">
        <v>320</v>
      </c>
    </row>
    <row r="1175" spans="1:5" x14ac:dyDescent="0.25">
      <c r="A1175" s="48">
        <v>10026131</v>
      </c>
      <c r="B1175" s="48" t="s">
        <v>69</v>
      </c>
      <c r="C1175" s="48">
        <v>3</v>
      </c>
      <c r="D1175" s="48">
        <v>1</v>
      </c>
      <c r="E1175" s="48">
        <v>320</v>
      </c>
    </row>
    <row r="1176" spans="1:5" x14ac:dyDescent="0.25">
      <c r="A1176" s="48">
        <v>10026131</v>
      </c>
      <c r="B1176" s="48" t="s">
        <v>69</v>
      </c>
      <c r="C1176" s="48">
        <v>6</v>
      </c>
      <c r="D1176" s="48">
        <v>1</v>
      </c>
      <c r="E1176" s="48">
        <v>320</v>
      </c>
    </row>
    <row r="1177" spans="1:5" x14ac:dyDescent="0.25">
      <c r="A1177" s="48">
        <v>10026131</v>
      </c>
      <c r="B1177" s="48" t="s">
        <v>69</v>
      </c>
      <c r="C1177" s="48">
        <v>7</v>
      </c>
      <c r="D1177" s="48">
        <v>1</v>
      </c>
      <c r="E1177" s="48">
        <v>320</v>
      </c>
    </row>
    <row r="1178" spans="1:5" x14ac:dyDescent="0.25">
      <c r="A1178" s="48">
        <v>10026131</v>
      </c>
      <c r="B1178" s="48" t="s">
        <v>69</v>
      </c>
      <c r="C1178" s="48">
        <v>10</v>
      </c>
      <c r="D1178" s="48">
        <v>1</v>
      </c>
      <c r="E1178" s="48">
        <v>320</v>
      </c>
    </row>
    <row r="1179" spans="1:5" x14ac:dyDescent="0.25">
      <c r="A1179" s="48">
        <v>10026131</v>
      </c>
      <c r="B1179" s="48" t="s">
        <v>54</v>
      </c>
      <c r="C1179" s="48">
        <v>5</v>
      </c>
      <c r="D1179" s="48">
        <v>1</v>
      </c>
      <c r="E1179" s="48">
        <v>320</v>
      </c>
    </row>
    <row r="1180" spans="1:5" x14ac:dyDescent="0.25">
      <c r="A1180" s="48">
        <v>10026131</v>
      </c>
      <c r="B1180" s="48" t="s">
        <v>54</v>
      </c>
      <c r="C1180" s="48">
        <v>8</v>
      </c>
      <c r="D1180" s="48">
        <v>1</v>
      </c>
      <c r="E1180" s="48">
        <v>320</v>
      </c>
    </row>
    <row r="1181" spans="1:5" x14ac:dyDescent="0.25">
      <c r="A1181" s="48">
        <v>10026131</v>
      </c>
      <c r="B1181" s="48" t="s">
        <v>54</v>
      </c>
      <c r="C1181" s="48">
        <v>11</v>
      </c>
      <c r="D1181" s="48">
        <v>1</v>
      </c>
      <c r="E1181" s="48">
        <v>320</v>
      </c>
    </row>
    <row r="1182" spans="1:5" x14ac:dyDescent="0.25">
      <c r="A1182" s="48">
        <v>10026131</v>
      </c>
      <c r="B1182" s="48" t="s">
        <v>62</v>
      </c>
      <c r="C1182" s="48">
        <v>9</v>
      </c>
      <c r="D1182" s="48">
        <v>1</v>
      </c>
      <c r="E1182" s="48">
        <v>320</v>
      </c>
    </row>
    <row r="1183" spans="1:5" x14ac:dyDescent="0.25">
      <c r="A1183" s="48">
        <v>10026134</v>
      </c>
      <c r="B1183" s="48" t="s">
        <v>127</v>
      </c>
      <c r="C1183" s="48">
        <v>7</v>
      </c>
      <c r="D1183" s="48">
        <v>1</v>
      </c>
      <c r="E1183" s="48">
        <v>380</v>
      </c>
    </row>
    <row r="1184" spans="1:5" x14ac:dyDescent="0.25">
      <c r="A1184" s="48">
        <v>10026134</v>
      </c>
      <c r="B1184" s="48" t="s">
        <v>127</v>
      </c>
      <c r="C1184" s="48">
        <v>9</v>
      </c>
      <c r="D1184" s="48">
        <v>1</v>
      </c>
      <c r="E1184" s="48">
        <v>380</v>
      </c>
    </row>
    <row r="1185" spans="1:5" x14ac:dyDescent="0.25">
      <c r="A1185" s="48">
        <v>10026134</v>
      </c>
      <c r="B1185" s="48" t="s">
        <v>138</v>
      </c>
      <c r="C1185" s="48">
        <v>2</v>
      </c>
      <c r="D1185" s="48">
        <v>1</v>
      </c>
      <c r="E1185" s="48">
        <v>380</v>
      </c>
    </row>
    <row r="1186" spans="1:5" x14ac:dyDescent="0.25">
      <c r="A1186" s="48">
        <v>10026134</v>
      </c>
      <c r="B1186" s="48" t="s">
        <v>138</v>
      </c>
      <c r="C1186" s="48">
        <v>3</v>
      </c>
      <c r="D1186" s="48">
        <v>1</v>
      </c>
      <c r="E1186" s="48">
        <v>380</v>
      </c>
    </row>
    <row r="1187" spans="1:5" x14ac:dyDescent="0.25">
      <c r="A1187" s="48">
        <v>10026134</v>
      </c>
      <c r="B1187" s="48" t="s">
        <v>138</v>
      </c>
      <c r="C1187" s="48">
        <v>11</v>
      </c>
      <c r="D1187" s="48">
        <v>1</v>
      </c>
      <c r="E1187" s="48">
        <v>380</v>
      </c>
    </row>
    <row r="1188" spans="1:5" x14ac:dyDescent="0.25">
      <c r="A1188" s="48">
        <v>10026134</v>
      </c>
      <c r="B1188" s="48" t="s">
        <v>159</v>
      </c>
      <c r="C1188" s="48">
        <v>8</v>
      </c>
      <c r="D1188" s="48">
        <v>1</v>
      </c>
      <c r="E1188" s="48">
        <v>380</v>
      </c>
    </row>
    <row r="1189" spans="1:5" x14ac:dyDescent="0.25">
      <c r="A1189" s="48">
        <v>10026134</v>
      </c>
      <c r="B1189" s="48" t="s">
        <v>167</v>
      </c>
      <c r="C1189" s="48">
        <v>5</v>
      </c>
      <c r="D1189" s="48">
        <v>1</v>
      </c>
      <c r="E1189" s="48">
        <v>380</v>
      </c>
    </row>
    <row r="1190" spans="1:5" x14ac:dyDescent="0.25">
      <c r="A1190" s="48">
        <v>10026134</v>
      </c>
      <c r="B1190" s="48" t="s">
        <v>167</v>
      </c>
      <c r="C1190" s="48">
        <v>6</v>
      </c>
      <c r="D1190" s="48">
        <v>1</v>
      </c>
      <c r="E1190" s="48">
        <v>380</v>
      </c>
    </row>
    <row r="1191" spans="1:5" x14ac:dyDescent="0.25">
      <c r="A1191" s="48">
        <v>10026134</v>
      </c>
      <c r="B1191" s="48" t="s">
        <v>167</v>
      </c>
      <c r="C1191" s="48">
        <v>10</v>
      </c>
      <c r="D1191" s="48">
        <v>1</v>
      </c>
      <c r="E1191" s="48">
        <v>380</v>
      </c>
    </row>
    <row r="1192" spans="1:5" x14ac:dyDescent="0.25">
      <c r="A1192" s="48">
        <v>10026136</v>
      </c>
      <c r="B1192" s="48" t="s">
        <v>95</v>
      </c>
      <c r="C1192" s="48">
        <v>4</v>
      </c>
      <c r="D1192" s="48">
        <v>1</v>
      </c>
      <c r="E1192" s="48">
        <v>320</v>
      </c>
    </row>
    <row r="1193" spans="1:5" x14ac:dyDescent="0.25">
      <c r="A1193" s="48">
        <v>10026136</v>
      </c>
      <c r="B1193" s="48" t="s">
        <v>127</v>
      </c>
      <c r="C1193" s="48">
        <v>5</v>
      </c>
      <c r="D1193" s="48">
        <v>1</v>
      </c>
      <c r="E1193" s="48">
        <v>320</v>
      </c>
    </row>
    <row r="1194" spans="1:5" x14ac:dyDescent="0.25">
      <c r="A1194" s="48">
        <v>10026136</v>
      </c>
      <c r="B1194" s="48" t="s">
        <v>127</v>
      </c>
      <c r="C1194" s="48">
        <v>7</v>
      </c>
      <c r="D1194" s="48">
        <v>1</v>
      </c>
      <c r="E1194" s="48">
        <v>320</v>
      </c>
    </row>
    <row r="1195" spans="1:5" x14ac:dyDescent="0.25">
      <c r="A1195" s="48">
        <v>10026136</v>
      </c>
      <c r="B1195" s="48" t="s">
        <v>127</v>
      </c>
      <c r="C1195" s="48">
        <v>9</v>
      </c>
      <c r="D1195" s="48">
        <v>1</v>
      </c>
      <c r="E1195" s="48">
        <v>320</v>
      </c>
    </row>
    <row r="1196" spans="1:5" x14ac:dyDescent="0.25">
      <c r="A1196" s="48">
        <v>10026136</v>
      </c>
      <c r="B1196" s="48" t="s">
        <v>138</v>
      </c>
      <c r="C1196" s="48">
        <v>2</v>
      </c>
      <c r="D1196" s="48">
        <v>1</v>
      </c>
      <c r="E1196" s="48">
        <v>320</v>
      </c>
    </row>
    <row r="1197" spans="1:5" x14ac:dyDescent="0.25">
      <c r="A1197" s="48">
        <v>10026136</v>
      </c>
      <c r="B1197" s="48" t="s">
        <v>138</v>
      </c>
      <c r="C1197" s="48">
        <v>3</v>
      </c>
      <c r="D1197" s="48">
        <v>1</v>
      </c>
      <c r="E1197" s="48">
        <v>320</v>
      </c>
    </row>
    <row r="1198" spans="1:5" x14ac:dyDescent="0.25">
      <c r="A1198" s="48">
        <v>10026136</v>
      </c>
      <c r="B1198" s="48" t="s">
        <v>138</v>
      </c>
      <c r="C1198" s="48">
        <v>11</v>
      </c>
      <c r="D1198" s="48">
        <v>1</v>
      </c>
      <c r="E1198" s="48">
        <v>320</v>
      </c>
    </row>
    <row r="1199" spans="1:5" x14ac:dyDescent="0.25">
      <c r="A1199" s="48">
        <v>10026136</v>
      </c>
      <c r="B1199" s="48" t="s">
        <v>167</v>
      </c>
      <c r="C1199" s="48">
        <v>6</v>
      </c>
      <c r="D1199" s="48">
        <v>1</v>
      </c>
      <c r="E1199" s="48">
        <v>320</v>
      </c>
    </row>
    <row r="1200" spans="1:5" x14ac:dyDescent="0.25">
      <c r="A1200" s="48">
        <v>10026136</v>
      </c>
      <c r="B1200" s="48" t="s">
        <v>167</v>
      </c>
      <c r="C1200" s="48">
        <v>8</v>
      </c>
      <c r="D1200" s="48">
        <v>1</v>
      </c>
      <c r="E1200" s="48">
        <v>320</v>
      </c>
    </row>
    <row r="1201" spans="1:5" x14ac:dyDescent="0.25">
      <c r="A1201" s="48">
        <v>10026136</v>
      </c>
      <c r="B1201" s="48" t="s">
        <v>167</v>
      </c>
      <c r="C1201" s="48">
        <v>10</v>
      </c>
      <c r="D1201" s="48">
        <v>1</v>
      </c>
      <c r="E1201" s="48">
        <v>320</v>
      </c>
    </row>
    <row r="1202" spans="1:5" x14ac:dyDescent="0.25">
      <c r="A1202" s="48">
        <v>10026137</v>
      </c>
      <c r="B1202" s="48" t="s">
        <v>69</v>
      </c>
      <c r="C1202" s="48">
        <v>2</v>
      </c>
      <c r="D1202" s="48">
        <v>1</v>
      </c>
      <c r="E1202" s="48">
        <v>225</v>
      </c>
    </row>
    <row r="1203" spans="1:5" x14ac:dyDescent="0.25">
      <c r="A1203" s="48">
        <v>10026137</v>
      </c>
      <c r="B1203" s="48" t="s">
        <v>69</v>
      </c>
      <c r="C1203" s="48">
        <v>3</v>
      </c>
      <c r="D1203" s="48">
        <v>1</v>
      </c>
      <c r="E1203" s="48">
        <v>225</v>
      </c>
    </row>
    <row r="1204" spans="1:5" x14ac:dyDescent="0.25">
      <c r="A1204" s="48">
        <v>10026137</v>
      </c>
      <c r="B1204" s="48" t="s">
        <v>69</v>
      </c>
      <c r="C1204" s="48">
        <v>6</v>
      </c>
      <c r="D1204" s="48">
        <v>1</v>
      </c>
      <c r="E1204" s="48">
        <v>225</v>
      </c>
    </row>
    <row r="1205" spans="1:5" x14ac:dyDescent="0.25">
      <c r="A1205" s="48">
        <v>10026137</v>
      </c>
      <c r="B1205" s="48" t="s">
        <v>69</v>
      </c>
      <c r="C1205" s="48">
        <v>7</v>
      </c>
      <c r="D1205" s="48">
        <v>1</v>
      </c>
      <c r="E1205" s="48">
        <v>225</v>
      </c>
    </row>
    <row r="1206" spans="1:5" x14ac:dyDescent="0.25">
      <c r="A1206" s="48">
        <v>10026137</v>
      </c>
      <c r="B1206" s="48" t="s">
        <v>69</v>
      </c>
      <c r="C1206" s="48">
        <v>8</v>
      </c>
      <c r="D1206" s="48">
        <v>1</v>
      </c>
      <c r="E1206" s="48">
        <v>225</v>
      </c>
    </row>
    <row r="1207" spans="1:5" x14ac:dyDescent="0.25">
      <c r="A1207" s="48">
        <v>10026137</v>
      </c>
      <c r="B1207" s="48" t="s">
        <v>69</v>
      </c>
      <c r="C1207" s="48">
        <v>10</v>
      </c>
      <c r="D1207" s="48">
        <v>1</v>
      </c>
      <c r="E1207" s="48">
        <v>225</v>
      </c>
    </row>
    <row r="1208" spans="1:5" x14ac:dyDescent="0.25">
      <c r="A1208" s="48">
        <v>10026137</v>
      </c>
      <c r="B1208" s="48" t="s">
        <v>54</v>
      </c>
      <c r="C1208" s="48">
        <v>11</v>
      </c>
      <c r="D1208" s="48">
        <v>1</v>
      </c>
      <c r="E1208" s="48">
        <v>225</v>
      </c>
    </row>
    <row r="1209" spans="1:5" x14ac:dyDescent="0.25">
      <c r="A1209" s="48">
        <v>10026137</v>
      </c>
      <c r="B1209" s="48" t="s">
        <v>62</v>
      </c>
      <c r="C1209" s="48">
        <v>1</v>
      </c>
      <c r="D1209" s="48">
        <v>1</v>
      </c>
      <c r="E1209" s="48">
        <v>225</v>
      </c>
    </row>
    <row r="1210" spans="1:5" x14ac:dyDescent="0.25">
      <c r="A1210" s="48">
        <v>10026137</v>
      </c>
      <c r="B1210" s="48" t="s">
        <v>62</v>
      </c>
      <c r="C1210" s="48">
        <v>4</v>
      </c>
      <c r="D1210" s="48">
        <v>1</v>
      </c>
      <c r="E1210" s="48">
        <v>1</v>
      </c>
    </row>
    <row r="1211" spans="1:5" x14ac:dyDescent="0.25">
      <c r="A1211" s="48">
        <v>10026137</v>
      </c>
      <c r="B1211" s="48" t="s">
        <v>62</v>
      </c>
      <c r="C1211" s="48">
        <v>9</v>
      </c>
      <c r="D1211" s="48">
        <v>1</v>
      </c>
      <c r="E1211" s="48">
        <v>225</v>
      </c>
    </row>
    <row r="1212" spans="1:5" x14ac:dyDescent="0.25">
      <c r="A1212" s="48">
        <v>10026139</v>
      </c>
      <c r="B1212" s="48" t="s">
        <v>69</v>
      </c>
      <c r="C1212" s="48">
        <v>2</v>
      </c>
      <c r="D1212" s="48">
        <v>1</v>
      </c>
      <c r="E1212" s="48">
        <v>160</v>
      </c>
    </row>
    <row r="1213" spans="1:5" x14ac:dyDescent="0.25">
      <c r="A1213" s="48">
        <v>10026139</v>
      </c>
      <c r="B1213" s="48" t="s">
        <v>69</v>
      </c>
      <c r="C1213" s="48">
        <v>3</v>
      </c>
      <c r="D1213" s="48">
        <v>1</v>
      </c>
      <c r="E1213" s="48">
        <v>160</v>
      </c>
    </row>
    <row r="1214" spans="1:5" x14ac:dyDescent="0.25">
      <c r="A1214" s="48">
        <v>10026139</v>
      </c>
      <c r="B1214" s="48" t="s">
        <v>69</v>
      </c>
      <c r="C1214" s="48">
        <v>6</v>
      </c>
      <c r="D1214" s="48">
        <v>1</v>
      </c>
      <c r="E1214" s="48">
        <v>160</v>
      </c>
    </row>
    <row r="1215" spans="1:5" x14ac:dyDescent="0.25">
      <c r="A1215" s="48">
        <v>10026139</v>
      </c>
      <c r="B1215" s="48" t="s">
        <v>69</v>
      </c>
      <c r="C1215" s="48">
        <v>7</v>
      </c>
      <c r="D1215" s="48">
        <v>1</v>
      </c>
      <c r="E1215" s="48">
        <v>160</v>
      </c>
    </row>
    <row r="1216" spans="1:5" x14ac:dyDescent="0.25">
      <c r="A1216" s="48">
        <v>10026139</v>
      </c>
      <c r="B1216" s="48" t="s">
        <v>69</v>
      </c>
      <c r="C1216" s="48">
        <v>10</v>
      </c>
      <c r="D1216" s="48">
        <v>1</v>
      </c>
      <c r="E1216" s="48">
        <v>160</v>
      </c>
    </row>
    <row r="1217" spans="1:5" x14ac:dyDescent="0.25">
      <c r="A1217" s="48">
        <v>10026139</v>
      </c>
      <c r="B1217" s="48" t="s">
        <v>54</v>
      </c>
      <c r="C1217" s="48">
        <v>1</v>
      </c>
      <c r="D1217" s="48">
        <v>1</v>
      </c>
      <c r="E1217" s="48">
        <v>160</v>
      </c>
    </row>
    <row r="1218" spans="1:5" x14ac:dyDescent="0.25">
      <c r="A1218" s="48">
        <v>10026139</v>
      </c>
      <c r="B1218" s="48" t="s">
        <v>54</v>
      </c>
      <c r="C1218" s="48">
        <v>8</v>
      </c>
      <c r="D1218" s="48">
        <v>1</v>
      </c>
      <c r="E1218" s="48">
        <v>160</v>
      </c>
    </row>
    <row r="1219" spans="1:5" x14ac:dyDescent="0.25">
      <c r="A1219" s="48">
        <v>10026139</v>
      </c>
      <c r="B1219" s="48" t="s">
        <v>54</v>
      </c>
      <c r="C1219" s="48">
        <v>11</v>
      </c>
      <c r="D1219" s="48">
        <v>1</v>
      </c>
      <c r="E1219" s="48">
        <v>160</v>
      </c>
    </row>
    <row r="1220" spans="1:5" x14ac:dyDescent="0.25">
      <c r="A1220" s="48">
        <v>10026139</v>
      </c>
      <c r="B1220" s="48" t="s">
        <v>62</v>
      </c>
      <c r="C1220" s="48">
        <v>9</v>
      </c>
      <c r="D1220" s="48">
        <v>1</v>
      </c>
      <c r="E1220" s="48">
        <v>160</v>
      </c>
    </row>
    <row r="1221" spans="1:5" x14ac:dyDescent="0.25">
      <c r="A1221" s="48">
        <v>10026141</v>
      </c>
      <c r="B1221" s="48" t="s">
        <v>69</v>
      </c>
      <c r="C1221" s="48">
        <v>1</v>
      </c>
      <c r="D1221" s="48">
        <v>1</v>
      </c>
      <c r="E1221" s="48">
        <v>180</v>
      </c>
    </row>
    <row r="1222" spans="1:5" x14ac:dyDescent="0.25">
      <c r="A1222" s="48">
        <v>10026141</v>
      </c>
      <c r="B1222" s="48" t="s">
        <v>69</v>
      </c>
      <c r="C1222" s="48">
        <v>2</v>
      </c>
      <c r="D1222" s="48">
        <v>1</v>
      </c>
      <c r="E1222" s="48">
        <v>180</v>
      </c>
    </row>
    <row r="1223" spans="1:5" x14ac:dyDescent="0.25">
      <c r="A1223" s="48">
        <v>10026141</v>
      </c>
      <c r="B1223" s="48" t="s">
        <v>69</v>
      </c>
      <c r="C1223" s="48">
        <v>3</v>
      </c>
      <c r="D1223" s="48">
        <v>1</v>
      </c>
      <c r="E1223" s="48">
        <v>180</v>
      </c>
    </row>
    <row r="1224" spans="1:5" x14ac:dyDescent="0.25">
      <c r="A1224" s="48">
        <v>10026141</v>
      </c>
      <c r="B1224" s="48" t="s">
        <v>69</v>
      </c>
      <c r="C1224" s="48">
        <v>6</v>
      </c>
      <c r="D1224" s="48">
        <v>1</v>
      </c>
      <c r="E1224" s="48">
        <v>180</v>
      </c>
    </row>
    <row r="1225" spans="1:5" x14ac:dyDescent="0.25">
      <c r="A1225" s="48">
        <v>10026141</v>
      </c>
      <c r="B1225" s="48" t="s">
        <v>69</v>
      </c>
      <c r="C1225" s="48">
        <v>7</v>
      </c>
      <c r="D1225" s="48">
        <v>1</v>
      </c>
      <c r="E1225" s="48">
        <v>180</v>
      </c>
    </row>
    <row r="1226" spans="1:5" x14ac:dyDescent="0.25">
      <c r="A1226" s="48">
        <v>10026141</v>
      </c>
      <c r="B1226" s="48" t="s">
        <v>69</v>
      </c>
      <c r="C1226" s="48">
        <v>8</v>
      </c>
      <c r="D1226" s="48">
        <v>1</v>
      </c>
      <c r="E1226" s="48">
        <v>180</v>
      </c>
    </row>
    <row r="1227" spans="1:5" x14ac:dyDescent="0.25">
      <c r="A1227" s="48">
        <v>10026141</v>
      </c>
      <c r="B1227" s="48" t="s">
        <v>69</v>
      </c>
      <c r="C1227" s="48">
        <v>10</v>
      </c>
      <c r="D1227" s="48">
        <v>1</v>
      </c>
      <c r="E1227" s="48">
        <v>180</v>
      </c>
    </row>
    <row r="1228" spans="1:5" x14ac:dyDescent="0.25">
      <c r="A1228" s="48">
        <v>10026141</v>
      </c>
      <c r="B1228" s="48" t="s">
        <v>62</v>
      </c>
      <c r="C1228" s="48">
        <v>9</v>
      </c>
      <c r="D1228" s="48">
        <v>1</v>
      </c>
      <c r="E1228" s="48">
        <v>180</v>
      </c>
    </row>
    <row r="1229" spans="1:5" x14ac:dyDescent="0.25">
      <c r="A1229" s="48">
        <v>10026141</v>
      </c>
      <c r="B1229" s="48" t="s">
        <v>62</v>
      </c>
      <c r="C1229" s="48">
        <v>11</v>
      </c>
      <c r="D1229" s="48">
        <v>1</v>
      </c>
      <c r="E1229" s="48">
        <v>180</v>
      </c>
    </row>
    <row r="1230" spans="1:5" x14ac:dyDescent="0.25">
      <c r="A1230" s="48">
        <v>10026144</v>
      </c>
      <c r="B1230" s="48" t="s">
        <v>69</v>
      </c>
      <c r="C1230" s="48">
        <v>2</v>
      </c>
      <c r="D1230" s="48">
        <v>1</v>
      </c>
      <c r="E1230" s="48">
        <v>150</v>
      </c>
    </row>
    <row r="1231" spans="1:5" x14ac:dyDescent="0.25">
      <c r="A1231" s="48">
        <v>10026144</v>
      </c>
      <c r="B1231" s="48" t="s">
        <v>69</v>
      </c>
      <c r="C1231" s="48">
        <v>3</v>
      </c>
      <c r="D1231" s="48">
        <v>1</v>
      </c>
      <c r="E1231" s="48">
        <v>150</v>
      </c>
    </row>
    <row r="1232" spans="1:5" x14ac:dyDescent="0.25">
      <c r="A1232" s="48">
        <v>10026144</v>
      </c>
      <c r="B1232" s="48" t="s">
        <v>69</v>
      </c>
      <c r="C1232" s="48">
        <v>6</v>
      </c>
      <c r="D1232" s="48">
        <v>1</v>
      </c>
      <c r="E1232" s="48">
        <v>150</v>
      </c>
    </row>
    <row r="1233" spans="1:5" x14ac:dyDescent="0.25">
      <c r="A1233" s="48">
        <v>10026144</v>
      </c>
      <c r="B1233" s="48" t="s">
        <v>69</v>
      </c>
      <c r="C1233" s="48">
        <v>7</v>
      </c>
      <c r="D1233" s="48">
        <v>1</v>
      </c>
      <c r="E1233" s="48">
        <v>150</v>
      </c>
    </row>
    <row r="1234" spans="1:5" x14ac:dyDescent="0.25">
      <c r="A1234" s="48">
        <v>10026144</v>
      </c>
      <c r="B1234" s="48" t="s">
        <v>69</v>
      </c>
      <c r="C1234" s="48">
        <v>10</v>
      </c>
      <c r="D1234" s="48">
        <v>1</v>
      </c>
      <c r="E1234" s="48">
        <v>150</v>
      </c>
    </row>
    <row r="1235" spans="1:5" x14ac:dyDescent="0.25">
      <c r="A1235" s="48">
        <v>10026144</v>
      </c>
      <c r="B1235" s="48" t="s">
        <v>54</v>
      </c>
      <c r="C1235" s="48">
        <v>1</v>
      </c>
      <c r="D1235" s="48">
        <v>1</v>
      </c>
      <c r="E1235" s="48">
        <v>150</v>
      </c>
    </row>
    <row r="1236" spans="1:5" x14ac:dyDescent="0.25">
      <c r="A1236" s="48">
        <v>10026144</v>
      </c>
      <c r="B1236" s="48" t="s">
        <v>54</v>
      </c>
      <c r="C1236" s="48">
        <v>11</v>
      </c>
      <c r="D1236" s="48">
        <v>1</v>
      </c>
      <c r="E1236" s="48">
        <v>150</v>
      </c>
    </row>
    <row r="1237" spans="1:5" x14ac:dyDescent="0.25">
      <c r="A1237" s="48">
        <v>10026144</v>
      </c>
      <c r="B1237" s="48" t="s">
        <v>62</v>
      </c>
      <c r="C1237" s="48">
        <v>8</v>
      </c>
      <c r="D1237" s="48">
        <v>1</v>
      </c>
      <c r="E1237" s="48">
        <v>150</v>
      </c>
    </row>
    <row r="1238" spans="1:5" x14ac:dyDescent="0.25">
      <c r="A1238" s="48">
        <v>10026144</v>
      </c>
      <c r="B1238" s="48" t="s">
        <v>62</v>
      </c>
      <c r="C1238" s="48">
        <v>9</v>
      </c>
      <c r="D1238" s="48">
        <v>1</v>
      </c>
      <c r="E1238" s="48">
        <v>150</v>
      </c>
    </row>
    <row r="1239" spans="1:5" x14ac:dyDescent="0.25">
      <c r="A1239" s="48">
        <v>10026146</v>
      </c>
      <c r="B1239" s="48" t="s">
        <v>95</v>
      </c>
      <c r="C1239" s="48">
        <v>4</v>
      </c>
      <c r="D1239" s="48">
        <v>1</v>
      </c>
      <c r="E1239" s="48">
        <v>350</v>
      </c>
    </row>
    <row r="1240" spans="1:5" x14ac:dyDescent="0.25">
      <c r="A1240" s="48">
        <v>10026146</v>
      </c>
      <c r="B1240" s="48" t="s">
        <v>95</v>
      </c>
      <c r="C1240" s="48">
        <v>6</v>
      </c>
      <c r="D1240" s="48">
        <v>1</v>
      </c>
      <c r="E1240" s="48">
        <v>350</v>
      </c>
    </row>
    <row r="1241" spans="1:5" x14ac:dyDescent="0.25">
      <c r="A1241" s="48">
        <v>10026146</v>
      </c>
      <c r="B1241" s="48" t="s">
        <v>127</v>
      </c>
      <c r="C1241" s="48">
        <v>7</v>
      </c>
      <c r="D1241" s="48">
        <v>1</v>
      </c>
      <c r="E1241" s="48">
        <v>350</v>
      </c>
    </row>
    <row r="1242" spans="1:5" x14ac:dyDescent="0.25">
      <c r="A1242" s="48">
        <v>10026146</v>
      </c>
      <c r="B1242" s="48" t="s">
        <v>127</v>
      </c>
      <c r="C1242" s="48">
        <v>8</v>
      </c>
      <c r="D1242" s="48">
        <v>1</v>
      </c>
      <c r="E1242" s="48">
        <v>350</v>
      </c>
    </row>
    <row r="1243" spans="1:5" x14ac:dyDescent="0.25">
      <c r="A1243" s="48">
        <v>10026146</v>
      </c>
      <c r="B1243" s="48" t="s">
        <v>127</v>
      </c>
      <c r="C1243" s="48">
        <v>9</v>
      </c>
      <c r="D1243" s="48">
        <v>1</v>
      </c>
      <c r="E1243" s="48">
        <v>350</v>
      </c>
    </row>
    <row r="1244" spans="1:5" x14ac:dyDescent="0.25">
      <c r="A1244" s="48">
        <v>10026146</v>
      </c>
      <c r="B1244" s="48" t="s">
        <v>138</v>
      </c>
      <c r="C1244" s="48">
        <v>3</v>
      </c>
      <c r="D1244" s="48">
        <v>1</v>
      </c>
      <c r="E1244" s="48">
        <v>350</v>
      </c>
    </row>
    <row r="1245" spans="1:5" x14ac:dyDescent="0.25">
      <c r="A1245" s="48">
        <v>10026146</v>
      </c>
      <c r="B1245" s="48" t="s">
        <v>138</v>
      </c>
      <c r="C1245" s="48">
        <v>11</v>
      </c>
      <c r="D1245" s="48">
        <v>1</v>
      </c>
      <c r="E1245" s="48">
        <v>350</v>
      </c>
    </row>
    <row r="1246" spans="1:5" x14ac:dyDescent="0.25">
      <c r="A1246" s="48">
        <v>10026146</v>
      </c>
      <c r="B1246" s="48" t="s">
        <v>167</v>
      </c>
      <c r="C1246" s="48">
        <v>5</v>
      </c>
      <c r="D1246" s="48">
        <v>1</v>
      </c>
      <c r="E1246" s="48">
        <v>350</v>
      </c>
    </row>
    <row r="1247" spans="1:5" x14ac:dyDescent="0.25">
      <c r="A1247" s="48">
        <v>10026146</v>
      </c>
      <c r="B1247" s="48" t="s">
        <v>167</v>
      </c>
      <c r="C1247" s="48">
        <v>10</v>
      </c>
      <c r="D1247" s="48">
        <v>1</v>
      </c>
      <c r="E1247" s="48">
        <v>350</v>
      </c>
    </row>
    <row r="1248" spans="1:5" x14ac:dyDescent="0.25">
      <c r="A1248" s="48">
        <v>10026146</v>
      </c>
      <c r="B1248" s="48" t="s">
        <v>155</v>
      </c>
      <c r="C1248" s="48">
        <v>2</v>
      </c>
      <c r="D1248" s="48">
        <v>1</v>
      </c>
      <c r="E1248" s="48">
        <v>350</v>
      </c>
    </row>
    <row r="1249" spans="1:5" x14ac:dyDescent="0.25">
      <c r="A1249" s="48">
        <v>10026148</v>
      </c>
      <c r="B1249" s="48" t="s">
        <v>95</v>
      </c>
      <c r="C1249" s="48">
        <v>6</v>
      </c>
      <c r="D1249" s="48">
        <v>1</v>
      </c>
      <c r="E1249" s="48">
        <v>290</v>
      </c>
    </row>
    <row r="1250" spans="1:5" x14ac:dyDescent="0.25">
      <c r="A1250" s="48">
        <v>10026148</v>
      </c>
      <c r="B1250" s="48" t="s">
        <v>95</v>
      </c>
      <c r="C1250" s="48">
        <v>8</v>
      </c>
      <c r="D1250" s="48">
        <v>1</v>
      </c>
      <c r="E1250" s="48">
        <v>290</v>
      </c>
    </row>
    <row r="1251" spans="1:5" x14ac:dyDescent="0.25">
      <c r="A1251" s="48">
        <v>10026148</v>
      </c>
      <c r="B1251" s="48" t="s">
        <v>95</v>
      </c>
      <c r="C1251" s="48">
        <v>11</v>
      </c>
      <c r="D1251" s="48">
        <v>1</v>
      </c>
      <c r="E1251" s="48">
        <v>290</v>
      </c>
    </row>
    <row r="1252" spans="1:5" x14ac:dyDescent="0.25">
      <c r="A1252" s="48">
        <v>10026148</v>
      </c>
      <c r="B1252" s="48" t="s">
        <v>127</v>
      </c>
      <c r="C1252" s="48">
        <v>7</v>
      </c>
      <c r="D1252" s="48">
        <v>1</v>
      </c>
      <c r="E1252" s="48">
        <v>290</v>
      </c>
    </row>
    <row r="1253" spans="1:5" x14ac:dyDescent="0.25">
      <c r="A1253" s="48">
        <v>10026148</v>
      </c>
      <c r="B1253" s="48" t="s">
        <v>127</v>
      </c>
      <c r="C1253" s="48">
        <v>9</v>
      </c>
      <c r="D1253" s="48">
        <v>1</v>
      </c>
      <c r="E1253" s="48">
        <v>290</v>
      </c>
    </row>
    <row r="1254" spans="1:5" x14ac:dyDescent="0.25">
      <c r="A1254" s="48">
        <v>10026148</v>
      </c>
      <c r="B1254" s="48" t="s">
        <v>138</v>
      </c>
      <c r="C1254" s="48">
        <v>2</v>
      </c>
      <c r="D1254" s="48">
        <v>1</v>
      </c>
      <c r="E1254" s="48">
        <v>290</v>
      </c>
    </row>
    <row r="1255" spans="1:5" x14ac:dyDescent="0.25">
      <c r="A1255" s="48">
        <v>10026148</v>
      </c>
      <c r="B1255" s="48" t="s">
        <v>138</v>
      </c>
      <c r="C1255" s="48">
        <v>3</v>
      </c>
      <c r="D1255" s="48">
        <v>1</v>
      </c>
      <c r="E1255" s="48">
        <v>290</v>
      </c>
    </row>
    <row r="1256" spans="1:5" x14ac:dyDescent="0.25">
      <c r="A1256" s="48">
        <v>10026148</v>
      </c>
      <c r="B1256" s="48" t="s">
        <v>167</v>
      </c>
      <c r="C1256" s="48">
        <v>5</v>
      </c>
      <c r="D1256" s="48">
        <v>1</v>
      </c>
      <c r="E1256" s="48">
        <v>290</v>
      </c>
    </row>
    <row r="1257" spans="1:5" x14ac:dyDescent="0.25">
      <c r="A1257" s="48">
        <v>10026148</v>
      </c>
      <c r="B1257" s="48" t="s">
        <v>167</v>
      </c>
      <c r="C1257" s="48">
        <v>10</v>
      </c>
      <c r="D1257" s="48">
        <v>1</v>
      </c>
      <c r="E1257" s="48">
        <v>290</v>
      </c>
    </row>
    <row r="1258" spans="1:5" x14ac:dyDescent="0.25">
      <c r="A1258" s="48">
        <v>10026148</v>
      </c>
      <c r="B1258" s="48" t="s">
        <v>155</v>
      </c>
      <c r="C1258" s="48">
        <v>1</v>
      </c>
      <c r="D1258" s="48">
        <v>1</v>
      </c>
      <c r="E1258" s="48">
        <v>290</v>
      </c>
    </row>
    <row r="1259" spans="1:5" x14ac:dyDescent="0.25">
      <c r="A1259" s="48">
        <v>10026150</v>
      </c>
      <c r="B1259" s="48" t="s">
        <v>95</v>
      </c>
      <c r="C1259" s="48">
        <v>4</v>
      </c>
      <c r="D1259" s="48">
        <v>1</v>
      </c>
      <c r="E1259" s="48">
        <v>420</v>
      </c>
    </row>
    <row r="1260" spans="1:5" x14ac:dyDescent="0.25">
      <c r="A1260" s="48">
        <v>10026150</v>
      </c>
      <c r="B1260" s="48" t="s">
        <v>95</v>
      </c>
      <c r="C1260" s="48">
        <v>8</v>
      </c>
      <c r="D1260" s="48">
        <v>1</v>
      </c>
      <c r="E1260" s="48">
        <v>420</v>
      </c>
    </row>
    <row r="1261" spans="1:5" x14ac:dyDescent="0.25">
      <c r="A1261" s="48">
        <v>10026150</v>
      </c>
      <c r="B1261" s="48" t="s">
        <v>95</v>
      </c>
      <c r="C1261" s="48">
        <v>11</v>
      </c>
      <c r="D1261" s="48">
        <v>1</v>
      </c>
      <c r="E1261" s="48">
        <v>420</v>
      </c>
    </row>
    <row r="1262" spans="1:5" x14ac:dyDescent="0.25">
      <c r="A1262" s="48">
        <v>10026150</v>
      </c>
      <c r="B1262" s="48" t="s">
        <v>127</v>
      </c>
      <c r="C1262" s="48">
        <v>7</v>
      </c>
      <c r="D1262" s="48">
        <v>1</v>
      </c>
      <c r="E1262" s="48">
        <v>420</v>
      </c>
    </row>
    <row r="1263" spans="1:5" x14ac:dyDescent="0.25">
      <c r="A1263" s="48">
        <v>10026150</v>
      </c>
      <c r="B1263" s="48" t="s">
        <v>127</v>
      </c>
      <c r="C1263" s="48">
        <v>9</v>
      </c>
      <c r="D1263" s="48">
        <v>1</v>
      </c>
      <c r="E1263" s="48">
        <v>420</v>
      </c>
    </row>
    <row r="1264" spans="1:5" x14ac:dyDescent="0.25">
      <c r="A1264" s="48">
        <v>10026150</v>
      </c>
      <c r="B1264" s="48" t="s">
        <v>138</v>
      </c>
      <c r="C1264" s="48">
        <v>2</v>
      </c>
      <c r="D1264" s="48">
        <v>1</v>
      </c>
      <c r="E1264" s="48">
        <v>420</v>
      </c>
    </row>
    <row r="1265" spans="1:5" x14ac:dyDescent="0.25">
      <c r="A1265" s="48">
        <v>10026150</v>
      </c>
      <c r="B1265" s="48" t="s">
        <v>138</v>
      </c>
      <c r="C1265" s="48">
        <v>3</v>
      </c>
      <c r="D1265" s="48">
        <v>1</v>
      </c>
      <c r="E1265" s="48">
        <v>420</v>
      </c>
    </row>
    <row r="1266" spans="1:5" x14ac:dyDescent="0.25">
      <c r="A1266" s="48">
        <v>10026150</v>
      </c>
      <c r="B1266" s="48" t="s">
        <v>138</v>
      </c>
      <c r="C1266" s="48">
        <v>10</v>
      </c>
      <c r="D1266" s="48">
        <v>1</v>
      </c>
      <c r="E1266" s="48">
        <v>420</v>
      </c>
    </row>
    <row r="1267" spans="1:5" x14ac:dyDescent="0.25">
      <c r="A1267" s="48">
        <v>10026150</v>
      </c>
      <c r="B1267" s="48" t="s">
        <v>167</v>
      </c>
      <c r="C1267" s="48">
        <v>1</v>
      </c>
      <c r="D1267" s="48">
        <v>1</v>
      </c>
      <c r="E1267" s="48">
        <v>420</v>
      </c>
    </row>
    <row r="1268" spans="1:5" x14ac:dyDescent="0.25">
      <c r="A1268" s="48">
        <v>10026150</v>
      </c>
      <c r="B1268" s="48" t="s">
        <v>167</v>
      </c>
      <c r="C1268" s="48">
        <v>5</v>
      </c>
      <c r="D1268" s="48">
        <v>1</v>
      </c>
      <c r="E1268" s="48">
        <v>420</v>
      </c>
    </row>
    <row r="1269" spans="1:5" x14ac:dyDescent="0.25">
      <c r="A1269" s="48">
        <v>10026152</v>
      </c>
      <c r="B1269" s="48" t="s">
        <v>127</v>
      </c>
      <c r="C1269" s="48">
        <v>7</v>
      </c>
      <c r="D1269" s="48">
        <v>1</v>
      </c>
      <c r="E1269" s="48">
        <v>360</v>
      </c>
    </row>
    <row r="1270" spans="1:5" x14ac:dyDescent="0.25">
      <c r="A1270" s="48">
        <v>10026152</v>
      </c>
      <c r="B1270" s="48" t="s">
        <v>127</v>
      </c>
      <c r="C1270" s="48">
        <v>9</v>
      </c>
      <c r="D1270" s="48">
        <v>1</v>
      </c>
      <c r="E1270" s="48">
        <v>360</v>
      </c>
    </row>
    <row r="1271" spans="1:5" x14ac:dyDescent="0.25">
      <c r="A1271" s="48">
        <v>10026152</v>
      </c>
      <c r="B1271" s="48" t="s">
        <v>138</v>
      </c>
      <c r="C1271" s="48">
        <v>2</v>
      </c>
      <c r="D1271" s="48">
        <v>1</v>
      </c>
      <c r="E1271" s="48">
        <v>360</v>
      </c>
    </row>
    <row r="1272" spans="1:5" x14ac:dyDescent="0.25">
      <c r="A1272" s="48">
        <v>10026152</v>
      </c>
      <c r="B1272" s="48" t="s">
        <v>138</v>
      </c>
      <c r="C1272" s="48">
        <v>11</v>
      </c>
      <c r="D1272" s="48">
        <v>1</v>
      </c>
      <c r="E1272" s="48">
        <v>360</v>
      </c>
    </row>
    <row r="1273" spans="1:5" x14ac:dyDescent="0.25">
      <c r="A1273" s="48">
        <v>10026152</v>
      </c>
      <c r="B1273" s="48" t="s">
        <v>159</v>
      </c>
      <c r="C1273" s="48">
        <v>8</v>
      </c>
      <c r="D1273" s="48">
        <v>1</v>
      </c>
      <c r="E1273" s="48">
        <v>360</v>
      </c>
    </row>
    <row r="1274" spans="1:5" x14ac:dyDescent="0.25">
      <c r="A1274" s="48">
        <v>10026152</v>
      </c>
      <c r="B1274" s="48" t="s">
        <v>167</v>
      </c>
      <c r="C1274" s="48">
        <v>5</v>
      </c>
      <c r="D1274" s="48">
        <v>1</v>
      </c>
      <c r="E1274" s="48">
        <v>360</v>
      </c>
    </row>
    <row r="1275" spans="1:5" x14ac:dyDescent="0.25">
      <c r="A1275" s="48">
        <v>10026152</v>
      </c>
      <c r="B1275" s="48" t="s">
        <v>167</v>
      </c>
      <c r="C1275" s="48">
        <v>6</v>
      </c>
      <c r="D1275" s="48">
        <v>1</v>
      </c>
      <c r="E1275" s="48">
        <v>360</v>
      </c>
    </row>
    <row r="1276" spans="1:5" x14ac:dyDescent="0.25">
      <c r="A1276" s="48">
        <v>10026152</v>
      </c>
      <c r="B1276" s="48" t="s">
        <v>167</v>
      </c>
      <c r="C1276" s="48">
        <v>10</v>
      </c>
      <c r="D1276" s="48">
        <v>1</v>
      </c>
      <c r="E1276" s="48">
        <v>360</v>
      </c>
    </row>
    <row r="1277" spans="1:5" x14ac:dyDescent="0.25">
      <c r="A1277" s="48">
        <v>10026154</v>
      </c>
      <c r="B1277" s="48" t="s">
        <v>95</v>
      </c>
      <c r="C1277" s="48">
        <v>4</v>
      </c>
      <c r="D1277" s="48">
        <v>1</v>
      </c>
      <c r="E1277" s="48">
        <v>310</v>
      </c>
    </row>
    <row r="1278" spans="1:5" x14ac:dyDescent="0.25">
      <c r="A1278" s="48">
        <v>10026154</v>
      </c>
      <c r="B1278" s="48" t="s">
        <v>95</v>
      </c>
      <c r="C1278" s="48">
        <v>8</v>
      </c>
      <c r="D1278" s="48">
        <v>1</v>
      </c>
      <c r="E1278" s="48">
        <v>310</v>
      </c>
    </row>
    <row r="1279" spans="1:5" x14ac:dyDescent="0.25">
      <c r="A1279" s="48">
        <v>10026154</v>
      </c>
      <c r="B1279" s="48" t="s">
        <v>95</v>
      </c>
      <c r="C1279" s="48">
        <v>11</v>
      </c>
      <c r="D1279" s="48">
        <v>1</v>
      </c>
      <c r="E1279" s="48">
        <v>310</v>
      </c>
    </row>
    <row r="1280" spans="1:5" x14ac:dyDescent="0.25">
      <c r="A1280" s="48">
        <v>10026154</v>
      </c>
      <c r="B1280" s="48" t="s">
        <v>127</v>
      </c>
      <c r="C1280" s="48">
        <v>7</v>
      </c>
      <c r="D1280" s="48">
        <v>1</v>
      </c>
      <c r="E1280" s="48">
        <v>310</v>
      </c>
    </row>
    <row r="1281" spans="1:5" x14ac:dyDescent="0.25">
      <c r="A1281" s="48">
        <v>10026154</v>
      </c>
      <c r="B1281" s="48" t="s">
        <v>127</v>
      </c>
      <c r="C1281" s="48">
        <v>9</v>
      </c>
      <c r="D1281" s="48">
        <v>1</v>
      </c>
      <c r="E1281" s="48">
        <v>310</v>
      </c>
    </row>
    <row r="1282" spans="1:5" x14ac:dyDescent="0.25">
      <c r="A1282" s="48">
        <v>10026154</v>
      </c>
      <c r="B1282" s="48" t="s">
        <v>138</v>
      </c>
      <c r="C1282" s="48">
        <v>2</v>
      </c>
      <c r="D1282" s="48">
        <v>1</v>
      </c>
      <c r="E1282" s="48">
        <v>310</v>
      </c>
    </row>
    <row r="1283" spans="1:5" x14ac:dyDescent="0.25">
      <c r="A1283" s="48">
        <v>10026154</v>
      </c>
      <c r="B1283" s="48" t="s">
        <v>167</v>
      </c>
      <c r="C1283" s="48">
        <v>1</v>
      </c>
      <c r="D1283" s="48">
        <v>1</v>
      </c>
      <c r="E1283" s="48">
        <v>310</v>
      </c>
    </row>
    <row r="1284" spans="1:5" x14ac:dyDescent="0.25">
      <c r="A1284" s="48">
        <v>10026154</v>
      </c>
      <c r="B1284" s="48" t="s">
        <v>167</v>
      </c>
      <c r="C1284" s="48">
        <v>5</v>
      </c>
      <c r="D1284" s="48">
        <v>1</v>
      </c>
      <c r="E1284" s="48">
        <v>310</v>
      </c>
    </row>
    <row r="1285" spans="1:5" x14ac:dyDescent="0.25">
      <c r="A1285" s="48">
        <v>10026154</v>
      </c>
      <c r="B1285" s="48" t="s">
        <v>167</v>
      </c>
      <c r="C1285" s="48">
        <v>10</v>
      </c>
      <c r="D1285" s="48">
        <v>1</v>
      </c>
      <c r="E1285" s="48">
        <v>310</v>
      </c>
    </row>
    <row r="1286" spans="1:5" x14ac:dyDescent="0.25">
      <c r="A1286" s="48">
        <v>10026155</v>
      </c>
      <c r="B1286" s="48" t="s">
        <v>95</v>
      </c>
      <c r="C1286" s="48">
        <v>6</v>
      </c>
      <c r="D1286" s="48">
        <v>1</v>
      </c>
      <c r="E1286" s="48">
        <v>350</v>
      </c>
    </row>
    <row r="1287" spans="1:5" x14ac:dyDescent="0.25">
      <c r="A1287" s="48">
        <v>10026155</v>
      </c>
      <c r="B1287" s="48" t="s">
        <v>127</v>
      </c>
      <c r="C1287" s="48">
        <v>7</v>
      </c>
      <c r="D1287" s="48">
        <v>1</v>
      </c>
      <c r="E1287" s="48">
        <v>350</v>
      </c>
    </row>
    <row r="1288" spans="1:5" x14ac:dyDescent="0.25">
      <c r="A1288" s="48">
        <v>10026155</v>
      </c>
      <c r="B1288" s="48" t="s">
        <v>127</v>
      </c>
      <c r="C1288" s="48">
        <v>9</v>
      </c>
      <c r="D1288" s="48">
        <v>1</v>
      </c>
      <c r="E1288" s="48">
        <v>350</v>
      </c>
    </row>
    <row r="1289" spans="1:5" x14ac:dyDescent="0.25">
      <c r="A1289" s="48">
        <v>10026155</v>
      </c>
      <c r="B1289" s="48" t="s">
        <v>127</v>
      </c>
      <c r="C1289" s="48">
        <v>10</v>
      </c>
      <c r="D1289" s="48">
        <v>1</v>
      </c>
      <c r="E1289" s="48">
        <v>350</v>
      </c>
    </row>
    <row r="1290" spans="1:5" x14ac:dyDescent="0.25">
      <c r="A1290" s="48">
        <v>10026155</v>
      </c>
      <c r="B1290" s="48" t="s">
        <v>138</v>
      </c>
      <c r="C1290" s="48">
        <v>3</v>
      </c>
      <c r="D1290" s="48">
        <v>1</v>
      </c>
      <c r="E1290" s="48">
        <v>350</v>
      </c>
    </row>
    <row r="1291" spans="1:5" x14ac:dyDescent="0.25">
      <c r="A1291" s="48">
        <v>10026155</v>
      </c>
      <c r="B1291" s="48" t="s">
        <v>138</v>
      </c>
      <c r="C1291" s="48">
        <v>4</v>
      </c>
      <c r="D1291" s="48">
        <v>1</v>
      </c>
      <c r="E1291" s="48">
        <v>350</v>
      </c>
    </row>
    <row r="1292" spans="1:5" x14ac:dyDescent="0.25">
      <c r="A1292" s="48">
        <v>10026155</v>
      </c>
      <c r="B1292" s="48" t="s">
        <v>138</v>
      </c>
      <c r="C1292" s="48">
        <v>11</v>
      </c>
      <c r="D1292" s="48">
        <v>1</v>
      </c>
      <c r="E1292" s="48">
        <v>350</v>
      </c>
    </row>
    <row r="1293" spans="1:5" x14ac:dyDescent="0.25">
      <c r="A1293" s="48">
        <v>10026155</v>
      </c>
      <c r="B1293" s="48" t="s">
        <v>159</v>
      </c>
      <c r="C1293" s="48">
        <v>8</v>
      </c>
      <c r="D1293" s="48">
        <v>1</v>
      </c>
      <c r="E1293" s="48">
        <v>350</v>
      </c>
    </row>
    <row r="1294" spans="1:5" x14ac:dyDescent="0.25">
      <c r="A1294" s="48">
        <v>10026155</v>
      </c>
      <c r="B1294" s="48" t="s">
        <v>167</v>
      </c>
      <c r="C1294" s="48">
        <v>1</v>
      </c>
      <c r="D1294" s="48">
        <v>1</v>
      </c>
      <c r="E1294" s="48">
        <v>350</v>
      </c>
    </row>
    <row r="1295" spans="1:5" x14ac:dyDescent="0.25">
      <c r="A1295" s="48">
        <v>10026155</v>
      </c>
      <c r="B1295" s="48" t="s">
        <v>167</v>
      </c>
      <c r="C1295" s="48">
        <v>5</v>
      </c>
      <c r="D1295" s="48">
        <v>1</v>
      </c>
      <c r="E1295" s="48">
        <v>350</v>
      </c>
    </row>
    <row r="1296" spans="1:5" x14ac:dyDescent="0.25">
      <c r="A1296" s="48">
        <v>10026156</v>
      </c>
      <c r="B1296" s="48" t="s">
        <v>95</v>
      </c>
      <c r="C1296" s="48">
        <v>11</v>
      </c>
      <c r="D1296" s="48">
        <v>1</v>
      </c>
      <c r="E1296" s="48">
        <v>470</v>
      </c>
    </row>
    <row r="1297" spans="1:5" x14ac:dyDescent="0.25">
      <c r="A1297" s="48">
        <v>10026156</v>
      </c>
      <c r="B1297" s="48" t="s">
        <v>127</v>
      </c>
      <c r="C1297" s="48">
        <v>4</v>
      </c>
      <c r="D1297" s="48">
        <v>1</v>
      </c>
      <c r="E1297" s="48">
        <v>470</v>
      </c>
    </row>
    <row r="1298" spans="1:5" x14ac:dyDescent="0.25">
      <c r="A1298" s="48">
        <v>10026156</v>
      </c>
      <c r="B1298" s="48" t="s">
        <v>127</v>
      </c>
      <c r="C1298" s="48">
        <v>7</v>
      </c>
      <c r="D1298" s="48">
        <v>1</v>
      </c>
      <c r="E1298" s="48">
        <v>470</v>
      </c>
    </row>
    <row r="1299" spans="1:5" x14ac:dyDescent="0.25">
      <c r="A1299" s="48">
        <v>10026156</v>
      </c>
      <c r="B1299" s="48" t="s">
        <v>127</v>
      </c>
      <c r="C1299" s="48">
        <v>9</v>
      </c>
      <c r="D1299" s="48">
        <v>1</v>
      </c>
      <c r="E1299" s="48">
        <v>470</v>
      </c>
    </row>
    <row r="1300" spans="1:5" x14ac:dyDescent="0.25">
      <c r="A1300" s="48">
        <v>10026156</v>
      </c>
      <c r="B1300" s="48" t="s">
        <v>138</v>
      </c>
      <c r="C1300" s="48">
        <v>2</v>
      </c>
      <c r="D1300" s="48">
        <v>1</v>
      </c>
      <c r="E1300" s="48">
        <v>470</v>
      </c>
    </row>
    <row r="1301" spans="1:5" x14ac:dyDescent="0.25">
      <c r="A1301" s="48">
        <v>10026156</v>
      </c>
      <c r="B1301" s="48" t="s">
        <v>138</v>
      </c>
      <c r="C1301" s="48">
        <v>3</v>
      </c>
      <c r="D1301" s="48">
        <v>1</v>
      </c>
      <c r="E1301" s="48">
        <v>470</v>
      </c>
    </row>
    <row r="1302" spans="1:5" x14ac:dyDescent="0.25">
      <c r="A1302" s="48">
        <v>10026156</v>
      </c>
      <c r="B1302" s="48" t="s">
        <v>159</v>
      </c>
      <c r="C1302" s="48">
        <v>8</v>
      </c>
      <c r="D1302" s="48">
        <v>1</v>
      </c>
      <c r="E1302" s="48">
        <v>470</v>
      </c>
    </row>
    <row r="1303" spans="1:5" x14ac:dyDescent="0.25">
      <c r="A1303" s="48">
        <v>10026156</v>
      </c>
      <c r="B1303" s="48" t="s">
        <v>167</v>
      </c>
      <c r="C1303" s="48">
        <v>5</v>
      </c>
      <c r="D1303" s="48">
        <v>1</v>
      </c>
      <c r="E1303" s="48">
        <v>144</v>
      </c>
    </row>
    <row r="1304" spans="1:5" x14ac:dyDescent="0.25">
      <c r="A1304" s="48">
        <v>10026156</v>
      </c>
      <c r="B1304" s="48" t="s">
        <v>167</v>
      </c>
      <c r="C1304" s="48">
        <v>6</v>
      </c>
      <c r="D1304" s="48">
        <v>1</v>
      </c>
      <c r="E1304" s="48">
        <v>470</v>
      </c>
    </row>
    <row r="1305" spans="1:5" x14ac:dyDescent="0.25">
      <c r="A1305" s="48">
        <v>10026156</v>
      </c>
      <c r="B1305" s="48" t="s">
        <v>167</v>
      </c>
      <c r="C1305" s="48">
        <v>10</v>
      </c>
      <c r="D1305" s="48">
        <v>1</v>
      </c>
      <c r="E1305" s="48">
        <v>470</v>
      </c>
    </row>
    <row r="1306" spans="1:5" x14ac:dyDescent="0.25">
      <c r="A1306" s="48">
        <v>10026156</v>
      </c>
      <c r="B1306" s="48" t="s">
        <v>155</v>
      </c>
      <c r="C1306" s="48">
        <v>1</v>
      </c>
      <c r="D1306" s="48">
        <v>1</v>
      </c>
      <c r="E1306" s="48">
        <v>470</v>
      </c>
    </row>
    <row r="1307" spans="1:5" x14ac:dyDescent="0.25">
      <c r="A1307" s="48">
        <v>10026157</v>
      </c>
      <c r="B1307" s="48" t="s">
        <v>95</v>
      </c>
      <c r="C1307" s="48">
        <v>5</v>
      </c>
      <c r="D1307" s="48">
        <v>1</v>
      </c>
      <c r="E1307" s="48">
        <v>360</v>
      </c>
    </row>
    <row r="1308" spans="1:5" x14ac:dyDescent="0.25">
      <c r="A1308" s="48">
        <v>10026157</v>
      </c>
      <c r="B1308" s="48" t="s">
        <v>95</v>
      </c>
      <c r="C1308" s="48">
        <v>11</v>
      </c>
      <c r="D1308" s="48">
        <v>1</v>
      </c>
      <c r="E1308" s="48">
        <v>360</v>
      </c>
    </row>
    <row r="1309" spans="1:5" x14ac:dyDescent="0.25">
      <c r="A1309" s="48">
        <v>10026157</v>
      </c>
      <c r="B1309" s="48" t="s">
        <v>127</v>
      </c>
      <c r="C1309" s="48">
        <v>1</v>
      </c>
      <c r="D1309" s="48">
        <v>1</v>
      </c>
      <c r="E1309" s="48">
        <v>360</v>
      </c>
    </row>
    <row r="1310" spans="1:5" x14ac:dyDescent="0.25">
      <c r="A1310" s="48">
        <v>10026157</v>
      </c>
      <c r="B1310" s="48" t="s">
        <v>127</v>
      </c>
      <c r="C1310" s="48">
        <v>3</v>
      </c>
      <c r="D1310" s="48">
        <v>1</v>
      </c>
      <c r="E1310" s="48">
        <v>1</v>
      </c>
    </row>
    <row r="1311" spans="1:5" x14ac:dyDescent="0.25">
      <c r="A1311" s="48">
        <v>10026157</v>
      </c>
      <c r="B1311" s="48" t="s">
        <v>127</v>
      </c>
      <c r="C1311" s="48">
        <v>7</v>
      </c>
      <c r="D1311" s="48">
        <v>1</v>
      </c>
      <c r="E1311" s="48">
        <v>360</v>
      </c>
    </row>
    <row r="1312" spans="1:5" x14ac:dyDescent="0.25">
      <c r="A1312" s="48">
        <v>10026157</v>
      </c>
      <c r="B1312" s="48" t="s">
        <v>127</v>
      </c>
      <c r="C1312" s="48">
        <v>9</v>
      </c>
      <c r="D1312" s="48">
        <v>1</v>
      </c>
      <c r="E1312" s="48">
        <v>360</v>
      </c>
    </row>
    <row r="1313" spans="1:5" x14ac:dyDescent="0.25">
      <c r="A1313" s="48">
        <v>10026157</v>
      </c>
      <c r="B1313" s="48" t="s">
        <v>138</v>
      </c>
      <c r="C1313" s="48">
        <v>4</v>
      </c>
      <c r="D1313" s="48">
        <v>1</v>
      </c>
      <c r="E1313" s="48">
        <v>360</v>
      </c>
    </row>
    <row r="1314" spans="1:5" x14ac:dyDescent="0.25">
      <c r="A1314" s="48">
        <v>10026157</v>
      </c>
      <c r="B1314" s="48" t="s">
        <v>167</v>
      </c>
      <c r="C1314" s="48">
        <v>2</v>
      </c>
      <c r="D1314" s="48">
        <v>1</v>
      </c>
      <c r="E1314" s="48">
        <v>360</v>
      </c>
    </row>
    <row r="1315" spans="1:5" x14ac:dyDescent="0.25">
      <c r="A1315" s="48">
        <v>10026157</v>
      </c>
      <c r="B1315" s="48" t="s">
        <v>167</v>
      </c>
      <c r="C1315" s="48">
        <v>6</v>
      </c>
      <c r="D1315" s="48">
        <v>1</v>
      </c>
      <c r="E1315" s="48">
        <v>360</v>
      </c>
    </row>
    <row r="1316" spans="1:5" x14ac:dyDescent="0.25">
      <c r="A1316" s="48">
        <v>10026157</v>
      </c>
      <c r="B1316" s="48" t="s">
        <v>167</v>
      </c>
      <c r="C1316" s="48">
        <v>8</v>
      </c>
      <c r="D1316" s="48">
        <v>1</v>
      </c>
      <c r="E1316" s="48">
        <v>360</v>
      </c>
    </row>
    <row r="1317" spans="1:5" x14ac:dyDescent="0.25">
      <c r="A1317" s="48">
        <v>10026157</v>
      </c>
      <c r="B1317" s="48" t="s">
        <v>167</v>
      </c>
      <c r="C1317" s="48">
        <v>10</v>
      </c>
      <c r="D1317" s="48">
        <v>1</v>
      </c>
      <c r="E1317" s="48">
        <v>360</v>
      </c>
    </row>
    <row r="1318" spans="1:5" x14ac:dyDescent="0.25">
      <c r="A1318" s="48">
        <v>10026158</v>
      </c>
      <c r="B1318" s="48" t="s">
        <v>95</v>
      </c>
      <c r="C1318" s="48">
        <v>1</v>
      </c>
      <c r="D1318" s="48">
        <v>1</v>
      </c>
      <c r="E1318" s="48">
        <v>350</v>
      </c>
    </row>
    <row r="1319" spans="1:5" x14ac:dyDescent="0.25">
      <c r="A1319" s="48">
        <v>10026158</v>
      </c>
      <c r="B1319" s="48" t="s">
        <v>127</v>
      </c>
      <c r="C1319" s="48">
        <v>7</v>
      </c>
      <c r="D1319" s="48">
        <v>1</v>
      </c>
      <c r="E1319" s="48">
        <v>350</v>
      </c>
    </row>
    <row r="1320" spans="1:5" x14ac:dyDescent="0.25">
      <c r="A1320" s="48">
        <v>10026158</v>
      </c>
      <c r="B1320" s="48" t="s">
        <v>127</v>
      </c>
      <c r="C1320" s="48">
        <v>9</v>
      </c>
      <c r="D1320" s="48">
        <v>1</v>
      </c>
      <c r="E1320" s="48">
        <v>350</v>
      </c>
    </row>
    <row r="1321" spans="1:5" x14ac:dyDescent="0.25">
      <c r="A1321" s="48">
        <v>10026158</v>
      </c>
      <c r="B1321" s="48" t="s">
        <v>138</v>
      </c>
      <c r="C1321" s="48">
        <v>11</v>
      </c>
      <c r="D1321" s="48">
        <v>1</v>
      </c>
      <c r="E1321" s="48">
        <v>350</v>
      </c>
    </row>
    <row r="1322" spans="1:5" x14ac:dyDescent="0.25">
      <c r="A1322" s="48">
        <v>10026158</v>
      </c>
      <c r="B1322" s="48" t="s">
        <v>167</v>
      </c>
      <c r="C1322" s="48">
        <v>8</v>
      </c>
      <c r="D1322" s="48">
        <v>1</v>
      </c>
      <c r="E1322" s="48">
        <v>350</v>
      </c>
    </row>
    <row r="1323" spans="1:5" x14ac:dyDescent="0.25">
      <c r="A1323" s="48">
        <v>10026158</v>
      </c>
      <c r="B1323" s="48" t="s">
        <v>167</v>
      </c>
      <c r="C1323" s="48">
        <v>10</v>
      </c>
      <c r="D1323" s="48">
        <v>1</v>
      </c>
      <c r="E1323" s="48">
        <v>350</v>
      </c>
    </row>
    <row r="1324" spans="1:5" x14ac:dyDescent="0.25">
      <c r="A1324" s="48">
        <v>10026166</v>
      </c>
      <c r="B1324" s="48" t="s">
        <v>69</v>
      </c>
      <c r="C1324" s="48">
        <v>2</v>
      </c>
      <c r="D1324" s="48">
        <v>1</v>
      </c>
      <c r="E1324" s="48">
        <v>150</v>
      </c>
    </row>
    <row r="1325" spans="1:5" x14ac:dyDescent="0.25">
      <c r="A1325" s="48">
        <v>10026166</v>
      </c>
      <c r="B1325" s="48" t="s">
        <v>69</v>
      </c>
      <c r="C1325" s="48">
        <v>3</v>
      </c>
      <c r="D1325" s="48">
        <v>1</v>
      </c>
      <c r="E1325" s="48">
        <v>150</v>
      </c>
    </row>
    <row r="1326" spans="1:5" x14ac:dyDescent="0.25">
      <c r="A1326" s="48">
        <v>10026166</v>
      </c>
      <c r="B1326" s="48" t="s">
        <v>69</v>
      </c>
      <c r="C1326" s="48">
        <v>6</v>
      </c>
      <c r="D1326" s="48">
        <v>1</v>
      </c>
      <c r="E1326" s="48">
        <v>150</v>
      </c>
    </row>
    <row r="1327" spans="1:5" x14ac:dyDescent="0.25">
      <c r="A1327" s="48">
        <v>10026166</v>
      </c>
      <c r="B1327" s="48" t="s">
        <v>69</v>
      </c>
      <c r="C1327" s="48">
        <v>7</v>
      </c>
      <c r="D1327" s="48">
        <v>1</v>
      </c>
      <c r="E1327" s="48">
        <v>150</v>
      </c>
    </row>
    <row r="1328" spans="1:5" x14ac:dyDescent="0.25">
      <c r="A1328" s="48">
        <v>10026166</v>
      </c>
      <c r="B1328" s="48" t="s">
        <v>69</v>
      </c>
      <c r="C1328" s="48">
        <v>10</v>
      </c>
      <c r="D1328" s="48">
        <v>1</v>
      </c>
      <c r="E1328" s="48">
        <v>150</v>
      </c>
    </row>
    <row r="1329" spans="1:5" x14ac:dyDescent="0.25">
      <c r="A1329" s="48">
        <v>10026166</v>
      </c>
      <c r="B1329" s="48" t="s">
        <v>54</v>
      </c>
      <c r="C1329" s="48">
        <v>1</v>
      </c>
      <c r="D1329" s="48">
        <v>1</v>
      </c>
      <c r="E1329" s="48">
        <v>150</v>
      </c>
    </row>
    <row r="1330" spans="1:5" x14ac:dyDescent="0.25">
      <c r="A1330" s="48">
        <v>10026166</v>
      </c>
      <c r="B1330" s="48" t="s">
        <v>54</v>
      </c>
      <c r="C1330" s="48">
        <v>5</v>
      </c>
      <c r="D1330" s="48">
        <v>1</v>
      </c>
      <c r="E1330" s="48">
        <v>150</v>
      </c>
    </row>
    <row r="1331" spans="1:5" x14ac:dyDescent="0.25">
      <c r="A1331" s="48">
        <v>10026166</v>
      </c>
      <c r="B1331" s="48" t="s">
        <v>54</v>
      </c>
      <c r="C1331" s="48">
        <v>8</v>
      </c>
      <c r="D1331" s="48">
        <v>1</v>
      </c>
      <c r="E1331" s="48">
        <v>150</v>
      </c>
    </row>
    <row r="1332" spans="1:5" x14ac:dyDescent="0.25">
      <c r="A1332" s="48">
        <v>10026166</v>
      </c>
      <c r="B1332" s="48" t="s">
        <v>54</v>
      </c>
      <c r="C1332" s="48">
        <v>11</v>
      </c>
      <c r="D1332" s="48">
        <v>1</v>
      </c>
      <c r="E1332" s="48">
        <v>150</v>
      </c>
    </row>
    <row r="1333" spans="1:5" x14ac:dyDescent="0.25">
      <c r="A1333" s="48">
        <v>10026166</v>
      </c>
      <c r="B1333" s="48" t="s">
        <v>62</v>
      </c>
      <c r="C1333" s="48">
        <v>9</v>
      </c>
      <c r="D1333" s="48">
        <v>1</v>
      </c>
      <c r="E1333" s="48">
        <v>150</v>
      </c>
    </row>
    <row r="1334" spans="1:5" x14ac:dyDescent="0.25">
      <c r="A1334" s="48">
        <v>10026167</v>
      </c>
      <c r="B1334" s="48" t="s">
        <v>69</v>
      </c>
      <c r="C1334" s="48">
        <v>3</v>
      </c>
      <c r="D1334" s="48">
        <v>1</v>
      </c>
      <c r="E1334" s="48">
        <v>100</v>
      </c>
    </row>
    <row r="1335" spans="1:5" x14ac:dyDescent="0.25">
      <c r="A1335" s="48">
        <v>10026167</v>
      </c>
      <c r="B1335" s="48" t="s">
        <v>69</v>
      </c>
      <c r="C1335" s="48">
        <v>6</v>
      </c>
      <c r="D1335" s="48">
        <v>1</v>
      </c>
      <c r="E1335" s="48">
        <v>100</v>
      </c>
    </row>
    <row r="1336" spans="1:5" x14ac:dyDescent="0.25">
      <c r="A1336" s="48">
        <v>10026167</v>
      </c>
      <c r="B1336" s="48" t="s">
        <v>69</v>
      </c>
      <c r="C1336" s="48">
        <v>7</v>
      </c>
      <c r="D1336" s="48">
        <v>1</v>
      </c>
      <c r="E1336" s="48">
        <v>100</v>
      </c>
    </row>
    <row r="1337" spans="1:5" x14ac:dyDescent="0.25">
      <c r="A1337" s="48">
        <v>10026167</v>
      </c>
      <c r="B1337" s="48" t="s">
        <v>69</v>
      </c>
      <c r="C1337" s="48">
        <v>10</v>
      </c>
      <c r="D1337" s="48">
        <v>1</v>
      </c>
      <c r="E1337" s="48">
        <v>100</v>
      </c>
    </row>
    <row r="1338" spans="1:5" x14ac:dyDescent="0.25">
      <c r="A1338" s="48">
        <v>10026167</v>
      </c>
      <c r="B1338" s="48" t="s">
        <v>54</v>
      </c>
      <c r="C1338" s="48">
        <v>1</v>
      </c>
      <c r="D1338" s="48">
        <v>1</v>
      </c>
      <c r="E1338" s="48">
        <v>100</v>
      </c>
    </row>
    <row r="1339" spans="1:5" x14ac:dyDescent="0.25">
      <c r="A1339" s="48">
        <v>10026167</v>
      </c>
      <c r="B1339" s="48" t="s">
        <v>54</v>
      </c>
      <c r="C1339" s="48">
        <v>5</v>
      </c>
      <c r="D1339" s="48">
        <v>1</v>
      </c>
      <c r="E1339" s="48">
        <v>100</v>
      </c>
    </row>
    <row r="1340" spans="1:5" x14ac:dyDescent="0.25">
      <c r="A1340" s="48">
        <v>10026167</v>
      </c>
      <c r="B1340" s="48" t="s">
        <v>54</v>
      </c>
      <c r="C1340" s="48">
        <v>8</v>
      </c>
      <c r="D1340" s="48">
        <v>1</v>
      </c>
      <c r="E1340" s="48">
        <v>100</v>
      </c>
    </row>
    <row r="1341" spans="1:5" x14ac:dyDescent="0.25">
      <c r="A1341" s="48">
        <v>10026167</v>
      </c>
      <c r="B1341" s="48" t="s">
        <v>54</v>
      </c>
      <c r="C1341" s="48">
        <v>11</v>
      </c>
      <c r="D1341" s="48">
        <v>1</v>
      </c>
      <c r="E1341" s="48">
        <v>100</v>
      </c>
    </row>
    <row r="1342" spans="1:5" x14ac:dyDescent="0.25">
      <c r="A1342" s="48">
        <v>10026167</v>
      </c>
      <c r="B1342" s="48" t="s">
        <v>62</v>
      </c>
      <c r="C1342" s="48">
        <v>2</v>
      </c>
      <c r="D1342" s="48">
        <v>1</v>
      </c>
      <c r="E1342" s="48">
        <v>18</v>
      </c>
    </row>
    <row r="1343" spans="1:5" x14ac:dyDescent="0.25">
      <c r="A1343" s="48">
        <v>10026169</v>
      </c>
      <c r="B1343" s="48" t="s">
        <v>69</v>
      </c>
      <c r="C1343" s="48">
        <v>1</v>
      </c>
      <c r="D1343" s="48">
        <v>1</v>
      </c>
      <c r="E1343" s="48">
        <v>215</v>
      </c>
    </row>
    <row r="1344" spans="1:5" x14ac:dyDescent="0.25">
      <c r="A1344" s="48">
        <v>10026169</v>
      </c>
      <c r="B1344" s="48" t="s">
        <v>69</v>
      </c>
      <c r="C1344" s="48">
        <v>2</v>
      </c>
      <c r="D1344" s="48">
        <v>1</v>
      </c>
      <c r="E1344" s="48">
        <v>215</v>
      </c>
    </row>
    <row r="1345" spans="1:5" x14ac:dyDescent="0.25">
      <c r="A1345" s="48">
        <v>10026169</v>
      </c>
      <c r="B1345" s="48" t="s">
        <v>69</v>
      </c>
      <c r="C1345" s="48">
        <v>3</v>
      </c>
      <c r="D1345" s="48">
        <v>1</v>
      </c>
      <c r="E1345" s="48">
        <v>215</v>
      </c>
    </row>
    <row r="1346" spans="1:5" x14ac:dyDescent="0.25">
      <c r="A1346" s="48">
        <v>10026169</v>
      </c>
      <c r="B1346" s="48" t="s">
        <v>69</v>
      </c>
      <c r="C1346" s="48">
        <v>6</v>
      </c>
      <c r="D1346" s="48">
        <v>1</v>
      </c>
      <c r="E1346" s="48">
        <v>215</v>
      </c>
    </row>
    <row r="1347" spans="1:5" x14ac:dyDescent="0.25">
      <c r="A1347" s="48">
        <v>10026169</v>
      </c>
      <c r="B1347" s="48" t="s">
        <v>69</v>
      </c>
      <c r="C1347" s="48">
        <v>7</v>
      </c>
      <c r="D1347" s="48">
        <v>1</v>
      </c>
      <c r="E1347" s="48">
        <v>215</v>
      </c>
    </row>
    <row r="1348" spans="1:5" x14ac:dyDescent="0.25">
      <c r="A1348" s="48">
        <v>10026169</v>
      </c>
      <c r="B1348" s="48" t="s">
        <v>69</v>
      </c>
      <c r="C1348" s="48">
        <v>8</v>
      </c>
      <c r="D1348" s="48">
        <v>1</v>
      </c>
      <c r="E1348" s="48">
        <v>215</v>
      </c>
    </row>
    <row r="1349" spans="1:5" x14ac:dyDescent="0.25">
      <c r="A1349" s="48">
        <v>10026169</v>
      </c>
      <c r="B1349" s="48" t="s">
        <v>69</v>
      </c>
      <c r="C1349" s="48">
        <v>10</v>
      </c>
      <c r="D1349" s="48">
        <v>1</v>
      </c>
      <c r="E1349" s="48">
        <v>215</v>
      </c>
    </row>
    <row r="1350" spans="1:5" x14ac:dyDescent="0.25">
      <c r="A1350" s="48">
        <v>10026169</v>
      </c>
      <c r="B1350" s="48" t="s">
        <v>54</v>
      </c>
      <c r="C1350" s="48">
        <v>11</v>
      </c>
      <c r="D1350" s="48">
        <v>1</v>
      </c>
      <c r="E1350" s="48">
        <v>215</v>
      </c>
    </row>
    <row r="1351" spans="1:5" x14ac:dyDescent="0.25">
      <c r="A1351" s="48">
        <v>10026169</v>
      </c>
      <c r="B1351" s="48" t="s">
        <v>62</v>
      </c>
      <c r="C1351" s="48">
        <v>9</v>
      </c>
      <c r="D1351" s="48">
        <v>1</v>
      </c>
      <c r="E1351" s="48">
        <v>215</v>
      </c>
    </row>
    <row r="1352" spans="1:5" x14ac:dyDescent="0.25">
      <c r="A1352" s="48">
        <v>10026178</v>
      </c>
      <c r="B1352" s="48" t="s">
        <v>95</v>
      </c>
      <c r="C1352" s="48">
        <v>11</v>
      </c>
      <c r="D1352" s="48">
        <v>1</v>
      </c>
      <c r="E1352" s="48">
        <v>410</v>
      </c>
    </row>
    <row r="1353" spans="1:5" x14ac:dyDescent="0.25">
      <c r="A1353" s="48">
        <v>10026178</v>
      </c>
      <c r="B1353" s="48" t="s">
        <v>127</v>
      </c>
      <c r="C1353" s="48">
        <v>7</v>
      </c>
      <c r="D1353" s="48">
        <v>1</v>
      </c>
      <c r="E1353" s="48">
        <v>410</v>
      </c>
    </row>
    <row r="1354" spans="1:5" x14ac:dyDescent="0.25">
      <c r="A1354" s="48">
        <v>10026178</v>
      </c>
      <c r="B1354" s="48" t="s">
        <v>127</v>
      </c>
      <c r="C1354" s="48">
        <v>9</v>
      </c>
      <c r="D1354" s="48">
        <v>1</v>
      </c>
      <c r="E1354" s="48">
        <v>410</v>
      </c>
    </row>
    <row r="1355" spans="1:5" x14ac:dyDescent="0.25">
      <c r="A1355" s="48">
        <v>10026178</v>
      </c>
      <c r="B1355" s="48" t="s">
        <v>138</v>
      </c>
      <c r="C1355" s="48">
        <v>3</v>
      </c>
      <c r="D1355" s="48">
        <v>1</v>
      </c>
      <c r="E1355" s="48">
        <v>410</v>
      </c>
    </row>
    <row r="1356" spans="1:5" x14ac:dyDescent="0.25">
      <c r="A1356" s="48">
        <v>10026178</v>
      </c>
      <c r="B1356" s="48" t="s">
        <v>138</v>
      </c>
      <c r="C1356" s="48">
        <v>4</v>
      </c>
      <c r="D1356" s="48">
        <v>1</v>
      </c>
      <c r="E1356" s="48">
        <v>410</v>
      </c>
    </row>
    <row r="1357" spans="1:5" x14ac:dyDescent="0.25">
      <c r="A1357" s="48">
        <v>10026178</v>
      </c>
      <c r="B1357" s="48" t="s">
        <v>167</v>
      </c>
      <c r="C1357" s="48">
        <v>2</v>
      </c>
      <c r="D1357" s="48">
        <v>1</v>
      </c>
      <c r="E1357" s="48">
        <v>410</v>
      </c>
    </row>
    <row r="1358" spans="1:5" x14ac:dyDescent="0.25">
      <c r="A1358" s="48">
        <v>10026178</v>
      </c>
      <c r="B1358" s="48" t="s">
        <v>167</v>
      </c>
      <c r="C1358" s="48">
        <v>8</v>
      </c>
      <c r="D1358" s="48">
        <v>1</v>
      </c>
      <c r="E1358" s="48">
        <v>410</v>
      </c>
    </row>
    <row r="1359" spans="1:5" x14ac:dyDescent="0.25">
      <c r="A1359" s="48">
        <v>10026178</v>
      </c>
      <c r="B1359" s="48" t="s">
        <v>167</v>
      </c>
      <c r="C1359" s="48">
        <v>10</v>
      </c>
      <c r="D1359" s="48">
        <v>1</v>
      </c>
      <c r="E1359" s="48">
        <v>410</v>
      </c>
    </row>
    <row r="1360" spans="1:5" x14ac:dyDescent="0.25">
      <c r="A1360" s="48">
        <v>10026183</v>
      </c>
      <c r="B1360" s="48" t="s">
        <v>69</v>
      </c>
      <c r="C1360" s="48">
        <v>2</v>
      </c>
      <c r="D1360" s="48">
        <v>1</v>
      </c>
      <c r="E1360" s="48">
        <v>230</v>
      </c>
    </row>
    <row r="1361" spans="1:5" x14ac:dyDescent="0.25">
      <c r="A1361" s="48">
        <v>10026183</v>
      </c>
      <c r="B1361" s="48" t="s">
        <v>69</v>
      </c>
      <c r="C1361" s="48">
        <v>3</v>
      </c>
      <c r="D1361" s="48">
        <v>1</v>
      </c>
      <c r="E1361" s="48">
        <v>230</v>
      </c>
    </row>
    <row r="1362" spans="1:5" x14ac:dyDescent="0.25">
      <c r="A1362" s="48">
        <v>10026183</v>
      </c>
      <c r="B1362" s="48" t="s">
        <v>69</v>
      </c>
      <c r="C1362" s="48">
        <v>6</v>
      </c>
      <c r="D1362" s="48">
        <v>1</v>
      </c>
      <c r="E1362" s="48">
        <v>230</v>
      </c>
    </row>
    <row r="1363" spans="1:5" x14ac:dyDescent="0.25">
      <c r="A1363" s="48">
        <v>10026183</v>
      </c>
      <c r="B1363" s="48" t="s">
        <v>69</v>
      </c>
      <c r="C1363" s="48">
        <v>7</v>
      </c>
      <c r="D1363" s="48">
        <v>1</v>
      </c>
      <c r="E1363" s="48">
        <v>230</v>
      </c>
    </row>
    <row r="1364" spans="1:5" x14ac:dyDescent="0.25">
      <c r="A1364" s="48">
        <v>10026183</v>
      </c>
      <c r="B1364" s="48" t="s">
        <v>69</v>
      </c>
      <c r="C1364" s="48">
        <v>10</v>
      </c>
      <c r="D1364" s="48">
        <v>1</v>
      </c>
      <c r="E1364" s="48">
        <v>230</v>
      </c>
    </row>
    <row r="1365" spans="1:5" x14ac:dyDescent="0.25">
      <c r="A1365" s="48">
        <v>10026183</v>
      </c>
      <c r="B1365" s="48" t="s">
        <v>54</v>
      </c>
      <c r="C1365" s="48">
        <v>1</v>
      </c>
      <c r="D1365" s="48">
        <v>1</v>
      </c>
      <c r="E1365" s="48">
        <v>230</v>
      </c>
    </row>
    <row r="1366" spans="1:5" x14ac:dyDescent="0.25">
      <c r="A1366" s="48">
        <v>10026183</v>
      </c>
      <c r="B1366" s="48" t="s">
        <v>54</v>
      </c>
      <c r="C1366" s="48">
        <v>9</v>
      </c>
      <c r="D1366" s="48">
        <v>1</v>
      </c>
      <c r="E1366" s="48">
        <v>230</v>
      </c>
    </row>
    <row r="1367" spans="1:5" x14ac:dyDescent="0.25">
      <c r="A1367" s="48">
        <v>10026183</v>
      </c>
      <c r="B1367" s="48" t="s">
        <v>54</v>
      </c>
      <c r="C1367" s="48">
        <v>11</v>
      </c>
      <c r="D1367" s="48">
        <v>1</v>
      </c>
      <c r="E1367" s="48">
        <v>230</v>
      </c>
    </row>
    <row r="1368" spans="1:5" x14ac:dyDescent="0.25">
      <c r="A1368" s="48">
        <v>10026183</v>
      </c>
      <c r="B1368" s="48" t="s">
        <v>62</v>
      </c>
      <c r="C1368" s="48">
        <v>5</v>
      </c>
      <c r="D1368" s="48">
        <v>1</v>
      </c>
      <c r="E1368" s="48">
        <v>156</v>
      </c>
    </row>
    <row r="1369" spans="1:5" x14ac:dyDescent="0.25">
      <c r="A1369" s="48">
        <v>10026183</v>
      </c>
      <c r="B1369" s="48" t="s">
        <v>62</v>
      </c>
      <c r="C1369" s="48">
        <v>8</v>
      </c>
      <c r="D1369" s="48">
        <v>1</v>
      </c>
      <c r="E1369" s="48">
        <v>230</v>
      </c>
    </row>
    <row r="1370" spans="1:5" x14ac:dyDescent="0.25">
      <c r="A1370" s="48">
        <v>10026184</v>
      </c>
      <c r="B1370" s="48" t="s">
        <v>69</v>
      </c>
      <c r="C1370" s="48">
        <v>1</v>
      </c>
      <c r="D1370" s="48">
        <v>1</v>
      </c>
      <c r="E1370" s="48">
        <v>260</v>
      </c>
    </row>
    <row r="1371" spans="1:5" x14ac:dyDescent="0.25">
      <c r="A1371" s="48">
        <v>10026184</v>
      </c>
      <c r="B1371" s="48" t="s">
        <v>69</v>
      </c>
      <c r="C1371" s="48">
        <v>2</v>
      </c>
      <c r="D1371" s="48">
        <v>1</v>
      </c>
      <c r="E1371" s="48">
        <v>260</v>
      </c>
    </row>
    <row r="1372" spans="1:5" x14ac:dyDescent="0.25">
      <c r="A1372" s="48">
        <v>10026184</v>
      </c>
      <c r="B1372" s="48" t="s">
        <v>69</v>
      </c>
      <c r="C1372" s="48">
        <v>3</v>
      </c>
      <c r="D1372" s="48">
        <v>1</v>
      </c>
      <c r="E1372" s="48">
        <v>260</v>
      </c>
    </row>
    <row r="1373" spans="1:5" x14ac:dyDescent="0.25">
      <c r="A1373" s="48">
        <v>10026184</v>
      </c>
      <c r="B1373" s="48" t="s">
        <v>69</v>
      </c>
      <c r="C1373" s="48">
        <v>6</v>
      </c>
      <c r="D1373" s="48">
        <v>1</v>
      </c>
      <c r="E1373" s="48">
        <v>260</v>
      </c>
    </row>
    <row r="1374" spans="1:5" x14ac:dyDescent="0.25">
      <c r="A1374" s="48">
        <v>10026184</v>
      </c>
      <c r="B1374" s="48" t="s">
        <v>69</v>
      </c>
      <c r="C1374" s="48">
        <v>7</v>
      </c>
      <c r="D1374" s="48">
        <v>1</v>
      </c>
      <c r="E1374" s="48">
        <v>260</v>
      </c>
    </row>
    <row r="1375" spans="1:5" x14ac:dyDescent="0.25">
      <c r="A1375" s="48">
        <v>10026184</v>
      </c>
      <c r="B1375" s="48" t="s">
        <v>69</v>
      </c>
      <c r="C1375" s="48">
        <v>10</v>
      </c>
      <c r="D1375" s="48">
        <v>1</v>
      </c>
      <c r="E1375" s="48">
        <v>260</v>
      </c>
    </row>
    <row r="1376" spans="1:5" x14ac:dyDescent="0.25">
      <c r="A1376" s="48">
        <v>10026184</v>
      </c>
      <c r="B1376" s="48" t="s">
        <v>54</v>
      </c>
      <c r="C1376" s="48">
        <v>8</v>
      </c>
      <c r="D1376" s="48">
        <v>1</v>
      </c>
      <c r="E1376" s="48">
        <v>260</v>
      </c>
    </row>
    <row r="1377" spans="1:5" x14ac:dyDescent="0.25">
      <c r="A1377" s="48">
        <v>10026184</v>
      </c>
      <c r="B1377" s="48" t="s">
        <v>54</v>
      </c>
      <c r="C1377" s="48">
        <v>11</v>
      </c>
      <c r="D1377" s="48">
        <v>1</v>
      </c>
      <c r="E1377" s="48">
        <v>260</v>
      </c>
    </row>
    <row r="1378" spans="1:5" x14ac:dyDescent="0.25">
      <c r="A1378" s="48">
        <v>10026195</v>
      </c>
      <c r="B1378" s="48" t="s">
        <v>69</v>
      </c>
      <c r="C1378" s="48">
        <v>1</v>
      </c>
      <c r="D1378" s="48">
        <v>1</v>
      </c>
      <c r="E1378" s="48">
        <v>200</v>
      </c>
    </row>
    <row r="1379" spans="1:5" x14ac:dyDescent="0.25">
      <c r="A1379" s="48">
        <v>10026195</v>
      </c>
      <c r="B1379" s="48" t="s">
        <v>69</v>
      </c>
      <c r="C1379" s="48">
        <v>2</v>
      </c>
      <c r="D1379" s="48">
        <v>1</v>
      </c>
      <c r="E1379" s="48">
        <v>200</v>
      </c>
    </row>
    <row r="1380" spans="1:5" x14ac:dyDescent="0.25">
      <c r="A1380" s="48">
        <v>10026195</v>
      </c>
      <c r="B1380" s="48" t="s">
        <v>69</v>
      </c>
      <c r="C1380" s="48">
        <v>3</v>
      </c>
      <c r="D1380" s="48">
        <v>1</v>
      </c>
      <c r="E1380" s="48">
        <v>200</v>
      </c>
    </row>
    <row r="1381" spans="1:5" x14ac:dyDescent="0.25">
      <c r="A1381" s="48">
        <v>10026195</v>
      </c>
      <c r="B1381" s="48" t="s">
        <v>69</v>
      </c>
      <c r="C1381" s="48">
        <v>6</v>
      </c>
      <c r="D1381" s="48">
        <v>1</v>
      </c>
      <c r="E1381" s="48">
        <v>200</v>
      </c>
    </row>
    <row r="1382" spans="1:5" x14ac:dyDescent="0.25">
      <c r="A1382" s="48">
        <v>10026195</v>
      </c>
      <c r="B1382" s="48" t="s">
        <v>69</v>
      </c>
      <c r="C1382" s="48">
        <v>7</v>
      </c>
      <c r="D1382" s="48">
        <v>1</v>
      </c>
      <c r="E1382" s="48">
        <v>200</v>
      </c>
    </row>
    <row r="1383" spans="1:5" x14ac:dyDescent="0.25">
      <c r="A1383" s="48">
        <v>10026195</v>
      </c>
      <c r="B1383" s="48" t="s">
        <v>69</v>
      </c>
      <c r="C1383" s="48">
        <v>10</v>
      </c>
      <c r="D1383" s="48">
        <v>1</v>
      </c>
      <c r="E1383" s="48">
        <v>200</v>
      </c>
    </row>
    <row r="1384" spans="1:5" x14ac:dyDescent="0.25">
      <c r="A1384" s="48">
        <v>10026195</v>
      </c>
      <c r="B1384" s="48" t="s">
        <v>54</v>
      </c>
      <c r="C1384" s="48">
        <v>5</v>
      </c>
      <c r="D1384" s="48">
        <v>1</v>
      </c>
      <c r="E1384" s="48">
        <v>200</v>
      </c>
    </row>
    <row r="1385" spans="1:5" x14ac:dyDescent="0.25">
      <c r="A1385" s="48">
        <v>10026195</v>
      </c>
      <c r="B1385" s="48" t="s">
        <v>54</v>
      </c>
      <c r="C1385" s="48">
        <v>11</v>
      </c>
      <c r="D1385" s="48">
        <v>1</v>
      </c>
      <c r="E1385" s="48">
        <v>200</v>
      </c>
    </row>
    <row r="1386" spans="1:5" x14ac:dyDescent="0.25">
      <c r="A1386" s="48">
        <v>10026195</v>
      </c>
      <c r="B1386" s="48" t="s">
        <v>62</v>
      </c>
      <c r="C1386" s="48">
        <v>8</v>
      </c>
      <c r="D1386" s="48">
        <v>1</v>
      </c>
      <c r="E1386" s="48">
        <v>200</v>
      </c>
    </row>
    <row r="1387" spans="1:5" x14ac:dyDescent="0.25">
      <c r="A1387" s="48">
        <v>10026195</v>
      </c>
      <c r="B1387" s="48" t="s">
        <v>62</v>
      </c>
      <c r="C1387" s="48">
        <v>9</v>
      </c>
      <c r="D1387" s="48">
        <v>1</v>
      </c>
      <c r="E1387" s="48">
        <v>200</v>
      </c>
    </row>
    <row r="1388" spans="1:5" x14ac:dyDescent="0.25">
      <c r="A1388" s="48">
        <v>10026197</v>
      </c>
      <c r="B1388" s="48" t="s">
        <v>95</v>
      </c>
      <c r="C1388" s="48">
        <v>11</v>
      </c>
      <c r="D1388" s="48">
        <v>1</v>
      </c>
      <c r="E1388" s="48">
        <v>250</v>
      </c>
    </row>
    <row r="1389" spans="1:5" x14ac:dyDescent="0.25">
      <c r="A1389" s="48">
        <v>10026197</v>
      </c>
      <c r="B1389" s="48" t="s">
        <v>113</v>
      </c>
      <c r="C1389" s="48">
        <v>2</v>
      </c>
      <c r="D1389" s="48">
        <v>1</v>
      </c>
      <c r="E1389" s="48">
        <v>250</v>
      </c>
    </row>
    <row r="1390" spans="1:5" x14ac:dyDescent="0.25">
      <c r="A1390" s="48">
        <v>10026197</v>
      </c>
      <c r="B1390" s="48" t="s">
        <v>127</v>
      </c>
      <c r="C1390" s="48">
        <v>7</v>
      </c>
      <c r="D1390" s="48">
        <v>1</v>
      </c>
      <c r="E1390" s="48">
        <v>250</v>
      </c>
    </row>
    <row r="1391" spans="1:5" x14ac:dyDescent="0.25">
      <c r="A1391" s="48">
        <v>10026197</v>
      </c>
      <c r="B1391" s="48" t="s">
        <v>127</v>
      </c>
      <c r="C1391" s="48">
        <v>9</v>
      </c>
      <c r="D1391" s="48">
        <v>1</v>
      </c>
      <c r="E1391" s="48">
        <v>250</v>
      </c>
    </row>
    <row r="1392" spans="1:5" x14ac:dyDescent="0.25">
      <c r="A1392" s="48">
        <v>10026197</v>
      </c>
      <c r="B1392" s="48" t="s">
        <v>127</v>
      </c>
      <c r="C1392" s="48">
        <v>10</v>
      </c>
      <c r="D1392" s="48">
        <v>1</v>
      </c>
      <c r="E1392" s="48">
        <v>250</v>
      </c>
    </row>
    <row r="1393" spans="1:5" x14ac:dyDescent="0.25">
      <c r="A1393" s="48">
        <v>10026197</v>
      </c>
      <c r="B1393" s="48" t="s">
        <v>138</v>
      </c>
      <c r="C1393" s="48">
        <v>3</v>
      </c>
      <c r="D1393" s="48">
        <v>1</v>
      </c>
      <c r="E1393" s="48">
        <v>250</v>
      </c>
    </row>
    <row r="1394" spans="1:5" x14ac:dyDescent="0.25">
      <c r="A1394" s="48">
        <v>10026197</v>
      </c>
      <c r="B1394" s="48" t="s">
        <v>159</v>
      </c>
      <c r="C1394" s="48">
        <v>8</v>
      </c>
      <c r="D1394" s="48">
        <v>1</v>
      </c>
      <c r="E1394" s="48">
        <v>250</v>
      </c>
    </row>
    <row r="1395" spans="1:5" x14ac:dyDescent="0.25">
      <c r="A1395" s="48">
        <v>10026206</v>
      </c>
      <c r="B1395" s="48" t="s">
        <v>127</v>
      </c>
      <c r="C1395" s="48">
        <v>1</v>
      </c>
      <c r="D1395" s="48">
        <v>1</v>
      </c>
      <c r="E1395" s="48">
        <v>360</v>
      </c>
    </row>
    <row r="1396" spans="1:5" x14ac:dyDescent="0.25">
      <c r="A1396" s="48">
        <v>10026206</v>
      </c>
      <c r="B1396" s="48" t="s">
        <v>127</v>
      </c>
      <c r="C1396" s="48">
        <v>2</v>
      </c>
      <c r="D1396" s="48">
        <v>1</v>
      </c>
      <c r="E1396" s="48">
        <v>360</v>
      </c>
    </row>
    <row r="1397" spans="1:5" x14ac:dyDescent="0.25">
      <c r="A1397" s="48">
        <v>10026206</v>
      </c>
      <c r="B1397" s="48" t="s">
        <v>127</v>
      </c>
      <c r="C1397" s="48">
        <v>4</v>
      </c>
      <c r="D1397" s="48">
        <v>1</v>
      </c>
      <c r="E1397" s="48">
        <v>360</v>
      </c>
    </row>
    <row r="1398" spans="1:5" x14ac:dyDescent="0.25">
      <c r="A1398" s="48">
        <v>10026206</v>
      </c>
      <c r="B1398" s="48" t="s">
        <v>127</v>
      </c>
      <c r="C1398" s="48">
        <v>9</v>
      </c>
      <c r="D1398" s="48">
        <v>1</v>
      </c>
      <c r="E1398" s="48">
        <v>360</v>
      </c>
    </row>
    <row r="1399" spans="1:5" x14ac:dyDescent="0.25">
      <c r="A1399" s="48">
        <v>10026206</v>
      </c>
      <c r="B1399" s="48" t="s">
        <v>127</v>
      </c>
      <c r="C1399" s="48">
        <v>10</v>
      </c>
      <c r="D1399" s="48">
        <v>1</v>
      </c>
      <c r="E1399" s="48">
        <v>360</v>
      </c>
    </row>
    <row r="1400" spans="1:5" x14ac:dyDescent="0.25">
      <c r="A1400" s="48">
        <v>10026206</v>
      </c>
      <c r="B1400" s="48" t="s">
        <v>138</v>
      </c>
      <c r="C1400" s="48">
        <v>3</v>
      </c>
      <c r="D1400" s="48">
        <v>1</v>
      </c>
      <c r="E1400" s="48">
        <v>360</v>
      </c>
    </row>
    <row r="1401" spans="1:5" x14ac:dyDescent="0.25">
      <c r="A1401" s="48">
        <v>10026206</v>
      </c>
      <c r="B1401" s="48" t="s">
        <v>138</v>
      </c>
      <c r="C1401" s="48">
        <v>7</v>
      </c>
      <c r="D1401" s="48">
        <v>1</v>
      </c>
      <c r="E1401" s="48">
        <v>360</v>
      </c>
    </row>
    <row r="1402" spans="1:5" x14ac:dyDescent="0.25">
      <c r="A1402" s="48">
        <v>10026206</v>
      </c>
      <c r="B1402" s="48" t="s">
        <v>138</v>
      </c>
      <c r="C1402" s="48">
        <v>11</v>
      </c>
      <c r="D1402" s="48">
        <v>1</v>
      </c>
      <c r="E1402" s="48">
        <v>360</v>
      </c>
    </row>
    <row r="1403" spans="1:5" x14ac:dyDescent="0.25">
      <c r="A1403" s="48">
        <v>10026206</v>
      </c>
      <c r="B1403" s="48" t="s">
        <v>159</v>
      </c>
      <c r="C1403" s="48">
        <v>8</v>
      </c>
      <c r="D1403" s="48">
        <v>1</v>
      </c>
      <c r="E1403" s="48">
        <v>360</v>
      </c>
    </row>
  </sheetData>
  <autoFilter ref="A1:E213529"/>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3:AQ725"/>
  <sheetViews>
    <sheetView zoomScale="85" zoomScaleNormal="85" workbookViewId="0">
      <selection activeCell="A34" activeCellId="6" sqref="A5 A11 A17 A21 A24 A30 A34 A40 A45 A49 A54 A58 A63 A65 A71 A78 A83 A89 A94 A98 A105 A111 A114 A117 A122 A126 A129 A133 A137 A144 A150 A157 A162 A167 A172 A177 A181 A185 A191 A197 A202 A207 A212 A217 A220 A226 A231 A237 A244 A250 A254 A258 A263 A269 A275 A278 A283 A287 A289 A293 A301 A304 A308 A314 A320 A324 A330 A337 A344 A350 A358 A362 A369 A374 A377 A383 A388 A392 A400 A404 A408 A413 A417 A422 A427 A434 A438 A442 A447 A451 A455 A462 A468 A472 A475 A479 A483 A488 A493 A499 A505 A512 A518 A523 A529 A533 A537 A542 A546 A549 A554 A559 A561 A564 A568 A572 A579 A582 A584 A587 A591 A596 A601 A607 A613 A617 A622 A627 A631 A636 A643 A648 A653 A657 A661 A664 A669 A673 A677 A682 A689 A693 A698 A702"/>
      <pivotSelection pane="bottomRight" showHeader="1" axis="axisRow" activeRow="33" previousRow="33" click="1" r:id="rId1">
        <pivotArea dataOnly="0" labelOnly="1" fieldPosition="0">
          <references count="1">
            <reference field="0" count="0"/>
          </references>
        </pivotArea>
      </pivotSelection>
    </sheetView>
  </sheetViews>
  <sheetFormatPr defaultRowHeight="15" x14ac:dyDescent="0.25"/>
  <cols>
    <col min="1" max="1" width="17.375" style="7" bestFit="1" customWidth="1"/>
    <col min="2" max="2" width="14.125" style="7" bestFit="1" customWidth="1"/>
    <col min="3" max="12" width="5.875" style="7" bestFit="1" customWidth="1"/>
    <col min="13" max="13" width="6.375" style="7" bestFit="1" customWidth="1"/>
    <col min="14" max="14" width="9.875" style="7" bestFit="1" customWidth="1"/>
    <col min="15" max="16" width="4.875" style="7" customWidth="1"/>
    <col min="17" max="32" width="5.875" style="7" bestFit="1" customWidth="1"/>
    <col min="33" max="33" width="6.375" style="7" bestFit="1" customWidth="1"/>
    <col min="34" max="36" width="5.875" style="7" bestFit="1" customWidth="1"/>
    <col min="37" max="38" width="5.875" style="7" customWidth="1"/>
    <col min="39" max="40" width="4.875" style="7" bestFit="1" customWidth="1"/>
    <col min="41" max="42" width="5.875" style="7" bestFit="1" customWidth="1"/>
    <col min="43" max="43" width="9.875" style="7" bestFit="1" customWidth="1"/>
    <col min="44" max="16384" width="9" style="7"/>
  </cols>
  <sheetData>
    <row r="3" spans="1:43" x14ac:dyDescent="0.25">
      <c r="A3" s="68" t="s">
        <v>340</v>
      </c>
      <c r="B3" s="68" t="s">
        <v>341</v>
      </c>
      <c r="C3"/>
      <c r="D3"/>
      <c r="E3"/>
      <c r="F3"/>
      <c r="G3"/>
      <c r="H3"/>
      <c r="I3"/>
      <c r="J3"/>
      <c r="K3"/>
      <c r="L3"/>
      <c r="M3"/>
      <c r="N3"/>
      <c r="O3"/>
      <c r="P3"/>
      <c r="Q3"/>
      <c r="R3"/>
      <c r="S3"/>
      <c r="T3"/>
      <c r="U3"/>
      <c r="V3"/>
      <c r="W3"/>
      <c r="X3"/>
      <c r="Y3"/>
      <c r="Z3"/>
      <c r="AA3"/>
      <c r="AB3"/>
      <c r="AC3"/>
      <c r="AD3"/>
      <c r="AE3"/>
      <c r="AF3"/>
      <c r="AG3"/>
      <c r="AH3"/>
      <c r="AI3"/>
      <c r="AJ3"/>
      <c r="AK3"/>
      <c r="AL3"/>
      <c r="AM3"/>
      <c r="AN3"/>
      <c r="AO3"/>
      <c r="AP3"/>
      <c r="AQ3"/>
    </row>
    <row r="4" spans="1:43" x14ac:dyDescent="0.25">
      <c r="A4" s="68" t="s">
        <v>342</v>
      </c>
      <c r="B4" s="7">
        <v>1</v>
      </c>
      <c r="C4" s="7">
        <v>2</v>
      </c>
      <c r="D4" s="7">
        <v>3</v>
      </c>
      <c r="E4" s="7">
        <v>4</v>
      </c>
      <c r="F4" s="7">
        <v>5</v>
      </c>
      <c r="G4" s="7">
        <v>6</v>
      </c>
      <c r="H4" s="7">
        <v>7</v>
      </c>
      <c r="I4" s="7">
        <v>8</v>
      </c>
      <c r="J4" s="7">
        <v>9</v>
      </c>
      <c r="K4" s="7">
        <v>10</v>
      </c>
      <c r="L4" s="7">
        <v>11</v>
      </c>
      <c r="M4" s="7" t="s">
        <v>343</v>
      </c>
      <c r="N4" s="7" t="s">
        <v>334</v>
      </c>
      <c r="O4"/>
      <c r="P4"/>
      <c r="Q4"/>
      <c r="R4"/>
      <c r="S4"/>
      <c r="T4"/>
      <c r="U4"/>
      <c r="V4"/>
      <c r="W4"/>
      <c r="X4"/>
      <c r="Y4"/>
      <c r="Z4"/>
      <c r="AA4"/>
      <c r="AB4"/>
      <c r="AC4"/>
      <c r="AD4"/>
      <c r="AE4"/>
      <c r="AF4"/>
      <c r="AG4"/>
      <c r="AH4"/>
      <c r="AI4"/>
      <c r="AJ4"/>
      <c r="AK4"/>
      <c r="AL4"/>
      <c r="AM4"/>
      <c r="AN4"/>
      <c r="AO4"/>
      <c r="AP4"/>
      <c r="AQ4"/>
    </row>
    <row r="5" spans="1:43" x14ac:dyDescent="0.25">
      <c r="A5" s="62">
        <v>10023350</v>
      </c>
      <c r="B5" s="8">
        <v>567</v>
      </c>
      <c r="C5" s="8">
        <v>567</v>
      </c>
      <c r="D5" s="8">
        <v>567</v>
      </c>
      <c r="E5" s="8">
        <v>179</v>
      </c>
      <c r="F5" s="8">
        <v>567</v>
      </c>
      <c r="G5" s="8">
        <v>567</v>
      </c>
      <c r="H5" s="8">
        <v>567</v>
      </c>
      <c r="I5" s="8">
        <v>567</v>
      </c>
      <c r="J5" s="8">
        <v>567</v>
      </c>
      <c r="K5" s="8">
        <v>567</v>
      </c>
      <c r="L5" s="8">
        <v>567</v>
      </c>
      <c r="M5" s="8"/>
      <c r="N5" s="8">
        <v>5849</v>
      </c>
      <c r="O5"/>
      <c r="P5"/>
      <c r="Q5"/>
      <c r="R5"/>
      <c r="S5"/>
      <c r="T5"/>
      <c r="U5"/>
      <c r="V5"/>
      <c r="W5"/>
      <c r="X5"/>
      <c r="Y5"/>
      <c r="Z5"/>
      <c r="AA5"/>
      <c r="AB5"/>
      <c r="AC5"/>
      <c r="AD5"/>
      <c r="AE5"/>
      <c r="AF5"/>
      <c r="AG5"/>
      <c r="AH5"/>
      <c r="AI5"/>
      <c r="AJ5"/>
      <c r="AK5"/>
      <c r="AL5"/>
      <c r="AM5"/>
      <c r="AN5"/>
      <c r="AO5"/>
      <c r="AP5"/>
      <c r="AQ5"/>
    </row>
    <row r="6" spans="1:43" x14ac:dyDescent="0.25">
      <c r="A6" s="67" t="s">
        <v>95</v>
      </c>
      <c r="B6" s="8"/>
      <c r="C6" s="8"/>
      <c r="D6" s="8">
        <v>567</v>
      </c>
      <c r="E6" s="8"/>
      <c r="F6" s="8">
        <v>567</v>
      </c>
      <c r="G6" s="8"/>
      <c r="H6" s="8">
        <v>567</v>
      </c>
      <c r="I6" s="8"/>
      <c r="J6" s="8"/>
      <c r="K6" s="8"/>
      <c r="L6" s="8"/>
      <c r="M6" s="8"/>
      <c r="N6" s="8">
        <v>1701</v>
      </c>
      <c r="O6"/>
      <c r="P6"/>
      <c r="Q6"/>
      <c r="R6"/>
      <c r="S6"/>
      <c r="T6"/>
      <c r="U6"/>
      <c r="V6"/>
      <c r="W6"/>
      <c r="X6"/>
      <c r="Y6"/>
      <c r="Z6"/>
      <c r="AA6"/>
      <c r="AB6"/>
      <c r="AC6"/>
      <c r="AD6"/>
      <c r="AE6"/>
      <c r="AF6"/>
      <c r="AG6"/>
      <c r="AH6"/>
      <c r="AI6"/>
      <c r="AJ6"/>
      <c r="AK6"/>
      <c r="AL6"/>
      <c r="AM6"/>
      <c r="AN6"/>
      <c r="AO6"/>
      <c r="AP6"/>
      <c r="AQ6"/>
    </row>
    <row r="7" spans="1:43" x14ac:dyDescent="0.25">
      <c r="A7" s="67" t="s">
        <v>138</v>
      </c>
      <c r="B7" s="8"/>
      <c r="C7" s="8">
        <v>567</v>
      </c>
      <c r="D7" s="8"/>
      <c r="E7" s="8"/>
      <c r="F7" s="8"/>
      <c r="G7" s="8"/>
      <c r="H7" s="8"/>
      <c r="I7" s="8"/>
      <c r="J7" s="8"/>
      <c r="K7" s="8"/>
      <c r="L7" s="8">
        <v>567</v>
      </c>
      <c r="M7" s="8"/>
      <c r="N7" s="8">
        <v>1134</v>
      </c>
      <c r="O7"/>
      <c r="P7"/>
      <c r="Q7"/>
      <c r="R7"/>
      <c r="S7"/>
      <c r="T7"/>
      <c r="U7"/>
      <c r="V7"/>
      <c r="W7"/>
      <c r="X7"/>
      <c r="Y7"/>
      <c r="Z7"/>
      <c r="AA7"/>
      <c r="AB7"/>
      <c r="AC7"/>
      <c r="AD7"/>
      <c r="AE7"/>
      <c r="AF7"/>
      <c r="AG7"/>
      <c r="AH7"/>
      <c r="AI7"/>
      <c r="AJ7"/>
      <c r="AK7"/>
      <c r="AL7"/>
      <c r="AM7"/>
      <c r="AN7"/>
      <c r="AO7"/>
      <c r="AP7"/>
      <c r="AQ7"/>
    </row>
    <row r="8" spans="1:43" x14ac:dyDescent="0.25">
      <c r="A8" s="67" t="s">
        <v>167</v>
      </c>
      <c r="B8" s="8"/>
      <c r="C8" s="8"/>
      <c r="D8" s="8"/>
      <c r="E8" s="8">
        <v>179</v>
      </c>
      <c r="F8" s="8"/>
      <c r="G8" s="8">
        <v>567</v>
      </c>
      <c r="H8" s="8"/>
      <c r="I8" s="8"/>
      <c r="J8" s="8"/>
      <c r="K8" s="8"/>
      <c r="L8" s="8"/>
      <c r="M8" s="8"/>
      <c r="N8" s="8">
        <v>746</v>
      </c>
      <c r="O8"/>
      <c r="P8"/>
      <c r="Q8"/>
      <c r="R8"/>
      <c r="S8"/>
      <c r="T8"/>
      <c r="U8"/>
      <c r="V8"/>
      <c r="W8"/>
      <c r="X8"/>
      <c r="Y8"/>
      <c r="Z8"/>
      <c r="AA8"/>
      <c r="AB8"/>
      <c r="AC8"/>
      <c r="AD8"/>
      <c r="AE8"/>
      <c r="AF8"/>
      <c r="AG8"/>
      <c r="AH8"/>
      <c r="AI8"/>
      <c r="AJ8"/>
      <c r="AK8"/>
      <c r="AL8"/>
      <c r="AM8"/>
      <c r="AN8"/>
      <c r="AO8"/>
      <c r="AP8"/>
      <c r="AQ8"/>
    </row>
    <row r="9" spans="1:43" x14ac:dyDescent="0.25">
      <c r="A9" s="67" t="s">
        <v>127</v>
      </c>
      <c r="B9" s="8">
        <v>567</v>
      </c>
      <c r="C9" s="8"/>
      <c r="D9" s="8"/>
      <c r="E9" s="8"/>
      <c r="F9" s="8"/>
      <c r="G9" s="8"/>
      <c r="H9" s="8"/>
      <c r="I9" s="8"/>
      <c r="J9" s="8"/>
      <c r="K9" s="8">
        <v>567</v>
      </c>
      <c r="L9" s="8"/>
      <c r="M9" s="8"/>
      <c r="N9" s="8">
        <v>1134</v>
      </c>
      <c r="O9"/>
      <c r="P9"/>
      <c r="Q9"/>
      <c r="R9"/>
      <c r="S9"/>
      <c r="T9"/>
      <c r="U9"/>
      <c r="V9"/>
      <c r="W9"/>
      <c r="X9"/>
      <c r="Y9"/>
      <c r="Z9"/>
      <c r="AA9"/>
      <c r="AB9"/>
      <c r="AC9"/>
      <c r="AD9"/>
      <c r="AE9"/>
      <c r="AF9"/>
      <c r="AG9"/>
      <c r="AH9"/>
      <c r="AI9"/>
      <c r="AJ9"/>
      <c r="AK9"/>
      <c r="AL9"/>
      <c r="AM9"/>
      <c r="AN9"/>
      <c r="AO9"/>
      <c r="AP9"/>
      <c r="AQ9"/>
    </row>
    <row r="10" spans="1:43" x14ac:dyDescent="0.25">
      <c r="A10" s="67" t="s">
        <v>159</v>
      </c>
      <c r="B10" s="8"/>
      <c r="C10" s="8"/>
      <c r="D10" s="8"/>
      <c r="E10" s="8"/>
      <c r="F10" s="8"/>
      <c r="G10" s="8"/>
      <c r="H10" s="8"/>
      <c r="I10" s="8">
        <v>567</v>
      </c>
      <c r="J10" s="8">
        <v>567</v>
      </c>
      <c r="K10" s="8"/>
      <c r="L10" s="8"/>
      <c r="M10" s="8"/>
      <c r="N10" s="8">
        <v>1134</v>
      </c>
      <c r="O10"/>
      <c r="P10"/>
      <c r="Q10"/>
      <c r="R10"/>
      <c r="S10"/>
      <c r="T10"/>
      <c r="U10"/>
      <c r="V10"/>
      <c r="W10"/>
      <c r="X10"/>
      <c r="Y10"/>
      <c r="Z10"/>
      <c r="AA10"/>
      <c r="AB10"/>
      <c r="AC10"/>
      <c r="AD10"/>
      <c r="AE10"/>
      <c r="AF10"/>
      <c r="AG10"/>
      <c r="AH10"/>
      <c r="AI10"/>
      <c r="AJ10"/>
      <c r="AK10"/>
      <c r="AL10"/>
      <c r="AM10"/>
      <c r="AN10"/>
      <c r="AO10"/>
      <c r="AP10"/>
      <c r="AQ10"/>
    </row>
    <row r="11" spans="1:43" x14ac:dyDescent="0.25">
      <c r="A11" s="62">
        <v>10023356</v>
      </c>
      <c r="B11" s="8">
        <v>330</v>
      </c>
      <c r="C11" s="8">
        <v>330</v>
      </c>
      <c r="D11" s="8">
        <v>330</v>
      </c>
      <c r="E11" s="8">
        <v>487</v>
      </c>
      <c r="F11" s="8">
        <v>487</v>
      </c>
      <c r="G11" s="8">
        <v>487</v>
      </c>
      <c r="H11" s="8"/>
      <c r="I11" s="8">
        <v>487</v>
      </c>
      <c r="J11" s="8"/>
      <c r="K11" s="8">
        <v>487</v>
      </c>
      <c r="L11" s="8">
        <v>487</v>
      </c>
      <c r="M11" s="8"/>
      <c r="N11" s="8">
        <v>3912</v>
      </c>
      <c r="O11"/>
      <c r="P11"/>
      <c r="Q11"/>
      <c r="R11"/>
      <c r="S11"/>
      <c r="T11"/>
      <c r="U11"/>
      <c r="V11"/>
      <c r="W11"/>
      <c r="X11"/>
      <c r="Y11"/>
      <c r="Z11"/>
      <c r="AA11"/>
      <c r="AB11"/>
      <c r="AC11"/>
      <c r="AD11"/>
      <c r="AE11"/>
      <c r="AF11"/>
      <c r="AG11"/>
      <c r="AH11"/>
      <c r="AI11"/>
      <c r="AJ11"/>
      <c r="AK11"/>
      <c r="AL11"/>
      <c r="AM11"/>
      <c r="AN11"/>
      <c r="AO11"/>
      <c r="AP11"/>
      <c r="AQ11"/>
    </row>
    <row r="12" spans="1:43" x14ac:dyDescent="0.25">
      <c r="A12" s="67" t="s">
        <v>95</v>
      </c>
      <c r="B12" s="8"/>
      <c r="C12" s="8"/>
      <c r="D12" s="8"/>
      <c r="E12" s="8"/>
      <c r="F12" s="8">
        <v>487</v>
      </c>
      <c r="G12" s="8"/>
      <c r="H12" s="8"/>
      <c r="I12" s="8"/>
      <c r="J12" s="8"/>
      <c r="K12" s="8"/>
      <c r="L12" s="8">
        <v>487</v>
      </c>
      <c r="M12" s="8"/>
      <c r="N12" s="8">
        <v>974</v>
      </c>
      <c r="O12"/>
      <c r="P12"/>
      <c r="Q12"/>
      <c r="R12"/>
      <c r="S12"/>
      <c r="T12"/>
      <c r="U12"/>
      <c r="V12"/>
      <c r="W12"/>
      <c r="X12"/>
      <c r="Y12"/>
      <c r="Z12"/>
      <c r="AA12"/>
      <c r="AB12"/>
      <c r="AC12"/>
      <c r="AD12"/>
      <c r="AE12"/>
      <c r="AF12"/>
      <c r="AG12"/>
      <c r="AH12"/>
      <c r="AI12"/>
      <c r="AJ12"/>
      <c r="AK12"/>
      <c r="AL12"/>
      <c r="AM12"/>
      <c r="AN12"/>
      <c r="AO12"/>
      <c r="AP12"/>
      <c r="AQ12"/>
    </row>
    <row r="13" spans="1:43" x14ac:dyDescent="0.25">
      <c r="A13" s="67" t="s">
        <v>138</v>
      </c>
      <c r="B13" s="8"/>
      <c r="C13" s="8"/>
      <c r="D13" s="8"/>
      <c r="E13" s="8"/>
      <c r="F13" s="8"/>
      <c r="G13" s="8"/>
      <c r="H13" s="8"/>
      <c r="I13" s="8">
        <v>487</v>
      </c>
      <c r="J13" s="8"/>
      <c r="K13" s="8"/>
      <c r="L13" s="8"/>
      <c r="M13" s="8"/>
      <c r="N13" s="8">
        <v>487</v>
      </c>
      <c r="O13"/>
      <c r="P13"/>
      <c r="Q13"/>
      <c r="R13"/>
      <c r="S13"/>
      <c r="T13"/>
      <c r="U13"/>
      <c r="V13"/>
      <c r="W13"/>
      <c r="X13"/>
      <c r="Y13"/>
      <c r="Z13"/>
      <c r="AA13"/>
      <c r="AB13"/>
      <c r="AC13"/>
      <c r="AD13"/>
      <c r="AE13"/>
      <c r="AF13"/>
      <c r="AG13"/>
      <c r="AH13"/>
      <c r="AI13"/>
      <c r="AJ13"/>
      <c r="AK13"/>
      <c r="AL13"/>
      <c r="AM13"/>
      <c r="AN13"/>
      <c r="AO13"/>
      <c r="AP13"/>
      <c r="AQ13"/>
    </row>
    <row r="14" spans="1:43" x14ac:dyDescent="0.25">
      <c r="A14" s="67" t="s">
        <v>167</v>
      </c>
      <c r="B14" s="8"/>
      <c r="C14" s="8"/>
      <c r="D14" s="8"/>
      <c r="E14" s="8">
        <v>487</v>
      </c>
      <c r="F14" s="8"/>
      <c r="G14" s="8">
        <v>487</v>
      </c>
      <c r="H14" s="8"/>
      <c r="I14" s="8"/>
      <c r="J14" s="8"/>
      <c r="K14" s="8"/>
      <c r="L14" s="8"/>
      <c r="M14" s="8"/>
      <c r="N14" s="8">
        <v>974</v>
      </c>
      <c r="O14"/>
      <c r="P14"/>
      <c r="Q14"/>
      <c r="R14"/>
      <c r="S14"/>
      <c r="T14"/>
      <c r="U14"/>
      <c r="V14"/>
      <c r="W14"/>
      <c r="X14"/>
      <c r="Y14"/>
      <c r="Z14"/>
      <c r="AA14"/>
      <c r="AB14"/>
      <c r="AC14"/>
      <c r="AD14"/>
      <c r="AE14"/>
      <c r="AF14"/>
      <c r="AG14"/>
      <c r="AH14"/>
      <c r="AI14"/>
      <c r="AJ14"/>
      <c r="AK14"/>
      <c r="AL14"/>
      <c r="AM14"/>
      <c r="AN14"/>
      <c r="AO14"/>
      <c r="AP14"/>
      <c r="AQ14"/>
    </row>
    <row r="15" spans="1:43" x14ac:dyDescent="0.25">
      <c r="A15" s="67" t="s">
        <v>127</v>
      </c>
      <c r="B15" s="8"/>
      <c r="C15" s="8"/>
      <c r="D15" s="8"/>
      <c r="E15" s="8"/>
      <c r="F15" s="8"/>
      <c r="G15" s="8"/>
      <c r="H15" s="8"/>
      <c r="I15" s="8"/>
      <c r="J15" s="8"/>
      <c r="K15" s="8">
        <v>487</v>
      </c>
      <c r="L15" s="8"/>
      <c r="M15" s="8"/>
      <c r="N15" s="8">
        <v>487</v>
      </c>
      <c r="O15"/>
      <c r="P15"/>
      <c r="Q15"/>
      <c r="R15"/>
      <c r="S15"/>
      <c r="T15"/>
      <c r="U15"/>
      <c r="V15"/>
      <c r="W15"/>
      <c r="X15"/>
      <c r="Y15"/>
      <c r="Z15"/>
      <c r="AA15"/>
      <c r="AB15"/>
      <c r="AC15"/>
      <c r="AD15"/>
      <c r="AE15"/>
      <c r="AF15"/>
      <c r="AG15"/>
      <c r="AH15"/>
      <c r="AI15"/>
      <c r="AJ15"/>
      <c r="AK15"/>
      <c r="AL15"/>
      <c r="AM15"/>
      <c r="AN15"/>
      <c r="AO15"/>
      <c r="AP15"/>
      <c r="AQ15"/>
    </row>
    <row r="16" spans="1:43" x14ac:dyDescent="0.25">
      <c r="A16" s="67" t="s">
        <v>69</v>
      </c>
      <c r="B16" s="8">
        <v>330</v>
      </c>
      <c r="C16" s="8">
        <v>330</v>
      </c>
      <c r="D16" s="8">
        <v>330</v>
      </c>
      <c r="E16" s="8"/>
      <c r="F16" s="8"/>
      <c r="G16" s="8"/>
      <c r="H16" s="8"/>
      <c r="I16" s="8"/>
      <c r="J16" s="8"/>
      <c r="K16" s="8"/>
      <c r="L16" s="8"/>
      <c r="M16" s="8"/>
      <c r="N16" s="8">
        <v>990</v>
      </c>
      <c r="O16"/>
      <c r="P16"/>
      <c r="Q16"/>
      <c r="R16"/>
      <c r="S16"/>
      <c r="T16"/>
      <c r="U16"/>
      <c r="V16"/>
      <c r="W16"/>
      <c r="X16"/>
      <c r="Y16"/>
      <c r="Z16"/>
      <c r="AA16"/>
      <c r="AB16"/>
      <c r="AC16"/>
      <c r="AD16"/>
      <c r="AE16"/>
      <c r="AF16"/>
      <c r="AG16"/>
      <c r="AH16"/>
      <c r="AI16"/>
      <c r="AJ16"/>
      <c r="AK16"/>
      <c r="AL16"/>
      <c r="AM16"/>
      <c r="AN16"/>
      <c r="AO16"/>
      <c r="AP16"/>
      <c r="AQ16"/>
    </row>
    <row r="17" spans="1:43" x14ac:dyDescent="0.25">
      <c r="A17" s="62">
        <v>10023387</v>
      </c>
      <c r="B17" s="8">
        <v>220</v>
      </c>
      <c r="C17" s="8">
        <v>220</v>
      </c>
      <c r="D17" s="8">
        <v>220</v>
      </c>
      <c r="E17" s="8"/>
      <c r="F17" s="8">
        <v>1</v>
      </c>
      <c r="G17" s="8">
        <v>220</v>
      </c>
      <c r="H17" s="8">
        <v>220</v>
      </c>
      <c r="I17" s="8">
        <v>220</v>
      </c>
      <c r="J17" s="8">
        <v>220</v>
      </c>
      <c r="K17" s="8">
        <v>220</v>
      </c>
      <c r="L17" s="8">
        <v>220</v>
      </c>
      <c r="M17" s="8"/>
      <c r="N17" s="8">
        <v>1981</v>
      </c>
      <c r="O17"/>
      <c r="P17"/>
      <c r="Q17"/>
      <c r="R17"/>
      <c r="S17"/>
      <c r="T17"/>
      <c r="U17"/>
      <c r="V17"/>
      <c r="W17"/>
      <c r="X17"/>
      <c r="Y17"/>
      <c r="Z17"/>
      <c r="AA17"/>
      <c r="AB17"/>
      <c r="AC17"/>
      <c r="AD17"/>
      <c r="AE17"/>
      <c r="AF17"/>
      <c r="AG17"/>
      <c r="AH17"/>
      <c r="AI17"/>
      <c r="AJ17"/>
      <c r="AK17"/>
      <c r="AL17"/>
      <c r="AM17"/>
      <c r="AN17"/>
      <c r="AO17"/>
      <c r="AP17"/>
      <c r="AQ17"/>
    </row>
    <row r="18" spans="1:43" x14ac:dyDescent="0.25">
      <c r="A18" s="67" t="s">
        <v>69</v>
      </c>
      <c r="B18" s="8">
        <v>220</v>
      </c>
      <c r="C18" s="8">
        <v>220</v>
      </c>
      <c r="D18" s="8">
        <v>220</v>
      </c>
      <c r="E18" s="8"/>
      <c r="F18" s="8">
        <v>1</v>
      </c>
      <c r="G18" s="8">
        <v>220</v>
      </c>
      <c r="H18" s="8">
        <v>220</v>
      </c>
      <c r="I18" s="8">
        <v>220</v>
      </c>
      <c r="J18" s="8"/>
      <c r="K18" s="8"/>
      <c r="L18" s="8"/>
      <c r="M18" s="8"/>
      <c r="N18" s="8">
        <v>1321</v>
      </c>
      <c r="O18"/>
      <c r="P18"/>
      <c r="Q18"/>
      <c r="R18"/>
      <c r="S18"/>
      <c r="T18"/>
      <c r="U18"/>
      <c r="V18"/>
      <c r="W18"/>
      <c r="X18"/>
      <c r="Y18"/>
      <c r="Z18"/>
      <c r="AA18"/>
      <c r="AB18"/>
      <c r="AC18"/>
      <c r="AD18"/>
      <c r="AE18"/>
      <c r="AF18"/>
      <c r="AG18"/>
      <c r="AH18"/>
      <c r="AI18"/>
      <c r="AJ18"/>
      <c r="AK18"/>
      <c r="AL18"/>
      <c r="AM18"/>
      <c r="AN18"/>
      <c r="AO18"/>
      <c r="AP18"/>
      <c r="AQ18"/>
    </row>
    <row r="19" spans="1:43" x14ac:dyDescent="0.25">
      <c r="A19" s="67" t="s">
        <v>54</v>
      </c>
      <c r="B19" s="8"/>
      <c r="C19" s="8"/>
      <c r="D19" s="8"/>
      <c r="E19" s="8"/>
      <c r="F19" s="8"/>
      <c r="G19" s="8"/>
      <c r="H19" s="8"/>
      <c r="I19" s="8"/>
      <c r="J19" s="8"/>
      <c r="K19" s="8">
        <v>220</v>
      </c>
      <c r="L19" s="8"/>
      <c r="M19" s="8"/>
      <c r="N19" s="8">
        <v>220</v>
      </c>
      <c r="O19"/>
      <c r="P19"/>
      <c r="Q19"/>
      <c r="R19"/>
      <c r="S19"/>
      <c r="T19"/>
      <c r="U19"/>
      <c r="V19"/>
      <c r="W19"/>
      <c r="X19"/>
      <c r="Y19"/>
      <c r="Z19"/>
      <c r="AA19"/>
      <c r="AB19"/>
      <c r="AC19"/>
      <c r="AD19"/>
      <c r="AE19"/>
      <c r="AF19"/>
      <c r="AG19"/>
      <c r="AH19"/>
      <c r="AI19"/>
      <c r="AJ19"/>
      <c r="AK19"/>
      <c r="AL19"/>
      <c r="AM19"/>
      <c r="AN19"/>
      <c r="AO19"/>
      <c r="AP19"/>
      <c r="AQ19"/>
    </row>
    <row r="20" spans="1:43" x14ac:dyDescent="0.25">
      <c r="A20" s="67" t="s">
        <v>62</v>
      </c>
      <c r="B20" s="8"/>
      <c r="C20" s="8"/>
      <c r="D20" s="8"/>
      <c r="E20" s="8"/>
      <c r="F20" s="8"/>
      <c r="G20" s="8"/>
      <c r="H20" s="8"/>
      <c r="I20" s="8"/>
      <c r="J20" s="8">
        <v>220</v>
      </c>
      <c r="K20" s="8"/>
      <c r="L20" s="8">
        <v>220</v>
      </c>
      <c r="M20" s="8"/>
      <c r="N20" s="8">
        <v>440</v>
      </c>
      <c r="O20"/>
      <c r="P20"/>
      <c r="Q20"/>
      <c r="R20"/>
      <c r="S20"/>
      <c r="T20"/>
      <c r="U20"/>
      <c r="V20"/>
      <c r="W20"/>
      <c r="X20"/>
      <c r="Y20"/>
      <c r="Z20"/>
      <c r="AA20"/>
      <c r="AB20"/>
      <c r="AC20"/>
      <c r="AD20"/>
      <c r="AE20"/>
      <c r="AF20"/>
      <c r="AG20"/>
      <c r="AH20"/>
      <c r="AI20"/>
      <c r="AJ20"/>
      <c r="AK20"/>
      <c r="AL20"/>
      <c r="AM20"/>
      <c r="AN20"/>
      <c r="AO20"/>
      <c r="AP20"/>
      <c r="AQ20"/>
    </row>
    <row r="21" spans="1:43" x14ac:dyDescent="0.25">
      <c r="A21" s="62">
        <v>10023391</v>
      </c>
      <c r="B21" s="8">
        <v>420</v>
      </c>
      <c r="C21" s="8">
        <v>393</v>
      </c>
      <c r="D21" s="8">
        <v>420</v>
      </c>
      <c r="E21" s="8"/>
      <c r="F21" s="8">
        <v>420</v>
      </c>
      <c r="G21" s="8">
        <v>420</v>
      </c>
      <c r="H21" s="8">
        <v>420</v>
      </c>
      <c r="I21" s="8">
        <v>420</v>
      </c>
      <c r="J21" s="8">
        <v>420</v>
      </c>
      <c r="K21" s="8">
        <v>420</v>
      </c>
      <c r="L21" s="8">
        <v>420</v>
      </c>
      <c r="M21" s="8"/>
      <c r="N21" s="8">
        <v>4173</v>
      </c>
      <c r="O21"/>
      <c r="P21"/>
      <c r="Q21"/>
      <c r="R21"/>
      <c r="S21"/>
      <c r="T21"/>
      <c r="U21"/>
      <c r="V21"/>
      <c r="W21"/>
      <c r="X21"/>
      <c r="Y21"/>
      <c r="Z21"/>
      <c r="AA21"/>
      <c r="AB21"/>
      <c r="AC21"/>
      <c r="AD21"/>
      <c r="AE21"/>
      <c r="AF21"/>
      <c r="AG21"/>
      <c r="AH21"/>
      <c r="AI21"/>
      <c r="AJ21"/>
      <c r="AK21"/>
      <c r="AL21"/>
      <c r="AM21"/>
      <c r="AN21"/>
      <c r="AO21"/>
      <c r="AP21"/>
      <c r="AQ21"/>
    </row>
    <row r="22" spans="1:43" x14ac:dyDescent="0.25">
      <c r="A22" s="67" t="s">
        <v>69</v>
      </c>
      <c r="B22" s="8">
        <v>420</v>
      </c>
      <c r="C22" s="8">
        <v>393</v>
      </c>
      <c r="D22" s="8">
        <v>420</v>
      </c>
      <c r="E22" s="8"/>
      <c r="F22" s="8">
        <v>420</v>
      </c>
      <c r="G22" s="8">
        <v>420</v>
      </c>
      <c r="H22" s="8">
        <v>420</v>
      </c>
      <c r="I22" s="8">
        <v>420</v>
      </c>
      <c r="J22" s="8"/>
      <c r="K22" s="8"/>
      <c r="L22" s="8"/>
      <c r="M22" s="8"/>
      <c r="N22" s="8">
        <v>2913</v>
      </c>
      <c r="O22"/>
      <c r="P22"/>
      <c r="Q22"/>
      <c r="R22"/>
      <c r="S22"/>
      <c r="T22"/>
      <c r="U22"/>
      <c r="V22"/>
      <c r="W22"/>
      <c r="X22"/>
      <c r="Y22"/>
      <c r="Z22"/>
      <c r="AA22"/>
      <c r="AB22"/>
      <c r="AC22"/>
      <c r="AD22"/>
      <c r="AE22"/>
      <c r="AF22"/>
      <c r="AG22"/>
      <c r="AH22"/>
      <c r="AI22"/>
      <c r="AJ22"/>
      <c r="AK22"/>
      <c r="AL22"/>
      <c r="AM22"/>
      <c r="AN22"/>
      <c r="AO22"/>
      <c r="AP22"/>
      <c r="AQ22"/>
    </row>
    <row r="23" spans="1:43" x14ac:dyDescent="0.25">
      <c r="A23" s="67" t="s">
        <v>54</v>
      </c>
      <c r="B23" s="8"/>
      <c r="C23" s="8"/>
      <c r="D23" s="8"/>
      <c r="E23" s="8"/>
      <c r="F23" s="8"/>
      <c r="G23" s="8"/>
      <c r="H23" s="8"/>
      <c r="I23" s="8"/>
      <c r="J23" s="8">
        <v>420</v>
      </c>
      <c r="K23" s="8">
        <v>420</v>
      </c>
      <c r="L23" s="8">
        <v>420</v>
      </c>
      <c r="M23" s="8"/>
      <c r="N23" s="8">
        <v>1260</v>
      </c>
      <c r="O23"/>
      <c r="P23"/>
      <c r="Q23"/>
      <c r="R23"/>
      <c r="S23"/>
      <c r="T23"/>
      <c r="U23"/>
      <c r="V23"/>
      <c r="W23"/>
      <c r="X23"/>
      <c r="Y23"/>
      <c r="Z23"/>
      <c r="AA23"/>
      <c r="AB23"/>
      <c r="AC23"/>
      <c r="AD23"/>
      <c r="AE23"/>
      <c r="AF23"/>
      <c r="AG23"/>
      <c r="AH23"/>
      <c r="AI23"/>
      <c r="AJ23"/>
      <c r="AK23"/>
      <c r="AL23"/>
      <c r="AM23"/>
      <c r="AN23"/>
      <c r="AO23"/>
      <c r="AP23"/>
      <c r="AQ23"/>
    </row>
    <row r="24" spans="1:43" x14ac:dyDescent="0.25">
      <c r="A24" s="62">
        <v>10023408</v>
      </c>
      <c r="B24" s="8">
        <v>486</v>
      </c>
      <c r="C24" s="8"/>
      <c r="D24" s="8">
        <v>486</v>
      </c>
      <c r="E24" s="8">
        <v>486</v>
      </c>
      <c r="F24" s="8">
        <v>486</v>
      </c>
      <c r="G24" s="8">
        <v>486</v>
      </c>
      <c r="H24" s="8">
        <v>486</v>
      </c>
      <c r="I24" s="8">
        <v>486</v>
      </c>
      <c r="J24" s="8">
        <v>486</v>
      </c>
      <c r="K24" s="8">
        <v>486</v>
      </c>
      <c r="L24" s="8">
        <v>486</v>
      </c>
      <c r="M24" s="8"/>
      <c r="N24" s="8">
        <v>4860</v>
      </c>
      <c r="O24"/>
      <c r="P24"/>
      <c r="Q24"/>
      <c r="R24"/>
      <c r="S24"/>
      <c r="T24"/>
      <c r="U24"/>
      <c r="V24"/>
      <c r="W24"/>
      <c r="X24"/>
      <c r="Y24"/>
      <c r="Z24"/>
      <c r="AA24"/>
      <c r="AB24"/>
      <c r="AC24"/>
      <c r="AD24"/>
      <c r="AE24"/>
      <c r="AF24"/>
      <c r="AG24"/>
      <c r="AH24"/>
      <c r="AI24"/>
      <c r="AJ24"/>
      <c r="AK24"/>
      <c r="AL24"/>
      <c r="AM24"/>
      <c r="AN24"/>
      <c r="AO24"/>
      <c r="AP24"/>
      <c r="AQ24"/>
    </row>
    <row r="25" spans="1:43" x14ac:dyDescent="0.25">
      <c r="A25" s="67" t="s">
        <v>95</v>
      </c>
      <c r="B25" s="8"/>
      <c r="C25" s="8"/>
      <c r="D25" s="8"/>
      <c r="E25" s="8"/>
      <c r="F25" s="8"/>
      <c r="G25" s="8"/>
      <c r="H25" s="8">
        <v>486</v>
      </c>
      <c r="I25" s="8"/>
      <c r="J25" s="8"/>
      <c r="K25" s="8"/>
      <c r="L25" s="8"/>
      <c r="M25" s="8"/>
      <c r="N25" s="8">
        <v>486</v>
      </c>
      <c r="O25"/>
      <c r="P25"/>
      <c r="Q25"/>
      <c r="R25"/>
      <c r="S25"/>
      <c r="T25"/>
      <c r="U25"/>
      <c r="V25"/>
      <c r="W25"/>
      <c r="X25"/>
      <c r="Y25"/>
      <c r="Z25"/>
      <c r="AA25"/>
      <c r="AB25"/>
      <c r="AC25"/>
      <c r="AD25"/>
      <c r="AE25"/>
      <c r="AF25"/>
      <c r="AG25"/>
      <c r="AH25"/>
      <c r="AI25"/>
      <c r="AJ25"/>
      <c r="AK25"/>
      <c r="AL25"/>
      <c r="AM25"/>
      <c r="AN25"/>
      <c r="AO25"/>
      <c r="AP25"/>
      <c r="AQ25"/>
    </row>
    <row r="26" spans="1:43" x14ac:dyDescent="0.25">
      <c r="A26" s="67" t="s">
        <v>138</v>
      </c>
      <c r="B26" s="8"/>
      <c r="C26" s="8"/>
      <c r="D26" s="8"/>
      <c r="E26" s="8"/>
      <c r="F26" s="8"/>
      <c r="G26" s="8"/>
      <c r="H26" s="8"/>
      <c r="I26" s="8"/>
      <c r="J26" s="8"/>
      <c r="K26" s="8"/>
      <c r="L26" s="8">
        <v>486</v>
      </c>
      <c r="M26" s="8"/>
      <c r="N26" s="8">
        <v>486</v>
      </c>
      <c r="O26"/>
      <c r="P26"/>
      <c r="Q26"/>
      <c r="R26"/>
      <c r="S26"/>
      <c r="T26"/>
      <c r="U26"/>
      <c r="V26"/>
      <c r="W26"/>
      <c r="X26"/>
      <c r="Y26"/>
      <c r="Z26"/>
      <c r="AA26"/>
      <c r="AB26"/>
      <c r="AC26"/>
      <c r="AD26"/>
      <c r="AE26"/>
      <c r="AF26"/>
      <c r="AG26"/>
      <c r="AH26"/>
      <c r="AI26"/>
      <c r="AJ26"/>
      <c r="AK26"/>
      <c r="AL26"/>
      <c r="AM26"/>
      <c r="AN26"/>
      <c r="AO26"/>
      <c r="AP26"/>
      <c r="AQ26"/>
    </row>
    <row r="27" spans="1:43" x14ac:dyDescent="0.25">
      <c r="A27" s="67" t="s">
        <v>167</v>
      </c>
      <c r="B27" s="8"/>
      <c r="C27" s="8"/>
      <c r="D27" s="8">
        <v>486</v>
      </c>
      <c r="E27" s="8">
        <v>486</v>
      </c>
      <c r="F27" s="8"/>
      <c r="G27" s="8">
        <v>486</v>
      </c>
      <c r="H27" s="8"/>
      <c r="I27" s="8"/>
      <c r="J27" s="8"/>
      <c r="K27" s="8"/>
      <c r="L27" s="8"/>
      <c r="M27" s="8"/>
      <c r="N27" s="8">
        <v>1458</v>
      </c>
      <c r="O27"/>
      <c r="P27"/>
      <c r="Q27"/>
      <c r="R27"/>
      <c r="S27"/>
      <c r="T27"/>
      <c r="U27"/>
      <c r="V27"/>
      <c r="W27"/>
      <c r="X27"/>
      <c r="Y27"/>
      <c r="Z27"/>
      <c r="AA27"/>
      <c r="AB27"/>
      <c r="AC27"/>
      <c r="AD27"/>
      <c r="AE27"/>
      <c r="AF27"/>
      <c r="AG27"/>
      <c r="AH27"/>
      <c r="AI27"/>
      <c r="AJ27"/>
      <c r="AK27"/>
      <c r="AL27"/>
      <c r="AM27"/>
      <c r="AN27"/>
      <c r="AO27"/>
      <c r="AP27"/>
      <c r="AQ27"/>
    </row>
    <row r="28" spans="1:43" x14ac:dyDescent="0.25">
      <c r="A28" s="67" t="s">
        <v>127</v>
      </c>
      <c r="B28" s="8">
        <v>486</v>
      </c>
      <c r="C28" s="8"/>
      <c r="D28" s="8"/>
      <c r="E28" s="8"/>
      <c r="F28" s="8">
        <v>486</v>
      </c>
      <c r="G28" s="8"/>
      <c r="H28" s="8"/>
      <c r="I28" s="8"/>
      <c r="J28" s="8">
        <v>486</v>
      </c>
      <c r="K28" s="8">
        <v>486</v>
      </c>
      <c r="L28" s="8"/>
      <c r="M28" s="8"/>
      <c r="N28" s="8">
        <v>1944</v>
      </c>
      <c r="O28"/>
      <c r="P28"/>
      <c r="Q28"/>
      <c r="R28"/>
      <c r="S28"/>
      <c r="T28"/>
      <c r="U28"/>
      <c r="V28"/>
      <c r="W28"/>
      <c r="X28"/>
      <c r="Y28"/>
      <c r="Z28"/>
      <c r="AA28"/>
      <c r="AB28"/>
      <c r="AC28"/>
      <c r="AD28"/>
      <c r="AE28"/>
      <c r="AF28"/>
      <c r="AG28"/>
      <c r="AH28"/>
      <c r="AI28"/>
      <c r="AJ28"/>
      <c r="AK28"/>
      <c r="AL28"/>
      <c r="AM28"/>
      <c r="AN28"/>
      <c r="AO28"/>
      <c r="AP28"/>
      <c r="AQ28"/>
    </row>
    <row r="29" spans="1:43" x14ac:dyDescent="0.25">
      <c r="A29" s="67" t="s">
        <v>159</v>
      </c>
      <c r="B29" s="8"/>
      <c r="C29" s="8"/>
      <c r="D29" s="8"/>
      <c r="E29" s="8"/>
      <c r="F29" s="8"/>
      <c r="G29" s="8"/>
      <c r="H29" s="8"/>
      <c r="I29" s="8">
        <v>486</v>
      </c>
      <c r="J29" s="8"/>
      <c r="K29" s="8"/>
      <c r="L29" s="8"/>
      <c r="M29" s="8"/>
      <c r="N29" s="8">
        <v>486</v>
      </c>
      <c r="O29"/>
      <c r="P29"/>
      <c r="Q29"/>
      <c r="R29"/>
      <c r="S29"/>
      <c r="T29"/>
      <c r="U29"/>
      <c r="V29"/>
      <c r="W29"/>
      <c r="X29"/>
      <c r="Y29"/>
      <c r="Z29"/>
      <c r="AA29"/>
      <c r="AB29"/>
      <c r="AC29"/>
      <c r="AD29"/>
      <c r="AE29"/>
      <c r="AF29"/>
      <c r="AG29"/>
      <c r="AH29"/>
      <c r="AI29"/>
      <c r="AJ29"/>
      <c r="AK29"/>
      <c r="AL29"/>
      <c r="AM29"/>
      <c r="AN29"/>
      <c r="AO29"/>
      <c r="AP29"/>
      <c r="AQ29"/>
    </row>
    <row r="30" spans="1:43" x14ac:dyDescent="0.25">
      <c r="A30" s="62">
        <v>10023412</v>
      </c>
      <c r="B30" s="8">
        <v>295</v>
      </c>
      <c r="C30" s="8">
        <v>310</v>
      </c>
      <c r="D30" s="8">
        <v>310</v>
      </c>
      <c r="E30" s="8"/>
      <c r="F30" s="8">
        <v>310</v>
      </c>
      <c r="G30" s="8">
        <v>310</v>
      </c>
      <c r="H30" s="8">
        <v>310</v>
      </c>
      <c r="I30" s="8">
        <v>310</v>
      </c>
      <c r="J30" s="8">
        <v>310</v>
      </c>
      <c r="K30" s="8">
        <v>310</v>
      </c>
      <c r="L30" s="8">
        <v>310</v>
      </c>
      <c r="M30" s="8"/>
      <c r="N30" s="8">
        <v>3085</v>
      </c>
      <c r="O30"/>
      <c r="P30"/>
      <c r="Q30"/>
      <c r="R30"/>
      <c r="S30"/>
      <c r="T30"/>
      <c r="U30"/>
      <c r="V30"/>
      <c r="W30"/>
      <c r="X30"/>
      <c r="Y30"/>
      <c r="Z30"/>
      <c r="AA30"/>
      <c r="AB30"/>
      <c r="AC30"/>
      <c r="AD30"/>
      <c r="AE30"/>
      <c r="AF30"/>
      <c r="AG30"/>
      <c r="AH30"/>
      <c r="AI30"/>
      <c r="AJ30"/>
      <c r="AK30"/>
      <c r="AL30"/>
      <c r="AM30"/>
      <c r="AN30"/>
      <c r="AO30"/>
      <c r="AP30"/>
      <c r="AQ30"/>
    </row>
    <row r="31" spans="1:43" x14ac:dyDescent="0.25">
      <c r="A31" s="67" t="s">
        <v>69</v>
      </c>
      <c r="B31" s="8"/>
      <c r="C31" s="8">
        <v>310</v>
      </c>
      <c r="D31" s="8"/>
      <c r="E31" s="8"/>
      <c r="F31" s="8">
        <v>310</v>
      </c>
      <c r="G31" s="8">
        <v>310</v>
      </c>
      <c r="H31" s="8">
        <v>310</v>
      </c>
      <c r="I31" s="8">
        <v>310</v>
      </c>
      <c r="J31" s="8"/>
      <c r="K31" s="8"/>
      <c r="L31" s="8"/>
      <c r="M31" s="8"/>
      <c r="N31" s="8">
        <v>1550</v>
      </c>
      <c r="O31"/>
      <c r="P31"/>
      <c r="Q31"/>
      <c r="R31"/>
      <c r="S31"/>
      <c r="T31"/>
      <c r="U31"/>
      <c r="V31"/>
      <c r="W31"/>
      <c r="X31"/>
      <c r="Y31"/>
      <c r="Z31"/>
      <c r="AA31"/>
      <c r="AB31"/>
      <c r="AC31"/>
      <c r="AD31"/>
      <c r="AE31"/>
      <c r="AF31"/>
      <c r="AG31"/>
      <c r="AH31"/>
      <c r="AI31"/>
      <c r="AJ31"/>
      <c r="AK31"/>
      <c r="AL31"/>
      <c r="AM31"/>
      <c r="AN31"/>
      <c r="AO31"/>
      <c r="AP31"/>
      <c r="AQ31"/>
    </row>
    <row r="32" spans="1:43" x14ac:dyDescent="0.25">
      <c r="A32" s="67" t="s">
        <v>54</v>
      </c>
      <c r="B32" s="8">
        <v>295</v>
      </c>
      <c r="C32" s="8"/>
      <c r="D32" s="8">
        <v>310</v>
      </c>
      <c r="E32" s="8"/>
      <c r="F32" s="8"/>
      <c r="G32" s="8"/>
      <c r="H32" s="8"/>
      <c r="I32" s="8"/>
      <c r="J32" s="8"/>
      <c r="K32" s="8">
        <v>310</v>
      </c>
      <c r="L32" s="8">
        <v>310</v>
      </c>
      <c r="M32" s="8"/>
      <c r="N32" s="8">
        <v>1225</v>
      </c>
      <c r="O32"/>
      <c r="P32"/>
      <c r="Q32"/>
      <c r="R32"/>
      <c r="S32"/>
      <c r="T32"/>
      <c r="U32"/>
      <c r="V32"/>
      <c r="W32"/>
      <c r="X32"/>
      <c r="Y32"/>
      <c r="Z32"/>
      <c r="AA32"/>
      <c r="AB32"/>
      <c r="AC32"/>
      <c r="AD32"/>
      <c r="AE32"/>
      <c r="AF32"/>
      <c r="AG32"/>
      <c r="AH32"/>
      <c r="AI32"/>
      <c r="AJ32"/>
      <c r="AK32"/>
      <c r="AL32"/>
      <c r="AM32"/>
      <c r="AN32"/>
      <c r="AO32"/>
      <c r="AP32"/>
      <c r="AQ32"/>
    </row>
    <row r="33" spans="1:43" x14ac:dyDescent="0.25">
      <c r="A33" s="67" t="s">
        <v>62</v>
      </c>
      <c r="B33" s="8"/>
      <c r="C33" s="8"/>
      <c r="D33" s="8"/>
      <c r="E33" s="8"/>
      <c r="F33" s="8"/>
      <c r="G33" s="8"/>
      <c r="H33" s="8"/>
      <c r="I33" s="8"/>
      <c r="J33" s="8">
        <v>310</v>
      </c>
      <c r="K33" s="8"/>
      <c r="L33" s="8"/>
      <c r="M33" s="8"/>
      <c r="N33" s="8">
        <v>310</v>
      </c>
      <c r="O33"/>
      <c r="P33"/>
      <c r="Q33"/>
      <c r="R33"/>
      <c r="S33"/>
      <c r="T33"/>
      <c r="U33"/>
      <c r="V33"/>
      <c r="W33"/>
      <c r="X33"/>
      <c r="Y33"/>
      <c r="Z33"/>
      <c r="AA33"/>
      <c r="AB33"/>
      <c r="AC33"/>
      <c r="AD33"/>
      <c r="AE33"/>
      <c r="AF33"/>
      <c r="AG33"/>
      <c r="AH33"/>
      <c r="AI33"/>
      <c r="AJ33"/>
      <c r="AK33"/>
      <c r="AL33"/>
      <c r="AM33"/>
      <c r="AN33"/>
      <c r="AO33"/>
      <c r="AP33"/>
      <c r="AQ33"/>
    </row>
    <row r="34" spans="1:43" x14ac:dyDescent="0.25">
      <c r="A34" s="62">
        <v>10023467</v>
      </c>
      <c r="B34" s="8">
        <v>516</v>
      </c>
      <c r="C34" s="8">
        <v>516</v>
      </c>
      <c r="D34" s="8"/>
      <c r="E34" s="8">
        <v>516</v>
      </c>
      <c r="F34" s="8">
        <v>516</v>
      </c>
      <c r="G34" s="8">
        <v>516</v>
      </c>
      <c r="H34" s="8">
        <v>516</v>
      </c>
      <c r="I34" s="8">
        <v>516</v>
      </c>
      <c r="J34" s="8">
        <v>516</v>
      </c>
      <c r="K34" s="8">
        <v>516</v>
      </c>
      <c r="L34" s="8">
        <v>516</v>
      </c>
      <c r="M34" s="8"/>
      <c r="N34" s="8">
        <v>5160</v>
      </c>
      <c r="O34"/>
      <c r="P34"/>
      <c r="Q34"/>
      <c r="R34"/>
      <c r="S34"/>
      <c r="T34"/>
      <c r="U34"/>
      <c r="V34"/>
      <c r="W34"/>
      <c r="X34"/>
      <c r="Y34"/>
      <c r="Z34"/>
      <c r="AA34"/>
      <c r="AB34"/>
      <c r="AC34"/>
      <c r="AD34"/>
      <c r="AE34"/>
      <c r="AF34"/>
      <c r="AG34"/>
      <c r="AH34"/>
      <c r="AI34"/>
      <c r="AJ34"/>
      <c r="AK34"/>
      <c r="AL34"/>
      <c r="AM34"/>
      <c r="AN34"/>
      <c r="AO34"/>
      <c r="AP34"/>
      <c r="AQ34"/>
    </row>
    <row r="35" spans="1:43" x14ac:dyDescent="0.25">
      <c r="A35" s="67" t="s">
        <v>95</v>
      </c>
      <c r="B35" s="8"/>
      <c r="C35" s="8"/>
      <c r="D35" s="8"/>
      <c r="E35" s="8"/>
      <c r="F35" s="8">
        <v>516</v>
      </c>
      <c r="G35" s="8"/>
      <c r="H35" s="8"/>
      <c r="I35" s="8"/>
      <c r="J35" s="8"/>
      <c r="K35" s="8"/>
      <c r="L35" s="8"/>
      <c r="M35" s="8"/>
      <c r="N35" s="8">
        <v>516</v>
      </c>
      <c r="O35"/>
      <c r="P35"/>
      <c r="Q35"/>
      <c r="R35"/>
      <c r="S35"/>
      <c r="T35"/>
      <c r="U35"/>
      <c r="V35"/>
      <c r="W35"/>
      <c r="X35"/>
      <c r="Y35"/>
      <c r="Z35"/>
      <c r="AA35"/>
      <c r="AB35"/>
      <c r="AC35"/>
      <c r="AD35"/>
      <c r="AE35"/>
      <c r="AF35"/>
      <c r="AG35"/>
      <c r="AH35"/>
      <c r="AI35"/>
      <c r="AJ35"/>
      <c r="AK35"/>
      <c r="AL35"/>
      <c r="AM35"/>
      <c r="AN35"/>
      <c r="AO35"/>
      <c r="AP35"/>
      <c r="AQ35"/>
    </row>
    <row r="36" spans="1:43" x14ac:dyDescent="0.25">
      <c r="A36" s="67" t="s">
        <v>138</v>
      </c>
      <c r="B36" s="8"/>
      <c r="C36" s="8"/>
      <c r="D36" s="8"/>
      <c r="E36" s="8"/>
      <c r="F36" s="8"/>
      <c r="G36" s="8"/>
      <c r="H36" s="8"/>
      <c r="I36" s="8">
        <v>516</v>
      </c>
      <c r="J36" s="8"/>
      <c r="K36" s="8"/>
      <c r="L36" s="8">
        <v>516</v>
      </c>
      <c r="M36" s="8"/>
      <c r="N36" s="8">
        <v>1032</v>
      </c>
      <c r="O36"/>
      <c r="P36"/>
      <c r="Q36"/>
      <c r="R36"/>
      <c r="S36"/>
      <c r="T36"/>
      <c r="U36"/>
      <c r="V36"/>
      <c r="W36"/>
      <c r="X36"/>
      <c r="Y36"/>
      <c r="Z36"/>
      <c r="AA36"/>
      <c r="AB36"/>
      <c r="AC36"/>
      <c r="AD36"/>
      <c r="AE36"/>
      <c r="AF36"/>
      <c r="AG36"/>
      <c r="AH36"/>
      <c r="AI36"/>
      <c r="AJ36"/>
      <c r="AK36"/>
      <c r="AL36"/>
      <c r="AM36"/>
      <c r="AN36"/>
      <c r="AO36"/>
      <c r="AP36"/>
      <c r="AQ36"/>
    </row>
    <row r="37" spans="1:43" x14ac:dyDescent="0.25">
      <c r="A37" s="67" t="s">
        <v>167</v>
      </c>
      <c r="B37" s="8"/>
      <c r="C37" s="8"/>
      <c r="D37" s="8"/>
      <c r="E37" s="8"/>
      <c r="F37" s="8"/>
      <c r="G37" s="8">
        <v>516</v>
      </c>
      <c r="H37" s="8"/>
      <c r="I37" s="8"/>
      <c r="J37" s="8"/>
      <c r="K37" s="8"/>
      <c r="L37" s="8"/>
      <c r="M37" s="8"/>
      <c r="N37" s="8">
        <v>516</v>
      </c>
      <c r="O37"/>
      <c r="P37"/>
      <c r="Q37"/>
      <c r="R37"/>
      <c r="S37"/>
      <c r="T37"/>
      <c r="U37"/>
      <c r="V37"/>
      <c r="W37"/>
      <c r="X37"/>
      <c r="Y37"/>
      <c r="Z37"/>
      <c r="AA37"/>
      <c r="AB37"/>
      <c r="AC37"/>
      <c r="AD37"/>
      <c r="AE37"/>
      <c r="AF37"/>
      <c r="AG37"/>
      <c r="AH37"/>
      <c r="AI37"/>
      <c r="AJ37"/>
      <c r="AK37"/>
      <c r="AL37"/>
      <c r="AM37"/>
      <c r="AN37"/>
      <c r="AO37"/>
      <c r="AP37"/>
      <c r="AQ37"/>
    </row>
    <row r="38" spans="1:43" x14ac:dyDescent="0.25">
      <c r="A38" s="67" t="s">
        <v>127</v>
      </c>
      <c r="B38" s="8">
        <v>516</v>
      </c>
      <c r="C38" s="8"/>
      <c r="D38" s="8"/>
      <c r="E38" s="8">
        <v>516</v>
      </c>
      <c r="F38" s="8"/>
      <c r="G38" s="8"/>
      <c r="H38" s="8">
        <v>516</v>
      </c>
      <c r="I38" s="8"/>
      <c r="J38" s="8">
        <v>516</v>
      </c>
      <c r="K38" s="8">
        <v>516</v>
      </c>
      <c r="L38" s="8"/>
      <c r="M38" s="8"/>
      <c r="N38" s="8">
        <v>2580</v>
      </c>
      <c r="O38"/>
      <c r="P38"/>
      <c r="Q38"/>
      <c r="R38"/>
      <c r="S38"/>
      <c r="T38"/>
      <c r="U38"/>
      <c r="V38"/>
      <c r="W38"/>
      <c r="X38"/>
      <c r="Y38"/>
      <c r="Z38"/>
      <c r="AA38"/>
      <c r="AB38"/>
      <c r="AC38"/>
      <c r="AD38"/>
      <c r="AE38"/>
      <c r="AF38"/>
      <c r="AG38"/>
      <c r="AH38"/>
      <c r="AI38"/>
      <c r="AJ38"/>
      <c r="AK38"/>
      <c r="AL38"/>
      <c r="AM38"/>
      <c r="AN38"/>
      <c r="AO38"/>
      <c r="AP38"/>
      <c r="AQ38"/>
    </row>
    <row r="39" spans="1:43" x14ac:dyDescent="0.25">
      <c r="A39" s="67" t="s">
        <v>113</v>
      </c>
      <c r="B39" s="8"/>
      <c r="C39" s="8">
        <v>516</v>
      </c>
      <c r="D39" s="8"/>
      <c r="E39" s="8"/>
      <c r="F39" s="8"/>
      <c r="G39" s="8"/>
      <c r="H39" s="8"/>
      <c r="I39" s="8"/>
      <c r="J39" s="8"/>
      <c r="K39" s="8"/>
      <c r="L39" s="8"/>
      <c r="M39" s="8"/>
      <c r="N39" s="8">
        <v>516</v>
      </c>
      <c r="O39"/>
      <c r="P39"/>
      <c r="Q39"/>
      <c r="R39"/>
      <c r="S39"/>
      <c r="T39"/>
      <c r="U39"/>
      <c r="V39"/>
      <c r="W39"/>
      <c r="X39"/>
      <c r="Y39"/>
      <c r="Z39"/>
      <c r="AA39"/>
      <c r="AB39"/>
      <c r="AC39"/>
      <c r="AD39"/>
      <c r="AE39"/>
      <c r="AF39"/>
      <c r="AG39"/>
      <c r="AH39"/>
      <c r="AI39"/>
      <c r="AJ39"/>
      <c r="AK39"/>
      <c r="AL39"/>
      <c r="AM39"/>
      <c r="AN39"/>
      <c r="AO39"/>
      <c r="AP39"/>
      <c r="AQ39"/>
    </row>
    <row r="40" spans="1:43" x14ac:dyDescent="0.25">
      <c r="A40" s="62">
        <v>10023476</v>
      </c>
      <c r="B40" s="8"/>
      <c r="C40" s="8">
        <v>388</v>
      </c>
      <c r="D40" s="8">
        <v>388</v>
      </c>
      <c r="E40" s="8">
        <v>388</v>
      </c>
      <c r="F40" s="8">
        <v>388</v>
      </c>
      <c r="G40" s="8">
        <v>388</v>
      </c>
      <c r="H40" s="8">
        <v>1</v>
      </c>
      <c r="I40" s="8">
        <v>388</v>
      </c>
      <c r="J40" s="8">
        <v>388</v>
      </c>
      <c r="K40" s="8">
        <v>388</v>
      </c>
      <c r="L40" s="8">
        <v>388</v>
      </c>
      <c r="M40" s="8"/>
      <c r="N40" s="8">
        <v>3493</v>
      </c>
      <c r="O40"/>
      <c r="P40"/>
      <c r="Q40"/>
      <c r="R40"/>
      <c r="S40"/>
      <c r="T40"/>
      <c r="U40"/>
      <c r="V40"/>
      <c r="W40"/>
      <c r="X40"/>
      <c r="Y40"/>
      <c r="Z40"/>
      <c r="AA40"/>
      <c r="AB40"/>
      <c r="AC40"/>
      <c r="AD40"/>
      <c r="AE40"/>
      <c r="AF40"/>
      <c r="AG40"/>
      <c r="AH40"/>
      <c r="AI40"/>
      <c r="AJ40"/>
      <c r="AK40"/>
      <c r="AL40"/>
      <c r="AM40"/>
      <c r="AN40"/>
      <c r="AO40"/>
      <c r="AP40"/>
      <c r="AQ40"/>
    </row>
    <row r="41" spans="1:43" x14ac:dyDescent="0.25">
      <c r="A41" s="67" t="s">
        <v>95</v>
      </c>
      <c r="B41" s="8"/>
      <c r="C41" s="8">
        <v>388</v>
      </c>
      <c r="D41" s="8"/>
      <c r="E41" s="8"/>
      <c r="F41" s="8"/>
      <c r="G41" s="8"/>
      <c r="H41" s="8"/>
      <c r="I41" s="8"/>
      <c r="J41" s="8"/>
      <c r="K41" s="8"/>
      <c r="L41" s="8"/>
      <c r="M41" s="8"/>
      <c r="N41" s="8">
        <v>388</v>
      </c>
      <c r="O41"/>
      <c r="P41"/>
      <c r="Q41"/>
      <c r="R41"/>
      <c r="S41"/>
      <c r="T41"/>
      <c r="U41"/>
      <c r="V41"/>
      <c r="W41"/>
      <c r="X41"/>
      <c r="Y41"/>
      <c r="Z41"/>
      <c r="AA41"/>
      <c r="AB41"/>
      <c r="AC41"/>
      <c r="AD41"/>
      <c r="AE41"/>
      <c r="AF41"/>
      <c r="AG41"/>
      <c r="AH41"/>
      <c r="AI41"/>
      <c r="AJ41"/>
      <c r="AK41"/>
      <c r="AL41"/>
      <c r="AM41"/>
      <c r="AN41"/>
      <c r="AO41"/>
      <c r="AP41"/>
      <c r="AQ41"/>
    </row>
    <row r="42" spans="1:43" x14ac:dyDescent="0.25">
      <c r="A42" s="67" t="s">
        <v>138</v>
      </c>
      <c r="B42" s="8"/>
      <c r="C42" s="8"/>
      <c r="D42" s="8"/>
      <c r="E42" s="8"/>
      <c r="F42" s="8"/>
      <c r="G42" s="8"/>
      <c r="H42" s="8">
        <v>1</v>
      </c>
      <c r="I42" s="8">
        <v>388</v>
      </c>
      <c r="J42" s="8"/>
      <c r="K42" s="8"/>
      <c r="L42" s="8">
        <v>388</v>
      </c>
      <c r="M42" s="8"/>
      <c r="N42" s="8">
        <v>777</v>
      </c>
      <c r="O42"/>
      <c r="P42"/>
      <c r="Q42"/>
      <c r="R42"/>
      <c r="S42"/>
      <c r="T42"/>
      <c r="U42"/>
      <c r="V42"/>
      <c r="W42"/>
      <c r="X42"/>
      <c r="Y42"/>
      <c r="Z42"/>
      <c r="AA42"/>
      <c r="AB42"/>
      <c r="AC42"/>
      <c r="AD42"/>
      <c r="AE42"/>
      <c r="AF42"/>
      <c r="AG42"/>
      <c r="AH42"/>
      <c r="AI42"/>
      <c r="AJ42"/>
      <c r="AK42"/>
      <c r="AL42"/>
      <c r="AM42"/>
      <c r="AN42"/>
      <c r="AO42"/>
      <c r="AP42"/>
      <c r="AQ42"/>
    </row>
    <row r="43" spans="1:43" x14ac:dyDescent="0.25">
      <c r="A43" s="67" t="s">
        <v>167</v>
      </c>
      <c r="B43" s="8"/>
      <c r="C43" s="8"/>
      <c r="D43" s="8"/>
      <c r="E43" s="8">
        <v>388</v>
      </c>
      <c r="F43" s="8"/>
      <c r="G43" s="8">
        <v>388</v>
      </c>
      <c r="H43" s="8"/>
      <c r="I43" s="8"/>
      <c r="J43" s="8"/>
      <c r="K43" s="8"/>
      <c r="L43" s="8"/>
      <c r="M43" s="8"/>
      <c r="N43" s="8">
        <v>776</v>
      </c>
      <c r="O43"/>
      <c r="P43"/>
      <c r="Q43"/>
      <c r="R43"/>
      <c r="S43"/>
      <c r="T43"/>
      <c r="U43"/>
      <c r="V43"/>
      <c r="W43"/>
      <c r="X43"/>
      <c r="Y43"/>
      <c r="Z43"/>
      <c r="AA43"/>
      <c r="AB43"/>
      <c r="AC43"/>
      <c r="AD43"/>
      <c r="AE43"/>
      <c r="AF43"/>
      <c r="AG43"/>
      <c r="AH43"/>
      <c r="AI43"/>
      <c r="AJ43"/>
      <c r="AK43"/>
      <c r="AL43"/>
      <c r="AM43"/>
      <c r="AN43"/>
      <c r="AO43"/>
      <c r="AP43"/>
      <c r="AQ43"/>
    </row>
    <row r="44" spans="1:43" x14ac:dyDescent="0.25">
      <c r="A44" s="67" t="s">
        <v>127</v>
      </c>
      <c r="B44" s="8"/>
      <c r="C44" s="8"/>
      <c r="D44" s="8">
        <v>388</v>
      </c>
      <c r="E44" s="8"/>
      <c r="F44" s="8">
        <v>388</v>
      </c>
      <c r="G44" s="8"/>
      <c r="H44" s="8"/>
      <c r="I44" s="8"/>
      <c r="J44" s="8">
        <v>388</v>
      </c>
      <c r="K44" s="8">
        <v>388</v>
      </c>
      <c r="L44" s="8"/>
      <c r="M44" s="8"/>
      <c r="N44" s="8">
        <v>1552</v>
      </c>
      <c r="O44"/>
      <c r="P44"/>
      <c r="Q44"/>
      <c r="R44"/>
      <c r="S44"/>
      <c r="T44"/>
      <c r="U44"/>
      <c r="V44"/>
      <c r="W44"/>
      <c r="X44"/>
      <c r="Y44"/>
      <c r="Z44"/>
      <c r="AA44"/>
      <c r="AB44"/>
      <c r="AC44"/>
      <c r="AD44"/>
      <c r="AE44"/>
      <c r="AF44"/>
      <c r="AG44"/>
      <c r="AH44"/>
      <c r="AI44"/>
      <c r="AJ44"/>
      <c r="AK44"/>
      <c r="AL44"/>
      <c r="AM44"/>
      <c r="AN44"/>
      <c r="AO44"/>
      <c r="AP44"/>
      <c r="AQ44"/>
    </row>
    <row r="45" spans="1:43" x14ac:dyDescent="0.25">
      <c r="A45" s="62">
        <v>10023517</v>
      </c>
      <c r="B45" s="8">
        <v>402</v>
      </c>
      <c r="C45" s="8">
        <v>402</v>
      </c>
      <c r="D45" s="8">
        <v>320</v>
      </c>
      <c r="E45" s="8"/>
      <c r="F45" s="8">
        <v>148</v>
      </c>
      <c r="G45" s="8">
        <v>350</v>
      </c>
      <c r="H45" s="8">
        <v>350</v>
      </c>
      <c r="I45" s="8">
        <v>350</v>
      </c>
      <c r="J45" s="8">
        <v>350</v>
      </c>
      <c r="K45" s="8">
        <v>350</v>
      </c>
      <c r="L45" s="8">
        <v>350</v>
      </c>
      <c r="M45" s="8"/>
      <c r="N45" s="8">
        <v>3372</v>
      </c>
      <c r="O45"/>
      <c r="P45"/>
      <c r="Q45"/>
      <c r="R45"/>
      <c r="S45"/>
      <c r="T45"/>
      <c r="U45"/>
      <c r="V45"/>
      <c r="W45"/>
      <c r="X45"/>
      <c r="Y45"/>
      <c r="Z45"/>
      <c r="AA45"/>
      <c r="AB45"/>
      <c r="AC45"/>
      <c r="AD45"/>
      <c r="AE45"/>
      <c r="AF45"/>
      <c r="AG45"/>
      <c r="AH45"/>
      <c r="AI45"/>
      <c r="AJ45"/>
      <c r="AK45"/>
      <c r="AL45"/>
      <c r="AM45"/>
      <c r="AN45"/>
      <c r="AO45"/>
      <c r="AP45"/>
      <c r="AQ45"/>
    </row>
    <row r="46" spans="1:43" x14ac:dyDescent="0.25">
      <c r="A46" s="67" t="s">
        <v>69</v>
      </c>
      <c r="B46" s="8">
        <v>402</v>
      </c>
      <c r="C46" s="8">
        <v>402</v>
      </c>
      <c r="D46" s="8"/>
      <c r="E46" s="8"/>
      <c r="F46" s="8">
        <v>148</v>
      </c>
      <c r="G46" s="8"/>
      <c r="H46" s="8"/>
      <c r="I46" s="8"/>
      <c r="J46" s="8"/>
      <c r="K46" s="8"/>
      <c r="L46" s="8"/>
      <c r="M46" s="8"/>
      <c r="N46" s="8">
        <v>952</v>
      </c>
      <c r="O46"/>
      <c r="P46"/>
      <c r="Q46"/>
      <c r="R46"/>
      <c r="S46"/>
      <c r="T46"/>
      <c r="U46"/>
      <c r="V46"/>
      <c r="W46"/>
      <c r="X46"/>
      <c r="Y46"/>
      <c r="Z46"/>
      <c r="AA46"/>
      <c r="AB46"/>
      <c r="AC46"/>
      <c r="AD46"/>
      <c r="AE46"/>
      <c r="AF46"/>
      <c r="AG46"/>
      <c r="AH46"/>
      <c r="AI46"/>
      <c r="AJ46"/>
      <c r="AK46"/>
      <c r="AL46"/>
      <c r="AM46"/>
      <c r="AN46"/>
      <c r="AO46"/>
      <c r="AP46"/>
      <c r="AQ46"/>
    </row>
    <row r="47" spans="1:43" x14ac:dyDescent="0.25">
      <c r="A47" s="67" t="s">
        <v>48</v>
      </c>
      <c r="B47" s="8"/>
      <c r="C47" s="8"/>
      <c r="D47" s="8">
        <v>320</v>
      </c>
      <c r="E47" s="8"/>
      <c r="F47" s="8"/>
      <c r="G47" s="8"/>
      <c r="H47" s="8"/>
      <c r="I47" s="8"/>
      <c r="J47" s="8">
        <v>350</v>
      </c>
      <c r="K47" s="8"/>
      <c r="L47" s="8">
        <v>350</v>
      </c>
      <c r="M47" s="8"/>
      <c r="N47" s="8">
        <v>1020</v>
      </c>
      <c r="O47"/>
      <c r="P47"/>
      <c r="Q47"/>
      <c r="R47"/>
      <c r="S47"/>
      <c r="T47"/>
      <c r="U47"/>
      <c r="V47"/>
      <c r="W47"/>
      <c r="X47"/>
      <c r="Y47"/>
      <c r="Z47"/>
      <c r="AA47"/>
      <c r="AB47"/>
      <c r="AC47"/>
      <c r="AD47"/>
      <c r="AE47"/>
      <c r="AF47"/>
      <c r="AG47"/>
      <c r="AH47"/>
      <c r="AI47"/>
      <c r="AJ47"/>
      <c r="AK47"/>
      <c r="AL47"/>
      <c r="AM47"/>
      <c r="AN47"/>
      <c r="AO47"/>
      <c r="AP47"/>
      <c r="AQ47"/>
    </row>
    <row r="48" spans="1:43" x14ac:dyDescent="0.25">
      <c r="A48" s="67" t="s">
        <v>45</v>
      </c>
      <c r="B48" s="8"/>
      <c r="C48" s="8"/>
      <c r="D48" s="8"/>
      <c r="E48" s="8"/>
      <c r="F48" s="8"/>
      <c r="G48" s="8">
        <v>350</v>
      </c>
      <c r="H48" s="8">
        <v>350</v>
      </c>
      <c r="I48" s="8">
        <v>350</v>
      </c>
      <c r="J48" s="8"/>
      <c r="K48" s="8">
        <v>350</v>
      </c>
      <c r="L48" s="8"/>
      <c r="M48" s="8"/>
      <c r="N48" s="8">
        <v>1400</v>
      </c>
      <c r="O48"/>
      <c r="P48"/>
      <c r="Q48"/>
      <c r="R48"/>
      <c r="S48"/>
      <c r="T48"/>
      <c r="U48"/>
      <c r="V48"/>
      <c r="W48"/>
      <c r="X48"/>
      <c r="Y48"/>
      <c r="Z48"/>
      <c r="AA48"/>
      <c r="AB48"/>
      <c r="AC48"/>
      <c r="AD48"/>
      <c r="AE48"/>
      <c r="AF48"/>
      <c r="AG48"/>
      <c r="AH48"/>
      <c r="AI48"/>
      <c r="AJ48"/>
      <c r="AK48"/>
      <c r="AL48"/>
      <c r="AM48"/>
      <c r="AN48"/>
      <c r="AO48"/>
      <c r="AP48"/>
      <c r="AQ48"/>
    </row>
    <row r="49" spans="1:43" x14ac:dyDescent="0.25">
      <c r="A49" s="62">
        <v>10023529</v>
      </c>
      <c r="B49" s="8">
        <v>550</v>
      </c>
      <c r="C49" s="8">
        <v>550</v>
      </c>
      <c r="D49" s="8">
        <v>550</v>
      </c>
      <c r="E49" s="8">
        <v>550</v>
      </c>
      <c r="F49" s="8">
        <v>550</v>
      </c>
      <c r="G49" s="8">
        <v>550</v>
      </c>
      <c r="H49" s="8">
        <v>550</v>
      </c>
      <c r="I49" s="8">
        <v>550</v>
      </c>
      <c r="J49" s="8">
        <v>550</v>
      </c>
      <c r="K49" s="8">
        <v>550</v>
      </c>
      <c r="L49" s="8">
        <v>550</v>
      </c>
      <c r="M49" s="8"/>
      <c r="N49" s="8">
        <v>6050</v>
      </c>
      <c r="O49"/>
      <c r="P49"/>
      <c r="Q49"/>
      <c r="R49"/>
      <c r="S49"/>
      <c r="T49"/>
      <c r="U49"/>
      <c r="V49"/>
      <c r="W49"/>
      <c r="X49"/>
      <c r="Y49"/>
      <c r="Z49"/>
      <c r="AA49"/>
      <c r="AB49"/>
      <c r="AC49"/>
      <c r="AD49"/>
      <c r="AE49"/>
      <c r="AF49"/>
      <c r="AG49"/>
      <c r="AH49"/>
      <c r="AI49"/>
      <c r="AJ49"/>
      <c r="AK49"/>
      <c r="AL49"/>
      <c r="AM49"/>
      <c r="AN49"/>
      <c r="AO49"/>
      <c r="AP49"/>
      <c r="AQ49"/>
    </row>
    <row r="50" spans="1:43" x14ac:dyDescent="0.25">
      <c r="A50" s="67" t="s">
        <v>95</v>
      </c>
      <c r="B50" s="8"/>
      <c r="C50" s="8">
        <v>550</v>
      </c>
      <c r="D50" s="8"/>
      <c r="E50" s="8"/>
      <c r="F50" s="8"/>
      <c r="G50" s="8"/>
      <c r="H50" s="8">
        <v>550</v>
      </c>
      <c r="I50" s="8"/>
      <c r="J50" s="8"/>
      <c r="K50" s="8"/>
      <c r="L50" s="8"/>
      <c r="M50" s="8"/>
      <c r="N50" s="8">
        <v>1100</v>
      </c>
      <c r="O50"/>
      <c r="P50"/>
      <c r="Q50"/>
      <c r="R50"/>
      <c r="S50"/>
      <c r="T50"/>
      <c r="U50"/>
      <c r="V50"/>
      <c r="W50"/>
      <c r="X50"/>
      <c r="Y50"/>
      <c r="Z50"/>
      <c r="AA50"/>
      <c r="AB50"/>
      <c r="AC50"/>
      <c r="AD50"/>
      <c r="AE50"/>
      <c r="AF50"/>
      <c r="AG50"/>
      <c r="AH50"/>
      <c r="AI50"/>
      <c r="AJ50"/>
      <c r="AK50"/>
      <c r="AL50"/>
      <c r="AM50"/>
      <c r="AN50"/>
      <c r="AO50"/>
      <c r="AP50"/>
      <c r="AQ50"/>
    </row>
    <row r="51" spans="1:43" x14ac:dyDescent="0.25">
      <c r="A51" s="67" t="s">
        <v>138</v>
      </c>
      <c r="B51" s="8"/>
      <c r="C51" s="8"/>
      <c r="D51" s="8"/>
      <c r="E51" s="8"/>
      <c r="F51" s="8"/>
      <c r="G51" s="8"/>
      <c r="H51" s="8"/>
      <c r="I51" s="8">
        <v>550</v>
      </c>
      <c r="J51" s="8">
        <v>550</v>
      </c>
      <c r="K51" s="8"/>
      <c r="L51" s="8">
        <v>550</v>
      </c>
      <c r="M51" s="8"/>
      <c r="N51" s="8">
        <v>1650</v>
      </c>
      <c r="O51"/>
      <c r="P51"/>
      <c r="Q51"/>
      <c r="R51"/>
      <c r="S51"/>
      <c r="T51"/>
      <c r="U51"/>
      <c r="V51"/>
      <c r="W51"/>
      <c r="X51"/>
      <c r="Y51"/>
      <c r="Z51"/>
      <c r="AA51"/>
      <c r="AB51"/>
      <c r="AC51"/>
      <c r="AD51"/>
      <c r="AE51"/>
      <c r="AF51"/>
      <c r="AG51"/>
      <c r="AH51"/>
      <c r="AI51"/>
      <c r="AJ51"/>
      <c r="AK51"/>
      <c r="AL51"/>
      <c r="AM51"/>
      <c r="AN51"/>
      <c r="AO51"/>
      <c r="AP51"/>
      <c r="AQ51"/>
    </row>
    <row r="52" spans="1:43" x14ac:dyDescent="0.25">
      <c r="A52" s="67" t="s">
        <v>167</v>
      </c>
      <c r="B52" s="8"/>
      <c r="C52" s="8"/>
      <c r="D52" s="8">
        <v>550</v>
      </c>
      <c r="E52" s="8">
        <v>550</v>
      </c>
      <c r="F52" s="8"/>
      <c r="G52" s="8">
        <v>550</v>
      </c>
      <c r="H52" s="8"/>
      <c r="I52" s="8"/>
      <c r="J52" s="8"/>
      <c r="K52" s="8"/>
      <c r="L52" s="8"/>
      <c r="M52" s="8"/>
      <c r="N52" s="8">
        <v>1650</v>
      </c>
      <c r="O52"/>
      <c r="P52"/>
      <c r="Q52"/>
      <c r="R52"/>
      <c r="S52"/>
      <c r="T52"/>
      <c r="U52"/>
      <c r="V52"/>
      <c r="W52"/>
      <c r="X52"/>
      <c r="Y52"/>
      <c r="Z52"/>
      <c r="AA52"/>
      <c r="AB52"/>
      <c r="AC52"/>
      <c r="AD52"/>
      <c r="AE52"/>
      <c r="AF52"/>
      <c r="AG52"/>
      <c r="AH52"/>
      <c r="AI52"/>
      <c r="AJ52"/>
      <c r="AK52"/>
      <c r="AL52"/>
      <c r="AM52"/>
      <c r="AN52"/>
      <c r="AO52"/>
      <c r="AP52"/>
      <c r="AQ52"/>
    </row>
    <row r="53" spans="1:43" x14ac:dyDescent="0.25">
      <c r="A53" s="67" t="s">
        <v>127</v>
      </c>
      <c r="B53" s="8">
        <v>550</v>
      </c>
      <c r="C53" s="8"/>
      <c r="D53" s="8"/>
      <c r="E53" s="8"/>
      <c r="F53" s="8">
        <v>550</v>
      </c>
      <c r="G53" s="8"/>
      <c r="H53" s="8"/>
      <c r="I53" s="8"/>
      <c r="J53" s="8"/>
      <c r="K53" s="8">
        <v>550</v>
      </c>
      <c r="L53" s="8"/>
      <c r="M53" s="8"/>
      <c r="N53" s="8">
        <v>1650</v>
      </c>
      <c r="O53"/>
      <c r="P53"/>
      <c r="Q53"/>
      <c r="R53"/>
      <c r="S53"/>
      <c r="T53"/>
      <c r="U53"/>
      <c r="V53"/>
      <c r="W53"/>
      <c r="X53"/>
      <c r="Y53"/>
      <c r="Z53"/>
      <c r="AA53"/>
      <c r="AB53"/>
      <c r="AC53"/>
      <c r="AD53"/>
      <c r="AE53"/>
      <c r="AF53"/>
      <c r="AG53"/>
      <c r="AH53"/>
      <c r="AI53"/>
      <c r="AJ53"/>
      <c r="AK53"/>
      <c r="AL53"/>
      <c r="AM53"/>
      <c r="AN53"/>
      <c r="AO53"/>
      <c r="AP53"/>
      <c r="AQ53"/>
    </row>
    <row r="54" spans="1:43" x14ac:dyDescent="0.25">
      <c r="A54" s="62">
        <v>10023543</v>
      </c>
      <c r="B54" s="8">
        <v>350</v>
      </c>
      <c r="C54" s="8">
        <v>350</v>
      </c>
      <c r="D54" s="8">
        <v>400</v>
      </c>
      <c r="E54" s="8">
        <v>150</v>
      </c>
      <c r="F54" s="8">
        <v>350</v>
      </c>
      <c r="G54" s="8">
        <v>400</v>
      </c>
      <c r="H54" s="8">
        <v>249</v>
      </c>
      <c r="I54" s="8">
        <v>350</v>
      </c>
      <c r="J54" s="8">
        <v>350</v>
      </c>
      <c r="K54" s="8">
        <v>350</v>
      </c>
      <c r="L54" s="8">
        <v>350</v>
      </c>
      <c r="M54" s="8"/>
      <c r="N54" s="8">
        <v>3649</v>
      </c>
      <c r="O54"/>
      <c r="P54"/>
      <c r="Q54"/>
      <c r="R54"/>
      <c r="S54"/>
      <c r="T54"/>
      <c r="U54"/>
      <c r="V54"/>
      <c r="W54"/>
      <c r="X54"/>
      <c r="Y54"/>
      <c r="Z54"/>
      <c r="AA54"/>
      <c r="AB54"/>
      <c r="AC54"/>
      <c r="AD54"/>
      <c r="AE54"/>
      <c r="AF54"/>
      <c r="AG54"/>
      <c r="AH54"/>
      <c r="AI54"/>
      <c r="AJ54"/>
      <c r="AK54"/>
      <c r="AL54"/>
      <c r="AM54"/>
      <c r="AN54"/>
      <c r="AO54"/>
      <c r="AP54"/>
      <c r="AQ54"/>
    </row>
    <row r="55" spans="1:43" x14ac:dyDescent="0.25">
      <c r="A55" s="67" t="s">
        <v>69</v>
      </c>
      <c r="B55" s="8"/>
      <c r="C55" s="8"/>
      <c r="D55" s="8">
        <v>400</v>
      </c>
      <c r="E55" s="8"/>
      <c r="F55" s="8"/>
      <c r="G55" s="8">
        <v>400</v>
      </c>
      <c r="H55" s="8"/>
      <c r="I55" s="8"/>
      <c r="J55" s="8"/>
      <c r="K55" s="8"/>
      <c r="L55" s="8"/>
      <c r="M55" s="8"/>
      <c r="N55" s="8">
        <v>800</v>
      </c>
      <c r="O55"/>
      <c r="P55"/>
      <c r="Q55"/>
      <c r="R55"/>
      <c r="S55"/>
      <c r="T55"/>
      <c r="U55"/>
      <c r="V55"/>
      <c r="W55"/>
      <c r="X55"/>
      <c r="Y55"/>
      <c r="Z55"/>
      <c r="AA55"/>
      <c r="AB55"/>
      <c r="AC55"/>
      <c r="AD55"/>
      <c r="AE55"/>
      <c r="AF55"/>
      <c r="AG55"/>
      <c r="AH55"/>
      <c r="AI55"/>
      <c r="AJ55"/>
      <c r="AK55"/>
      <c r="AL55"/>
      <c r="AM55"/>
      <c r="AN55"/>
      <c r="AO55"/>
      <c r="AP55"/>
      <c r="AQ55"/>
    </row>
    <row r="56" spans="1:43" x14ac:dyDescent="0.25">
      <c r="A56" s="67" t="s">
        <v>48</v>
      </c>
      <c r="B56" s="8">
        <v>350</v>
      </c>
      <c r="C56" s="8">
        <v>350</v>
      </c>
      <c r="D56" s="8"/>
      <c r="E56" s="8"/>
      <c r="F56" s="8"/>
      <c r="G56" s="8"/>
      <c r="H56" s="8">
        <v>249</v>
      </c>
      <c r="I56" s="8"/>
      <c r="J56" s="8">
        <v>350</v>
      </c>
      <c r="K56" s="8"/>
      <c r="L56" s="8">
        <v>350</v>
      </c>
      <c r="M56" s="8"/>
      <c r="N56" s="8">
        <v>1649</v>
      </c>
      <c r="O56"/>
      <c r="P56"/>
      <c r="Q56"/>
      <c r="R56"/>
      <c r="S56"/>
      <c r="T56"/>
      <c r="U56"/>
      <c r="V56"/>
      <c r="W56"/>
      <c r="X56"/>
      <c r="Y56"/>
      <c r="Z56"/>
      <c r="AA56"/>
      <c r="AB56"/>
      <c r="AC56"/>
      <c r="AD56"/>
      <c r="AE56"/>
      <c r="AF56"/>
      <c r="AG56"/>
      <c r="AH56"/>
      <c r="AI56"/>
      <c r="AJ56"/>
      <c r="AK56"/>
      <c r="AL56"/>
      <c r="AM56"/>
      <c r="AN56"/>
      <c r="AO56"/>
      <c r="AP56"/>
      <c r="AQ56"/>
    </row>
    <row r="57" spans="1:43" x14ac:dyDescent="0.25">
      <c r="A57" s="67" t="s">
        <v>45</v>
      </c>
      <c r="B57" s="8"/>
      <c r="C57" s="8"/>
      <c r="D57" s="8"/>
      <c r="E57" s="8">
        <v>150</v>
      </c>
      <c r="F57" s="8">
        <v>350</v>
      </c>
      <c r="G57" s="8"/>
      <c r="H57" s="8"/>
      <c r="I57" s="8">
        <v>350</v>
      </c>
      <c r="J57" s="8"/>
      <c r="K57" s="8">
        <v>350</v>
      </c>
      <c r="L57" s="8"/>
      <c r="M57" s="8"/>
      <c r="N57" s="8">
        <v>1200</v>
      </c>
      <c r="O57"/>
      <c r="P57"/>
      <c r="Q57"/>
      <c r="R57"/>
      <c r="S57"/>
      <c r="T57"/>
      <c r="U57"/>
      <c r="V57"/>
      <c r="W57"/>
      <c r="X57"/>
      <c r="Y57"/>
      <c r="Z57"/>
      <c r="AA57"/>
      <c r="AB57"/>
      <c r="AC57"/>
      <c r="AD57"/>
      <c r="AE57"/>
      <c r="AF57"/>
      <c r="AG57"/>
      <c r="AH57"/>
      <c r="AI57"/>
      <c r="AJ57"/>
      <c r="AK57"/>
      <c r="AL57"/>
      <c r="AM57"/>
      <c r="AN57"/>
      <c r="AO57"/>
      <c r="AP57"/>
      <c r="AQ57"/>
    </row>
    <row r="58" spans="1:43" x14ac:dyDescent="0.25">
      <c r="A58" s="62">
        <v>10023563</v>
      </c>
      <c r="B58" s="8">
        <v>480</v>
      </c>
      <c r="C58" s="8">
        <v>490</v>
      </c>
      <c r="D58" s="8">
        <v>490</v>
      </c>
      <c r="E58" s="8">
        <v>490</v>
      </c>
      <c r="F58" s="8">
        <v>490</v>
      </c>
      <c r="G58" s="8">
        <v>490</v>
      </c>
      <c r="H58" s="8"/>
      <c r="I58" s="8">
        <v>490</v>
      </c>
      <c r="J58" s="8">
        <v>490</v>
      </c>
      <c r="K58" s="8">
        <v>490</v>
      </c>
      <c r="L58" s="8">
        <v>490</v>
      </c>
      <c r="M58" s="8"/>
      <c r="N58" s="8">
        <v>4890</v>
      </c>
      <c r="O58"/>
      <c r="P58"/>
      <c r="Q58"/>
      <c r="R58"/>
      <c r="S58"/>
      <c r="T58"/>
      <c r="U58"/>
      <c r="V58"/>
      <c r="W58"/>
      <c r="X58"/>
      <c r="Y58"/>
      <c r="Z58"/>
      <c r="AA58"/>
      <c r="AB58"/>
      <c r="AC58"/>
      <c r="AD58"/>
      <c r="AE58"/>
      <c r="AF58"/>
      <c r="AG58"/>
      <c r="AH58"/>
      <c r="AI58"/>
      <c r="AJ58"/>
      <c r="AK58"/>
      <c r="AL58"/>
      <c r="AM58"/>
      <c r="AN58"/>
      <c r="AO58"/>
      <c r="AP58"/>
      <c r="AQ58"/>
    </row>
    <row r="59" spans="1:43" x14ac:dyDescent="0.25">
      <c r="A59" s="67" t="s">
        <v>138</v>
      </c>
      <c r="B59" s="8"/>
      <c r="C59" s="8"/>
      <c r="D59" s="8"/>
      <c r="E59" s="8"/>
      <c r="F59" s="8"/>
      <c r="G59" s="8"/>
      <c r="H59" s="8"/>
      <c r="I59" s="8">
        <v>490</v>
      </c>
      <c r="J59" s="8"/>
      <c r="K59" s="8">
        <v>490</v>
      </c>
      <c r="L59" s="8">
        <v>490</v>
      </c>
      <c r="M59" s="8"/>
      <c r="N59" s="8">
        <v>1470</v>
      </c>
      <c r="O59"/>
      <c r="P59"/>
      <c r="Q59"/>
      <c r="R59"/>
      <c r="S59"/>
      <c r="T59"/>
      <c r="U59"/>
      <c r="V59"/>
      <c r="W59"/>
      <c r="X59"/>
      <c r="Y59"/>
      <c r="Z59"/>
      <c r="AA59"/>
      <c r="AB59"/>
      <c r="AC59"/>
      <c r="AD59"/>
      <c r="AE59"/>
      <c r="AF59"/>
      <c r="AG59"/>
      <c r="AH59"/>
      <c r="AI59"/>
      <c r="AJ59"/>
      <c r="AK59"/>
      <c r="AL59"/>
      <c r="AM59"/>
      <c r="AN59"/>
      <c r="AO59"/>
      <c r="AP59"/>
      <c r="AQ59"/>
    </row>
    <row r="60" spans="1:43" x14ac:dyDescent="0.25">
      <c r="A60" s="67" t="s">
        <v>167</v>
      </c>
      <c r="B60" s="8"/>
      <c r="C60" s="8"/>
      <c r="D60" s="8"/>
      <c r="E60" s="8"/>
      <c r="F60" s="8"/>
      <c r="G60" s="8">
        <v>490</v>
      </c>
      <c r="H60" s="8"/>
      <c r="I60" s="8"/>
      <c r="J60" s="8"/>
      <c r="K60" s="8"/>
      <c r="L60" s="8"/>
      <c r="M60" s="8"/>
      <c r="N60" s="8">
        <v>490</v>
      </c>
      <c r="O60"/>
      <c r="P60"/>
      <c r="Q60"/>
      <c r="R60"/>
      <c r="S60"/>
      <c r="T60"/>
      <c r="U60"/>
      <c r="V60"/>
      <c r="W60"/>
      <c r="X60"/>
      <c r="Y60"/>
      <c r="Z60"/>
      <c r="AA60"/>
      <c r="AB60"/>
      <c r="AC60"/>
      <c r="AD60"/>
      <c r="AE60"/>
      <c r="AF60"/>
      <c r="AG60"/>
      <c r="AH60"/>
      <c r="AI60"/>
      <c r="AJ60"/>
      <c r="AK60"/>
      <c r="AL60"/>
      <c r="AM60"/>
      <c r="AN60"/>
      <c r="AO60"/>
      <c r="AP60"/>
      <c r="AQ60"/>
    </row>
    <row r="61" spans="1:43" x14ac:dyDescent="0.25">
      <c r="A61" s="67" t="s">
        <v>127</v>
      </c>
      <c r="B61" s="8"/>
      <c r="C61" s="8"/>
      <c r="D61" s="8">
        <v>490</v>
      </c>
      <c r="E61" s="8">
        <v>490</v>
      </c>
      <c r="F61" s="8">
        <v>490</v>
      </c>
      <c r="G61" s="8"/>
      <c r="H61" s="8"/>
      <c r="I61" s="8"/>
      <c r="J61" s="8">
        <v>490</v>
      </c>
      <c r="K61" s="8"/>
      <c r="L61" s="8"/>
      <c r="M61" s="8"/>
      <c r="N61" s="8">
        <v>1960</v>
      </c>
      <c r="O61"/>
      <c r="P61"/>
      <c r="Q61"/>
      <c r="R61"/>
      <c r="S61"/>
      <c r="T61"/>
      <c r="U61"/>
      <c r="V61"/>
      <c r="W61"/>
      <c r="X61"/>
      <c r="Y61"/>
      <c r="Z61"/>
      <c r="AA61"/>
      <c r="AB61"/>
      <c r="AC61"/>
      <c r="AD61"/>
      <c r="AE61"/>
      <c r="AF61"/>
      <c r="AG61"/>
      <c r="AH61"/>
      <c r="AI61"/>
      <c r="AJ61"/>
      <c r="AK61"/>
      <c r="AL61"/>
      <c r="AM61"/>
      <c r="AN61"/>
      <c r="AO61"/>
      <c r="AP61"/>
      <c r="AQ61"/>
    </row>
    <row r="62" spans="1:43" x14ac:dyDescent="0.25">
      <c r="A62" s="67" t="s">
        <v>113</v>
      </c>
      <c r="B62" s="8">
        <v>480</v>
      </c>
      <c r="C62" s="8">
        <v>490</v>
      </c>
      <c r="D62" s="8"/>
      <c r="E62" s="8"/>
      <c r="F62" s="8"/>
      <c r="G62" s="8"/>
      <c r="H62" s="8"/>
      <c r="I62" s="8"/>
      <c r="J62" s="8"/>
      <c r="K62" s="8"/>
      <c r="L62" s="8"/>
      <c r="M62" s="8"/>
      <c r="N62" s="8">
        <v>970</v>
      </c>
      <c r="O62"/>
      <c r="P62"/>
      <c r="Q62"/>
      <c r="R62"/>
      <c r="S62"/>
      <c r="T62"/>
      <c r="U62"/>
      <c r="V62"/>
      <c r="W62"/>
      <c r="X62"/>
      <c r="Y62"/>
      <c r="Z62"/>
      <c r="AA62"/>
      <c r="AB62"/>
      <c r="AC62"/>
      <c r="AD62"/>
      <c r="AE62"/>
      <c r="AF62"/>
      <c r="AG62"/>
      <c r="AH62"/>
      <c r="AI62"/>
      <c r="AJ62"/>
      <c r="AK62"/>
      <c r="AL62"/>
      <c r="AM62"/>
      <c r="AN62"/>
      <c r="AO62"/>
      <c r="AP62"/>
      <c r="AQ62"/>
    </row>
    <row r="63" spans="1:43" x14ac:dyDescent="0.25">
      <c r="A63" s="62">
        <v>10023570</v>
      </c>
      <c r="B63" s="8">
        <v>421</v>
      </c>
      <c r="C63" s="8">
        <v>421</v>
      </c>
      <c r="D63" s="8">
        <v>421</v>
      </c>
      <c r="E63" s="8">
        <v>421</v>
      </c>
      <c r="F63" s="8">
        <v>421</v>
      </c>
      <c r="G63" s="8">
        <v>421</v>
      </c>
      <c r="H63" s="8">
        <v>421</v>
      </c>
      <c r="I63" s="8">
        <v>421</v>
      </c>
      <c r="J63" s="8">
        <v>421</v>
      </c>
      <c r="K63" s="8">
        <v>421</v>
      </c>
      <c r="L63" s="8">
        <v>421</v>
      </c>
      <c r="M63" s="8"/>
      <c r="N63" s="8">
        <v>4631</v>
      </c>
      <c r="O63"/>
      <c r="P63"/>
      <c r="Q63"/>
      <c r="R63"/>
      <c r="S63"/>
      <c r="T63"/>
      <c r="U63"/>
      <c r="V63"/>
      <c r="W63"/>
      <c r="X63"/>
      <c r="Y63"/>
      <c r="Z63"/>
      <c r="AA63"/>
      <c r="AB63"/>
      <c r="AC63"/>
      <c r="AD63"/>
      <c r="AE63"/>
      <c r="AF63"/>
      <c r="AG63"/>
      <c r="AH63"/>
      <c r="AI63"/>
      <c r="AJ63"/>
      <c r="AK63"/>
      <c r="AL63"/>
      <c r="AM63"/>
      <c r="AN63"/>
      <c r="AO63"/>
      <c r="AP63"/>
      <c r="AQ63"/>
    </row>
    <row r="64" spans="1:43" x14ac:dyDescent="0.25">
      <c r="A64" s="67" t="s">
        <v>38</v>
      </c>
      <c r="B64" s="8">
        <v>421</v>
      </c>
      <c r="C64" s="8">
        <v>421</v>
      </c>
      <c r="D64" s="8">
        <v>421</v>
      </c>
      <c r="E64" s="8">
        <v>421</v>
      </c>
      <c r="F64" s="8">
        <v>421</v>
      </c>
      <c r="G64" s="8">
        <v>421</v>
      </c>
      <c r="H64" s="8">
        <v>421</v>
      </c>
      <c r="I64" s="8">
        <v>421</v>
      </c>
      <c r="J64" s="8">
        <v>421</v>
      </c>
      <c r="K64" s="8">
        <v>421</v>
      </c>
      <c r="L64" s="8">
        <v>421</v>
      </c>
      <c r="M64" s="8"/>
      <c r="N64" s="8">
        <v>4631</v>
      </c>
      <c r="O64"/>
      <c r="P64"/>
      <c r="Q64"/>
      <c r="R64"/>
      <c r="S64"/>
      <c r="T64"/>
      <c r="U64"/>
      <c r="V64"/>
      <c r="W64"/>
      <c r="X64"/>
      <c r="Y64"/>
      <c r="Z64"/>
      <c r="AA64"/>
      <c r="AB64"/>
      <c r="AC64"/>
      <c r="AD64"/>
      <c r="AE64"/>
      <c r="AF64"/>
      <c r="AG64"/>
      <c r="AH64"/>
      <c r="AI64"/>
      <c r="AJ64"/>
      <c r="AK64"/>
      <c r="AL64"/>
      <c r="AM64"/>
      <c r="AN64"/>
      <c r="AO64"/>
      <c r="AP64"/>
      <c r="AQ64"/>
    </row>
    <row r="65" spans="1:43" x14ac:dyDescent="0.25">
      <c r="A65" s="62">
        <v>10023580</v>
      </c>
      <c r="B65" s="8"/>
      <c r="C65" s="8">
        <v>460</v>
      </c>
      <c r="D65" s="8">
        <v>460</v>
      </c>
      <c r="E65" s="8">
        <v>460</v>
      </c>
      <c r="F65" s="8">
        <v>460</v>
      </c>
      <c r="G65" s="8">
        <v>460</v>
      </c>
      <c r="H65" s="8">
        <v>460</v>
      </c>
      <c r="I65" s="8"/>
      <c r="J65" s="8">
        <v>460</v>
      </c>
      <c r="K65" s="8">
        <v>460</v>
      </c>
      <c r="L65" s="8">
        <v>460</v>
      </c>
      <c r="M65" s="8"/>
      <c r="N65" s="8">
        <v>4140</v>
      </c>
      <c r="O65"/>
      <c r="P65"/>
      <c r="Q65"/>
      <c r="R65"/>
      <c r="S65"/>
      <c r="T65"/>
      <c r="U65"/>
      <c r="V65"/>
      <c r="W65"/>
      <c r="X65"/>
      <c r="Y65"/>
      <c r="Z65"/>
      <c r="AA65"/>
      <c r="AB65"/>
      <c r="AC65"/>
      <c r="AD65"/>
      <c r="AE65"/>
      <c r="AF65"/>
      <c r="AG65"/>
      <c r="AH65"/>
      <c r="AI65"/>
      <c r="AJ65"/>
      <c r="AK65"/>
      <c r="AL65"/>
      <c r="AM65"/>
      <c r="AN65"/>
      <c r="AO65"/>
      <c r="AP65"/>
      <c r="AQ65"/>
    </row>
    <row r="66" spans="1:43" x14ac:dyDescent="0.25">
      <c r="A66" s="67" t="s">
        <v>95</v>
      </c>
      <c r="B66" s="8"/>
      <c r="C66" s="8">
        <v>460</v>
      </c>
      <c r="D66" s="8"/>
      <c r="E66" s="8"/>
      <c r="F66" s="8"/>
      <c r="G66" s="8"/>
      <c r="H66" s="8"/>
      <c r="I66" s="8"/>
      <c r="J66" s="8"/>
      <c r="K66" s="8"/>
      <c r="L66" s="8"/>
      <c r="M66" s="8"/>
      <c r="N66" s="8">
        <v>460</v>
      </c>
      <c r="O66"/>
      <c r="P66"/>
      <c r="Q66"/>
      <c r="R66"/>
      <c r="S66"/>
      <c r="T66"/>
      <c r="U66"/>
      <c r="V66"/>
      <c r="W66"/>
      <c r="X66"/>
      <c r="Y66"/>
      <c r="Z66"/>
      <c r="AA66"/>
      <c r="AB66"/>
      <c r="AC66"/>
      <c r="AD66"/>
      <c r="AE66"/>
      <c r="AF66"/>
      <c r="AG66"/>
      <c r="AH66"/>
      <c r="AI66"/>
      <c r="AJ66"/>
      <c r="AK66"/>
      <c r="AL66"/>
      <c r="AM66"/>
      <c r="AN66"/>
      <c r="AO66"/>
      <c r="AP66"/>
      <c r="AQ66"/>
    </row>
    <row r="67" spans="1:43" x14ac:dyDescent="0.25">
      <c r="A67" s="67" t="s">
        <v>138</v>
      </c>
      <c r="B67" s="8"/>
      <c r="C67" s="8"/>
      <c r="D67" s="8"/>
      <c r="E67" s="8"/>
      <c r="F67" s="8">
        <v>460</v>
      </c>
      <c r="G67" s="8"/>
      <c r="H67" s="8"/>
      <c r="I67" s="8"/>
      <c r="J67" s="8"/>
      <c r="K67" s="8"/>
      <c r="L67" s="8">
        <v>460</v>
      </c>
      <c r="M67" s="8"/>
      <c r="N67" s="8">
        <v>920</v>
      </c>
      <c r="O67"/>
      <c r="P67"/>
      <c r="Q67"/>
      <c r="R67"/>
      <c r="S67"/>
      <c r="T67"/>
      <c r="U67"/>
      <c r="V67"/>
      <c r="W67"/>
      <c r="X67"/>
      <c r="Y67"/>
      <c r="Z67"/>
      <c r="AA67"/>
      <c r="AB67"/>
      <c r="AC67"/>
      <c r="AD67"/>
      <c r="AE67"/>
      <c r="AF67"/>
      <c r="AG67"/>
      <c r="AH67"/>
      <c r="AI67"/>
      <c r="AJ67"/>
      <c r="AK67"/>
      <c r="AL67"/>
      <c r="AM67"/>
      <c r="AN67"/>
      <c r="AO67"/>
      <c r="AP67"/>
      <c r="AQ67"/>
    </row>
    <row r="68" spans="1:43" x14ac:dyDescent="0.25">
      <c r="A68" s="67" t="s">
        <v>167</v>
      </c>
      <c r="B68" s="8"/>
      <c r="C68" s="8"/>
      <c r="D68" s="8"/>
      <c r="E68" s="8">
        <v>460</v>
      </c>
      <c r="F68" s="8"/>
      <c r="G68" s="8">
        <v>460</v>
      </c>
      <c r="H68" s="8"/>
      <c r="I68" s="8"/>
      <c r="J68" s="8"/>
      <c r="K68" s="8"/>
      <c r="L68" s="8"/>
      <c r="M68" s="8"/>
      <c r="N68" s="8">
        <v>920</v>
      </c>
      <c r="O68"/>
      <c r="P68"/>
      <c r="Q68"/>
      <c r="R68"/>
      <c r="S68"/>
      <c r="T68"/>
      <c r="U68"/>
      <c r="V68"/>
      <c r="W68"/>
      <c r="X68"/>
      <c r="Y68"/>
      <c r="Z68"/>
      <c r="AA68"/>
      <c r="AB68"/>
      <c r="AC68"/>
      <c r="AD68"/>
      <c r="AE68"/>
      <c r="AF68"/>
      <c r="AG68"/>
      <c r="AH68"/>
      <c r="AI68"/>
      <c r="AJ68"/>
      <c r="AK68"/>
      <c r="AL68"/>
      <c r="AM68"/>
      <c r="AN68"/>
      <c r="AO68"/>
      <c r="AP68"/>
      <c r="AQ68"/>
    </row>
    <row r="69" spans="1:43" x14ac:dyDescent="0.25">
      <c r="A69" s="67" t="s">
        <v>127</v>
      </c>
      <c r="B69" s="8"/>
      <c r="C69" s="8"/>
      <c r="D69" s="8">
        <v>460</v>
      </c>
      <c r="E69" s="8"/>
      <c r="F69" s="8"/>
      <c r="G69" s="8"/>
      <c r="H69" s="8">
        <v>460</v>
      </c>
      <c r="I69" s="8"/>
      <c r="J69" s="8"/>
      <c r="K69" s="8">
        <v>460</v>
      </c>
      <c r="L69" s="8"/>
      <c r="M69" s="8"/>
      <c r="N69" s="8">
        <v>1380</v>
      </c>
      <c r="O69"/>
      <c r="P69"/>
      <c r="Q69"/>
      <c r="R69"/>
      <c r="S69"/>
      <c r="T69"/>
      <c r="U69"/>
      <c r="V69"/>
      <c r="W69"/>
      <c r="X69"/>
      <c r="Y69"/>
      <c r="Z69"/>
      <c r="AA69"/>
      <c r="AB69"/>
      <c r="AC69"/>
      <c r="AD69"/>
      <c r="AE69"/>
      <c r="AF69"/>
      <c r="AG69"/>
      <c r="AH69"/>
      <c r="AI69"/>
      <c r="AJ69"/>
      <c r="AK69"/>
      <c r="AL69"/>
      <c r="AM69"/>
      <c r="AN69"/>
      <c r="AO69"/>
      <c r="AP69"/>
      <c r="AQ69"/>
    </row>
    <row r="70" spans="1:43" x14ac:dyDescent="0.25">
      <c r="A70" s="67" t="s">
        <v>159</v>
      </c>
      <c r="B70" s="8"/>
      <c r="C70" s="8"/>
      <c r="D70" s="8"/>
      <c r="E70" s="8"/>
      <c r="F70" s="8"/>
      <c r="G70" s="8"/>
      <c r="H70" s="8"/>
      <c r="I70" s="8"/>
      <c r="J70" s="8">
        <v>460</v>
      </c>
      <c r="K70" s="8"/>
      <c r="L70" s="8"/>
      <c r="M70" s="8"/>
      <c r="N70" s="8">
        <v>460</v>
      </c>
      <c r="O70"/>
      <c r="P70"/>
      <c r="Q70"/>
      <c r="R70"/>
      <c r="S70"/>
      <c r="T70"/>
      <c r="U70"/>
      <c r="V70"/>
      <c r="W70"/>
      <c r="X70"/>
      <c r="Y70"/>
      <c r="Z70"/>
      <c r="AA70"/>
      <c r="AB70"/>
      <c r="AC70"/>
      <c r="AD70"/>
      <c r="AE70"/>
      <c r="AF70"/>
      <c r="AG70"/>
      <c r="AH70"/>
      <c r="AI70"/>
      <c r="AJ70"/>
      <c r="AK70"/>
      <c r="AL70"/>
      <c r="AM70"/>
      <c r="AN70"/>
      <c r="AO70"/>
      <c r="AP70"/>
      <c r="AQ70"/>
    </row>
    <row r="71" spans="1:43" x14ac:dyDescent="0.25">
      <c r="A71" s="62">
        <v>10023602</v>
      </c>
      <c r="B71" s="8">
        <v>330</v>
      </c>
      <c r="C71" s="8">
        <v>330</v>
      </c>
      <c r="D71" s="8">
        <v>330</v>
      </c>
      <c r="E71" s="8">
        <v>545</v>
      </c>
      <c r="F71" s="8">
        <v>545</v>
      </c>
      <c r="G71" s="8">
        <v>545</v>
      </c>
      <c r="H71" s="8">
        <v>545</v>
      </c>
      <c r="I71" s="8">
        <v>545</v>
      </c>
      <c r="J71" s="8">
        <v>545</v>
      </c>
      <c r="K71" s="8">
        <v>545</v>
      </c>
      <c r="L71" s="8">
        <v>545</v>
      </c>
      <c r="M71" s="8"/>
      <c r="N71" s="8">
        <v>5350</v>
      </c>
      <c r="O71"/>
      <c r="P71"/>
      <c r="Q71"/>
      <c r="R71"/>
      <c r="S71"/>
      <c r="T71"/>
      <c r="U71"/>
      <c r="V71"/>
      <c r="W71"/>
      <c r="X71"/>
      <c r="Y71"/>
      <c r="Z71"/>
      <c r="AA71"/>
      <c r="AB71"/>
      <c r="AC71"/>
      <c r="AD71"/>
      <c r="AE71"/>
      <c r="AF71"/>
      <c r="AG71"/>
      <c r="AH71"/>
      <c r="AI71"/>
      <c r="AJ71"/>
      <c r="AK71"/>
      <c r="AL71"/>
      <c r="AM71"/>
      <c r="AN71"/>
      <c r="AO71"/>
      <c r="AP71"/>
      <c r="AQ71"/>
    </row>
    <row r="72" spans="1:43" x14ac:dyDescent="0.25">
      <c r="A72" s="67" t="s">
        <v>95</v>
      </c>
      <c r="B72" s="8"/>
      <c r="C72" s="8"/>
      <c r="D72" s="8"/>
      <c r="E72" s="8"/>
      <c r="F72" s="8"/>
      <c r="G72" s="8"/>
      <c r="H72" s="8">
        <v>545</v>
      </c>
      <c r="I72" s="8"/>
      <c r="J72" s="8"/>
      <c r="K72" s="8"/>
      <c r="L72" s="8"/>
      <c r="M72" s="8"/>
      <c r="N72" s="8">
        <v>545</v>
      </c>
      <c r="O72"/>
      <c r="P72"/>
      <c r="Q72"/>
      <c r="R72"/>
      <c r="S72"/>
      <c r="T72"/>
      <c r="U72"/>
      <c r="V72"/>
      <c r="W72"/>
      <c r="X72"/>
      <c r="Y72"/>
      <c r="Z72"/>
      <c r="AA72"/>
      <c r="AB72"/>
      <c r="AC72"/>
      <c r="AD72"/>
      <c r="AE72"/>
      <c r="AF72"/>
      <c r="AG72"/>
      <c r="AH72"/>
      <c r="AI72"/>
      <c r="AJ72"/>
      <c r="AK72"/>
      <c r="AL72"/>
      <c r="AM72"/>
      <c r="AN72"/>
      <c r="AO72"/>
      <c r="AP72"/>
      <c r="AQ72"/>
    </row>
    <row r="73" spans="1:43" x14ac:dyDescent="0.25">
      <c r="A73" s="67" t="s">
        <v>138</v>
      </c>
      <c r="B73" s="8"/>
      <c r="C73" s="8"/>
      <c r="D73" s="8"/>
      <c r="E73" s="8"/>
      <c r="F73" s="8">
        <v>545</v>
      </c>
      <c r="G73" s="8"/>
      <c r="H73" s="8"/>
      <c r="I73" s="8">
        <v>545</v>
      </c>
      <c r="J73" s="8"/>
      <c r="K73" s="8"/>
      <c r="L73" s="8">
        <v>545</v>
      </c>
      <c r="M73" s="8"/>
      <c r="N73" s="8">
        <v>1635</v>
      </c>
      <c r="O73"/>
      <c r="P73"/>
      <c r="Q73"/>
      <c r="R73"/>
      <c r="S73"/>
      <c r="T73"/>
      <c r="U73"/>
      <c r="V73"/>
      <c r="W73"/>
      <c r="X73"/>
      <c r="Y73"/>
      <c r="Z73"/>
      <c r="AA73"/>
      <c r="AB73"/>
      <c r="AC73"/>
      <c r="AD73"/>
      <c r="AE73"/>
      <c r="AF73"/>
      <c r="AG73"/>
      <c r="AH73"/>
      <c r="AI73"/>
      <c r="AJ73"/>
      <c r="AK73"/>
      <c r="AL73"/>
      <c r="AM73"/>
      <c r="AN73"/>
      <c r="AO73"/>
      <c r="AP73"/>
      <c r="AQ73"/>
    </row>
    <row r="74" spans="1:43" x14ac:dyDescent="0.25">
      <c r="A74" s="67" t="s">
        <v>167</v>
      </c>
      <c r="B74" s="8"/>
      <c r="C74" s="8"/>
      <c r="D74" s="8"/>
      <c r="E74" s="8"/>
      <c r="F74" s="8"/>
      <c r="G74" s="8">
        <v>545</v>
      </c>
      <c r="H74" s="8"/>
      <c r="I74" s="8"/>
      <c r="J74" s="8"/>
      <c r="K74" s="8"/>
      <c r="L74" s="8"/>
      <c r="M74" s="8"/>
      <c r="N74" s="8">
        <v>545</v>
      </c>
      <c r="O74"/>
      <c r="P74"/>
      <c r="Q74"/>
      <c r="R74"/>
      <c r="S74"/>
      <c r="T74"/>
      <c r="U74"/>
      <c r="V74"/>
      <c r="W74"/>
      <c r="X74"/>
      <c r="Y74"/>
      <c r="Z74"/>
      <c r="AA74"/>
      <c r="AB74"/>
      <c r="AC74"/>
      <c r="AD74"/>
      <c r="AE74"/>
      <c r="AF74"/>
      <c r="AG74"/>
      <c r="AH74"/>
      <c r="AI74"/>
      <c r="AJ74"/>
      <c r="AK74"/>
      <c r="AL74"/>
      <c r="AM74"/>
      <c r="AN74"/>
      <c r="AO74"/>
      <c r="AP74"/>
      <c r="AQ74"/>
    </row>
    <row r="75" spans="1:43" x14ac:dyDescent="0.25">
      <c r="A75" s="67" t="s">
        <v>127</v>
      </c>
      <c r="B75" s="8"/>
      <c r="C75" s="8"/>
      <c r="D75" s="8"/>
      <c r="E75" s="8">
        <v>545</v>
      </c>
      <c r="F75" s="8"/>
      <c r="G75" s="8"/>
      <c r="H75" s="8"/>
      <c r="I75" s="8"/>
      <c r="J75" s="8">
        <v>545</v>
      </c>
      <c r="K75" s="8">
        <v>545</v>
      </c>
      <c r="L75" s="8"/>
      <c r="M75" s="8"/>
      <c r="N75" s="8">
        <v>1635</v>
      </c>
      <c r="O75"/>
      <c r="P75"/>
      <c r="Q75"/>
      <c r="R75"/>
      <c r="S75"/>
      <c r="T75"/>
      <c r="U75"/>
      <c r="V75"/>
      <c r="W75"/>
      <c r="X75"/>
      <c r="Y75"/>
      <c r="Z75"/>
      <c r="AA75"/>
      <c r="AB75"/>
      <c r="AC75"/>
      <c r="AD75"/>
      <c r="AE75"/>
      <c r="AF75"/>
      <c r="AG75"/>
      <c r="AH75"/>
      <c r="AI75"/>
      <c r="AJ75"/>
      <c r="AK75"/>
      <c r="AL75"/>
      <c r="AM75"/>
      <c r="AN75"/>
      <c r="AO75"/>
      <c r="AP75"/>
      <c r="AQ75"/>
    </row>
    <row r="76" spans="1:43" x14ac:dyDescent="0.25">
      <c r="A76" s="67" t="s">
        <v>69</v>
      </c>
      <c r="B76" s="8">
        <v>330</v>
      </c>
      <c r="C76" s="8"/>
      <c r="D76" s="8">
        <v>330</v>
      </c>
      <c r="E76" s="8"/>
      <c r="F76" s="8"/>
      <c r="G76" s="8"/>
      <c r="H76" s="8"/>
      <c r="I76" s="8"/>
      <c r="J76" s="8"/>
      <c r="K76" s="8"/>
      <c r="L76" s="8"/>
      <c r="M76" s="8"/>
      <c r="N76" s="8">
        <v>660</v>
      </c>
      <c r="O76"/>
      <c r="P76"/>
      <c r="Q76"/>
      <c r="R76"/>
      <c r="S76"/>
      <c r="T76"/>
      <c r="U76"/>
      <c r="V76"/>
      <c r="W76"/>
      <c r="X76"/>
      <c r="Y76"/>
      <c r="Z76"/>
      <c r="AA76"/>
      <c r="AB76"/>
      <c r="AC76"/>
      <c r="AD76"/>
      <c r="AE76"/>
      <c r="AF76"/>
      <c r="AG76"/>
      <c r="AH76"/>
      <c r="AI76"/>
      <c r="AJ76"/>
      <c r="AK76"/>
      <c r="AL76"/>
      <c r="AM76"/>
      <c r="AN76"/>
      <c r="AO76"/>
      <c r="AP76"/>
      <c r="AQ76"/>
    </row>
    <row r="77" spans="1:43" x14ac:dyDescent="0.25">
      <c r="A77" s="67" t="s">
        <v>54</v>
      </c>
      <c r="B77" s="8"/>
      <c r="C77" s="8">
        <v>330</v>
      </c>
      <c r="D77" s="8"/>
      <c r="E77" s="8"/>
      <c r="F77" s="8"/>
      <c r="G77" s="8"/>
      <c r="H77" s="8"/>
      <c r="I77" s="8"/>
      <c r="J77" s="8"/>
      <c r="K77" s="8"/>
      <c r="L77" s="8"/>
      <c r="M77" s="8"/>
      <c r="N77" s="8">
        <v>330</v>
      </c>
      <c r="O77"/>
      <c r="P77"/>
      <c r="Q77"/>
      <c r="R77"/>
      <c r="S77"/>
      <c r="T77"/>
      <c r="U77"/>
      <c r="V77"/>
      <c r="W77"/>
      <c r="X77"/>
      <c r="Y77"/>
      <c r="Z77"/>
      <c r="AA77"/>
      <c r="AB77"/>
      <c r="AC77"/>
      <c r="AD77"/>
      <c r="AE77"/>
      <c r="AF77"/>
      <c r="AG77"/>
      <c r="AH77"/>
      <c r="AI77"/>
      <c r="AJ77"/>
      <c r="AK77"/>
      <c r="AL77"/>
      <c r="AM77"/>
      <c r="AN77"/>
      <c r="AO77"/>
      <c r="AP77"/>
      <c r="AQ77"/>
    </row>
    <row r="78" spans="1:43" x14ac:dyDescent="0.25">
      <c r="A78" s="62">
        <v>10023608</v>
      </c>
      <c r="B78" s="8">
        <v>300</v>
      </c>
      <c r="C78" s="8">
        <v>300</v>
      </c>
      <c r="D78" s="8">
        <v>300</v>
      </c>
      <c r="E78" s="8"/>
      <c r="F78" s="8">
        <v>300</v>
      </c>
      <c r="G78" s="8">
        <v>300</v>
      </c>
      <c r="H78" s="8">
        <v>300</v>
      </c>
      <c r="I78" s="8">
        <v>300</v>
      </c>
      <c r="J78" s="8">
        <v>300</v>
      </c>
      <c r="K78" s="8">
        <v>334</v>
      </c>
      <c r="L78" s="8">
        <v>334</v>
      </c>
      <c r="M78" s="8"/>
      <c r="N78" s="8">
        <v>3068</v>
      </c>
      <c r="O78"/>
      <c r="P78"/>
      <c r="Q78"/>
      <c r="R78"/>
      <c r="S78"/>
      <c r="T78"/>
      <c r="U78"/>
      <c r="V78"/>
      <c r="W78"/>
      <c r="X78"/>
      <c r="Y78"/>
      <c r="Z78"/>
      <c r="AA78"/>
      <c r="AB78"/>
      <c r="AC78"/>
      <c r="AD78"/>
      <c r="AE78"/>
      <c r="AF78"/>
      <c r="AG78"/>
      <c r="AH78"/>
      <c r="AI78"/>
      <c r="AJ78"/>
      <c r="AK78"/>
      <c r="AL78"/>
      <c r="AM78"/>
      <c r="AN78"/>
      <c r="AO78"/>
      <c r="AP78"/>
      <c r="AQ78"/>
    </row>
    <row r="79" spans="1:43" x14ac:dyDescent="0.25">
      <c r="A79" s="67" t="s">
        <v>69</v>
      </c>
      <c r="B79" s="8"/>
      <c r="C79" s="8"/>
      <c r="D79" s="8"/>
      <c r="E79" s="8"/>
      <c r="F79" s="8"/>
      <c r="G79" s="8"/>
      <c r="H79" s="8"/>
      <c r="I79" s="8"/>
      <c r="J79" s="8"/>
      <c r="K79" s="8"/>
      <c r="L79" s="8">
        <v>334</v>
      </c>
      <c r="M79" s="8"/>
      <c r="N79" s="8">
        <v>334</v>
      </c>
      <c r="O79"/>
      <c r="P79"/>
      <c r="Q79"/>
      <c r="R79"/>
      <c r="S79"/>
      <c r="T79"/>
      <c r="U79"/>
      <c r="V79"/>
      <c r="W79"/>
      <c r="X79"/>
      <c r="Y79"/>
      <c r="Z79"/>
      <c r="AA79"/>
      <c r="AB79"/>
      <c r="AC79"/>
      <c r="AD79"/>
      <c r="AE79"/>
      <c r="AF79"/>
      <c r="AG79"/>
      <c r="AH79"/>
      <c r="AI79"/>
      <c r="AJ79"/>
      <c r="AK79"/>
      <c r="AL79"/>
      <c r="AM79"/>
      <c r="AN79"/>
      <c r="AO79"/>
      <c r="AP79"/>
      <c r="AQ79"/>
    </row>
    <row r="80" spans="1:43" x14ac:dyDescent="0.25">
      <c r="A80" s="67" t="s">
        <v>62</v>
      </c>
      <c r="B80" s="8"/>
      <c r="C80" s="8"/>
      <c r="D80" s="8"/>
      <c r="E80" s="8"/>
      <c r="F80" s="8"/>
      <c r="G80" s="8"/>
      <c r="H80" s="8"/>
      <c r="I80" s="8"/>
      <c r="J80" s="8"/>
      <c r="K80" s="8">
        <v>334</v>
      </c>
      <c r="L80" s="8"/>
      <c r="M80" s="8"/>
      <c r="N80" s="8">
        <v>334</v>
      </c>
      <c r="O80"/>
      <c r="P80"/>
      <c r="Q80"/>
      <c r="R80"/>
      <c r="S80"/>
      <c r="T80"/>
      <c r="U80"/>
      <c r="V80"/>
      <c r="W80"/>
      <c r="X80"/>
      <c r="Y80"/>
      <c r="Z80"/>
      <c r="AA80"/>
      <c r="AB80"/>
      <c r="AC80"/>
      <c r="AD80"/>
      <c r="AE80"/>
      <c r="AF80"/>
      <c r="AG80"/>
      <c r="AH80"/>
      <c r="AI80"/>
      <c r="AJ80"/>
      <c r="AK80"/>
      <c r="AL80"/>
      <c r="AM80"/>
      <c r="AN80"/>
      <c r="AO80"/>
      <c r="AP80"/>
      <c r="AQ80"/>
    </row>
    <row r="81" spans="1:43" x14ac:dyDescent="0.25">
      <c r="A81" s="67" t="s">
        <v>48</v>
      </c>
      <c r="B81" s="8">
        <v>300</v>
      </c>
      <c r="C81" s="8">
        <v>300</v>
      </c>
      <c r="D81" s="8">
        <v>300</v>
      </c>
      <c r="E81" s="8"/>
      <c r="F81" s="8"/>
      <c r="G81" s="8"/>
      <c r="H81" s="8"/>
      <c r="I81" s="8"/>
      <c r="J81" s="8">
        <v>300</v>
      </c>
      <c r="K81" s="8"/>
      <c r="L81" s="8"/>
      <c r="M81" s="8"/>
      <c r="N81" s="8">
        <v>1200</v>
      </c>
      <c r="O81"/>
      <c r="P81"/>
      <c r="Q81"/>
      <c r="R81"/>
      <c r="S81"/>
      <c r="T81"/>
      <c r="U81"/>
      <c r="V81"/>
      <c r="W81"/>
      <c r="X81"/>
      <c r="Y81"/>
      <c r="Z81"/>
      <c r="AA81"/>
      <c r="AB81"/>
      <c r="AC81"/>
      <c r="AD81"/>
      <c r="AE81"/>
      <c r="AF81"/>
      <c r="AG81"/>
      <c r="AH81"/>
      <c r="AI81"/>
      <c r="AJ81"/>
      <c r="AK81"/>
      <c r="AL81"/>
      <c r="AM81"/>
      <c r="AN81"/>
      <c r="AO81"/>
      <c r="AP81"/>
      <c r="AQ81"/>
    </row>
    <row r="82" spans="1:43" x14ac:dyDescent="0.25">
      <c r="A82" s="67" t="s">
        <v>45</v>
      </c>
      <c r="B82" s="8"/>
      <c r="C82" s="8"/>
      <c r="D82" s="8"/>
      <c r="E82" s="8"/>
      <c r="F82" s="8">
        <v>300</v>
      </c>
      <c r="G82" s="8">
        <v>300</v>
      </c>
      <c r="H82" s="8">
        <v>300</v>
      </c>
      <c r="I82" s="8">
        <v>300</v>
      </c>
      <c r="J82" s="8"/>
      <c r="K82" s="8"/>
      <c r="L82" s="8"/>
      <c r="M82" s="8"/>
      <c r="N82" s="8">
        <v>1200</v>
      </c>
      <c r="O82"/>
      <c r="P82"/>
      <c r="Q82"/>
      <c r="R82"/>
      <c r="S82"/>
      <c r="T82"/>
      <c r="U82"/>
      <c r="V82"/>
      <c r="W82"/>
      <c r="X82"/>
      <c r="Y82"/>
      <c r="Z82"/>
      <c r="AA82"/>
      <c r="AB82"/>
      <c r="AC82"/>
      <c r="AD82"/>
      <c r="AE82"/>
      <c r="AF82"/>
      <c r="AG82"/>
      <c r="AH82"/>
      <c r="AI82"/>
      <c r="AJ82"/>
      <c r="AK82"/>
      <c r="AL82"/>
      <c r="AM82"/>
      <c r="AN82"/>
      <c r="AO82"/>
      <c r="AP82"/>
      <c r="AQ82"/>
    </row>
    <row r="83" spans="1:43" x14ac:dyDescent="0.25">
      <c r="A83" s="62">
        <v>10023655</v>
      </c>
      <c r="B83" s="8">
        <v>370</v>
      </c>
      <c r="C83" s="8">
        <v>370</v>
      </c>
      <c r="D83" s="8">
        <v>370</v>
      </c>
      <c r="E83" s="8">
        <v>370</v>
      </c>
      <c r="F83" s="8">
        <v>370</v>
      </c>
      <c r="G83" s="8">
        <v>370</v>
      </c>
      <c r="H83" s="8"/>
      <c r="I83" s="8">
        <v>370</v>
      </c>
      <c r="J83" s="8">
        <v>370</v>
      </c>
      <c r="K83" s="8">
        <v>370</v>
      </c>
      <c r="L83" s="8">
        <v>370</v>
      </c>
      <c r="M83" s="8"/>
      <c r="N83" s="8">
        <v>3700</v>
      </c>
      <c r="O83"/>
      <c r="P83"/>
      <c r="Q83"/>
      <c r="R83"/>
      <c r="S83"/>
      <c r="T83"/>
      <c r="U83"/>
      <c r="V83"/>
      <c r="W83"/>
      <c r="X83"/>
      <c r="Y83"/>
      <c r="Z83"/>
      <c r="AA83"/>
      <c r="AB83"/>
      <c r="AC83"/>
      <c r="AD83"/>
      <c r="AE83"/>
      <c r="AF83"/>
      <c r="AG83"/>
      <c r="AH83"/>
      <c r="AI83"/>
      <c r="AJ83"/>
      <c r="AK83"/>
      <c r="AL83"/>
      <c r="AM83"/>
      <c r="AN83"/>
      <c r="AO83"/>
      <c r="AP83"/>
      <c r="AQ83"/>
    </row>
    <row r="84" spans="1:43" x14ac:dyDescent="0.25">
      <c r="A84" s="67" t="s">
        <v>95</v>
      </c>
      <c r="B84" s="8"/>
      <c r="C84" s="8"/>
      <c r="D84" s="8">
        <v>370</v>
      </c>
      <c r="E84" s="8">
        <v>370</v>
      </c>
      <c r="F84" s="8"/>
      <c r="G84" s="8"/>
      <c r="H84" s="8"/>
      <c r="I84" s="8"/>
      <c r="J84" s="8"/>
      <c r="K84" s="8"/>
      <c r="L84" s="8"/>
      <c r="M84" s="8"/>
      <c r="N84" s="8">
        <v>740</v>
      </c>
      <c r="O84"/>
      <c r="P84"/>
      <c r="Q84"/>
      <c r="R84"/>
      <c r="S84"/>
      <c r="T84"/>
      <c r="U84"/>
      <c r="V84"/>
      <c r="W84"/>
      <c r="X84"/>
      <c r="Y84"/>
      <c r="Z84"/>
      <c r="AA84"/>
      <c r="AB84"/>
      <c r="AC84"/>
      <c r="AD84"/>
      <c r="AE84"/>
      <c r="AF84"/>
      <c r="AG84"/>
      <c r="AH84"/>
      <c r="AI84"/>
      <c r="AJ84"/>
      <c r="AK84"/>
      <c r="AL84"/>
      <c r="AM84"/>
      <c r="AN84"/>
      <c r="AO84"/>
      <c r="AP84"/>
      <c r="AQ84"/>
    </row>
    <row r="85" spans="1:43" x14ac:dyDescent="0.25">
      <c r="A85" s="67" t="s">
        <v>138</v>
      </c>
      <c r="B85" s="8"/>
      <c r="C85" s="8"/>
      <c r="D85" s="8"/>
      <c r="E85" s="8"/>
      <c r="F85" s="8">
        <v>370</v>
      </c>
      <c r="G85" s="8"/>
      <c r="H85" s="8"/>
      <c r="I85" s="8">
        <v>370</v>
      </c>
      <c r="J85" s="8"/>
      <c r="K85" s="8"/>
      <c r="L85" s="8">
        <v>370</v>
      </c>
      <c r="M85" s="8"/>
      <c r="N85" s="8">
        <v>1110</v>
      </c>
      <c r="O85"/>
      <c r="P85"/>
      <c r="Q85"/>
      <c r="R85"/>
      <c r="S85"/>
      <c r="T85"/>
      <c r="U85"/>
      <c r="V85"/>
      <c r="W85"/>
      <c r="X85"/>
      <c r="Y85"/>
      <c r="Z85"/>
      <c r="AA85"/>
      <c r="AB85"/>
      <c r="AC85"/>
      <c r="AD85"/>
      <c r="AE85"/>
      <c r="AF85"/>
      <c r="AG85"/>
      <c r="AH85"/>
      <c r="AI85"/>
      <c r="AJ85"/>
      <c r="AK85"/>
      <c r="AL85"/>
      <c r="AM85"/>
      <c r="AN85"/>
      <c r="AO85"/>
      <c r="AP85"/>
      <c r="AQ85"/>
    </row>
    <row r="86" spans="1:43" x14ac:dyDescent="0.25">
      <c r="A86" s="67" t="s">
        <v>167</v>
      </c>
      <c r="B86" s="8"/>
      <c r="C86" s="8"/>
      <c r="D86" s="8"/>
      <c r="E86" s="8"/>
      <c r="F86" s="8"/>
      <c r="G86" s="8">
        <v>370</v>
      </c>
      <c r="H86" s="8"/>
      <c r="I86" s="8"/>
      <c r="J86" s="8"/>
      <c r="K86" s="8"/>
      <c r="L86" s="8"/>
      <c r="M86" s="8"/>
      <c r="N86" s="8">
        <v>370</v>
      </c>
      <c r="O86"/>
      <c r="P86"/>
      <c r="Q86"/>
      <c r="R86"/>
      <c r="S86"/>
      <c r="T86"/>
      <c r="U86"/>
      <c r="V86"/>
      <c r="W86"/>
      <c r="X86"/>
      <c r="Y86"/>
      <c r="Z86"/>
      <c r="AA86"/>
      <c r="AB86"/>
      <c r="AC86"/>
      <c r="AD86"/>
      <c r="AE86"/>
      <c r="AF86"/>
      <c r="AG86"/>
      <c r="AH86"/>
      <c r="AI86"/>
      <c r="AJ86"/>
      <c r="AK86"/>
      <c r="AL86"/>
      <c r="AM86"/>
      <c r="AN86"/>
      <c r="AO86"/>
      <c r="AP86"/>
      <c r="AQ86"/>
    </row>
    <row r="87" spans="1:43" x14ac:dyDescent="0.25">
      <c r="A87" s="67" t="s">
        <v>127</v>
      </c>
      <c r="B87" s="8">
        <v>370</v>
      </c>
      <c r="C87" s="8"/>
      <c r="D87" s="8"/>
      <c r="E87" s="8"/>
      <c r="F87" s="8"/>
      <c r="G87" s="8"/>
      <c r="H87" s="8"/>
      <c r="I87" s="8"/>
      <c r="J87" s="8">
        <v>370</v>
      </c>
      <c r="K87" s="8">
        <v>370</v>
      </c>
      <c r="L87" s="8"/>
      <c r="M87" s="8"/>
      <c r="N87" s="8">
        <v>1110</v>
      </c>
      <c r="O87"/>
      <c r="P87"/>
      <c r="Q87"/>
      <c r="R87"/>
      <c r="S87"/>
      <c r="T87"/>
      <c r="U87"/>
      <c r="V87"/>
      <c r="W87"/>
      <c r="X87"/>
      <c r="Y87"/>
      <c r="Z87"/>
      <c r="AA87"/>
      <c r="AB87"/>
      <c r="AC87"/>
      <c r="AD87"/>
      <c r="AE87"/>
      <c r="AF87"/>
      <c r="AG87"/>
      <c r="AH87"/>
      <c r="AI87"/>
      <c r="AJ87"/>
      <c r="AK87"/>
      <c r="AL87"/>
      <c r="AM87"/>
      <c r="AN87"/>
      <c r="AO87"/>
      <c r="AP87"/>
      <c r="AQ87"/>
    </row>
    <row r="88" spans="1:43" x14ac:dyDescent="0.25">
      <c r="A88" s="67" t="s">
        <v>113</v>
      </c>
      <c r="B88" s="8"/>
      <c r="C88" s="8">
        <v>370</v>
      </c>
      <c r="D88" s="8"/>
      <c r="E88" s="8"/>
      <c r="F88" s="8"/>
      <c r="G88" s="8"/>
      <c r="H88" s="8"/>
      <c r="I88" s="8"/>
      <c r="J88" s="8"/>
      <c r="K88" s="8"/>
      <c r="L88" s="8"/>
      <c r="M88" s="8"/>
      <c r="N88" s="8">
        <v>370</v>
      </c>
      <c r="O88"/>
      <c r="P88"/>
      <c r="Q88"/>
      <c r="R88"/>
      <c r="S88"/>
      <c r="T88"/>
      <c r="U88"/>
      <c r="V88"/>
      <c r="W88"/>
      <c r="X88"/>
      <c r="Y88"/>
      <c r="Z88"/>
      <c r="AA88"/>
      <c r="AB88"/>
      <c r="AC88"/>
      <c r="AD88"/>
      <c r="AE88"/>
      <c r="AF88"/>
      <c r="AG88"/>
      <c r="AH88"/>
      <c r="AI88"/>
      <c r="AJ88"/>
      <c r="AK88"/>
      <c r="AL88"/>
      <c r="AM88"/>
      <c r="AN88"/>
      <c r="AO88"/>
      <c r="AP88"/>
      <c r="AQ88"/>
    </row>
    <row r="89" spans="1:43" x14ac:dyDescent="0.25">
      <c r="A89" s="62">
        <v>10023664</v>
      </c>
      <c r="B89" s="8">
        <v>500</v>
      </c>
      <c r="C89" s="8">
        <v>500</v>
      </c>
      <c r="D89" s="8">
        <v>500</v>
      </c>
      <c r="E89" s="8">
        <v>500</v>
      </c>
      <c r="F89" s="8">
        <v>500</v>
      </c>
      <c r="G89" s="8">
        <v>500</v>
      </c>
      <c r="H89" s="8">
        <v>500</v>
      </c>
      <c r="I89" s="8">
        <v>500</v>
      </c>
      <c r="J89" s="8">
        <v>500</v>
      </c>
      <c r="K89" s="8">
        <v>500</v>
      </c>
      <c r="L89" s="8">
        <v>500</v>
      </c>
      <c r="M89" s="8"/>
      <c r="N89" s="8">
        <v>5500</v>
      </c>
      <c r="O89"/>
      <c r="P89"/>
      <c r="Q89"/>
      <c r="R89"/>
      <c r="S89"/>
      <c r="T89"/>
      <c r="U89"/>
      <c r="V89"/>
      <c r="W89"/>
      <c r="X89"/>
      <c r="Y89"/>
      <c r="Z89"/>
      <c r="AA89"/>
      <c r="AB89"/>
      <c r="AC89"/>
      <c r="AD89"/>
      <c r="AE89"/>
      <c r="AF89"/>
      <c r="AG89"/>
      <c r="AH89"/>
      <c r="AI89"/>
      <c r="AJ89"/>
      <c r="AK89"/>
      <c r="AL89"/>
      <c r="AM89"/>
      <c r="AN89"/>
      <c r="AO89"/>
      <c r="AP89"/>
      <c r="AQ89"/>
    </row>
    <row r="90" spans="1:43" x14ac:dyDescent="0.25">
      <c r="A90" s="67" t="s">
        <v>95</v>
      </c>
      <c r="B90" s="8"/>
      <c r="C90" s="8"/>
      <c r="D90" s="8"/>
      <c r="E90" s="8">
        <v>500</v>
      </c>
      <c r="F90" s="8"/>
      <c r="G90" s="8"/>
      <c r="H90" s="8">
        <v>500</v>
      </c>
      <c r="I90" s="8"/>
      <c r="J90" s="8"/>
      <c r="K90" s="8"/>
      <c r="L90" s="8"/>
      <c r="M90" s="8"/>
      <c r="N90" s="8">
        <v>1000</v>
      </c>
      <c r="O90"/>
      <c r="P90"/>
      <c r="Q90"/>
      <c r="R90"/>
      <c r="S90"/>
      <c r="T90"/>
      <c r="U90"/>
      <c r="V90"/>
      <c r="W90"/>
      <c r="X90"/>
      <c r="Y90"/>
      <c r="Z90"/>
      <c r="AA90"/>
      <c r="AB90"/>
      <c r="AC90"/>
      <c r="AD90"/>
      <c r="AE90"/>
      <c r="AF90"/>
      <c r="AG90"/>
      <c r="AH90"/>
      <c r="AI90"/>
      <c r="AJ90"/>
      <c r="AK90"/>
      <c r="AL90"/>
      <c r="AM90"/>
      <c r="AN90"/>
      <c r="AO90"/>
      <c r="AP90"/>
      <c r="AQ90"/>
    </row>
    <row r="91" spans="1:43" x14ac:dyDescent="0.25">
      <c r="A91" s="67" t="s">
        <v>138</v>
      </c>
      <c r="B91" s="8"/>
      <c r="C91" s="8">
        <v>500</v>
      </c>
      <c r="D91" s="8"/>
      <c r="E91" s="8"/>
      <c r="F91" s="8">
        <v>500</v>
      </c>
      <c r="G91" s="8"/>
      <c r="H91" s="8"/>
      <c r="I91" s="8">
        <v>500</v>
      </c>
      <c r="J91" s="8"/>
      <c r="K91" s="8"/>
      <c r="L91" s="8">
        <v>500</v>
      </c>
      <c r="M91" s="8"/>
      <c r="N91" s="8">
        <v>2000</v>
      </c>
      <c r="O91"/>
      <c r="P91"/>
      <c r="Q91"/>
      <c r="R91"/>
      <c r="S91"/>
      <c r="T91"/>
      <c r="U91"/>
      <c r="V91"/>
      <c r="W91"/>
      <c r="X91"/>
      <c r="Y91"/>
      <c r="Z91"/>
      <c r="AA91"/>
      <c r="AB91"/>
      <c r="AC91"/>
      <c r="AD91"/>
      <c r="AE91"/>
      <c r="AF91"/>
      <c r="AG91"/>
      <c r="AH91"/>
      <c r="AI91"/>
      <c r="AJ91"/>
      <c r="AK91"/>
      <c r="AL91"/>
      <c r="AM91"/>
      <c r="AN91"/>
      <c r="AO91"/>
      <c r="AP91"/>
      <c r="AQ91"/>
    </row>
    <row r="92" spans="1:43" x14ac:dyDescent="0.25">
      <c r="A92" s="67" t="s">
        <v>167</v>
      </c>
      <c r="B92" s="8"/>
      <c r="C92" s="8"/>
      <c r="D92" s="8"/>
      <c r="E92" s="8"/>
      <c r="F92" s="8"/>
      <c r="G92" s="8">
        <v>500</v>
      </c>
      <c r="H92" s="8"/>
      <c r="I92" s="8"/>
      <c r="J92" s="8"/>
      <c r="K92" s="8"/>
      <c r="L92" s="8"/>
      <c r="M92" s="8"/>
      <c r="N92" s="8">
        <v>500</v>
      </c>
      <c r="O92"/>
      <c r="P92"/>
      <c r="Q92"/>
      <c r="R92"/>
      <c r="S92"/>
      <c r="T92"/>
      <c r="U92"/>
      <c r="V92"/>
      <c r="W92"/>
      <c r="X92"/>
      <c r="Y92"/>
      <c r="Z92"/>
      <c r="AA92"/>
      <c r="AB92"/>
      <c r="AC92"/>
      <c r="AD92"/>
      <c r="AE92"/>
      <c r="AF92"/>
      <c r="AG92"/>
      <c r="AH92"/>
      <c r="AI92"/>
      <c r="AJ92"/>
      <c r="AK92"/>
      <c r="AL92"/>
      <c r="AM92"/>
      <c r="AN92"/>
      <c r="AO92"/>
      <c r="AP92"/>
      <c r="AQ92"/>
    </row>
    <row r="93" spans="1:43" x14ac:dyDescent="0.25">
      <c r="A93" s="67" t="s">
        <v>127</v>
      </c>
      <c r="B93" s="8">
        <v>500</v>
      </c>
      <c r="C93" s="8"/>
      <c r="D93" s="8">
        <v>500</v>
      </c>
      <c r="E93" s="8"/>
      <c r="F93" s="8"/>
      <c r="G93" s="8"/>
      <c r="H93" s="8"/>
      <c r="I93" s="8"/>
      <c r="J93" s="8">
        <v>500</v>
      </c>
      <c r="K93" s="8">
        <v>500</v>
      </c>
      <c r="L93" s="8"/>
      <c r="M93" s="8"/>
      <c r="N93" s="8">
        <v>2000</v>
      </c>
      <c r="O93"/>
      <c r="P93"/>
      <c r="Q93"/>
      <c r="R93"/>
      <c r="S93"/>
      <c r="T93"/>
      <c r="U93"/>
      <c r="V93"/>
      <c r="W93"/>
      <c r="X93"/>
      <c r="Y93"/>
      <c r="Z93"/>
      <c r="AA93"/>
      <c r="AB93"/>
      <c r="AC93"/>
      <c r="AD93"/>
      <c r="AE93"/>
      <c r="AF93"/>
      <c r="AG93"/>
      <c r="AH93"/>
      <c r="AI93"/>
      <c r="AJ93"/>
      <c r="AK93"/>
      <c r="AL93"/>
      <c r="AM93"/>
      <c r="AN93"/>
      <c r="AO93"/>
      <c r="AP93"/>
      <c r="AQ93"/>
    </row>
    <row r="94" spans="1:43" x14ac:dyDescent="0.25">
      <c r="A94" s="62">
        <v>10023687</v>
      </c>
      <c r="B94" s="8">
        <v>180</v>
      </c>
      <c r="C94" s="8">
        <v>180</v>
      </c>
      <c r="D94" s="8">
        <v>180</v>
      </c>
      <c r="E94" s="8"/>
      <c r="F94" s="8">
        <v>180</v>
      </c>
      <c r="G94" s="8">
        <v>180</v>
      </c>
      <c r="H94" s="8">
        <v>180</v>
      </c>
      <c r="I94" s="8">
        <v>180</v>
      </c>
      <c r="J94" s="8">
        <v>180</v>
      </c>
      <c r="K94" s="8">
        <v>180</v>
      </c>
      <c r="L94" s="8">
        <v>180</v>
      </c>
      <c r="M94" s="8"/>
      <c r="N94" s="8">
        <v>1800</v>
      </c>
      <c r="O94"/>
      <c r="P94"/>
      <c r="Q94"/>
      <c r="R94"/>
      <c r="S94"/>
      <c r="T94"/>
      <c r="U94"/>
      <c r="V94"/>
      <c r="W94"/>
      <c r="X94"/>
      <c r="Y94"/>
      <c r="Z94"/>
      <c r="AA94"/>
      <c r="AB94"/>
      <c r="AC94"/>
      <c r="AD94"/>
      <c r="AE94"/>
      <c r="AF94"/>
      <c r="AG94"/>
      <c r="AH94"/>
      <c r="AI94"/>
      <c r="AJ94"/>
      <c r="AK94"/>
      <c r="AL94"/>
      <c r="AM94"/>
      <c r="AN94"/>
      <c r="AO94"/>
      <c r="AP94"/>
      <c r="AQ94"/>
    </row>
    <row r="95" spans="1:43" x14ac:dyDescent="0.25">
      <c r="A95" s="67" t="s">
        <v>69</v>
      </c>
      <c r="B95" s="8">
        <v>180</v>
      </c>
      <c r="C95" s="8">
        <v>180</v>
      </c>
      <c r="D95" s="8">
        <v>180</v>
      </c>
      <c r="E95" s="8"/>
      <c r="F95" s="8">
        <v>180</v>
      </c>
      <c r="G95" s="8"/>
      <c r="H95" s="8"/>
      <c r="I95" s="8">
        <v>180</v>
      </c>
      <c r="J95" s="8"/>
      <c r="K95" s="8"/>
      <c r="L95" s="8"/>
      <c r="M95" s="8"/>
      <c r="N95" s="8">
        <v>900</v>
      </c>
      <c r="O95"/>
      <c r="P95"/>
      <c r="Q95"/>
      <c r="R95"/>
      <c r="S95"/>
      <c r="T95"/>
      <c r="U95"/>
      <c r="V95"/>
      <c r="W95"/>
      <c r="X95"/>
      <c r="Y95"/>
      <c r="Z95"/>
      <c r="AA95"/>
      <c r="AB95"/>
      <c r="AC95"/>
      <c r="AD95"/>
      <c r="AE95"/>
      <c r="AF95"/>
      <c r="AG95"/>
      <c r="AH95"/>
      <c r="AI95"/>
      <c r="AJ95"/>
      <c r="AK95"/>
      <c r="AL95"/>
      <c r="AM95"/>
      <c r="AN95"/>
      <c r="AO95"/>
      <c r="AP95"/>
      <c r="AQ95"/>
    </row>
    <row r="96" spans="1:43" x14ac:dyDescent="0.25">
      <c r="A96" s="67" t="s">
        <v>54</v>
      </c>
      <c r="B96" s="8"/>
      <c r="C96" s="8"/>
      <c r="D96" s="8"/>
      <c r="E96" s="8"/>
      <c r="F96" s="8"/>
      <c r="G96" s="8"/>
      <c r="H96" s="8"/>
      <c r="I96" s="8"/>
      <c r="J96" s="8">
        <v>180</v>
      </c>
      <c r="K96" s="8"/>
      <c r="L96" s="8">
        <v>180</v>
      </c>
      <c r="M96" s="8"/>
      <c r="N96" s="8">
        <v>360</v>
      </c>
      <c r="O96"/>
      <c r="P96"/>
      <c r="Q96"/>
      <c r="R96"/>
      <c r="S96"/>
      <c r="T96"/>
      <c r="U96"/>
      <c r="V96"/>
      <c r="W96"/>
      <c r="X96"/>
      <c r="Y96"/>
      <c r="Z96"/>
      <c r="AA96"/>
      <c r="AB96"/>
      <c r="AC96"/>
      <c r="AD96"/>
      <c r="AE96"/>
      <c r="AF96"/>
      <c r="AG96"/>
      <c r="AH96"/>
      <c r="AI96"/>
      <c r="AJ96"/>
      <c r="AK96"/>
      <c r="AL96"/>
      <c r="AM96"/>
      <c r="AN96"/>
      <c r="AO96"/>
      <c r="AP96"/>
      <c r="AQ96"/>
    </row>
    <row r="97" spans="1:43" x14ac:dyDescent="0.25">
      <c r="A97" s="67" t="s">
        <v>62</v>
      </c>
      <c r="B97" s="8"/>
      <c r="C97" s="8"/>
      <c r="D97" s="8"/>
      <c r="E97" s="8"/>
      <c r="F97" s="8"/>
      <c r="G97" s="8">
        <v>180</v>
      </c>
      <c r="H97" s="8">
        <v>180</v>
      </c>
      <c r="I97" s="8"/>
      <c r="J97" s="8"/>
      <c r="K97" s="8">
        <v>180</v>
      </c>
      <c r="L97" s="8"/>
      <c r="M97" s="8"/>
      <c r="N97" s="8">
        <v>540</v>
      </c>
      <c r="O97"/>
      <c r="P97"/>
      <c r="Q97"/>
      <c r="R97"/>
      <c r="S97"/>
      <c r="T97"/>
      <c r="U97"/>
      <c r="V97"/>
      <c r="W97"/>
      <c r="X97"/>
      <c r="Y97"/>
      <c r="Z97"/>
      <c r="AA97"/>
      <c r="AB97"/>
      <c r="AC97"/>
      <c r="AD97"/>
      <c r="AE97"/>
      <c r="AF97"/>
      <c r="AG97"/>
      <c r="AH97"/>
      <c r="AI97"/>
      <c r="AJ97"/>
      <c r="AK97"/>
      <c r="AL97"/>
      <c r="AM97"/>
      <c r="AN97"/>
      <c r="AO97"/>
      <c r="AP97"/>
      <c r="AQ97"/>
    </row>
    <row r="98" spans="1:43" x14ac:dyDescent="0.25">
      <c r="A98" s="62">
        <v>10023746</v>
      </c>
      <c r="B98" s="8">
        <v>300</v>
      </c>
      <c r="C98" s="8">
        <v>300</v>
      </c>
      <c r="D98" s="8">
        <v>581</v>
      </c>
      <c r="E98" s="8">
        <v>300</v>
      </c>
      <c r="F98" s="8">
        <v>581</v>
      </c>
      <c r="G98" s="8">
        <v>581</v>
      </c>
      <c r="H98" s="8">
        <v>581</v>
      </c>
      <c r="I98" s="8">
        <v>581</v>
      </c>
      <c r="J98" s="8">
        <v>581</v>
      </c>
      <c r="K98" s="8">
        <v>581</v>
      </c>
      <c r="L98" s="8">
        <v>581</v>
      </c>
      <c r="M98" s="8"/>
      <c r="N98" s="8">
        <v>5548</v>
      </c>
      <c r="O98"/>
      <c r="P98"/>
      <c r="Q98"/>
      <c r="R98"/>
      <c r="S98"/>
      <c r="T98"/>
      <c r="U98"/>
      <c r="V98"/>
      <c r="W98"/>
      <c r="X98"/>
      <c r="Y98"/>
      <c r="Z98"/>
      <c r="AA98"/>
      <c r="AB98"/>
      <c r="AC98"/>
      <c r="AD98"/>
      <c r="AE98"/>
      <c r="AF98"/>
      <c r="AG98"/>
      <c r="AH98"/>
      <c r="AI98"/>
      <c r="AJ98"/>
      <c r="AK98"/>
      <c r="AL98"/>
      <c r="AM98"/>
      <c r="AN98"/>
      <c r="AO98"/>
      <c r="AP98"/>
      <c r="AQ98"/>
    </row>
    <row r="99" spans="1:43" x14ac:dyDescent="0.25">
      <c r="A99" s="67" t="s">
        <v>95</v>
      </c>
      <c r="B99" s="8"/>
      <c r="C99" s="8"/>
      <c r="D99" s="8"/>
      <c r="E99" s="8"/>
      <c r="F99" s="8">
        <v>581</v>
      </c>
      <c r="G99" s="8"/>
      <c r="H99" s="8">
        <v>581</v>
      </c>
      <c r="I99" s="8"/>
      <c r="J99" s="8"/>
      <c r="K99" s="8"/>
      <c r="L99" s="8"/>
      <c r="M99" s="8"/>
      <c r="N99" s="8">
        <v>1162</v>
      </c>
      <c r="O99"/>
      <c r="P99"/>
      <c r="Q99"/>
      <c r="R99"/>
      <c r="S99"/>
      <c r="T99"/>
      <c r="U99"/>
      <c r="V99"/>
      <c r="W99"/>
      <c r="X99"/>
      <c r="Y99"/>
      <c r="Z99"/>
      <c r="AA99"/>
      <c r="AB99"/>
      <c r="AC99"/>
      <c r="AD99"/>
      <c r="AE99"/>
      <c r="AF99"/>
      <c r="AG99"/>
      <c r="AH99"/>
      <c r="AI99"/>
      <c r="AJ99"/>
      <c r="AK99"/>
      <c r="AL99"/>
      <c r="AM99"/>
      <c r="AN99"/>
      <c r="AO99"/>
      <c r="AP99"/>
      <c r="AQ99"/>
    </row>
    <row r="100" spans="1:43" x14ac:dyDescent="0.25">
      <c r="A100" s="67" t="s">
        <v>138</v>
      </c>
      <c r="B100" s="8"/>
      <c r="C100" s="8"/>
      <c r="D100" s="8"/>
      <c r="E100" s="8"/>
      <c r="F100" s="8"/>
      <c r="G100" s="8"/>
      <c r="H100" s="8"/>
      <c r="I100" s="8">
        <v>581</v>
      </c>
      <c r="J100" s="8"/>
      <c r="K100" s="8"/>
      <c r="L100" s="8">
        <v>581</v>
      </c>
      <c r="M100" s="8"/>
      <c r="N100" s="8">
        <v>1162</v>
      </c>
      <c r="O100"/>
      <c r="P100"/>
      <c r="Q100"/>
      <c r="R100"/>
      <c r="S100"/>
      <c r="T100"/>
      <c r="U100"/>
      <c r="V100"/>
      <c r="W100"/>
      <c r="X100"/>
      <c r="Y100"/>
      <c r="Z100"/>
      <c r="AA100"/>
      <c r="AB100"/>
      <c r="AC100"/>
      <c r="AD100"/>
      <c r="AE100"/>
      <c r="AF100"/>
      <c r="AG100"/>
      <c r="AH100"/>
      <c r="AI100"/>
      <c r="AJ100"/>
      <c r="AK100"/>
      <c r="AL100"/>
      <c r="AM100"/>
      <c r="AN100"/>
      <c r="AO100"/>
      <c r="AP100"/>
      <c r="AQ100"/>
    </row>
    <row r="101" spans="1:43" x14ac:dyDescent="0.25">
      <c r="A101" s="67" t="s">
        <v>167</v>
      </c>
      <c r="B101" s="8"/>
      <c r="C101" s="8"/>
      <c r="D101" s="8"/>
      <c r="E101" s="8"/>
      <c r="F101" s="8"/>
      <c r="G101" s="8">
        <v>581</v>
      </c>
      <c r="H101" s="8"/>
      <c r="I101" s="8"/>
      <c r="J101" s="8"/>
      <c r="K101" s="8"/>
      <c r="L101" s="8"/>
      <c r="M101" s="8"/>
      <c r="N101" s="8">
        <v>581</v>
      </c>
      <c r="O101"/>
      <c r="P101"/>
      <c r="Q101"/>
      <c r="R101"/>
      <c r="S101"/>
      <c r="T101"/>
      <c r="U101"/>
      <c r="V101"/>
      <c r="W101"/>
      <c r="X101"/>
      <c r="Y101"/>
      <c r="Z101"/>
      <c r="AA101"/>
      <c r="AB101"/>
      <c r="AC101"/>
      <c r="AD101"/>
      <c r="AE101"/>
      <c r="AF101"/>
      <c r="AG101"/>
      <c r="AH101"/>
      <c r="AI101"/>
      <c r="AJ101"/>
      <c r="AK101"/>
      <c r="AL101"/>
      <c r="AM101"/>
      <c r="AN101"/>
      <c r="AO101"/>
      <c r="AP101"/>
      <c r="AQ101"/>
    </row>
    <row r="102" spans="1:43" x14ac:dyDescent="0.25">
      <c r="A102" s="67" t="s">
        <v>127</v>
      </c>
      <c r="B102" s="8"/>
      <c r="C102" s="8"/>
      <c r="D102" s="8"/>
      <c r="E102" s="8"/>
      <c r="F102" s="8"/>
      <c r="G102" s="8"/>
      <c r="H102" s="8"/>
      <c r="I102" s="8"/>
      <c r="J102" s="8">
        <v>581</v>
      </c>
      <c r="K102" s="8">
        <v>581</v>
      </c>
      <c r="L102" s="8"/>
      <c r="M102" s="8"/>
      <c r="N102" s="8">
        <v>1162</v>
      </c>
      <c r="O102"/>
      <c r="P102"/>
      <c r="Q102"/>
      <c r="R102"/>
      <c r="S102"/>
      <c r="T102"/>
      <c r="U102"/>
      <c r="V102"/>
      <c r="W102"/>
      <c r="X102"/>
      <c r="Y102"/>
      <c r="Z102"/>
      <c r="AA102"/>
      <c r="AB102"/>
      <c r="AC102"/>
      <c r="AD102"/>
      <c r="AE102"/>
      <c r="AF102"/>
      <c r="AG102"/>
      <c r="AH102"/>
      <c r="AI102"/>
      <c r="AJ102"/>
      <c r="AK102"/>
      <c r="AL102"/>
      <c r="AM102"/>
      <c r="AN102"/>
      <c r="AO102"/>
      <c r="AP102"/>
      <c r="AQ102"/>
    </row>
    <row r="103" spans="1:43" x14ac:dyDescent="0.25">
      <c r="A103" s="67" t="s">
        <v>155</v>
      </c>
      <c r="B103" s="8"/>
      <c r="C103" s="8"/>
      <c r="D103" s="8">
        <v>581</v>
      </c>
      <c r="E103" s="8"/>
      <c r="F103" s="8"/>
      <c r="G103" s="8"/>
      <c r="H103" s="8"/>
      <c r="I103" s="8"/>
      <c r="J103" s="8"/>
      <c r="K103" s="8"/>
      <c r="L103" s="8"/>
      <c r="M103" s="8"/>
      <c r="N103" s="8">
        <v>581</v>
      </c>
      <c r="O103"/>
      <c r="P103"/>
      <c r="Q103"/>
      <c r="R103"/>
      <c r="S103"/>
      <c r="T103"/>
      <c r="U103"/>
      <c r="V103"/>
      <c r="W103"/>
      <c r="X103"/>
      <c r="Y103"/>
      <c r="Z103"/>
      <c r="AA103"/>
      <c r="AB103"/>
      <c r="AC103"/>
      <c r="AD103"/>
      <c r="AE103"/>
      <c r="AF103"/>
      <c r="AG103"/>
      <c r="AH103"/>
      <c r="AI103"/>
      <c r="AJ103"/>
      <c r="AK103"/>
      <c r="AL103"/>
      <c r="AM103"/>
      <c r="AN103"/>
      <c r="AO103"/>
      <c r="AP103"/>
      <c r="AQ103"/>
    </row>
    <row r="104" spans="1:43" x14ac:dyDescent="0.25">
      <c r="A104" s="67" t="s">
        <v>86</v>
      </c>
      <c r="B104" s="8">
        <v>300</v>
      </c>
      <c r="C104" s="8">
        <v>300</v>
      </c>
      <c r="D104" s="8"/>
      <c r="E104" s="8">
        <v>300</v>
      </c>
      <c r="F104" s="8"/>
      <c r="G104" s="8"/>
      <c r="H104" s="8"/>
      <c r="I104" s="8"/>
      <c r="J104" s="8"/>
      <c r="K104" s="8"/>
      <c r="L104" s="8"/>
      <c r="M104" s="8"/>
      <c r="N104" s="8">
        <v>900</v>
      </c>
      <c r="O104"/>
      <c r="P104"/>
      <c r="Q104"/>
      <c r="R104"/>
      <c r="S104"/>
      <c r="T104"/>
      <c r="U104"/>
      <c r="V104"/>
      <c r="W104"/>
      <c r="X104"/>
      <c r="Y104"/>
      <c r="Z104"/>
      <c r="AA104"/>
      <c r="AB104"/>
      <c r="AC104"/>
      <c r="AD104"/>
      <c r="AE104"/>
      <c r="AF104"/>
      <c r="AG104"/>
      <c r="AH104"/>
      <c r="AI104"/>
      <c r="AJ104"/>
      <c r="AK104"/>
      <c r="AL104"/>
      <c r="AM104"/>
      <c r="AN104"/>
      <c r="AO104"/>
      <c r="AP104"/>
      <c r="AQ104"/>
    </row>
    <row r="105" spans="1:43" x14ac:dyDescent="0.25">
      <c r="A105" s="62">
        <v>10023759</v>
      </c>
      <c r="B105" s="8">
        <v>450</v>
      </c>
      <c r="C105" s="8">
        <v>450</v>
      </c>
      <c r="D105" s="8">
        <v>450</v>
      </c>
      <c r="E105" s="8">
        <v>450</v>
      </c>
      <c r="F105" s="8">
        <v>450</v>
      </c>
      <c r="G105" s="8">
        <v>450</v>
      </c>
      <c r="H105" s="8"/>
      <c r="I105" s="8">
        <v>450</v>
      </c>
      <c r="J105" s="8">
        <v>450</v>
      </c>
      <c r="K105" s="8">
        <v>450</v>
      </c>
      <c r="L105" s="8">
        <v>450</v>
      </c>
      <c r="M105" s="8"/>
      <c r="N105" s="8">
        <v>4500</v>
      </c>
      <c r="O105"/>
      <c r="P105"/>
      <c r="Q105"/>
      <c r="R105"/>
      <c r="S105"/>
      <c r="T105"/>
      <c r="U105"/>
      <c r="V105"/>
      <c r="W105"/>
      <c r="X105"/>
      <c r="Y105"/>
      <c r="Z105"/>
      <c r="AA105"/>
      <c r="AB105"/>
      <c r="AC105"/>
      <c r="AD105"/>
      <c r="AE105"/>
      <c r="AF105"/>
      <c r="AG105"/>
      <c r="AH105"/>
      <c r="AI105"/>
      <c r="AJ105"/>
      <c r="AK105"/>
      <c r="AL105"/>
      <c r="AM105"/>
      <c r="AN105"/>
      <c r="AO105"/>
      <c r="AP105"/>
      <c r="AQ105"/>
    </row>
    <row r="106" spans="1:43" x14ac:dyDescent="0.25">
      <c r="A106" s="67" t="s">
        <v>95</v>
      </c>
      <c r="B106" s="8"/>
      <c r="C106" s="8"/>
      <c r="D106" s="8"/>
      <c r="E106" s="8"/>
      <c r="F106" s="8">
        <v>450</v>
      </c>
      <c r="G106" s="8"/>
      <c r="H106" s="8"/>
      <c r="I106" s="8"/>
      <c r="J106" s="8"/>
      <c r="K106" s="8"/>
      <c r="L106" s="8"/>
      <c r="M106" s="8"/>
      <c r="N106" s="8">
        <v>450</v>
      </c>
      <c r="O106"/>
      <c r="P106"/>
      <c r="Q106"/>
      <c r="R106"/>
      <c r="S106"/>
      <c r="T106"/>
      <c r="U106"/>
      <c r="V106"/>
      <c r="W106"/>
      <c r="X106"/>
      <c r="Y106"/>
      <c r="Z106"/>
      <c r="AA106"/>
      <c r="AB106"/>
      <c r="AC106"/>
      <c r="AD106"/>
      <c r="AE106"/>
      <c r="AF106"/>
      <c r="AG106"/>
      <c r="AH106"/>
      <c r="AI106"/>
      <c r="AJ106"/>
      <c r="AK106"/>
      <c r="AL106"/>
      <c r="AM106"/>
      <c r="AN106"/>
      <c r="AO106"/>
      <c r="AP106"/>
      <c r="AQ106"/>
    </row>
    <row r="107" spans="1:43" x14ac:dyDescent="0.25">
      <c r="A107" s="67" t="s">
        <v>138</v>
      </c>
      <c r="B107" s="8">
        <v>450</v>
      </c>
      <c r="C107" s="8"/>
      <c r="D107" s="8"/>
      <c r="E107" s="8"/>
      <c r="F107" s="8"/>
      <c r="G107" s="8"/>
      <c r="H107" s="8"/>
      <c r="I107" s="8">
        <v>450</v>
      </c>
      <c r="J107" s="8"/>
      <c r="K107" s="8"/>
      <c r="L107" s="8">
        <v>450</v>
      </c>
      <c r="M107" s="8"/>
      <c r="N107" s="8">
        <v>1350</v>
      </c>
      <c r="O107"/>
      <c r="P107"/>
      <c r="Q107"/>
      <c r="R107"/>
      <c r="S107"/>
      <c r="T107"/>
      <c r="U107"/>
      <c r="V107"/>
      <c r="W107"/>
      <c r="X107"/>
      <c r="Y107"/>
      <c r="Z107"/>
      <c r="AA107"/>
      <c r="AB107"/>
      <c r="AC107"/>
      <c r="AD107"/>
      <c r="AE107"/>
      <c r="AF107"/>
      <c r="AG107"/>
      <c r="AH107"/>
      <c r="AI107"/>
      <c r="AJ107"/>
      <c r="AK107"/>
      <c r="AL107"/>
      <c r="AM107"/>
      <c r="AN107"/>
      <c r="AO107"/>
      <c r="AP107"/>
      <c r="AQ107"/>
    </row>
    <row r="108" spans="1:43" x14ac:dyDescent="0.25">
      <c r="A108" s="67" t="s">
        <v>167</v>
      </c>
      <c r="B108" s="8"/>
      <c r="C108" s="8">
        <v>450</v>
      </c>
      <c r="D108" s="8"/>
      <c r="E108" s="8">
        <v>450</v>
      </c>
      <c r="F108" s="8"/>
      <c r="G108" s="8">
        <v>450</v>
      </c>
      <c r="H108" s="8"/>
      <c r="I108" s="8"/>
      <c r="J108" s="8"/>
      <c r="K108" s="8"/>
      <c r="L108" s="8"/>
      <c r="M108" s="8"/>
      <c r="N108" s="8">
        <v>1350</v>
      </c>
      <c r="O108"/>
      <c r="P108"/>
      <c r="Q108"/>
      <c r="R108"/>
      <c r="S108"/>
      <c r="T108"/>
      <c r="U108"/>
      <c r="V108"/>
      <c r="W108"/>
      <c r="X108"/>
      <c r="Y108"/>
      <c r="Z108"/>
      <c r="AA108"/>
      <c r="AB108"/>
      <c r="AC108"/>
      <c r="AD108"/>
      <c r="AE108"/>
      <c r="AF108"/>
      <c r="AG108"/>
      <c r="AH108"/>
      <c r="AI108"/>
      <c r="AJ108"/>
      <c r="AK108"/>
      <c r="AL108"/>
      <c r="AM108"/>
      <c r="AN108"/>
      <c r="AO108"/>
      <c r="AP108"/>
      <c r="AQ108"/>
    </row>
    <row r="109" spans="1:43" x14ac:dyDescent="0.25">
      <c r="A109" s="67" t="s">
        <v>127</v>
      </c>
      <c r="B109" s="8"/>
      <c r="C109" s="8"/>
      <c r="D109" s="8">
        <v>450</v>
      </c>
      <c r="E109" s="8"/>
      <c r="F109" s="8"/>
      <c r="G109" s="8"/>
      <c r="H109" s="8"/>
      <c r="I109" s="8"/>
      <c r="J109" s="8"/>
      <c r="K109" s="8">
        <v>450</v>
      </c>
      <c r="L109" s="8"/>
      <c r="M109" s="8"/>
      <c r="N109" s="8">
        <v>900</v>
      </c>
      <c r="O109"/>
      <c r="P109"/>
      <c r="Q109"/>
      <c r="R109"/>
      <c r="S109"/>
      <c r="T109"/>
      <c r="U109"/>
      <c r="V109"/>
      <c r="W109"/>
      <c r="X109"/>
      <c r="Y109"/>
      <c r="Z109"/>
      <c r="AA109"/>
      <c r="AB109"/>
      <c r="AC109"/>
      <c r="AD109"/>
      <c r="AE109"/>
      <c r="AF109"/>
      <c r="AG109"/>
      <c r="AH109"/>
      <c r="AI109"/>
      <c r="AJ109"/>
      <c r="AK109"/>
      <c r="AL109"/>
      <c r="AM109"/>
      <c r="AN109"/>
      <c r="AO109"/>
      <c r="AP109"/>
      <c r="AQ109"/>
    </row>
    <row r="110" spans="1:43" x14ac:dyDescent="0.25">
      <c r="A110" s="67" t="s">
        <v>159</v>
      </c>
      <c r="B110" s="8"/>
      <c r="C110" s="8"/>
      <c r="D110" s="8"/>
      <c r="E110" s="8"/>
      <c r="F110" s="8"/>
      <c r="G110" s="8"/>
      <c r="H110" s="8"/>
      <c r="I110" s="8"/>
      <c r="J110" s="8">
        <v>450</v>
      </c>
      <c r="K110" s="8"/>
      <c r="L110" s="8"/>
      <c r="M110" s="8"/>
      <c r="N110" s="8">
        <v>450</v>
      </c>
      <c r="O110"/>
      <c r="P110"/>
      <c r="Q110"/>
      <c r="R110"/>
      <c r="S110"/>
      <c r="T110"/>
      <c r="U110"/>
      <c r="V110"/>
      <c r="W110"/>
      <c r="X110"/>
      <c r="Y110"/>
      <c r="Z110"/>
      <c r="AA110"/>
      <c r="AB110"/>
      <c r="AC110"/>
      <c r="AD110"/>
      <c r="AE110"/>
      <c r="AF110"/>
      <c r="AG110"/>
      <c r="AH110"/>
      <c r="AI110"/>
      <c r="AJ110"/>
      <c r="AK110"/>
      <c r="AL110"/>
      <c r="AM110"/>
      <c r="AN110"/>
      <c r="AO110"/>
      <c r="AP110"/>
      <c r="AQ110"/>
    </row>
    <row r="111" spans="1:43" x14ac:dyDescent="0.25">
      <c r="A111" s="62">
        <v>10023768</v>
      </c>
      <c r="B111" s="8">
        <v>307</v>
      </c>
      <c r="C111" s="8">
        <v>307</v>
      </c>
      <c r="D111" s="8">
        <v>307</v>
      </c>
      <c r="E111" s="8"/>
      <c r="F111" s="8">
        <v>307</v>
      </c>
      <c r="G111" s="8">
        <v>307</v>
      </c>
      <c r="H111" s="8">
        <v>307</v>
      </c>
      <c r="I111" s="8">
        <v>307</v>
      </c>
      <c r="J111" s="8">
        <v>307</v>
      </c>
      <c r="K111" s="8">
        <v>307</v>
      </c>
      <c r="L111" s="8">
        <v>307</v>
      </c>
      <c r="M111" s="8"/>
      <c r="N111" s="8">
        <v>3070</v>
      </c>
      <c r="O111"/>
      <c r="P111"/>
      <c r="Q111"/>
      <c r="R111"/>
      <c r="S111"/>
      <c r="T111"/>
      <c r="U111"/>
      <c r="V111"/>
      <c r="W111"/>
      <c r="X111"/>
      <c r="Y111"/>
      <c r="Z111"/>
      <c r="AA111"/>
      <c r="AB111"/>
      <c r="AC111"/>
      <c r="AD111"/>
      <c r="AE111"/>
      <c r="AF111"/>
      <c r="AG111"/>
      <c r="AH111"/>
      <c r="AI111"/>
      <c r="AJ111"/>
      <c r="AK111"/>
      <c r="AL111"/>
      <c r="AM111"/>
      <c r="AN111"/>
      <c r="AO111"/>
      <c r="AP111"/>
      <c r="AQ111"/>
    </row>
    <row r="112" spans="1:43" x14ac:dyDescent="0.25">
      <c r="A112" s="67" t="s">
        <v>69</v>
      </c>
      <c r="B112" s="8">
        <v>307</v>
      </c>
      <c r="C112" s="8">
        <v>307</v>
      </c>
      <c r="D112" s="8">
        <v>307</v>
      </c>
      <c r="E112" s="8"/>
      <c r="F112" s="8">
        <v>307</v>
      </c>
      <c r="G112" s="8">
        <v>307</v>
      </c>
      <c r="H112" s="8"/>
      <c r="I112" s="8">
        <v>307</v>
      </c>
      <c r="J112" s="8"/>
      <c r="K112" s="8"/>
      <c r="L112" s="8"/>
      <c r="M112" s="8"/>
      <c r="N112" s="8">
        <v>1842</v>
      </c>
      <c r="O112"/>
      <c r="P112"/>
      <c r="Q112"/>
      <c r="R112"/>
      <c r="S112"/>
      <c r="T112"/>
      <c r="U112"/>
      <c r="V112"/>
      <c r="W112"/>
      <c r="X112"/>
      <c r="Y112"/>
      <c r="Z112"/>
      <c r="AA112"/>
      <c r="AB112"/>
      <c r="AC112"/>
      <c r="AD112"/>
      <c r="AE112"/>
      <c r="AF112"/>
      <c r="AG112"/>
      <c r="AH112"/>
      <c r="AI112"/>
      <c r="AJ112"/>
      <c r="AK112"/>
      <c r="AL112"/>
      <c r="AM112"/>
      <c r="AN112"/>
      <c r="AO112"/>
      <c r="AP112"/>
      <c r="AQ112"/>
    </row>
    <row r="113" spans="1:43" x14ac:dyDescent="0.25">
      <c r="A113" s="67" t="s">
        <v>62</v>
      </c>
      <c r="B113" s="8"/>
      <c r="C113" s="8"/>
      <c r="D113" s="8"/>
      <c r="E113" s="8"/>
      <c r="F113" s="8"/>
      <c r="G113" s="8"/>
      <c r="H113" s="8">
        <v>307</v>
      </c>
      <c r="I113" s="8"/>
      <c r="J113" s="8">
        <v>307</v>
      </c>
      <c r="K113" s="8">
        <v>307</v>
      </c>
      <c r="L113" s="8">
        <v>307</v>
      </c>
      <c r="M113" s="8"/>
      <c r="N113" s="8">
        <v>1228</v>
      </c>
      <c r="O113"/>
      <c r="P113"/>
      <c r="Q113"/>
      <c r="R113"/>
      <c r="S113"/>
      <c r="T113"/>
      <c r="U113"/>
      <c r="V113"/>
      <c r="W113"/>
      <c r="X113"/>
      <c r="Y113"/>
      <c r="Z113"/>
      <c r="AA113"/>
      <c r="AB113"/>
      <c r="AC113"/>
      <c r="AD113"/>
      <c r="AE113"/>
      <c r="AF113"/>
      <c r="AG113"/>
      <c r="AH113"/>
      <c r="AI113"/>
      <c r="AJ113"/>
      <c r="AK113"/>
      <c r="AL113"/>
      <c r="AM113"/>
      <c r="AN113"/>
      <c r="AO113"/>
      <c r="AP113"/>
      <c r="AQ113"/>
    </row>
    <row r="114" spans="1:43" x14ac:dyDescent="0.25">
      <c r="A114" s="62">
        <v>10023778</v>
      </c>
      <c r="B114" s="8">
        <v>200</v>
      </c>
      <c r="C114" s="8">
        <v>200</v>
      </c>
      <c r="D114" s="8">
        <v>200</v>
      </c>
      <c r="E114" s="8"/>
      <c r="F114" s="8">
        <v>200</v>
      </c>
      <c r="G114" s="8">
        <v>200</v>
      </c>
      <c r="H114" s="8">
        <v>200</v>
      </c>
      <c r="I114" s="8">
        <v>200</v>
      </c>
      <c r="J114" s="8">
        <v>200</v>
      </c>
      <c r="K114" s="8">
        <v>200</v>
      </c>
      <c r="L114" s="8">
        <v>200</v>
      </c>
      <c r="M114" s="8"/>
      <c r="N114" s="8">
        <v>2000</v>
      </c>
      <c r="O114"/>
      <c r="P114"/>
      <c r="Q114"/>
      <c r="R114"/>
      <c r="S114"/>
      <c r="T114"/>
      <c r="U114"/>
      <c r="V114"/>
      <c r="W114"/>
      <c r="X114"/>
      <c r="Y114"/>
      <c r="Z114"/>
      <c r="AA114"/>
      <c r="AB114"/>
      <c r="AC114"/>
      <c r="AD114"/>
      <c r="AE114"/>
      <c r="AF114"/>
      <c r="AG114"/>
      <c r="AH114"/>
      <c r="AI114"/>
      <c r="AJ114"/>
      <c r="AK114"/>
      <c r="AL114"/>
      <c r="AM114"/>
      <c r="AN114"/>
      <c r="AO114"/>
      <c r="AP114"/>
      <c r="AQ114"/>
    </row>
    <row r="115" spans="1:43" x14ac:dyDescent="0.25">
      <c r="A115" s="67" t="s">
        <v>69</v>
      </c>
      <c r="B115" s="8">
        <v>200</v>
      </c>
      <c r="C115" s="8">
        <v>200</v>
      </c>
      <c r="D115" s="8">
        <v>200</v>
      </c>
      <c r="E115" s="8"/>
      <c r="F115" s="8">
        <v>200</v>
      </c>
      <c r="G115" s="8">
        <v>200</v>
      </c>
      <c r="H115" s="8">
        <v>200</v>
      </c>
      <c r="I115" s="8">
        <v>200</v>
      </c>
      <c r="J115" s="8"/>
      <c r="K115" s="8"/>
      <c r="L115" s="8"/>
      <c r="M115" s="8"/>
      <c r="N115" s="8">
        <v>1400</v>
      </c>
      <c r="O115"/>
      <c r="P115"/>
      <c r="Q115"/>
      <c r="R115"/>
      <c r="S115"/>
      <c r="T115"/>
      <c r="U115"/>
      <c r="V115"/>
      <c r="W115"/>
      <c r="X115"/>
      <c r="Y115"/>
      <c r="Z115"/>
      <c r="AA115"/>
      <c r="AB115"/>
      <c r="AC115"/>
      <c r="AD115"/>
      <c r="AE115"/>
      <c r="AF115"/>
      <c r="AG115"/>
      <c r="AH115"/>
      <c r="AI115"/>
      <c r="AJ115"/>
      <c r="AK115"/>
      <c r="AL115"/>
      <c r="AM115"/>
      <c r="AN115"/>
      <c r="AO115"/>
      <c r="AP115"/>
      <c r="AQ115"/>
    </row>
    <row r="116" spans="1:43" x14ac:dyDescent="0.25">
      <c r="A116" s="67" t="s">
        <v>54</v>
      </c>
      <c r="B116" s="8"/>
      <c r="C116" s="8"/>
      <c r="D116" s="8"/>
      <c r="E116" s="8"/>
      <c r="F116" s="8"/>
      <c r="G116" s="8"/>
      <c r="H116" s="8"/>
      <c r="I116" s="8"/>
      <c r="J116" s="8">
        <v>200</v>
      </c>
      <c r="K116" s="8">
        <v>200</v>
      </c>
      <c r="L116" s="8">
        <v>200</v>
      </c>
      <c r="M116" s="8"/>
      <c r="N116" s="8">
        <v>600</v>
      </c>
      <c r="O116"/>
      <c r="P116"/>
      <c r="Q116"/>
      <c r="R116"/>
      <c r="S116"/>
      <c r="T116"/>
      <c r="U116"/>
      <c r="V116"/>
      <c r="W116"/>
      <c r="X116"/>
      <c r="Y116"/>
      <c r="Z116"/>
      <c r="AA116"/>
      <c r="AB116"/>
      <c r="AC116"/>
      <c r="AD116"/>
      <c r="AE116"/>
      <c r="AF116"/>
      <c r="AG116"/>
      <c r="AH116"/>
      <c r="AI116"/>
      <c r="AJ116"/>
      <c r="AK116"/>
      <c r="AL116"/>
      <c r="AM116"/>
      <c r="AN116"/>
      <c r="AO116"/>
      <c r="AP116"/>
      <c r="AQ116"/>
    </row>
    <row r="117" spans="1:43" x14ac:dyDescent="0.25">
      <c r="A117" s="62">
        <v>10023794</v>
      </c>
      <c r="B117" s="8">
        <v>380</v>
      </c>
      <c r="C117" s="8">
        <v>380</v>
      </c>
      <c r="D117" s="8">
        <v>380</v>
      </c>
      <c r="E117" s="8"/>
      <c r="F117" s="8">
        <v>300</v>
      </c>
      <c r="G117" s="8">
        <v>300</v>
      </c>
      <c r="H117" s="8">
        <v>380</v>
      </c>
      <c r="I117" s="8">
        <v>300</v>
      </c>
      <c r="J117" s="8">
        <v>380</v>
      </c>
      <c r="K117" s="8">
        <v>380</v>
      </c>
      <c r="L117" s="8">
        <v>380</v>
      </c>
      <c r="M117" s="8"/>
      <c r="N117" s="8">
        <v>3560</v>
      </c>
      <c r="O117"/>
      <c r="P117"/>
      <c r="Q117"/>
      <c r="R117"/>
      <c r="S117"/>
      <c r="T117"/>
      <c r="U117"/>
      <c r="V117"/>
      <c r="W117"/>
      <c r="X117"/>
      <c r="Y117"/>
      <c r="Z117"/>
      <c r="AA117"/>
      <c r="AB117"/>
      <c r="AC117"/>
      <c r="AD117"/>
      <c r="AE117"/>
      <c r="AF117"/>
      <c r="AG117"/>
      <c r="AH117"/>
      <c r="AI117"/>
      <c r="AJ117"/>
      <c r="AK117"/>
      <c r="AL117"/>
      <c r="AM117"/>
      <c r="AN117"/>
      <c r="AO117"/>
      <c r="AP117"/>
      <c r="AQ117"/>
    </row>
    <row r="118" spans="1:43" x14ac:dyDescent="0.25">
      <c r="A118" s="67" t="s">
        <v>69</v>
      </c>
      <c r="B118" s="8"/>
      <c r="C118" s="8"/>
      <c r="D118" s="8">
        <v>380</v>
      </c>
      <c r="E118" s="8"/>
      <c r="F118" s="8"/>
      <c r="G118" s="8"/>
      <c r="H118" s="8">
        <v>380</v>
      </c>
      <c r="I118" s="8"/>
      <c r="J118" s="8"/>
      <c r="K118" s="8"/>
      <c r="L118" s="8"/>
      <c r="M118" s="8"/>
      <c r="N118" s="8">
        <v>760</v>
      </c>
      <c r="O118"/>
      <c r="P118"/>
      <c r="Q118"/>
      <c r="R118"/>
      <c r="S118"/>
      <c r="T118"/>
      <c r="U118"/>
      <c r="V118"/>
      <c r="W118"/>
      <c r="X118"/>
      <c r="Y118"/>
      <c r="Z118"/>
      <c r="AA118"/>
      <c r="AB118"/>
      <c r="AC118"/>
      <c r="AD118"/>
      <c r="AE118"/>
      <c r="AF118"/>
      <c r="AG118"/>
      <c r="AH118"/>
      <c r="AI118"/>
      <c r="AJ118"/>
      <c r="AK118"/>
      <c r="AL118"/>
      <c r="AM118"/>
      <c r="AN118"/>
      <c r="AO118"/>
      <c r="AP118"/>
      <c r="AQ118"/>
    </row>
    <row r="119" spans="1:43" x14ac:dyDescent="0.25">
      <c r="A119" s="67" t="s">
        <v>54</v>
      </c>
      <c r="B119" s="8">
        <v>380</v>
      </c>
      <c r="C119" s="8"/>
      <c r="D119" s="8"/>
      <c r="E119" s="8"/>
      <c r="F119" s="8"/>
      <c r="G119" s="8"/>
      <c r="H119" s="8"/>
      <c r="I119" s="8"/>
      <c r="J119" s="8"/>
      <c r="K119" s="8"/>
      <c r="L119" s="8">
        <v>380</v>
      </c>
      <c r="M119" s="8"/>
      <c r="N119" s="8">
        <v>760</v>
      </c>
      <c r="O119"/>
      <c r="P119"/>
      <c r="Q119"/>
      <c r="R119"/>
      <c r="S119"/>
      <c r="T119"/>
      <c r="U119"/>
      <c r="V119"/>
      <c r="W119"/>
      <c r="X119"/>
      <c r="Y119"/>
      <c r="Z119"/>
      <c r="AA119"/>
      <c r="AB119"/>
      <c r="AC119"/>
      <c r="AD119"/>
      <c r="AE119"/>
      <c r="AF119"/>
      <c r="AG119"/>
      <c r="AH119"/>
      <c r="AI119"/>
      <c r="AJ119"/>
      <c r="AK119"/>
      <c r="AL119"/>
      <c r="AM119"/>
      <c r="AN119"/>
      <c r="AO119"/>
      <c r="AP119"/>
      <c r="AQ119"/>
    </row>
    <row r="120" spans="1:43" x14ac:dyDescent="0.25">
      <c r="A120" s="67" t="s">
        <v>62</v>
      </c>
      <c r="B120" s="8"/>
      <c r="C120" s="8">
        <v>380</v>
      </c>
      <c r="D120" s="8"/>
      <c r="E120" s="8"/>
      <c r="F120" s="8"/>
      <c r="G120" s="8"/>
      <c r="H120" s="8"/>
      <c r="I120" s="8"/>
      <c r="J120" s="8">
        <v>380</v>
      </c>
      <c r="K120" s="8">
        <v>380</v>
      </c>
      <c r="L120" s="8"/>
      <c r="M120" s="8"/>
      <c r="N120" s="8">
        <v>1140</v>
      </c>
      <c r="O120"/>
      <c r="P120"/>
      <c r="Q120"/>
      <c r="R120"/>
      <c r="S120"/>
      <c r="T120"/>
      <c r="U120"/>
      <c r="V120"/>
      <c r="W120"/>
      <c r="X120"/>
      <c r="Y120"/>
      <c r="Z120"/>
      <c r="AA120"/>
      <c r="AB120"/>
      <c r="AC120"/>
      <c r="AD120"/>
      <c r="AE120"/>
      <c r="AF120"/>
      <c r="AG120"/>
      <c r="AH120"/>
      <c r="AI120"/>
      <c r="AJ120"/>
      <c r="AK120"/>
      <c r="AL120"/>
      <c r="AM120"/>
      <c r="AN120"/>
      <c r="AO120"/>
      <c r="AP120"/>
      <c r="AQ120"/>
    </row>
    <row r="121" spans="1:43" x14ac:dyDescent="0.25">
      <c r="A121" s="67" t="s">
        <v>45</v>
      </c>
      <c r="B121" s="8"/>
      <c r="C121" s="8"/>
      <c r="D121" s="8"/>
      <c r="E121" s="8"/>
      <c r="F121" s="8">
        <v>300</v>
      </c>
      <c r="G121" s="8">
        <v>300</v>
      </c>
      <c r="H121" s="8"/>
      <c r="I121" s="8">
        <v>300</v>
      </c>
      <c r="J121" s="8"/>
      <c r="K121" s="8"/>
      <c r="L121" s="8"/>
      <c r="M121" s="8"/>
      <c r="N121" s="8">
        <v>900</v>
      </c>
      <c r="O121"/>
      <c r="P121"/>
      <c r="Q121"/>
      <c r="R121"/>
      <c r="S121"/>
      <c r="T121"/>
      <c r="U121"/>
      <c r="V121"/>
      <c r="W121"/>
      <c r="X121"/>
      <c r="Y121"/>
      <c r="Z121"/>
      <c r="AA121"/>
      <c r="AB121"/>
      <c r="AC121"/>
      <c r="AD121"/>
      <c r="AE121"/>
      <c r="AF121"/>
      <c r="AG121"/>
      <c r="AH121"/>
      <c r="AI121"/>
      <c r="AJ121"/>
      <c r="AK121"/>
      <c r="AL121"/>
      <c r="AM121"/>
      <c r="AN121"/>
      <c r="AO121"/>
      <c r="AP121"/>
      <c r="AQ121"/>
    </row>
    <row r="122" spans="1:43" x14ac:dyDescent="0.25">
      <c r="A122" s="62">
        <v>10023805</v>
      </c>
      <c r="B122" s="8">
        <v>240</v>
      </c>
      <c r="C122" s="8">
        <v>240</v>
      </c>
      <c r="D122" s="8">
        <v>240</v>
      </c>
      <c r="E122" s="8"/>
      <c r="F122" s="8">
        <v>240</v>
      </c>
      <c r="G122" s="8">
        <v>240</v>
      </c>
      <c r="H122" s="8">
        <v>240</v>
      </c>
      <c r="I122" s="8">
        <v>240</v>
      </c>
      <c r="J122" s="8">
        <v>240</v>
      </c>
      <c r="K122" s="8">
        <v>240</v>
      </c>
      <c r="L122" s="8">
        <v>240</v>
      </c>
      <c r="M122" s="8"/>
      <c r="N122" s="8">
        <v>2400</v>
      </c>
      <c r="O122"/>
      <c r="P122"/>
      <c r="Q122"/>
      <c r="R122"/>
      <c r="S122"/>
      <c r="T122"/>
      <c r="U122"/>
      <c r="V122"/>
      <c r="W122"/>
      <c r="X122"/>
      <c r="Y122"/>
      <c r="Z122"/>
      <c r="AA122"/>
      <c r="AB122"/>
      <c r="AC122"/>
      <c r="AD122"/>
      <c r="AE122"/>
      <c r="AF122"/>
      <c r="AG122"/>
      <c r="AH122"/>
      <c r="AI122"/>
      <c r="AJ122"/>
      <c r="AK122"/>
      <c r="AL122"/>
      <c r="AM122"/>
      <c r="AN122"/>
      <c r="AO122"/>
      <c r="AP122"/>
      <c r="AQ122"/>
    </row>
    <row r="123" spans="1:43" x14ac:dyDescent="0.25">
      <c r="A123" s="67" t="s">
        <v>69</v>
      </c>
      <c r="B123" s="8">
        <v>240</v>
      </c>
      <c r="C123" s="8"/>
      <c r="D123" s="8">
        <v>240</v>
      </c>
      <c r="E123" s="8"/>
      <c r="F123" s="8">
        <v>240</v>
      </c>
      <c r="G123" s="8">
        <v>240</v>
      </c>
      <c r="H123" s="8"/>
      <c r="I123" s="8">
        <v>240</v>
      </c>
      <c r="J123" s="8"/>
      <c r="K123" s="8"/>
      <c r="L123" s="8"/>
      <c r="M123" s="8"/>
      <c r="N123" s="8">
        <v>1200</v>
      </c>
      <c r="O123"/>
      <c r="P123"/>
      <c r="Q123"/>
      <c r="R123"/>
      <c r="S123"/>
      <c r="T123"/>
      <c r="U123"/>
      <c r="V123"/>
      <c r="W123"/>
      <c r="X123"/>
      <c r="Y123"/>
      <c r="Z123"/>
      <c r="AA123"/>
      <c r="AB123"/>
      <c r="AC123"/>
      <c r="AD123"/>
      <c r="AE123"/>
      <c r="AF123"/>
      <c r="AG123"/>
      <c r="AH123"/>
      <c r="AI123"/>
      <c r="AJ123"/>
      <c r="AK123"/>
      <c r="AL123"/>
      <c r="AM123"/>
      <c r="AN123"/>
      <c r="AO123"/>
      <c r="AP123"/>
      <c r="AQ123"/>
    </row>
    <row r="124" spans="1:43" x14ac:dyDescent="0.25">
      <c r="A124" s="67" t="s">
        <v>54</v>
      </c>
      <c r="B124" s="8"/>
      <c r="C124" s="8">
        <v>240</v>
      </c>
      <c r="D124" s="8"/>
      <c r="E124" s="8"/>
      <c r="F124" s="8"/>
      <c r="G124" s="8"/>
      <c r="H124" s="8"/>
      <c r="I124" s="8"/>
      <c r="J124" s="8"/>
      <c r="K124" s="8">
        <v>240</v>
      </c>
      <c r="L124" s="8">
        <v>240</v>
      </c>
      <c r="M124" s="8"/>
      <c r="N124" s="8">
        <v>720</v>
      </c>
      <c r="O124"/>
      <c r="P124"/>
      <c r="Q124"/>
      <c r="R124"/>
      <c r="S124"/>
      <c r="T124"/>
      <c r="U124"/>
      <c r="V124"/>
      <c r="W124"/>
      <c r="X124"/>
      <c r="Y124"/>
      <c r="Z124"/>
      <c r="AA124"/>
      <c r="AB124"/>
      <c r="AC124"/>
      <c r="AD124"/>
      <c r="AE124"/>
      <c r="AF124"/>
      <c r="AG124"/>
      <c r="AH124"/>
      <c r="AI124"/>
      <c r="AJ124"/>
      <c r="AK124"/>
      <c r="AL124"/>
      <c r="AM124"/>
      <c r="AN124"/>
      <c r="AO124"/>
      <c r="AP124"/>
      <c r="AQ124"/>
    </row>
    <row r="125" spans="1:43" x14ac:dyDescent="0.25">
      <c r="A125" s="67" t="s">
        <v>62</v>
      </c>
      <c r="B125" s="8"/>
      <c r="C125" s="8"/>
      <c r="D125" s="8"/>
      <c r="E125" s="8"/>
      <c r="F125" s="8"/>
      <c r="G125" s="8"/>
      <c r="H125" s="8">
        <v>240</v>
      </c>
      <c r="I125" s="8"/>
      <c r="J125" s="8">
        <v>240</v>
      </c>
      <c r="K125" s="8"/>
      <c r="L125" s="8"/>
      <c r="M125" s="8"/>
      <c r="N125" s="8">
        <v>480</v>
      </c>
      <c r="O125"/>
      <c r="P125"/>
      <c r="Q125"/>
      <c r="R125"/>
      <c r="S125"/>
      <c r="T125"/>
      <c r="U125"/>
      <c r="V125"/>
      <c r="W125"/>
      <c r="X125"/>
      <c r="Y125"/>
      <c r="Z125"/>
      <c r="AA125"/>
      <c r="AB125"/>
      <c r="AC125"/>
      <c r="AD125"/>
      <c r="AE125"/>
      <c r="AF125"/>
      <c r="AG125"/>
      <c r="AH125"/>
      <c r="AI125"/>
      <c r="AJ125"/>
      <c r="AK125"/>
      <c r="AL125"/>
      <c r="AM125"/>
      <c r="AN125"/>
      <c r="AO125"/>
      <c r="AP125"/>
      <c r="AQ125"/>
    </row>
    <row r="126" spans="1:43" x14ac:dyDescent="0.25">
      <c r="A126" s="62">
        <v>10023806</v>
      </c>
      <c r="B126" s="8">
        <v>327</v>
      </c>
      <c r="C126" s="8">
        <v>327</v>
      </c>
      <c r="D126" s="8">
        <v>327</v>
      </c>
      <c r="E126" s="8"/>
      <c r="F126" s="8">
        <v>327</v>
      </c>
      <c r="G126" s="8">
        <v>327</v>
      </c>
      <c r="H126" s="8">
        <v>327</v>
      </c>
      <c r="I126" s="8">
        <v>327</v>
      </c>
      <c r="J126" s="8">
        <v>327</v>
      </c>
      <c r="K126" s="8">
        <v>327</v>
      </c>
      <c r="L126" s="8">
        <v>327</v>
      </c>
      <c r="M126" s="8"/>
      <c r="N126" s="8">
        <v>3270</v>
      </c>
      <c r="O126"/>
      <c r="P126"/>
      <c r="Q126"/>
      <c r="R126"/>
      <c r="S126"/>
      <c r="T126"/>
      <c r="U126"/>
      <c r="V126"/>
      <c r="W126"/>
      <c r="X126"/>
      <c r="Y126"/>
      <c r="Z126"/>
      <c r="AA126"/>
      <c r="AB126"/>
      <c r="AC126"/>
      <c r="AD126"/>
      <c r="AE126"/>
      <c r="AF126"/>
      <c r="AG126"/>
      <c r="AH126"/>
      <c r="AI126"/>
      <c r="AJ126"/>
      <c r="AK126"/>
      <c r="AL126"/>
      <c r="AM126"/>
      <c r="AN126"/>
      <c r="AO126"/>
      <c r="AP126"/>
      <c r="AQ126"/>
    </row>
    <row r="127" spans="1:43" x14ac:dyDescent="0.25">
      <c r="A127" s="67" t="s">
        <v>69</v>
      </c>
      <c r="B127" s="8">
        <v>327</v>
      </c>
      <c r="C127" s="8">
        <v>327</v>
      </c>
      <c r="D127" s="8"/>
      <c r="E127" s="8"/>
      <c r="F127" s="8">
        <v>327</v>
      </c>
      <c r="G127" s="8">
        <v>327</v>
      </c>
      <c r="H127" s="8">
        <v>327</v>
      </c>
      <c r="I127" s="8">
        <v>327</v>
      </c>
      <c r="J127" s="8"/>
      <c r="K127" s="8"/>
      <c r="L127" s="8"/>
      <c r="M127" s="8"/>
      <c r="N127" s="8">
        <v>1962</v>
      </c>
      <c r="O127"/>
      <c r="P127"/>
      <c r="Q127"/>
      <c r="R127"/>
      <c r="S127"/>
      <c r="T127"/>
      <c r="U127"/>
      <c r="V127"/>
      <c r="W127"/>
      <c r="X127"/>
      <c r="Y127"/>
      <c r="Z127"/>
      <c r="AA127"/>
      <c r="AB127"/>
      <c r="AC127"/>
      <c r="AD127"/>
      <c r="AE127"/>
      <c r="AF127"/>
      <c r="AG127"/>
      <c r="AH127"/>
      <c r="AI127"/>
      <c r="AJ127"/>
      <c r="AK127"/>
      <c r="AL127"/>
      <c r="AM127"/>
      <c r="AN127"/>
      <c r="AO127"/>
      <c r="AP127"/>
      <c r="AQ127"/>
    </row>
    <row r="128" spans="1:43" x14ac:dyDescent="0.25">
      <c r="A128" s="67" t="s">
        <v>54</v>
      </c>
      <c r="B128" s="8"/>
      <c r="C128" s="8"/>
      <c r="D128" s="8">
        <v>327</v>
      </c>
      <c r="E128" s="8"/>
      <c r="F128" s="8"/>
      <c r="G128" s="8"/>
      <c r="H128" s="8"/>
      <c r="I128" s="8"/>
      <c r="J128" s="8">
        <v>327</v>
      </c>
      <c r="K128" s="8">
        <v>327</v>
      </c>
      <c r="L128" s="8">
        <v>327</v>
      </c>
      <c r="M128" s="8"/>
      <c r="N128" s="8">
        <v>1308</v>
      </c>
      <c r="O128"/>
      <c r="P128"/>
      <c r="Q128"/>
      <c r="R128"/>
      <c r="S128"/>
      <c r="T128"/>
      <c r="U128"/>
      <c r="V128"/>
      <c r="W128"/>
      <c r="X128"/>
      <c r="Y128"/>
      <c r="Z128"/>
      <c r="AA128"/>
      <c r="AB128"/>
      <c r="AC128"/>
      <c r="AD128"/>
      <c r="AE128"/>
      <c r="AF128"/>
      <c r="AG128"/>
      <c r="AH128"/>
      <c r="AI128"/>
      <c r="AJ128"/>
      <c r="AK128"/>
      <c r="AL128"/>
      <c r="AM128"/>
      <c r="AN128"/>
      <c r="AO128"/>
      <c r="AP128"/>
      <c r="AQ128"/>
    </row>
    <row r="129" spans="1:43" x14ac:dyDescent="0.25">
      <c r="A129" s="62">
        <v>10023826</v>
      </c>
      <c r="B129" s="8">
        <v>341</v>
      </c>
      <c r="C129" s="8">
        <v>341</v>
      </c>
      <c r="D129" s="8">
        <v>341</v>
      </c>
      <c r="E129" s="8"/>
      <c r="F129" s="8">
        <v>1</v>
      </c>
      <c r="G129" s="8">
        <v>341</v>
      </c>
      <c r="H129" s="8">
        <v>341</v>
      </c>
      <c r="I129" s="8">
        <v>341</v>
      </c>
      <c r="J129" s="8">
        <v>341</v>
      </c>
      <c r="K129" s="8">
        <v>341</v>
      </c>
      <c r="L129" s="8">
        <v>341</v>
      </c>
      <c r="M129" s="8"/>
      <c r="N129" s="8">
        <v>3070</v>
      </c>
      <c r="O129"/>
      <c r="P129"/>
      <c r="Q129"/>
      <c r="R129"/>
      <c r="S129"/>
      <c r="T129"/>
      <c r="U129"/>
      <c r="V129"/>
      <c r="W129"/>
      <c r="X129"/>
      <c r="Y129"/>
      <c r="Z129"/>
      <c r="AA129"/>
      <c r="AB129"/>
      <c r="AC129"/>
      <c r="AD129"/>
      <c r="AE129"/>
      <c r="AF129"/>
      <c r="AG129"/>
      <c r="AH129"/>
      <c r="AI129"/>
      <c r="AJ129"/>
      <c r="AK129"/>
      <c r="AL129"/>
      <c r="AM129"/>
      <c r="AN129"/>
      <c r="AO129"/>
      <c r="AP129"/>
      <c r="AQ129"/>
    </row>
    <row r="130" spans="1:43" x14ac:dyDescent="0.25">
      <c r="A130" s="67" t="s">
        <v>69</v>
      </c>
      <c r="B130" s="8">
        <v>341</v>
      </c>
      <c r="C130" s="8">
        <v>341</v>
      </c>
      <c r="D130" s="8">
        <v>341</v>
      </c>
      <c r="E130" s="8"/>
      <c r="F130" s="8">
        <v>1</v>
      </c>
      <c r="G130" s="8"/>
      <c r="H130" s="8">
        <v>341</v>
      </c>
      <c r="I130" s="8">
        <v>341</v>
      </c>
      <c r="J130" s="8"/>
      <c r="K130" s="8"/>
      <c r="L130" s="8"/>
      <c r="M130" s="8"/>
      <c r="N130" s="8">
        <v>1706</v>
      </c>
      <c r="O130"/>
      <c r="P130"/>
      <c r="Q130"/>
      <c r="R130"/>
      <c r="S130"/>
      <c r="T130"/>
      <c r="U130"/>
      <c r="V130"/>
      <c r="W130"/>
      <c r="X130"/>
      <c r="Y130"/>
      <c r="Z130"/>
      <c r="AA130"/>
      <c r="AB130"/>
      <c r="AC130"/>
      <c r="AD130"/>
      <c r="AE130"/>
      <c r="AF130"/>
      <c r="AG130"/>
      <c r="AH130"/>
      <c r="AI130"/>
      <c r="AJ130"/>
      <c r="AK130"/>
      <c r="AL130"/>
      <c r="AM130"/>
      <c r="AN130"/>
      <c r="AO130"/>
      <c r="AP130"/>
      <c r="AQ130"/>
    </row>
    <row r="131" spans="1:43" x14ac:dyDescent="0.25">
      <c r="A131" s="67" t="s">
        <v>54</v>
      </c>
      <c r="B131" s="8"/>
      <c r="C131" s="8"/>
      <c r="D131" s="8"/>
      <c r="E131" s="8"/>
      <c r="F131" s="8"/>
      <c r="G131" s="8"/>
      <c r="H131" s="8"/>
      <c r="I131" s="8"/>
      <c r="J131" s="8">
        <v>341</v>
      </c>
      <c r="K131" s="8">
        <v>341</v>
      </c>
      <c r="L131" s="8">
        <v>341</v>
      </c>
      <c r="M131" s="8"/>
      <c r="N131" s="8">
        <v>1023</v>
      </c>
      <c r="O131"/>
      <c r="P131"/>
      <c r="Q131"/>
      <c r="R131"/>
      <c r="S131"/>
      <c r="T131"/>
      <c r="U131"/>
      <c r="V131"/>
      <c r="W131"/>
      <c r="X131"/>
      <c r="Y131"/>
      <c r="Z131"/>
      <c r="AA131"/>
      <c r="AB131"/>
      <c r="AC131"/>
      <c r="AD131"/>
      <c r="AE131"/>
      <c r="AF131"/>
      <c r="AG131"/>
      <c r="AH131"/>
      <c r="AI131"/>
      <c r="AJ131"/>
      <c r="AK131"/>
      <c r="AL131"/>
      <c r="AM131"/>
      <c r="AN131"/>
      <c r="AO131"/>
      <c r="AP131"/>
      <c r="AQ131"/>
    </row>
    <row r="132" spans="1:43" x14ac:dyDescent="0.25">
      <c r="A132" s="67" t="s">
        <v>62</v>
      </c>
      <c r="B132" s="8"/>
      <c r="C132" s="8"/>
      <c r="D132" s="8"/>
      <c r="E132" s="8"/>
      <c r="F132" s="8"/>
      <c r="G132" s="8">
        <v>341</v>
      </c>
      <c r="H132" s="8"/>
      <c r="I132" s="8"/>
      <c r="J132" s="8"/>
      <c r="K132" s="8"/>
      <c r="L132" s="8"/>
      <c r="M132" s="8"/>
      <c r="N132" s="8">
        <v>341</v>
      </c>
      <c r="O132"/>
      <c r="P132"/>
      <c r="Q132"/>
      <c r="R132"/>
      <c r="S132"/>
      <c r="T132"/>
      <c r="U132"/>
      <c r="V132"/>
      <c r="W132"/>
      <c r="X132"/>
      <c r="Y132"/>
      <c r="Z132"/>
      <c r="AA132"/>
      <c r="AB132"/>
      <c r="AC132"/>
      <c r="AD132"/>
      <c r="AE132"/>
      <c r="AF132"/>
      <c r="AG132"/>
      <c r="AH132"/>
      <c r="AI132"/>
      <c r="AJ132"/>
      <c r="AK132"/>
      <c r="AL132"/>
      <c r="AM132"/>
      <c r="AN132"/>
      <c r="AO132"/>
      <c r="AP132"/>
      <c r="AQ132"/>
    </row>
    <row r="133" spans="1:43" x14ac:dyDescent="0.25">
      <c r="A133" s="62">
        <v>10023828</v>
      </c>
      <c r="B133" s="8">
        <v>317</v>
      </c>
      <c r="C133" s="8">
        <v>317</v>
      </c>
      <c r="D133" s="8">
        <v>317</v>
      </c>
      <c r="E133" s="8"/>
      <c r="F133" s="8">
        <v>317</v>
      </c>
      <c r="G133" s="8">
        <v>316</v>
      </c>
      <c r="H133" s="8">
        <v>317</v>
      </c>
      <c r="I133" s="8">
        <v>317</v>
      </c>
      <c r="J133" s="8">
        <v>317</v>
      </c>
      <c r="K133" s="8">
        <v>317</v>
      </c>
      <c r="L133" s="8">
        <v>317</v>
      </c>
      <c r="M133" s="8"/>
      <c r="N133" s="8">
        <v>3169</v>
      </c>
      <c r="O133"/>
      <c r="P133"/>
      <c r="Q133"/>
      <c r="R133"/>
      <c r="S133"/>
      <c r="T133"/>
      <c r="U133"/>
      <c r="V133"/>
      <c r="W133"/>
      <c r="X133"/>
      <c r="Y133"/>
      <c r="Z133"/>
      <c r="AA133"/>
      <c r="AB133"/>
      <c r="AC133"/>
      <c r="AD133"/>
      <c r="AE133"/>
      <c r="AF133"/>
      <c r="AG133"/>
      <c r="AH133"/>
      <c r="AI133"/>
      <c r="AJ133"/>
      <c r="AK133"/>
      <c r="AL133"/>
      <c r="AM133"/>
      <c r="AN133"/>
      <c r="AO133"/>
      <c r="AP133"/>
      <c r="AQ133"/>
    </row>
    <row r="134" spans="1:43" x14ac:dyDescent="0.25">
      <c r="A134" s="67" t="s">
        <v>69</v>
      </c>
      <c r="B134" s="8">
        <v>317</v>
      </c>
      <c r="C134" s="8">
        <v>317</v>
      </c>
      <c r="D134" s="8">
        <v>317</v>
      </c>
      <c r="E134" s="8"/>
      <c r="F134" s="8">
        <v>317</v>
      </c>
      <c r="G134" s="8"/>
      <c r="H134" s="8"/>
      <c r="I134" s="8">
        <v>317</v>
      </c>
      <c r="J134" s="8"/>
      <c r="K134" s="8"/>
      <c r="L134" s="8"/>
      <c r="M134" s="8"/>
      <c r="N134" s="8">
        <v>1585</v>
      </c>
      <c r="O134"/>
      <c r="P134"/>
      <c r="Q134"/>
      <c r="R134"/>
      <c r="S134"/>
      <c r="T134"/>
      <c r="U134"/>
      <c r="V134"/>
      <c r="W134"/>
      <c r="X134"/>
      <c r="Y134"/>
      <c r="Z134"/>
      <c r="AA134"/>
      <c r="AB134"/>
      <c r="AC134"/>
      <c r="AD134"/>
      <c r="AE134"/>
      <c r="AF134"/>
      <c r="AG134"/>
      <c r="AH134"/>
      <c r="AI134"/>
      <c r="AJ134"/>
      <c r="AK134"/>
      <c r="AL134"/>
      <c r="AM134"/>
      <c r="AN134"/>
      <c r="AO134"/>
      <c r="AP134"/>
      <c r="AQ134"/>
    </row>
    <row r="135" spans="1:43" x14ac:dyDescent="0.25">
      <c r="A135" s="67" t="s">
        <v>54</v>
      </c>
      <c r="B135" s="8"/>
      <c r="C135" s="8"/>
      <c r="D135" s="8"/>
      <c r="E135" s="8"/>
      <c r="F135" s="8"/>
      <c r="G135" s="8">
        <v>316</v>
      </c>
      <c r="H135" s="8"/>
      <c r="I135" s="8"/>
      <c r="J135" s="8"/>
      <c r="K135" s="8">
        <v>317</v>
      </c>
      <c r="L135" s="8">
        <v>317</v>
      </c>
      <c r="M135" s="8"/>
      <c r="N135" s="8">
        <v>950</v>
      </c>
      <c r="O135"/>
      <c r="P135"/>
      <c r="Q135"/>
      <c r="R135"/>
      <c r="S135"/>
      <c r="T135"/>
      <c r="U135"/>
      <c r="V135"/>
      <c r="W135"/>
      <c r="X135"/>
      <c r="Y135"/>
      <c r="Z135"/>
      <c r="AA135"/>
      <c r="AB135"/>
      <c r="AC135"/>
      <c r="AD135"/>
      <c r="AE135"/>
      <c r="AF135"/>
      <c r="AG135"/>
      <c r="AH135"/>
      <c r="AI135"/>
      <c r="AJ135"/>
      <c r="AK135"/>
      <c r="AL135"/>
      <c r="AM135"/>
      <c r="AN135"/>
      <c r="AO135"/>
      <c r="AP135"/>
      <c r="AQ135"/>
    </row>
    <row r="136" spans="1:43" x14ac:dyDescent="0.25">
      <c r="A136" s="67" t="s">
        <v>62</v>
      </c>
      <c r="B136" s="8"/>
      <c r="C136" s="8"/>
      <c r="D136" s="8"/>
      <c r="E136" s="8"/>
      <c r="F136" s="8"/>
      <c r="G136" s="8"/>
      <c r="H136" s="8">
        <v>317</v>
      </c>
      <c r="I136" s="8"/>
      <c r="J136" s="8">
        <v>317</v>
      </c>
      <c r="K136" s="8"/>
      <c r="L136" s="8"/>
      <c r="M136" s="8"/>
      <c r="N136" s="8">
        <v>634</v>
      </c>
      <c r="O136"/>
      <c r="P136"/>
      <c r="Q136"/>
      <c r="R136"/>
      <c r="S136"/>
      <c r="T136"/>
      <c r="U136"/>
      <c r="V136"/>
      <c r="W136"/>
      <c r="X136"/>
      <c r="Y136"/>
      <c r="Z136"/>
      <c r="AA136"/>
      <c r="AB136"/>
      <c r="AC136"/>
      <c r="AD136"/>
      <c r="AE136"/>
      <c r="AF136"/>
      <c r="AG136"/>
      <c r="AH136"/>
      <c r="AI136"/>
      <c r="AJ136"/>
      <c r="AK136"/>
      <c r="AL136"/>
      <c r="AM136"/>
      <c r="AN136"/>
      <c r="AO136"/>
      <c r="AP136"/>
      <c r="AQ136"/>
    </row>
    <row r="137" spans="1:43" x14ac:dyDescent="0.25">
      <c r="A137" s="62">
        <v>10023871</v>
      </c>
      <c r="B137" s="8"/>
      <c r="C137" s="8">
        <v>300</v>
      </c>
      <c r="D137" s="8">
        <v>300</v>
      </c>
      <c r="E137" s="8">
        <v>506</v>
      </c>
      <c r="F137" s="8">
        <v>506</v>
      </c>
      <c r="G137" s="8">
        <v>506</v>
      </c>
      <c r="H137" s="8"/>
      <c r="I137" s="8">
        <v>506</v>
      </c>
      <c r="J137" s="8">
        <v>506</v>
      </c>
      <c r="K137" s="8">
        <v>506</v>
      </c>
      <c r="L137" s="8">
        <v>1</v>
      </c>
      <c r="M137" s="8"/>
      <c r="N137" s="8">
        <v>3637</v>
      </c>
      <c r="O137"/>
      <c r="P137"/>
      <c r="Q137"/>
      <c r="R137"/>
      <c r="S137"/>
      <c r="T137"/>
      <c r="U137"/>
      <c r="V137"/>
      <c r="W137"/>
      <c r="X137"/>
      <c r="Y137"/>
      <c r="Z137"/>
      <c r="AA137"/>
      <c r="AB137"/>
      <c r="AC137"/>
      <c r="AD137"/>
      <c r="AE137"/>
      <c r="AF137"/>
      <c r="AG137"/>
      <c r="AH137"/>
      <c r="AI137"/>
      <c r="AJ137"/>
      <c r="AK137"/>
      <c r="AL137"/>
      <c r="AM137"/>
      <c r="AN137"/>
      <c r="AO137"/>
      <c r="AP137"/>
      <c r="AQ137"/>
    </row>
    <row r="138" spans="1:43" x14ac:dyDescent="0.25">
      <c r="A138" s="67" t="s">
        <v>95</v>
      </c>
      <c r="B138" s="8"/>
      <c r="C138" s="8"/>
      <c r="D138" s="8"/>
      <c r="E138" s="8">
        <v>506</v>
      </c>
      <c r="F138" s="8"/>
      <c r="G138" s="8"/>
      <c r="H138" s="8"/>
      <c r="I138" s="8"/>
      <c r="J138" s="8"/>
      <c r="K138" s="8"/>
      <c r="L138" s="8"/>
      <c r="M138" s="8"/>
      <c r="N138" s="8">
        <v>506</v>
      </c>
      <c r="O138"/>
      <c r="P138"/>
      <c r="Q138"/>
      <c r="R138"/>
      <c r="S138"/>
      <c r="T138"/>
      <c r="U138"/>
      <c r="V138"/>
      <c r="W138"/>
      <c r="X138"/>
      <c r="Y138"/>
      <c r="Z138"/>
      <c r="AA138"/>
      <c r="AB138"/>
      <c r="AC138"/>
      <c r="AD138"/>
      <c r="AE138"/>
      <c r="AF138"/>
      <c r="AG138"/>
      <c r="AH138"/>
      <c r="AI138"/>
      <c r="AJ138"/>
      <c r="AK138"/>
      <c r="AL138"/>
      <c r="AM138"/>
      <c r="AN138"/>
      <c r="AO138"/>
      <c r="AP138"/>
      <c r="AQ138"/>
    </row>
    <row r="139" spans="1:43" x14ac:dyDescent="0.25">
      <c r="A139" s="67" t="s">
        <v>138</v>
      </c>
      <c r="B139" s="8"/>
      <c r="C139" s="8"/>
      <c r="D139" s="8"/>
      <c r="E139" s="8"/>
      <c r="F139" s="8">
        <v>506</v>
      </c>
      <c r="G139" s="8"/>
      <c r="H139" s="8"/>
      <c r="I139" s="8">
        <v>506</v>
      </c>
      <c r="J139" s="8"/>
      <c r="K139" s="8"/>
      <c r="L139" s="8"/>
      <c r="M139" s="8"/>
      <c r="N139" s="8">
        <v>1012</v>
      </c>
      <c r="O139"/>
      <c r="P139"/>
      <c r="Q139"/>
      <c r="R139"/>
      <c r="S139"/>
      <c r="T139"/>
      <c r="U139"/>
      <c r="V139"/>
      <c r="W139"/>
      <c r="X139"/>
      <c r="Y139"/>
      <c r="Z139"/>
      <c r="AA139"/>
      <c r="AB139"/>
      <c r="AC139"/>
      <c r="AD139"/>
      <c r="AE139"/>
      <c r="AF139"/>
      <c r="AG139"/>
      <c r="AH139"/>
      <c r="AI139"/>
      <c r="AJ139"/>
      <c r="AK139"/>
      <c r="AL139"/>
      <c r="AM139"/>
      <c r="AN139"/>
      <c r="AO139"/>
      <c r="AP139"/>
      <c r="AQ139"/>
    </row>
    <row r="140" spans="1:43" x14ac:dyDescent="0.25">
      <c r="A140" s="67" t="s">
        <v>167</v>
      </c>
      <c r="B140" s="8"/>
      <c r="C140" s="8"/>
      <c r="D140" s="8"/>
      <c r="E140" s="8"/>
      <c r="F140" s="8"/>
      <c r="G140" s="8">
        <v>506</v>
      </c>
      <c r="H140" s="8"/>
      <c r="I140" s="8"/>
      <c r="J140" s="8"/>
      <c r="K140" s="8"/>
      <c r="L140" s="8"/>
      <c r="M140" s="8"/>
      <c r="N140" s="8">
        <v>506</v>
      </c>
      <c r="O140"/>
      <c r="P140"/>
      <c r="Q140"/>
      <c r="R140"/>
      <c r="S140"/>
      <c r="T140"/>
      <c r="U140"/>
      <c r="V140"/>
      <c r="W140"/>
      <c r="X140"/>
      <c r="Y140"/>
      <c r="Z140"/>
      <c r="AA140"/>
      <c r="AB140"/>
      <c r="AC140"/>
      <c r="AD140"/>
      <c r="AE140"/>
      <c r="AF140"/>
      <c r="AG140"/>
      <c r="AH140"/>
      <c r="AI140"/>
      <c r="AJ140"/>
      <c r="AK140"/>
      <c r="AL140"/>
      <c r="AM140"/>
      <c r="AN140"/>
      <c r="AO140"/>
      <c r="AP140"/>
      <c r="AQ140"/>
    </row>
    <row r="141" spans="1:43" x14ac:dyDescent="0.25">
      <c r="A141" s="67" t="s">
        <v>86</v>
      </c>
      <c r="B141" s="8"/>
      <c r="C141" s="8"/>
      <c r="D141" s="8">
        <v>300</v>
      </c>
      <c r="E141" s="8"/>
      <c r="F141" s="8"/>
      <c r="G141" s="8"/>
      <c r="H141" s="8"/>
      <c r="I141" s="8"/>
      <c r="J141" s="8"/>
      <c r="K141" s="8"/>
      <c r="L141" s="8">
        <v>1</v>
      </c>
      <c r="M141" s="8"/>
      <c r="N141" s="8">
        <v>301</v>
      </c>
      <c r="O141"/>
      <c r="P141"/>
      <c r="Q141"/>
      <c r="R141"/>
      <c r="S141"/>
      <c r="T141"/>
      <c r="U141"/>
      <c r="V141"/>
      <c r="W141"/>
      <c r="X141"/>
      <c r="Y141"/>
      <c r="Z141"/>
      <c r="AA141"/>
      <c r="AB141"/>
      <c r="AC141"/>
      <c r="AD141"/>
      <c r="AE141"/>
      <c r="AF141"/>
      <c r="AG141"/>
      <c r="AH141"/>
      <c r="AI141"/>
      <c r="AJ141"/>
      <c r="AK141"/>
      <c r="AL141"/>
      <c r="AM141"/>
      <c r="AN141"/>
      <c r="AO141"/>
      <c r="AP141"/>
      <c r="AQ141"/>
    </row>
    <row r="142" spans="1:43" x14ac:dyDescent="0.25">
      <c r="A142" s="67" t="s">
        <v>82</v>
      </c>
      <c r="B142" s="8"/>
      <c r="C142" s="8">
        <v>300</v>
      </c>
      <c r="D142" s="8"/>
      <c r="E142" s="8"/>
      <c r="F142" s="8"/>
      <c r="G142" s="8"/>
      <c r="H142" s="8"/>
      <c r="I142" s="8"/>
      <c r="J142" s="8"/>
      <c r="K142" s="8"/>
      <c r="L142" s="8"/>
      <c r="M142" s="8"/>
      <c r="N142" s="8">
        <v>300</v>
      </c>
      <c r="O142"/>
      <c r="P142"/>
      <c r="Q142"/>
      <c r="R142"/>
      <c r="S142"/>
      <c r="T142"/>
      <c r="U142"/>
      <c r="V142"/>
      <c r="W142"/>
      <c r="X142"/>
      <c r="Y142"/>
      <c r="Z142"/>
      <c r="AA142"/>
      <c r="AB142"/>
      <c r="AC142"/>
      <c r="AD142"/>
      <c r="AE142"/>
      <c r="AF142"/>
      <c r="AG142"/>
      <c r="AH142"/>
      <c r="AI142"/>
      <c r="AJ142"/>
      <c r="AK142"/>
      <c r="AL142"/>
      <c r="AM142"/>
      <c r="AN142"/>
      <c r="AO142"/>
      <c r="AP142"/>
      <c r="AQ142"/>
    </row>
    <row r="143" spans="1:43" x14ac:dyDescent="0.25">
      <c r="A143" s="67" t="s">
        <v>159</v>
      </c>
      <c r="B143" s="8"/>
      <c r="C143" s="8"/>
      <c r="D143" s="8"/>
      <c r="E143" s="8"/>
      <c r="F143" s="8"/>
      <c r="G143" s="8"/>
      <c r="H143" s="8"/>
      <c r="I143" s="8"/>
      <c r="J143" s="8">
        <v>506</v>
      </c>
      <c r="K143" s="8">
        <v>506</v>
      </c>
      <c r="L143" s="8"/>
      <c r="M143" s="8"/>
      <c r="N143" s="8">
        <v>1012</v>
      </c>
      <c r="O143"/>
      <c r="P143"/>
      <c r="Q143"/>
      <c r="R143"/>
      <c r="S143"/>
      <c r="T143"/>
      <c r="U143"/>
      <c r="V143"/>
      <c r="W143"/>
      <c r="X143"/>
      <c r="Y143"/>
      <c r="Z143"/>
      <c r="AA143"/>
      <c r="AB143"/>
      <c r="AC143"/>
      <c r="AD143"/>
      <c r="AE143"/>
      <c r="AF143"/>
      <c r="AG143"/>
      <c r="AH143"/>
      <c r="AI143"/>
      <c r="AJ143"/>
      <c r="AK143"/>
      <c r="AL143"/>
      <c r="AM143"/>
      <c r="AN143"/>
      <c r="AO143"/>
      <c r="AP143"/>
      <c r="AQ143"/>
    </row>
    <row r="144" spans="1:43" x14ac:dyDescent="0.25">
      <c r="A144" s="62">
        <v>10023879</v>
      </c>
      <c r="B144" s="8">
        <v>450</v>
      </c>
      <c r="C144" s="8">
        <v>450</v>
      </c>
      <c r="D144" s="8">
        <v>450</v>
      </c>
      <c r="E144" s="8">
        <v>450</v>
      </c>
      <c r="F144" s="8">
        <v>450</v>
      </c>
      <c r="G144" s="8">
        <v>450</v>
      </c>
      <c r="H144" s="8">
        <v>450</v>
      </c>
      <c r="I144" s="8">
        <v>450</v>
      </c>
      <c r="J144" s="8">
        <v>450</v>
      </c>
      <c r="K144" s="8">
        <v>450</v>
      </c>
      <c r="L144" s="8">
        <v>450</v>
      </c>
      <c r="M144" s="8"/>
      <c r="N144" s="8">
        <v>4950</v>
      </c>
      <c r="O144"/>
      <c r="P144"/>
      <c r="Q144"/>
      <c r="R144"/>
      <c r="S144"/>
      <c r="T144"/>
      <c r="U144"/>
      <c r="V144"/>
      <c r="W144"/>
      <c r="X144"/>
      <c r="Y144"/>
      <c r="Z144"/>
      <c r="AA144"/>
      <c r="AB144"/>
      <c r="AC144"/>
      <c r="AD144"/>
      <c r="AE144"/>
      <c r="AF144"/>
      <c r="AG144"/>
      <c r="AH144"/>
      <c r="AI144"/>
      <c r="AJ144"/>
      <c r="AK144"/>
      <c r="AL144"/>
      <c r="AM144"/>
      <c r="AN144"/>
      <c r="AO144"/>
      <c r="AP144"/>
      <c r="AQ144"/>
    </row>
    <row r="145" spans="1:43" x14ac:dyDescent="0.25">
      <c r="A145" s="67" t="s">
        <v>95</v>
      </c>
      <c r="B145" s="8"/>
      <c r="C145" s="8"/>
      <c r="D145" s="8">
        <v>450</v>
      </c>
      <c r="E145" s="8"/>
      <c r="F145" s="8"/>
      <c r="G145" s="8"/>
      <c r="H145" s="8"/>
      <c r="I145" s="8"/>
      <c r="J145" s="8"/>
      <c r="K145" s="8"/>
      <c r="L145" s="8"/>
      <c r="M145" s="8"/>
      <c r="N145" s="8">
        <v>450</v>
      </c>
      <c r="O145"/>
      <c r="P145"/>
      <c r="Q145"/>
      <c r="R145"/>
      <c r="S145"/>
      <c r="T145"/>
      <c r="U145"/>
      <c r="V145"/>
      <c r="W145"/>
      <c r="X145"/>
      <c r="Y145"/>
      <c r="Z145"/>
      <c r="AA145"/>
      <c r="AB145"/>
      <c r="AC145"/>
      <c r="AD145"/>
      <c r="AE145"/>
      <c r="AF145"/>
      <c r="AG145"/>
      <c r="AH145"/>
      <c r="AI145"/>
      <c r="AJ145"/>
      <c r="AK145"/>
      <c r="AL145"/>
      <c r="AM145"/>
      <c r="AN145"/>
      <c r="AO145"/>
      <c r="AP145"/>
      <c r="AQ145"/>
    </row>
    <row r="146" spans="1:43" x14ac:dyDescent="0.25">
      <c r="A146" s="67" t="s">
        <v>138</v>
      </c>
      <c r="B146" s="8"/>
      <c r="C146" s="8">
        <v>450</v>
      </c>
      <c r="D146" s="8"/>
      <c r="E146" s="8"/>
      <c r="F146" s="8">
        <v>450</v>
      </c>
      <c r="G146" s="8"/>
      <c r="H146" s="8"/>
      <c r="I146" s="8">
        <v>450</v>
      </c>
      <c r="J146" s="8"/>
      <c r="K146" s="8"/>
      <c r="L146" s="8">
        <v>450</v>
      </c>
      <c r="M146" s="8"/>
      <c r="N146" s="8">
        <v>1800</v>
      </c>
      <c r="O146"/>
      <c r="P146"/>
      <c r="Q146"/>
      <c r="R146"/>
      <c r="S146"/>
      <c r="T146"/>
      <c r="U146"/>
      <c r="V146"/>
      <c r="W146"/>
      <c r="X146"/>
      <c r="Y146"/>
      <c r="Z146"/>
      <c r="AA146"/>
      <c r="AB146"/>
      <c r="AC146"/>
      <c r="AD146"/>
      <c r="AE146"/>
      <c r="AF146"/>
      <c r="AG146"/>
      <c r="AH146"/>
      <c r="AI146"/>
      <c r="AJ146"/>
      <c r="AK146"/>
      <c r="AL146"/>
      <c r="AM146"/>
      <c r="AN146"/>
      <c r="AO146"/>
      <c r="AP146"/>
      <c r="AQ146"/>
    </row>
    <row r="147" spans="1:43" x14ac:dyDescent="0.25">
      <c r="A147" s="67" t="s">
        <v>167</v>
      </c>
      <c r="B147" s="8"/>
      <c r="C147" s="8"/>
      <c r="D147" s="8"/>
      <c r="E147" s="8">
        <v>450</v>
      </c>
      <c r="F147" s="8"/>
      <c r="G147" s="8">
        <v>450</v>
      </c>
      <c r="H147" s="8"/>
      <c r="I147" s="8"/>
      <c r="J147" s="8"/>
      <c r="K147" s="8"/>
      <c r="L147" s="8"/>
      <c r="M147" s="8"/>
      <c r="N147" s="8">
        <v>900</v>
      </c>
      <c r="O147"/>
      <c r="P147"/>
      <c r="Q147"/>
      <c r="R147"/>
      <c r="S147"/>
      <c r="T147"/>
      <c r="U147"/>
      <c r="V147"/>
      <c r="W147"/>
      <c r="X147"/>
      <c r="Y147"/>
      <c r="Z147"/>
      <c r="AA147"/>
      <c r="AB147"/>
      <c r="AC147"/>
      <c r="AD147"/>
      <c r="AE147"/>
      <c r="AF147"/>
      <c r="AG147"/>
      <c r="AH147"/>
      <c r="AI147"/>
      <c r="AJ147"/>
      <c r="AK147"/>
      <c r="AL147"/>
      <c r="AM147"/>
      <c r="AN147"/>
      <c r="AO147"/>
      <c r="AP147"/>
      <c r="AQ147"/>
    </row>
    <row r="148" spans="1:43" x14ac:dyDescent="0.25">
      <c r="A148" s="67" t="s">
        <v>127</v>
      </c>
      <c r="B148" s="8">
        <v>450</v>
      </c>
      <c r="C148" s="8"/>
      <c r="D148" s="8"/>
      <c r="E148" s="8"/>
      <c r="F148" s="8"/>
      <c r="G148" s="8"/>
      <c r="H148" s="8">
        <v>450</v>
      </c>
      <c r="I148" s="8"/>
      <c r="J148" s="8"/>
      <c r="K148" s="8">
        <v>450</v>
      </c>
      <c r="L148" s="8"/>
      <c r="M148" s="8"/>
      <c r="N148" s="8">
        <v>1350</v>
      </c>
      <c r="O148"/>
      <c r="P148"/>
      <c r="Q148"/>
      <c r="R148"/>
      <c r="S148"/>
      <c r="T148"/>
      <c r="U148"/>
      <c r="V148"/>
      <c r="W148"/>
      <c r="X148"/>
      <c r="Y148"/>
      <c r="Z148"/>
      <c r="AA148"/>
      <c r="AB148"/>
      <c r="AC148"/>
      <c r="AD148"/>
      <c r="AE148"/>
      <c r="AF148"/>
      <c r="AG148"/>
      <c r="AH148"/>
      <c r="AI148"/>
      <c r="AJ148"/>
      <c r="AK148"/>
      <c r="AL148"/>
      <c r="AM148"/>
      <c r="AN148"/>
      <c r="AO148"/>
      <c r="AP148"/>
      <c r="AQ148"/>
    </row>
    <row r="149" spans="1:43" x14ac:dyDescent="0.25">
      <c r="A149" s="67" t="s">
        <v>159</v>
      </c>
      <c r="B149" s="8"/>
      <c r="C149" s="8"/>
      <c r="D149" s="8"/>
      <c r="E149" s="8"/>
      <c r="F149" s="8"/>
      <c r="G149" s="8"/>
      <c r="H149" s="8"/>
      <c r="I149" s="8"/>
      <c r="J149" s="8">
        <v>450</v>
      </c>
      <c r="K149" s="8"/>
      <c r="L149" s="8"/>
      <c r="M149" s="8"/>
      <c r="N149" s="8">
        <v>450</v>
      </c>
      <c r="O149"/>
      <c r="P149"/>
      <c r="Q149"/>
      <c r="R149"/>
      <c r="S149"/>
      <c r="T149"/>
      <c r="U149"/>
      <c r="V149"/>
      <c r="W149"/>
      <c r="X149"/>
      <c r="Y149"/>
      <c r="Z149"/>
      <c r="AA149"/>
      <c r="AB149"/>
      <c r="AC149"/>
      <c r="AD149"/>
      <c r="AE149"/>
      <c r="AF149"/>
      <c r="AG149"/>
      <c r="AH149"/>
      <c r="AI149"/>
      <c r="AJ149"/>
      <c r="AK149"/>
      <c r="AL149"/>
      <c r="AM149"/>
      <c r="AN149"/>
      <c r="AO149"/>
      <c r="AP149"/>
      <c r="AQ149"/>
    </row>
    <row r="150" spans="1:43" x14ac:dyDescent="0.25">
      <c r="A150" s="62">
        <v>10023882</v>
      </c>
      <c r="B150" s="8">
        <v>350</v>
      </c>
      <c r="C150" s="8">
        <v>350</v>
      </c>
      <c r="D150" s="8">
        <v>230</v>
      </c>
      <c r="E150" s="8">
        <v>500</v>
      </c>
      <c r="F150" s="8">
        <v>500</v>
      </c>
      <c r="G150" s="8">
        <v>500</v>
      </c>
      <c r="H150" s="8"/>
      <c r="I150" s="8">
        <v>500</v>
      </c>
      <c r="J150" s="8">
        <v>500</v>
      </c>
      <c r="K150" s="8">
        <v>500</v>
      </c>
      <c r="L150" s="8">
        <v>500</v>
      </c>
      <c r="M150" s="8"/>
      <c r="N150" s="8">
        <v>4430</v>
      </c>
      <c r="O150"/>
      <c r="P150"/>
      <c r="Q150"/>
      <c r="R150"/>
      <c r="S150"/>
      <c r="T150"/>
      <c r="U150"/>
      <c r="V150"/>
      <c r="W150"/>
      <c r="X150"/>
      <c r="Y150"/>
      <c r="Z150"/>
      <c r="AA150"/>
      <c r="AB150"/>
      <c r="AC150"/>
      <c r="AD150"/>
      <c r="AE150"/>
      <c r="AF150"/>
      <c r="AG150"/>
      <c r="AH150"/>
      <c r="AI150"/>
      <c r="AJ150"/>
      <c r="AK150"/>
      <c r="AL150"/>
      <c r="AM150"/>
      <c r="AN150"/>
      <c r="AO150"/>
      <c r="AP150"/>
      <c r="AQ150"/>
    </row>
    <row r="151" spans="1:43" x14ac:dyDescent="0.25">
      <c r="A151" s="67" t="s">
        <v>138</v>
      </c>
      <c r="B151" s="8"/>
      <c r="C151" s="8"/>
      <c r="D151" s="8"/>
      <c r="E151" s="8"/>
      <c r="F151" s="8">
        <v>500</v>
      </c>
      <c r="G151" s="8"/>
      <c r="H151" s="8"/>
      <c r="I151" s="8">
        <v>500</v>
      </c>
      <c r="J151" s="8"/>
      <c r="K151" s="8"/>
      <c r="L151" s="8">
        <v>500</v>
      </c>
      <c r="M151" s="8"/>
      <c r="N151" s="8">
        <v>1500</v>
      </c>
      <c r="O151"/>
      <c r="P151"/>
      <c r="Q151"/>
      <c r="R151"/>
      <c r="S151"/>
      <c r="T151"/>
      <c r="U151"/>
      <c r="V151"/>
      <c r="W151"/>
      <c r="X151"/>
      <c r="Y151"/>
      <c r="Z151"/>
      <c r="AA151"/>
      <c r="AB151"/>
      <c r="AC151"/>
      <c r="AD151"/>
      <c r="AE151"/>
      <c r="AF151"/>
      <c r="AG151"/>
      <c r="AH151"/>
      <c r="AI151"/>
      <c r="AJ151"/>
      <c r="AK151"/>
      <c r="AL151"/>
      <c r="AM151"/>
      <c r="AN151"/>
      <c r="AO151"/>
      <c r="AP151"/>
      <c r="AQ151"/>
    </row>
    <row r="152" spans="1:43" x14ac:dyDescent="0.25">
      <c r="A152" s="67" t="s">
        <v>167</v>
      </c>
      <c r="B152" s="8"/>
      <c r="C152" s="8"/>
      <c r="D152" s="8"/>
      <c r="E152" s="8">
        <v>500</v>
      </c>
      <c r="F152" s="8"/>
      <c r="G152" s="8">
        <v>500</v>
      </c>
      <c r="H152" s="8"/>
      <c r="I152" s="8"/>
      <c r="J152" s="8"/>
      <c r="K152" s="8"/>
      <c r="L152" s="8"/>
      <c r="M152" s="8"/>
      <c r="N152" s="8">
        <v>1000</v>
      </c>
      <c r="O152"/>
      <c r="P152"/>
      <c r="Q152"/>
      <c r="R152"/>
      <c r="S152"/>
      <c r="T152"/>
      <c r="U152"/>
      <c r="V152"/>
      <c r="W152"/>
      <c r="X152"/>
      <c r="Y152"/>
      <c r="Z152"/>
      <c r="AA152"/>
      <c r="AB152"/>
      <c r="AC152"/>
      <c r="AD152"/>
      <c r="AE152"/>
      <c r="AF152"/>
      <c r="AG152"/>
      <c r="AH152"/>
      <c r="AI152"/>
      <c r="AJ152"/>
      <c r="AK152"/>
      <c r="AL152"/>
      <c r="AM152"/>
      <c r="AN152"/>
      <c r="AO152"/>
      <c r="AP152"/>
      <c r="AQ152"/>
    </row>
    <row r="153" spans="1:43" x14ac:dyDescent="0.25">
      <c r="A153" s="67" t="s">
        <v>127</v>
      </c>
      <c r="B153" s="8"/>
      <c r="C153" s="8"/>
      <c r="D153" s="8"/>
      <c r="E153" s="8"/>
      <c r="F153" s="8"/>
      <c r="G153" s="8"/>
      <c r="H153" s="8"/>
      <c r="I153" s="8"/>
      <c r="J153" s="8"/>
      <c r="K153" s="8">
        <v>500</v>
      </c>
      <c r="L153" s="8"/>
      <c r="M153" s="8"/>
      <c r="N153" s="8">
        <v>500</v>
      </c>
      <c r="O153"/>
      <c r="P153"/>
      <c r="Q153"/>
      <c r="R153"/>
      <c r="S153"/>
      <c r="T153"/>
      <c r="U153"/>
      <c r="V153"/>
      <c r="W153"/>
      <c r="X153"/>
      <c r="Y153"/>
      <c r="Z153"/>
      <c r="AA153"/>
      <c r="AB153"/>
      <c r="AC153"/>
      <c r="AD153"/>
      <c r="AE153"/>
      <c r="AF153"/>
      <c r="AG153"/>
      <c r="AH153"/>
      <c r="AI153"/>
      <c r="AJ153"/>
      <c r="AK153"/>
      <c r="AL153"/>
      <c r="AM153"/>
      <c r="AN153"/>
      <c r="AO153"/>
      <c r="AP153"/>
      <c r="AQ153"/>
    </row>
    <row r="154" spans="1:43" x14ac:dyDescent="0.25">
      <c r="A154" s="67" t="s">
        <v>69</v>
      </c>
      <c r="B154" s="8">
        <v>350</v>
      </c>
      <c r="C154" s="8">
        <v>350</v>
      </c>
      <c r="D154" s="8"/>
      <c r="E154" s="8"/>
      <c r="F154" s="8"/>
      <c r="G154" s="8"/>
      <c r="H154" s="8"/>
      <c r="I154" s="8"/>
      <c r="J154" s="8"/>
      <c r="K154" s="8"/>
      <c r="L154" s="8"/>
      <c r="M154" s="8"/>
      <c r="N154" s="8">
        <v>700</v>
      </c>
      <c r="O154"/>
      <c r="P154"/>
      <c r="Q154"/>
      <c r="R154"/>
      <c r="S154"/>
      <c r="T154"/>
      <c r="U154"/>
      <c r="V154"/>
      <c r="W154"/>
      <c r="X154"/>
      <c r="Y154"/>
      <c r="Z154"/>
      <c r="AA154"/>
      <c r="AB154"/>
      <c r="AC154"/>
      <c r="AD154"/>
      <c r="AE154"/>
      <c r="AF154"/>
      <c r="AG154"/>
      <c r="AH154"/>
      <c r="AI154"/>
      <c r="AJ154"/>
      <c r="AK154"/>
      <c r="AL154"/>
      <c r="AM154"/>
      <c r="AN154"/>
      <c r="AO154"/>
      <c r="AP154"/>
      <c r="AQ154"/>
    </row>
    <row r="155" spans="1:43" x14ac:dyDescent="0.25">
      <c r="A155" s="67" t="s">
        <v>62</v>
      </c>
      <c r="B155" s="8"/>
      <c r="C155" s="8"/>
      <c r="D155" s="8">
        <v>230</v>
      </c>
      <c r="E155" s="8"/>
      <c r="F155" s="8"/>
      <c r="G155" s="8"/>
      <c r="H155" s="8"/>
      <c r="I155" s="8"/>
      <c r="J155" s="8"/>
      <c r="K155" s="8"/>
      <c r="L155" s="8"/>
      <c r="M155" s="8"/>
      <c r="N155" s="8">
        <v>230</v>
      </c>
      <c r="O155"/>
      <c r="P155"/>
      <c r="Q155"/>
      <c r="R155"/>
      <c r="S155"/>
      <c r="T155"/>
      <c r="U155"/>
      <c r="V155"/>
      <c r="W155"/>
      <c r="X155"/>
      <c r="Y155"/>
      <c r="Z155"/>
      <c r="AA155"/>
      <c r="AB155"/>
      <c r="AC155"/>
      <c r="AD155"/>
      <c r="AE155"/>
      <c r="AF155"/>
      <c r="AG155"/>
      <c r="AH155"/>
      <c r="AI155"/>
      <c r="AJ155"/>
      <c r="AK155"/>
      <c r="AL155"/>
      <c r="AM155"/>
      <c r="AN155"/>
      <c r="AO155"/>
      <c r="AP155"/>
      <c r="AQ155"/>
    </row>
    <row r="156" spans="1:43" x14ac:dyDescent="0.25">
      <c r="A156" s="67" t="s">
        <v>159</v>
      </c>
      <c r="B156" s="8"/>
      <c r="C156" s="8"/>
      <c r="D156" s="8"/>
      <c r="E156" s="8"/>
      <c r="F156" s="8"/>
      <c r="G156" s="8"/>
      <c r="H156" s="8"/>
      <c r="I156" s="8"/>
      <c r="J156" s="8">
        <v>500</v>
      </c>
      <c r="K156" s="8"/>
      <c r="L156" s="8"/>
      <c r="M156" s="8"/>
      <c r="N156" s="8">
        <v>500</v>
      </c>
      <c r="O156"/>
      <c r="P156"/>
      <c r="Q156"/>
      <c r="R156"/>
      <c r="S156"/>
      <c r="T156"/>
      <c r="U156"/>
      <c r="V156"/>
      <c r="W156"/>
      <c r="X156"/>
      <c r="Y156"/>
      <c r="Z156"/>
      <c r="AA156"/>
      <c r="AB156"/>
      <c r="AC156"/>
      <c r="AD156"/>
      <c r="AE156"/>
      <c r="AF156"/>
      <c r="AG156"/>
      <c r="AH156"/>
      <c r="AI156"/>
      <c r="AJ156"/>
      <c r="AK156"/>
      <c r="AL156"/>
      <c r="AM156"/>
      <c r="AN156"/>
      <c r="AO156"/>
      <c r="AP156"/>
      <c r="AQ156"/>
    </row>
    <row r="157" spans="1:43" x14ac:dyDescent="0.25">
      <c r="A157" s="62">
        <v>10023891</v>
      </c>
      <c r="B157" s="8">
        <v>300</v>
      </c>
      <c r="C157" s="8">
        <v>300</v>
      </c>
      <c r="D157" s="8">
        <v>300</v>
      </c>
      <c r="E157" s="8">
        <v>500</v>
      </c>
      <c r="F157" s="8">
        <v>500</v>
      </c>
      <c r="G157" s="8">
        <v>500</v>
      </c>
      <c r="H157" s="8"/>
      <c r="I157" s="8">
        <v>500</v>
      </c>
      <c r="J157" s="8"/>
      <c r="K157" s="8">
        <v>500</v>
      </c>
      <c r="L157" s="8">
        <v>500</v>
      </c>
      <c r="M157" s="8"/>
      <c r="N157" s="8">
        <v>3900</v>
      </c>
      <c r="O157"/>
      <c r="P157"/>
      <c r="Q157"/>
      <c r="R157"/>
      <c r="S157"/>
      <c r="T157"/>
      <c r="U157"/>
      <c r="V157"/>
      <c r="W157"/>
      <c r="X157"/>
      <c r="Y157"/>
      <c r="Z157"/>
      <c r="AA157"/>
      <c r="AB157"/>
      <c r="AC157"/>
      <c r="AD157"/>
      <c r="AE157"/>
      <c r="AF157"/>
      <c r="AG157"/>
      <c r="AH157"/>
      <c r="AI157"/>
      <c r="AJ157"/>
      <c r="AK157"/>
      <c r="AL157"/>
      <c r="AM157"/>
      <c r="AN157"/>
      <c r="AO157"/>
      <c r="AP157"/>
      <c r="AQ157"/>
    </row>
    <row r="158" spans="1:43" x14ac:dyDescent="0.25">
      <c r="A158" s="67" t="s">
        <v>138</v>
      </c>
      <c r="B158" s="8"/>
      <c r="C158" s="8"/>
      <c r="D158" s="8"/>
      <c r="E158" s="8"/>
      <c r="F158" s="8">
        <v>500</v>
      </c>
      <c r="G158" s="8"/>
      <c r="H158" s="8"/>
      <c r="I158" s="8">
        <v>500</v>
      </c>
      <c r="J158" s="8"/>
      <c r="K158" s="8"/>
      <c r="L158" s="8"/>
      <c r="M158" s="8"/>
      <c r="N158" s="8">
        <v>1000</v>
      </c>
      <c r="O158"/>
      <c r="P158"/>
      <c r="Q158"/>
      <c r="R158"/>
      <c r="S158"/>
      <c r="T158"/>
      <c r="U158"/>
      <c r="V158"/>
      <c r="W158"/>
      <c r="X158"/>
      <c r="Y158"/>
      <c r="Z158"/>
      <c r="AA158"/>
      <c r="AB158"/>
      <c r="AC158"/>
      <c r="AD158"/>
      <c r="AE158"/>
      <c r="AF158"/>
      <c r="AG158"/>
      <c r="AH158"/>
      <c r="AI158"/>
      <c r="AJ158"/>
      <c r="AK158"/>
      <c r="AL158"/>
      <c r="AM158"/>
      <c r="AN158"/>
      <c r="AO158"/>
      <c r="AP158"/>
      <c r="AQ158"/>
    </row>
    <row r="159" spans="1:43" x14ac:dyDescent="0.25">
      <c r="A159" s="67" t="s">
        <v>167</v>
      </c>
      <c r="B159" s="8"/>
      <c r="C159" s="8"/>
      <c r="D159" s="8"/>
      <c r="E159" s="8">
        <v>500</v>
      </c>
      <c r="F159" s="8"/>
      <c r="G159" s="8">
        <v>500</v>
      </c>
      <c r="H159" s="8"/>
      <c r="I159" s="8"/>
      <c r="J159" s="8"/>
      <c r="K159" s="8"/>
      <c r="L159" s="8">
        <v>500</v>
      </c>
      <c r="M159" s="8"/>
      <c r="N159" s="8">
        <v>1500</v>
      </c>
      <c r="O159"/>
      <c r="P159"/>
      <c r="Q159"/>
      <c r="R159"/>
      <c r="S159"/>
      <c r="T159"/>
      <c r="U159"/>
      <c r="V159"/>
      <c r="W159"/>
      <c r="X159"/>
      <c r="Y159"/>
      <c r="Z159"/>
      <c r="AA159"/>
      <c r="AB159"/>
      <c r="AC159"/>
      <c r="AD159"/>
      <c r="AE159"/>
      <c r="AF159"/>
      <c r="AG159"/>
      <c r="AH159"/>
      <c r="AI159"/>
      <c r="AJ159"/>
      <c r="AK159"/>
      <c r="AL159"/>
      <c r="AM159"/>
      <c r="AN159"/>
      <c r="AO159"/>
      <c r="AP159"/>
      <c r="AQ159"/>
    </row>
    <row r="160" spans="1:43" x14ac:dyDescent="0.25">
      <c r="A160" s="67" t="s">
        <v>127</v>
      </c>
      <c r="B160" s="8"/>
      <c r="C160" s="8"/>
      <c r="D160" s="8"/>
      <c r="E160" s="8"/>
      <c r="F160" s="8"/>
      <c r="G160" s="8"/>
      <c r="H160" s="8"/>
      <c r="I160" s="8"/>
      <c r="J160" s="8"/>
      <c r="K160" s="8">
        <v>500</v>
      </c>
      <c r="L160" s="8"/>
      <c r="M160" s="8"/>
      <c r="N160" s="8">
        <v>500</v>
      </c>
      <c r="O160"/>
      <c r="P160"/>
      <c r="Q160"/>
      <c r="R160"/>
      <c r="S160"/>
      <c r="T160"/>
      <c r="U160"/>
      <c r="V160"/>
      <c r="W160"/>
      <c r="X160"/>
      <c r="Y160"/>
      <c r="Z160"/>
      <c r="AA160"/>
      <c r="AB160"/>
      <c r="AC160"/>
      <c r="AD160"/>
      <c r="AE160"/>
      <c r="AF160"/>
      <c r="AG160"/>
      <c r="AH160"/>
      <c r="AI160"/>
      <c r="AJ160"/>
      <c r="AK160"/>
      <c r="AL160"/>
      <c r="AM160"/>
      <c r="AN160"/>
      <c r="AO160"/>
      <c r="AP160"/>
      <c r="AQ160"/>
    </row>
    <row r="161" spans="1:43" x14ac:dyDescent="0.25">
      <c r="A161" s="67" t="s">
        <v>69</v>
      </c>
      <c r="B161" s="8">
        <v>300</v>
      </c>
      <c r="C161" s="8">
        <v>300</v>
      </c>
      <c r="D161" s="8">
        <v>300</v>
      </c>
      <c r="E161" s="8"/>
      <c r="F161" s="8"/>
      <c r="G161" s="8"/>
      <c r="H161" s="8"/>
      <c r="I161" s="8"/>
      <c r="J161" s="8"/>
      <c r="K161" s="8"/>
      <c r="L161" s="8"/>
      <c r="M161" s="8"/>
      <c r="N161" s="8">
        <v>900</v>
      </c>
      <c r="O161"/>
      <c r="P161"/>
      <c r="Q161"/>
      <c r="R161"/>
      <c r="S161"/>
      <c r="T161"/>
      <c r="U161"/>
      <c r="V161"/>
      <c r="W161"/>
      <c r="X161"/>
      <c r="Y161"/>
      <c r="Z161"/>
      <c r="AA161"/>
      <c r="AB161"/>
      <c r="AC161"/>
      <c r="AD161"/>
      <c r="AE161"/>
      <c r="AF161"/>
      <c r="AG161"/>
      <c r="AH161"/>
      <c r="AI161"/>
      <c r="AJ161"/>
      <c r="AK161"/>
      <c r="AL161"/>
      <c r="AM161"/>
      <c r="AN161"/>
      <c r="AO161"/>
      <c r="AP161"/>
      <c r="AQ161"/>
    </row>
    <row r="162" spans="1:43" x14ac:dyDescent="0.25">
      <c r="A162" s="62">
        <v>10023906</v>
      </c>
      <c r="B162" s="8">
        <v>7</v>
      </c>
      <c r="C162" s="8">
        <v>550</v>
      </c>
      <c r="D162" s="8">
        <v>550</v>
      </c>
      <c r="E162" s="8">
        <v>550</v>
      </c>
      <c r="F162" s="8">
        <v>550</v>
      </c>
      <c r="G162" s="8">
        <v>550</v>
      </c>
      <c r="H162" s="8">
        <v>550</v>
      </c>
      <c r="I162" s="8">
        <v>550</v>
      </c>
      <c r="J162" s="8"/>
      <c r="K162" s="8">
        <v>550</v>
      </c>
      <c r="L162" s="8">
        <v>550</v>
      </c>
      <c r="M162" s="8"/>
      <c r="N162" s="8">
        <v>4957</v>
      </c>
      <c r="O162"/>
      <c r="P162"/>
      <c r="Q162"/>
      <c r="R162"/>
      <c r="S162"/>
      <c r="T162"/>
      <c r="U162"/>
      <c r="V162"/>
      <c r="W162"/>
      <c r="X162"/>
      <c r="Y162"/>
      <c r="Z162"/>
      <c r="AA162"/>
      <c r="AB162"/>
      <c r="AC162"/>
      <c r="AD162"/>
      <c r="AE162"/>
      <c r="AF162"/>
      <c r="AG162"/>
      <c r="AH162"/>
      <c r="AI162"/>
      <c r="AJ162"/>
      <c r="AK162"/>
      <c r="AL162"/>
      <c r="AM162"/>
      <c r="AN162"/>
      <c r="AO162"/>
      <c r="AP162"/>
      <c r="AQ162"/>
    </row>
    <row r="163" spans="1:43" x14ac:dyDescent="0.25">
      <c r="A163" s="67" t="s">
        <v>95</v>
      </c>
      <c r="B163" s="8"/>
      <c r="C163" s="8"/>
      <c r="D163" s="8">
        <v>550</v>
      </c>
      <c r="E163" s="8">
        <v>550</v>
      </c>
      <c r="F163" s="8">
        <v>550</v>
      </c>
      <c r="G163" s="8"/>
      <c r="H163" s="8"/>
      <c r="I163" s="8"/>
      <c r="J163" s="8"/>
      <c r="K163" s="8"/>
      <c r="L163" s="8"/>
      <c r="M163" s="8"/>
      <c r="N163" s="8">
        <v>1650</v>
      </c>
      <c r="O163"/>
      <c r="P163"/>
      <c r="Q163"/>
      <c r="R163"/>
      <c r="S163"/>
      <c r="T163"/>
      <c r="U163"/>
      <c r="V163"/>
      <c r="W163"/>
      <c r="X163"/>
      <c r="Y163"/>
      <c r="Z163"/>
      <c r="AA163"/>
      <c r="AB163"/>
      <c r="AC163"/>
      <c r="AD163"/>
      <c r="AE163"/>
      <c r="AF163"/>
      <c r="AG163"/>
      <c r="AH163"/>
      <c r="AI163"/>
      <c r="AJ163"/>
      <c r="AK163"/>
      <c r="AL163"/>
      <c r="AM163"/>
      <c r="AN163"/>
      <c r="AO163"/>
      <c r="AP163"/>
      <c r="AQ163"/>
    </row>
    <row r="164" spans="1:43" x14ac:dyDescent="0.25">
      <c r="A164" s="67" t="s">
        <v>138</v>
      </c>
      <c r="B164" s="8"/>
      <c r="C164" s="8">
        <v>550</v>
      </c>
      <c r="D164" s="8"/>
      <c r="E164" s="8"/>
      <c r="F164" s="8"/>
      <c r="G164" s="8"/>
      <c r="H164" s="8"/>
      <c r="I164" s="8">
        <v>550</v>
      </c>
      <c r="J164" s="8"/>
      <c r="K164" s="8">
        <v>550</v>
      </c>
      <c r="L164" s="8">
        <v>550</v>
      </c>
      <c r="M164" s="8"/>
      <c r="N164" s="8">
        <v>2200</v>
      </c>
      <c r="O164"/>
      <c r="P164"/>
      <c r="Q164"/>
      <c r="R164"/>
      <c r="S164"/>
      <c r="T164"/>
      <c r="U164"/>
      <c r="V164"/>
      <c r="W164"/>
      <c r="X164"/>
      <c r="Y164"/>
      <c r="Z164"/>
      <c r="AA164"/>
      <c r="AB164"/>
      <c r="AC164"/>
      <c r="AD164"/>
      <c r="AE164"/>
      <c r="AF164"/>
      <c r="AG164"/>
      <c r="AH164"/>
      <c r="AI164"/>
      <c r="AJ164"/>
      <c r="AK164"/>
      <c r="AL164"/>
      <c r="AM164"/>
      <c r="AN164"/>
      <c r="AO164"/>
      <c r="AP164"/>
      <c r="AQ164"/>
    </row>
    <row r="165" spans="1:43" x14ac:dyDescent="0.25">
      <c r="A165" s="67" t="s">
        <v>167</v>
      </c>
      <c r="B165" s="8">
        <v>7</v>
      </c>
      <c r="C165" s="8"/>
      <c r="D165" s="8"/>
      <c r="E165" s="8"/>
      <c r="F165" s="8"/>
      <c r="G165" s="8">
        <v>550</v>
      </c>
      <c r="H165" s="8"/>
      <c r="I165" s="8"/>
      <c r="J165" s="8"/>
      <c r="K165" s="8"/>
      <c r="L165" s="8"/>
      <c r="M165" s="8"/>
      <c r="N165" s="8">
        <v>557</v>
      </c>
      <c r="O165"/>
      <c r="P165"/>
      <c r="Q165"/>
      <c r="R165"/>
      <c r="S165"/>
      <c r="T165"/>
      <c r="U165"/>
      <c r="V165"/>
      <c r="W165"/>
      <c r="X165"/>
      <c r="Y165"/>
      <c r="Z165"/>
      <c r="AA165"/>
      <c r="AB165"/>
      <c r="AC165"/>
      <c r="AD165"/>
      <c r="AE165"/>
      <c r="AF165"/>
      <c r="AG165"/>
      <c r="AH165"/>
      <c r="AI165"/>
      <c r="AJ165"/>
      <c r="AK165"/>
      <c r="AL165"/>
      <c r="AM165"/>
      <c r="AN165"/>
      <c r="AO165"/>
      <c r="AP165"/>
      <c r="AQ165"/>
    </row>
    <row r="166" spans="1:43" x14ac:dyDescent="0.25">
      <c r="A166" s="67" t="s">
        <v>127</v>
      </c>
      <c r="B166" s="8"/>
      <c r="C166" s="8"/>
      <c r="D166" s="8"/>
      <c r="E166" s="8"/>
      <c r="F166" s="8"/>
      <c r="G166" s="8"/>
      <c r="H166" s="8">
        <v>550</v>
      </c>
      <c r="I166" s="8"/>
      <c r="J166" s="8"/>
      <c r="K166" s="8"/>
      <c r="L166" s="8"/>
      <c r="M166" s="8"/>
      <c r="N166" s="8">
        <v>550</v>
      </c>
      <c r="O166"/>
      <c r="P166"/>
      <c r="Q166"/>
      <c r="R166"/>
      <c r="S166"/>
      <c r="T166"/>
      <c r="U166"/>
      <c r="V166"/>
      <c r="W166"/>
      <c r="X166"/>
      <c r="Y166"/>
      <c r="Z166"/>
      <c r="AA166"/>
      <c r="AB166"/>
      <c r="AC166"/>
      <c r="AD166"/>
      <c r="AE166"/>
      <c r="AF166"/>
      <c r="AG166"/>
      <c r="AH166"/>
      <c r="AI166"/>
      <c r="AJ166"/>
      <c r="AK166"/>
      <c r="AL166"/>
      <c r="AM166"/>
      <c r="AN166"/>
      <c r="AO166"/>
      <c r="AP166"/>
      <c r="AQ166"/>
    </row>
    <row r="167" spans="1:43" x14ac:dyDescent="0.25">
      <c r="A167" s="62">
        <v>10023912</v>
      </c>
      <c r="B167" s="8">
        <v>480</v>
      </c>
      <c r="C167" s="8">
        <v>480</v>
      </c>
      <c r="D167" s="8">
        <v>480</v>
      </c>
      <c r="E167" s="8"/>
      <c r="F167" s="8">
        <v>480</v>
      </c>
      <c r="G167" s="8">
        <v>480</v>
      </c>
      <c r="H167" s="8">
        <v>400</v>
      </c>
      <c r="I167" s="8">
        <v>400</v>
      </c>
      <c r="J167" s="8">
        <v>400</v>
      </c>
      <c r="K167" s="8">
        <v>400</v>
      </c>
      <c r="L167" s="8">
        <v>480</v>
      </c>
      <c r="M167" s="8"/>
      <c r="N167" s="8">
        <v>4480</v>
      </c>
      <c r="O167"/>
      <c r="P167"/>
      <c r="Q167"/>
      <c r="R167"/>
      <c r="S167"/>
      <c r="T167"/>
      <c r="U167"/>
      <c r="V167"/>
      <c r="W167"/>
      <c r="X167"/>
      <c r="Y167"/>
      <c r="Z167"/>
      <c r="AA167"/>
      <c r="AB167"/>
      <c r="AC167"/>
      <c r="AD167"/>
      <c r="AE167"/>
      <c r="AF167"/>
      <c r="AG167"/>
      <c r="AH167"/>
      <c r="AI167"/>
      <c r="AJ167"/>
      <c r="AK167"/>
      <c r="AL167"/>
      <c r="AM167"/>
      <c r="AN167"/>
      <c r="AO167"/>
      <c r="AP167"/>
      <c r="AQ167"/>
    </row>
    <row r="168" spans="1:43" x14ac:dyDescent="0.25">
      <c r="A168" s="67" t="s">
        <v>69</v>
      </c>
      <c r="B168" s="8"/>
      <c r="C168" s="8">
        <v>480</v>
      </c>
      <c r="D168" s="8"/>
      <c r="E168" s="8"/>
      <c r="F168" s="8">
        <v>480</v>
      </c>
      <c r="G168" s="8">
        <v>480</v>
      </c>
      <c r="H168" s="8"/>
      <c r="I168" s="8"/>
      <c r="J168" s="8"/>
      <c r="K168" s="8"/>
      <c r="L168" s="8">
        <v>480</v>
      </c>
      <c r="M168" s="8"/>
      <c r="N168" s="8">
        <v>1920</v>
      </c>
      <c r="O168"/>
      <c r="P168"/>
      <c r="Q168"/>
      <c r="R168"/>
      <c r="S168"/>
      <c r="T168"/>
      <c r="U168"/>
      <c r="V168"/>
      <c r="W168"/>
      <c r="X168"/>
      <c r="Y168"/>
      <c r="Z168"/>
      <c r="AA168"/>
      <c r="AB168"/>
      <c r="AC168"/>
      <c r="AD168"/>
      <c r="AE168"/>
      <c r="AF168"/>
      <c r="AG168"/>
      <c r="AH168"/>
      <c r="AI168"/>
      <c r="AJ168"/>
      <c r="AK168"/>
      <c r="AL168"/>
      <c r="AM168"/>
      <c r="AN168"/>
      <c r="AO168"/>
      <c r="AP168"/>
      <c r="AQ168"/>
    </row>
    <row r="169" spans="1:43" x14ac:dyDescent="0.25">
      <c r="A169" s="67" t="s">
        <v>54</v>
      </c>
      <c r="B169" s="8">
        <v>480</v>
      </c>
      <c r="C169" s="8"/>
      <c r="D169" s="8">
        <v>480</v>
      </c>
      <c r="E169" s="8"/>
      <c r="F169" s="8"/>
      <c r="G169" s="8"/>
      <c r="H169" s="8"/>
      <c r="I169" s="8"/>
      <c r="J169" s="8"/>
      <c r="K169" s="8"/>
      <c r="L169" s="8"/>
      <c r="M169" s="8"/>
      <c r="N169" s="8">
        <v>960</v>
      </c>
      <c r="O169"/>
      <c r="P169"/>
      <c r="Q169"/>
      <c r="R169"/>
      <c r="S169"/>
      <c r="T169"/>
      <c r="U169"/>
      <c r="V169"/>
      <c r="W169"/>
      <c r="X169"/>
      <c r="Y169"/>
      <c r="Z169"/>
      <c r="AA169"/>
      <c r="AB169"/>
      <c r="AC169"/>
      <c r="AD169"/>
      <c r="AE169"/>
      <c r="AF169"/>
      <c r="AG169"/>
      <c r="AH169"/>
      <c r="AI169"/>
      <c r="AJ169"/>
      <c r="AK169"/>
      <c r="AL169"/>
      <c r="AM169"/>
      <c r="AN169"/>
      <c r="AO169"/>
      <c r="AP169"/>
      <c r="AQ169"/>
    </row>
    <row r="170" spans="1:43" x14ac:dyDescent="0.25">
      <c r="A170" s="67" t="s">
        <v>48</v>
      </c>
      <c r="B170" s="8"/>
      <c r="C170" s="8"/>
      <c r="D170" s="8"/>
      <c r="E170" s="8"/>
      <c r="F170" s="8"/>
      <c r="G170" s="8"/>
      <c r="H170" s="8"/>
      <c r="I170" s="8"/>
      <c r="J170" s="8">
        <v>400</v>
      </c>
      <c r="K170" s="8"/>
      <c r="L170" s="8"/>
      <c r="M170" s="8"/>
      <c r="N170" s="8">
        <v>400</v>
      </c>
      <c r="O170"/>
      <c r="P170"/>
      <c r="Q170"/>
      <c r="R170"/>
      <c r="S170"/>
      <c r="T170"/>
      <c r="U170"/>
      <c r="V170"/>
      <c r="W170"/>
      <c r="X170"/>
      <c r="Y170"/>
      <c r="Z170"/>
      <c r="AA170"/>
      <c r="AB170"/>
      <c r="AC170"/>
      <c r="AD170"/>
      <c r="AE170"/>
      <c r="AF170"/>
      <c r="AG170"/>
      <c r="AH170"/>
      <c r="AI170"/>
      <c r="AJ170"/>
      <c r="AK170"/>
      <c r="AL170"/>
      <c r="AM170"/>
      <c r="AN170"/>
      <c r="AO170"/>
      <c r="AP170"/>
      <c r="AQ170"/>
    </row>
    <row r="171" spans="1:43" x14ac:dyDescent="0.25">
      <c r="A171" s="67" t="s">
        <v>45</v>
      </c>
      <c r="B171" s="8"/>
      <c r="C171" s="8"/>
      <c r="D171" s="8"/>
      <c r="E171" s="8"/>
      <c r="F171" s="8"/>
      <c r="G171" s="8"/>
      <c r="H171" s="8">
        <v>400</v>
      </c>
      <c r="I171" s="8">
        <v>400</v>
      </c>
      <c r="J171" s="8"/>
      <c r="K171" s="8">
        <v>400</v>
      </c>
      <c r="L171" s="8"/>
      <c r="M171" s="8"/>
      <c r="N171" s="8">
        <v>1200</v>
      </c>
      <c r="O171"/>
      <c r="P171"/>
      <c r="Q171"/>
      <c r="R171"/>
      <c r="S171"/>
      <c r="T171"/>
      <c r="U171"/>
      <c r="V171"/>
      <c r="W171"/>
      <c r="X171"/>
      <c r="Y171"/>
      <c r="Z171"/>
      <c r="AA171"/>
      <c r="AB171"/>
      <c r="AC171"/>
      <c r="AD171"/>
      <c r="AE171"/>
      <c r="AF171"/>
      <c r="AG171"/>
      <c r="AH171"/>
      <c r="AI171"/>
      <c r="AJ171"/>
      <c r="AK171"/>
      <c r="AL171"/>
      <c r="AM171"/>
      <c r="AN171"/>
      <c r="AO171"/>
      <c r="AP171"/>
      <c r="AQ171"/>
    </row>
    <row r="172" spans="1:43" x14ac:dyDescent="0.25">
      <c r="A172" s="62">
        <v>10023921</v>
      </c>
      <c r="B172" s="8"/>
      <c r="C172" s="8">
        <v>290</v>
      </c>
      <c r="D172" s="8"/>
      <c r="E172" s="8">
        <v>290</v>
      </c>
      <c r="F172" s="8">
        <v>290</v>
      </c>
      <c r="G172" s="8">
        <v>290</v>
      </c>
      <c r="H172" s="8"/>
      <c r="I172" s="8">
        <v>290</v>
      </c>
      <c r="J172" s="8">
        <v>290</v>
      </c>
      <c r="K172" s="8">
        <v>290</v>
      </c>
      <c r="L172" s="8">
        <v>290</v>
      </c>
      <c r="M172" s="8"/>
      <c r="N172" s="8">
        <v>2320</v>
      </c>
      <c r="O172"/>
      <c r="P172"/>
      <c r="Q172"/>
      <c r="R172"/>
      <c r="S172"/>
      <c r="T172"/>
      <c r="U172"/>
      <c r="V172"/>
      <c r="W172"/>
      <c r="X172"/>
      <c r="Y172"/>
      <c r="Z172"/>
      <c r="AA172"/>
      <c r="AB172"/>
      <c r="AC172"/>
      <c r="AD172"/>
      <c r="AE172"/>
      <c r="AF172"/>
      <c r="AG172"/>
      <c r="AH172"/>
      <c r="AI172"/>
      <c r="AJ172"/>
      <c r="AK172"/>
      <c r="AL172"/>
      <c r="AM172"/>
      <c r="AN172"/>
      <c r="AO172"/>
      <c r="AP172"/>
      <c r="AQ172"/>
    </row>
    <row r="173" spans="1:43" x14ac:dyDescent="0.25">
      <c r="A173" s="67" t="s">
        <v>95</v>
      </c>
      <c r="B173" s="8"/>
      <c r="C173" s="8"/>
      <c r="D173" s="8"/>
      <c r="E173" s="8">
        <v>290</v>
      </c>
      <c r="F173" s="8"/>
      <c r="G173" s="8"/>
      <c r="H173" s="8"/>
      <c r="I173" s="8"/>
      <c r="J173" s="8"/>
      <c r="K173" s="8"/>
      <c r="L173" s="8"/>
      <c r="M173" s="8"/>
      <c r="N173" s="8">
        <v>290</v>
      </c>
      <c r="O173"/>
      <c r="P173"/>
      <c r="Q173"/>
      <c r="R173"/>
      <c r="S173"/>
      <c r="T173"/>
      <c r="U173"/>
      <c r="V173"/>
      <c r="W173"/>
      <c r="X173"/>
      <c r="Y173"/>
      <c r="Z173"/>
      <c r="AA173"/>
      <c r="AB173"/>
      <c r="AC173"/>
      <c r="AD173"/>
      <c r="AE173"/>
      <c r="AF173"/>
      <c r="AG173"/>
      <c r="AH173"/>
      <c r="AI173"/>
      <c r="AJ173"/>
      <c r="AK173"/>
      <c r="AL173"/>
      <c r="AM173"/>
      <c r="AN173"/>
      <c r="AO173"/>
      <c r="AP173"/>
      <c r="AQ173"/>
    </row>
    <row r="174" spans="1:43" x14ac:dyDescent="0.25">
      <c r="A174" s="67" t="s">
        <v>138</v>
      </c>
      <c r="B174" s="8"/>
      <c r="C174" s="8">
        <v>290</v>
      </c>
      <c r="D174" s="8"/>
      <c r="E174" s="8"/>
      <c r="F174" s="8">
        <v>290</v>
      </c>
      <c r="G174" s="8"/>
      <c r="H174" s="8"/>
      <c r="I174" s="8"/>
      <c r="J174" s="8">
        <v>290</v>
      </c>
      <c r="K174" s="8">
        <v>290</v>
      </c>
      <c r="L174" s="8">
        <v>290</v>
      </c>
      <c r="M174" s="8"/>
      <c r="N174" s="8">
        <v>1450</v>
      </c>
      <c r="O174"/>
      <c r="P174"/>
      <c r="Q174"/>
      <c r="R174"/>
      <c r="S174"/>
      <c r="T174"/>
      <c r="U174"/>
      <c r="V174"/>
      <c r="W174"/>
      <c r="X174"/>
      <c r="Y174"/>
      <c r="Z174"/>
      <c r="AA174"/>
      <c r="AB174"/>
      <c r="AC174"/>
      <c r="AD174"/>
      <c r="AE174"/>
      <c r="AF174"/>
      <c r="AG174"/>
      <c r="AH174"/>
      <c r="AI174"/>
      <c r="AJ174"/>
      <c r="AK174"/>
      <c r="AL174"/>
      <c r="AM174"/>
      <c r="AN174"/>
      <c r="AO174"/>
      <c r="AP174"/>
      <c r="AQ174"/>
    </row>
    <row r="175" spans="1:43" x14ac:dyDescent="0.25">
      <c r="A175" s="67" t="s">
        <v>167</v>
      </c>
      <c r="B175" s="8"/>
      <c r="C175" s="8"/>
      <c r="D175" s="8"/>
      <c r="E175" s="8"/>
      <c r="F175" s="8"/>
      <c r="G175" s="8">
        <v>290</v>
      </c>
      <c r="H175" s="8"/>
      <c r="I175" s="8"/>
      <c r="J175" s="8"/>
      <c r="K175" s="8"/>
      <c r="L175" s="8"/>
      <c r="M175" s="8"/>
      <c r="N175" s="8">
        <v>290</v>
      </c>
      <c r="O175"/>
      <c r="P175"/>
      <c r="Q175"/>
      <c r="R175"/>
      <c r="S175"/>
      <c r="T175"/>
      <c r="U175"/>
      <c r="V175"/>
      <c r="W175"/>
      <c r="X175"/>
      <c r="Y175"/>
      <c r="Z175"/>
      <c r="AA175"/>
      <c r="AB175"/>
      <c r="AC175"/>
      <c r="AD175"/>
      <c r="AE175"/>
      <c r="AF175"/>
      <c r="AG175"/>
      <c r="AH175"/>
      <c r="AI175"/>
      <c r="AJ175"/>
      <c r="AK175"/>
      <c r="AL175"/>
      <c r="AM175"/>
      <c r="AN175"/>
      <c r="AO175"/>
      <c r="AP175"/>
      <c r="AQ175"/>
    </row>
    <row r="176" spans="1:43" x14ac:dyDescent="0.25">
      <c r="A176" s="67" t="s">
        <v>159</v>
      </c>
      <c r="B176" s="8"/>
      <c r="C176" s="8"/>
      <c r="D176" s="8"/>
      <c r="E176" s="8"/>
      <c r="F176" s="8"/>
      <c r="G176" s="8"/>
      <c r="H176" s="8"/>
      <c r="I176" s="8">
        <v>290</v>
      </c>
      <c r="J176" s="8"/>
      <c r="K176" s="8"/>
      <c r="L176" s="8"/>
      <c r="M176" s="8"/>
      <c r="N176" s="8">
        <v>290</v>
      </c>
      <c r="O176"/>
      <c r="P176"/>
      <c r="Q176"/>
      <c r="R176"/>
      <c r="S176"/>
      <c r="T176"/>
      <c r="U176"/>
      <c r="V176"/>
      <c r="W176"/>
      <c r="X176"/>
      <c r="Y176"/>
      <c r="Z176"/>
      <c r="AA176"/>
      <c r="AB176"/>
      <c r="AC176"/>
      <c r="AD176"/>
      <c r="AE176"/>
      <c r="AF176"/>
      <c r="AG176"/>
      <c r="AH176"/>
      <c r="AI176"/>
      <c r="AJ176"/>
      <c r="AK176"/>
      <c r="AL176"/>
      <c r="AM176"/>
      <c r="AN176"/>
      <c r="AO176"/>
      <c r="AP176"/>
      <c r="AQ176"/>
    </row>
    <row r="177" spans="1:43" x14ac:dyDescent="0.25">
      <c r="A177" s="62">
        <v>10023923</v>
      </c>
      <c r="B177" s="8">
        <v>334</v>
      </c>
      <c r="C177" s="8">
        <v>334</v>
      </c>
      <c r="D177" s="8">
        <v>334</v>
      </c>
      <c r="E177" s="8"/>
      <c r="F177" s="8">
        <v>334</v>
      </c>
      <c r="G177" s="8">
        <v>334</v>
      </c>
      <c r="H177" s="8">
        <v>334</v>
      </c>
      <c r="I177" s="8">
        <v>334</v>
      </c>
      <c r="J177" s="8">
        <v>334</v>
      </c>
      <c r="K177" s="8">
        <v>334</v>
      </c>
      <c r="L177" s="8">
        <v>334</v>
      </c>
      <c r="M177" s="8"/>
      <c r="N177" s="8">
        <v>3340</v>
      </c>
      <c r="O177"/>
      <c r="P177"/>
      <c r="Q177"/>
      <c r="R177"/>
      <c r="S177"/>
      <c r="T177"/>
      <c r="U177"/>
      <c r="V177"/>
      <c r="W177"/>
      <c r="X177"/>
      <c r="Y177"/>
      <c r="Z177"/>
      <c r="AA177"/>
      <c r="AB177"/>
      <c r="AC177"/>
      <c r="AD177"/>
      <c r="AE177"/>
      <c r="AF177"/>
      <c r="AG177"/>
      <c r="AH177"/>
      <c r="AI177"/>
      <c r="AJ177"/>
      <c r="AK177"/>
      <c r="AL177"/>
      <c r="AM177"/>
      <c r="AN177"/>
      <c r="AO177"/>
      <c r="AP177"/>
      <c r="AQ177"/>
    </row>
    <row r="178" spans="1:43" x14ac:dyDescent="0.25">
      <c r="A178" s="67" t="s">
        <v>69</v>
      </c>
      <c r="B178" s="8">
        <v>334</v>
      </c>
      <c r="C178" s="8">
        <v>334</v>
      </c>
      <c r="D178" s="8">
        <v>334</v>
      </c>
      <c r="E178" s="8"/>
      <c r="F178" s="8">
        <v>334</v>
      </c>
      <c r="G178" s="8"/>
      <c r="H178" s="8"/>
      <c r="I178" s="8">
        <v>334</v>
      </c>
      <c r="J178" s="8"/>
      <c r="K178" s="8"/>
      <c r="L178" s="8"/>
      <c r="M178" s="8"/>
      <c r="N178" s="8">
        <v>1670</v>
      </c>
      <c r="O178"/>
      <c r="P178"/>
      <c r="Q178"/>
      <c r="R178"/>
      <c r="S178"/>
      <c r="T178"/>
      <c r="U178"/>
      <c r="V178"/>
      <c r="W178"/>
      <c r="X178"/>
      <c r="Y178"/>
      <c r="Z178"/>
      <c r="AA178"/>
      <c r="AB178"/>
      <c r="AC178"/>
      <c r="AD178"/>
      <c r="AE178"/>
      <c r="AF178"/>
      <c r="AG178"/>
      <c r="AH178"/>
      <c r="AI178"/>
      <c r="AJ178"/>
      <c r="AK178"/>
      <c r="AL178"/>
      <c r="AM178"/>
      <c r="AN178"/>
      <c r="AO178"/>
      <c r="AP178"/>
      <c r="AQ178"/>
    </row>
    <row r="179" spans="1:43" x14ac:dyDescent="0.25">
      <c r="A179" s="67" t="s">
        <v>54</v>
      </c>
      <c r="B179" s="8"/>
      <c r="C179" s="8"/>
      <c r="D179" s="8"/>
      <c r="E179" s="8"/>
      <c r="F179" s="8"/>
      <c r="G179" s="8"/>
      <c r="H179" s="8"/>
      <c r="I179" s="8"/>
      <c r="J179" s="8">
        <v>334</v>
      </c>
      <c r="K179" s="8"/>
      <c r="L179" s="8">
        <v>334</v>
      </c>
      <c r="M179" s="8"/>
      <c r="N179" s="8">
        <v>668</v>
      </c>
      <c r="O179"/>
      <c r="P179"/>
      <c r="Q179"/>
      <c r="R179"/>
      <c r="S179"/>
      <c r="T179"/>
      <c r="U179"/>
      <c r="V179"/>
      <c r="W179"/>
      <c r="X179"/>
      <c r="Y179"/>
      <c r="Z179"/>
      <c r="AA179"/>
      <c r="AB179"/>
      <c r="AC179"/>
      <c r="AD179"/>
      <c r="AE179"/>
      <c r="AF179"/>
      <c r="AG179"/>
      <c r="AH179"/>
      <c r="AI179"/>
      <c r="AJ179"/>
      <c r="AK179"/>
      <c r="AL179"/>
      <c r="AM179"/>
      <c r="AN179"/>
      <c r="AO179"/>
      <c r="AP179"/>
      <c r="AQ179"/>
    </row>
    <row r="180" spans="1:43" x14ac:dyDescent="0.25">
      <c r="A180" s="67" t="s">
        <v>62</v>
      </c>
      <c r="B180" s="8"/>
      <c r="C180" s="8"/>
      <c r="D180" s="8"/>
      <c r="E180" s="8"/>
      <c r="F180" s="8"/>
      <c r="G180" s="8">
        <v>334</v>
      </c>
      <c r="H180" s="8">
        <v>334</v>
      </c>
      <c r="I180" s="8"/>
      <c r="J180" s="8"/>
      <c r="K180" s="8">
        <v>334</v>
      </c>
      <c r="L180" s="8"/>
      <c r="M180" s="8"/>
      <c r="N180" s="8">
        <v>1002</v>
      </c>
      <c r="O180"/>
      <c r="P180"/>
      <c r="Q180"/>
      <c r="R180"/>
      <c r="S180"/>
      <c r="T180"/>
      <c r="U180"/>
      <c r="V180"/>
      <c r="W180"/>
      <c r="X180"/>
      <c r="Y180"/>
      <c r="Z180"/>
      <c r="AA180"/>
      <c r="AB180"/>
      <c r="AC180"/>
      <c r="AD180"/>
      <c r="AE180"/>
      <c r="AF180"/>
      <c r="AG180"/>
      <c r="AH180"/>
      <c r="AI180"/>
      <c r="AJ180"/>
      <c r="AK180"/>
      <c r="AL180"/>
      <c r="AM180"/>
      <c r="AN180"/>
      <c r="AO180"/>
      <c r="AP180"/>
      <c r="AQ180"/>
    </row>
    <row r="181" spans="1:43" x14ac:dyDescent="0.25">
      <c r="A181" s="62">
        <v>10023956</v>
      </c>
      <c r="B181" s="8">
        <v>330</v>
      </c>
      <c r="C181" s="8">
        <v>330</v>
      </c>
      <c r="D181" s="8">
        <v>330</v>
      </c>
      <c r="E181" s="8"/>
      <c r="F181" s="8">
        <v>330</v>
      </c>
      <c r="G181" s="8">
        <v>330</v>
      </c>
      <c r="H181" s="8">
        <v>330</v>
      </c>
      <c r="I181" s="8">
        <v>330</v>
      </c>
      <c r="J181" s="8">
        <v>330</v>
      </c>
      <c r="K181" s="8">
        <v>330</v>
      </c>
      <c r="L181" s="8">
        <v>330</v>
      </c>
      <c r="M181" s="8"/>
      <c r="N181" s="8">
        <v>3300</v>
      </c>
      <c r="O181"/>
      <c r="P181"/>
      <c r="Q181"/>
      <c r="R181"/>
      <c r="S181"/>
      <c r="T181"/>
      <c r="U181"/>
      <c r="V181"/>
      <c r="W181"/>
      <c r="X181"/>
      <c r="Y181"/>
      <c r="Z181"/>
      <c r="AA181"/>
      <c r="AB181"/>
      <c r="AC181"/>
      <c r="AD181"/>
      <c r="AE181"/>
      <c r="AF181"/>
      <c r="AG181"/>
      <c r="AH181"/>
      <c r="AI181"/>
      <c r="AJ181"/>
      <c r="AK181"/>
      <c r="AL181"/>
      <c r="AM181"/>
      <c r="AN181"/>
      <c r="AO181"/>
      <c r="AP181"/>
      <c r="AQ181"/>
    </row>
    <row r="182" spans="1:43" x14ac:dyDescent="0.25">
      <c r="A182" s="67" t="s">
        <v>69</v>
      </c>
      <c r="B182" s="8">
        <v>330</v>
      </c>
      <c r="C182" s="8">
        <v>330</v>
      </c>
      <c r="D182" s="8">
        <v>330</v>
      </c>
      <c r="E182" s="8"/>
      <c r="F182" s="8">
        <v>330</v>
      </c>
      <c r="G182" s="8">
        <v>330</v>
      </c>
      <c r="H182" s="8"/>
      <c r="I182" s="8">
        <v>330</v>
      </c>
      <c r="J182" s="8"/>
      <c r="K182" s="8"/>
      <c r="L182" s="8"/>
      <c r="M182" s="8"/>
      <c r="N182" s="8">
        <v>1980</v>
      </c>
      <c r="O182"/>
      <c r="P182"/>
      <c r="Q182"/>
      <c r="R182"/>
      <c r="S182"/>
      <c r="T182"/>
      <c r="U182"/>
      <c r="V182"/>
      <c r="W182"/>
      <c r="X182"/>
      <c r="Y182"/>
      <c r="Z182"/>
      <c r="AA182"/>
      <c r="AB182"/>
      <c r="AC182"/>
      <c r="AD182"/>
      <c r="AE182"/>
      <c r="AF182"/>
      <c r="AG182"/>
      <c r="AH182"/>
      <c r="AI182"/>
      <c r="AJ182"/>
      <c r="AK182"/>
      <c r="AL182"/>
      <c r="AM182"/>
      <c r="AN182"/>
      <c r="AO182"/>
      <c r="AP182"/>
      <c r="AQ182"/>
    </row>
    <row r="183" spans="1:43" x14ac:dyDescent="0.25">
      <c r="A183" s="67" t="s">
        <v>54</v>
      </c>
      <c r="B183" s="8"/>
      <c r="C183" s="8"/>
      <c r="D183" s="8"/>
      <c r="E183" s="8"/>
      <c r="F183" s="8"/>
      <c r="G183" s="8"/>
      <c r="H183" s="8"/>
      <c r="I183" s="8"/>
      <c r="J183" s="8">
        <v>330</v>
      </c>
      <c r="K183" s="8"/>
      <c r="L183" s="8">
        <v>330</v>
      </c>
      <c r="M183" s="8"/>
      <c r="N183" s="8">
        <v>660</v>
      </c>
      <c r="O183"/>
      <c r="P183"/>
      <c r="Q183"/>
      <c r="R183"/>
      <c r="S183"/>
      <c r="T183"/>
      <c r="U183"/>
      <c r="V183"/>
      <c r="W183"/>
      <c r="X183"/>
      <c r="Y183"/>
      <c r="Z183"/>
      <c r="AA183"/>
      <c r="AB183"/>
      <c r="AC183"/>
      <c r="AD183"/>
      <c r="AE183"/>
      <c r="AF183"/>
      <c r="AG183"/>
      <c r="AH183"/>
      <c r="AI183"/>
      <c r="AJ183"/>
      <c r="AK183"/>
      <c r="AL183"/>
      <c r="AM183"/>
      <c r="AN183"/>
      <c r="AO183"/>
      <c r="AP183"/>
      <c r="AQ183"/>
    </row>
    <row r="184" spans="1:43" x14ac:dyDescent="0.25">
      <c r="A184" s="67" t="s">
        <v>62</v>
      </c>
      <c r="B184" s="8"/>
      <c r="C184" s="8"/>
      <c r="D184" s="8"/>
      <c r="E184" s="8"/>
      <c r="F184" s="8"/>
      <c r="G184" s="8"/>
      <c r="H184" s="8">
        <v>330</v>
      </c>
      <c r="I184" s="8"/>
      <c r="J184" s="8"/>
      <c r="K184" s="8">
        <v>330</v>
      </c>
      <c r="L184" s="8"/>
      <c r="M184" s="8"/>
      <c r="N184" s="8">
        <v>660</v>
      </c>
      <c r="O184"/>
      <c r="P184"/>
      <c r="Q184"/>
      <c r="R184"/>
      <c r="S184"/>
      <c r="T184"/>
      <c r="U184"/>
      <c r="V184"/>
      <c r="W184"/>
      <c r="X184"/>
      <c r="Y184"/>
      <c r="Z184"/>
      <c r="AA184"/>
      <c r="AB184"/>
      <c r="AC184"/>
      <c r="AD184"/>
      <c r="AE184"/>
      <c r="AF184"/>
      <c r="AG184"/>
      <c r="AH184"/>
      <c r="AI184"/>
      <c r="AJ184"/>
      <c r="AK184"/>
      <c r="AL184"/>
      <c r="AM184"/>
      <c r="AN184"/>
      <c r="AO184"/>
      <c r="AP184"/>
      <c r="AQ184"/>
    </row>
    <row r="185" spans="1:43" x14ac:dyDescent="0.25">
      <c r="A185" s="62">
        <v>10023959</v>
      </c>
      <c r="B185" s="8">
        <v>420</v>
      </c>
      <c r="C185" s="8">
        <v>420</v>
      </c>
      <c r="D185" s="8">
        <v>420</v>
      </c>
      <c r="E185" s="8">
        <v>420</v>
      </c>
      <c r="F185" s="8">
        <v>420</v>
      </c>
      <c r="G185" s="8">
        <v>420</v>
      </c>
      <c r="H185" s="8">
        <v>420</v>
      </c>
      <c r="I185" s="8">
        <v>420</v>
      </c>
      <c r="J185" s="8">
        <v>420</v>
      </c>
      <c r="K185" s="8">
        <v>420</v>
      </c>
      <c r="L185" s="8">
        <v>420</v>
      </c>
      <c r="M185" s="8"/>
      <c r="N185" s="8">
        <v>4620</v>
      </c>
      <c r="O185"/>
      <c r="P185"/>
      <c r="Q185"/>
      <c r="R185"/>
      <c r="S185"/>
      <c r="T185"/>
      <c r="U185"/>
      <c r="V185"/>
      <c r="W185"/>
      <c r="X185"/>
      <c r="Y185"/>
      <c r="Z185"/>
      <c r="AA185"/>
      <c r="AB185"/>
      <c r="AC185"/>
      <c r="AD185"/>
      <c r="AE185"/>
      <c r="AF185"/>
      <c r="AG185"/>
      <c r="AH185"/>
      <c r="AI185"/>
      <c r="AJ185"/>
      <c r="AK185"/>
      <c r="AL185"/>
      <c r="AM185"/>
      <c r="AN185"/>
      <c r="AO185"/>
      <c r="AP185"/>
      <c r="AQ185"/>
    </row>
    <row r="186" spans="1:43" x14ac:dyDescent="0.25">
      <c r="A186" s="67" t="s">
        <v>95</v>
      </c>
      <c r="B186" s="8"/>
      <c r="C186" s="8"/>
      <c r="D186" s="8"/>
      <c r="E186" s="8"/>
      <c r="F186" s="8">
        <v>420</v>
      </c>
      <c r="G186" s="8"/>
      <c r="H186" s="8"/>
      <c r="I186" s="8"/>
      <c r="J186" s="8"/>
      <c r="K186" s="8"/>
      <c r="L186" s="8"/>
      <c r="M186" s="8"/>
      <c r="N186" s="8">
        <v>420</v>
      </c>
      <c r="O186"/>
      <c r="P186"/>
      <c r="Q186"/>
      <c r="R186"/>
      <c r="S186"/>
      <c r="T186"/>
      <c r="U186"/>
      <c r="V186"/>
      <c r="W186"/>
      <c r="X186"/>
      <c r="Y186"/>
      <c r="Z186"/>
      <c r="AA186"/>
      <c r="AB186"/>
      <c r="AC186"/>
      <c r="AD186"/>
      <c r="AE186"/>
      <c r="AF186"/>
      <c r="AG186"/>
      <c r="AH186"/>
      <c r="AI186"/>
      <c r="AJ186"/>
      <c r="AK186"/>
      <c r="AL186"/>
      <c r="AM186"/>
      <c r="AN186"/>
      <c r="AO186"/>
      <c r="AP186"/>
      <c r="AQ186"/>
    </row>
    <row r="187" spans="1:43" x14ac:dyDescent="0.25">
      <c r="A187" s="67" t="s">
        <v>138</v>
      </c>
      <c r="B187" s="8"/>
      <c r="C187" s="8">
        <v>420</v>
      </c>
      <c r="D187" s="8"/>
      <c r="E187" s="8"/>
      <c r="F187" s="8"/>
      <c r="G187" s="8"/>
      <c r="H187" s="8"/>
      <c r="I187" s="8">
        <v>420</v>
      </c>
      <c r="J187" s="8"/>
      <c r="K187" s="8"/>
      <c r="L187" s="8">
        <v>420</v>
      </c>
      <c r="M187" s="8"/>
      <c r="N187" s="8">
        <v>1260</v>
      </c>
      <c r="O187"/>
      <c r="P187"/>
      <c r="Q187"/>
      <c r="R187"/>
      <c r="S187"/>
      <c r="T187"/>
      <c r="U187"/>
      <c r="V187"/>
      <c r="W187"/>
      <c r="X187"/>
      <c r="Y187"/>
      <c r="Z187"/>
      <c r="AA187"/>
      <c r="AB187"/>
      <c r="AC187"/>
      <c r="AD187"/>
      <c r="AE187"/>
      <c r="AF187"/>
      <c r="AG187"/>
      <c r="AH187"/>
      <c r="AI187"/>
      <c r="AJ187"/>
      <c r="AK187"/>
      <c r="AL187"/>
      <c r="AM187"/>
      <c r="AN187"/>
      <c r="AO187"/>
      <c r="AP187"/>
      <c r="AQ187"/>
    </row>
    <row r="188" spans="1:43" x14ac:dyDescent="0.25">
      <c r="A188" s="67" t="s">
        <v>167</v>
      </c>
      <c r="B188" s="8"/>
      <c r="C188" s="8"/>
      <c r="D188" s="8"/>
      <c r="E188" s="8"/>
      <c r="F188" s="8"/>
      <c r="G188" s="8">
        <v>420</v>
      </c>
      <c r="H188" s="8"/>
      <c r="I188" s="8"/>
      <c r="J188" s="8"/>
      <c r="K188" s="8"/>
      <c r="L188" s="8"/>
      <c r="M188" s="8"/>
      <c r="N188" s="8">
        <v>420</v>
      </c>
      <c r="O188"/>
      <c r="P188"/>
      <c r="Q188"/>
      <c r="R188"/>
      <c r="S188"/>
      <c r="T188"/>
      <c r="U188"/>
      <c r="V188"/>
      <c r="W188"/>
      <c r="X188"/>
      <c r="Y188"/>
      <c r="Z188"/>
      <c r="AA188"/>
      <c r="AB188"/>
      <c r="AC188"/>
      <c r="AD188"/>
      <c r="AE188"/>
      <c r="AF188"/>
      <c r="AG188"/>
      <c r="AH188"/>
      <c r="AI188"/>
      <c r="AJ188"/>
      <c r="AK188"/>
      <c r="AL188"/>
      <c r="AM188"/>
      <c r="AN188"/>
      <c r="AO188"/>
      <c r="AP188"/>
      <c r="AQ188"/>
    </row>
    <row r="189" spans="1:43" x14ac:dyDescent="0.25">
      <c r="A189" s="67" t="s">
        <v>127</v>
      </c>
      <c r="B189" s="8">
        <v>420</v>
      </c>
      <c r="C189" s="8"/>
      <c r="D189" s="8">
        <v>420</v>
      </c>
      <c r="E189" s="8">
        <v>420</v>
      </c>
      <c r="F189" s="8"/>
      <c r="G189" s="8"/>
      <c r="H189" s="8">
        <v>420</v>
      </c>
      <c r="I189" s="8"/>
      <c r="J189" s="8"/>
      <c r="K189" s="8">
        <v>420</v>
      </c>
      <c r="L189" s="8"/>
      <c r="M189" s="8"/>
      <c r="N189" s="8">
        <v>2100</v>
      </c>
      <c r="O189"/>
      <c r="P189"/>
      <c r="Q189"/>
      <c r="R189"/>
      <c r="S189"/>
      <c r="T189"/>
      <c r="U189"/>
      <c r="V189"/>
      <c r="W189"/>
      <c r="X189"/>
      <c r="Y189"/>
      <c r="Z189"/>
      <c r="AA189"/>
      <c r="AB189"/>
      <c r="AC189"/>
      <c r="AD189"/>
      <c r="AE189"/>
      <c r="AF189"/>
      <c r="AG189"/>
      <c r="AH189"/>
      <c r="AI189"/>
      <c r="AJ189"/>
      <c r="AK189"/>
      <c r="AL189"/>
      <c r="AM189"/>
      <c r="AN189"/>
      <c r="AO189"/>
      <c r="AP189"/>
      <c r="AQ189"/>
    </row>
    <row r="190" spans="1:43" x14ac:dyDescent="0.25">
      <c r="A190" s="67" t="s">
        <v>159</v>
      </c>
      <c r="B190" s="8"/>
      <c r="C190" s="8"/>
      <c r="D190" s="8"/>
      <c r="E190" s="8"/>
      <c r="F190" s="8"/>
      <c r="G190" s="8"/>
      <c r="H190" s="8"/>
      <c r="I190" s="8"/>
      <c r="J190" s="8">
        <v>420</v>
      </c>
      <c r="K190" s="8"/>
      <c r="L190" s="8"/>
      <c r="M190" s="8"/>
      <c r="N190" s="8">
        <v>420</v>
      </c>
      <c r="O190"/>
      <c r="P190"/>
      <c r="Q190"/>
      <c r="R190"/>
      <c r="S190"/>
      <c r="T190"/>
      <c r="U190"/>
      <c r="V190"/>
      <c r="W190"/>
      <c r="X190"/>
      <c r="Y190"/>
      <c r="Z190"/>
      <c r="AA190"/>
      <c r="AB190"/>
      <c r="AC190"/>
      <c r="AD190"/>
      <c r="AE190"/>
      <c r="AF190"/>
      <c r="AG190"/>
      <c r="AH190"/>
      <c r="AI190"/>
      <c r="AJ190"/>
      <c r="AK190"/>
      <c r="AL190"/>
      <c r="AM190"/>
      <c r="AN190"/>
      <c r="AO190"/>
      <c r="AP190"/>
      <c r="AQ190"/>
    </row>
    <row r="191" spans="1:43" x14ac:dyDescent="0.25">
      <c r="A191" s="62">
        <v>10023964</v>
      </c>
      <c r="B191" s="8">
        <v>520</v>
      </c>
      <c r="C191" s="8"/>
      <c r="D191" s="8">
        <v>520</v>
      </c>
      <c r="E191" s="8">
        <v>520</v>
      </c>
      <c r="F191" s="8">
        <v>520</v>
      </c>
      <c r="G191" s="8">
        <v>520</v>
      </c>
      <c r="H191" s="8">
        <v>520</v>
      </c>
      <c r="I191" s="8">
        <v>520</v>
      </c>
      <c r="J191" s="8">
        <v>520</v>
      </c>
      <c r="K191" s="8"/>
      <c r="L191" s="8">
        <v>520</v>
      </c>
      <c r="M191" s="8"/>
      <c r="N191" s="8">
        <v>4680</v>
      </c>
      <c r="O191"/>
      <c r="P191"/>
      <c r="Q191"/>
      <c r="R191"/>
      <c r="S191"/>
      <c r="T191"/>
      <c r="U191"/>
      <c r="V191"/>
      <c r="W191"/>
      <c r="X191"/>
      <c r="Y191"/>
      <c r="Z191"/>
      <c r="AA191"/>
      <c r="AB191"/>
      <c r="AC191"/>
      <c r="AD191"/>
      <c r="AE191"/>
      <c r="AF191"/>
      <c r="AG191"/>
      <c r="AH191"/>
      <c r="AI191"/>
      <c r="AJ191"/>
      <c r="AK191"/>
      <c r="AL191"/>
      <c r="AM191"/>
      <c r="AN191"/>
      <c r="AO191"/>
      <c r="AP191"/>
      <c r="AQ191"/>
    </row>
    <row r="192" spans="1:43" x14ac:dyDescent="0.25">
      <c r="A192" s="67" t="s">
        <v>95</v>
      </c>
      <c r="B192" s="8"/>
      <c r="C192" s="8"/>
      <c r="D192" s="8"/>
      <c r="E192" s="8"/>
      <c r="F192" s="8">
        <v>520</v>
      </c>
      <c r="G192" s="8"/>
      <c r="H192" s="8"/>
      <c r="I192" s="8"/>
      <c r="J192" s="8"/>
      <c r="K192" s="8"/>
      <c r="L192" s="8"/>
      <c r="M192" s="8"/>
      <c r="N192" s="8">
        <v>520</v>
      </c>
      <c r="O192"/>
      <c r="P192"/>
      <c r="Q192"/>
      <c r="R192"/>
      <c r="S192"/>
      <c r="T192"/>
      <c r="U192"/>
      <c r="V192"/>
      <c r="W192"/>
      <c r="X192"/>
      <c r="Y192"/>
      <c r="Z192"/>
      <c r="AA192"/>
      <c r="AB192"/>
      <c r="AC192"/>
      <c r="AD192"/>
      <c r="AE192"/>
      <c r="AF192"/>
      <c r="AG192"/>
      <c r="AH192"/>
      <c r="AI192"/>
      <c r="AJ192"/>
      <c r="AK192"/>
      <c r="AL192"/>
      <c r="AM192"/>
      <c r="AN192"/>
      <c r="AO192"/>
      <c r="AP192"/>
      <c r="AQ192"/>
    </row>
    <row r="193" spans="1:43" x14ac:dyDescent="0.25">
      <c r="A193" s="67" t="s">
        <v>138</v>
      </c>
      <c r="B193" s="8"/>
      <c r="C193" s="8"/>
      <c r="D193" s="8"/>
      <c r="E193" s="8"/>
      <c r="F193" s="8"/>
      <c r="G193" s="8"/>
      <c r="H193" s="8"/>
      <c r="I193" s="8"/>
      <c r="J193" s="8"/>
      <c r="K193" s="8"/>
      <c r="L193" s="8">
        <v>520</v>
      </c>
      <c r="M193" s="8"/>
      <c r="N193" s="8">
        <v>520</v>
      </c>
      <c r="O193"/>
      <c r="P193"/>
      <c r="Q193"/>
      <c r="R193"/>
      <c r="S193"/>
      <c r="T193"/>
      <c r="U193"/>
      <c r="V193"/>
      <c r="W193"/>
      <c r="X193"/>
      <c r="Y193"/>
      <c r="Z193"/>
      <c r="AA193"/>
      <c r="AB193"/>
      <c r="AC193"/>
      <c r="AD193"/>
      <c r="AE193"/>
      <c r="AF193"/>
      <c r="AG193"/>
      <c r="AH193"/>
      <c r="AI193"/>
      <c r="AJ193"/>
      <c r="AK193"/>
      <c r="AL193"/>
      <c r="AM193"/>
      <c r="AN193"/>
      <c r="AO193"/>
      <c r="AP193"/>
      <c r="AQ193"/>
    </row>
    <row r="194" spans="1:43" x14ac:dyDescent="0.25">
      <c r="A194" s="67" t="s">
        <v>167</v>
      </c>
      <c r="B194" s="8">
        <v>520</v>
      </c>
      <c r="C194" s="8"/>
      <c r="D194" s="8"/>
      <c r="E194" s="8">
        <v>520</v>
      </c>
      <c r="F194" s="8"/>
      <c r="G194" s="8">
        <v>520</v>
      </c>
      <c r="H194" s="8"/>
      <c r="I194" s="8"/>
      <c r="J194" s="8"/>
      <c r="K194" s="8"/>
      <c r="L194" s="8"/>
      <c r="M194" s="8"/>
      <c r="N194" s="8">
        <v>1560</v>
      </c>
      <c r="O194"/>
      <c r="P194"/>
      <c r="Q194"/>
      <c r="R194"/>
      <c r="S194"/>
      <c r="T194"/>
      <c r="U194"/>
      <c r="V194"/>
      <c r="W194"/>
      <c r="X194"/>
      <c r="Y194"/>
      <c r="Z194"/>
      <c r="AA194"/>
      <c r="AB194"/>
      <c r="AC194"/>
      <c r="AD194"/>
      <c r="AE194"/>
      <c r="AF194"/>
      <c r="AG194"/>
      <c r="AH194"/>
      <c r="AI194"/>
      <c r="AJ194"/>
      <c r="AK194"/>
      <c r="AL194"/>
      <c r="AM194"/>
      <c r="AN194"/>
      <c r="AO194"/>
      <c r="AP194"/>
      <c r="AQ194"/>
    </row>
    <row r="195" spans="1:43" x14ac:dyDescent="0.25">
      <c r="A195" s="67" t="s">
        <v>127</v>
      </c>
      <c r="B195" s="8"/>
      <c r="C195" s="8"/>
      <c r="D195" s="8">
        <v>520</v>
      </c>
      <c r="E195" s="8"/>
      <c r="F195" s="8"/>
      <c r="G195" s="8"/>
      <c r="H195" s="8">
        <v>520</v>
      </c>
      <c r="I195" s="8"/>
      <c r="J195" s="8">
        <v>520</v>
      </c>
      <c r="K195" s="8"/>
      <c r="L195" s="8"/>
      <c r="M195" s="8"/>
      <c r="N195" s="8">
        <v>1560</v>
      </c>
      <c r="O195"/>
      <c r="P195"/>
      <c r="Q195"/>
      <c r="R195"/>
      <c r="S195"/>
      <c r="T195"/>
      <c r="U195"/>
      <c r="V195"/>
      <c r="W195"/>
      <c r="X195"/>
      <c r="Y195"/>
      <c r="Z195"/>
      <c r="AA195"/>
      <c r="AB195"/>
      <c r="AC195"/>
      <c r="AD195"/>
      <c r="AE195"/>
      <c r="AF195"/>
      <c r="AG195"/>
      <c r="AH195"/>
      <c r="AI195"/>
      <c r="AJ195"/>
      <c r="AK195"/>
      <c r="AL195"/>
      <c r="AM195"/>
      <c r="AN195"/>
      <c r="AO195"/>
      <c r="AP195"/>
      <c r="AQ195"/>
    </row>
    <row r="196" spans="1:43" x14ac:dyDescent="0.25">
      <c r="A196" s="67" t="s">
        <v>159</v>
      </c>
      <c r="B196" s="8"/>
      <c r="C196" s="8"/>
      <c r="D196" s="8"/>
      <c r="E196" s="8"/>
      <c r="F196" s="8"/>
      <c r="G196" s="8"/>
      <c r="H196" s="8"/>
      <c r="I196" s="8">
        <v>520</v>
      </c>
      <c r="J196" s="8"/>
      <c r="K196" s="8"/>
      <c r="L196" s="8"/>
      <c r="M196" s="8"/>
      <c r="N196" s="8">
        <v>520</v>
      </c>
      <c r="O196"/>
      <c r="P196"/>
      <c r="Q196"/>
      <c r="R196"/>
      <c r="S196"/>
      <c r="T196"/>
      <c r="U196"/>
      <c r="V196"/>
      <c r="W196"/>
      <c r="X196"/>
      <c r="Y196"/>
      <c r="Z196"/>
      <c r="AA196"/>
      <c r="AB196"/>
      <c r="AC196"/>
      <c r="AD196"/>
      <c r="AE196"/>
      <c r="AF196"/>
      <c r="AG196"/>
      <c r="AH196"/>
      <c r="AI196"/>
      <c r="AJ196"/>
      <c r="AK196"/>
      <c r="AL196"/>
      <c r="AM196"/>
      <c r="AN196"/>
      <c r="AO196"/>
      <c r="AP196"/>
      <c r="AQ196"/>
    </row>
    <row r="197" spans="1:43" x14ac:dyDescent="0.25">
      <c r="A197" s="62">
        <v>10023981</v>
      </c>
      <c r="B197" s="8">
        <v>480</v>
      </c>
      <c r="C197" s="8">
        <v>480</v>
      </c>
      <c r="D197" s="8">
        <v>480</v>
      </c>
      <c r="E197" s="8">
        <v>480</v>
      </c>
      <c r="F197" s="8">
        <v>480</v>
      </c>
      <c r="G197" s="8">
        <v>480</v>
      </c>
      <c r="H197" s="8">
        <v>480</v>
      </c>
      <c r="I197" s="8">
        <v>480</v>
      </c>
      <c r="J197" s="8"/>
      <c r="K197" s="8">
        <v>480</v>
      </c>
      <c r="L197" s="8">
        <v>480</v>
      </c>
      <c r="M197" s="8"/>
      <c r="N197" s="8">
        <v>4800</v>
      </c>
      <c r="O197"/>
      <c r="P197"/>
      <c r="Q197"/>
      <c r="R197"/>
      <c r="S197"/>
      <c r="T197"/>
      <c r="U197"/>
      <c r="V197"/>
      <c r="W197"/>
      <c r="X197"/>
      <c r="Y197"/>
      <c r="Z197"/>
      <c r="AA197"/>
      <c r="AB197"/>
      <c r="AC197"/>
      <c r="AD197"/>
      <c r="AE197"/>
      <c r="AF197"/>
      <c r="AG197"/>
      <c r="AH197"/>
      <c r="AI197"/>
      <c r="AJ197"/>
      <c r="AK197"/>
      <c r="AL197"/>
      <c r="AM197"/>
      <c r="AN197"/>
      <c r="AO197"/>
      <c r="AP197"/>
      <c r="AQ197"/>
    </row>
    <row r="198" spans="1:43" x14ac:dyDescent="0.25">
      <c r="A198" s="67" t="s">
        <v>95</v>
      </c>
      <c r="B198" s="8"/>
      <c r="C198" s="8"/>
      <c r="D198" s="8"/>
      <c r="E198" s="8">
        <v>480</v>
      </c>
      <c r="F198" s="8"/>
      <c r="G198" s="8"/>
      <c r="H198" s="8"/>
      <c r="I198" s="8"/>
      <c r="J198" s="8"/>
      <c r="K198" s="8"/>
      <c r="L198" s="8"/>
      <c r="M198" s="8"/>
      <c r="N198" s="8">
        <v>480</v>
      </c>
      <c r="O198"/>
      <c r="P198"/>
      <c r="Q198"/>
      <c r="R198"/>
      <c r="S198"/>
      <c r="T198"/>
      <c r="U198"/>
      <c r="V198"/>
      <c r="W198"/>
      <c r="X198"/>
      <c r="Y198"/>
      <c r="Z198"/>
      <c r="AA198"/>
      <c r="AB198"/>
      <c r="AC198"/>
      <c r="AD198"/>
      <c r="AE198"/>
      <c r="AF198"/>
      <c r="AG198"/>
      <c r="AH198"/>
      <c r="AI198"/>
      <c r="AJ198"/>
      <c r="AK198"/>
      <c r="AL198"/>
      <c r="AM198"/>
      <c r="AN198"/>
      <c r="AO198"/>
      <c r="AP198"/>
      <c r="AQ198"/>
    </row>
    <row r="199" spans="1:43" x14ac:dyDescent="0.25">
      <c r="A199" s="67" t="s">
        <v>138</v>
      </c>
      <c r="B199" s="8"/>
      <c r="C199" s="8">
        <v>480</v>
      </c>
      <c r="D199" s="8"/>
      <c r="E199" s="8"/>
      <c r="F199" s="8"/>
      <c r="G199" s="8"/>
      <c r="H199" s="8"/>
      <c r="I199" s="8">
        <v>480</v>
      </c>
      <c r="J199" s="8"/>
      <c r="K199" s="8"/>
      <c r="L199" s="8">
        <v>480</v>
      </c>
      <c r="M199" s="8"/>
      <c r="N199" s="8">
        <v>1440</v>
      </c>
      <c r="O199"/>
      <c r="P199"/>
      <c r="Q199"/>
      <c r="R199"/>
      <c r="S199"/>
      <c r="T199"/>
      <c r="U199"/>
      <c r="V199"/>
      <c r="W199"/>
      <c r="X199"/>
      <c r="Y199"/>
      <c r="Z199"/>
      <c r="AA199"/>
      <c r="AB199"/>
      <c r="AC199"/>
      <c r="AD199"/>
      <c r="AE199"/>
      <c r="AF199"/>
      <c r="AG199"/>
      <c r="AH199"/>
      <c r="AI199"/>
      <c r="AJ199"/>
      <c r="AK199"/>
      <c r="AL199"/>
      <c r="AM199"/>
      <c r="AN199"/>
      <c r="AO199"/>
      <c r="AP199"/>
      <c r="AQ199"/>
    </row>
    <row r="200" spans="1:43" x14ac:dyDescent="0.25">
      <c r="A200" s="67" t="s">
        <v>167</v>
      </c>
      <c r="B200" s="8">
        <v>480</v>
      </c>
      <c r="C200" s="8"/>
      <c r="D200" s="8"/>
      <c r="E200" s="8"/>
      <c r="F200" s="8"/>
      <c r="G200" s="8">
        <v>480</v>
      </c>
      <c r="H200" s="8"/>
      <c r="I200" s="8"/>
      <c r="J200" s="8"/>
      <c r="K200" s="8"/>
      <c r="L200" s="8"/>
      <c r="M200" s="8"/>
      <c r="N200" s="8">
        <v>960</v>
      </c>
      <c r="O200"/>
      <c r="P200"/>
      <c r="Q200"/>
      <c r="R200"/>
      <c r="S200"/>
      <c r="T200"/>
      <c r="U200"/>
      <c r="V200"/>
      <c r="W200"/>
      <c r="X200"/>
      <c r="Y200"/>
      <c r="Z200"/>
      <c r="AA200"/>
      <c r="AB200"/>
      <c r="AC200"/>
      <c r="AD200"/>
      <c r="AE200"/>
      <c r="AF200"/>
      <c r="AG200"/>
      <c r="AH200"/>
      <c r="AI200"/>
      <c r="AJ200"/>
      <c r="AK200"/>
      <c r="AL200"/>
      <c r="AM200"/>
      <c r="AN200"/>
      <c r="AO200"/>
      <c r="AP200"/>
      <c r="AQ200"/>
    </row>
    <row r="201" spans="1:43" x14ac:dyDescent="0.25">
      <c r="A201" s="67" t="s">
        <v>127</v>
      </c>
      <c r="B201" s="8"/>
      <c r="C201" s="8"/>
      <c r="D201" s="8">
        <v>480</v>
      </c>
      <c r="E201" s="8"/>
      <c r="F201" s="8">
        <v>480</v>
      </c>
      <c r="G201" s="8"/>
      <c r="H201" s="8">
        <v>480</v>
      </c>
      <c r="I201" s="8"/>
      <c r="J201" s="8"/>
      <c r="K201" s="8">
        <v>480</v>
      </c>
      <c r="L201" s="8"/>
      <c r="M201" s="8"/>
      <c r="N201" s="8">
        <v>1920</v>
      </c>
      <c r="O201"/>
      <c r="P201"/>
      <c r="Q201"/>
      <c r="R201"/>
      <c r="S201"/>
      <c r="T201"/>
      <c r="U201"/>
      <c r="V201"/>
      <c r="W201"/>
      <c r="X201"/>
      <c r="Y201"/>
      <c r="Z201"/>
      <c r="AA201"/>
      <c r="AB201"/>
      <c r="AC201"/>
      <c r="AD201"/>
      <c r="AE201"/>
      <c r="AF201"/>
      <c r="AG201"/>
      <c r="AH201"/>
      <c r="AI201"/>
      <c r="AJ201"/>
      <c r="AK201"/>
      <c r="AL201"/>
      <c r="AM201"/>
      <c r="AN201"/>
      <c r="AO201"/>
      <c r="AP201"/>
      <c r="AQ201"/>
    </row>
    <row r="202" spans="1:43" x14ac:dyDescent="0.25">
      <c r="A202" s="62">
        <v>10023999</v>
      </c>
      <c r="B202" s="8">
        <v>380</v>
      </c>
      <c r="C202" s="8">
        <v>380</v>
      </c>
      <c r="D202" s="8">
        <v>350</v>
      </c>
      <c r="E202" s="8"/>
      <c r="F202" s="8">
        <v>350</v>
      </c>
      <c r="G202" s="8">
        <v>350</v>
      </c>
      <c r="H202" s="8">
        <v>350</v>
      </c>
      <c r="I202" s="8">
        <v>350</v>
      </c>
      <c r="J202" s="8">
        <v>350</v>
      </c>
      <c r="K202" s="8">
        <v>380</v>
      </c>
      <c r="L202" s="8">
        <v>350</v>
      </c>
      <c r="M202" s="8"/>
      <c r="N202" s="8">
        <v>3590</v>
      </c>
      <c r="O202"/>
      <c r="P202"/>
      <c r="Q202"/>
      <c r="R202"/>
      <c r="S202"/>
      <c r="T202"/>
      <c r="U202"/>
      <c r="V202"/>
      <c r="W202"/>
      <c r="X202"/>
      <c r="Y202"/>
      <c r="Z202"/>
      <c r="AA202"/>
      <c r="AB202"/>
      <c r="AC202"/>
      <c r="AD202"/>
      <c r="AE202"/>
      <c r="AF202"/>
      <c r="AG202"/>
      <c r="AH202"/>
      <c r="AI202"/>
      <c r="AJ202"/>
      <c r="AK202"/>
      <c r="AL202"/>
      <c r="AM202"/>
      <c r="AN202"/>
      <c r="AO202"/>
      <c r="AP202"/>
      <c r="AQ202"/>
    </row>
    <row r="203" spans="1:43" x14ac:dyDescent="0.25">
      <c r="A203" s="67" t="s">
        <v>69</v>
      </c>
      <c r="B203" s="8">
        <v>380</v>
      </c>
      <c r="C203" s="8">
        <v>380</v>
      </c>
      <c r="D203" s="8"/>
      <c r="E203" s="8"/>
      <c r="F203" s="8"/>
      <c r="G203" s="8"/>
      <c r="H203" s="8"/>
      <c r="I203" s="8"/>
      <c r="J203" s="8"/>
      <c r="K203" s="8"/>
      <c r="L203" s="8"/>
      <c r="M203" s="8"/>
      <c r="N203" s="8">
        <v>760</v>
      </c>
      <c r="O203"/>
      <c r="P203"/>
      <c r="Q203"/>
      <c r="R203"/>
      <c r="S203"/>
      <c r="T203"/>
      <c r="U203"/>
      <c r="V203"/>
      <c r="W203"/>
      <c r="X203"/>
      <c r="Y203"/>
      <c r="Z203"/>
      <c r="AA203"/>
      <c r="AB203"/>
      <c r="AC203"/>
      <c r="AD203"/>
      <c r="AE203"/>
      <c r="AF203"/>
      <c r="AG203"/>
      <c r="AH203"/>
      <c r="AI203"/>
      <c r="AJ203"/>
      <c r="AK203"/>
      <c r="AL203"/>
      <c r="AM203"/>
      <c r="AN203"/>
      <c r="AO203"/>
      <c r="AP203"/>
      <c r="AQ203"/>
    </row>
    <row r="204" spans="1:43" x14ac:dyDescent="0.25">
      <c r="A204" s="67" t="s">
        <v>54</v>
      </c>
      <c r="B204" s="8"/>
      <c r="C204" s="8"/>
      <c r="D204" s="8"/>
      <c r="E204" s="8"/>
      <c r="F204" s="8"/>
      <c r="G204" s="8"/>
      <c r="H204" s="8"/>
      <c r="I204" s="8"/>
      <c r="J204" s="8"/>
      <c r="K204" s="8">
        <v>380</v>
      </c>
      <c r="L204" s="8"/>
      <c r="M204" s="8"/>
      <c r="N204" s="8">
        <v>380</v>
      </c>
      <c r="O204"/>
      <c r="P204"/>
      <c r="Q204"/>
      <c r="R204"/>
      <c r="S204"/>
      <c r="T204"/>
      <c r="U204"/>
      <c r="V204"/>
      <c r="W204"/>
      <c r="X204"/>
      <c r="Y204"/>
      <c r="Z204"/>
      <c r="AA204"/>
      <c r="AB204"/>
      <c r="AC204"/>
      <c r="AD204"/>
      <c r="AE204"/>
      <c r="AF204"/>
      <c r="AG204"/>
      <c r="AH204"/>
      <c r="AI204"/>
      <c r="AJ204"/>
      <c r="AK204"/>
      <c r="AL204"/>
      <c r="AM204"/>
      <c r="AN204"/>
      <c r="AO204"/>
      <c r="AP204"/>
      <c r="AQ204"/>
    </row>
    <row r="205" spans="1:43" x14ac:dyDescent="0.25">
      <c r="A205" s="67" t="s">
        <v>48</v>
      </c>
      <c r="B205" s="8"/>
      <c r="C205" s="8"/>
      <c r="D205" s="8">
        <v>350</v>
      </c>
      <c r="E205" s="8"/>
      <c r="F205" s="8"/>
      <c r="G205" s="8"/>
      <c r="H205" s="8"/>
      <c r="I205" s="8"/>
      <c r="J205" s="8">
        <v>350</v>
      </c>
      <c r="K205" s="8"/>
      <c r="L205" s="8">
        <v>350</v>
      </c>
      <c r="M205" s="8"/>
      <c r="N205" s="8">
        <v>1050</v>
      </c>
      <c r="O205"/>
      <c r="P205"/>
      <c r="Q205"/>
      <c r="R205"/>
      <c r="S205"/>
      <c r="T205"/>
      <c r="U205"/>
      <c r="V205"/>
      <c r="W205"/>
      <c r="X205"/>
      <c r="Y205"/>
      <c r="Z205"/>
      <c r="AA205"/>
      <c r="AB205"/>
      <c r="AC205"/>
      <c r="AD205"/>
      <c r="AE205"/>
      <c r="AF205"/>
      <c r="AG205"/>
      <c r="AH205"/>
      <c r="AI205"/>
      <c r="AJ205"/>
      <c r="AK205"/>
      <c r="AL205"/>
      <c r="AM205"/>
      <c r="AN205"/>
      <c r="AO205"/>
      <c r="AP205"/>
      <c r="AQ205"/>
    </row>
    <row r="206" spans="1:43" x14ac:dyDescent="0.25">
      <c r="A206" s="67" t="s">
        <v>45</v>
      </c>
      <c r="B206" s="8"/>
      <c r="C206" s="8"/>
      <c r="D206" s="8"/>
      <c r="E206" s="8"/>
      <c r="F206" s="8">
        <v>350</v>
      </c>
      <c r="G206" s="8">
        <v>350</v>
      </c>
      <c r="H206" s="8">
        <v>350</v>
      </c>
      <c r="I206" s="8">
        <v>350</v>
      </c>
      <c r="J206" s="8"/>
      <c r="K206" s="8"/>
      <c r="L206" s="8"/>
      <c r="M206" s="8"/>
      <c r="N206" s="8">
        <v>1400</v>
      </c>
      <c r="O206"/>
      <c r="P206"/>
      <c r="Q206"/>
      <c r="R206"/>
      <c r="S206"/>
      <c r="T206"/>
      <c r="U206"/>
      <c r="V206"/>
      <c r="W206"/>
      <c r="X206"/>
      <c r="Y206"/>
      <c r="Z206"/>
      <c r="AA206"/>
      <c r="AB206"/>
      <c r="AC206"/>
      <c r="AD206"/>
      <c r="AE206"/>
      <c r="AF206"/>
      <c r="AG206"/>
      <c r="AH206"/>
      <c r="AI206"/>
      <c r="AJ206"/>
      <c r="AK206"/>
      <c r="AL206"/>
      <c r="AM206"/>
      <c r="AN206"/>
      <c r="AO206"/>
      <c r="AP206"/>
      <c r="AQ206"/>
    </row>
    <row r="207" spans="1:43" x14ac:dyDescent="0.25">
      <c r="A207" s="62">
        <v>10024010</v>
      </c>
      <c r="B207" s="8">
        <v>460</v>
      </c>
      <c r="C207" s="8">
        <v>460</v>
      </c>
      <c r="D207" s="8">
        <v>460</v>
      </c>
      <c r="E207" s="8">
        <v>460</v>
      </c>
      <c r="F207" s="8">
        <v>460</v>
      </c>
      <c r="G207" s="8">
        <v>460</v>
      </c>
      <c r="H207" s="8">
        <v>460</v>
      </c>
      <c r="I207" s="8">
        <v>460</v>
      </c>
      <c r="J207" s="8">
        <v>460</v>
      </c>
      <c r="K207" s="8">
        <v>460</v>
      </c>
      <c r="L207" s="8">
        <v>460</v>
      </c>
      <c r="M207" s="8"/>
      <c r="N207" s="8">
        <v>5060</v>
      </c>
      <c r="O207"/>
      <c r="P207"/>
      <c r="Q207"/>
      <c r="R207"/>
      <c r="S207"/>
      <c r="T207"/>
      <c r="U207"/>
      <c r="V207"/>
      <c r="W207"/>
      <c r="X207"/>
      <c r="Y207"/>
      <c r="Z207"/>
      <c r="AA207"/>
      <c r="AB207"/>
      <c r="AC207"/>
      <c r="AD207"/>
      <c r="AE207"/>
      <c r="AF207"/>
      <c r="AG207"/>
      <c r="AH207"/>
      <c r="AI207"/>
      <c r="AJ207"/>
      <c r="AK207"/>
      <c r="AL207"/>
      <c r="AM207"/>
      <c r="AN207"/>
      <c r="AO207"/>
      <c r="AP207"/>
      <c r="AQ207"/>
    </row>
    <row r="208" spans="1:43" x14ac:dyDescent="0.25">
      <c r="A208" s="67" t="s">
        <v>95</v>
      </c>
      <c r="B208" s="8"/>
      <c r="C208" s="8"/>
      <c r="D208" s="8">
        <v>460</v>
      </c>
      <c r="E208" s="8">
        <v>460</v>
      </c>
      <c r="F208" s="8">
        <v>460</v>
      </c>
      <c r="G208" s="8"/>
      <c r="H208" s="8"/>
      <c r="I208" s="8"/>
      <c r="J208" s="8"/>
      <c r="K208" s="8"/>
      <c r="L208" s="8"/>
      <c r="M208" s="8"/>
      <c r="N208" s="8">
        <v>1380</v>
      </c>
      <c r="O208"/>
      <c r="P208"/>
      <c r="Q208"/>
      <c r="R208"/>
      <c r="S208"/>
      <c r="T208"/>
      <c r="U208"/>
      <c r="V208"/>
      <c r="W208"/>
      <c r="X208"/>
      <c r="Y208"/>
      <c r="Z208"/>
      <c r="AA208"/>
      <c r="AB208"/>
      <c r="AC208"/>
      <c r="AD208"/>
      <c r="AE208"/>
      <c r="AF208"/>
      <c r="AG208"/>
      <c r="AH208"/>
      <c r="AI208"/>
      <c r="AJ208"/>
      <c r="AK208"/>
      <c r="AL208"/>
      <c r="AM208"/>
      <c r="AN208"/>
      <c r="AO208"/>
      <c r="AP208"/>
      <c r="AQ208"/>
    </row>
    <row r="209" spans="1:43" x14ac:dyDescent="0.25">
      <c r="A209" s="67" t="s">
        <v>138</v>
      </c>
      <c r="B209" s="8"/>
      <c r="C209" s="8">
        <v>460</v>
      </c>
      <c r="D209" s="8"/>
      <c r="E209" s="8"/>
      <c r="F209" s="8"/>
      <c r="G209" s="8"/>
      <c r="H209" s="8"/>
      <c r="I209" s="8">
        <v>460</v>
      </c>
      <c r="J209" s="8"/>
      <c r="K209" s="8"/>
      <c r="L209" s="8">
        <v>460</v>
      </c>
      <c r="M209" s="8"/>
      <c r="N209" s="8">
        <v>1380</v>
      </c>
      <c r="O209"/>
      <c r="P209"/>
      <c r="Q209"/>
      <c r="R209"/>
      <c r="S209"/>
      <c r="T209"/>
      <c r="U209"/>
      <c r="V209"/>
      <c r="W209"/>
      <c r="X209"/>
      <c r="Y209"/>
      <c r="Z209"/>
      <c r="AA209"/>
      <c r="AB209"/>
      <c r="AC209"/>
      <c r="AD209"/>
      <c r="AE209"/>
      <c r="AF209"/>
      <c r="AG209"/>
      <c r="AH209"/>
      <c r="AI209"/>
      <c r="AJ209"/>
      <c r="AK209"/>
      <c r="AL209"/>
      <c r="AM209"/>
      <c r="AN209"/>
      <c r="AO209"/>
      <c r="AP209"/>
      <c r="AQ209"/>
    </row>
    <row r="210" spans="1:43" x14ac:dyDescent="0.25">
      <c r="A210" s="67" t="s">
        <v>167</v>
      </c>
      <c r="B210" s="8"/>
      <c r="C210" s="8"/>
      <c r="D210" s="8"/>
      <c r="E210" s="8"/>
      <c r="F210" s="8"/>
      <c r="G210" s="8">
        <v>460</v>
      </c>
      <c r="H210" s="8"/>
      <c r="I210" s="8"/>
      <c r="J210" s="8"/>
      <c r="K210" s="8"/>
      <c r="L210" s="8"/>
      <c r="M210" s="8"/>
      <c r="N210" s="8">
        <v>460</v>
      </c>
      <c r="O210"/>
      <c r="P210"/>
      <c r="Q210"/>
      <c r="R210"/>
      <c r="S210"/>
      <c r="T210"/>
      <c r="U210"/>
      <c r="V210"/>
      <c r="W210"/>
      <c r="X210"/>
      <c r="Y210"/>
      <c r="Z210"/>
      <c r="AA210"/>
      <c r="AB210"/>
      <c r="AC210"/>
      <c r="AD210"/>
      <c r="AE210"/>
      <c r="AF210"/>
      <c r="AG210"/>
      <c r="AH210"/>
      <c r="AI210"/>
      <c r="AJ210"/>
      <c r="AK210"/>
      <c r="AL210"/>
      <c r="AM210"/>
      <c r="AN210"/>
      <c r="AO210"/>
      <c r="AP210"/>
      <c r="AQ210"/>
    </row>
    <row r="211" spans="1:43" x14ac:dyDescent="0.25">
      <c r="A211" s="67" t="s">
        <v>127</v>
      </c>
      <c r="B211" s="8">
        <v>460</v>
      </c>
      <c r="C211" s="8"/>
      <c r="D211" s="8"/>
      <c r="E211" s="8"/>
      <c r="F211" s="8"/>
      <c r="G211" s="8"/>
      <c r="H211" s="8">
        <v>460</v>
      </c>
      <c r="I211" s="8"/>
      <c r="J211" s="8">
        <v>460</v>
      </c>
      <c r="K211" s="8">
        <v>460</v>
      </c>
      <c r="L211" s="8"/>
      <c r="M211" s="8"/>
      <c r="N211" s="8">
        <v>1840</v>
      </c>
      <c r="O211"/>
      <c r="P211"/>
      <c r="Q211"/>
      <c r="R211"/>
      <c r="S211"/>
      <c r="T211"/>
      <c r="U211"/>
      <c r="V211"/>
      <c r="W211"/>
      <c r="X211"/>
      <c r="Y211"/>
      <c r="Z211"/>
      <c r="AA211"/>
      <c r="AB211"/>
      <c r="AC211"/>
      <c r="AD211"/>
      <c r="AE211"/>
      <c r="AF211"/>
      <c r="AG211"/>
      <c r="AH211"/>
      <c r="AI211"/>
      <c r="AJ211"/>
      <c r="AK211"/>
      <c r="AL211"/>
      <c r="AM211"/>
      <c r="AN211"/>
      <c r="AO211"/>
      <c r="AP211"/>
      <c r="AQ211"/>
    </row>
    <row r="212" spans="1:43" x14ac:dyDescent="0.25">
      <c r="A212" s="62">
        <v>10024126</v>
      </c>
      <c r="B212" s="8">
        <v>330</v>
      </c>
      <c r="C212" s="8">
        <v>330</v>
      </c>
      <c r="D212" s="8">
        <v>330</v>
      </c>
      <c r="E212" s="8">
        <v>472</v>
      </c>
      <c r="F212" s="8">
        <v>472</v>
      </c>
      <c r="G212" s="8">
        <v>472</v>
      </c>
      <c r="H212" s="8"/>
      <c r="I212" s="8">
        <v>472</v>
      </c>
      <c r="J212" s="8"/>
      <c r="K212" s="8">
        <v>472</v>
      </c>
      <c r="L212" s="8">
        <v>472</v>
      </c>
      <c r="M212" s="8"/>
      <c r="N212" s="8">
        <v>3822</v>
      </c>
      <c r="O212"/>
      <c r="P212"/>
      <c r="Q212"/>
      <c r="R212"/>
      <c r="S212"/>
      <c r="T212"/>
      <c r="U212"/>
      <c r="V212"/>
      <c r="W212"/>
      <c r="X212"/>
      <c r="Y212"/>
      <c r="Z212"/>
      <c r="AA212"/>
      <c r="AB212"/>
      <c r="AC212"/>
      <c r="AD212"/>
      <c r="AE212"/>
      <c r="AF212"/>
      <c r="AG212"/>
      <c r="AH212"/>
      <c r="AI212"/>
      <c r="AJ212"/>
      <c r="AK212"/>
      <c r="AL212"/>
      <c r="AM212"/>
      <c r="AN212"/>
      <c r="AO212"/>
      <c r="AP212"/>
      <c r="AQ212"/>
    </row>
    <row r="213" spans="1:43" x14ac:dyDescent="0.25">
      <c r="A213" s="67" t="s">
        <v>138</v>
      </c>
      <c r="B213" s="8"/>
      <c r="C213" s="8"/>
      <c r="D213" s="8"/>
      <c r="E213" s="8"/>
      <c r="F213" s="8"/>
      <c r="G213" s="8"/>
      <c r="H213" s="8"/>
      <c r="I213" s="8">
        <v>472</v>
      </c>
      <c r="J213" s="8"/>
      <c r="K213" s="8"/>
      <c r="L213" s="8">
        <v>472</v>
      </c>
      <c r="M213" s="8"/>
      <c r="N213" s="8">
        <v>944</v>
      </c>
      <c r="O213"/>
      <c r="P213"/>
      <c r="Q213"/>
      <c r="R213"/>
      <c r="S213"/>
      <c r="T213"/>
      <c r="U213"/>
      <c r="V213"/>
      <c r="W213"/>
      <c r="X213"/>
      <c r="Y213"/>
      <c r="Z213"/>
      <c r="AA213"/>
      <c r="AB213"/>
      <c r="AC213"/>
      <c r="AD213"/>
      <c r="AE213"/>
      <c r="AF213"/>
      <c r="AG213"/>
      <c r="AH213"/>
      <c r="AI213"/>
      <c r="AJ213"/>
      <c r="AK213"/>
      <c r="AL213"/>
      <c r="AM213"/>
      <c r="AN213"/>
      <c r="AO213"/>
      <c r="AP213"/>
      <c r="AQ213"/>
    </row>
    <row r="214" spans="1:43" x14ac:dyDescent="0.25">
      <c r="A214" s="67" t="s">
        <v>167</v>
      </c>
      <c r="B214" s="8"/>
      <c r="C214" s="8"/>
      <c r="D214" s="8"/>
      <c r="E214" s="8"/>
      <c r="F214" s="8"/>
      <c r="G214" s="8">
        <v>472</v>
      </c>
      <c r="H214" s="8"/>
      <c r="I214" s="8"/>
      <c r="J214" s="8"/>
      <c r="K214" s="8"/>
      <c r="L214" s="8"/>
      <c r="M214" s="8"/>
      <c r="N214" s="8">
        <v>472</v>
      </c>
      <c r="O214"/>
      <c r="P214"/>
      <c r="Q214"/>
      <c r="R214"/>
      <c r="S214"/>
      <c r="T214"/>
      <c r="U214"/>
      <c r="V214"/>
      <c r="W214"/>
      <c r="X214"/>
      <c r="Y214"/>
      <c r="Z214"/>
      <c r="AA214"/>
      <c r="AB214"/>
      <c r="AC214"/>
      <c r="AD214"/>
      <c r="AE214"/>
      <c r="AF214"/>
      <c r="AG214"/>
      <c r="AH214"/>
      <c r="AI214"/>
      <c r="AJ214"/>
      <c r="AK214"/>
      <c r="AL214"/>
      <c r="AM214"/>
      <c r="AN214"/>
      <c r="AO214"/>
      <c r="AP214"/>
      <c r="AQ214"/>
    </row>
    <row r="215" spans="1:43" x14ac:dyDescent="0.25">
      <c r="A215" s="67" t="s">
        <v>127</v>
      </c>
      <c r="B215" s="8"/>
      <c r="C215" s="8"/>
      <c r="D215" s="8"/>
      <c r="E215" s="8">
        <v>472</v>
      </c>
      <c r="F215" s="8">
        <v>472</v>
      </c>
      <c r="G215" s="8"/>
      <c r="H215" s="8"/>
      <c r="I215" s="8"/>
      <c r="J215" s="8"/>
      <c r="K215" s="8">
        <v>472</v>
      </c>
      <c r="L215" s="8"/>
      <c r="M215" s="8"/>
      <c r="N215" s="8">
        <v>1416</v>
      </c>
      <c r="O215"/>
      <c r="P215"/>
      <c r="Q215"/>
      <c r="R215"/>
      <c r="S215"/>
      <c r="T215"/>
      <c r="U215"/>
      <c r="V215"/>
      <c r="W215"/>
      <c r="X215"/>
      <c r="Y215"/>
      <c r="Z215"/>
      <c r="AA215"/>
      <c r="AB215"/>
      <c r="AC215"/>
      <c r="AD215"/>
      <c r="AE215"/>
      <c r="AF215"/>
      <c r="AG215"/>
      <c r="AH215"/>
      <c r="AI215"/>
      <c r="AJ215"/>
      <c r="AK215"/>
      <c r="AL215"/>
      <c r="AM215"/>
      <c r="AN215"/>
      <c r="AO215"/>
      <c r="AP215"/>
      <c r="AQ215"/>
    </row>
    <row r="216" spans="1:43" x14ac:dyDescent="0.25">
      <c r="A216" s="67" t="s">
        <v>69</v>
      </c>
      <c r="B216" s="8">
        <v>330</v>
      </c>
      <c r="C216" s="8">
        <v>330</v>
      </c>
      <c r="D216" s="8">
        <v>330</v>
      </c>
      <c r="E216" s="8"/>
      <c r="F216" s="8"/>
      <c r="G216" s="8"/>
      <c r="H216" s="8"/>
      <c r="I216" s="8"/>
      <c r="J216" s="8"/>
      <c r="K216" s="8"/>
      <c r="L216" s="8"/>
      <c r="M216" s="8"/>
      <c r="N216" s="8">
        <v>990</v>
      </c>
      <c r="O216"/>
      <c r="P216"/>
      <c r="Q216"/>
      <c r="R216"/>
      <c r="S216"/>
      <c r="T216"/>
      <c r="U216"/>
      <c r="V216"/>
      <c r="W216"/>
      <c r="X216"/>
      <c r="Y216"/>
      <c r="Z216"/>
      <c r="AA216"/>
      <c r="AB216"/>
      <c r="AC216"/>
      <c r="AD216"/>
      <c r="AE216"/>
      <c r="AF216"/>
      <c r="AG216"/>
      <c r="AH216"/>
      <c r="AI216"/>
      <c r="AJ216"/>
      <c r="AK216"/>
      <c r="AL216"/>
      <c r="AM216"/>
      <c r="AN216"/>
      <c r="AO216"/>
      <c r="AP216"/>
      <c r="AQ216"/>
    </row>
    <row r="217" spans="1:43" x14ac:dyDescent="0.25">
      <c r="A217" s="62">
        <v>10024152</v>
      </c>
      <c r="B217" s="8">
        <v>400</v>
      </c>
      <c r="C217" s="8">
        <v>400</v>
      </c>
      <c r="D217" s="8">
        <v>400</v>
      </c>
      <c r="E217" s="8">
        <v>400</v>
      </c>
      <c r="F217" s="8">
        <v>400</v>
      </c>
      <c r="G217" s="8">
        <v>370</v>
      </c>
      <c r="H217" s="8">
        <v>370</v>
      </c>
      <c r="I217" s="8">
        <v>370</v>
      </c>
      <c r="J217" s="8">
        <v>370</v>
      </c>
      <c r="K217" s="8">
        <v>400</v>
      </c>
      <c r="L217" s="8">
        <v>400</v>
      </c>
      <c r="M217" s="8"/>
      <c r="N217" s="8">
        <v>4280</v>
      </c>
      <c r="O217"/>
      <c r="P217"/>
      <c r="Q217"/>
      <c r="R217"/>
      <c r="S217"/>
      <c r="T217"/>
      <c r="U217"/>
      <c r="V217"/>
      <c r="W217"/>
      <c r="X217"/>
      <c r="Y217"/>
      <c r="Z217"/>
      <c r="AA217"/>
      <c r="AB217"/>
      <c r="AC217"/>
      <c r="AD217"/>
      <c r="AE217"/>
      <c r="AF217"/>
      <c r="AG217"/>
      <c r="AH217"/>
      <c r="AI217"/>
      <c r="AJ217"/>
      <c r="AK217"/>
      <c r="AL217"/>
      <c r="AM217"/>
      <c r="AN217"/>
      <c r="AO217"/>
      <c r="AP217"/>
      <c r="AQ217"/>
    </row>
    <row r="218" spans="1:43" x14ac:dyDescent="0.25">
      <c r="A218" s="67" t="s">
        <v>38</v>
      </c>
      <c r="B218" s="8"/>
      <c r="C218" s="8"/>
      <c r="D218" s="8"/>
      <c r="E218" s="8"/>
      <c r="F218" s="8"/>
      <c r="G218" s="8">
        <v>370</v>
      </c>
      <c r="H218" s="8">
        <v>370</v>
      </c>
      <c r="I218" s="8">
        <v>370</v>
      </c>
      <c r="J218" s="8">
        <v>370</v>
      </c>
      <c r="K218" s="8"/>
      <c r="L218" s="8"/>
      <c r="M218" s="8"/>
      <c r="N218" s="8">
        <v>1480</v>
      </c>
      <c r="O218"/>
      <c r="P218"/>
      <c r="Q218"/>
      <c r="R218"/>
      <c r="S218"/>
      <c r="T218"/>
      <c r="U218"/>
      <c r="V218"/>
      <c r="W218"/>
      <c r="X218"/>
      <c r="Y218"/>
      <c r="Z218"/>
      <c r="AA218"/>
      <c r="AB218"/>
      <c r="AC218"/>
      <c r="AD218"/>
      <c r="AE218"/>
      <c r="AF218"/>
      <c r="AG218"/>
      <c r="AH218"/>
      <c r="AI218"/>
      <c r="AJ218"/>
      <c r="AK218"/>
      <c r="AL218"/>
      <c r="AM218"/>
      <c r="AN218"/>
      <c r="AO218"/>
      <c r="AP218"/>
      <c r="AQ218"/>
    </row>
    <row r="219" spans="1:43" x14ac:dyDescent="0.25">
      <c r="A219" s="67" t="s">
        <v>350</v>
      </c>
      <c r="B219" s="8">
        <v>400</v>
      </c>
      <c r="C219" s="8">
        <v>400</v>
      </c>
      <c r="D219" s="8">
        <v>400</v>
      </c>
      <c r="E219" s="8">
        <v>400</v>
      </c>
      <c r="F219" s="8">
        <v>400</v>
      </c>
      <c r="G219" s="8"/>
      <c r="H219" s="8"/>
      <c r="I219" s="8"/>
      <c r="J219" s="8"/>
      <c r="K219" s="8">
        <v>400</v>
      </c>
      <c r="L219" s="8">
        <v>400</v>
      </c>
      <c r="M219" s="8"/>
      <c r="N219" s="8">
        <v>2800</v>
      </c>
      <c r="O219"/>
      <c r="P219"/>
      <c r="Q219"/>
      <c r="R219"/>
      <c r="S219"/>
      <c r="T219"/>
      <c r="U219"/>
      <c r="V219"/>
      <c r="W219"/>
      <c r="X219"/>
      <c r="Y219"/>
      <c r="Z219"/>
      <c r="AA219"/>
      <c r="AB219"/>
      <c r="AC219"/>
      <c r="AD219"/>
      <c r="AE219"/>
      <c r="AF219"/>
      <c r="AG219"/>
      <c r="AH219"/>
      <c r="AI219"/>
      <c r="AJ219"/>
      <c r="AK219"/>
      <c r="AL219"/>
      <c r="AM219"/>
      <c r="AN219"/>
      <c r="AO219"/>
      <c r="AP219"/>
      <c r="AQ219"/>
    </row>
    <row r="220" spans="1:43" x14ac:dyDescent="0.25">
      <c r="A220" s="62">
        <v>10024174</v>
      </c>
      <c r="B220" s="8">
        <v>581</v>
      </c>
      <c r="C220" s="8">
        <v>581</v>
      </c>
      <c r="D220" s="8">
        <v>581</v>
      </c>
      <c r="E220" s="8">
        <v>581</v>
      </c>
      <c r="F220" s="8">
        <v>581</v>
      </c>
      <c r="G220" s="8">
        <v>581</v>
      </c>
      <c r="H220" s="8">
        <v>581</v>
      </c>
      <c r="I220" s="8">
        <v>581</v>
      </c>
      <c r="J220" s="8">
        <v>581</v>
      </c>
      <c r="K220" s="8">
        <v>581</v>
      </c>
      <c r="L220" s="8">
        <v>581</v>
      </c>
      <c r="M220" s="8"/>
      <c r="N220" s="8">
        <v>6391</v>
      </c>
      <c r="O220"/>
      <c r="P220"/>
      <c r="Q220"/>
      <c r="R220"/>
      <c r="S220"/>
      <c r="T220"/>
      <c r="U220"/>
      <c r="V220"/>
      <c r="W220"/>
      <c r="X220"/>
      <c r="Y220"/>
      <c r="Z220"/>
      <c r="AA220"/>
      <c r="AB220"/>
      <c r="AC220"/>
      <c r="AD220"/>
      <c r="AE220"/>
      <c r="AF220"/>
      <c r="AG220"/>
      <c r="AH220"/>
      <c r="AI220"/>
      <c r="AJ220"/>
      <c r="AK220"/>
      <c r="AL220"/>
      <c r="AM220"/>
      <c r="AN220"/>
      <c r="AO220"/>
      <c r="AP220"/>
      <c r="AQ220"/>
    </row>
    <row r="221" spans="1:43" x14ac:dyDescent="0.25">
      <c r="A221" s="67" t="s">
        <v>95</v>
      </c>
      <c r="B221" s="8"/>
      <c r="C221" s="8"/>
      <c r="D221" s="8"/>
      <c r="E221" s="8"/>
      <c r="F221" s="8"/>
      <c r="G221" s="8"/>
      <c r="H221" s="8">
        <v>581</v>
      </c>
      <c r="I221" s="8"/>
      <c r="J221" s="8"/>
      <c r="K221" s="8"/>
      <c r="L221" s="8"/>
      <c r="M221" s="8"/>
      <c r="N221" s="8">
        <v>581</v>
      </c>
      <c r="O221"/>
      <c r="P221"/>
      <c r="Q221"/>
      <c r="R221"/>
      <c r="S221"/>
      <c r="T221"/>
      <c r="U221"/>
      <c r="V221"/>
      <c r="W221"/>
      <c r="X221"/>
      <c r="Y221"/>
      <c r="Z221"/>
      <c r="AA221"/>
      <c r="AB221"/>
      <c r="AC221"/>
      <c r="AD221"/>
      <c r="AE221"/>
      <c r="AF221"/>
      <c r="AG221"/>
      <c r="AH221"/>
      <c r="AI221"/>
      <c r="AJ221"/>
      <c r="AK221"/>
      <c r="AL221"/>
      <c r="AM221"/>
      <c r="AN221"/>
      <c r="AO221"/>
      <c r="AP221"/>
      <c r="AQ221"/>
    </row>
    <row r="222" spans="1:43" x14ac:dyDescent="0.25">
      <c r="A222" s="67" t="s">
        <v>138</v>
      </c>
      <c r="B222" s="8"/>
      <c r="C222" s="8">
        <v>581</v>
      </c>
      <c r="D222" s="8"/>
      <c r="E222" s="8"/>
      <c r="F222" s="8"/>
      <c r="G222" s="8"/>
      <c r="H222" s="8"/>
      <c r="I222" s="8">
        <v>581</v>
      </c>
      <c r="J222" s="8"/>
      <c r="K222" s="8"/>
      <c r="L222" s="8">
        <v>581</v>
      </c>
      <c r="M222" s="8"/>
      <c r="N222" s="8">
        <v>1743</v>
      </c>
      <c r="O222"/>
      <c r="P222"/>
      <c r="Q222"/>
      <c r="R222"/>
      <c r="S222"/>
      <c r="T222"/>
      <c r="U222"/>
      <c r="V222"/>
      <c r="W222"/>
      <c r="X222"/>
      <c r="Y222"/>
      <c r="Z222"/>
      <c r="AA222"/>
      <c r="AB222"/>
      <c r="AC222"/>
      <c r="AD222"/>
      <c r="AE222"/>
      <c r="AF222"/>
      <c r="AG222"/>
      <c r="AH222"/>
      <c r="AI222"/>
      <c r="AJ222"/>
      <c r="AK222"/>
      <c r="AL222"/>
      <c r="AM222"/>
      <c r="AN222"/>
      <c r="AO222"/>
      <c r="AP222"/>
      <c r="AQ222"/>
    </row>
    <row r="223" spans="1:43" x14ac:dyDescent="0.25">
      <c r="A223" s="67" t="s">
        <v>167</v>
      </c>
      <c r="B223" s="8"/>
      <c r="C223" s="8"/>
      <c r="D223" s="8"/>
      <c r="E223" s="8">
        <v>581</v>
      </c>
      <c r="F223" s="8"/>
      <c r="G223" s="8">
        <v>581</v>
      </c>
      <c r="H223" s="8"/>
      <c r="I223" s="8"/>
      <c r="J223" s="8"/>
      <c r="K223" s="8"/>
      <c r="L223" s="8"/>
      <c r="M223" s="8"/>
      <c r="N223" s="8">
        <v>1162</v>
      </c>
      <c r="O223"/>
      <c r="P223"/>
      <c r="Q223"/>
      <c r="R223"/>
      <c r="S223"/>
      <c r="T223"/>
      <c r="U223"/>
      <c r="V223"/>
      <c r="W223"/>
      <c r="X223"/>
      <c r="Y223"/>
      <c r="Z223"/>
      <c r="AA223"/>
      <c r="AB223"/>
      <c r="AC223"/>
      <c r="AD223"/>
      <c r="AE223"/>
      <c r="AF223"/>
      <c r="AG223"/>
      <c r="AH223"/>
      <c r="AI223"/>
      <c r="AJ223"/>
      <c r="AK223"/>
      <c r="AL223"/>
      <c r="AM223"/>
      <c r="AN223"/>
      <c r="AO223"/>
      <c r="AP223"/>
      <c r="AQ223"/>
    </row>
    <row r="224" spans="1:43" x14ac:dyDescent="0.25">
      <c r="A224" s="67" t="s">
        <v>127</v>
      </c>
      <c r="B224" s="8">
        <v>581</v>
      </c>
      <c r="C224" s="8"/>
      <c r="D224" s="8">
        <v>581</v>
      </c>
      <c r="E224" s="8"/>
      <c r="F224" s="8">
        <v>581</v>
      </c>
      <c r="G224" s="8"/>
      <c r="H224" s="8"/>
      <c r="I224" s="8"/>
      <c r="J224" s="8"/>
      <c r="K224" s="8">
        <v>581</v>
      </c>
      <c r="L224" s="8"/>
      <c r="M224" s="8"/>
      <c r="N224" s="8">
        <v>2324</v>
      </c>
      <c r="O224"/>
      <c r="P224"/>
      <c r="Q224"/>
      <c r="R224"/>
      <c r="S224"/>
      <c r="T224"/>
      <c r="U224"/>
      <c r="V224"/>
      <c r="W224"/>
      <c r="X224"/>
      <c r="Y224"/>
      <c r="Z224"/>
      <c r="AA224"/>
      <c r="AB224"/>
      <c r="AC224"/>
      <c r="AD224"/>
      <c r="AE224"/>
      <c r="AF224"/>
      <c r="AG224"/>
      <c r="AH224"/>
      <c r="AI224"/>
      <c r="AJ224"/>
      <c r="AK224"/>
      <c r="AL224"/>
      <c r="AM224"/>
      <c r="AN224"/>
      <c r="AO224"/>
      <c r="AP224"/>
      <c r="AQ224"/>
    </row>
    <row r="225" spans="1:43" x14ac:dyDescent="0.25">
      <c r="A225" s="67" t="s">
        <v>159</v>
      </c>
      <c r="B225" s="8"/>
      <c r="C225" s="8"/>
      <c r="D225" s="8"/>
      <c r="E225" s="8"/>
      <c r="F225" s="8"/>
      <c r="G225" s="8"/>
      <c r="H225" s="8"/>
      <c r="I225" s="8"/>
      <c r="J225" s="8">
        <v>581</v>
      </c>
      <c r="K225" s="8"/>
      <c r="L225" s="8"/>
      <c r="M225" s="8"/>
      <c r="N225" s="8">
        <v>581</v>
      </c>
      <c r="O225"/>
      <c r="P225"/>
      <c r="Q225"/>
      <c r="R225"/>
      <c r="S225"/>
      <c r="T225"/>
      <c r="U225"/>
      <c r="V225"/>
      <c r="W225"/>
      <c r="X225"/>
      <c r="Y225"/>
      <c r="Z225"/>
      <c r="AA225"/>
      <c r="AB225"/>
      <c r="AC225"/>
      <c r="AD225"/>
      <c r="AE225"/>
      <c r="AF225"/>
      <c r="AG225"/>
      <c r="AH225"/>
      <c r="AI225"/>
      <c r="AJ225"/>
      <c r="AK225"/>
      <c r="AL225"/>
      <c r="AM225"/>
      <c r="AN225"/>
      <c r="AO225"/>
      <c r="AP225"/>
      <c r="AQ225"/>
    </row>
    <row r="226" spans="1:43" x14ac:dyDescent="0.25">
      <c r="A226" s="62">
        <v>10024223</v>
      </c>
      <c r="B226" s="8"/>
      <c r="C226" s="8">
        <v>400</v>
      </c>
      <c r="D226" s="8">
        <v>400</v>
      </c>
      <c r="E226" s="8">
        <v>400</v>
      </c>
      <c r="F226" s="8">
        <v>400</v>
      </c>
      <c r="G226" s="8">
        <v>400</v>
      </c>
      <c r="H226" s="8">
        <v>400</v>
      </c>
      <c r="I226" s="8">
        <v>400</v>
      </c>
      <c r="J226" s="8"/>
      <c r="K226" s="8">
        <v>400</v>
      </c>
      <c r="L226" s="8">
        <v>400</v>
      </c>
      <c r="M226" s="8"/>
      <c r="N226" s="8">
        <v>3600</v>
      </c>
      <c r="O226"/>
      <c r="P226"/>
      <c r="Q226"/>
      <c r="R226"/>
      <c r="S226"/>
      <c r="T226"/>
      <c r="U226"/>
      <c r="V226"/>
      <c r="W226"/>
      <c r="X226"/>
      <c r="Y226"/>
      <c r="Z226"/>
      <c r="AA226"/>
      <c r="AB226"/>
      <c r="AC226"/>
      <c r="AD226"/>
      <c r="AE226"/>
      <c r="AF226"/>
      <c r="AG226"/>
      <c r="AH226"/>
      <c r="AI226"/>
      <c r="AJ226"/>
      <c r="AK226"/>
      <c r="AL226"/>
      <c r="AM226"/>
      <c r="AN226"/>
      <c r="AO226"/>
      <c r="AP226"/>
      <c r="AQ226"/>
    </row>
    <row r="227" spans="1:43" x14ac:dyDescent="0.25">
      <c r="A227" s="67" t="s">
        <v>95</v>
      </c>
      <c r="B227" s="8"/>
      <c r="C227" s="8">
        <v>400</v>
      </c>
      <c r="D227" s="8">
        <v>400</v>
      </c>
      <c r="E227" s="8"/>
      <c r="F227" s="8"/>
      <c r="G227" s="8"/>
      <c r="H227" s="8"/>
      <c r="I227" s="8"/>
      <c r="J227" s="8"/>
      <c r="K227" s="8"/>
      <c r="L227" s="8"/>
      <c r="M227" s="8"/>
      <c r="N227" s="8">
        <v>800</v>
      </c>
      <c r="O227"/>
      <c r="P227"/>
      <c r="Q227"/>
      <c r="R227"/>
      <c r="S227"/>
      <c r="T227"/>
      <c r="U227"/>
      <c r="V227"/>
      <c r="W227"/>
      <c r="X227"/>
      <c r="Y227"/>
      <c r="Z227"/>
      <c r="AA227"/>
      <c r="AB227"/>
      <c r="AC227"/>
      <c r="AD227"/>
      <c r="AE227"/>
      <c r="AF227"/>
      <c r="AG227"/>
      <c r="AH227"/>
      <c r="AI227"/>
      <c r="AJ227"/>
      <c r="AK227"/>
      <c r="AL227"/>
      <c r="AM227"/>
      <c r="AN227"/>
      <c r="AO227"/>
      <c r="AP227"/>
      <c r="AQ227"/>
    </row>
    <row r="228" spans="1:43" x14ac:dyDescent="0.25">
      <c r="A228" s="67" t="s">
        <v>138</v>
      </c>
      <c r="B228" s="8"/>
      <c r="C228" s="8"/>
      <c r="D228" s="8"/>
      <c r="E228" s="8"/>
      <c r="F228" s="8"/>
      <c r="G228" s="8"/>
      <c r="H228" s="8"/>
      <c r="I228" s="8">
        <v>400</v>
      </c>
      <c r="J228" s="8"/>
      <c r="K228" s="8">
        <v>400</v>
      </c>
      <c r="L228" s="8">
        <v>400</v>
      </c>
      <c r="M228" s="8"/>
      <c r="N228" s="8">
        <v>1200</v>
      </c>
      <c r="O228"/>
      <c r="P228"/>
      <c r="Q228"/>
      <c r="R228"/>
      <c r="S228"/>
      <c r="T228"/>
      <c r="U228"/>
      <c r="V228"/>
      <c r="W228"/>
      <c r="X228"/>
      <c r="Y228"/>
      <c r="Z228"/>
      <c r="AA228"/>
      <c r="AB228"/>
      <c r="AC228"/>
      <c r="AD228"/>
      <c r="AE228"/>
      <c r="AF228"/>
      <c r="AG228"/>
      <c r="AH228"/>
      <c r="AI228"/>
      <c r="AJ228"/>
      <c r="AK228"/>
      <c r="AL228"/>
      <c r="AM228"/>
      <c r="AN228"/>
      <c r="AO228"/>
      <c r="AP228"/>
      <c r="AQ228"/>
    </row>
    <row r="229" spans="1:43" x14ac:dyDescent="0.25">
      <c r="A229" s="67" t="s">
        <v>167</v>
      </c>
      <c r="B229" s="8"/>
      <c r="C229" s="8"/>
      <c r="D229" s="8"/>
      <c r="E229" s="8">
        <v>400</v>
      </c>
      <c r="F229" s="8"/>
      <c r="G229" s="8">
        <v>400</v>
      </c>
      <c r="H229" s="8"/>
      <c r="I229" s="8"/>
      <c r="J229" s="8"/>
      <c r="K229" s="8"/>
      <c r="L229" s="8"/>
      <c r="M229" s="8"/>
      <c r="N229" s="8">
        <v>800</v>
      </c>
      <c r="O229"/>
      <c r="P229"/>
      <c r="Q229"/>
      <c r="R229"/>
      <c r="S229"/>
      <c r="T229"/>
      <c r="U229"/>
      <c r="V229"/>
      <c r="W229"/>
      <c r="X229"/>
      <c r="Y229"/>
      <c r="Z229"/>
      <c r="AA229"/>
      <c r="AB229"/>
      <c r="AC229"/>
      <c r="AD229"/>
      <c r="AE229"/>
      <c r="AF229"/>
      <c r="AG229"/>
      <c r="AH229"/>
      <c r="AI229"/>
      <c r="AJ229"/>
      <c r="AK229"/>
      <c r="AL229"/>
      <c r="AM229"/>
      <c r="AN229"/>
      <c r="AO229"/>
      <c r="AP229"/>
      <c r="AQ229"/>
    </row>
    <row r="230" spans="1:43" x14ac:dyDescent="0.25">
      <c r="A230" s="67" t="s">
        <v>127</v>
      </c>
      <c r="B230" s="8"/>
      <c r="C230" s="8"/>
      <c r="D230" s="8"/>
      <c r="E230" s="8"/>
      <c r="F230" s="8">
        <v>400</v>
      </c>
      <c r="G230" s="8"/>
      <c r="H230" s="8">
        <v>400</v>
      </c>
      <c r="I230" s="8"/>
      <c r="J230" s="8"/>
      <c r="K230" s="8"/>
      <c r="L230" s="8"/>
      <c r="M230" s="8"/>
      <c r="N230" s="8">
        <v>800</v>
      </c>
      <c r="O230"/>
      <c r="P230"/>
      <c r="Q230"/>
      <c r="R230"/>
      <c r="S230"/>
      <c r="T230"/>
      <c r="U230"/>
      <c r="V230"/>
      <c r="W230"/>
      <c r="X230"/>
      <c r="Y230"/>
      <c r="Z230"/>
      <c r="AA230"/>
      <c r="AB230"/>
      <c r="AC230"/>
      <c r="AD230"/>
      <c r="AE230"/>
      <c r="AF230"/>
      <c r="AG230"/>
      <c r="AH230"/>
      <c r="AI230"/>
      <c r="AJ230"/>
      <c r="AK230"/>
      <c r="AL230"/>
      <c r="AM230"/>
      <c r="AN230"/>
      <c r="AO230"/>
      <c r="AP230"/>
      <c r="AQ230"/>
    </row>
    <row r="231" spans="1:43" x14ac:dyDescent="0.25">
      <c r="A231" s="62">
        <v>10024227</v>
      </c>
      <c r="B231" s="8">
        <v>545</v>
      </c>
      <c r="C231" s="8">
        <v>545</v>
      </c>
      <c r="D231" s="8">
        <v>545</v>
      </c>
      <c r="E231" s="8">
        <v>545</v>
      </c>
      <c r="F231" s="8">
        <v>545</v>
      </c>
      <c r="G231" s="8">
        <v>545</v>
      </c>
      <c r="H231" s="8"/>
      <c r="I231" s="8">
        <v>545</v>
      </c>
      <c r="J231" s="8">
        <v>545</v>
      </c>
      <c r="K231" s="8">
        <v>545</v>
      </c>
      <c r="L231" s="8">
        <v>545</v>
      </c>
      <c r="M231" s="8"/>
      <c r="N231" s="8">
        <v>5450</v>
      </c>
      <c r="O231"/>
      <c r="P231"/>
      <c r="Q231"/>
      <c r="R231"/>
      <c r="S231"/>
      <c r="T231"/>
      <c r="U231"/>
      <c r="V231"/>
      <c r="W231"/>
      <c r="X231"/>
      <c r="Y231"/>
      <c r="Z231"/>
      <c r="AA231"/>
      <c r="AB231"/>
      <c r="AC231"/>
      <c r="AD231"/>
      <c r="AE231"/>
      <c r="AF231"/>
      <c r="AG231"/>
      <c r="AH231"/>
      <c r="AI231"/>
      <c r="AJ231"/>
      <c r="AK231"/>
      <c r="AL231"/>
      <c r="AM231"/>
      <c r="AN231"/>
      <c r="AO231"/>
      <c r="AP231"/>
      <c r="AQ231"/>
    </row>
    <row r="232" spans="1:43" x14ac:dyDescent="0.25">
      <c r="A232" s="67" t="s">
        <v>95</v>
      </c>
      <c r="B232" s="8"/>
      <c r="C232" s="8">
        <v>545</v>
      </c>
      <c r="D232" s="8"/>
      <c r="E232" s="8"/>
      <c r="F232" s="8">
        <v>545</v>
      </c>
      <c r="G232" s="8"/>
      <c r="H232" s="8"/>
      <c r="I232" s="8"/>
      <c r="J232" s="8"/>
      <c r="K232" s="8"/>
      <c r="L232" s="8"/>
      <c r="M232" s="8"/>
      <c r="N232" s="8">
        <v>1090</v>
      </c>
      <c r="O232"/>
      <c r="P232"/>
      <c r="Q232"/>
      <c r="R232"/>
      <c r="S232"/>
      <c r="T232"/>
      <c r="U232"/>
      <c r="V232"/>
      <c r="W232"/>
      <c r="X232"/>
      <c r="Y232"/>
      <c r="Z232"/>
      <c r="AA232"/>
      <c r="AB232"/>
      <c r="AC232"/>
      <c r="AD232"/>
      <c r="AE232"/>
      <c r="AF232"/>
      <c r="AG232"/>
      <c r="AH232"/>
      <c r="AI232"/>
      <c r="AJ232"/>
      <c r="AK232"/>
      <c r="AL232"/>
      <c r="AM232"/>
      <c r="AN232"/>
      <c r="AO232"/>
      <c r="AP232"/>
      <c r="AQ232"/>
    </row>
    <row r="233" spans="1:43" x14ac:dyDescent="0.25">
      <c r="A233" s="67" t="s">
        <v>138</v>
      </c>
      <c r="B233" s="8"/>
      <c r="C233" s="8"/>
      <c r="D233" s="8"/>
      <c r="E233" s="8"/>
      <c r="F233" s="8"/>
      <c r="G233" s="8"/>
      <c r="H233" s="8"/>
      <c r="I233" s="8"/>
      <c r="J233" s="8"/>
      <c r="K233" s="8"/>
      <c r="L233" s="8">
        <v>545</v>
      </c>
      <c r="M233" s="8"/>
      <c r="N233" s="8">
        <v>545</v>
      </c>
      <c r="O233"/>
      <c r="P233"/>
      <c r="Q233"/>
      <c r="R233"/>
      <c r="S233"/>
      <c r="T233"/>
      <c r="U233"/>
      <c r="V233"/>
      <c r="W233"/>
      <c r="X233"/>
      <c r="Y233"/>
      <c r="Z233"/>
      <c r="AA233"/>
      <c r="AB233"/>
      <c r="AC233"/>
      <c r="AD233"/>
      <c r="AE233"/>
      <c r="AF233"/>
      <c r="AG233"/>
      <c r="AH233"/>
      <c r="AI233"/>
      <c r="AJ233"/>
      <c r="AK233"/>
      <c r="AL233"/>
      <c r="AM233"/>
      <c r="AN233"/>
      <c r="AO233"/>
      <c r="AP233"/>
      <c r="AQ233"/>
    </row>
    <row r="234" spans="1:43" x14ac:dyDescent="0.25">
      <c r="A234" s="67" t="s">
        <v>167</v>
      </c>
      <c r="B234" s="8">
        <v>545</v>
      </c>
      <c r="C234" s="8"/>
      <c r="D234" s="8"/>
      <c r="E234" s="8">
        <v>545</v>
      </c>
      <c r="F234" s="8"/>
      <c r="G234" s="8">
        <v>545</v>
      </c>
      <c r="H234" s="8"/>
      <c r="I234" s="8"/>
      <c r="J234" s="8"/>
      <c r="K234" s="8"/>
      <c r="L234" s="8"/>
      <c r="M234" s="8"/>
      <c r="N234" s="8">
        <v>1635</v>
      </c>
      <c r="O234"/>
      <c r="P234"/>
      <c r="Q234"/>
      <c r="R234"/>
      <c r="S234"/>
      <c r="T234"/>
      <c r="U234"/>
      <c r="V234"/>
      <c r="W234"/>
      <c r="X234"/>
      <c r="Y234"/>
      <c r="Z234"/>
      <c r="AA234"/>
      <c r="AB234"/>
      <c r="AC234"/>
      <c r="AD234"/>
      <c r="AE234"/>
      <c r="AF234"/>
      <c r="AG234"/>
      <c r="AH234"/>
      <c r="AI234"/>
      <c r="AJ234"/>
      <c r="AK234"/>
      <c r="AL234"/>
      <c r="AM234"/>
      <c r="AN234"/>
      <c r="AO234"/>
      <c r="AP234"/>
      <c r="AQ234"/>
    </row>
    <row r="235" spans="1:43" x14ac:dyDescent="0.25">
      <c r="A235" s="67" t="s">
        <v>127</v>
      </c>
      <c r="B235" s="8"/>
      <c r="C235" s="8"/>
      <c r="D235" s="8">
        <v>545</v>
      </c>
      <c r="E235" s="8"/>
      <c r="F235" s="8"/>
      <c r="G235" s="8"/>
      <c r="H235" s="8"/>
      <c r="I235" s="8"/>
      <c r="J235" s="8"/>
      <c r="K235" s="8">
        <v>545</v>
      </c>
      <c r="L235" s="8"/>
      <c r="M235" s="8"/>
      <c r="N235" s="8">
        <v>1090</v>
      </c>
      <c r="O235"/>
      <c r="P235"/>
      <c r="Q235"/>
      <c r="R235"/>
      <c r="S235"/>
      <c r="T235"/>
      <c r="U235"/>
      <c r="V235"/>
      <c r="W235"/>
      <c r="X235"/>
      <c r="Y235"/>
      <c r="Z235"/>
      <c r="AA235"/>
      <c r="AB235"/>
      <c r="AC235"/>
      <c r="AD235"/>
      <c r="AE235"/>
      <c r="AF235"/>
      <c r="AG235"/>
      <c r="AH235"/>
      <c r="AI235"/>
      <c r="AJ235"/>
      <c r="AK235"/>
      <c r="AL235"/>
      <c r="AM235"/>
      <c r="AN235"/>
      <c r="AO235"/>
      <c r="AP235"/>
      <c r="AQ235"/>
    </row>
    <row r="236" spans="1:43" x14ac:dyDescent="0.25">
      <c r="A236" s="67" t="s">
        <v>159</v>
      </c>
      <c r="B236" s="8"/>
      <c r="C236" s="8"/>
      <c r="D236" s="8"/>
      <c r="E236" s="8"/>
      <c r="F236" s="8"/>
      <c r="G236" s="8"/>
      <c r="H236" s="8"/>
      <c r="I236" s="8">
        <v>545</v>
      </c>
      <c r="J236" s="8">
        <v>545</v>
      </c>
      <c r="K236" s="8"/>
      <c r="L236" s="8"/>
      <c r="M236" s="8"/>
      <c r="N236" s="8">
        <v>1090</v>
      </c>
      <c r="O236"/>
      <c r="P236"/>
      <c r="Q236"/>
      <c r="R236"/>
      <c r="S236"/>
      <c r="T236"/>
      <c r="U236"/>
      <c r="V236"/>
      <c r="W236"/>
      <c r="X236"/>
      <c r="Y236"/>
      <c r="Z236"/>
      <c r="AA236"/>
      <c r="AB236"/>
      <c r="AC236"/>
      <c r="AD236"/>
      <c r="AE236"/>
      <c r="AF236"/>
      <c r="AG236"/>
      <c r="AH236"/>
      <c r="AI236"/>
      <c r="AJ236"/>
      <c r="AK236"/>
      <c r="AL236"/>
      <c r="AM236"/>
      <c r="AN236"/>
      <c r="AO236"/>
      <c r="AP236"/>
      <c r="AQ236"/>
    </row>
    <row r="237" spans="1:43" x14ac:dyDescent="0.25">
      <c r="A237" s="62">
        <v>10024251</v>
      </c>
      <c r="B237" s="8">
        <v>300</v>
      </c>
      <c r="C237" s="8">
        <v>600</v>
      </c>
      <c r="D237" s="8">
        <v>600</v>
      </c>
      <c r="E237" s="8">
        <v>600</v>
      </c>
      <c r="F237" s="8">
        <v>600</v>
      </c>
      <c r="G237" s="8">
        <v>600</v>
      </c>
      <c r="H237" s="8">
        <v>600</v>
      </c>
      <c r="I237" s="8">
        <v>600</v>
      </c>
      <c r="J237" s="8">
        <v>600</v>
      </c>
      <c r="K237" s="8">
        <v>600</v>
      </c>
      <c r="L237" s="8">
        <v>600</v>
      </c>
      <c r="M237" s="8"/>
      <c r="N237" s="8">
        <v>6300</v>
      </c>
      <c r="O237"/>
      <c r="P237"/>
      <c r="Q237"/>
      <c r="R237"/>
      <c r="S237"/>
      <c r="T237"/>
      <c r="U237"/>
      <c r="V237"/>
      <c r="W237"/>
      <c r="X237"/>
      <c r="Y237"/>
      <c r="Z237"/>
      <c r="AA237"/>
      <c r="AB237"/>
      <c r="AC237"/>
      <c r="AD237"/>
      <c r="AE237"/>
      <c r="AF237"/>
      <c r="AG237"/>
      <c r="AH237"/>
      <c r="AI237"/>
      <c r="AJ237"/>
      <c r="AK237"/>
      <c r="AL237"/>
      <c r="AM237"/>
      <c r="AN237"/>
      <c r="AO237"/>
      <c r="AP237"/>
      <c r="AQ237"/>
    </row>
    <row r="238" spans="1:43" x14ac:dyDescent="0.25">
      <c r="A238" s="67" t="s">
        <v>95</v>
      </c>
      <c r="B238" s="8"/>
      <c r="C238" s="8">
        <v>600</v>
      </c>
      <c r="D238" s="8"/>
      <c r="E238" s="8">
        <v>600</v>
      </c>
      <c r="F238" s="8"/>
      <c r="G238" s="8"/>
      <c r="H238" s="8"/>
      <c r="I238" s="8"/>
      <c r="J238" s="8"/>
      <c r="K238" s="8"/>
      <c r="L238" s="8"/>
      <c r="M238" s="8"/>
      <c r="N238" s="8">
        <v>1200</v>
      </c>
      <c r="O238"/>
      <c r="P238"/>
      <c r="Q238"/>
      <c r="R238"/>
      <c r="S238"/>
      <c r="T238"/>
      <c r="U238"/>
      <c r="V238"/>
      <c r="W238"/>
      <c r="X238"/>
      <c r="Y238"/>
      <c r="Z238"/>
      <c r="AA238"/>
      <c r="AB238"/>
      <c r="AC238"/>
      <c r="AD238"/>
      <c r="AE238"/>
      <c r="AF238"/>
      <c r="AG238"/>
      <c r="AH238"/>
      <c r="AI238"/>
      <c r="AJ238"/>
      <c r="AK238"/>
      <c r="AL238"/>
      <c r="AM238"/>
      <c r="AN238"/>
      <c r="AO238"/>
      <c r="AP238"/>
      <c r="AQ238"/>
    </row>
    <row r="239" spans="1:43" x14ac:dyDescent="0.25">
      <c r="A239" s="67" t="s">
        <v>138</v>
      </c>
      <c r="B239" s="8"/>
      <c r="C239" s="8"/>
      <c r="D239" s="8"/>
      <c r="E239" s="8"/>
      <c r="F239" s="8"/>
      <c r="G239" s="8"/>
      <c r="H239" s="8"/>
      <c r="I239" s="8">
        <v>600</v>
      </c>
      <c r="J239" s="8">
        <v>600</v>
      </c>
      <c r="K239" s="8"/>
      <c r="L239" s="8">
        <v>600</v>
      </c>
      <c r="M239" s="8"/>
      <c r="N239" s="8">
        <v>1800</v>
      </c>
      <c r="O239"/>
      <c r="P239"/>
      <c r="Q239"/>
      <c r="R239"/>
      <c r="S239"/>
      <c r="T239"/>
      <c r="U239"/>
      <c r="V239"/>
      <c r="W239"/>
      <c r="X239"/>
      <c r="Y239"/>
      <c r="Z239"/>
      <c r="AA239"/>
      <c r="AB239"/>
      <c r="AC239"/>
      <c r="AD239"/>
      <c r="AE239"/>
      <c r="AF239"/>
      <c r="AG239"/>
      <c r="AH239"/>
      <c r="AI239"/>
      <c r="AJ239"/>
      <c r="AK239"/>
      <c r="AL239"/>
      <c r="AM239"/>
      <c r="AN239"/>
      <c r="AO239"/>
      <c r="AP239"/>
      <c r="AQ239"/>
    </row>
    <row r="240" spans="1:43" x14ac:dyDescent="0.25">
      <c r="A240" s="67" t="s">
        <v>167</v>
      </c>
      <c r="B240" s="8"/>
      <c r="C240" s="8"/>
      <c r="D240" s="8"/>
      <c r="E240" s="8"/>
      <c r="F240" s="8"/>
      <c r="G240" s="8">
        <v>600</v>
      </c>
      <c r="H240" s="8"/>
      <c r="I240" s="8"/>
      <c r="J240" s="8"/>
      <c r="K240" s="8"/>
      <c r="L240" s="8"/>
      <c r="M240" s="8"/>
      <c r="N240" s="8">
        <v>600</v>
      </c>
      <c r="O240"/>
      <c r="P240"/>
      <c r="Q240"/>
      <c r="R240"/>
      <c r="S240"/>
      <c r="T240"/>
      <c r="U240"/>
      <c r="V240"/>
      <c r="W240"/>
      <c r="X240"/>
      <c r="Y240"/>
      <c r="Z240"/>
      <c r="AA240"/>
      <c r="AB240"/>
      <c r="AC240"/>
      <c r="AD240"/>
      <c r="AE240"/>
      <c r="AF240"/>
      <c r="AG240"/>
      <c r="AH240"/>
      <c r="AI240"/>
      <c r="AJ240"/>
      <c r="AK240"/>
      <c r="AL240"/>
      <c r="AM240"/>
      <c r="AN240"/>
      <c r="AO240"/>
      <c r="AP240"/>
      <c r="AQ240"/>
    </row>
    <row r="241" spans="1:43" x14ac:dyDescent="0.25">
      <c r="A241" s="67" t="s">
        <v>127</v>
      </c>
      <c r="B241" s="8"/>
      <c r="C241" s="8"/>
      <c r="D241" s="8"/>
      <c r="E241" s="8"/>
      <c r="F241" s="8">
        <v>600</v>
      </c>
      <c r="G241" s="8"/>
      <c r="H241" s="8">
        <v>600</v>
      </c>
      <c r="I241" s="8"/>
      <c r="J241" s="8"/>
      <c r="K241" s="8">
        <v>600</v>
      </c>
      <c r="L241" s="8"/>
      <c r="M241" s="8"/>
      <c r="N241" s="8">
        <v>1800</v>
      </c>
      <c r="O241"/>
      <c r="P241"/>
      <c r="Q241"/>
      <c r="R241"/>
      <c r="S241"/>
      <c r="T241"/>
      <c r="U241"/>
      <c r="V241"/>
      <c r="W241"/>
      <c r="X241"/>
      <c r="Y241"/>
      <c r="Z241"/>
      <c r="AA241"/>
      <c r="AB241"/>
      <c r="AC241"/>
      <c r="AD241"/>
      <c r="AE241"/>
      <c r="AF241"/>
      <c r="AG241"/>
      <c r="AH241"/>
      <c r="AI241"/>
      <c r="AJ241"/>
      <c r="AK241"/>
      <c r="AL241"/>
      <c r="AM241"/>
      <c r="AN241"/>
      <c r="AO241"/>
      <c r="AP241"/>
      <c r="AQ241"/>
    </row>
    <row r="242" spans="1:43" x14ac:dyDescent="0.25">
      <c r="A242" s="67" t="s">
        <v>69</v>
      </c>
      <c r="B242" s="8">
        <v>300</v>
      </c>
      <c r="C242" s="8"/>
      <c r="D242" s="8"/>
      <c r="E242" s="8"/>
      <c r="F242" s="8"/>
      <c r="G242" s="8"/>
      <c r="H242" s="8"/>
      <c r="I242" s="8"/>
      <c r="J242" s="8"/>
      <c r="K242" s="8"/>
      <c r="L242" s="8"/>
      <c r="M242" s="8"/>
      <c r="N242" s="8">
        <v>300</v>
      </c>
      <c r="O242"/>
      <c r="P242"/>
      <c r="Q242"/>
      <c r="R242"/>
      <c r="S242"/>
      <c r="T242"/>
      <c r="U242"/>
      <c r="V242"/>
      <c r="W242"/>
      <c r="X242"/>
      <c r="Y242"/>
      <c r="Z242"/>
      <c r="AA242"/>
      <c r="AB242"/>
      <c r="AC242"/>
      <c r="AD242"/>
      <c r="AE242"/>
      <c r="AF242"/>
      <c r="AG242"/>
      <c r="AH242"/>
      <c r="AI242"/>
      <c r="AJ242"/>
      <c r="AK242"/>
      <c r="AL242"/>
      <c r="AM242"/>
      <c r="AN242"/>
      <c r="AO242"/>
      <c r="AP242"/>
      <c r="AQ242"/>
    </row>
    <row r="243" spans="1:43" x14ac:dyDescent="0.25">
      <c r="A243" s="67" t="s">
        <v>155</v>
      </c>
      <c r="B243" s="8"/>
      <c r="C243" s="8"/>
      <c r="D243" s="8">
        <v>600</v>
      </c>
      <c r="E243" s="8"/>
      <c r="F243" s="8"/>
      <c r="G243" s="8"/>
      <c r="H243" s="8"/>
      <c r="I243" s="8"/>
      <c r="J243" s="8"/>
      <c r="K243" s="8"/>
      <c r="L243" s="8"/>
      <c r="M243" s="8"/>
      <c r="N243" s="8">
        <v>600</v>
      </c>
      <c r="O243"/>
      <c r="P243"/>
      <c r="Q243"/>
      <c r="R243"/>
      <c r="S243"/>
      <c r="T243"/>
      <c r="U243"/>
      <c r="V243"/>
      <c r="W243"/>
      <c r="X243"/>
      <c r="Y243"/>
      <c r="Z243"/>
      <c r="AA243"/>
      <c r="AB243"/>
      <c r="AC243"/>
      <c r="AD243"/>
      <c r="AE243"/>
      <c r="AF243"/>
      <c r="AG243"/>
      <c r="AH243"/>
      <c r="AI243"/>
      <c r="AJ243"/>
      <c r="AK243"/>
      <c r="AL243"/>
      <c r="AM243"/>
      <c r="AN243"/>
      <c r="AO243"/>
      <c r="AP243"/>
      <c r="AQ243"/>
    </row>
    <row r="244" spans="1:43" x14ac:dyDescent="0.25">
      <c r="A244" s="62">
        <v>10024252</v>
      </c>
      <c r="B244" s="8">
        <v>550</v>
      </c>
      <c r="C244" s="8">
        <v>550</v>
      </c>
      <c r="D244" s="8">
        <v>550</v>
      </c>
      <c r="E244" s="8">
        <v>550</v>
      </c>
      <c r="F244" s="8">
        <v>550</v>
      </c>
      <c r="G244" s="8">
        <v>550</v>
      </c>
      <c r="H244" s="8">
        <v>550</v>
      </c>
      <c r="I244" s="8">
        <v>550</v>
      </c>
      <c r="J244" s="8">
        <v>550</v>
      </c>
      <c r="K244" s="8">
        <v>550</v>
      </c>
      <c r="L244" s="8">
        <v>550</v>
      </c>
      <c r="M244" s="8"/>
      <c r="N244" s="8">
        <v>6050</v>
      </c>
      <c r="O244"/>
      <c r="P244"/>
      <c r="Q244"/>
      <c r="R244"/>
      <c r="S244"/>
      <c r="T244"/>
      <c r="U244"/>
      <c r="V244"/>
      <c r="W244"/>
      <c r="X244"/>
      <c r="Y244"/>
      <c r="Z244"/>
      <c r="AA244"/>
      <c r="AB244"/>
      <c r="AC244"/>
      <c r="AD244"/>
      <c r="AE244"/>
      <c r="AF244"/>
      <c r="AG244"/>
      <c r="AH244"/>
      <c r="AI244"/>
      <c r="AJ244"/>
      <c r="AK244"/>
      <c r="AL244"/>
      <c r="AM244"/>
      <c r="AN244"/>
      <c r="AO244"/>
      <c r="AP244"/>
      <c r="AQ244"/>
    </row>
    <row r="245" spans="1:43" x14ac:dyDescent="0.25">
      <c r="A245" s="67" t="s">
        <v>95</v>
      </c>
      <c r="B245" s="8"/>
      <c r="C245" s="8"/>
      <c r="D245" s="8"/>
      <c r="E245" s="8"/>
      <c r="F245" s="8">
        <v>550</v>
      </c>
      <c r="G245" s="8"/>
      <c r="H245" s="8">
        <v>550</v>
      </c>
      <c r="I245" s="8"/>
      <c r="J245" s="8"/>
      <c r="K245" s="8"/>
      <c r="L245" s="8"/>
      <c r="M245" s="8"/>
      <c r="N245" s="8">
        <v>1100</v>
      </c>
      <c r="O245"/>
      <c r="P245"/>
      <c r="Q245"/>
      <c r="R245"/>
      <c r="S245"/>
      <c r="T245"/>
      <c r="U245"/>
      <c r="V245"/>
      <c r="W245"/>
      <c r="X245"/>
      <c r="Y245"/>
      <c r="Z245"/>
      <c r="AA245"/>
      <c r="AB245"/>
      <c r="AC245"/>
      <c r="AD245"/>
      <c r="AE245"/>
      <c r="AF245"/>
      <c r="AG245"/>
      <c r="AH245"/>
      <c r="AI245"/>
      <c r="AJ245"/>
      <c r="AK245"/>
      <c r="AL245"/>
      <c r="AM245"/>
      <c r="AN245"/>
      <c r="AO245"/>
      <c r="AP245"/>
      <c r="AQ245"/>
    </row>
    <row r="246" spans="1:43" x14ac:dyDescent="0.25">
      <c r="A246" s="67" t="s">
        <v>138</v>
      </c>
      <c r="B246" s="8"/>
      <c r="C246" s="8">
        <v>550</v>
      </c>
      <c r="D246" s="8"/>
      <c r="E246" s="8"/>
      <c r="F246" s="8"/>
      <c r="G246" s="8"/>
      <c r="H246" s="8"/>
      <c r="I246" s="8">
        <v>550</v>
      </c>
      <c r="J246" s="8"/>
      <c r="K246" s="8"/>
      <c r="L246" s="8">
        <v>550</v>
      </c>
      <c r="M246" s="8"/>
      <c r="N246" s="8">
        <v>1650</v>
      </c>
      <c r="O246"/>
      <c r="P246"/>
      <c r="Q246"/>
      <c r="R246"/>
      <c r="S246"/>
      <c r="T246"/>
      <c r="U246"/>
      <c r="V246"/>
      <c r="W246"/>
      <c r="X246"/>
      <c r="Y246"/>
      <c r="Z246"/>
      <c r="AA246"/>
      <c r="AB246"/>
      <c r="AC246"/>
      <c r="AD246"/>
      <c r="AE246"/>
      <c r="AF246"/>
      <c r="AG246"/>
      <c r="AH246"/>
      <c r="AI246"/>
      <c r="AJ246"/>
      <c r="AK246"/>
      <c r="AL246"/>
      <c r="AM246"/>
      <c r="AN246"/>
      <c r="AO246"/>
      <c r="AP246"/>
      <c r="AQ246"/>
    </row>
    <row r="247" spans="1:43" x14ac:dyDescent="0.25">
      <c r="A247" s="67" t="s">
        <v>167</v>
      </c>
      <c r="B247" s="8"/>
      <c r="C247" s="8"/>
      <c r="D247" s="8"/>
      <c r="E247" s="8">
        <v>550</v>
      </c>
      <c r="F247" s="8"/>
      <c r="G247" s="8">
        <v>550</v>
      </c>
      <c r="H247" s="8"/>
      <c r="I247" s="8"/>
      <c r="J247" s="8"/>
      <c r="K247" s="8"/>
      <c r="L247" s="8"/>
      <c r="M247" s="8"/>
      <c r="N247" s="8">
        <v>1100</v>
      </c>
      <c r="O247"/>
      <c r="P247"/>
      <c r="Q247"/>
      <c r="R247"/>
      <c r="S247"/>
      <c r="T247"/>
      <c r="U247"/>
      <c r="V247"/>
      <c r="W247"/>
      <c r="X247"/>
      <c r="Y247"/>
      <c r="Z247"/>
      <c r="AA247"/>
      <c r="AB247"/>
      <c r="AC247"/>
      <c r="AD247"/>
      <c r="AE247"/>
      <c r="AF247"/>
      <c r="AG247"/>
      <c r="AH247"/>
      <c r="AI247"/>
      <c r="AJ247"/>
      <c r="AK247"/>
      <c r="AL247"/>
      <c r="AM247"/>
      <c r="AN247"/>
      <c r="AO247"/>
      <c r="AP247"/>
      <c r="AQ247"/>
    </row>
    <row r="248" spans="1:43" x14ac:dyDescent="0.25">
      <c r="A248" s="67" t="s">
        <v>127</v>
      </c>
      <c r="B248" s="8">
        <v>550</v>
      </c>
      <c r="C248" s="8"/>
      <c r="D248" s="8">
        <v>550</v>
      </c>
      <c r="E248" s="8"/>
      <c r="F248" s="8"/>
      <c r="G248" s="8"/>
      <c r="H248" s="8"/>
      <c r="I248" s="8"/>
      <c r="J248" s="8"/>
      <c r="K248" s="8">
        <v>550</v>
      </c>
      <c r="L248" s="8"/>
      <c r="M248" s="8"/>
      <c r="N248" s="8">
        <v>1650</v>
      </c>
      <c r="O248"/>
      <c r="P248"/>
      <c r="Q248"/>
      <c r="R248"/>
      <c r="S248"/>
      <c r="T248"/>
      <c r="U248"/>
      <c r="V248"/>
      <c r="W248"/>
      <c r="X248"/>
      <c r="Y248"/>
      <c r="Z248"/>
      <c r="AA248"/>
      <c r="AB248"/>
      <c r="AC248"/>
      <c r="AD248"/>
      <c r="AE248"/>
      <c r="AF248"/>
      <c r="AG248"/>
      <c r="AH248"/>
      <c r="AI248"/>
      <c r="AJ248"/>
      <c r="AK248"/>
      <c r="AL248"/>
      <c r="AM248"/>
      <c r="AN248"/>
      <c r="AO248"/>
      <c r="AP248"/>
      <c r="AQ248"/>
    </row>
    <row r="249" spans="1:43" x14ac:dyDescent="0.25">
      <c r="A249" s="67" t="s">
        <v>159</v>
      </c>
      <c r="B249" s="8"/>
      <c r="C249" s="8"/>
      <c r="D249" s="8"/>
      <c r="E249" s="8"/>
      <c r="F249" s="8"/>
      <c r="G249" s="8"/>
      <c r="H249" s="8"/>
      <c r="I249" s="8"/>
      <c r="J249" s="8">
        <v>550</v>
      </c>
      <c r="K249" s="8"/>
      <c r="L249" s="8"/>
      <c r="M249" s="8"/>
      <c r="N249" s="8">
        <v>550</v>
      </c>
      <c r="O249"/>
      <c r="P249"/>
      <c r="Q249"/>
      <c r="R249"/>
      <c r="S249"/>
      <c r="T249"/>
      <c r="U249"/>
      <c r="V249"/>
      <c r="W249"/>
      <c r="X249"/>
      <c r="Y249"/>
      <c r="Z249"/>
      <c r="AA249"/>
      <c r="AB249"/>
      <c r="AC249"/>
      <c r="AD249"/>
      <c r="AE249"/>
      <c r="AF249"/>
      <c r="AG249"/>
      <c r="AH249"/>
      <c r="AI249"/>
      <c r="AJ249"/>
      <c r="AK249"/>
      <c r="AL249"/>
      <c r="AM249"/>
      <c r="AN249"/>
      <c r="AO249"/>
      <c r="AP249"/>
      <c r="AQ249"/>
    </row>
    <row r="250" spans="1:43" x14ac:dyDescent="0.25">
      <c r="A250" s="62">
        <v>10024272</v>
      </c>
      <c r="B250" s="8">
        <v>400</v>
      </c>
      <c r="C250" s="8">
        <v>400</v>
      </c>
      <c r="D250" s="8">
        <v>400</v>
      </c>
      <c r="E250" s="8"/>
      <c r="F250" s="8">
        <v>400</v>
      </c>
      <c r="G250" s="8">
        <v>400</v>
      </c>
      <c r="H250" s="8">
        <v>400</v>
      </c>
      <c r="I250" s="8">
        <v>400</v>
      </c>
      <c r="J250" s="8">
        <v>400</v>
      </c>
      <c r="K250" s="8">
        <v>400</v>
      </c>
      <c r="L250" s="8">
        <v>400</v>
      </c>
      <c r="M250" s="8"/>
      <c r="N250" s="8">
        <v>4000</v>
      </c>
      <c r="O250"/>
      <c r="P250"/>
      <c r="Q250"/>
      <c r="R250"/>
      <c r="S250"/>
      <c r="T250"/>
      <c r="U250"/>
      <c r="V250"/>
      <c r="W250"/>
      <c r="X250"/>
      <c r="Y250"/>
      <c r="Z250"/>
      <c r="AA250"/>
      <c r="AB250"/>
      <c r="AC250"/>
      <c r="AD250"/>
      <c r="AE250"/>
      <c r="AF250"/>
      <c r="AG250"/>
      <c r="AH250"/>
      <c r="AI250"/>
      <c r="AJ250"/>
      <c r="AK250"/>
      <c r="AL250"/>
      <c r="AM250"/>
      <c r="AN250"/>
      <c r="AO250"/>
      <c r="AP250"/>
      <c r="AQ250"/>
    </row>
    <row r="251" spans="1:43" x14ac:dyDescent="0.25">
      <c r="A251" s="67" t="s">
        <v>69</v>
      </c>
      <c r="B251" s="8">
        <v>400</v>
      </c>
      <c r="C251" s="8"/>
      <c r="D251" s="8">
        <v>400</v>
      </c>
      <c r="E251" s="8"/>
      <c r="F251" s="8">
        <v>400</v>
      </c>
      <c r="G251" s="8">
        <v>400</v>
      </c>
      <c r="H251" s="8"/>
      <c r="I251" s="8">
        <v>400</v>
      </c>
      <c r="J251" s="8">
        <v>400</v>
      </c>
      <c r="K251" s="8"/>
      <c r="L251" s="8">
        <v>400</v>
      </c>
      <c r="M251" s="8"/>
      <c r="N251" s="8">
        <v>2800</v>
      </c>
      <c r="O251"/>
      <c r="P251"/>
      <c r="Q251"/>
      <c r="R251"/>
      <c r="S251"/>
      <c r="T251"/>
      <c r="U251"/>
      <c r="V251"/>
      <c r="W251"/>
      <c r="X251"/>
      <c r="Y251"/>
      <c r="Z251"/>
      <c r="AA251"/>
      <c r="AB251"/>
      <c r="AC251"/>
      <c r="AD251"/>
      <c r="AE251"/>
      <c r="AF251"/>
      <c r="AG251"/>
      <c r="AH251"/>
      <c r="AI251"/>
      <c r="AJ251"/>
      <c r="AK251"/>
      <c r="AL251"/>
      <c r="AM251"/>
      <c r="AN251"/>
      <c r="AO251"/>
      <c r="AP251"/>
      <c r="AQ251"/>
    </row>
    <row r="252" spans="1:43" x14ac:dyDescent="0.25">
      <c r="A252" s="67" t="s">
        <v>54</v>
      </c>
      <c r="B252" s="8"/>
      <c r="C252" s="8">
        <v>400</v>
      </c>
      <c r="D252" s="8"/>
      <c r="E252" s="8"/>
      <c r="F252" s="8"/>
      <c r="G252" s="8"/>
      <c r="H252" s="8"/>
      <c r="I252" s="8"/>
      <c r="J252" s="8"/>
      <c r="K252" s="8">
        <v>400</v>
      </c>
      <c r="L252" s="8"/>
      <c r="M252" s="8"/>
      <c r="N252" s="8">
        <v>800</v>
      </c>
      <c r="O252"/>
      <c r="P252"/>
      <c r="Q252"/>
      <c r="R252"/>
      <c r="S252"/>
      <c r="T252"/>
      <c r="U252"/>
      <c r="V252"/>
      <c r="W252"/>
      <c r="X252"/>
      <c r="Y252"/>
      <c r="Z252"/>
      <c r="AA252"/>
      <c r="AB252"/>
      <c r="AC252"/>
      <c r="AD252"/>
      <c r="AE252"/>
      <c r="AF252"/>
      <c r="AG252"/>
      <c r="AH252"/>
      <c r="AI252"/>
      <c r="AJ252"/>
      <c r="AK252"/>
      <c r="AL252"/>
      <c r="AM252"/>
      <c r="AN252"/>
      <c r="AO252"/>
      <c r="AP252"/>
      <c r="AQ252"/>
    </row>
    <row r="253" spans="1:43" x14ac:dyDescent="0.25">
      <c r="A253" s="67" t="s">
        <v>62</v>
      </c>
      <c r="B253" s="8"/>
      <c r="C253" s="8"/>
      <c r="D253" s="8"/>
      <c r="E253" s="8"/>
      <c r="F253" s="8"/>
      <c r="G253" s="8"/>
      <c r="H253" s="8">
        <v>400</v>
      </c>
      <c r="I253" s="8"/>
      <c r="J253" s="8"/>
      <c r="K253" s="8"/>
      <c r="L253" s="8"/>
      <c r="M253" s="8"/>
      <c r="N253" s="8">
        <v>400</v>
      </c>
      <c r="O253"/>
      <c r="P253"/>
      <c r="Q253"/>
      <c r="R253"/>
      <c r="S253"/>
      <c r="T253"/>
      <c r="U253"/>
      <c r="V253"/>
      <c r="W253"/>
      <c r="X253"/>
      <c r="Y253"/>
      <c r="Z253"/>
      <c r="AA253"/>
      <c r="AB253"/>
      <c r="AC253"/>
      <c r="AD253"/>
      <c r="AE253"/>
      <c r="AF253"/>
      <c r="AG253"/>
      <c r="AH253"/>
      <c r="AI253"/>
      <c r="AJ253"/>
      <c r="AK253"/>
      <c r="AL253"/>
      <c r="AM253"/>
      <c r="AN253"/>
      <c r="AO253"/>
      <c r="AP253"/>
      <c r="AQ253"/>
    </row>
    <row r="254" spans="1:43" x14ac:dyDescent="0.25">
      <c r="A254" s="62">
        <v>10024324</v>
      </c>
      <c r="B254" s="8">
        <v>210</v>
      </c>
      <c r="C254" s="8">
        <v>210</v>
      </c>
      <c r="D254" s="8">
        <v>210</v>
      </c>
      <c r="E254" s="8"/>
      <c r="F254" s="8">
        <v>210</v>
      </c>
      <c r="G254" s="8">
        <v>210</v>
      </c>
      <c r="H254" s="8">
        <v>210</v>
      </c>
      <c r="I254" s="8">
        <v>210</v>
      </c>
      <c r="J254" s="8">
        <v>210</v>
      </c>
      <c r="K254" s="8">
        <v>210</v>
      </c>
      <c r="L254" s="8">
        <v>210</v>
      </c>
      <c r="M254" s="8"/>
      <c r="N254" s="8">
        <v>2100</v>
      </c>
      <c r="O254"/>
      <c r="P254"/>
      <c r="Q254"/>
      <c r="R254"/>
      <c r="S254"/>
      <c r="T254"/>
      <c r="U254"/>
      <c r="V254"/>
      <c r="W254"/>
      <c r="X254"/>
      <c r="Y254"/>
      <c r="Z254"/>
      <c r="AA254"/>
      <c r="AB254"/>
      <c r="AC254"/>
      <c r="AD254"/>
      <c r="AE254"/>
      <c r="AF254"/>
      <c r="AG254"/>
      <c r="AH254"/>
      <c r="AI254"/>
      <c r="AJ254"/>
      <c r="AK254"/>
      <c r="AL254"/>
      <c r="AM254"/>
      <c r="AN254"/>
      <c r="AO254"/>
      <c r="AP254"/>
      <c r="AQ254"/>
    </row>
    <row r="255" spans="1:43" x14ac:dyDescent="0.25">
      <c r="A255" s="67" t="s">
        <v>69</v>
      </c>
      <c r="B255" s="8">
        <v>210</v>
      </c>
      <c r="C255" s="8">
        <v>210</v>
      </c>
      <c r="D255" s="8">
        <v>210</v>
      </c>
      <c r="E255" s="8"/>
      <c r="F255" s="8">
        <v>210</v>
      </c>
      <c r="G255" s="8">
        <v>210</v>
      </c>
      <c r="H255" s="8">
        <v>210</v>
      </c>
      <c r="I255" s="8">
        <v>210</v>
      </c>
      <c r="J255" s="8"/>
      <c r="K255" s="8"/>
      <c r="L255" s="8"/>
      <c r="M255" s="8"/>
      <c r="N255" s="8">
        <v>1470</v>
      </c>
      <c r="O255"/>
      <c r="P255"/>
      <c r="Q255"/>
      <c r="R255"/>
      <c r="S255"/>
      <c r="T255"/>
      <c r="U255"/>
      <c r="V255"/>
      <c r="W255"/>
      <c r="X255"/>
      <c r="Y255"/>
      <c r="Z255"/>
      <c r="AA255"/>
      <c r="AB255"/>
      <c r="AC255"/>
      <c r="AD255"/>
      <c r="AE255"/>
      <c r="AF255"/>
      <c r="AG255"/>
      <c r="AH255"/>
      <c r="AI255"/>
      <c r="AJ255"/>
      <c r="AK255"/>
      <c r="AL255"/>
      <c r="AM255"/>
      <c r="AN255"/>
      <c r="AO255"/>
      <c r="AP255"/>
      <c r="AQ255"/>
    </row>
    <row r="256" spans="1:43" x14ac:dyDescent="0.25">
      <c r="A256" s="67" t="s">
        <v>54</v>
      </c>
      <c r="B256" s="8"/>
      <c r="C256" s="8"/>
      <c r="D256" s="8"/>
      <c r="E256" s="8"/>
      <c r="F256" s="8"/>
      <c r="G256" s="8"/>
      <c r="H256" s="8"/>
      <c r="I256" s="8"/>
      <c r="J256" s="8">
        <v>210</v>
      </c>
      <c r="K256" s="8"/>
      <c r="L256" s="8">
        <v>210</v>
      </c>
      <c r="M256" s="8"/>
      <c r="N256" s="8">
        <v>420</v>
      </c>
      <c r="O256"/>
      <c r="P256"/>
      <c r="Q256"/>
      <c r="R256"/>
      <c r="S256"/>
      <c r="T256"/>
      <c r="U256"/>
      <c r="V256"/>
      <c r="W256"/>
      <c r="X256"/>
      <c r="Y256"/>
      <c r="Z256"/>
      <c r="AA256"/>
      <c r="AB256"/>
      <c r="AC256"/>
      <c r="AD256"/>
      <c r="AE256"/>
      <c r="AF256"/>
      <c r="AG256"/>
      <c r="AH256"/>
      <c r="AI256"/>
      <c r="AJ256"/>
      <c r="AK256"/>
      <c r="AL256"/>
      <c r="AM256"/>
      <c r="AN256"/>
      <c r="AO256"/>
      <c r="AP256"/>
      <c r="AQ256"/>
    </row>
    <row r="257" spans="1:43" x14ac:dyDescent="0.25">
      <c r="A257" s="67" t="s">
        <v>62</v>
      </c>
      <c r="B257" s="8"/>
      <c r="C257" s="8"/>
      <c r="D257" s="8"/>
      <c r="E257" s="8"/>
      <c r="F257" s="8"/>
      <c r="G257" s="8"/>
      <c r="H257" s="8"/>
      <c r="I257" s="8"/>
      <c r="J257" s="8"/>
      <c r="K257" s="8">
        <v>210</v>
      </c>
      <c r="L257" s="8"/>
      <c r="M257" s="8"/>
      <c r="N257" s="8">
        <v>210</v>
      </c>
      <c r="O257"/>
      <c r="P257"/>
      <c r="Q257"/>
      <c r="R257"/>
      <c r="S257"/>
      <c r="T257"/>
      <c r="U257"/>
      <c r="V257"/>
      <c r="W257"/>
      <c r="X257"/>
      <c r="Y257"/>
      <c r="Z257"/>
      <c r="AA257"/>
      <c r="AB257"/>
      <c r="AC257"/>
      <c r="AD257"/>
      <c r="AE257"/>
      <c r="AF257"/>
      <c r="AG257"/>
      <c r="AH257"/>
      <c r="AI257"/>
      <c r="AJ257"/>
      <c r="AK257"/>
      <c r="AL257"/>
      <c r="AM257"/>
      <c r="AN257"/>
      <c r="AO257"/>
      <c r="AP257"/>
      <c r="AQ257"/>
    </row>
    <row r="258" spans="1:43" x14ac:dyDescent="0.25">
      <c r="A258" s="62">
        <v>10024325</v>
      </c>
      <c r="B258" s="8">
        <v>300</v>
      </c>
      <c r="C258" s="8">
        <v>400</v>
      </c>
      <c r="D258" s="8">
        <v>400</v>
      </c>
      <c r="E258" s="8">
        <v>1</v>
      </c>
      <c r="F258" s="8">
        <v>400</v>
      </c>
      <c r="G258" s="8">
        <v>400</v>
      </c>
      <c r="H258" s="8">
        <v>300</v>
      </c>
      <c r="I258" s="8">
        <v>300</v>
      </c>
      <c r="J258" s="8">
        <v>400</v>
      </c>
      <c r="K258" s="8">
        <v>400</v>
      </c>
      <c r="L258" s="8">
        <v>300</v>
      </c>
      <c r="M258" s="8"/>
      <c r="N258" s="8">
        <v>3601</v>
      </c>
      <c r="O258"/>
      <c r="P258"/>
      <c r="Q258"/>
      <c r="R258"/>
      <c r="S258"/>
      <c r="T258"/>
      <c r="U258"/>
      <c r="V258"/>
      <c r="W258"/>
      <c r="X258"/>
      <c r="Y258"/>
      <c r="Z258"/>
      <c r="AA258"/>
      <c r="AB258"/>
      <c r="AC258"/>
      <c r="AD258"/>
      <c r="AE258"/>
      <c r="AF258"/>
      <c r="AG258"/>
      <c r="AH258"/>
      <c r="AI258"/>
      <c r="AJ258"/>
      <c r="AK258"/>
      <c r="AL258"/>
      <c r="AM258"/>
      <c r="AN258"/>
      <c r="AO258"/>
      <c r="AP258"/>
      <c r="AQ258"/>
    </row>
    <row r="259" spans="1:43" x14ac:dyDescent="0.25">
      <c r="A259" s="67" t="s">
        <v>69</v>
      </c>
      <c r="B259" s="8"/>
      <c r="C259" s="8">
        <v>400</v>
      </c>
      <c r="D259" s="8"/>
      <c r="E259" s="8"/>
      <c r="F259" s="8">
        <v>400</v>
      </c>
      <c r="G259" s="8">
        <v>400</v>
      </c>
      <c r="H259" s="8"/>
      <c r="I259" s="8"/>
      <c r="J259" s="8"/>
      <c r="K259" s="8"/>
      <c r="L259" s="8"/>
      <c r="M259" s="8"/>
      <c r="N259" s="8">
        <v>1200</v>
      </c>
      <c r="O259"/>
      <c r="P259"/>
      <c r="Q259"/>
      <c r="R259"/>
      <c r="S259"/>
      <c r="T259"/>
      <c r="U259"/>
      <c r="V259"/>
      <c r="W259"/>
      <c r="X259"/>
      <c r="Y259"/>
      <c r="Z259"/>
      <c r="AA259"/>
      <c r="AB259"/>
      <c r="AC259"/>
      <c r="AD259"/>
      <c r="AE259"/>
      <c r="AF259"/>
      <c r="AG259"/>
      <c r="AH259"/>
      <c r="AI259"/>
      <c r="AJ259"/>
      <c r="AK259"/>
      <c r="AL259"/>
      <c r="AM259"/>
      <c r="AN259"/>
      <c r="AO259"/>
      <c r="AP259"/>
      <c r="AQ259"/>
    </row>
    <row r="260" spans="1:43" x14ac:dyDescent="0.25">
      <c r="A260" s="67" t="s">
        <v>54</v>
      </c>
      <c r="B260" s="8"/>
      <c r="C260" s="8"/>
      <c r="D260" s="8">
        <v>400</v>
      </c>
      <c r="E260" s="8"/>
      <c r="F260" s="8"/>
      <c r="G260" s="8"/>
      <c r="H260" s="8"/>
      <c r="I260" s="8"/>
      <c r="J260" s="8">
        <v>400</v>
      </c>
      <c r="K260" s="8">
        <v>400</v>
      </c>
      <c r="L260" s="8"/>
      <c r="M260" s="8"/>
      <c r="N260" s="8">
        <v>1200</v>
      </c>
      <c r="O260"/>
      <c r="P260"/>
      <c r="Q260"/>
      <c r="R260"/>
      <c r="S260"/>
      <c r="T260"/>
      <c r="U260"/>
      <c r="V260"/>
      <c r="W260"/>
      <c r="X260"/>
      <c r="Y260"/>
      <c r="Z260"/>
      <c r="AA260"/>
      <c r="AB260"/>
      <c r="AC260"/>
      <c r="AD260"/>
      <c r="AE260"/>
      <c r="AF260"/>
      <c r="AG260"/>
      <c r="AH260"/>
      <c r="AI260"/>
      <c r="AJ260"/>
      <c r="AK260"/>
      <c r="AL260"/>
      <c r="AM260"/>
      <c r="AN260"/>
      <c r="AO260"/>
      <c r="AP260"/>
      <c r="AQ260"/>
    </row>
    <row r="261" spans="1:43" x14ac:dyDescent="0.25">
      <c r="A261" s="67" t="s">
        <v>48</v>
      </c>
      <c r="B261" s="8">
        <v>300</v>
      </c>
      <c r="C261" s="8"/>
      <c r="D261" s="8"/>
      <c r="E261" s="8">
        <v>1</v>
      </c>
      <c r="F261" s="8"/>
      <c r="G261" s="8"/>
      <c r="H261" s="8"/>
      <c r="I261" s="8"/>
      <c r="J261" s="8"/>
      <c r="K261" s="8"/>
      <c r="L261" s="8">
        <v>300</v>
      </c>
      <c r="M261" s="8"/>
      <c r="N261" s="8">
        <v>601</v>
      </c>
      <c r="O261"/>
      <c r="P261"/>
      <c r="Q261"/>
      <c r="R261"/>
      <c r="S261"/>
      <c r="T261"/>
      <c r="U261"/>
      <c r="V261"/>
      <c r="W261"/>
      <c r="X261"/>
      <c r="Y261"/>
      <c r="Z261"/>
      <c r="AA261"/>
      <c r="AB261"/>
      <c r="AC261"/>
      <c r="AD261"/>
      <c r="AE261"/>
      <c r="AF261"/>
      <c r="AG261"/>
      <c r="AH261"/>
      <c r="AI261"/>
      <c r="AJ261"/>
      <c r="AK261"/>
      <c r="AL261"/>
      <c r="AM261"/>
      <c r="AN261"/>
      <c r="AO261"/>
      <c r="AP261"/>
      <c r="AQ261"/>
    </row>
    <row r="262" spans="1:43" x14ac:dyDescent="0.25">
      <c r="A262" s="67" t="s">
        <v>45</v>
      </c>
      <c r="B262" s="8"/>
      <c r="C262" s="8"/>
      <c r="D262" s="8"/>
      <c r="E262" s="8"/>
      <c r="F262" s="8"/>
      <c r="G262" s="8"/>
      <c r="H262" s="8">
        <v>300</v>
      </c>
      <c r="I262" s="8">
        <v>300</v>
      </c>
      <c r="J262" s="8"/>
      <c r="K262" s="8"/>
      <c r="L262" s="8"/>
      <c r="M262" s="8"/>
      <c r="N262" s="8">
        <v>600</v>
      </c>
      <c r="O262"/>
      <c r="P262"/>
      <c r="Q262"/>
      <c r="R262"/>
      <c r="S262"/>
      <c r="T262"/>
      <c r="U262"/>
      <c r="V262"/>
      <c r="W262"/>
      <c r="X262"/>
      <c r="Y262"/>
      <c r="Z262"/>
      <c r="AA262"/>
      <c r="AB262"/>
      <c r="AC262"/>
      <c r="AD262"/>
      <c r="AE262"/>
      <c r="AF262"/>
      <c r="AG262"/>
      <c r="AH262"/>
      <c r="AI262"/>
      <c r="AJ262"/>
      <c r="AK262"/>
      <c r="AL262"/>
      <c r="AM262"/>
      <c r="AN262"/>
      <c r="AO262"/>
      <c r="AP262"/>
      <c r="AQ262"/>
    </row>
    <row r="263" spans="1:43" x14ac:dyDescent="0.25">
      <c r="A263" s="62">
        <v>10024334</v>
      </c>
      <c r="B263" s="8">
        <v>400</v>
      </c>
      <c r="C263" s="8">
        <v>350</v>
      </c>
      <c r="D263" s="8">
        <v>400</v>
      </c>
      <c r="E263" s="8">
        <v>300</v>
      </c>
      <c r="F263" s="8">
        <v>300</v>
      </c>
      <c r="G263" s="8">
        <v>400</v>
      </c>
      <c r="H263" s="8">
        <v>300</v>
      </c>
      <c r="I263" s="8">
        <v>350</v>
      </c>
      <c r="J263" s="8">
        <v>350</v>
      </c>
      <c r="K263" s="8">
        <v>300</v>
      </c>
      <c r="L263" s="8">
        <v>350</v>
      </c>
      <c r="M263" s="8"/>
      <c r="N263" s="8">
        <v>3800</v>
      </c>
      <c r="O263"/>
      <c r="P263"/>
      <c r="Q263"/>
      <c r="R263"/>
      <c r="S263"/>
      <c r="T263"/>
      <c r="U263"/>
      <c r="V263"/>
      <c r="W263"/>
      <c r="X263"/>
      <c r="Y263"/>
      <c r="Z263"/>
      <c r="AA263"/>
      <c r="AB263"/>
      <c r="AC263"/>
      <c r="AD263"/>
      <c r="AE263"/>
      <c r="AF263"/>
      <c r="AG263"/>
      <c r="AH263"/>
      <c r="AI263"/>
      <c r="AJ263"/>
      <c r="AK263"/>
      <c r="AL263"/>
      <c r="AM263"/>
      <c r="AN263"/>
      <c r="AO263"/>
      <c r="AP263"/>
      <c r="AQ263"/>
    </row>
    <row r="264" spans="1:43" x14ac:dyDescent="0.25">
      <c r="A264" s="67" t="s">
        <v>69</v>
      </c>
      <c r="B264" s="8">
        <v>400</v>
      </c>
      <c r="C264" s="8"/>
      <c r="D264" s="8"/>
      <c r="E264" s="8"/>
      <c r="F264" s="8"/>
      <c r="G264" s="8">
        <v>400</v>
      </c>
      <c r="H264" s="8"/>
      <c r="I264" s="8"/>
      <c r="J264" s="8"/>
      <c r="K264" s="8"/>
      <c r="L264" s="8"/>
      <c r="M264" s="8"/>
      <c r="N264" s="8">
        <v>800</v>
      </c>
      <c r="O264"/>
      <c r="P264"/>
      <c r="Q264"/>
      <c r="R264"/>
      <c r="S264"/>
      <c r="T264"/>
      <c r="U264"/>
      <c r="V264"/>
      <c r="W264"/>
      <c r="X264"/>
      <c r="Y264"/>
      <c r="Z264"/>
      <c r="AA264"/>
      <c r="AB264"/>
      <c r="AC264"/>
      <c r="AD264"/>
      <c r="AE264"/>
      <c r="AF264"/>
      <c r="AG264"/>
      <c r="AH264"/>
      <c r="AI264"/>
      <c r="AJ264"/>
      <c r="AK264"/>
      <c r="AL264"/>
      <c r="AM264"/>
      <c r="AN264"/>
      <c r="AO264"/>
      <c r="AP264"/>
      <c r="AQ264"/>
    </row>
    <row r="265" spans="1:43" x14ac:dyDescent="0.25">
      <c r="A265" s="67" t="s">
        <v>62</v>
      </c>
      <c r="B265" s="8"/>
      <c r="C265" s="8"/>
      <c r="D265" s="8">
        <v>400</v>
      </c>
      <c r="E265" s="8"/>
      <c r="F265" s="8"/>
      <c r="G265" s="8"/>
      <c r="H265" s="8"/>
      <c r="I265" s="8"/>
      <c r="J265" s="8"/>
      <c r="K265" s="8"/>
      <c r="L265" s="8"/>
      <c r="M265" s="8"/>
      <c r="N265" s="8">
        <v>400</v>
      </c>
      <c r="O265"/>
      <c r="P265"/>
      <c r="Q265"/>
      <c r="R265"/>
      <c r="S265"/>
      <c r="T265"/>
      <c r="U265"/>
      <c r="V265"/>
      <c r="W265"/>
      <c r="X265"/>
      <c r="Y265"/>
      <c r="Z265"/>
      <c r="AA265"/>
      <c r="AB265"/>
      <c r="AC265"/>
      <c r="AD265"/>
      <c r="AE265"/>
      <c r="AF265"/>
      <c r="AG265"/>
      <c r="AH265"/>
      <c r="AI265"/>
      <c r="AJ265"/>
      <c r="AK265"/>
      <c r="AL265"/>
      <c r="AM265"/>
      <c r="AN265"/>
      <c r="AO265"/>
      <c r="AP265"/>
      <c r="AQ265"/>
    </row>
    <row r="266" spans="1:43" x14ac:dyDescent="0.25">
      <c r="A266" s="67" t="s">
        <v>48</v>
      </c>
      <c r="B266" s="8"/>
      <c r="C266" s="8">
        <v>350</v>
      </c>
      <c r="D266" s="8"/>
      <c r="E266" s="8"/>
      <c r="F266" s="8"/>
      <c r="G266" s="8"/>
      <c r="H266" s="8"/>
      <c r="I266" s="8">
        <v>350</v>
      </c>
      <c r="J266" s="8">
        <v>350</v>
      </c>
      <c r="K266" s="8"/>
      <c r="L266" s="8">
        <v>350</v>
      </c>
      <c r="M266" s="8"/>
      <c r="N266" s="8">
        <v>1400</v>
      </c>
      <c r="O266"/>
      <c r="P266"/>
      <c r="Q266"/>
      <c r="R266"/>
      <c r="S266"/>
      <c r="T266"/>
      <c r="U266"/>
      <c r="V266"/>
      <c r="W266"/>
      <c r="X266"/>
      <c r="Y266"/>
      <c r="Z266"/>
      <c r="AA266"/>
      <c r="AB266"/>
      <c r="AC266"/>
      <c r="AD266"/>
      <c r="AE266"/>
      <c r="AF266"/>
      <c r="AG266"/>
      <c r="AH266"/>
      <c r="AI266"/>
      <c r="AJ266"/>
      <c r="AK266"/>
      <c r="AL266"/>
      <c r="AM266"/>
      <c r="AN266"/>
      <c r="AO266"/>
      <c r="AP266"/>
      <c r="AQ266"/>
    </row>
    <row r="267" spans="1:43" x14ac:dyDescent="0.25">
      <c r="A267" s="67" t="s">
        <v>86</v>
      </c>
      <c r="B267" s="8"/>
      <c r="C267" s="8"/>
      <c r="D267" s="8"/>
      <c r="E267" s="8"/>
      <c r="F267" s="8">
        <v>300</v>
      </c>
      <c r="G267" s="8"/>
      <c r="H267" s="8">
        <v>300</v>
      </c>
      <c r="I267" s="8"/>
      <c r="J267" s="8"/>
      <c r="K267" s="8">
        <v>300</v>
      </c>
      <c r="L267" s="8"/>
      <c r="M267" s="8"/>
      <c r="N267" s="8">
        <v>900</v>
      </c>
      <c r="O267"/>
      <c r="P267"/>
      <c r="Q267"/>
      <c r="R267"/>
      <c r="S267"/>
      <c r="T267"/>
      <c r="U267"/>
      <c r="V267"/>
      <c r="W267"/>
      <c r="X267"/>
      <c r="Y267"/>
      <c r="Z267"/>
      <c r="AA267"/>
      <c r="AB267"/>
      <c r="AC267"/>
      <c r="AD267"/>
      <c r="AE267"/>
      <c r="AF267"/>
      <c r="AG267"/>
      <c r="AH267"/>
      <c r="AI267"/>
      <c r="AJ267"/>
      <c r="AK267"/>
      <c r="AL267"/>
      <c r="AM267"/>
      <c r="AN267"/>
      <c r="AO267"/>
      <c r="AP267"/>
      <c r="AQ267"/>
    </row>
    <row r="268" spans="1:43" x14ac:dyDescent="0.25">
      <c r="A268" s="67" t="s">
        <v>82</v>
      </c>
      <c r="B268" s="8"/>
      <c r="C268" s="8"/>
      <c r="D268" s="8"/>
      <c r="E268" s="8">
        <v>300</v>
      </c>
      <c r="F268" s="8"/>
      <c r="G268" s="8"/>
      <c r="H268" s="8"/>
      <c r="I268" s="8"/>
      <c r="J268" s="8"/>
      <c r="K268" s="8"/>
      <c r="L268" s="8"/>
      <c r="M268" s="8"/>
      <c r="N268" s="8">
        <v>300</v>
      </c>
      <c r="O268"/>
      <c r="P268"/>
      <c r="Q268"/>
      <c r="R268"/>
      <c r="S268"/>
      <c r="T268"/>
      <c r="U268"/>
      <c r="V268"/>
      <c r="W268"/>
      <c r="X268"/>
      <c r="Y268"/>
      <c r="Z268"/>
      <c r="AA268"/>
      <c r="AB268"/>
      <c r="AC268"/>
      <c r="AD268"/>
      <c r="AE268"/>
      <c r="AF268"/>
      <c r="AG268"/>
      <c r="AH268"/>
      <c r="AI268"/>
      <c r="AJ268"/>
      <c r="AK268"/>
      <c r="AL268"/>
      <c r="AM268"/>
      <c r="AN268"/>
      <c r="AO268"/>
      <c r="AP268"/>
      <c r="AQ268"/>
    </row>
    <row r="269" spans="1:43" x14ac:dyDescent="0.25">
      <c r="A269" s="62">
        <v>10024356</v>
      </c>
      <c r="B269" s="8"/>
      <c r="C269" s="8">
        <v>550</v>
      </c>
      <c r="D269" s="8"/>
      <c r="E269" s="8">
        <v>550</v>
      </c>
      <c r="F269" s="8">
        <v>550</v>
      </c>
      <c r="G269" s="8">
        <v>550</v>
      </c>
      <c r="H269" s="8">
        <v>550</v>
      </c>
      <c r="I269" s="8">
        <v>550</v>
      </c>
      <c r="J269" s="8"/>
      <c r="K269" s="8">
        <v>550</v>
      </c>
      <c r="L269" s="8">
        <v>550</v>
      </c>
      <c r="M269" s="8"/>
      <c r="N269" s="8">
        <v>4400</v>
      </c>
      <c r="O269"/>
      <c r="P269"/>
      <c r="Q269"/>
      <c r="R269"/>
      <c r="S269"/>
      <c r="T269"/>
      <c r="U269"/>
      <c r="V269"/>
      <c r="W269"/>
      <c r="X269"/>
      <c r="Y269"/>
      <c r="Z269"/>
      <c r="AA269"/>
      <c r="AB269"/>
      <c r="AC269"/>
      <c r="AD269"/>
      <c r="AE269"/>
      <c r="AF269"/>
      <c r="AG269"/>
      <c r="AH269"/>
      <c r="AI269"/>
      <c r="AJ269"/>
      <c r="AK269"/>
      <c r="AL269"/>
      <c r="AM269"/>
      <c r="AN269"/>
      <c r="AO269"/>
      <c r="AP269"/>
      <c r="AQ269"/>
    </row>
    <row r="270" spans="1:43" x14ac:dyDescent="0.25">
      <c r="A270" s="67" t="s">
        <v>95</v>
      </c>
      <c r="B270" s="8"/>
      <c r="C270" s="8"/>
      <c r="D270" s="8"/>
      <c r="E270" s="8"/>
      <c r="F270" s="8">
        <v>550</v>
      </c>
      <c r="G270" s="8"/>
      <c r="H270" s="8"/>
      <c r="I270" s="8"/>
      <c r="J270" s="8"/>
      <c r="K270" s="8"/>
      <c r="L270" s="8"/>
      <c r="M270" s="8"/>
      <c r="N270" s="8">
        <v>550</v>
      </c>
      <c r="O270"/>
      <c r="P270"/>
      <c r="Q270"/>
      <c r="R270"/>
      <c r="S270"/>
      <c r="T270"/>
      <c r="U270"/>
      <c r="V270"/>
      <c r="W270"/>
      <c r="X270"/>
      <c r="Y270"/>
      <c r="Z270"/>
      <c r="AA270"/>
      <c r="AB270"/>
      <c r="AC270"/>
      <c r="AD270"/>
      <c r="AE270"/>
      <c r="AF270"/>
      <c r="AG270"/>
      <c r="AH270"/>
      <c r="AI270"/>
      <c r="AJ270"/>
      <c r="AK270"/>
      <c r="AL270"/>
      <c r="AM270"/>
      <c r="AN270"/>
      <c r="AO270"/>
      <c r="AP270"/>
      <c r="AQ270"/>
    </row>
    <row r="271" spans="1:43" x14ac:dyDescent="0.25">
      <c r="A271" s="67" t="s">
        <v>138</v>
      </c>
      <c r="B271" s="8"/>
      <c r="C271" s="8">
        <v>550</v>
      </c>
      <c r="D271" s="8"/>
      <c r="E271" s="8"/>
      <c r="F271" s="8"/>
      <c r="G271" s="8"/>
      <c r="H271" s="8"/>
      <c r="I271" s="8"/>
      <c r="J271" s="8"/>
      <c r="K271" s="8"/>
      <c r="L271" s="8">
        <v>550</v>
      </c>
      <c r="M271" s="8"/>
      <c r="N271" s="8">
        <v>1100</v>
      </c>
      <c r="O271"/>
      <c r="P271"/>
      <c r="Q271"/>
      <c r="R271"/>
      <c r="S271"/>
      <c r="T271"/>
      <c r="U271"/>
      <c r="V271"/>
      <c r="W271"/>
      <c r="X271"/>
      <c r="Y271"/>
      <c r="Z271"/>
      <c r="AA271"/>
      <c r="AB271"/>
      <c r="AC271"/>
      <c r="AD271"/>
      <c r="AE271"/>
      <c r="AF271"/>
      <c r="AG271"/>
      <c r="AH271"/>
      <c r="AI271"/>
      <c r="AJ271"/>
      <c r="AK271"/>
      <c r="AL271"/>
      <c r="AM271"/>
      <c r="AN271"/>
      <c r="AO271"/>
      <c r="AP271"/>
      <c r="AQ271"/>
    </row>
    <row r="272" spans="1:43" x14ac:dyDescent="0.25">
      <c r="A272" s="67" t="s">
        <v>167</v>
      </c>
      <c r="B272" s="8"/>
      <c r="C272" s="8"/>
      <c r="D272" s="8"/>
      <c r="E272" s="8"/>
      <c r="F272" s="8"/>
      <c r="G272" s="8">
        <v>550</v>
      </c>
      <c r="H272" s="8"/>
      <c r="I272" s="8"/>
      <c r="J272" s="8"/>
      <c r="K272" s="8"/>
      <c r="L272" s="8"/>
      <c r="M272" s="8"/>
      <c r="N272" s="8">
        <v>550</v>
      </c>
      <c r="O272"/>
      <c r="P272"/>
      <c r="Q272"/>
      <c r="R272"/>
      <c r="S272"/>
      <c r="T272"/>
      <c r="U272"/>
      <c r="V272"/>
      <c r="W272"/>
      <c r="X272"/>
      <c r="Y272"/>
      <c r="Z272"/>
      <c r="AA272"/>
      <c r="AB272"/>
      <c r="AC272"/>
      <c r="AD272"/>
      <c r="AE272"/>
      <c r="AF272"/>
      <c r="AG272"/>
      <c r="AH272"/>
      <c r="AI272"/>
      <c r="AJ272"/>
      <c r="AK272"/>
      <c r="AL272"/>
      <c r="AM272"/>
      <c r="AN272"/>
      <c r="AO272"/>
      <c r="AP272"/>
      <c r="AQ272"/>
    </row>
    <row r="273" spans="1:43" x14ac:dyDescent="0.25">
      <c r="A273" s="67" t="s">
        <v>127</v>
      </c>
      <c r="B273" s="8"/>
      <c r="C273" s="8"/>
      <c r="D273" s="8"/>
      <c r="E273" s="8">
        <v>550</v>
      </c>
      <c r="F273" s="8"/>
      <c r="G273" s="8"/>
      <c r="H273" s="8">
        <v>550</v>
      </c>
      <c r="I273" s="8"/>
      <c r="J273" s="8"/>
      <c r="K273" s="8">
        <v>550</v>
      </c>
      <c r="L273" s="8"/>
      <c r="M273" s="8"/>
      <c r="N273" s="8">
        <v>1650</v>
      </c>
      <c r="O273"/>
      <c r="P273"/>
      <c r="Q273"/>
      <c r="R273"/>
      <c r="S273"/>
      <c r="T273"/>
      <c r="U273"/>
      <c r="V273"/>
      <c r="W273"/>
      <c r="X273"/>
      <c r="Y273"/>
      <c r="Z273"/>
      <c r="AA273"/>
      <c r="AB273"/>
      <c r="AC273"/>
      <c r="AD273"/>
      <c r="AE273"/>
      <c r="AF273"/>
      <c r="AG273"/>
      <c r="AH273"/>
      <c r="AI273"/>
      <c r="AJ273"/>
      <c r="AK273"/>
      <c r="AL273"/>
      <c r="AM273"/>
      <c r="AN273"/>
      <c r="AO273"/>
      <c r="AP273"/>
      <c r="AQ273"/>
    </row>
    <row r="274" spans="1:43" x14ac:dyDescent="0.25">
      <c r="A274" s="67" t="s">
        <v>159</v>
      </c>
      <c r="B274" s="8"/>
      <c r="C274" s="8"/>
      <c r="D274" s="8"/>
      <c r="E274" s="8"/>
      <c r="F274" s="8"/>
      <c r="G274" s="8"/>
      <c r="H274" s="8"/>
      <c r="I274" s="8">
        <v>550</v>
      </c>
      <c r="J274" s="8"/>
      <c r="K274" s="8"/>
      <c r="L274" s="8"/>
      <c r="M274" s="8"/>
      <c r="N274" s="8">
        <v>550</v>
      </c>
      <c r="O274"/>
      <c r="P274"/>
      <c r="Q274"/>
      <c r="R274"/>
      <c r="S274"/>
      <c r="T274"/>
      <c r="U274"/>
      <c r="V274"/>
      <c r="W274"/>
      <c r="X274"/>
      <c r="Y274"/>
      <c r="Z274"/>
      <c r="AA274"/>
      <c r="AB274"/>
      <c r="AC274"/>
      <c r="AD274"/>
      <c r="AE274"/>
      <c r="AF274"/>
      <c r="AG274"/>
      <c r="AH274"/>
      <c r="AI274"/>
      <c r="AJ274"/>
      <c r="AK274"/>
      <c r="AL274"/>
      <c r="AM274"/>
      <c r="AN274"/>
      <c r="AO274"/>
      <c r="AP274"/>
      <c r="AQ274"/>
    </row>
    <row r="275" spans="1:43" x14ac:dyDescent="0.25">
      <c r="A275" s="62">
        <v>10024366</v>
      </c>
      <c r="B275" s="8">
        <v>356</v>
      </c>
      <c r="C275" s="8">
        <v>356</v>
      </c>
      <c r="D275" s="8">
        <v>356</v>
      </c>
      <c r="E275" s="8"/>
      <c r="F275" s="8"/>
      <c r="G275" s="8">
        <v>356</v>
      </c>
      <c r="H275" s="8">
        <v>356</v>
      </c>
      <c r="I275" s="8">
        <v>356</v>
      </c>
      <c r="J275" s="8">
        <v>356</v>
      </c>
      <c r="K275" s="8">
        <v>356</v>
      </c>
      <c r="L275" s="8">
        <v>356</v>
      </c>
      <c r="M275" s="8"/>
      <c r="N275" s="8">
        <v>3204</v>
      </c>
      <c r="O275"/>
      <c r="P275"/>
      <c r="Q275"/>
      <c r="R275"/>
      <c r="S275"/>
      <c r="T275"/>
      <c r="U275"/>
      <c r="V275"/>
      <c r="W275"/>
      <c r="X275"/>
      <c r="Y275"/>
      <c r="Z275"/>
      <c r="AA275"/>
      <c r="AB275"/>
      <c r="AC275"/>
      <c r="AD275"/>
      <c r="AE275"/>
      <c r="AF275"/>
      <c r="AG275"/>
      <c r="AH275"/>
      <c r="AI275"/>
      <c r="AJ275"/>
      <c r="AK275"/>
      <c r="AL275"/>
      <c r="AM275"/>
      <c r="AN275"/>
      <c r="AO275"/>
      <c r="AP275"/>
      <c r="AQ275"/>
    </row>
    <row r="276" spans="1:43" x14ac:dyDescent="0.25">
      <c r="A276" s="67" t="s">
        <v>69</v>
      </c>
      <c r="B276" s="8">
        <v>356</v>
      </c>
      <c r="C276" s="8"/>
      <c r="D276" s="8">
        <v>356</v>
      </c>
      <c r="E276" s="8"/>
      <c r="F276" s="8"/>
      <c r="G276" s="8">
        <v>356</v>
      </c>
      <c r="H276" s="8">
        <v>356</v>
      </c>
      <c r="I276" s="8">
        <v>356</v>
      </c>
      <c r="J276" s="8"/>
      <c r="K276" s="8"/>
      <c r="L276" s="8"/>
      <c r="M276" s="8"/>
      <c r="N276" s="8">
        <v>1780</v>
      </c>
      <c r="O276"/>
      <c r="P276"/>
      <c r="Q276"/>
      <c r="R276"/>
      <c r="S276"/>
      <c r="T276"/>
      <c r="U276"/>
      <c r="V276"/>
      <c r="W276"/>
      <c r="X276"/>
      <c r="Y276"/>
      <c r="Z276"/>
      <c r="AA276"/>
      <c r="AB276"/>
      <c r="AC276"/>
      <c r="AD276"/>
      <c r="AE276"/>
      <c r="AF276"/>
      <c r="AG276"/>
      <c r="AH276"/>
      <c r="AI276"/>
      <c r="AJ276"/>
      <c r="AK276"/>
      <c r="AL276"/>
      <c r="AM276"/>
      <c r="AN276"/>
      <c r="AO276"/>
      <c r="AP276"/>
      <c r="AQ276"/>
    </row>
    <row r="277" spans="1:43" x14ac:dyDescent="0.25">
      <c r="A277" s="67" t="s">
        <v>54</v>
      </c>
      <c r="B277" s="8"/>
      <c r="C277" s="8">
        <v>356</v>
      </c>
      <c r="D277" s="8"/>
      <c r="E277" s="8"/>
      <c r="F277" s="8"/>
      <c r="G277" s="8"/>
      <c r="H277" s="8"/>
      <c r="I277" s="8"/>
      <c r="J277" s="8">
        <v>356</v>
      </c>
      <c r="K277" s="8">
        <v>356</v>
      </c>
      <c r="L277" s="8">
        <v>356</v>
      </c>
      <c r="M277" s="8"/>
      <c r="N277" s="8">
        <v>1424</v>
      </c>
      <c r="O277"/>
      <c r="P277"/>
      <c r="Q277"/>
      <c r="R277"/>
      <c r="S277"/>
      <c r="T277"/>
      <c r="U277"/>
      <c r="V277"/>
      <c r="W277"/>
      <c r="X277"/>
      <c r="Y277"/>
      <c r="Z277"/>
      <c r="AA277"/>
      <c r="AB277"/>
      <c r="AC277"/>
      <c r="AD277"/>
      <c r="AE277"/>
      <c r="AF277"/>
      <c r="AG277"/>
      <c r="AH277"/>
      <c r="AI277"/>
      <c r="AJ277"/>
      <c r="AK277"/>
      <c r="AL277"/>
      <c r="AM277"/>
      <c r="AN277"/>
      <c r="AO277"/>
      <c r="AP277"/>
      <c r="AQ277"/>
    </row>
    <row r="278" spans="1:43" x14ac:dyDescent="0.25">
      <c r="A278" s="62">
        <v>10024376</v>
      </c>
      <c r="B278" s="8">
        <v>450</v>
      </c>
      <c r="C278" s="8">
        <v>450</v>
      </c>
      <c r="D278" s="8">
        <v>450</v>
      </c>
      <c r="E278" s="8">
        <v>450</v>
      </c>
      <c r="F278" s="8">
        <v>450</v>
      </c>
      <c r="G278" s="8">
        <v>450</v>
      </c>
      <c r="H278" s="8">
        <v>450</v>
      </c>
      <c r="I278" s="8">
        <v>450</v>
      </c>
      <c r="J278" s="8"/>
      <c r="K278" s="8">
        <v>450</v>
      </c>
      <c r="L278" s="8">
        <v>450</v>
      </c>
      <c r="M278" s="8"/>
      <c r="N278" s="8">
        <v>4500</v>
      </c>
      <c r="O278"/>
      <c r="P278"/>
      <c r="Q278"/>
      <c r="R278"/>
      <c r="S278"/>
      <c r="T278"/>
      <c r="U278"/>
      <c r="V278"/>
      <c r="W278"/>
      <c r="X278"/>
      <c r="Y278"/>
      <c r="Z278"/>
      <c r="AA278"/>
      <c r="AB278"/>
      <c r="AC278"/>
      <c r="AD278"/>
      <c r="AE278"/>
      <c r="AF278"/>
      <c r="AG278"/>
      <c r="AH278"/>
      <c r="AI278"/>
      <c r="AJ278"/>
      <c r="AK278"/>
      <c r="AL278"/>
      <c r="AM278"/>
      <c r="AN278"/>
      <c r="AO278"/>
      <c r="AP278"/>
      <c r="AQ278"/>
    </row>
    <row r="279" spans="1:43" x14ac:dyDescent="0.25">
      <c r="A279" s="67" t="s">
        <v>95</v>
      </c>
      <c r="B279" s="8"/>
      <c r="C279" s="8"/>
      <c r="D279" s="8"/>
      <c r="E279" s="8"/>
      <c r="F279" s="8">
        <v>450</v>
      </c>
      <c r="G279" s="8"/>
      <c r="H279" s="8">
        <v>450</v>
      </c>
      <c r="I279" s="8"/>
      <c r="J279" s="8"/>
      <c r="K279" s="8"/>
      <c r="L279" s="8"/>
      <c r="M279" s="8"/>
      <c r="N279" s="8">
        <v>900</v>
      </c>
      <c r="O279"/>
      <c r="P279"/>
      <c r="Q279"/>
      <c r="R279"/>
      <c r="S279"/>
      <c r="T279"/>
      <c r="U279"/>
      <c r="V279"/>
      <c r="W279"/>
      <c r="X279"/>
      <c r="Y279"/>
      <c r="Z279"/>
      <c r="AA279"/>
      <c r="AB279"/>
      <c r="AC279"/>
      <c r="AD279"/>
      <c r="AE279"/>
      <c r="AF279"/>
      <c r="AG279"/>
      <c r="AH279"/>
      <c r="AI279"/>
      <c r="AJ279"/>
      <c r="AK279"/>
      <c r="AL279"/>
      <c r="AM279"/>
      <c r="AN279"/>
      <c r="AO279"/>
      <c r="AP279"/>
      <c r="AQ279"/>
    </row>
    <row r="280" spans="1:43" x14ac:dyDescent="0.25">
      <c r="A280" s="67" t="s">
        <v>138</v>
      </c>
      <c r="B280" s="8"/>
      <c r="C280" s="8">
        <v>450</v>
      </c>
      <c r="D280" s="8">
        <v>450</v>
      </c>
      <c r="E280" s="8"/>
      <c r="F280" s="8"/>
      <c r="G280" s="8"/>
      <c r="H280" s="8"/>
      <c r="I280" s="8">
        <v>450</v>
      </c>
      <c r="J280" s="8"/>
      <c r="K280" s="8"/>
      <c r="L280" s="8">
        <v>450</v>
      </c>
      <c r="M280" s="8"/>
      <c r="N280" s="8">
        <v>1800</v>
      </c>
      <c r="O280"/>
      <c r="P280"/>
      <c r="Q280"/>
      <c r="R280"/>
      <c r="S280"/>
      <c r="T280"/>
      <c r="U280"/>
      <c r="V280"/>
      <c r="W280"/>
      <c r="X280"/>
      <c r="Y280"/>
      <c r="Z280"/>
      <c r="AA280"/>
      <c r="AB280"/>
      <c r="AC280"/>
      <c r="AD280"/>
      <c r="AE280"/>
      <c r="AF280"/>
      <c r="AG280"/>
      <c r="AH280"/>
      <c r="AI280"/>
      <c r="AJ280"/>
      <c r="AK280"/>
      <c r="AL280"/>
      <c r="AM280"/>
      <c r="AN280"/>
      <c r="AO280"/>
      <c r="AP280"/>
      <c r="AQ280"/>
    </row>
    <row r="281" spans="1:43" x14ac:dyDescent="0.25">
      <c r="A281" s="67" t="s">
        <v>167</v>
      </c>
      <c r="B281" s="8">
        <v>450</v>
      </c>
      <c r="C281" s="8"/>
      <c r="D281" s="8"/>
      <c r="E281" s="8">
        <v>450</v>
      </c>
      <c r="F281" s="8"/>
      <c r="G281" s="8">
        <v>450</v>
      </c>
      <c r="H281" s="8"/>
      <c r="I281" s="8"/>
      <c r="J281" s="8"/>
      <c r="K281" s="8"/>
      <c r="L281" s="8"/>
      <c r="M281" s="8"/>
      <c r="N281" s="8">
        <v>1350</v>
      </c>
      <c r="O281"/>
      <c r="P281"/>
      <c r="Q281"/>
      <c r="R281"/>
      <c r="S281"/>
      <c r="T281"/>
      <c r="U281"/>
      <c r="V281"/>
      <c r="W281"/>
      <c r="X281"/>
      <c r="Y281"/>
      <c r="Z281"/>
      <c r="AA281"/>
      <c r="AB281"/>
      <c r="AC281"/>
      <c r="AD281"/>
      <c r="AE281"/>
      <c r="AF281"/>
      <c r="AG281"/>
      <c r="AH281"/>
      <c r="AI281"/>
      <c r="AJ281"/>
      <c r="AK281"/>
      <c r="AL281"/>
      <c r="AM281"/>
      <c r="AN281"/>
      <c r="AO281"/>
      <c r="AP281"/>
      <c r="AQ281"/>
    </row>
    <row r="282" spans="1:43" x14ac:dyDescent="0.25">
      <c r="A282" s="67" t="s">
        <v>127</v>
      </c>
      <c r="B282" s="8"/>
      <c r="C282" s="8"/>
      <c r="D282" s="8"/>
      <c r="E282" s="8"/>
      <c r="F282" s="8"/>
      <c r="G282" s="8"/>
      <c r="H282" s="8"/>
      <c r="I282" s="8"/>
      <c r="J282" s="8"/>
      <c r="K282" s="8">
        <v>450</v>
      </c>
      <c r="L282" s="8"/>
      <c r="M282" s="8"/>
      <c r="N282" s="8">
        <v>450</v>
      </c>
      <c r="O282"/>
      <c r="P282"/>
      <c r="Q282"/>
      <c r="R282"/>
      <c r="S282"/>
      <c r="T282"/>
      <c r="U282"/>
      <c r="V282"/>
      <c r="W282"/>
      <c r="X282"/>
      <c r="Y282"/>
      <c r="Z282"/>
      <c r="AA282"/>
      <c r="AB282"/>
      <c r="AC282"/>
      <c r="AD282"/>
      <c r="AE282"/>
      <c r="AF282"/>
      <c r="AG282"/>
      <c r="AH282"/>
      <c r="AI282"/>
      <c r="AJ282"/>
      <c r="AK282"/>
      <c r="AL282"/>
      <c r="AM282"/>
      <c r="AN282"/>
      <c r="AO282"/>
      <c r="AP282"/>
      <c r="AQ282"/>
    </row>
    <row r="283" spans="1:43" x14ac:dyDescent="0.25">
      <c r="A283" s="62">
        <v>10024393</v>
      </c>
      <c r="B283" s="8">
        <v>350</v>
      </c>
      <c r="C283" s="8">
        <v>350</v>
      </c>
      <c r="D283" s="8">
        <v>350</v>
      </c>
      <c r="E283" s="8"/>
      <c r="F283" s="8">
        <v>350</v>
      </c>
      <c r="G283" s="8">
        <v>350</v>
      </c>
      <c r="H283" s="8">
        <v>350</v>
      </c>
      <c r="I283" s="8">
        <v>350</v>
      </c>
      <c r="J283" s="8">
        <v>350</v>
      </c>
      <c r="K283" s="8">
        <v>350</v>
      </c>
      <c r="L283" s="8">
        <v>350</v>
      </c>
      <c r="M283" s="8"/>
      <c r="N283" s="8">
        <v>3500</v>
      </c>
      <c r="O283"/>
      <c r="P283"/>
      <c r="Q283"/>
      <c r="R283"/>
      <c r="S283"/>
      <c r="T283"/>
      <c r="U283"/>
      <c r="V283"/>
      <c r="W283"/>
      <c r="X283"/>
      <c r="Y283"/>
      <c r="Z283"/>
      <c r="AA283"/>
      <c r="AB283"/>
      <c r="AC283"/>
      <c r="AD283"/>
      <c r="AE283"/>
      <c r="AF283"/>
      <c r="AG283"/>
      <c r="AH283"/>
      <c r="AI283"/>
      <c r="AJ283"/>
      <c r="AK283"/>
      <c r="AL283"/>
      <c r="AM283"/>
      <c r="AN283"/>
      <c r="AO283"/>
      <c r="AP283"/>
      <c r="AQ283"/>
    </row>
    <row r="284" spans="1:43" x14ac:dyDescent="0.25">
      <c r="A284" s="67" t="s">
        <v>69</v>
      </c>
      <c r="B284" s="8">
        <v>350</v>
      </c>
      <c r="C284" s="8"/>
      <c r="D284" s="8">
        <v>350</v>
      </c>
      <c r="E284" s="8"/>
      <c r="F284" s="8">
        <v>350</v>
      </c>
      <c r="G284" s="8">
        <v>350</v>
      </c>
      <c r="H284" s="8">
        <v>350</v>
      </c>
      <c r="I284" s="8">
        <v>350</v>
      </c>
      <c r="J284" s="8"/>
      <c r="K284" s="8"/>
      <c r="L284" s="8">
        <v>350</v>
      </c>
      <c r="M284" s="8"/>
      <c r="N284" s="8">
        <v>2450</v>
      </c>
      <c r="O284"/>
      <c r="P284"/>
      <c r="Q284"/>
      <c r="R284"/>
      <c r="S284"/>
      <c r="T284"/>
      <c r="U284"/>
      <c r="V284"/>
      <c r="W284"/>
      <c r="X284"/>
      <c r="Y284"/>
      <c r="Z284"/>
      <c r="AA284"/>
      <c r="AB284"/>
      <c r="AC284"/>
      <c r="AD284"/>
      <c r="AE284"/>
      <c r="AF284"/>
      <c r="AG284"/>
      <c r="AH284"/>
      <c r="AI284"/>
      <c r="AJ284"/>
      <c r="AK284"/>
      <c r="AL284"/>
      <c r="AM284"/>
      <c r="AN284"/>
      <c r="AO284"/>
      <c r="AP284"/>
      <c r="AQ284"/>
    </row>
    <row r="285" spans="1:43" x14ac:dyDescent="0.25">
      <c r="A285" s="67" t="s">
        <v>54</v>
      </c>
      <c r="B285" s="8"/>
      <c r="C285" s="8">
        <v>350</v>
      </c>
      <c r="D285" s="8"/>
      <c r="E285" s="8"/>
      <c r="F285" s="8"/>
      <c r="G285" s="8"/>
      <c r="H285" s="8"/>
      <c r="I285" s="8"/>
      <c r="J285" s="8"/>
      <c r="K285" s="8">
        <v>350</v>
      </c>
      <c r="L285" s="8"/>
      <c r="M285" s="8"/>
      <c r="N285" s="8">
        <v>700</v>
      </c>
      <c r="O285"/>
      <c r="P285"/>
      <c r="Q285"/>
      <c r="R285"/>
      <c r="S285"/>
      <c r="T285"/>
      <c r="U285"/>
      <c r="V285"/>
      <c r="W285"/>
      <c r="X285"/>
      <c r="Y285"/>
      <c r="Z285"/>
      <c r="AA285"/>
      <c r="AB285"/>
      <c r="AC285"/>
      <c r="AD285"/>
      <c r="AE285"/>
      <c r="AF285"/>
      <c r="AG285"/>
      <c r="AH285"/>
      <c r="AI285"/>
      <c r="AJ285"/>
      <c r="AK285"/>
      <c r="AL285"/>
      <c r="AM285"/>
      <c r="AN285"/>
      <c r="AO285"/>
      <c r="AP285"/>
      <c r="AQ285"/>
    </row>
    <row r="286" spans="1:43" x14ac:dyDescent="0.25">
      <c r="A286" s="67" t="s">
        <v>62</v>
      </c>
      <c r="B286" s="8"/>
      <c r="C286" s="8"/>
      <c r="D286" s="8"/>
      <c r="E286" s="8"/>
      <c r="F286" s="8"/>
      <c r="G286" s="8"/>
      <c r="H286" s="8"/>
      <c r="I286" s="8"/>
      <c r="J286" s="8">
        <v>350</v>
      </c>
      <c r="K286" s="8"/>
      <c r="L286" s="8"/>
      <c r="M286" s="8"/>
      <c r="N286" s="8">
        <v>350</v>
      </c>
      <c r="O286"/>
      <c r="P286"/>
      <c r="Q286"/>
      <c r="R286"/>
      <c r="S286"/>
      <c r="T286"/>
      <c r="U286"/>
      <c r="V286"/>
      <c r="W286"/>
      <c r="X286"/>
      <c r="Y286"/>
      <c r="Z286"/>
      <c r="AA286"/>
      <c r="AB286"/>
      <c r="AC286"/>
      <c r="AD286"/>
      <c r="AE286"/>
      <c r="AF286"/>
      <c r="AG286"/>
      <c r="AH286"/>
      <c r="AI286"/>
      <c r="AJ286"/>
      <c r="AK286"/>
      <c r="AL286"/>
      <c r="AM286"/>
      <c r="AN286"/>
      <c r="AO286"/>
      <c r="AP286"/>
      <c r="AQ286"/>
    </row>
    <row r="287" spans="1:43" x14ac:dyDescent="0.25">
      <c r="A287" s="62">
        <v>10024425</v>
      </c>
      <c r="B287" s="8">
        <v>450</v>
      </c>
      <c r="C287" s="8">
        <v>450</v>
      </c>
      <c r="D287" s="8">
        <v>450</v>
      </c>
      <c r="E287" s="8">
        <v>450</v>
      </c>
      <c r="F287" s="8">
        <v>450</v>
      </c>
      <c r="G287" s="8">
        <v>450</v>
      </c>
      <c r="H287" s="8">
        <v>450</v>
      </c>
      <c r="I287" s="8">
        <v>450</v>
      </c>
      <c r="J287" s="8">
        <v>450</v>
      </c>
      <c r="K287" s="8">
        <v>450</v>
      </c>
      <c r="L287" s="8">
        <v>450</v>
      </c>
      <c r="M287" s="8"/>
      <c r="N287" s="8">
        <v>4950</v>
      </c>
      <c r="O287"/>
      <c r="P287"/>
      <c r="Q287"/>
      <c r="R287"/>
      <c r="S287"/>
      <c r="T287"/>
      <c r="U287"/>
      <c r="V287"/>
      <c r="W287"/>
      <c r="X287"/>
      <c r="Y287"/>
      <c r="Z287"/>
      <c r="AA287"/>
      <c r="AB287"/>
      <c r="AC287"/>
      <c r="AD287"/>
      <c r="AE287"/>
      <c r="AF287"/>
      <c r="AG287"/>
      <c r="AH287"/>
      <c r="AI287"/>
      <c r="AJ287"/>
      <c r="AK287"/>
      <c r="AL287"/>
      <c r="AM287"/>
      <c r="AN287"/>
      <c r="AO287"/>
      <c r="AP287"/>
      <c r="AQ287"/>
    </row>
    <row r="288" spans="1:43" x14ac:dyDescent="0.25">
      <c r="A288" s="67" t="s">
        <v>38</v>
      </c>
      <c r="B288" s="8">
        <v>450</v>
      </c>
      <c r="C288" s="8">
        <v>450</v>
      </c>
      <c r="D288" s="8">
        <v>450</v>
      </c>
      <c r="E288" s="8">
        <v>450</v>
      </c>
      <c r="F288" s="8">
        <v>450</v>
      </c>
      <c r="G288" s="8">
        <v>450</v>
      </c>
      <c r="H288" s="8">
        <v>450</v>
      </c>
      <c r="I288" s="8">
        <v>450</v>
      </c>
      <c r="J288" s="8">
        <v>450</v>
      </c>
      <c r="K288" s="8">
        <v>450</v>
      </c>
      <c r="L288" s="8">
        <v>450</v>
      </c>
      <c r="M288" s="8"/>
      <c r="N288" s="8">
        <v>4950</v>
      </c>
      <c r="O288"/>
      <c r="P288"/>
      <c r="Q288"/>
      <c r="R288"/>
      <c r="S288"/>
      <c r="T288"/>
      <c r="U288"/>
      <c r="V288"/>
      <c r="W288"/>
      <c r="X288"/>
      <c r="Y288"/>
      <c r="Z288"/>
      <c r="AA288"/>
      <c r="AB288"/>
      <c r="AC288"/>
      <c r="AD288"/>
      <c r="AE288"/>
      <c r="AF288"/>
      <c r="AG288"/>
      <c r="AH288"/>
      <c r="AI288"/>
      <c r="AJ288"/>
      <c r="AK288"/>
      <c r="AL288"/>
      <c r="AM288"/>
      <c r="AN288"/>
      <c r="AO288"/>
      <c r="AP288"/>
      <c r="AQ288"/>
    </row>
    <row r="289" spans="1:43" x14ac:dyDescent="0.25">
      <c r="A289" s="62">
        <v>10024440</v>
      </c>
      <c r="B289" s="8">
        <v>420</v>
      </c>
      <c r="C289" s="8">
        <v>420</v>
      </c>
      <c r="D289" s="8">
        <v>420</v>
      </c>
      <c r="E289" s="8"/>
      <c r="F289" s="8">
        <v>420</v>
      </c>
      <c r="G289" s="8">
        <v>420</v>
      </c>
      <c r="H289" s="8">
        <v>420</v>
      </c>
      <c r="I289" s="8">
        <v>420</v>
      </c>
      <c r="J289" s="8">
        <v>420</v>
      </c>
      <c r="K289" s="8">
        <v>420</v>
      </c>
      <c r="L289" s="8">
        <v>420</v>
      </c>
      <c r="M289" s="8"/>
      <c r="N289" s="8">
        <v>4200</v>
      </c>
      <c r="O289"/>
      <c r="P289"/>
      <c r="Q289"/>
      <c r="R289"/>
      <c r="S289"/>
      <c r="T289"/>
      <c r="U289"/>
      <c r="V289"/>
      <c r="W289"/>
      <c r="X289"/>
      <c r="Y289"/>
      <c r="Z289"/>
      <c r="AA289"/>
      <c r="AB289"/>
      <c r="AC289"/>
      <c r="AD289"/>
      <c r="AE289"/>
      <c r="AF289"/>
      <c r="AG289"/>
      <c r="AH289"/>
      <c r="AI289"/>
      <c r="AJ289"/>
      <c r="AK289"/>
      <c r="AL289"/>
      <c r="AM289"/>
      <c r="AN289"/>
      <c r="AO289"/>
      <c r="AP289"/>
      <c r="AQ289"/>
    </row>
    <row r="290" spans="1:43" x14ac:dyDescent="0.25">
      <c r="A290" s="67" t="s">
        <v>69</v>
      </c>
      <c r="B290" s="8">
        <v>420</v>
      </c>
      <c r="C290" s="8">
        <v>420</v>
      </c>
      <c r="D290" s="8">
        <v>420</v>
      </c>
      <c r="E290" s="8"/>
      <c r="F290" s="8">
        <v>420</v>
      </c>
      <c r="G290" s="8">
        <v>420</v>
      </c>
      <c r="H290" s="8">
        <v>420</v>
      </c>
      <c r="I290" s="8">
        <v>420</v>
      </c>
      <c r="J290" s="8"/>
      <c r="K290" s="8"/>
      <c r="L290" s="8">
        <v>420</v>
      </c>
      <c r="M290" s="8"/>
      <c r="N290" s="8">
        <v>3360</v>
      </c>
      <c r="O290"/>
      <c r="P290"/>
      <c r="Q290"/>
      <c r="R290"/>
      <c r="S290"/>
      <c r="T290"/>
      <c r="U290"/>
      <c r="V290"/>
      <c r="W290"/>
      <c r="X290"/>
      <c r="Y290"/>
      <c r="Z290"/>
      <c r="AA290"/>
      <c r="AB290"/>
      <c r="AC290"/>
      <c r="AD290"/>
      <c r="AE290"/>
      <c r="AF290"/>
      <c r="AG290"/>
      <c r="AH290"/>
      <c r="AI290"/>
      <c r="AJ290"/>
      <c r="AK290"/>
      <c r="AL290"/>
      <c r="AM290"/>
      <c r="AN290"/>
      <c r="AO290"/>
      <c r="AP290"/>
      <c r="AQ290"/>
    </row>
    <row r="291" spans="1:43" x14ac:dyDescent="0.25">
      <c r="A291" s="67" t="s">
        <v>54</v>
      </c>
      <c r="B291" s="8"/>
      <c r="C291" s="8"/>
      <c r="D291" s="8"/>
      <c r="E291" s="8"/>
      <c r="F291" s="8"/>
      <c r="G291" s="8"/>
      <c r="H291" s="8"/>
      <c r="I291" s="8"/>
      <c r="J291" s="8">
        <v>420</v>
      </c>
      <c r="K291" s="8"/>
      <c r="L291" s="8"/>
      <c r="M291" s="8"/>
      <c r="N291" s="8">
        <v>420</v>
      </c>
      <c r="O291"/>
      <c r="P291"/>
      <c r="Q291"/>
      <c r="R291"/>
      <c r="S291"/>
      <c r="T291"/>
      <c r="U291"/>
      <c r="V291"/>
      <c r="W291"/>
      <c r="X291"/>
      <c r="Y291"/>
      <c r="Z291"/>
      <c r="AA291"/>
      <c r="AB291"/>
      <c r="AC291"/>
      <c r="AD291"/>
      <c r="AE291"/>
      <c r="AF291"/>
      <c r="AG291"/>
      <c r="AH291"/>
      <c r="AI291"/>
      <c r="AJ291"/>
      <c r="AK291"/>
      <c r="AL291"/>
      <c r="AM291"/>
      <c r="AN291"/>
      <c r="AO291"/>
      <c r="AP291"/>
      <c r="AQ291"/>
    </row>
    <row r="292" spans="1:43" x14ac:dyDescent="0.25">
      <c r="A292" s="67" t="s">
        <v>62</v>
      </c>
      <c r="B292" s="8"/>
      <c r="C292" s="8"/>
      <c r="D292" s="8"/>
      <c r="E292" s="8"/>
      <c r="F292" s="8"/>
      <c r="G292" s="8"/>
      <c r="H292" s="8"/>
      <c r="I292" s="8"/>
      <c r="J292" s="8"/>
      <c r="K292" s="8">
        <v>420</v>
      </c>
      <c r="L292" s="8"/>
      <c r="M292" s="8"/>
      <c r="N292" s="8">
        <v>420</v>
      </c>
      <c r="O292"/>
      <c r="P292"/>
      <c r="Q292"/>
      <c r="R292"/>
      <c r="S292"/>
      <c r="T292"/>
      <c r="U292"/>
      <c r="V292"/>
      <c r="W292"/>
      <c r="X292"/>
      <c r="Y292"/>
      <c r="Z292"/>
      <c r="AA292"/>
      <c r="AB292"/>
      <c r="AC292"/>
      <c r="AD292"/>
      <c r="AE292"/>
      <c r="AF292"/>
      <c r="AG292"/>
      <c r="AH292"/>
      <c r="AI292"/>
      <c r="AJ292"/>
      <c r="AK292"/>
      <c r="AL292"/>
      <c r="AM292"/>
      <c r="AN292"/>
      <c r="AO292"/>
      <c r="AP292"/>
      <c r="AQ292"/>
    </row>
    <row r="293" spans="1:43" x14ac:dyDescent="0.25">
      <c r="A293" s="62">
        <v>10024454</v>
      </c>
      <c r="B293" s="8">
        <v>300</v>
      </c>
      <c r="C293" s="8">
        <v>300</v>
      </c>
      <c r="D293" s="8">
        <v>581</v>
      </c>
      <c r="E293" s="8">
        <v>300</v>
      </c>
      <c r="F293" s="8">
        <v>581</v>
      </c>
      <c r="G293" s="8">
        <v>581</v>
      </c>
      <c r="H293" s="8">
        <v>581</v>
      </c>
      <c r="I293" s="8">
        <v>300</v>
      </c>
      <c r="J293" s="8">
        <v>581</v>
      </c>
      <c r="K293" s="8">
        <v>581</v>
      </c>
      <c r="L293" s="8">
        <v>581</v>
      </c>
      <c r="M293" s="8"/>
      <c r="N293" s="8">
        <v>5267</v>
      </c>
      <c r="O293"/>
      <c r="P293"/>
      <c r="Q293"/>
      <c r="R293"/>
      <c r="S293"/>
      <c r="T293"/>
      <c r="U293"/>
      <c r="V293"/>
      <c r="W293"/>
      <c r="X293"/>
      <c r="Y293"/>
      <c r="Z293"/>
      <c r="AA293"/>
      <c r="AB293"/>
      <c r="AC293"/>
      <c r="AD293"/>
      <c r="AE293"/>
      <c r="AF293"/>
      <c r="AG293"/>
      <c r="AH293"/>
      <c r="AI293"/>
      <c r="AJ293"/>
      <c r="AK293"/>
      <c r="AL293"/>
      <c r="AM293"/>
      <c r="AN293"/>
      <c r="AO293"/>
      <c r="AP293"/>
      <c r="AQ293"/>
    </row>
    <row r="294" spans="1:43" x14ac:dyDescent="0.25">
      <c r="A294" s="67" t="s">
        <v>95</v>
      </c>
      <c r="B294" s="8"/>
      <c r="C294" s="8"/>
      <c r="D294" s="8">
        <v>581</v>
      </c>
      <c r="E294" s="8"/>
      <c r="F294" s="8">
        <v>581</v>
      </c>
      <c r="G294" s="8"/>
      <c r="H294" s="8">
        <v>581</v>
      </c>
      <c r="I294" s="8"/>
      <c r="J294" s="8"/>
      <c r="K294" s="8"/>
      <c r="L294" s="8"/>
      <c r="M294" s="8"/>
      <c r="N294" s="8">
        <v>1743</v>
      </c>
      <c r="O294"/>
      <c r="P294"/>
      <c r="Q294"/>
      <c r="R294"/>
      <c r="S294"/>
      <c r="T294"/>
      <c r="U294"/>
      <c r="V294"/>
      <c r="W294"/>
      <c r="X294"/>
      <c r="Y294"/>
      <c r="Z294"/>
      <c r="AA294"/>
      <c r="AB294"/>
      <c r="AC294"/>
      <c r="AD294"/>
      <c r="AE294"/>
      <c r="AF294"/>
      <c r="AG294"/>
      <c r="AH294"/>
      <c r="AI294"/>
      <c r="AJ294"/>
      <c r="AK294"/>
      <c r="AL294"/>
      <c r="AM294"/>
      <c r="AN294"/>
      <c r="AO294"/>
      <c r="AP294"/>
      <c r="AQ294"/>
    </row>
    <row r="295" spans="1:43" x14ac:dyDescent="0.25">
      <c r="A295" s="67" t="s">
        <v>138</v>
      </c>
      <c r="B295" s="8"/>
      <c r="C295" s="8"/>
      <c r="D295" s="8"/>
      <c r="E295" s="8"/>
      <c r="F295" s="8"/>
      <c r="G295" s="8"/>
      <c r="H295" s="8"/>
      <c r="I295" s="8"/>
      <c r="J295" s="8"/>
      <c r="K295" s="8"/>
      <c r="L295" s="8">
        <v>581</v>
      </c>
      <c r="M295" s="8"/>
      <c r="N295" s="8">
        <v>581</v>
      </c>
      <c r="O295"/>
      <c r="P295"/>
      <c r="Q295"/>
      <c r="R295"/>
      <c r="S295"/>
      <c r="T295"/>
      <c r="U295"/>
      <c r="V295"/>
      <c r="W295"/>
      <c r="X295"/>
      <c r="Y295"/>
      <c r="Z295"/>
      <c r="AA295"/>
      <c r="AB295"/>
      <c r="AC295"/>
      <c r="AD295"/>
      <c r="AE295"/>
      <c r="AF295"/>
      <c r="AG295"/>
      <c r="AH295"/>
      <c r="AI295"/>
      <c r="AJ295"/>
      <c r="AK295"/>
      <c r="AL295"/>
      <c r="AM295"/>
      <c r="AN295"/>
      <c r="AO295"/>
      <c r="AP295"/>
      <c r="AQ295"/>
    </row>
    <row r="296" spans="1:43" x14ac:dyDescent="0.25">
      <c r="A296" s="67" t="s">
        <v>167</v>
      </c>
      <c r="B296" s="8"/>
      <c r="C296" s="8"/>
      <c r="D296" s="8"/>
      <c r="E296" s="8"/>
      <c r="F296" s="8"/>
      <c r="G296" s="8">
        <v>581</v>
      </c>
      <c r="H296" s="8"/>
      <c r="I296" s="8"/>
      <c r="J296" s="8"/>
      <c r="K296" s="8"/>
      <c r="L296" s="8"/>
      <c r="M296" s="8"/>
      <c r="N296" s="8">
        <v>581</v>
      </c>
      <c r="O296"/>
      <c r="P296"/>
      <c r="Q296"/>
      <c r="R296"/>
      <c r="S296"/>
      <c r="T296"/>
      <c r="U296"/>
      <c r="V296"/>
      <c r="W296"/>
      <c r="X296"/>
      <c r="Y296"/>
      <c r="Z296"/>
      <c r="AA296"/>
      <c r="AB296"/>
      <c r="AC296"/>
      <c r="AD296"/>
      <c r="AE296"/>
      <c r="AF296"/>
      <c r="AG296"/>
      <c r="AH296"/>
      <c r="AI296"/>
      <c r="AJ296"/>
      <c r="AK296"/>
      <c r="AL296"/>
      <c r="AM296"/>
      <c r="AN296"/>
      <c r="AO296"/>
      <c r="AP296"/>
      <c r="AQ296"/>
    </row>
    <row r="297" spans="1:43" x14ac:dyDescent="0.25">
      <c r="A297" s="67" t="s">
        <v>127</v>
      </c>
      <c r="B297" s="8"/>
      <c r="C297" s="8"/>
      <c r="D297" s="8"/>
      <c r="E297" s="8"/>
      <c r="F297" s="8"/>
      <c r="G297" s="8"/>
      <c r="H297" s="8"/>
      <c r="I297" s="8"/>
      <c r="J297" s="8"/>
      <c r="K297" s="8">
        <v>581</v>
      </c>
      <c r="L297" s="8"/>
      <c r="M297" s="8"/>
      <c r="N297" s="8">
        <v>581</v>
      </c>
      <c r="O297"/>
      <c r="P297"/>
      <c r="Q297"/>
      <c r="R297"/>
      <c r="S297"/>
      <c r="T297"/>
      <c r="U297"/>
      <c r="V297"/>
      <c r="W297"/>
      <c r="X297"/>
      <c r="Y297"/>
      <c r="Z297"/>
      <c r="AA297"/>
      <c r="AB297"/>
      <c r="AC297"/>
      <c r="AD297"/>
      <c r="AE297"/>
      <c r="AF297"/>
      <c r="AG297"/>
      <c r="AH297"/>
      <c r="AI297"/>
      <c r="AJ297"/>
      <c r="AK297"/>
      <c r="AL297"/>
      <c r="AM297"/>
      <c r="AN297"/>
      <c r="AO297"/>
      <c r="AP297"/>
      <c r="AQ297"/>
    </row>
    <row r="298" spans="1:43" x14ac:dyDescent="0.25">
      <c r="A298" s="67" t="s">
        <v>86</v>
      </c>
      <c r="B298" s="8"/>
      <c r="C298" s="8">
        <v>300</v>
      </c>
      <c r="D298" s="8"/>
      <c r="E298" s="8">
        <v>300</v>
      </c>
      <c r="F298" s="8"/>
      <c r="G298" s="8"/>
      <c r="H298" s="8"/>
      <c r="I298" s="8">
        <v>300</v>
      </c>
      <c r="J298" s="8"/>
      <c r="K298" s="8"/>
      <c r="L298" s="8"/>
      <c r="M298" s="8"/>
      <c r="N298" s="8">
        <v>900</v>
      </c>
      <c r="O298"/>
      <c r="P298"/>
      <c r="Q298"/>
      <c r="R298"/>
      <c r="S298"/>
      <c r="T298"/>
      <c r="U298"/>
      <c r="V298"/>
      <c r="W298"/>
      <c r="X298"/>
      <c r="Y298"/>
      <c r="Z298"/>
      <c r="AA298"/>
      <c r="AB298"/>
      <c r="AC298"/>
      <c r="AD298"/>
      <c r="AE298"/>
      <c r="AF298"/>
      <c r="AG298"/>
      <c r="AH298"/>
      <c r="AI298"/>
      <c r="AJ298"/>
      <c r="AK298"/>
      <c r="AL298"/>
      <c r="AM298"/>
      <c r="AN298"/>
      <c r="AO298"/>
      <c r="AP298"/>
      <c r="AQ298"/>
    </row>
    <row r="299" spans="1:43" x14ac:dyDescent="0.25">
      <c r="A299" s="67" t="s">
        <v>82</v>
      </c>
      <c r="B299" s="8">
        <v>300</v>
      </c>
      <c r="C299" s="8"/>
      <c r="D299" s="8"/>
      <c r="E299" s="8"/>
      <c r="F299" s="8"/>
      <c r="G299" s="8"/>
      <c r="H299" s="8"/>
      <c r="I299" s="8"/>
      <c r="J299" s="8"/>
      <c r="K299" s="8"/>
      <c r="L299" s="8"/>
      <c r="M299" s="8"/>
      <c r="N299" s="8">
        <v>300</v>
      </c>
      <c r="O299"/>
      <c r="P299"/>
      <c r="Q299"/>
      <c r="R299"/>
      <c r="S299"/>
      <c r="T299"/>
      <c r="U299"/>
      <c r="V299"/>
      <c r="W299"/>
      <c r="X299"/>
      <c r="Y299"/>
      <c r="Z299"/>
      <c r="AA299"/>
      <c r="AB299"/>
      <c r="AC299"/>
      <c r="AD299"/>
      <c r="AE299"/>
      <c r="AF299"/>
      <c r="AG299"/>
      <c r="AH299"/>
      <c r="AI299"/>
      <c r="AJ299"/>
      <c r="AK299"/>
      <c r="AL299"/>
      <c r="AM299"/>
      <c r="AN299"/>
      <c r="AO299"/>
      <c r="AP299"/>
      <c r="AQ299"/>
    </row>
    <row r="300" spans="1:43" x14ac:dyDescent="0.25">
      <c r="A300" s="67" t="s">
        <v>159</v>
      </c>
      <c r="B300" s="8"/>
      <c r="C300" s="8"/>
      <c r="D300" s="8"/>
      <c r="E300" s="8"/>
      <c r="F300" s="8"/>
      <c r="G300" s="8"/>
      <c r="H300" s="8"/>
      <c r="I300" s="8"/>
      <c r="J300" s="8">
        <v>581</v>
      </c>
      <c r="K300" s="8"/>
      <c r="L300" s="8"/>
      <c r="M300" s="8"/>
      <c r="N300" s="8">
        <v>581</v>
      </c>
      <c r="O300"/>
      <c r="P300"/>
      <c r="Q300"/>
      <c r="R300"/>
      <c r="S300"/>
      <c r="T300"/>
      <c r="U300"/>
      <c r="V300"/>
      <c r="W300"/>
      <c r="X300"/>
      <c r="Y300"/>
      <c r="Z300"/>
      <c r="AA300"/>
      <c r="AB300"/>
      <c r="AC300"/>
      <c r="AD300"/>
      <c r="AE300"/>
      <c r="AF300"/>
      <c r="AG300"/>
      <c r="AH300"/>
      <c r="AI300"/>
      <c r="AJ300"/>
      <c r="AK300"/>
      <c r="AL300"/>
      <c r="AM300"/>
      <c r="AN300"/>
      <c r="AO300"/>
      <c r="AP300"/>
      <c r="AQ300"/>
    </row>
    <row r="301" spans="1:43" x14ac:dyDescent="0.25">
      <c r="A301" s="62">
        <v>10024455</v>
      </c>
      <c r="B301" s="8">
        <v>400</v>
      </c>
      <c r="C301" s="8">
        <v>400</v>
      </c>
      <c r="D301" s="8">
        <v>370</v>
      </c>
      <c r="E301" s="8">
        <v>400</v>
      </c>
      <c r="F301" s="8">
        <v>370</v>
      </c>
      <c r="G301" s="8">
        <v>400</v>
      </c>
      <c r="H301" s="8">
        <v>400</v>
      </c>
      <c r="I301" s="8">
        <v>400</v>
      </c>
      <c r="J301" s="8">
        <v>370</v>
      </c>
      <c r="K301" s="8">
        <v>400</v>
      </c>
      <c r="L301" s="8">
        <v>400</v>
      </c>
      <c r="M301" s="8"/>
      <c r="N301" s="8">
        <v>4310</v>
      </c>
      <c r="O301"/>
      <c r="P301"/>
      <c r="Q301"/>
      <c r="R301"/>
      <c r="S301"/>
      <c r="T301"/>
      <c r="U301"/>
      <c r="V301"/>
      <c r="W301"/>
      <c r="X301"/>
      <c r="Y301"/>
      <c r="Z301"/>
      <c r="AA301"/>
      <c r="AB301"/>
      <c r="AC301"/>
      <c r="AD301"/>
      <c r="AE301"/>
      <c r="AF301"/>
      <c r="AG301"/>
      <c r="AH301"/>
      <c r="AI301"/>
      <c r="AJ301"/>
      <c r="AK301"/>
      <c r="AL301"/>
      <c r="AM301"/>
      <c r="AN301"/>
      <c r="AO301"/>
      <c r="AP301"/>
      <c r="AQ301"/>
    </row>
    <row r="302" spans="1:43" x14ac:dyDescent="0.25">
      <c r="A302" s="67" t="s">
        <v>38</v>
      </c>
      <c r="B302" s="8"/>
      <c r="C302" s="8"/>
      <c r="D302" s="8">
        <v>370</v>
      </c>
      <c r="E302" s="8"/>
      <c r="F302" s="8">
        <v>370</v>
      </c>
      <c r="G302" s="8"/>
      <c r="H302" s="8"/>
      <c r="I302" s="8"/>
      <c r="J302" s="8">
        <v>370</v>
      </c>
      <c r="K302" s="8"/>
      <c r="L302" s="8"/>
      <c r="M302" s="8"/>
      <c r="N302" s="8">
        <v>1110</v>
      </c>
      <c r="O302"/>
      <c r="P302"/>
      <c r="Q302"/>
      <c r="R302"/>
      <c r="S302"/>
      <c r="T302"/>
      <c r="U302"/>
      <c r="V302"/>
      <c r="W302"/>
      <c r="X302"/>
      <c r="Y302"/>
      <c r="Z302"/>
      <c r="AA302"/>
      <c r="AB302"/>
      <c r="AC302"/>
      <c r="AD302"/>
      <c r="AE302"/>
      <c r="AF302"/>
      <c r="AG302"/>
      <c r="AH302"/>
      <c r="AI302"/>
      <c r="AJ302"/>
      <c r="AK302"/>
      <c r="AL302"/>
      <c r="AM302"/>
      <c r="AN302"/>
      <c r="AO302"/>
      <c r="AP302"/>
      <c r="AQ302"/>
    </row>
    <row r="303" spans="1:43" x14ac:dyDescent="0.25">
      <c r="A303" s="67" t="s">
        <v>350</v>
      </c>
      <c r="B303" s="8">
        <v>400</v>
      </c>
      <c r="C303" s="8">
        <v>400</v>
      </c>
      <c r="D303" s="8"/>
      <c r="E303" s="8">
        <v>400</v>
      </c>
      <c r="F303" s="8"/>
      <c r="G303" s="8">
        <v>400</v>
      </c>
      <c r="H303" s="8">
        <v>400</v>
      </c>
      <c r="I303" s="8">
        <v>400</v>
      </c>
      <c r="J303" s="8"/>
      <c r="K303" s="8">
        <v>400</v>
      </c>
      <c r="L303" s="8">
        <v>400</v>
      </c>
      <c r="M303" s="8"/>
      <c r="N303" s="8">
        <v>3200</v>
      </c>
      <c r="O303"/>
      <c r="P303"/>
      <c r="Q303"/>
      <c r="R303"/>
      <c r="S303"/>
      <c r="T303"/>
      <c r="U303"/>
      <c r="V303"/>
      <c r="W303"/>
      <c r="X303"/>
      <c r="Y303"/>
      <c r="Z303"/>
      <c r="AA303"/>
      <c r="AB303"/>
      <c r="AC303"/>
      <c r="AD303"/>
      <c r="AE303"/>
      <c r="AF303"/>
      <c r="AG303"/>
      <c r="AH303"/>
      <c r="AI303"/>
      <c r="AJ303"/>
      <c r="AK303"/>
      <c r="AL303"/>
      <c r="AM303"/>
      <c r="AN303"/>
      <c r="AO303"/>
      <c r="AP303"/>
      <c r="AQ303"/>
    </row>
    <row r="304" spans="1:43" x14ac:dyDescent="0.25">
      <c r="A304" s="62">
        <v>10024460</v>
      </c>
      <c r="B304" s="8">
        <v>270</v>
      </c>
      <c r="C304" s="8">
        <v>270</v>
      </c>
      <c r="D304" s="8">
        <v>270</v>
      </c>
      <c r="E304" s="8"/>
      <c r="F304" s="8">
        <v>270</v>
      </c>
      <c r="G304" s="8">
        <v>270</v>
      </c>
      <c r="H304" s="8"/>
      <c r="I304" s="8">
        <v>270</v>
      </c>
      <c r="J304" s="8">
        <v>270</v>
      </c>
      <c r="K304" s="8">
        <v>270</v>
      </c>
      <c r="L304" s="8">
        <v>270</v>
      </c>
      <c r="M304" s="8"/>
      <c r="N304" s="8">
        <v>2430</v>
      </c>
      <c r="O304"/>
      <c r="P304"/>
      <c r="Q304"/>
      <c r="R304"/>
      <c r="S304"/>
      <c r="T304"/>
      <c r="U304"/>
      <c r="V304"/>
      <c r="W304"/>
      <c r="X304"/>
      <c r="Y304"/>
      <c r="Z304"/>
      <c r="AA304"/>
      <c r="AB304"/>
      <c r="AC304"/>
      <c r="AD304"/>
      <c r="AE304"/>
      <c r="AF304"/>
      <c r="AG304"/>
      <c r="AH304"/>
      <c r="AI304"/>
      <c r="AJ304"/>
      <c r="AK304"/>
      <c r="AL304"/>
      <c r="AM304"/>
      <c r="AN304"/>
      <c r="AO304"/>
      <c r="AP304"/>
      <c r="AQ304"/>
    </row>
    <row r="305" spans="1:43" x14ac:dyDescent="0.25">
      <c r="A305" s="67" t="s">
        <v>69</v>
      </c>
      <c r="B305" s="8">
        <v>270</v>
      </c>
      <c r="C305" s="8">
        <v>270</v>
      </c>
      <c r="D305" s="8">
        <v>270</v>
      </c>
      <c r="E305" s="8"/>
      <c r="F305" s="8">
        <v>270</v>
      </c>
      <c r="G305" s="8">
        <v>270</v>
      </c>
      <c r="H305" s="8"/>
      <c r="I305" s="8">
        <v>270</v>
      </c>
      <c r="J305" s="8"/>
      <c r="K305" s="8"/>
      <c r="L305" s="8">
        <v>270</v>
      </c>
      <c r="M305" s="8"/>
      <c r="N305" s="8">
        <v>1890</v>
      </c>
      <c r="O305"/>
      <c r="P305"/>
      <c r="Q305"/>
      <c r="R305"/>
      <c r="S305"/>
      <c r="T305"/>
      <c r="U305"/>
      <c r="V305"/>
      <c r="W305"/>
      <c r="X305"/>
      <c r="Y305"/>
      <c r="Z305"/>
      <c r="AA305"/>
      <c r="AB305"/>
      <c r="AC305"/>
      <c r="AD305"/>
      <c r="AE305"/>
      <c r="AF305"/>
      <c r="AG305"/>
      <c r="AH305"/>
      <c r="AI305"/>
      <c r="AJ305"/>
      <c r="AK305"/>
      <c r="AL305"/>
      <c r="AM305"/>
      <c r="AN305"/>
      <c r="AO305"/>
      <c r="AP305"/>
      <c r="AQ305"/>
    </row>
    <row r="306" spans="1:43" x14ac:dyDescent="0.25">
      <c r="A306" s="67" t="s">
        <v>54</v>
      </c>
      <c r="B306" s="8"/>
      <c r="C306" s="8"/>
      <c r="D306" s="8"/>
      <c r="E306" s="8"/>
      <c r="F306" s="8"/>
      <c r="G306" s="8"/>
      <c r="H306" s="8"/>
      <c r="I306" s="8"/>
      <c r="J306" s="8">
        <v>270</v>
      </c>
      <c r="K306" s="8"/>
      <c r="L306" s="8"/>
      <c r="M306" s="8"/>
      <c r="N306" s="8">
        <v>270</v>
      </c>
      <c r="O306"/>
      <c r="P306"/>
      <c r="Q306"/>
      <c r="R306"/>
      <c r="S306"/>
      <c r="T306"/>
      <c r="U306"/>
      <c r="V306"/>
      <c r="W306"/>
      <c r="X306"/>
      <c r="Y306"/>
      <c r="Z306"/>
      <c r="AA306"/>
      <c r="AB306"/>
      <c r="AC306"/>
      <c r="AD306"/>
      <c r="AE306"/>
      <c r="AF306"/>
      <c r="AG306"/>
      <c r="AH306"/>
      <c r="AI306"/>
      <c r="AJ306"/>
      <c r="AK306"/>
      <c r="AL306"/>
      <c r="AM306"/>
      <c r="AN306"/>
      <c r="AO306"/>
      <c r="AP306"/>
      <c r="AQ306"/>
    </row>
    <row r="307" spans="1:43" x14ac:dyDescent="0.25">
      <c r="A307" s="67" t="s">
        <v>62</v>
      </c>
      <c r="B307" s="8"/>
      <c r="C307" s="8"/>
      <c r="D307" s="8"/>
      <c r="E307" s="8"/>
      <c r="F307" s="8"/>
      <c r="G307" s="8"/>
      <c r="H307" s="8"/>
      <c r="I307" s="8"/>
      <c r="J307" s="8"/>
      <c r="K307" s="8">
        <v>270</v>
      </c>
      <c r="L307" s="8"/>
      <c r="M307" s="8"/>
      <c r="N307" s="8">
        <v>270</v>
      </c>
      <c r="O307"/>
      <c r="P307"/>
      <c r="Q307"/>
      <c r="R307"/>
      <c r="S307"/>
      <c r="T307"/>
      <c r="U307"/>
      <c r="V307"/>
      <c r="W307"/>
      <c r="X307"/>
      <c r="Y307"/>
      <c r="Z307"/>
      <c r="AA307"/>
      <c r="AB307"/>
      <c r="AC307"/>
      <c r="AD307"/>
      <c r="AE307"/>
      <c r="AF307"/>
      <c r="AG307"/>
      <c r="AH307"/>
      <c r="AI307"/>
      <c r="AJ307"/>
      <c r="AK307"/>
      <c r="AL307"/>
      <c r="AM307"/>
      <c r="AN307"/>
      <c r="AO307"/>
      <c r="AP307"/>
      <c r="AQ307"/>
    </row>
    <row r="308" spans="1:43" x14ac:dyDescent="0.25">
      <c r="A308" s="62">
        <v>10024468</v>
      </c>
      <c r="B308" s="8">
        <v>520</v>
      </c>
      <c r="C308" s="8">
        <v>520</v>
      </c>
      <c r="D308" s="8">
        <v>520</v>
      </c>
      <c r="E308" s="8">
        <v>520</v>
      </c>
      <c r="F308" s="8">
        <v>520</v>
      </c>
      <c r="G308" s="8">
        <v>520</v>
      </c>
      <c r="H308" s="8"/>
      <c r="I308" s="8">
        <v>520</v>
      </c>
      <c r="J308" s="8">
        <v>520</v>
      </c>
      <c r="K308" s="8">
        <v>520</v>
      </c>
      <c r="L308" s="8">
        <v>520</v>
      </c>
      <c r="M308" s="8"/>
      <c r="N308" s="8">
        <v>5200</v>
      </c>
      <c r="O308"/>
      <c r="P308"/>
      <c r="Q308"/>
      <c r="R308"/>
      <c r="S308"/>
      <c r="T308"/>
      <c r="U308"/>
      <c r="V308"/>
      <c r="W308"/>
      <c r="X308"/>
      <c r="Y308"/>
      <c r="Z308"/>
      <c r="AA308"/>
      <c r="AB308"/>
      <c r="AC308"/>
      <c r="AD308"/>
      <c r="AE308"/>
      <c r="AF308"/>
      <c r="AG308"/>
      <c r="AH308"/>
      <c r="AI308"/>
      <c r="AJ308"/>
      <c r="AK308"/>
      <c r="AL308"/>
      <c r="AM308"/>
      <c r="AN308"/>
      <c r="AO308"/>
      <c r="AP308"/>
      <c r="AQ308"/>
    </row>
    <row r="309" spans="1:43" x14ac:dyDescent="0.25">
      <c r="A309" s="67" t="s">
        <v>95</v>
      </c>
      <c r="B309" s="8"/>
      <c r="C309" s="8"/>
      <c r="D309" s="8">
        <v>520</v>
      </c>
      <c r="E309" s="8"/>
      <c r="F309" s="8">
        <v>520</v>
      </c>
      <c r="G309" s="8"/>
      <c r="H309" s="8"/>
      <c r="I309" s="8"/>
      <c r="J309" s="8"/>
      <c r="K309" s="8"/>
      <c r="L309" s="8"/>
      <c r="M309" s="8"/>
      <c r="N309" s="8">
        <v>1040</v>
      </c>
      <c r="O309"/>
      <c r="P309"/>
      <c r="Q309"/>
      <c r="R309"/>
      <c r="S309"/>
      <c r="T309"/>
      <c r="U309"/>
      <c r="V309"/>
      <c r="W309"/>
      <c r="X309"/>
      <c r="Y309"/>
      <c r="Z309"/>
      <c r="AA309"/>
      <c r="AB309"/>
      <c r="AC309"/>
      <c r="AD309"/>
      <c r="AE309"/>
      <c r="AF309"/>
      <c r="AG309"/>
      <c r="AH309"/>
      <c r="AI309"/>
      <c r="AJ309"/>
      <c r="AK309"/>
      <c r="AL309"/>
      <c r="AM309"/>
      <c r="AN309"/>
      <c r="AO309"/>
      <c r="AP309"/>
      <c r="AQ309"/>
    </row>
    <row r="310" spans="1:43" x14ac:dyDescent="0.25">
      <c r="A310" s="67" t="s">
        <v>138</v>
      </c>
      <c r="B310" s="8">
        <v>520</v>
      </c>
      <c r="C310" s="8">
        <v>520</v>
      </c>
      <c r="D310" s="8"/>
      <c r="E310" s="8"/>
      <c r="F310" s="8"/>
      <c r="G310" s="8"/>
      <c r="H310" s="8"/>
      <c r="I310" s="8"/>
      <c r="J310" s="8"/>
      <c r="K310" s="8"/>
      <c r="L310" s="8">
        <v>520</v>
      </c>
      <c r="M310" s="8"/>
      <c r="N310" s="8">
        <v>1560</v>
      </c>
      <c r="O310"/>
      <c r="P310"/>
      <c r="Q310"/>
      <c r="R310"/>
      <c r="S310"/>
      <c r="T310"/>
      <c r="U310"/>
      <c r="V310"/>
      <c r="W310"/>
      <c r="X310"/>
      <c r="Y310"/>
      <c r="Z310"/>
      <c r="AA310"/>
      <c r="AB310"/>
      <c r="AC310"/>
      <c r="AD310"/>
      <c r="AE310"/>
      <c r="AF310"/>
      <c r="AG310"/>
      <c r="AH310"/>
      <c r="AI310"/>
      <c r="AJ310"/>
      <c r="AK310"/>
      <c r="AL310"/>
      <c r="AM310"/>
      <c r="AN310"/>
      <c r="AO310"/>
      <c r="AP310"/>
      <c r="AQ310"/>
    </row>
    <row r="311" spans="1:43" x14ac:dyDescent="0.25">
      <c r="A311" s="67" t="s">
        <v>167</v>
      </c>
      <c r="B311" s="8"/>
      <c r="C311" s="8"/>
      <c r="D311" s="8"/>
      <c r="E311" s="8"/>
      <c r="F311" s="8"/>
      <c r="G311" s="8">
        <v>520</v>
      </c>
      <c r="H311" s="8"/>
      <c r="I311" s="8"/>
      <c r="J311" s="8"/>
      <c r="K311" s="8"/>
      <c r="L311" s="8"/>
      <c r="M311" s="8"/>
      <c r="N311" s="8">
        <v>520</v>
      </c>
      <c r="O311"/>
      <c r="P311"/>
      <c r="Q311"/>
      <c r="R311"/>
      <c r="S311"/>
      <c r="T311"/>
      <c r="U311"/>
      <c r="V311"/>
      <c r="W311"/>
      <c r="X311"/>
      <c r="Y311"/>
      <c r="Z311"/>
      <c r="AA311"/>
      <c r="AB311"/>
      <c r="AC311"/>
      <c r="AD311"/>
      <c r="AE311"/>
      <c r="AF311"/>
      <c r="AG311"/>
      <c r="AH311"/>
      <c r="AI311"/>
      <c r="AJ311"/>
      <c r="AK311"/>
      <c r="AL311"/>
      <c r="AM311"/>
      <c r="AN311"/>
      <c r="AO311"/>
      <c r="AP311"/>
      <c r="AQ311"/>
    </row>
    <row r="312" spans="1:43" x14ac:dyDescent="0.25">
      <c r="A312" s="67" t="s">
        <v>127</v>
      </c>
      <c r="B312" s="8"/>
      <c r="C312" s="8"/>
      <c r="D312" s="8"/>
      <c r="E312" s="8">
        <v>520</v>
      </c>
      <c r="F312" s="8"/>
      <c r="G312" s="8"/>
      <c r="H312" s="8"/>
      <c r="I312" s="8"/>
      <c r="J312" s="8"/>
      <c r="K312" s="8">
        <v>520</v>
      </c>
      <c r="L312" s="8"/>
      <c r="M312" s="8"/>
      <c r="N312" s="8">
        <v>1040</v>
      </c>
      <c r="O312"/>
      <c r="P312"/>
      <c r="Q312"/>
      <c r="R312"/>
      <c r="S312"/>
      <c r="T312"/>
      <c r="U312"/>
      <c r="V312"/>
      <c r="W312"/>
      <c r="X312"/>
      <c r="Y312"/>
      <c r="Z312"/>
      <c r="AA312"/>
      <c r="AB312"/>
      <c r="AC312"/>
      <c r="AD312"/>
      <c r="AE312"/>
      <c r="AF312"/>
      <c r="AG312"/>
      <c r="AH312"/>
      <c r="AI312"/>
      <c r="AJ312"/>
      <c r="AK312"/>
      <c r="AL312"/>
      <c r="AM312"/>
      <c r="AN312"/>
      <c r="AO312"/>
      <c r="AP312"/>
      <c r="AQ312"/>
    </row>
    <row r="313" spans="1:43" x14ac:dyDescent="0.25">
      <c r="A313" s="67" t="s">
        <v>159</v>
      </c>
      <c r="B313" s="8"/>
      <c r="C313" s="8"/>
      <c r="D313" s="8"/>
      <c r="E313" s="8"/>
      <c r="F313" s="8"/>
      <c r="G313" s="8"/>
      <c r="H313" s="8"/>
      <c r="I313" s="8">
        <v>520</v>
      </c>
      <c r="J313" s="8">
        <v>520</v>
      </c>
      <c r="K313" s="8"/>
      <c r="L313" s="8"/>
      <c r="M313" s="8"/>
      <c r="N313" s="8">
        <v>1040</v>
      </c>
      <c r="O313"/>
      <c r="P313"/>
      <c r="Q313"/>
      <c r="R313"/>
      <c r="S313"/>
      <c r="T313"/>
      <c r="U313"/>
      <c r="V313"/>
      <c r="W313"/>
      <c r="X313"/>
      <c r="Y313"/>
      <c r="Z313"/>
      <c r="AA313"/>
      <c r="AB313"/>
      <c r="AC313"/>
      <c r="AD313"/>
      <c r="AE313"/>
      <c r="AF313"/>
      <c r="AG313"/>
      <c r="AH313"/>
      <c r="AI313"/>
      <c r="AJ313"/>
      <c r="AK313"/>
      <c r="AL313"/>
      <c r="AM313"/>
      <c r="AN313"/>
      <c r="AO313"/>
      <c r="AP313"/>
      <c r="AQ313"/>
    </row>
    <row r="314" spans="1:43" x14ac:dyDescent="0.25">
      <c r="A314" s="62">
        <v>10024470</v>
      </c>
      <c r="B314" s="8">
        <v>550</v>
      </c>
      <c r="C314" s="8">
        <v>550</v>
      </c>
      <c r="D314" s="8">
        <v>550</v>
      </c>
      <c r="E314" s="8">
        <v>550</v>
      </c>
      <c r="F314" s="8">
        <v>550</v>
      </c>
      <c r="G314" s="8">
        <v>550</v>
      </c>
      <c r="H314" s="8">
        <v>550</v>
      </c>
      <c r="I314" s="8">
        <v>550</v>
      </c>
      <c r="J314" s="8">
        <v>550</v>
      </c>
      <c r="K314" s="8">
        <v>550</v>
      </c>
      <c r="L314" s="8">
        <v>550</v>
      </c>
      <c r="M314" s="8"/>
      <c r="N314" s="8">
        <v>6050</v>
      </c>
      <c r="O314"/>
      <c r="P314"/>
      <c r="Q314"/>
      <c r="R314"/>
      <c r="S314"/>
      <c r="T314"/>
      <c r="U314"/>
      <c r="V314"/>
      <c r="W314"/>
      <c r="X314"/>
      <c r="Y314"/>
      <c r="Z314"/>
      <c r="AA314"/>
      <c r="AB314"/>
      <c r="AC314"/>
      <c r="AD314"/>
      <c r="AE314"/>
      <c r="AF314"/>
      <c r="AG314"/>
      <c r="AH314"/>
      <c r="AI314"/>
      <c r="AJ314"/>
      <c r="AK314"/>
      <c r="AL314"/>
      <c r="AM314"/>
      <c r="AN314"/>
      <c r="AO314"/>
      <c r="AP314"/>
      <c r="AQ314"/>
    </row>
    <row r="315" spans="1:43" x14ac:dyDescent="0.25">
      <c r="A315" s="67" t="s">
        <v>95</v>
      </c>
      <c r="B315" s="8"/>
      <c r="C315" s="8"/>
      <c r="D315" s="8"/>
      <c r="E315" s="8"/>
      <c r="F315" s="8">
        <v>550</v>
      </c>
      <c r="G315" s="8"/>
      <c r="H315" s="8"/>
      <c r="I315" s="8">
        <v>550</v>
      </c>
      <c r="J315" s="8"/>
      <c r="K315" s="8"/>
      <c r="L315" s="8"/>
      <c r="M315" s="8"/>
      <c r="N315" s="8">
        <v>1100</v>
      </c>
      <c r="O315"/>
      <c r="P315"/>
      <c r="Q315"/>
      <c r="R315"/>
      <c r="S315"/>
      <c r="T315"/>
      <c r="U315"/>
      <c r="V315"/>
      <c r="W315"/>
      <c r="X315"/>
      <c r="Y315"/>
      <c r="Z315"/>
      <c r="AA315"/>
      <c r="AB315"/>
      <c r="AC315"/>
      <c r="AD315"/>
      <c r="AE315"/>
      <c r="AF315"/>
      <c r="AG315"/>
      <c r="AH315"/>
      <c r="AI315"/>
      <c r="AJ315"/>
      <c r="AK315"/>
      <c r="AL315"/>
      <c r="AM315"/>
      <c r="AN315"/>
      <c r="AO315"/>
      <c r="AP315"/>
      <c r="AQ315"/>
    </row>
    <row r="316" spans="1:43" x14ac:dyDescent="0.25">
      <c r="A316" s="67" t="s">
        <v>138</v>
      </c>
      <c r="B316" s="8">
        <v>550</v>
      </c>
      <c r="C316" s="8"/>
      <c r="D316" s="8"/>
      <c r="E316" s="8"/>
      <c r="F316" s="8"/>
      <c r="G316" s="8"/>
      <c r="H316" s="8"/>
      <c r="I316" s="8"/>
      <c r="J316" s="8"/>
      <c r="K316" s="8"/>
      <c r="L316" s="8"/>
      <c r="M316" s="8"/>
      <c r="N316" s="8">
        <v>550</v>
      </c>
      <c r="O316"/>
      <c r="P316"/>
      <c r="Q316"/>
      <c r="R316"/>
      <c r="S316"/>
      <c r="T316"/>
      <c r="U316"/>
      <c r="V316"/>
      <c r="W316"/>
      <c r="X316"/>
      <c r="Y316"/>
      <c r="Z316"/>
      <c r="AA316"/>
      <c r="AB316"/>
      <c r="AC316"/>
      <c r="AD316"/>
      <c r="AE316"/>
      <c r="AF316"/>
      <c r="AG316"/>
      <c r="AH316"/>
      <c r="AI316"/>
      <c r="AJ316"/>
      <c r="AK316"/>
      <c r="AL316"/>
      <c r="AM316"/>
      <c r="AN316"/>
      <c r="AO316"/>
      <c r="AP316"/>
      <c r="AQ316"/>
    </row>
    <row r="317" spans="1:43" x14ac:dyDescent="0.25">
      <c r="A317" s="67" t="s">
        <v>167</v>
      </c>
      <c r="B317" s="8"/>
      <c r="C317" s="8">
        <v>550</v>
      </c>
      <c r="D317" s="8"/>
      <c r="E317" s="8">
        <v>550</v>
      </c>
      <c r="F317" s="8"/>
      <c r="G317" s="8">
        <v>550</v>
      </c>
      <c r="H317" s="8"/>
      <c r="I317" s="8"/>
      <c r="J317" s="8"/>
      <c r="K317" s="8"/>
      <c r="L317" s="8">
        <v>550</v>
      </c>
      <c r="M317" s="8"/>
      <c r="N317" s="8">
        <v>2200</v>
      </c>
      <c r="O317"/>
      <c r="P317"/>
      <c r="Q317"/>
      <c r="R317"/>
      <c r="S317"/>
      <c r="T317"/>
      <c r="U317"/>
      <c r="V317"/>
      <c r="W317"/>
      <c r="X317"/>
      <c r="Y317"/>
      <c r="Z317"/>
      <c r="AA317"/>
      <c r="AB317"/>
      <c r="AC317"/>
      <c r="AD317"/>
      <c r="AE317"/>
      <c r="AF317"/>
      <c r="AG317"/>
      <c r="AH317"/>
      <c r="AI317"/>
      <c r="AJ317"/>
      <c r="AK317"/>
      <c r="AL317"/>
      <c r="AM317"/>
      <c r="AN317"/>
      <c r="AO317"/>
      <c r="AP317"/>
      <c r="AQ317"/>
    </row>
    <row r="318" spans="1:43" x14ac:dyDescent="0.25">
      <c r="A318" s="67" t="s">
        <v>127</v>
      </c>
      <c r="B318" s="8"/>
      <c r="C318" s="8"/>
      <c r="D318" s="8">
        <v>550</v>
      </c>
      <c r="E318" s="8"/>
      <c r="F318" s="8"/>
      <c r="G318" s="8"/>
      <c r="H318" s="8">
        <v>550</v>
      </c>
      <c r="I318" s="8"/>
      <c r="J318" s="8"/>
      <c r="K318" s="8">
        <v>550</v>
      </c>
      <c r="L318" s="8"/>
      <c r="M318" s="8"/>
      <c r="N318" s="8">
        <v>1650</v>
      </c>
      <c r="O318"/>
      <c r="P318"/>
      <c r="Q318"/>
      <c r="R318"/>
      <c r="S318"/>
      <c r="T318"/>
      <c r="U318"/>
      <c r="V318"/>
      <c r="W318"/>
      <c r="X318"/>
      <c r="Y318"/>
      <c r="Z318"/>
      <c r="AA318"/>
      <c r="AB318"/>
      <c r="AC318"/>
      <c r="AD318"/>
      <c r="AE318"/>
      <c r="AF318"/>
      <c r="AG318"/>
      <c r="AH318"/>
      <c r="AI318"/>
      <c r="AJ318"/>
      <c r="AK318"/>
      <c r="AL318"/>
      <c r="AM318"/>
      <c r="AN318"/>
      <c r="AO318"/>
      <c r="AP318"/>
      <c r="AQ318"/>
    </row>
    <row r="319" spans="1:43" x14ac:dyDescent="0.25">
      <c r="A319" s="67" t="s">
        <v>159</v>
      </c>
      <c r="B319" s="8"/>
      <c r="C319" s="8"/>
      <c r="D319" s="8"/>
      <c r="E319" s="8"/>
      <c r="F319" s="8"/>
      <c r="G319" s="8"/>
      <c r="H319" s="8"/>
      <c r="I319" s="8"/>
      <c r="J319" s="8">
        <v>550</v>
      </c>
      <c r="K319" s="8"/>
      <c r="L319" s="8"/>
      <c r="M319" s="8"/>
      <c r="N319" s="8">
        <v>550</v>
      </c>
      <c r="O319"/>
      <c r="P319"/>
      <c r="Q319"/>
      <c r="R319"/>
      <c r="S319"/>
      <c r="T319"/>
      <c r="U319"/>
      <c r="V319"/>
      <c r="W319"/>
      <c r="X319"/>
      <c r="Y319"/>
      <c r="Z319"/>
      <c r="AA319"/>
      <c r="AB319"/>
      <c r="AC319"/>
      <c r="AD319"/>
      <c r="AE319"/>
      <c r="AF319"/>
      <c r="AG319"/>
      <c r="AH319"/>
      <c r="AI319"/>
      <c r="AJ319"/>
      <c r="AK319"/>
      <c r="AL319"/>
      <c r="AM319"/>
      <c r="AN319"/>
      <c r="AO319"/>
      <c r="AP319"/>
      <c r="AQ319"/>
    </row>
    <row r="320" spans="1:43" x14ac:dyDescent="0.25">
      <c r="A320" s="62">
        <v>10024480</v>
      </c>
      <c r="B320" s="8">
        <v>300</v>
      </c>
      <c r="C320" s="8">
        <v>300</v>
      </c>
      <c r="D320" s="8">
        <v>300</v>
      </c>
      <c r="E320" s="8"/>
      <c r="F320" s="8">
        <v>300</v>
      </c>
      <c r="G320" s="8">
        <v>300</v>
      </c>
      <c r="H320" s="8">
        <v>300</v>
      </c>
      <c r="I320" s="8">
        <v>300</v>
      </c>
      <c r="J320" s="8">
        <v>300</v>
      </c>
      <c r="K320" s="8">
        <v>300</v>
      </c>
      <c r="L320" s="8">
        <v>300</v>
      </c>
      <c r="M320" s="8"/>
      <c r="N320" s="8">
        <v>3000</v>
      </c>
      <c r="O320"/>
      <c r="P320"/>
      <c r="Q320"/>
      <c r="R320"/>
      <c r="S320"/>
      <c r="T320"/>
      <c r="U320"/>
      <c r="V320"/>
      <c r="W320"/>
      <c r="X320"/>
      <c r="Y320"/>
      <c r="Z320"/>
      <c r="AA320"/>
      <c r="AB320"/>
      <c r="AC320"/>
      <c r="AD320"/>
      <c r="AE320"/>
      <c r="AF320"/>
      <c r="AG320"/>
      <c r="AH320"/>
      <c r="AI320"/>
      <c r="AJ320"/>
      <c r="AK320"/>
      <c r="AL320"/>
      <c r="AM320"/>
      <c r="AN320"/>
      <c r="AO320"/>
      <c r="AP320"/>
      <c r="AQ320"/>
    </row>
    <row r="321" spans="1:43" x14ac:dyDescent="0.25">
      <c r="A321" s="67" t="s">
        <v>69</v>
      </c>
      <c r="B321" s="8">
        <v>300</v>
      </c>
      <c r="C321" s="8">
        <v>300</v>
      </c>
      <c r="D321" s="8">
        <v>300</v>
      </c>
      <c r="E321" s="8"/>
      <c r="F321" s="8">
        <v>300</v>
      </c>
      <c r="G321" s="8">
        <v>300</v>
      </c>
      <c r="H321" s="8">
        <v>300</v>
      </c>
      <c r="I321" s="8">
        <v>300</v>
      </c>
      <c r="J321" s="8"/>
      <c r="K321" s="8"/>
      <c r="L321" s="8"/>
      <c r="M321" s="8"/>
      <c r="N321" s="8">
        <v>2100</v>
      </c>
      <c r="O321"/>
      <c r="P321"/>
      <c r="Q321"/>
      <c r="R321"/>
      <c r="S321"/>
      <c r="T321"/>
      <c r="U321"/>
      <c r="V321"/>
      <c r="W321"/>
      <c r="X321"/>
      <c r="Y321"/>
      <c r="Z321"/>
      <c r="AA321"/>
      <c r="AB321"/>
      <c r="AC321"/>
      <c r="AD321"/>
      <c r="AE321"/>
      <c r="AF321"/>
      <c r="AG321"/>
      <c r="AH321"/>
      <c r="AI321"/>
      <c r="AJ321"/>
      <c r="AK321"/>
      <c r="AL321"/>
      <c r="AM321"/>
      <c r="AN321"/>
      <c r="AO321"/>
      <c r="AP321"/>
      <c r="AQ321"/>
    </row>
    <row r="322" spans="1:43" x14ac:dyDescent="0.25">
      <c r="A322" s="67" t="s">
        <v>54</v>
      </c>
      <c r="B322" s="8"/>
      <c r="C322" s="8"/>
      <c r="D322" s="8"/>
      <c r="E322" s="8"/>
      <c r="F322" s="8"/>
      <c r="G322" s="8"/>
      <c r="H322" s="8"/>
      <c r="I322" s="8"/>
      <c r="J322" s="8">
        <v>300</v>
      </c>
      <c r="K322" s="8">
        <v>300</v>
      </c>
      <c r="L322" s="8"/>
      <c r="M322" s="8"/>
      <c r="N322" s="8">
        <v>600</v>
      </c>
      <c r="O322"/>
      <c r="P322"/>
      <c r="Q322"/>
      <c r="R322"/>
      <c r="S322"/>
      <c r="T322"/>
      <c r="U322"/>
      <c r="V322"/>
      <c r="W322"/>
      <c r="X322"/>
      <c r="Y322"/>
      <c r="Z322"/>
      <c r="AA322"/>
      <c r="AB322"/>
      <c r="AC322"/>
      <c r="AD322"/>
      <c r="AE322"/>
      <c r="AF322"/>
      <c r="AG322"/>
      <c r="AH322"/>
      <c r="AI322"/>
      <c r="AJ322"/>
      <c r="AK322"/>
      <c r="AL322"/>
      <c r="AM322"/>
      <c r="AN322"/>
      <c r="AO322"/>
      <c r="AP322"/>
      <c r="AQ322"/>
    </row>
    <row r="323" spans="1:43" x14ac:dyDescent="0.25">
      <c r="A323" s="67" t="s">
        <v>62</v>
      </c>
      <c r="B323" s="8"/>
      <c r="C323" s="8"/>
      <c r="D323" s="8"/>
      <c r="E323" s="8"/>
      <c r="F323" s="8"/>
      <c r="G323" s="8"/>
      <c r="H323" s="8"/>
      <c r="I323" s="8"/>
      <c r="J323" s="8"/>
      <c r="K323" s="8"/>
      <c r="L323" s="8">
        <v>300</v>
      </c>
      <c r="M323" s="8"/>
      <c r="N323" s="8">
        <v>300</v>
      </c>
      <c r="O323"/>
      <c r="P323"/>
      <c r="Q323"/>
      <c r="R323"/>
      <c r="S323"/>
      <c r="T323"/>
      <c r="U323"/>
      <c r="V323"/>
      <c r="W323"/>
      <c r="X323"/>
      <c r="Y323"/>
      <c r="Z323"/>
      <c r="AA323"/>
      <c r="AB323"/>
      <c r="AC323"/>
      <c r="AD323"/>
      <c r="AE323"/>
      <c r="AF323"/>
      <c r="AG323"/>
      <c r="AH323"/>
      <c r="AI323"/>
      <c r="AJ323"/>
      <c r="AK323"/>
      <c r="AL323"/>
      <c r="AM323"/>
      <c r="AN323"/>
      <c r="AO323"/>
      <c r="AP323"/>
      <c r="AQ323"/>
    </row>
    <row r="324" spans="1:43" x14ac:dyDescent="0.25">
      <c r="A324" s="62">
        <v>10024494</v>
      </c>
      <c r="B324" s="8">
        <v>300</v>
      </c>
      <c r="C324" s="8">
        <v>300</v>
      </c>
      <c r="D324" s="8">
        <v>300</v>
      </c>
      <c r="E324" s="8">
        <v>550</v>
      </c>
      <c r="F324" s="8">
        <v>550</v>
      </c>
      <c r="G324" s="8">
        <v>550</v>
      </c>
      <c r="H324" s="8">
        <v>550</v>
      </c>
      <c r="I324" s="8">
        <v>550</v>
      </c>
      <c r="J324" s="8">
        <v>550</v>
      </c>
      <c r="K324" s="8">
        <v>550</v>
      </c>
      <c r="L324" s="8">
        <v>550</v>
      </c>
      <c r="M324" s="8"/>
      <c r="N324" s="8">
        <v>5300</v>
      </c>
      <c r="O324"/>
      <c r="P324"/>
      <c r="Q324"/>
      <c r="R324"/>
      <c r="S324"/>
      <c r="T324"/>
      <c r="U324"/>
      <c r="V324"/>
      <c r="W324"/>
      <c r="X324"/>
      <c r="Y324"/>
      <c r="Z324"/>
      <c r="AA324"/>
      <c r="AB324"/>
      <c r="AC324"/>
      <c r="AD324"/>
      <c r="AE324"/>
      <c r="AF324"/>
      <c r="AG324"/>
      <c r="AH324"/>
      <c r="AI324"/>
      <c r="AJ324"/>
      <c r="AK324"/>
      <c r="AL324"/>
      <c r="AM324"/>
      <c r="AN324"/>
      <c r="AO324"/>
      <c r="AP324"/>
      <c r="AQ324"/>
    </row>
    <row r="325" spans="1:43" x14ac:dyDescent="0.25">
      <c r="A325" s="67" t="s">
        <v>95</v>
      </c>
      <c r="B325" s="8"/>
      <c r="C325" s="8"/>
      <c r="D325" s="8"/>
      <c r="E325" s="8"/>
      <c r="F325" s="8">
        <v>550</v>
      </c>
      <c r="G325" s="8"/>
      <c r="H325" s="8"/>
      <c r="I325" s="8">
        <v>550</v>
      </c>
      <c r="J325" s="8"/>
      <c r="K325" s="8"/>
      <c r="L325" s="8"/>
      <c r="M325" s="8"/>
      <c r="N325" s="8">
        <v>1100</v>
      </c>
      <c r="O325"/>
      <c r="P325"/>
      <c r="Q325"/>
      <c r="R325"/>
      <c r="S325"/>
      <c r="T325"/>
      <c r="U325"/>
      <c r="V325"/>
      <c r="W325"/>
      <c r="X325"/>
      <c r="Y325"/>
      <c r="Z325"/>
      <c r="AA325"/>
      <c r="AB325"/>
      <c r="AC325"/>
      <c r="AD325"/>
      <c r="AE325"/>
      <c r="AF325"/>
      <c r="AG325"/>
      <c r="AH325"/>
      <c r="AI325"/>
      <c r="AJ325"/>
      <c r="AK325"/>
      <c r="AL325"/>
      <c r="AM325"/>
      <c r="AN325"/>
      <c r="AO325"/>
      <c r="AP325"/>
      <c r="AQ325"/>
    </row>
    <row r="326" spans="1:43" x14ac:dyDescent="0.25">
      <c r="A326" s="67" t="s">
        <v>138</v>
      </c>
      <c r="B326" s="8"/>
      <c r="C326" s="8"/>
      <c r="D326" s="8"/>
      <c r="E326" s="8"/>
      <c r="F326" s="8"/>
      <c r="G326" s="8"/>
      <c r="H326" s="8"/>
      <c r="I326" s="8"/>
      <c r="J326" s="8"/>
      <c r="K326" s="8"/>
      <c r="L326" s="8">
        <v>550</v>
      </c>
      <c r="M326" s="8"/>
      <c r="N326" s="8">
        <v>550</v>
      </c>
      <c r="O326"/>
      <c r="P326"/>
      <c r="Q326"/>
      <c r="R326"/>
      <c r="S326"/>
      <c r="T326"/>
      <c r="U326"/>
      <c r="V326"/>
      <c r="W326"/>
      <c r="X326"/>
      <c r="Y326"/>
      <c r="Z326"/>
      <c r="AA326"/>
      <c r="AB326"/>
      <c r="AC326"/>
      <c r="AD326"/>
      <c r="AE326"/>
      <c r="AF326"/>
      <c r="AG326"/>
      <c r="AH326"/>
      <c r="AI326"/>
      <c r="AJ326"/>
      <c r="AK326"/>
      <c r="AL326"/>
      <c r="AM326"/>
      <c r="AN326"/>
      <c r="AO326"/>
      <c r="AP326"/>
      <c r="AQ326"/>
    </row>
    <row r="327" spans="1:43" x14ac:dyDescent="0.25">
      <c r="A327" s="67" t="s">
        <v>167</v>
      </c>
      <c r="B327" s="8"/>
      <c r="C327" s="8"/>
      <c r="D327" s="8"/>
      <c r="E327" s="8">
        <v>550</v>
      </c>
      <c r="F327" s="8"/>
      <c r="G327" s="8">
        <v>550</v>
      </c>
      <c r="H327" s="8"/>
      <c r="I327" s="8"/>
      <c r="J327" s="8"/>
      <c r="K327" s="8"/>
      <c r="L327" s="8"/>
      <c r="M327" s="8"/>
      <c r="N327" s="8">
        <v>1100</v>
      </c>
      <c r="O327"/>
      <c r="P327"/>
      <c r="Q327"/>
      <c r="R327"/>
      <c r="S327"/>
      <c r="T327"/>
      <c r="U327"/>
      <c r="V327"/>
      <c r="W327"/>
      <c r="X327"/>
      <c r="Y327"/>
      <c r="Z327"/>
      <c r="AA327"/>
      <c r="AB327"/>
      <c r="AC327"/>
      <c r="AD327"/>
      <c r="AE327"/>
      <c r="AF327"/>
      <c r="AG327"/>
      <c r="AH327"/>
      <c r="AI327"/>
      <c r="AJ327"/>
      <c r="AK327"/>
      <c r="AL327"/>
      <c r="AM327"/>
      <c r="AN327"/>
      <c r="AO327"/>
      <c r="AP327"/>
      <c r="AQ327"/>
    </row>
    <row r="328" spans="1:43" x14ac:dyDescent="0.25">
      <c r="A328" s="67" t="s">
        <v>127</v>
      </c>
      <c r="B328" s="8"/>
      <c r="C328" s="8"/>
      <c r="D328" s="8"/>
      <c r="E328" s="8"/>
      <c r="F328" s="8"/>
      <c r="G328" s="8"/>
      <c r="H328" s="8">
        <v>550</v>
      </c>
      <c r="I328" s="8"/>
      <c r="J328" s="8">
        <v>550</v>
      </c>
      <c r="K328" s="8">
        <v>550</v>
      </c>
      <c r="L328" s="8"/>
      <c r="M328" s="8"/>
      <c r="N328" s="8">
        <v>1650</v>
      </c>
      <c r="O328"/>
      <c r="P328"/>
      <c r="Q328"/>
      <c r="R328"/>
      <c r="S328"/>
      <c r="T328"/>
      <c r="U328"/>
      <c r="V328"/>
      <c r="W328"/>
      <c r="X328"/>
      <c r="Y328"/>
      <c r="Z328"/>
      <c r="AA328"/>
      <c r="AB328"/>
      <c r="AC328"/>
      <c r="AD328"/>
      <c r="AE328"/>
      <c r="AF328"/>
      <c r="AG328"/>
      <c r="AH328"/>
      <c r="AI328"/>
      <c r="AJ328"/>
      <c r="AK328"/>
      <c r="AL328"/>
      <c r="AM328"/>
      <c r="AN328"/>
      <c r="AO328"/>
      <c r="AP328"/>
      <c r="AQ328"/>
    </row>
    <row r="329" spans="1:43" x14ac:dyDescent="0.25">
      <c r="A329" s="67" t="s">
        <v>69</v>
      </c>
      <c r="B329" s="8">
        <v>300</v>
      </c>
      <c r="C329" s="8">
        <v>300</v>
      </c>
      <c r="D329" s="8">
        <v>300</v>
      </c>
      <c r="E329" s="8"/>
      <c r="F329" s="8"/>
      <c r="G329" s="8"/>
      <c r="H329" s="8"/>
      <c r="I329" s="8"/>
      <c r="J329" s="8"/>
      <c r="K329" s="8"/>
      <c r="L329" s="8"/>
      <c r="M329" s="8"/>
      <c r="N329" s="8">
        <v>900</v>
      </c>
      <c r="O329"/>
      <c r="P329"/>
      <c r="Q329"/>
      <c r="R329"/>
      <c r="S329"/>
      <c r="T329"/>
      <c r="U329"/>
      <c r="V329"/>
      <c r="W329"/>
      <c r="X329"/>
      <c r="Y329"/>
      <c r="Z329"/>
      <c r="AA329"/>
      <c r="AB329"/>
      <c r="AC329"/>
      <c r="AD329"/>
      <c r="AE329"/>
      <c r="AF329"/>
      <c r="AG329"/>
      <c r="AH329"/>
      <c r="AI329"/>
      <c r="AJ329"/>
      <c r="AK329"/>
      <c r="AL329"/>
      <c r="AM329"/>
      <c r="AN329"/>
      <c r="AO329"/>
      <c r="AP329"/>
      <c r="AQ329"/>
    </row>
    <row r="330" spans="1:43" x14ac:dyDescent="0.25">
      <c r="A330" s="62">
        <v>10024503</v>
      </c>
      <c r="B330" s="8">
        <v>129</v>
      </c>
      <c r="C330" s="8">
        <v>545</v>
      </c>
      <c r="D330" s="8">
        <v>545</v>
      </c>
      <c r="E330" s="8">
        <v>545</v>
      </c>
      <c r="F330" s="8">
        <v>545</v>
      </c>
      <c r="G330" s="8">
        <v>545</v>
      </c>
      <c r="H330" s="8"/>
      <c r="I330" s="8">
        <v>545</v>
      </c>
      <c r="J330" s="8">
        <v>545</v>
      </c>
      <c r="K330" s="8">
        <v>545</v>
      </c>
      <c r="L330" s="8">
        <v>545</v>
      </c>
      <c r="M330" s="8"/>
      <c r="N330" s="8">
        <v>5034</v>
      </c>
      <c r="O330"/>
      <c r="P330"/>
      <c r="Q330"/>
      <c r="R330"/>
      <c r="S330"/>
      <c r="T330"/>
      <c r="U330"/>
      <c r="V330"/>
      <c r="W330"/>
      <c r="X330"/>
      <c r="Y330"/>
      <c r="Z330"/>
      <c r="AA330"/>
      <c r="AB330"/>
      <c r="AC330"/>
      <c r="AD330"/>
      <c r="AE330"/>
      <c r="AF330"/>
      <c r="AG330"/>
      <c r="AH330"/>
      <c r="AI330"/>
      <c r="AJ330"/>
      <c r="AK330"/>
      <c r="AL330"/>
      <c r="AM330"/>
      <c r="AN330"/>
      <c r="AO330"/>
      <c r="AP330"/>
      <c r="AQ330"/>
    </row>
    <row r="331" spans="1:43" x14ac:dyDescent="0.25">
      <c r="A331" s="67" t="s">
        <v>95</v>
      </c>
      <c r="B331" s="8"/>
      <c r="C331" s="8"/>
      <c r="D331" s="8"/>
      <c r="E331" s="8">
        <v>545</v>
      </c>
      <c r="F331" s="8"/>
      <c r="G331" s="8"/>
      <c r="H331" s="8"/>
      <c r="I331" s="8"/>
      <c r="J331" s="8"/>
      <c r="K331" s="8"/>
      <c r="L331" s="8"/>
      <c r="M331" s="8"/>
      <c r="N331" s="8">
        <v>545</v>
      </c>
      <c r="O331"/>
      <c r="P331"/>
      <c r="Q331"/>
      <c r="R331"/>
      <c r="S331"/>
      <c r="T331"/>
      <c r="U331"/>
      <c r="V331"/>
      <c r="W331"/>
      <c r="X331"/>
      <c r="Y331"/>
      <c r="Z331"/>
      <c r="AA331"/>
      <c r="AB331"/>
      <c r="AC331"/>
      <c r="AD331"/>
      <c r="AE331"/>
      <c r="AF331"/>
      <c r="AG331"/>
      <c r="AH331"/>
      <c r="AI331"/>
      <c r="AJ331"/>
      <c r="AK331"/>
      <c r="AL331"/>
      <c r="AM331"/>
      <c r="AN331"/>
      <c r="AO331"/>
      <c r="AP331"/>
      <c r="AQ331"/>
    </row>
    <row r="332" spans="1:43" x14ac:dyDescent="0.25">
      <c r="A332" s="67" t="s">
        <v>138</v>
      </c>
      <c r="B332" s="8"/>
      <c r="C332" s="8">
        <v>545</v>
      </c>
      <c r="D332" s="8">
        <v>545</v>
      </c>
      <c r="E332" s="8"/>
      <c r="F332" s="8">
        <v>545</v>
      </c>
      <c r="G332" s="8"/>
      <c r="H332" s="8"/>
      <c r="I332" s="8"/>
      <c r="J332" s="8"/>
      <c r="K332" s="8"/>
      <c r="L332" s="8">
        <v>545</v>
      </c>
      <c r="M332" s="8"/>
      <c r="N332" s="8">
        <v>2180</v>
      </c>
      <c r="O332"/>
      <c r="P332"/>
      <c r="Q332"/>
      <c r="R332"/>
      <c r="S332"/>
      <c r="T332"/>
      <c r="U332"/>
      <c r="V332"/>
      <c r="W332"/>
      <c r="X332"/>
      <c r="Y332"/>
      <c r="Z332"/>
      <c r="AA332"/>
      <c r="AB332"/>
      <c r="AC332"/>
      <c r="AD332"/>
      <c r="AE332"/>
      <c r="AF332"/>
      <c r="AG332"/>
      <c r="AH332"/>
      <c r="AI332"/>
      <c r="AJ332"/>
      <c r="AK332"/>
      <c r="AL332"/>
      <c r="AM332"/>
      <c r="AN332"/>
      <c r="AO332"/>
      <c r="AP332"/>
      <c r="AQ332"/>
    </row>
    <row r="333" spans="1:43" x14ac:dyDescent="0.25">
      <c r="A333" s="67" t="s">
        <v>167</v>
      </c>
      <c r="B333" s="8"/>
      <c r="C333" s="8"/>
      <c r="D333" s="8"/>
      <c r="E333" s="8"/>
      <c r="F333" s="8"/>
      <c r="G333" s="8">
        <v>545</v>
      </c>
      <c r="H333" s="8"/>
      <c r="I333" s="8"/>
      <c r="J333" s="8"/>
      <c r="K333" s="8"/>
      <c r="L333" s="8"/>
      <c r="M333" s="8"/>
      <c r="N333" s="8">
        <v>545</v>
      </c>
      <c r="O333"/>
      <c r="P333"/>
      <c r="Q333"/>
      <c r="R333"/>
      <c r="S333"/>
      <c r="T333"/>
      <c r="U333"/>
      <c r="V333"/>
      <c r="W333"/>
      <c r="X333"/>
      <c r="Y333"/>
      <c r="Z333"/>
      <c r="AA333"/>
      <c r="AB333"/>
      <c r="AC333"/>
      <c r="AD333"/>
      <c r="AE333"/>
      <c r="AF333"/>
      <c r="AG333"/>
      <c r="AH333"/>
      <c r="AI333"/>
      <c r="AJ333"/>
      <c r="AK333"/>
      <c r="AL333"/>
      <c r="AM333"/>
      <c r="AN333"/>
      <c r="AO333"/>
      <c r="AP333"/>
      <c r="AQ333"/>
    </row>
    <row r="334" spans="1:43" x14ac:dyDescent="0.25">
      <c r="A334" s="67" t="s">
        <v>127</v>
      </c>
      <c r="B334" s="8"/>
      <c r="C334" s="8"/>
      <c r="D334" s="8"/>
      <c r="E334" s="8"/>
      <c r="F334" s="8"/>
      <c r="G334" s="8"/>
      <c r="H334" s="8"/>
      <c r="I334" s="8"/>
      <c r="J334" s="8">
        <v>545</v>
      </c>
      <c r="K334" s="8">
        <v>545</v>
      </c>
      <c r="L334" s="8"/>
      <c r="M334" s="8"/>
      <c r="N334" s="8">
        <v>1090</v>
      </c>
      <c r="O334"/>
      <c r="P334"/>
      <c r="Q334"/>
      <c r="R334"/>
      <c r="S334"/>
      <c r="T334"/>
      <c r="U334"/>
      <c r="V334"/>
      <c r="W334"/>
      <c r="X334"/>
      <c r="Y334"/>
      <c r="Z334"/>
      <c r="AA334"/>
      <c r="AB334"/>
      <c r="AC334"/>
      <c r="AD334"/>
      <c r="AE334"/>
      <c r="AF334"/>
      <c r="AG334"/>
      <c r="AH334"/>
      <c r="AI334"/>
      <c r="AJ334"/>
      <c r="AK334"/>
      <c r="AL334"/>
      <c r="AM334"/>
      <c r="AN334"/>
      <c r="AO334"/>
      <c r="AP334"/>
      <c r="AQ334"/>
    </row>
    <row r="335" spans="1:43" x14ac:dyDescent="0.25">
      <c r="A335" s="67" t="s">
        <v>155</v>
      </c>
      <c r="B335" s="8">
        <v>129</v>
      </c>
      <c r="C335" s="8"/>
      <c r="D335" s="8"/>
      <c r="E335" s="8"/>
      <c r="F335" s="8"/>
      <c r="G335" s="8"/>
      <c r="H335" s="8"/>
      <c r="I335" s="8"/>
      <c r="J335" s="8"/>
      <c r="K335" s="8"/>
      <c r="L335" s="8"/>
      <c r="M335" s="8"/>
      <c r="N335" s="8">
        <v>129</v>
      </c>
      <c r="O335"/>
      <c r="P335"/>
      <c r="Q335"/>
      <c r="R335"/>
      <c r="S335"/>
      <c r="T335"/>
      <c r="U335"/>
      <c r="V335"/>
      <c r="W335"/>
      <c r="X335"/>
      <c r="Y335"/>
      <c r="Z335"/>
      <c r="AA335"/>
      <c r="AB335"/>
      <c r="AC335"/>
      <c r="AD335"/>
      <c r="AE335"/>
      <c r="AF335"/>
      <c r="AG335"/>
      <c r="AH335"/>
      <c r="AI335"/>
      <c r="AJ335"/>
      <c r="AK335"/>
      <c r="AL335"/>
      <c r="AM335"/>
      <c r="AN335"/>
      <c r="AO335"/>
      <c r="AP335"/>
      <c r="AQ335"/>
    </row>
    <row r="336" spans="1:43" x14ac:dyDescent="0.25">
      <c r="A336" s="67" t="s">
        <v>159</v>
      </c>
      <c r="B336" s="8"/>
      <c r="C336" s="8"/>
      <c r="D336" s="8"/>
      <c r="E336" s="8"/>
      <c r="F336" s="8"/>
      <c r="G336" s="8"/>
      <c r="H336" s="8"/>
      <c r="I336" s="8">
        <v>545</v>
      </c>
      <c r="J336" s="8"/>
      <c r="K336" s="8"/>
      <c r="L336" s="8"/>
      <c r="M336" s="8"/>
      <c r="N336" s="8">
        <v>545</v>
      </c>
      <c r="O336"/>
      <c r="P336"/>
      <c r="Q336"/>
      <c r="R336"/>
      <c r="S336"/>
      <c r="T336"/>
      <c r="U336"/>
      <c r="V336"/>
      <c r="W336"/>
      <c r="X336"/>
      <c r="Y336"/>
      <c r="Z336"/>
      <c r="AA336"/>
      <c r="AB336"/>
      <c r="AC336"/>
      <c r="AD336"/>
      <c r="AE336"/>
      <c r="AF336"/>
      <c r="AG336"/>
      <c r="AH336"/>
      <c r="AI336"/>
      <c r="AJ336"/>
      <c r="AK336"/>
      <c r="AL336"/>
      <c r="AM336"/>
      <c r="AN336"/>
      <c r="AO336"/>
      <c r="AP336"/>
      <c r="AQ336"/>
    </row>
    <row r="337" spans="1:43" x14ac:dyDescent="0.25">
      <c r="A337" s="62">
        <v>10024531</v>
      </c>
      <c r="B337" s="8">
        <v>250</v>
      </c>
      <c r="C337" s="8">
        <v>250</v>
      </c>
      <c r="D337" s="8">
        <v>250</v>
      </c>
      <c r="E337" s="8">
        <v>49</v>
      </c>
      <c r="F337" s="8">
        <v>550</v>
      </c>
      <c r="G337" s="8">
        <v>550</v>
      </c>
      <c r="H337" s="8">
        <v>550</v>
      </c>
      <c r="I337" s="8">
        <v>550</v>
      </c>
      <c r="J337" s="8">
        <v>550</v>
      </c>
      <c r="K337" s="8">
        <v>550</v>
      </c>
      <c r="L337" s="8">
        <v>550</v>
      </c>
      <c r="M337" s="8"/>
      <c r="N337" s="8">
        <v>4649</v>
      </c>
      <c r="O337"/>
      <c r="P337"/>
      <c r="Q337"/>
      <c r="R337"/>
      <c r="S337"/>
      <c r="T337"/>
      <c r="U337"/>
      <c r="V337"/>
      <c r="W337"/>
      <c r="X337"/>
      <c r="Y337"/>
      <c r="Z337"/>
      <c r="AA337"/>
      <c r="AB337"/>
      <c r="AC337"/>
      <c r="AD337"/>
      <c r="AE337"/>
      <c r="AF337"/>
      <c r="AG337"/>
      <c r="AH337"/>
      <c r="AI337"/>
      <c r="AJ337"/>
      <c r="AK337"/>
      <c r="AL337"/>
      <c r="AM337"/>
      <c r="AN337"/>
      <c r="AO337"/>
      <c r="AP337"/>
      <c r="AQ337"/>
    </row>
    <row r="338" spans="1:43" x14ac:dyDescent="0.25">
      <c r="A338" s="67" t="s">
        <v>138</v>
      </c>
      <c r="B338" s="8"/>
      <c r="C338" s="8"/>
      <c r="D338" s="8"/>
      <c r="E338" s="8"/>
      <c r="F338" s="8">
        <v>550</v>
      </c>
      <c r="G338" s="8"/>
      <c r="H338" s="8">
        <v>550</v>
      </c>
      <c r="I338" s="8">
        <v>550</v>
      </c>
      <c r="J338" s="8"/>
      <c r="K338" s="8"/>
      <c r="L338" s="8">
        <v>550</v>
      </c>
      <c r="M338" s="8"/>
      <c r="N338" s="8">
        <v>2200</v>
      </c>
      <c r="O338"/>
      <c r="P338"/>
      <c r="Q338"/>
      <c r="R338"/>
      <c r="S338"/>
      <c r="T338"/>
      <c r="U338"/>
      <c r="V338"/>
      <c r="W338"/>
      <c r="X338"/>
      <c r="Y338"/>
      <c r="Z338"/>
      <c r="AA338"/>
      <c r="AB338"/>
      <c r="AC338"/>
      <c r="AD338"/>
      <c r="AE338"/>
      <c r="AF338"/>
      <c r="AG338"/>
      <c r="AH338"/>
      <c r="AI338"/>
      <c r="AJ338"/>
      <c r="AK338"/>
      <c r="AL338"/>
      <c r="AM338"/>
      <c r="AN338"/>
      <c r="AO338"/>
      <c r="AP338"/>
      <c r="AQ338"/>
    </row>
    <row r="339" spans="1:43" x14ac:dyDescent="0.25">
      <c r="A339" s="67" t="s">
        <v>167</v>
      </c>
      <c r="B339" s="8"/>
      <c r="C339" s="8"/>
      <c r="D339" s="8"/>
      <c r="E339" s="8"/>
      <c r="F339" s="8"/>
      <c r="G339" s="8">
        <v>550</v>
      </c>
      <c r="H339" s="8"/>
      <c r="I339" s="8"/>
      <c r="J339" s="8"/>
      <c r="K339" s="8"/>
      <c r="L339" s="8"/>
      <c r="M339" s="8"/>
      <c r="N339" s="8">
        <v>550</v>
      </c>
      <c r="O339"/>
      <c r="P339"/>
      <c r="Q339"/>
      <c r="R339"/>
      <c r="S339"/>
      <c r="T339"/>
      <c r="U339"/>
      <c r="V339"/>
      <c r="W339"/>
      <c r="X339"/>
      <c r="Y339"/>
      <c r="Z339"/>
      <c r="AA339"/>
      <c r="AB339"/>
      <c r="AC339"/>
      <c r="AD339"/>
      <c r="AE339"/>
      <c r="AF339"/>
      <c r="AG339"/>
      <c r="AH339"/>
      <c r="AI339"/>
      <c r="AJ339"/>
      <c r="AK339"/>
      <c r="AL339"/>
      <c r="AM339"/>
      <c r="AN339"/>
      <c r="AO339"/>
      <c r="AP339"/>
      <c r="AQ339"/>
    </row>
    <row r="340" spans="1:43" x14ac:dyDescent="0.25">
      <c r="A340" s="67" t="s">
        <v>127</v>
      </c>
      <c r="B340" s="8"/>
      <c r="C340" s="8"/>
      <c r="D340" s="8"/>
      <c r="E340" s="8"/>
      <c r="F340" s="8"/>
      <c r="G340" s="8"/>
      <c r="H340" s="8"/>
      <c r="I340" s="8"/>
      <c r="J340" s="8"/>
      <c r="K340" s="8">
        <v>550</v>
      </c>
      <c r="L340" s="8"/>
      <c r="M340" s="8"/>
      <c r="N340" s="8">
        <v>550</v>
      </c>
      <c r="O340"/>
      <c r="P340"/>
      <c r="Q340"/>
      <c r="R340"/>
      <c r="S340"/>
      <c r="T340"/>
      <c r="U340"/>
      <c r="V340"/>
      <c r="W340"/>
      <c r="X340"/>
      <c r="Y340"/>
      <c r="Z340"/>
      <c r="AA340"/>
      <c r="AB340"/>
      <c r="AC340"/>
      <c r="AD340"/>
      <c r="AE340"/>
      <c r="AF340"/>
      <c r="AG340"/>
      <c r="AH340"/>
      <c r="AI340"/>
      <c r="AJ340"/>
      <c r="AK340"/>
      <c r="AL340"/>
      <c r="AM340"/>
      <c r="AN340"/>
      <c r="AO340"/>
      <c r="AP340"/>
      <c r="AQ340"/>
    </row>
    <row r="341" spans="1:43" x14ac:dyDescent="0.25">
      <c r="A341" s="67" t="s">
        <v>86</v>
      </c>
      <c r="B341" s="8"/>
      <c r="C341" s="8">
        <v>250</v>
      </c>
      <c r="D341" s="8">
        <v>250</v>
      </c>
      <c r="E341" s="8">
        <v>49</v>
      </c>
      <c r="F341" s="8"/>
      <c r="G341" s="8"/>
      <c r="H341" s="8"/>
      <c r="I341" s="8"/>
      <c r="J341" s="8"/>
      <c r="K341" s="8"/>
      <c r="L341" s="8"/>
      <c r="M341" s="8"/>
      <c r="N341" s="8">
        <v>549</v>
      </c>
      <c r="O341"/>
      <c r="P341"/>
      <c r="Q341"/>
      <c r="R341"/>
      <c r="S341"/>
      <c r="T341"/>
      <c r="U341"/>
      <c r="V341"/>
      <c r="W341"/>
      <c r="X341"/>
      <c r="Y341"/>
      <c r="Z341"/>
      <c r="AA341"/>
      <c r="AB341"/>
      <c r="AC341"/>
      <c r="AD341"/>
      <c r="AE341"/>
      <c r="AF341"/>
      <c r="AG341"/>
      <c r="AH341"/>
      <c r="AI341"/>
      <c r="AJ341"/>
      <c r="AK341"/>
      <c r="AL341"/>
      <c r="AM341"/>
      <c r="AN341"/>
      <c r="AO341"/>
      <c r="AP341"/>
      <c r="AQ341"/>
    </row>
    <row r="342" spans="1:43" x14ac:dyDescent="0.25">
      <c r="A342" s="67" t="s">
        <v>82</v>
      </c>
      <c r="B342" s="8">
        <v>250</v>
      </c>
      <c r="C342" s="8"/>
      <c r="D342" s="8"/>
      <c r="E342" s="8"/>
      <c r="F342" s="8"/>
      <c r="G342" s="8"/>
      <c r="H342" s="8"/>
      <c r="I342" s="8"/>
      <c r="J342" s="8"/>
      <c r="K342" s="8"/>
      <c r="L342" s="8"/>
      <c r="M342" s="8"/>
      <c r="N342" s="8">
        <v>250</v>
      </c>
      <c r="O342"/>
      <c r="P342"/>
      <c r="Q342"/>
      <c r="R342"/>
      <c r="S342"/>
      <c r="T342"/>
      <c r="U342"/>
      <c r="V342"/>
      <c r="W342"/>
      <c r="X342"/>
      <c r="Y342"/>
      <c r="Z342"/>
      <c r="AA342"/>
      <c r="AB342"/>
      <c r="AC342"/>
      <c r="AD342"/>
      <c r="AE342"/>
      <c r="AF342"/>
      <c r="AG342"/>
      <c r="AH342"/>
      <c r="AI342"/>
      <c r="AJ342"/>
      <c r="AK342"/>
      <c r="AL342"/>
      <c r="AM342"/>
      <c r="AN342"/>
      <c r="AO342"/>
      <c r="AP342"/>
      <c r="AQ342"/>
    </row>
    <row r="343" spans="1:43" x14ac:dyDescent="0.25">
      <c r="A343" s="67" t="s">
        <v>159</v>
      </c>
      <c r="B343" s="8"/>
      <c r="C343" s="8"/>
      <c r="D343" s="8"/>
      <c r="E343" s="8"/>
      <c r="F343" s="8"/>
      <c r="G343" s="8"/>
      <c r="H343" s="8"/>
      <c r="I343" s="8"/>
      <c r="J343" s="8">
        <v>550</v>
      </c>
      <c r="K343" s="8"/>
      <c r="L343" s="8"/>
      <c r="M343" s="8"/>
      <c r="N343" s="8">
        <v>550</v>
      </c>
      <c r="O343"/>
      <c r="P343"/>
      <c r="Q343"/>
      <c r="R343"/>
      <c r="S343"/>
      <c r="T343"/>
      <c r="U343"/>
      <c r="V343"/>
      <c r="W343"/>
      <c r="X343"/>
      <c r="Y343"/>
      <c r="Z343"/>
      <c r="AA343"/>
      <c r="AB343"/>
      <c r="AC343"/>
      <c r="AD343"/>
      <c r="AE343"/>
      <c r="AF343"/>
      <c r="AG343"/>
      <c r="AH343"/>
      <c r="AI343"/>
      <c r="AJ343"/>
      <c r="AK343"/>
      <c r="AL343"/>
      <c r="AM343"/>
      <c r="AN343"/>
      <c r="AO343"/>
      <c r="AP343"/>
      <c r="AQ343"/>
    </row>
    <row r="344" spans="1:43" x14ac:dyDescent="0.25">
      <c r="A344" s="62">
        <v>10024534</v>
      </c>
      <c r="B344" s="8">
        <v>400</v>
      </c>
      <c r="C344" s="8">
        <v>300</v>
      </c>
      <c r="D344" s="8">
        <v>400</v>
      </c>
      <c r="E344" s="8"/>
      <c r="F344" s="8">
        <v>300</v>
      </c>
      <c r="G344" s="8">
        <v>300</v>
      </c>
      <c r="H344" s="8">
        <v>400</v>
      </c>
      <c r="I344" s="8">
        <v>300</v>
      </c>
      <c r="J344" s="8">
        <v>400</v>
      </c>
      <c r="K344" s="8">
        <v>400</v>
      </c>
      <c r="L344" s="8">
        <v>400</v>
      </c>
      <c r="M344" s="8"/>
      <c r="N344" s="8">
        <v>3600</v>
      </c>
      <c r="O344"/>
      <c r="P344"/>
      <c r="Q344"/>
      <c r="R344"/>
      <c r="S344"/>
      <c r="T344"/>
      <c r="U344"/>
      <c r="V344"/>
      <c r="W344"/>
      <c r="X344"/>
      <c r="Y344"/>
      <c r="Z344"/>
      <c r="AA344"/>
      <c r="AB344"/>
      <c r="AC344"/>
      <c r="AD344"/>
      <c r="AE344"/>
      <c r="AF344"/>
      <c r="AG344"/>
      <c r="AH344"/>
      <c r="AI344"/>
      <c r="AJ344"/>
      <c r="AK344"/>
      <c r="AL344"/>
      <c r="AM344"/>
      <c r="AN344"/>
      <c r="AO344"/>
      <c r="AP344"/>
      <c r="AQ344"/>
    </row>
    <row r="345" spans="1:43" x14ac:dyDescent="0.25">
      <c r="A345" s="67" t="s">
        <v>69</v>
      </c>
      <c r="B345" s="8">
        <v>400</v>
      </c>
      <c r="C345" s="8"/>
      <c r="D345" s="8">
        <v>400</v>
      </c>
      <c r="E345" s="8"/>
      <c r="F345" s="8"/>
      <c r="G345" s="8"/>
      <c r="H345" s="8"/>
      <c r="I345" s="8"/>
      <c r="J345" s="8"/>
      <c r="K345" s="8"/>
      <c r="L345" s="8">
        <v>400</v>
      </c>
      <c r="M345" s="8"/>
      <c r="N345" s="8">
        <v>1200</v>
      </c>
      <c r="O345"/>
      <c r="P345"/>
      <c r="Q345"/>
      <c r="R345"/>
      <c r="S345"/>
      <c r="T345"/>
      <c r="U345"/>
      <c r="V345"/>
      <c r="W345"/>
      <c r="X345"/>
      <c r="Y345"/>
      <c r="Z345"/>
      <c r="AA345"/>
      <c r="AB345"/>
      <c r="AC345"/>
      <c r="AD345"/>
      <c r="AE345"/>
      <c r="AF345"/>
      <c r="AG345"/>
      <c r="AH345"/>
      <c r="AI345"/>
      <c r="AJ345"/>
      <c r="AK345"/>
      <c r="AL345"/>
      <c r="AM345"/>
      <c r="AN345"/>
      <c r="AO345"/>
      <c r="AP345"/>
      <c r="AQ345"/>
    </row>
    <row r="346" spans="1:43" x14ac:dyDescent="0.25">
      <c r="A346" s="67" t="s">
        <v>54</v>
      </c>
      <c r="B346" s="8"/>
      <c r="C346" s="8"/>
      <c r="D346" s="8"/>
      <c r="E346" s="8"/>
      <c r="F346" s="8"/>
      <c r="G346" s="8"/>
      <c r="H346" s="8"/>
      <c r="I346" s="8"/>
      <c r="J346" s="8">
        <v>400</v>
      </c>
      <c r="K346" s="8"/>
      <c r="L346" s="8"/>
      <c r="M346" s="8"/>
      <c r="N346" s="8">
        <v>400</v>
      </c>
      <c r="O346"/>
      <c r="P346"/>
      <c r="Q346"/>
      <c r="R346"/>
      <c r="S346"/>
      <c r="T346"/>
      <c r="U346"/>
      <c r="V346"/>
      <c r="W346"/>
      <c r="X346"/>
      <c r="Y346"/>
      <c r="Z346"/>
      <c r="AA346"/>
      <c r="AB346"/>
      <c r="AC346"/>
      <c r="AD346"/>
      <c r="AE346"/>
      <c r="AF346"/>
      <c r="AG346"/>
      <c r="AH346"/>
      <c r="AI346"/>
      <c r="AJ346"/>
      <c r="AK346"/>
      <c r="AL346"/>
      <c r="AM346"/>
      <c r="AN346"/>
      <c r="AO346"/>
      <c r="AP346"/>
      <c r="AQ346"/>
    </row>
    <row r="347" spans="1:43" x14ac:dyDescent="0.25">
      <c r="A347" s="67" t="s">
        <v>62</v>
      </c>
      <c r="B347" s="8"/>
      <c r="C347" s="8"/>
      <c r="D347" s="8"/>
      <c r="E347" s="8"/>
      <c r="F347" s="8"/>
      <c r="G347" s="8"/>
      <c r="H347" s="8">
        <v>400</v>
      </c>
      <c r="I347" s="8"/>
      <c r="J347" s="8"/>
      <c r="K347" s="8">
        <v>400</v>
      </c>
      <c r="L347" s="8"/>
      <c r="M347" s="8"/>
      <c r="N347" s="8">
        <v>800</v>
      </c>
      <c r="O347"/>
      <c r="P347"/>
      <c r="Q347"/>
      <c r="R347"/>
      <c r="S347"/>
      <c r="T347"/>
      <c r="U347"/>
      <c r="V347"/>
      <c r="W347"/>
      <c r="X347"/>
      <c r="Y347"/>
      <c r="Z347"/>
      <c r="AA347"/>
      <c r="AB347"/>
      <c r="AC347"/>
      <c r="AD347"/>
      <c r="AE347"/>
      <c r="AF347"/>
      <c r="AG347"/>
      <c r="AH347"/>
      <c r="AI347"/>
      <c r="AJ347"/>
      <c r="AK347"/>
      <c r="AL347"/>
      <c r="AM347"/>
      <c r="AN347"/>
      <c r="AO347"/>
      <c r="AP347"/>
      <c r="AQ347"/>
    </row>
    <row r="348" spans="1:43" x14ac:dyDescent="0.25">
      <c r="A348" s="67" t="s">
        <v>48</v>
      </c>
      <c r="B348" s="8"/>
      <c r="C348" s="8">
        <v>300</v>
      </c>
      <c r="D348" s="8"/>
      <c r="E348" s="8"/>
      <c r="F348" s="8"/>
      <c r="G348" s="8"/>
      <c r="H348" s="8"/>
      <c r="I348" s="8"/>
      <c r="J348" s="8"/>
      <c r="K348" s="8"/>
      <c r="L348" s="8"/>
      <c r="M348" s="8"/>
      <c r="N348" s="8">
        <v>300</v>
      </c>
      <c r="O348"/>
      <c r="P348"/>
      <c r="Q348"/>
      <c r="R348"/>
      <c r="S348"/>
      <c r="T348"/>
      <c r="U348"/>
      <c r="V348"/>
      <c r="W348"/>
      <c r="X348"/>
      <c r="Y348"/>
      <c r="Z348"/>
      <c r="AA348"/>
      <c r="AB348"/>
      <c r="AC348"/>
      <c r="AD348"/>
      <c r="AE348"/>
      <c r="AF348"/>
      <c r="AG348"/>
      <c r="AH348"/>
      <c r="AI348"/>
      <c r="AJ348"/>
      <c r="AK348"/>
      <c r="AL348"/>
      <c r="AM348"/>
      <c r="AN348"/>
      <c r="AO348"/>
      <c r="AP348"/>
      <c r="AQ348"/>
    </row>
    <row r="349" spans="1:43" x14ac:dyDescent="0.25">
      <c r="A349" s="67" t="s">
        <v>45</v>
      </c>
      <c r="B349" s="8"/>
      <c r="C349" s="8"/>
      <c r="D349" s="8"/>
      <c r="E349" s="8"/>
      <c r="F349" s="8">
        <v>300</v>
      </c>
      <c r="G349" s="8">
        <v>300</v>
      </c>
      <c r="H349" s="8"/>
      <c r="I349" s="8">
        <v>300</v>
      </c>
      <c r="J349" s="8"/>
      <c r="K349" s="8"/>
      <c r="L349" s="8"/>
      <c r="M349" s="8"/>
      <c r="N349" s="8">
        <v>900</v>
      </c>
      <c r="O349"/>
      <c r="P349"/>
      <c r="Q349"/>
      <c r="R349"/>
      <c r="S349"/>
      <c r="T349"/>
      <c r="U349"/>
      <c r="V349"/>
      <c r="W349"/>
      <c r="X349"/>
      <c r="Y349"/>
      <c r="Z349"/>
      <c r="AA349"/>
      <c r="AB349"/>
      <c r="AC349"/>
      <c r="AD349"/>
      <c r="AE349"/>
      <c r="AF349"/>
      <c r="AG349"/>
      <c r="AH349"/>
      <c r="AI349"/>
      <c r="AJ349"/>
      <c r="AK349"/>
      <c r="AL349"/>
      <c r="AM349"/>
      <c r="AN349"/>
      <c r="AO349"/>
      <c r="AP349"/>
      <c r="AQ349"/>
    </row>
    <row r="350" spans="1:43" x14ac:dyDescent="0.25">
      <c r="A350" s="62">
        <v>10024539</v>
      </c>
      <c r="B350" s="8">
        <v>320</v>
      </c>
      <c r="C350" s="8">
        <v>320</v>
      </c>
      <c r="D350" s="8">
        <v>320</v>
      </c>
      <c r="E350" s="8"/>
      <c r="F350" s="8">
        <v>500</v>
      </c>
      <c r="G350" s="8">
        <v>500</v>
      </c>
      <c r="H350" s="8">
        <v>500</v>
      </c>
      <c r="I350" s="8">
        <v>500</v>
      </c>
      <c r="J350" s="8">
        <v>50</v>
      </c>
      <c r="K350" s="8">
        <v>500</v>
      </c>
      <c r="L350" s="8">
        <v>500</v>
      </c>
      <c r="M350" s="8"/>
      <c r="N350" s="8">
        <v>4010</v>
      </c>
      <c r="O350"/>
      <c r="P350"/>
      <c r="Q350"/>
      <c r="R350"/>
      <c r="S350"/>
      <c r="T350"/>
      <c r="U350"/>
      <c r="V350"/>
      <c r="W350"/>
      <c r="X350"/>
      <c r="Y350"/>
      <c r="Z350"/>
      <c r="AA350"/>
      <c r="AB350"/>
      <c r="AC350"/>
      <c r="AD350"/>
      <c r="AE350"/>
      <c r="AF350"/>
      <c r="AG350"/>
      <c r="AH350"/>
      <c r="AI350"/>
      <c r="AJ350"/>
      <c r="AK350"/>
      <c r="AL350"/>
      <c r="AM350"/>
      <c r="AN350"/>
      <c r="AO350"/>
      <c r="AP350"/>
      <c r="AQ350"/>
    </row>
    <row r="351" spans="1:43" x14ac:dyDescent="0.25">
      <c r="A351" s="67" t="s">
        <v>95</v>
      </c>
      <c r="B351" s="8"/>
      <c r="C351" s="8"/>
      <c r="D351" s="8"/>
      <c r="E351" s="8"/>
      <c r="F351" s="8">
        <v>500</v>
      </c>
      <c r="G351" s="8"/>
      <c r="H351" s="8">
        <v>500</v>
      </c>
      <c r="I351" s="8"/>
      <c r="J351" s="8"/>
      <c r="K351" s="8"/>
      <c r="L351" s="8"/>
      <c r="M351" s="8"/>
      <c r="N351" s="8">
        <v>1000</v>
      </c>
      <c r="O351"/>
      <c r="P351"/>
      <c r="Q351"/>
      <c r="R351"/>
      <c r="S351"/>
      <c r="T351"/>
      <c r="U351"/>
      <c r="V351"/>
      <c r="W351"/>
      <c r="X351"/>
      <c r="Y351"/>
      <c r="Z351"/>
      <c r="AA351"/>
      <c r="AB351"/>
      <c r="AC351"/>
      <c r="AD351"/>
      <c r="AE351"/>
      <c r="AF351"/>
      <c r="AG351"/>
      <c r="AH351"/>
      <c r="AI351"/>
      <c r="AJ351"/>
      <c r="AK351"/>
      <c r="AL351"/>
      <c r="AM351"/>
      <c r="AN351"/>
      <c r="AO351"/>
      <c r="AP351"/>
      <c r="AQ351"/>
    </row>
    <row r="352" spans="1:43" x14ac:dyDescent="0.25">
      <c r="A352" s="67" t="s">
        <v>138</v>
      </c>
      <c r="B352" s="8"/>
      <c r="C352" s="8"/>
      <c r="D352" s="8"/>
      <c r="E352" s="8"/>
      <c r="F352" s="8"/>
      <c r="G352" s="8"/>
      <c r="H352" s="8"/>
      <c r="I352" s="8">
        <v>500</v>
      </c>
      <c r="J352" s="8"/>
      <c r="K352" s="8"/>
      <c r="L352" s="8">
        <v>500</v>
      </c>
      <c r="M352" s="8"/>
      <c r="N352" s="8">
        <v>1000</v>
      </c>
      <c r="O352"/>
      <c r="P352"/>
      <c r="Q352"/>
      <c r="R352"/>
      <c r="S352"/>
      <c r="T352"/>
      <c r="U352"/>
      <c r="V352"/>
      <c r="W352"/>
      <c r="X352"/>
      <c r="Y352"/>
      <c r="Z352"/>
      <c r="AA352"/>
      <c r="AB352"/>
      <c r="AC352"/>
      <c r="AD352"/>
      <c r="AE352"/>
      <c r="AF352"/>
      <c r="AG352"/>
      <c r="AH352"/>
      <c r="AI352"/>
      <c r="AJ352"/>
      <c r="AK352"/>
      <c r="AL352"/>
      <c r="AM352"/>
      <c r="AN352"/>
      <c r="AO352"/>
      <c r="AP352"/>
      <c r="AQ352"/>
    </row>
    <row r="353" spans="1:43" x14ac:dyDescent="0.25">
      <c r="A353" s="67" t="s">
        <v>167</v>
      </c>
      <c r="B353" s="8"/>
      <c r="C353" s="8"/>
      <c r="D353" s="8"/>
      <c r="E353" s="8"/>
      <c r="F353" s="8"/>
      <c r="G353" s="8">
        <v>500</v>
      </c>
      <c r="H353" s="8"/>
      <c r="I353" s="8"/>
      <c r="J353" s="8"/>
      <c r="K353" s="8"/>
      <c r="L353" s="8"/>
      <c r="M353" s="8"/>
      <c r="N353" s="8">
        <v>500</v>
      </c>
      <c r="O353"/>
      <c r="P353"/>
      <c r="Q353"/>
      <c r="R353"/>
      <c r="S353"/>
      <c r="T353"/>
      <c r="U353"/>
      <c r="V353"/>
      <c r="W353"/>
      <c r="X353"/>
      <c r="Y353"/>
      <c r="Z353"/>
      <c r="AA353"/>
      <c r="AB353"/>
      <c r="AC353"/>
      <c r="AD353"/>
      <c r="AE353"/>
      <c r="AF353"/>
      <c r="AG353"/>
      <c r="AH353"/>
      <c r="AI353"/>
      <c r="AJ353"/>
      <c r="AK353"/>
      <c r="AL353"/>
      <c r="AM353"/>
      <c r="AN353"/>
      <c r="AO353"/>
      <c r="AP353"/>
      <c r="AQ353"/>
    </row>
    <row r="354" spans="1:43" x14ac:dyDescent="0.25">
      <c r="A354" s="67" t="s">
        <v>127</v>
      </c>
      <c r="B354" s="8"/>
      <c r="C354" s="8"/>
      <c r="D354" s="8"/>
      <c r="E354" s="8"/>
      <c r="F354" s="8"/>
      <c r="G354" s="8"/>
      <c r="H354" s="8"/>
      <c r="I354" s="8"/>
      <c r="J354" s="8"/>
      <c r="K354" s="8">
        <v>500</v>
      </c>
      <c r="L354" s="8"/>
      <c r="M354" s="8"/>
      <c r="N354" s="8">
        <v>500</v>
      </c>
      <c r="O354"/>
      <c r="P354"/>
      <c r="Q354"/>
      <c r="R354"/>
      <c r="S354"/>
      <c r="T354"/>
      <c r="U354"/>
      <c r="V354"/>
      <c r="W354"/>
      <c r="X354"/>
      <c r="Y354"/>
      <c r="Z354"/>
      <c r="AA354"/>
      <c r="AB354"/>
      <c r="AC354"/>
      <c r="AD354"/>
      <c r="AE354"/>
      <c r="AF354"/>
      <c r="AG354"/>
      <c r="AH354"/>
      <c r="AI354"/>
      <c r="AJ354"/>
      <c r="AK354"/>
      <c r="AL354"/>
      <c r="AM354"/>
      <c r="AN354"/>
      <c r="AO354"/>
      <c r="AP354"/>
      <c r="AQ354"/>
    </row>
    <row r="355" spans="1:43" x14ac:dyDescent="0.25">
      <c r="A355" s="67" t="s">
        <v>69</v>
      </c>
      <c r="B355" s="8">
        <v>320</v>
      </c>
      <c r="C355" s="8">
        <v>320</v>
      </c>
      <c r="D355" s="8"/>
      <c r="E355" s="8"/>
      <c r="F355" s="8"/>
      <c r="G355" s="8"/>
      <c r="H355" s="8"/>
      <c r="I355" s="8"/>
      <c r="J355" s="8"/>
      <c r="K355" s="8"/>
      <c r="L355" s="8"/>
      <c r="M355" s="8"/>
      <c r="N355" s="8">
        <v>640</v>
      </c>
      <c r="O355"/>
      <c r="P355"/>
      <c r="Q355"/>
      <c r="R355"/>
      <c r="S355"/>
      <c r="T355"/>
      <c r="U355"/>
      <c r="V355"/>
      <c r="W355"/>
      <c r="X355"/>
      <c r="Y355"/>
      <c r="Z355"/>
      <c r="AA355"/>
      <c r="AB355"/>
      <c r="AC355"/>
      <c r="AD355"/>
      <c r="AE355"/>
      <c r="AF355"/>
      <c r="AG355"/>
      <c r="AH355"/>
      <c r="AI355"/>
      <c r="AJ355"/>
      <c r="AK355"/>
      <c r="AL355"/>
      <c r="AM355"/>
      <c r="AN355"/>
      <c r="AO355"/>
      <c r="AP355"/>
      <c r="AQ355"/>
    </row>
    <row r="356" spans="1:43" x14ac:dyDescent="0.25">
      <c r="A356" s="67" t="s">
        <v>62</v>
      </c>
      <c r="B356" s="8"/>
      <c r="C356" s="8"/>
      <c r="D356" s="8">
        <v>320</v>
      </c>
      <c r="E356" s="8"/>
      <c r="F356" s="8"/>
      <c r="G356" s="8"/>
      <c r="H356" s="8"/>
      <c r="I356" s="8"/>
      <c r="J356" s="8"/>
      <c r="K356" s="8"/>
      <c r="L356" s="8"/>
      <c r="M356" s="8"/>
      <c r="N356" s="8">
        <v>320</v>
      </c>
      <c r="O356"/>
      <c r="P356"/>
      <c r="Q356"/>
      <c r="R356"/>
      <c r="S356"/>
      <c r="T356"/>
      <c r="U356"/>
      <c r="V356"/>
      <c r="W356"/>
      <c r="X356"/>
      <c r="Y356"/>
      <c r="Z356"/>
      <c r="AA356"/>
      <c r="AB356"/>
      <c r="AC356"/>
      <c r="AD356"/>
      <c r="AE356"/>
      <c r="AF356"/>
      <c r="AG356"/>
      <c r="AH356"/>
      <c r="AI356"/>
      <c r="AJ356"/>
      <c r="AK356"/>
      <c r="AL356"/>
      <c r="AM356"/>
      <c r="AN356"/>
      <c r="AO356"/>
      <c r="AP356"/>
      <c r="AQ356"/>
    </row>
    <row r="357" spans="1:43" x14ac:dyDescent="0.25">
      <c r="A357" s="67" t="s">
        <v>159</v>
      </c>
      <c r="B357" s="8"/>
      <c r="C357" s="8"/>
      <c r="D357" s="8"/>
      <c r="E357" s="8"/>
      <c r="F357" s="8"/>
      <c r="G357" s="8"/>
      <c r="H357" s="8"/>
      <c r="I357" s="8"/>
      <c r="J357" s="8">
        <v>50</v>
      </c>
      <c r="K357" s="8"/>
      <c r="L357" s="8"/>
      <c r="M357" s="8"/>
      <c r="N357" s="8">
        <v>50</v>
      </c>
      <c r="O357"/>
      <c r="P357"/>
      <c r="Q357"/>
      <c r="R357"/>
      <c r="S357"/>
      <c r="T357"/>
      <c r="U357"/>
      <c r="V357"/>
      <c r="W357"/>
      <c r="X357"/>
      <c r="Y357"/>
      <c r="Z357"/>
      <c r="AA357"/>
      <c r="AB357"/>
      <c r="AC357"/>
      <c r="AD357"/>
      <c r="AE357"/>
      <c r="AF357"/>
      <c r="AG357"/>
      <c r="AH357"/>
      <c r="AI357"/>
      <c r="AJ357"/>
      <c r="AK357"/>
      <c r="AL357"/>
      <c r="AM357"/>
      <c r="AN357"/>
      <c r="AO357"/>
      <c r="AP357"/>
      <c r="AQ357"/>
    </row>
    <row r="358" spans="1:43" x14ac:dyDescent="0.25">
      <c r="A358" s="62">
        <v>10024540</v>
      </c>
      <c r="B358" s="8"/>
      <c r="C358" s="8">
        <v>581</v>
      </c>
      <c r="D358" s="8">
        <v>581</v>
      </c>
      <c r="E358" s="8">
        <v>581</v>
      </c>
      <c r="F358" s="8">
        <v>581</v>
      </c>
      <c r="G358" s="8">
        <v>581</v>
      </c>
      <c r="H358" s="8">
        <v>581</v>
      </c>
      <c r="I358" s="8">
        <v>581</v>
      </c>
      <c r="J358" s="8"/>
      <c r="K358" s="8">
        <v>581</v>
      </c>
      <c r="L358" s="8">
        <v>581</v>
      </c>
      <c r="M358" s="8"/>
      <c r="N358" s="8">
        <v>5229</v>
      </c>
      <c r="O358"/>
      <c r="P358"/>
      <c r="Q358"/>
      <c r="R358"/>
      <c r="S358"/>
      <c r="T358"/>
      <c r="U358"/>
      <c r="V358"/>
      <c r="W358"/>
      <c r="X358"/>
      <c r="Y358"/>
      <c r="Z358"/>
      <c r="AA358"/>
      <c r="AB358"/>
      <c r="AC358"/>
      <c r="AD358"/>
      <c r="AE358"/>
      <c r="AF358"/>
      <c r="AG358"/>
      <c r="AH358"/>
      <c r="AI358"/>
      <c r="AJ358"/>
      <c r="AK358"/>
      <c r="AL358"/>
      <c r="AM358"/>
      <c r="AN358"/>
      <c r="AO358"/>
      <c r="AP358"/>
      <c r="AQ358"/>
    </row>
    <row r="359" spans="1:43" x14ac:dyDescent="0.25">
      <c r="A359" s="67" t="s">
        <v>138</v>
      </c>
      <c r="B359" s="8"/>
      <c r="C359" s="8">
        <v>581</v>
      </c>
      <c r="D359" s="8"/>
      <c r="E359" s="8"/>
      <c r="F359" s="8"/>
      <c r="G359" s="8"/>
      <c r="H359" s="8"/>
      <c r="I359" s="8">
        <v>581</v>
      </c>
      <c r="J359" s="8"/>
      <c r="K359" s="8"/>
      <c r="L359" s="8">
        <v>581</v>
      </c>
      <c r="M359" s="8"/>
      <c r="N359" s="8">
        <v>1743</v>
      </c>
      <c r="O359"/>
      <c r="P359"/>
      <c r="Q359"/>
      <c r="R359"/>
      <c r="S359"/>
      <c r="T359"/>
      <c r="U359"/>
      <c r="V359"/>
      <c r="W359"/>
      <c r="X359"/>
      <c r="Y359"/>
      <c r="Z359"/>
      <c r="AA359"/>
      <c r="AB359"/>
      <c r="AC359"/>
      <c r="AD359"/>
      <c r="AE359"/>
      <c r="AF359"/>
      <c r="AG359"/>
      <c r="AH359"/>
      <c r="AI359"/>
      <c r="AJ359"/>
      <c r="AK359"/>
      <c r="AL359"/>
      <c r="AM359"/>
      <c r="AN359"/>
      <c r="AO359"/>
      <c r="AP359"/>
      <c r="AQ359"/>
    </row>
    <row r="360" spans="1:43" x14ac:dyDescent="0.25">
      <c r="A360" s="67" t="s">
        <v>167</v>
      </c>
      <c r="B360" s="8"/>
      <c r="C360" s="8"/>
      <c r="D360" s="8"/>
      <c r="E360" s="8">
        <v>581</v>
      </c>
      <c r="F360" s="8"/>
      <c r="G360" s="8">
        <v>581</v>
      </c>
      <c r="H360" s="8"/>
      <c r="I360" s="8"/>
      <c r="J360" s="8"/>
      <c r="K360" s="8"/>
      <c r="L360" s="8"/>
      <c r="M360" s="8"/>
      <c r="N360" s="8">
        <v>1162</v>
      </c>
      <c r="O360"/>
      <c r="P360"/>
      <c r="Q360"/>
      <c r="R360"/>
      <c r="S360"/>
      <c r="T360"/>
      <c r="U360"/>
      <c r="V360"/>
      <c r="W360"/>
      <c r="X360"/>
      <c r="Y360"/>
      <c r="Z360"/>
      <c r="AA360"/>
      <c r="AB360"/>
      <c r="AC360"/>
      <c r="AD360"/>
      <c r="AE360"/>
      <c r="AF360"/>
      <c r="AG360"/>
      <c r="AH360"/>
      <c r="AI360"/>
      <c r="AJ360"/>
      <c r="AK360"/>
      <c r="AL360"/>
      <c r="AM360"/>
      <c r="AN360"/>
      <c r="AO360"/>
      <c r="AP360"/>
      <c r="AQ360"/>
    </row>
    <row r="361" spans="1:43" x14ac:dyDescent="0.25">
      <c r="A361" s="67" t="s">
        <v>127</v>
      </c>
      <c r="B361" s="8"/>
      <c r="C361" s="8"/>
      <c r="D361" s="8">
        <v>581</v>
      </c>
      <c r="E361" s="8"/>
      <c r="F361" s="8">
        <v>581</v>
      </c>
      <c r="G361" s="8"/>
      <c r="H361" s="8">
        <v>581</v>
      </c>
      <c r="I361" s="8"/>
      <c r="J361" s="8"/>
      <c r="K361" s="8">
        <v>581</v>
      </c>
      <c r="L361" s="8"/>
      <c r="M361" s="8"/>
      <c r="N361" s="8">
        <v>2324</v>
      </c>
      <c r="O361"/>
      <c r="P361"/>
      <c r="Q361"/>
      <c r="R361"/>
      <c r="S361"/>
      <c r="T361"/>
      <c r="U361"/>
      <c r="V361"/>
      <c r="W361"/>
      <c r="X361"/>
      <c r="Y361"/>
      <c r="Z361"/>
      <c r="AA361"/>
      <c r="AB361"/>
      <c r="AC361"/>
      <c r="AD361"/>
      <c r="AE361"/>
      <c r="AF361"/>
      <c r="AG361"/>
      <c r="AH361"/>
      <c r="AI361"/>
      <c r="AJ361"/>
      <c r="AK361"/>
      <c r="AL361"/>
      <c r="AM361"/>
      <c r="AN361"/>
      <c r="AO361"/>
      <c r="AP361"/>
      <c r="AQ361"/>
    </row>
    <row r="362" spans="1:43" x14ac:dyDescent="0.25">
      <c r="A362" s="62">
        <v>10026071</v>
      </c>
      <c r="B362" s="8">
        <v>410</v>
      </c>
      <c r="C362" s="8">
        <v>410</v>
      </c>
      <c r="D362" s="8">
        <v>410</v>
      </c>
      <c r="E362" s="8">
        <v>400</v>
      </c>
      <c r="F362" s="8">
        <v>400</v>
      </c>
      <c r="G362" s="8">
        <v>400</v>
      </c>
      <c r="H362" s="8">
        <v>400</v>
      </c>
      <c r="I362" s="8">
        <v>400</v>
      </c>
      <c r="J362" s="8">
        <v>400</v>
      </c>
      <c r="K362" s="8">
        <v>400</v>
      </c>
      <c r="L362" s="8">
        <v>400</v>
      </c>
      <c r="M362" s="8"/>
      <c r="N362" s="8">
        <v>4430</v>
      </c>
      <c r="O362"/>
      <c r="P362"/>
      <c r="Q362"/>
      <c r="R362"/>
      <c r="S362"/>
      <c r="T362"/>
      <c r="U362"/>
      <c r="V362"/>
      <c r="W362"/>
      <c r="X362"/>
      <c r="Y362"/>
      <c r="Z362"/>
      <c r="AA362"/>
      <c r="AB362"/>
      <c r="AC362"/>
      <c r="AD362"/>
      <c r="AE362"/>
      <c r="AF362"/>
      <c r="AG362"/>
      <c r="AH362"/>
      <c r="AI362"/>
      <c r="AJ362"/>
      <c r="AK362"/>
      <c r="AL362"/>
      <c r="AM362"/>
      <c r="AN362"/>
      <c r="AO362"/>
      <c r="AP362"/>
      <c r="AQ362"/>
    </row>
    <row r="363" spans="1:43" x14ac:dyDescent="0.25">
      <c r="A363" s="67" t="s">
        <v>95</v>
      </c>
      <c r="B363" s="8"/>
      <c r="C363" s="8"/>
      <c r="D363" s="8"/>
      <c r="E363" s="8"/>
      <c r="F363" s="8">
        <v>400</v>
      </c>
      <c r="G363" s="8"/>
      <c r="H363" s="8">
        <v>400</v>
      </c>
      <c r="I363" s="8"/>
      <c r="J363" s="8"/>
      <c r="K363" s="8"/>
      <c r="L363" s="8"/>
      <c r="M363" s="8"/>
      <c r="N363" s="8">
        <v>800</v>
      </c>
      <c r="O363"/>
      <c r="P363"/>
      <c r="Q363"/>
      <c r="R363"/>
      <c r="S363"/>
      <c r="T363"/>
      <c r="U363"/>
      <c r="V363"/>
      <c r="W363"/>
      <c r="X363"/>
      <c r="Y363"/>
      <c r="Z363"/>
      <c r="AA363"/>
      <c r="AB363"/>
      <c r="AC363"/>
      <c r="AD363"/>
      <c r="AE363"/>
      <c r="AF363"/>
      <c r="AG363"/>
      <c r="AH363"/>
      <c r="AI363"/>
      <c r="AJ363"/>
      <c r="AK363"/>
      <c r="AL363"/>
      <c r="AM363"/>
      <c r="AN363"/>
      <c r="AO363"/>
      <c r="AP363"/>
      <c r="AQ363"/>
    </row>
    <row r="364" spans="1:43" x14ac:dyDescent="0.25">
      <c r="A364" s="67" t="s">
        <v>138</v>
      </c>
      <c r="B364" s="8"/>
      <c r="C364" s="8"/>
      <c r="D364" s="8"/>
      <c r="E364" s="8"/>
      <c r="F364" s="8"/>
      <c r="G364" s="8"/>
      <c r="H364" s="8"/>
      <c r="I364" s="8">
        <v>400</v>
      </c>
      <c r="J364" s="8"/>
      <c r="K364" s="8"/>
      <c r="L364" s="8">
        <v>400</v>
      </c>
      <c r="M364" s="8"/>
      <c r="N364" s="8">
        <v>800</v>
      </c>
      <c r="O364"/>
      <c r="P364"/>
      <c r="Q364"/>
      <c r="R364"/>
      <c r="S364"/>
      <c r="T364"/>
      <c r="U364"/>
      <c r="V364"/>
      <c r="W364"/>
      <c r="X364"/>
      <c r="Y364"/>
      <c r="Z364"/>
      <c r="AA364"/>
      <c r="AB364"/>
      <c r="AC364"/>
      <c r="AD364"/>
      <c r="AE364"/>
      <c r="AF364"/>
      <c r="AG364"/>
      <c r="AH364"/>
      <c r="AI364"/>
      <c r="AJ364"/>
      <c r="AK364"/>
      <c r="AL364"/>
      <c r="AM364"/>
      <c r="AN364"/>
      <c r="AO364"/>
      <c r="AP364"/>
      <c r="AQ364"/>
    </row>
    <row r="365" spans="1:43" x14ac:dyDescent="0.25">
      <c r="A365" s="67" t="s">
        <v>167</v>
      </c>
      <c r="B365" s="8"/>
      <c r="C365" s="8"/>
      <c r="D365" s="8"/>
      <c r="E365" s="8">
        <v>400</v>
      </c>
      <c r="F365" s="8"/>
      <c r="G365" s="8">
        <v>400</v>
      </c>
      <c r="H365" s="8"/>
      <c r="I365" s="8"/>
      <c r="J365" s="8"/>
      <c r="K365" s="8"/>
      <c r="L365" s="8"/>
      <c r="M365" s="8"/>
      <c r="N365" s="8">
        <v>800</v>
      </c>
      <c r="O365"/>
      <c r="P365"/>
      <c r="Q365"/>
      <c r="R365"/>
      <c r="S365"/>
      <c r="T365"/>
      <c r="U365"/>
      <c r="V365"/>
      <c r="W365"/>
      <c r="X365"/>
      <c r="Y365"/>
      <c r="Z365"/>
      <c r="AA365"/>
      <c r="AB365"/>
      <c r="AC365"/>
      <c r="AD365"/>
      <c r="AE365"/>
      <c r="AF365"/>
      <c r="AG365"/>
      <c r="AH365"/>
      <c r="AI365"/>
      <c r="AJ365"/>
      <c r="AK365"/>
      <c r="AL365"/>
      <c r="AM365"/>
      <c r="AN365"/>
      <c r="AO365"/>
      <c r="AP365"/>
      <c r="AQ365"/>
    </row>
    <row r="366" spans="1:43" x14ac:dyDescent="0.25">
      <c r="A366" s="67" t="s">
        <v>127</v>
      </c>
      <c r="B366" s="8"/>
      <c r="C366" s="8"/>
      <c r="D366" s="8"/>
      <c r="E366" s="8"/>
      <c r="F366" s="8"/>
      <c r="G366" s="8"/>
      <c r="H366" s="8"/>
      <c r="I366" s="8"/>
      <c r="J366" s="8"/>
      <c r="K366" s="8">
        <v>400</v>
      </c>
      <c r="L366" s="8"/>
      <c r="M366" s="8"/>
      <c r="N366" s="8">
        <v>400</v>
      </c>
      <c r="O366"/>
      <c r="P366"/>
      <c r="Q366"/>
      <c r="R366"/>
      <c r="S366"/>
      <c r="T366"/>
      <c r="U366"/>
      <c r="V366"/>
      <c r="W366"/>
      <c r="X366"/>
      <c r="Y366"/>
      <c r="Z366"/>
      <c r="AA366"/>
      <c r="AB366"/>
      <c r="AC366"/>
      <c r="AD366"/>
      <c r="AE366"/>
      <c r="AF366"/>
      <c r="AG366"/>
      <c r="AH366"/>
      <c r="AI366"/>
      <c r="AJ366"/>
      <c r="AK366"/>
      <c r="AL366"/>
      <c r="AM366"/>
      <c r="AN366"/>
      <c r="AO366"/>
      <c r="AP366"/>
      <c r="AQ366"/>
    </row>
    <row r="367" spans="1:43" x14ac:dyDescent="0.25">
      <c r="A367" s="67" t="s">
        <v>69</v>
      </c>
      <c r="B367" s="8">
        <v>410</v>
      </c>
      <c r="C367" s="8">
        <v>410</v>
      </c>
      <c r="D367" s="8">
        <v>410</v>
      </c>
      <c r="E367" s="8"/>
      <c r="F367" s="8"/>
      <c r="G367" s="8"/>
      <c r="H367" s="8"/>
      <c r="I367" s="8"/>
      <c r="J367" s="8"/>
      <c r="K367" s="8"/>
      <c r="L367" s="8"/>
      <c r="M367" s="8"/>
      <c r="N367" s="8">
        <v>1230</v>
      </c>
      <c r="O367"/>
      <c r="P367"/>
      <c r="Q367"/>
      <c r="R367"/>
      <c r="S367"/>
      <c r="T367"/>
      <c r="U367"/>
      <c r="V367"/>
      <c r="W367"/>
      <c r="X367"/>
      <c r="Y367"/>
      <c r="Z367"/>
      <c r="AA367"/>
      <c r="AB367"/>
      <c r="AC367"/>
      <c r="AD367"/>
      <c r="AE367"/>
      <c r="AF367"/>
      <c r="AG367"/>
      <c r="AH367"/>
      <c r="AI367"/>
      <c r="AJ367"/>
      <c r="AK367"/>
      <c r="AL367"/>
      <c r="AM367"/>
      <c r="AN367"/>
      <c r="AO367"/>
      <c r="AP367"/>
      <c r="AQ367"/>
    </row>
    <row r="368" spans="1:43" x14ac:dyDescent="0.25">
      <c r="A368" s="67" t="s">
        <v>159</v>
      </c>
      <c r="B368" s="8"/>
      <c r="C368" s="8"/>
      <c r="D368" s="8"/>
      <c r="E368" s="8"/>
      <c r="F368" s="8"/>
      <c r="G368" s="8"/>
      <c r="H368" s="8"/>
      <c r="I368" s="8"/>
      <c r="J368" s="8">
        <v>400</v>
      </c>
      <c r="K368" s="8"/>
      <c r="L368" s="8"/>
      <c r="M368" s="8"/>
      <c r="N368" s="8">
        <v>400</v>
      </c>
      <c r="O368"/>
      <c r="P368"/>
      <c r="Q368"/>
      <c r="R368"/>
      <c r="S368"/>
      <c r="T368"/>
      <c r="U368"/>
      <c r="V368"/>
      <c r="W368"/>
      <c r="X368"/>
      <c r="Y368"/>
      <c r="Z368"/>
      <c r="AA368"/>
      <c r="AB368"/>
      <c r="AC368"/>
      <c r="AD368"/>
      <c r="AE368"/>
      <c r="AF368"/>
      <c r="AG368"/>
      <c r="AH368"/>
      <c r="AI368"/>
      <c r="AJ368"/>
      <c r="AK368"/>
      <c r="AL368"/>
      <c r="AM368"/>
      <c r="AN368"/>
      <c r="AO368"/>
      <c r="AP368"/>
      <c r="AQ368"/>
    </row>
    <row r="369" spans="1:43" x14ac:dyDescent="0.25">
      <c r="A369" s="62">
        <v>10026076</v>
      </c>
      <c r="B369" s="8">
        <v>420</v>
      </c>
      <c r="C369" s="8">
        <v>420</v>
      </c>
      <c r="D369" s="8">
        <v>420</v>
      </c>
      <c r="E369" s="8">
        <v>420</v>
      </c>
      <c r="F369" s="8">
        <v>420</v>
      </c>
      <c r="G369" s="8">
        <v>420</v>
      </c>
      <c r="H369" s="8">
        <v>420</v>
      </c>
      <c r="I369" s="8">
        <v>420</v>
      </c>
      <c r="J369" s="8"/>
      <c r="K369" s="8">
        <v>420</v>
      </c>
      <c r="L369" s="8">
        <v>420</v>
      </c>
      <c r="M369" s="8"/>
      <c r="N369" s="8">
        <v>4200</v>
      </c>
      <c r="O369"/>
      <c r="P369"/>
      <c r="Q369"/>
      <c r="R369"/>
      <c r="S369"/>
      <c r="T369"/>
      <c r="U369"/>
      <c r="V369"/>
      <c r="W369"/>
      <c r="X369"/>
      <c r="Y369"/>
      <c r="Z369"/>
      <c r="AA369"/>
      <c r="AB369"/>
      <c r="AC369"/>
      <c r="AD369"/>
      <c r="AE369"/>
      <c r="AF369"/>
      <c r="AG369"/>
      <c r="AH369"/>
      <c r="AI369"/>
      <c r="AJ369"/>
      <c r="AK369"/>
      <c r="AL369"/>
      <c r="AM369"/>
      <c r="AN369"/>
      <c r="AO369"/>
      <c r="AP369"/>
      <c r="AQ369"/>
    </row>
    <row r="370" spans="1:43" x14ac:dyDescent="0.25">
      <c r="A370" s="67" t="s">
        <v>95</v>
      </c>
      <c r="B370" s="8"/>
      <c r="C370" s="8"/>
      <c r="D370" s="8"/>
      <c r="E370" s="8">
        <v>420</v>
      </c>
      <c r="F370" s="8"/>
      <c r="G370" s="8"/>
      <c r="H370" s="8">
        <v>420</v>
      </c>
      <c r="I370" s="8">
        <v>420</v>
      </c>
      <c r="J370" s="8"/>
      <c r="K370" s="8"/>
      <c r="L370" s="8"/>
      <c r="M370" s="8"/>
      <c r="N370" s="8">
        <v>1260</v>
      </c>
      <c r="O370"/>
      <c r="P370"/>
      <c r="Q370"/>
      <c r="R370"/>
      <c r="S370"/>
      <c r="T370"/>
      <c r="U370"/>
      <c r="V370"/>
      <c r="W370"/>
      <c r="X370"/>
      <c r="Y370"/>
      <c r="Z370"/>
      <c r="AA370"/>
      <c r="AB370"/>
      <c r="AC370"/>
      <c r="AD370"/>
      <c r="AE370"/>
      <c r="AF370"/>
      <c r="AG370"/>
      <c r="AH370"/>
      <c r="AI370"/>
      <c r="AJ370"/>
      <c r="AK370"/>
      <c r="AL370"/>
      <c r="AM370"/>
      <c r="AN370"/>
      <c r="AO370"/>
      <c r="AP370"/>
      <c r="AQ370"/>
    </row>
    <row r="371" spans="1:43" x14ac:dyDescent="0.25">
      <c r="A371" s="67" t="s">
        <v>138</v>
      </c>
      <c r="B371" s="8">
        <v>420</v>
      </c>
      <c r="C371" s="8">
        <v>420</v>
      </c>
      <c r="D371" s="8"/>
      <c r="E371" s="8"/>
      <c r="F371" s="8">
        <v>420</v>
      </c>
      <c r="G371" s="8"/>
      <c r="H371" s="8"/>
      <c r="I371" s="8"/>
      <c r="J371" s="8"/>
      <c r="K371" s="8"/>
      <c r="L371" s="8">
        <v>420</v>
      </c>
      <c r="M371" s="8"/>
      <c r="N371" s="8">
        <v>1680</v>
      </c>
      <c r="O371"/>
      <c r="P371"/>
      <c r="Q371"/>
      <c r="R371"/>
      <c r="S371"/>
      <c r="T371"/>
      <c r="U371"/>
      <c r="V371"/>
      <c r="W371"/>
      <c r="X371"/>
      <c r="Y371"/>
      <c r="Z371"/>
      <c r="AA371"/>
      <c r="AB371"/>
      <c r="AC371"/>
      <c r="AD371"/>
      <c r="AE371"/>
      <c r="AF371"/>
      <c r="AG371"/>
      <c r="AH371"/>
      <c r="AI371"/>
      <c r="AJ371"/>
      <c r="AK371"/>
      <c r="AL371"/>
      <c r="AM371"/>
      <c r="AN371"/>
      <c r="AO371"/>
      <c r="AP371"/>
      <c r="AQ371"/>
    </row>
    <row r="372" spans="1:43" x14ac:dyDescent="0.25">
      <c r="A372" s="67" t="s">
        <v>167</v>
      </c>
      <c r="B372" s="8"/>
      <c r="C372" s="8"/>
      <c r="D372" s="8"/>
      <c r="E372" s="8"/>
      <c r="F372" s="8"/>
      <c r="G372" s="8">
        <v>420</v>
      </c>
      <c r="H372" s="8"/>
      <c r="I372" s="8"/>
      <c r="J372" s="8"/>
      <c r="K372" s="8"/>
      <c r="L372" s="8"/>
      <c r="M372" s="8"/>
      <c r="N372" s="8">
        <v>420</v>
      </c>
      <c r="O372"/>
      <c r="P372"/>
      <c r="Q372"/>
      <c r="R372"/>
      <c r="S372"/>
      <c r="T372"/>
      <c r="U372"/>
      <c r="V372"/>
      <c r="W372"/>
      <c r="X372"/>
      <c r="Y372"/>
      <c r="Z372"/>
      <c r="AA372"/>
      <c r="AB372"/>
      <c r="AC372"/>
      <c r="AD372"/>
      <c r="AE372"/>
      <c r="AF372"/>
      <c r="AG372"/>
      <c r="AH372"/>
      <c r="AI372"/>
      <c r="AJ372"/>
      <c r="AK372"/>
      <c r="AL372"/>
      <c r="AM372"/>
      <c r="AN372"/>
      <c r="AO372"/>
      <c r="AP372"/>
      <c r="AQ372"/>
    </row>
    <row r="373" spans="1:43" x14ac:dyDescent="0.25">
      <c r="A373" s="67" t="s">
        <v>127</v>
      </c>
      <c r="B373" s="8"/>
      <c r="C373" s="8"/>
      <c r="D373" s="8">
        <v>420</v>
      </c>
      <c r="E373" s="8"/>
      <c r="F373" s="8"/>
      <c r="G373" s="8"/>
      <c r="H373" s="8"/>
      <c r="I373" s="8"/>
      <c r="J373" s="8"/>
      <c r="K373" s="8">
        <v>420</v>
      </c>
      <c r="L373" s="8"/>
      <c r="M373" s="8"/>
      <c r="N373" s="8">
        <v>840</v>
      </c>
      <c r="O373"/>
      <c r="P373"/>
      <c r="Q373"/>
      <c r="R373"/>
      <c r="S373"/>
      <c r="T373"/>
      <c r="U373"/>
      <c r="V373"/>
      <c r="W373"/>
      <c r="X373"/>
      <c r="Y373"/>
      <c r="Z373"/>
      <c r="AA373"/>
      <c r="AB373"/>
      <c r="AC373"/>
      <c r="AD373"/>
      <c r="AE373"/>
      <c r="AF373"/>
      <c r="AG373"/>
      <c r="AH373"/>
      <c r="AI373"/>
      <c r="AJ373"/>
      <c r="AK373"/>
      <c r="AL373"/>
      <c r="AM373"/>
      <c r="AN373"/>
      <c r="AO373"/>
      <c r="AP373"/>
      <c r="AQ373"/>
    </row>
    <row r="374" spans="1:43" x14ac:dyDescent="0.25">
      <c r="A374" s="62">
        <v>10026077</v>
      </c>
      <c r="B374" s="8">
        <v>210</v>
      </c>
      <c r="C374" s="8">
        <v>210</v>
      </c>
      <c r="D374" s="8">
        <v>210</v>
      </c>
      <c r="E374" s="8"/>
      <c r="F374" s="8">
        <v>210</v>
      </c>
      <c r="G374" s="8">
        <v>210</v>
      </c>
      <c r="H374" s="8">
        <v>210</v>
      </c>
      <c r="I374" s="8">
        <v>210</v>
      </c>
      <c r="J374" s="8">
        <v>210</v>
      </c>
      <c r="K374" s="8">
        <v>210</v>
      </c>
      <c r="L374" s="8">
        <v>210</v>
      </c>
      <c r="M374" s="8"/>
      <c r="N374" s="8">
        <v>2100</v>
      </c>
      <c r="O374"/>
      <c r="P374"/>
      <c r="Q374"/>
      <c r="R374"/>
      <c r="S374"/>
      <c r="T374"/>
      <c r="U374"/>
      <c r="V374"/>
      <c r="W374"/>
      <c r="X374"/>
      <c r="Y374"/>
      <c r="Z374"/>
      <c r="AA374"/>
      <c r="AB374"/>
      <c r="AC374"/>
      <c r="AD374"/>
      <c r="AE374"/>
      <c r="AF374"/>
      <c r="AG374"/>
      <c r="AH374"/>
      <c r="AI374"/>
      <c r="AJ374"/>
      <c r="AK374"/>
      <c r="AL374"/>
      <c r="AM374"/>
      <c r="AN374"/>
      <c r="AO374"/>
      <c r="AP374"/>
      <c r="AQ374"/>
    </row>
    <row r="375" spans="1:43" x14ac:dyDescent="0.25">
      <c r="A375" s="67" t="s">
        <v>69</v>
      </c>
      <c r="B375" s="8">
        <v>210</v>
      </c>
      <c r="C375" s="8">
        <v>210</v>
      </c>
      <c r="D375" s="8">
        <v>210</v>
      </c>
      <c r="E375" s="8"/>
      <c r="F375" s="8">
        <v>210</v>
      </c>
      <c r="G375" s="8">
        <v>210</v>
      </c>
      <c r="H375" s="8">
        <v>210</v>
      </c>
      <c r="I375" s="8">
        <v>210</v>
      </c>
      <c r="J375" s="8"/>
      <c r="K375" s="8"/>
      <c r="L375" s="8">
        <v>210</v>
      </c>
      <c r="M375" s="8"/>
      <c r="N375" s="8">
        <v>1680</v>
      </c>
      <c r="O375"/>
      <c r="P375"/>
      <c r="Q375"/>
      <c r="R375"/>
      <c r="S375"/>
      <c r="T375"/>
      <c r="U375"/>
      <c r="V375"/>
      <c r="W375"/>
      <c r="X375"/>
      <c r="Y375"/>
      <c r="Z375"/>
      <c r="AA375"/>
      <c r="AB375"/>
      <c r="AC375"/>
      <c r="AD375"/>
      <c r="AE375"/>
      <c r="AF375"/>
      <c r="AG375"/>
      <c r="AH375"/>
      <c r="AI375"/>
      <c r="AJ375"/>
      <c r="AK375"/>
      <c r="AL375"/>
      <c r="AM375"/>
      <c r="AN375"/>
      <c r="AO375"/>
      <c r="AP375"/>
      <c r="AQ375"/>
    </row>
    <row r="376" spans="1:43" x14ac:dyDescent="0.25">
      <c r="A376" s="67" t="s">
        <v>54</v>
      </c>
      <c r="B376" s="8"/>
      <c r="C376" s="8"/>
      <c r="D376" s="8"/>
      <c r="E376" s="8"/>
      <c r="F376" s="8"/>
      <c r="G376" s="8"/>
      <c r="H376" s="8"/>
      <c r="I376" s="8"/>
      <c r="J376" s="8">
        <v>210</v>
      </c>
      <c r="K376" s="8">
        <v>210</v>
      </c>
      <c r="L376" s="8"/>
      <c r="M376" s="8"/>
      <c r="N376" s="8">
        <v>420</v>
      </c>
      <c r="O376"/>
      <c r="P376"/>
      <c r="Q376"/>
      <c r="R376"/>
      <c r="S376"/>
      <c r="T376"/>
      <c r="U376"/>
      <c r="V376"/>
      <c r="W376"/>
      <c r="X376"/>
      <c r="Y376"/>
      <c r="Z376"/>
      <c r="AA376"/>
      <c r="AB376"/>
      <c r="AC376"/>
      <c r="AD376"/>
      <c r="AE376"/>
      <c r="AF376"/>
      <c r="AG376"/>
      <c r="AH376"/>
      <c r="AI376"/>
      <c r="AJ376"/>
      <c r="AK376"/>
      <c r="AL376"/>
      <c r="AM376"/>
      <c r="AN376"/>
      <c r="AO376"/>
      <c r="AP376"/>
      <c r="AQ376"/>
    </row>
    <row r="377" spans="1:43" x14ac:dyDescent="0.25">
      <c r="A377" s="62">
        <v>10026078</v>
      </c>
      <c r="B377" s="8">
        <v>300</v>
      </c>
      <c r="C377" s="8">
        <v>300</v>
      </c>
      <c r="D377" s="8">
        <v>300</v>
      </c>
      <c r="E377" s="8">
        <v>300</v>
      </c>
      <c r="F377" s="8">
        <v>300</v>
      </c>
      <c r="G377" s="8">
        <v>300</v>
      </c>
      <c r="H377" s="8">
        <v>300</v>
      </c>
      <c r="I377" s="8">
        <v>300</v>
      </c>
      <c r="J377" s="8">
        <v>300</v>
      </c>
      <c r="K377" s="8">
        <v>300</v>
      </c>
      <c r="L377" s="8">
        <v>300</v>
      </c>
      <c r="M377" s="8"/>
      <c r="N377" s="8">
        <v>3300</v>
      </c>
      <c r="O377"/>
      <c r="P377"/>
      <c r="Q377"/>
      <c r="R377"/>
      <c r="S377"/>
      <c r="T377"/>
      <c r="U377"/>
      <c r="V377"/>
      <c r="W377"/>
      <c r="X377"/>
      <c r="Y377"/>
      <c r="Z377"/>
      <c r="AA377"/>
      <c r="AB377"/>
      <c r="AC377"/>
      <c r="AD377"/>
      <c r="AE377"/>
      <c r="AF377"/>
      <c r="AG377"/>
      <c r="AH377"/>
      <c r="AI377"/>
      <c r="AJ377"/>
      <c r="AK377"/>
      <c r="AL377"/>
      <c r="AM377"/>
      <c r="AN377"/>
      <c r="AO377"/>
      <c r="AP377"/>
      <c r="AQ377"/>
    </row>
    <row r="378" spans="1:43" x14ac:dyDescent="0.25">
      <c r="A378" s="67" t="s">
        <v>138</v>
      </c>
      <c r="B378" s="8">
        <v>300</v>
      </c>
      <c r="C378" s="8">
        <v>300</v>
      </c>
      <c r="D378" s="8"/>
      <c r="E378" s="8"/>
      <c r="F378" s="8">
        <v>300</v>
      </c>
      <c r="G378" s="8"/>
      <c r="H378" s="8"/>
      <c r="I378" s="8">
        <v>300</v>
      </c>
      <c r="J378" s="8"/>
      <c r="K378" s="8"/>
      <c r="L378" s="8">
        <v>300</v>
      </c>
      <c r="M378" s="8"/>
      <c r="N378" s="8">
        <v>1500</v>
      </c>
      <c r="O378"/>
      <c r="P378"/>
      <c r="Q378"/>
      <c r="R378"/>
      <c r="S378"/>
      <c r="T378"/>
      <c r="U378"/>
      <c r="V378"/>
      <c r="W378"/>
      <c r="X378"/>
      <c r="Y378"/>
      <c r="Z378"/>
      <c r="AA378"/>
      <c r="AB378"/>
      <c r="AC378"/>
      <c r="AD378"/>
      <c r="AE378"/>
      <c r="AF378"/>
      <c r="AG378"/>
      <c r="AH378"/>
      <c r="AI378"/>
      <c r="AJ378"/>
      <c r="AK378"/>
      <c r="AL378"/>
      <c r="AM378"/>
      <c r="AN378"/>
      <c r="AO378"/>
      <c r="AP378"/>
      <c r="AQ378"/>
    </row>
    <row r="379" spans="1:43" x14ac:dyDescent="0.25">
      <c r="A379" s="67" t="s">
        <v>167</v>
      </c>
      <c r="B379" s="8"/>
      <c r="C379" s="8"/>
      <c r="D379" s="8"/>
      <c r="E379" s="8"/>
      <c r="F379" s="8"/>
      <c r="G379" s="8">
        <v>300</v>
      </c>
      <c r="H379" s="8"/>
      <c r="I379" s="8"/>
      <c r="J379" s="8"/>
      <c r="K379" s="8"/>
      <c r="L379" s="8"/>
      <c r="M379" s="8"/>
      <c r="N379" s="8">
        <v>300</v>
      </c>
      <c r="O379"/>
      <c r="P379"/>
      <c r="Q379"/>
      <c r="R379"/>
      <c r="S379"/>
      <c r="T379"/>
      <c r="U379"/>
      <c r="V379"/>
      <c r="W379"/>
      <c r="X379"/>
      <c r="Y379"/>
      <c r="Z379"/>
      <c r="AA379"/>
      <c r="AB379"/>
      <c r="AC379"/>
      <c r="AD379"/>
      <c r="AE379"/>
      <c r="AF379"/>
      <c r="AG379"/>
      <c r="AH379"/>
      <c r="AI379"/>
      <c r="AJ379"/>
      <c r="AK379"/>
      <c r="AL379"/>
      <c r="AM379"/>
      <c r="AN379"/>
      <c r="AO379"/>
      <c r="AP379"/>
      <c r="AQ379"/>
    </row>
    <row r="380" spans="1:43" x14ac:dyDescent="0.25">
      <c r="A380" s="67" t="s">
        <v>127</v>
      </c>
      <c r="B380" s="8"/>
      <c r="C380" s="8"/>
      <c r="D380" s="8"/>
      <c r="E380" s="8">
        <v>300</v>
      </c>
      <c r="F380" s="8"/>
      <c r="G380" s="8"/>
      <c r="H380" s="8">
        <v>300</v>
      </c>
      <c r="I380" s="8"/>
      <c r="J380" s="8"/>
      <c r="K380" s="8">
        <v>300</v>
      </c>
      <c r="L380" s="8"/>
      <c r="M380" s="8"/>
      <c r="N380" s="8">
        <v>900</v>
      </c>
      <c r="O380"/>
      <c r="P380"/>
      <c r="Q380"/>
      <c r="R380"/>
      <c r="S380"/>
      <c r="T380"/>
      <c r="U380"/>
      <c r="V380"/>
      <c r="W380"/>
      <c r="X380"/>
      <c r="Y380"/>
      <c r="Z380"/>
      <c r="AA380"/>
      <c r="AB380"/>
      <c r="AC380"/>
      <c r="AD380"/>
      <c r="AE380"/>
      <c r="AF380"/>
      <c r="AG380"/>
      <c r="AH380"/>
      <c r="AI380"/>
      <c r="AJ380"/>
      <c r="AK380"/>
      <c r="AL380"/>
      <c r="AM380"/>
      <c r="AN380"/>
      <c r="AO380"/>
      <c r="AP380"/>
      <c r="AQ380"/>
    </row>
    <row r="381" spans="1:43" x14ac:dyDescent="0.25">
      <c r="A381" s="67" t="s">
        <v>155</v>
      </c>
      <c r="B381" s="8"/>
      <c r="C381" s="8"/>
      <c r="D381" s="8">
        <v>300</v>
      </c>
      <c r="E381" s="8"/>
      <c r="F381" s="8"/>
      <c r="G381" s="8"/>
      <c r="H381" s="8"/>
      <c r="I381" s="8"/>
      <c r="J381" s="8"/>
      <c r="K381" s="8"/>
      <c r="L381" s="8"/>
      <c r="M381" s="8"/>
      <c r="N381" s="8">
        <v>300</v>
      </c>
      <c r="O381"/>
      <c r="P381"/>
      <c r="Q381"/>
      <c r="R381"/>
      <c r="S381"/>
      <c r="T381"/>
      <c r="U381"/>
      <c r="V381"/>
      <c r="W381"/>
      <c r="X381"/>
      <c r="Y381"/>
      <c r="Z381"/>
      <c r="AA381"/>
      <c r="AB381"/>
      <c r="AC381"/>
      <c r="AD381"/>
      <c r="AE381"/>
      <c r="AF381"/>
      <c r="AG381"/>
      <c r="AH381"/>
      <c r="AI381"/>
      <c r="AJ381"/>
      <c r="AK381"/>
      <c r="AL381"/>
      <c r="AM381"/>
      <c r="AN381"/>
      <c r="AO381"/>
      <c r="AP381"/>
      <c r="AQ381"/>
    </row>
    <row r="382" spans="1:43" x14ac:dyDescent="0.25">
      <c r="A382" s="67" t="s">
        <v>159</v>
      </c>
      <c r="B382" s="8"/>
      <c r="C382" s="8"/>
      <c r="D382" s="8"/>
      <c r="E382" s="8"/>
      <c r="F382" s="8"/>
      <c r="G382" s="8"/>
      <c r="H382" s="8"/>
      <c r="I382" s="8"/>
      <c r="J382" s="8">
        <v>300</v>
      </c>
      <c r="K382" s="8"/>
      <c r="L382" s="8"/>
      <c r="M382" s="8"/>
      <c r="N382" s="8">
        <v>300</v>
      </c>
      <c r="O382"/>
      <c r="P382"/>
      <c r="Q382"/>
      <c r="R382"/>
      <c r="S382"/>
      <c r="T382"/>
      <c r="U382"/>
      <c r="V382"/>
      <c r="W382"/>
      <c r="X382"/>
      <c r="Y382"/>
      <c r="Z382"/>
      <c r="AA382"/>
      <c r="AB382"/>
      <c r="AC382"/>
      <c r="AD382"/>
      <c r="AE382"/>
      <c r="AF382"/>
      <c r="AG382"/>
      <c r="AH382"/>
      <c r="AI382"/>
      <c r="AJ382"/>
      <c r="AK382"/>
      <c r="AL382"/>
      <c r="AM382"/>
      <c r="AN382"/>
      <c r="AO382"/>
      <c r="AP382"/>
      <c r="AQ382"/>
    </row>
    <row r="383" spans="1:43" x14ac:dyDescent="0.25">
      <c r="A383" s="62">
        <v>10026080</v>
      </c>
      <c r="B383" s="8">
        <v>300</v>
      </c>
      <c r="C383" s="8">
        <v>300</v>
      </c>
      <c r="D383" s="8">
        <v>300</v>
      </c>
      <c r="E383" s="8">
        <v>300</v>
      </c>
      <c r="F383" s="8">
        <v>300</v>
      </c>
      <c r="G383" s="8">
        <v>300</v>
      </c>
      <c r="H383" s="8">
        <v>300</v>
      </c>
      <c r="I383" s="8">
        <v>300</v>
      </c>
      <c r="J383" s="8"/>
      <c r="K383" s="8">
        <v>300</v>
      </c>
      <c r="L383" s="8">
        <v>300</v>
      </c>
      <c r="M383" s="8"/>
      <c r="N383" s="8">
        <v>3000</v>
      </c>
      <c r="O383"/>
      <c r="P383"/>
      <c r="Q383"/>
      <c r="R383"/>
      <c r="S383"/>
      <c r="T383"/>
      <c r="U383"/>
      <c r="V383"/>
      <c r="W383"/>
      <c r="X383"/>
      <c r="Y383"/>
      <c r="Z383"/>
      <c r="AA383"/>
      <c r="AB383"/>
      <c r="AC383"/>
      <c r="AD383"/>
      <c r="AE383"/>
      <c r="AF383"/>
      <c r="AG383"/>
      <c r="AH383"/>
      <c r="AI383"/>
      <c r="AJ383"/>
      <c r="AK383"/>
      <c r="AL383"/>
      <c r="AM383"/>
      <c r="AN383"/>
      <c r="AO383"/>
      <c r="AP383"/>
      <c r="AQ383"/>
    </row>
    <row r="384" spans="1:43" x14ac:dyDescent="0.25">
      <c r="A384" s="67" t="s">
        <v>95</v>
      </c>
      <c r="B384" s="8"/>
      <c r="C384" s="8"/>
      <c r="D384" s="8"/>
      <c r="E384" s="8"/>
      <c r="F384" s="8"/>
      <c r="G384" s="8"/>
      <c r="H384" s="8">
        <v>300</v>
      </c>
      <c r="I384" s="8"/>
      <c r="J384" s="8"/>
      <c r="K384" s="8"/>
      <c r="L384" s="8"/>
      <c r="M384" s="8"/>
      <c r="N384" s="8">
        <v>300</v>
      </c>
      <c r="O384"/>
      <c r="P384"/>
      <c r="Q384"/>
      <c r="R384"/>
      <c r="S384"/>
      <c r="T384"/>
      <c r="U384"/>
      <c r="V384"/>
      <c r="W384"/>
      <c r="X384"/>
      <c r="Y384"/>
      <c r="Z384"/>
      <c r="AA384"/>
      <c r="AB384"/>
      <c r="AC384"/>
      <c r="AD384"/>
      <c r="AE384"/>
      <c r="AF384"/>
      <c r="AG384"/>
      <c r="AH384"/>
      <c r="AI384"/>
      <c r="AJ384"/>
      <c r="AK384"/>
      <c r="AL384"/>
      <c r="AM384"/>
      <c r="AN384"/>
      <c r="AO384"/>
      <c r="AP384"/>
      <c r="AQ384"/>
    </row>
    <row r="385" spans="1:43" x14ac:dyDescent="0.25">
      <c r="A385" s="67" t="s">
        <v>138</v>
      </c>
      <c r="B385" s="8"/>
      <c r="C385" s="8">
        <v>300</v>
      </c>
      <c r="D385" s="8"/>
      <c r="E385" s="8"/>
      <c r="F385" s="8"/>
      <c r="G385" s="8"/>
      <c r="H385" s="8"/>
      <c r="I385" s="8">
        <v>300</v>
      </c>
      <c r="J385" s="8"/>
      <c r="K385" s="8"/>
      <c r="L385" s="8">
        <v>300</v>
      </c>
      <c r="M385" s="8"/>
      <c r="N385" s="8">
        <v>900</v>
      </c>
      <c r="O385"/>
      <c r="P385"/>
      <c r="Q385"/>
      <c r="R385"/>
      <c r="S385"/>
      <c r="T385"/>
      <c r="U385"/>
      <c r="V385"/>
      <c r="W385"/>
      <c r="X385"/>
      <c r="Y385"/>
      <c r="Z385"/>
      <c r="AA385"/>
      <c r="AB385"/>
      <c r="AC385"/>
      <c r="AD385"/>
      <c r="AE385"/>
      <c r="AF385"/>
      <c r="AG385"/>
      <c r="AH385"/>
      <c r="AI385"/>
      <c r="AJ385"/>
      <c r="AK385"/>
      <c r="AL385"/>
      <c r="AM385"/>
      <c r="AN385"/>
      <c r="AO385"/>
      <c r="AP385"/>
      <c r="AQ385"/>
    </row>
    <row r="386" spans="1:43" x14ac:dyDescent="0.25">
      <c r="A386" s="67" t="s">
        <v>167</v>
      </c>
      <c r="B386" s="8"/>
      <c r="C386" s="8"/>
      <c r="D386" s="8"/>
      <c r="E386" s="8">
        <v>300</v>
      </c>
      <c r="F386" s="8"/>
      <c r="G386" s="8">
        <v>300</v>
      </c>
      <c r="H386" s="8"/>
      <c r="I386" s="8"/>
      <c r="J386" s="8"/>
      <c r="K386" s="8"/>
      <c r="L386" s="8"/>
      <c r="M386" s="8"/>
      <c r="N386" s="8">
        <v>600</v>
      </c>
      <c r="O386"/>
      <c r="P386"/>
      <c r="Q386"/>
      <c r="R386"/>
      <c r="S386"/>
      <c r="T386"/>
      <c r="U386"/>
      <c r="V386"/>
      <c r="W386"/>
      <c r="X386"/>
      <c r="Y386"/>
      <c r="Z386"/>
      <c r="AA386"/>
      <c r="AB386"/>
      <c r="AC386"/>
      <c r="AD386"/>
      <c r="AE386"/>
      <c r="AF386"/>
      <c r="AG386"/>
      <c r="AH386"/>
      <c r="AI386"/>
      <c r="AJ386"/>
      <c r="AK386"/>
      <c r="AL386"/>
      <c r="AM386"/>
      <c r="AN386"/>
      <c r="AO386"/>
      <c r="AP386"/>
      <c r="AQ386"/>
    </row>
    <row r="387" spans="1:43" x14ac:dyDescent="0.25">
      <c r="A387" s="67" t="s">
        <v>127</v>
      </c>
      <c r="B387" s="8">
        <v>300</v>
      </c>
      <c r="C387" s="8"/>
      <c r="D387" s="8">
        <v>300</v>
      </c>
      <c r="E387" s="8"/>
      <c r="F387" s="8">
        <v>300</v>
      </c>
      <c r="G387" s="8"/>
      <c r="H387" s="8"/>
      <c r="I387" s="8"/>
      <c r="J387" s="8"/>
      <c r="K387" s="8">
        <v>300</v>
      </c>
      <c r="L387" s="8"/>
      <c r="M387" s="8"/>
      <c r="N387" s="8">
        <v>1200</v>
      </c>
      <c r="O387"/>
      <c r="P387"/>
      <c r="Q387"/>
      <c r="R387"/>
      <c r="S387"/>
      <c r="T387"/>
      <c r="U387"/>
      <c r="V387"/>
      <c r="W387"/>
      <c r="X387"/>
      <c r="Y387"/>
      <c r="Z387"/>
      <c r="AA387"/>
      <c r="AB387"/>
      <c r="AC387"/>
      <c r="AD387"/>
      <c r="AE387"/>
      <c r="AF387"/>
      <c r="AG387"/>
      <c r="AH387"/>
      <c r="AI387"/>
      <c r="AJ387"/>
      <c r="AK387"/>
      <c r="AL387"/>
      <c r="AM387"/>
      <c r="AN387"/>
      <c r="AO387"/>
      <c r="AP387"/>
      <c r="AQ387"/>
    </row>
    <row r="388" spans="1:43" x14ac:dyDescent="0.25">
      <c r="A388" s="62">
        <v>10026092</v>
      </c>
      <c r="B388" s="8">
        <v>110</v>
      </c>
      <c r="C388" s="8">
        <v>110</v>
      </c>
      <c r="D388" s="8">
        <v>110</v>
      </c>
      <c r="E388" s="8"/>
      <c r="F388" s="8"/>
      <c r="G388" s="8">
        <v>110</v>
      </c>
      <c r="H388" s="8">
        <v>110</v>
      </c>
      <c r="I388" s="8">
        <v>110</v>
      </c>
      <c r="J388" s="8">
        <v>110</v>
      </c>
      <c r="K388" s="8">
        <v>110</v>
      </c>
      <c r="L388" s="8">
        <v>110</v>
      </c>
      <c r="M388" s="8"/>
      <c r="N388" s="8">
        <v>990</v>
      </c>
      <c r="O388"/>
      <c r="P388"/>
      <c r="Q388"/>
      <c r="R388"/>
      <c r="S388"/>
      <c r="T388"/>
      <c r="U388"/>
      <c r="V388"/>
      <c r="W388"/>
      <c r="X388"/>
      <c r="Y388"/>
      <c r="Z388"/>
      <c r="AA388"/>
      <c r="AB388"/>
      <c r="AC388"/>
      <c r="AD388"/>
      <c r="AE388"/>
      <c r="AF388"/>
      <c r="AG388"/>
      <c r="AH388"/>
      <c r="AI388"/>
      <c r="AJ388"/>
      <c r="AK388"/>
      <c r="AL388"/>
      <c r="AM388"/>
      <c r="AN388"/>
      <c r="AO388"/>
      <c r="AP388"/>
      <c r="AQ388"/>
    </row>
    <row r="389" spans="1:43" x14ac:dyDescent="0.25">
      <c r="A389" s="67" t="s">
        <v>69</v>
      </c>
      <c r="B389" s="8">
        <v>110</v>
      </c>
      <c r="C389" s="8"/>
      <c r="D389" s="8">
        <v>110</v>
      </c>
      <c r="E389" s="8"/>
      <c r="F389" s="8"/>
      <c r="G389" s="8">
        <v>110</v>
      </c>
      <c r="H389" s="8">
        <v>110</v>
      </c>
      <c r="I389" s="8">
        <v>110</v>
      </c>
      <c r="J389" s="8"/>
      <c r="K389" s="8"/>
      <c r="L389" s="8"/>
      <c r="M389" s="8"/>
      <c r="N389" s="8">
        <v>550</v>
      </c>
      <c r="O389"/>
      <c r="P389"/>
      <c r="Q389"/>
      <c r="R389"/>
      <c r="S389"/>
      <c r="T389"/>
      <c r="U389"/>
      <c r="V389"/>
      <c r="W389"/>
      <c r="X389"/>
      <c r="Y389"/>
      <c r="Z389"/>
      <c r="AA389"/>
      <c r="AB389"/>
      <c r="AC389"/>
      <c r="AD389"/>
      <c r="AE389"/>
      <c r="AF389"/>
      <c r="AG389"/>
      <c r="AH389"/>
      <c r="AI389"/>
      <c r="AJ389"/>
      <c r="AK389"/>
      <c r="AL389"/>
      <c r="AM389"/>
      <c r="AN389"/>
      <c r="AO389"/>
      <c r="AP389"/>
      <c r="AQ389"/>
    </row>
    <row r="390" spans="1:43" x14ac:dyDescent="0.25">
      <c r="A390" s="67" t="s">
        <v>54</v>
      </c>
      <c r="B390" s="8"/>
      <c r="C390" s="8"/>
      <c r="D390" s="8"/>
      <c r="E390" s="8"/>
      <c r="F390" s="8"/>
      <c r="G390" s="8"/>
      <c r="H390" s="8"/>
      <c r="I390" s="8"/>
      <c r="J390" s="8">
        <v>110</v>
      </c>
      <c r="K390" s="8">
        <v>110</v>
      </c>
      <c r="L390" s="8"/>
      <c r="M390" s="8"/>
      <c r="N390" s="8">
        <v>220</v>
      </c>
      <c r="O390"/>
      <c r="P390"/>
      <c r="Q390"/>
      <c r="R390"/>
      <c r="S390"/>
      <c r="T390"/>
      <c r="U390"/>
      <c r="V390"/>
      <c r="W390"/>
      <c r="X390"/>
      <c r="Y390"/>
      <c r="Z390"/>
      <c r="AA390"/>
      <c r="AB390"/>
      <c r="AC390"/>
      <c r="AD390"/>
      <c r="AE390"/>
      <c r="AF390"/>
      <c r="AG390"/>
      <c r="AH390"/>
      <c r="AI390"/>
      <c r="AJ390"/>
      <c r="AK390"/>
      <c r="AL390"/>
      <c r="AM390"/>
      <c r="AN390"/>
      <c r="AO390"/>
      <c r="AP390"/>
      <c r="AQ390"/>
    </row>
    <row r="391" spans="1:43" x14ac:dyDescent="0.25">
      <c r="A391" s="67" t="s">
        <v>62</v>
      </c>
      <c r="B391" s="8"/>
      <c r="C391" s="8">
        <v>110</v>
      </c>
      <c r="D391" s="8"/>
      <c r="E391" s="8"/>
      <c r="F391" s="8"/>
      <c r="G391" s="8"/>
      <c r="H391" s="8"/>
      <c r="I391" s="8"/>
      <c r="J391" s="8"/>
      <c r="K391" s="8"/>
      <c r="L391" s="8">
        <v>110</v>
      </c>
      <c r="M391" s="8"/>
      <c r="N391" s="8">
        <v>220</v>
      </c>
      <c r="O391"/>
      <c r="P391"/>
      <c r="Q391"/>
      <c r="R391"/>
      <c r="S391"/>
      <c r="T391"/>
      <c r="U391"/>
      <c r="V391"/>
      <c r="W391"/>
      <c r="X391"/>
      <c r="Y391"/>
      <c r="Z391"/>
      <c r="AA391"/>
      <c r="AB391"/>
      <c r="AC391"/>
      <c r="AD391"/>
      <c r="AE391"/>
      <c r="AF391"/>
      <c r="AG391"/>
      <c r="AH391"/>
      <c r="AI391"/>
      <c r="AJ391"/>
      <c r="AK391"/>
      <c r="AL391"/>
      <c r="AM391"/>
      <c r="AN391"/>
      <c r="AO391"/>
      <c r="AP391"/>
      <c r="AQ391"/>
    </row>
    <row r="392" spans="1:43" x14ac:dyDescent="0.25">
      <c r="A392" s="62">
        <v>10026095</v>
      </c>
      <c r="B392" s="8">
        <v>400</v>
      </c>
      <c r="C392" s="8">
        <v>400</v>
      </c>
      <c r="D392" s="8">
        <v>400</v>
      </c>
      <c r="E392" s="8">
        <v>400</v>
      </c>
      <c r="F392" s="8">
        <v>400</v>
      </c>
      <c r="G392" s="8">
        <v>400</v>
      </c>
      <c r="H392" s="8">
        <v>400</v>
      </c>
      <c r="I392" s="8">
        <v>400</v>
      </c>
      <c r="J392" s="8">
        <v>400</v>
      </c>
      <c r="K392" s="8">
        <v>400</v>
      </c>
      <c r="L392" s="8">
        <v>400</v>
      </c>
      <c r="M392" s="8"/>
      <c r="N392" s="8">
        <v>4400</v>
      </c>
      <c r="O392"/>
      <c r="P392"/>
      <c r="Q392"/>
      <c r="R392"/>
      <c r="S392"/>
      <c r="T392"/>
      <c r="U392"/>
      <c r="V392"/>
      <c r="W392"/>
      <c r="X392"/>
      <c r="Y392"/>
      <c r="Z392"/>
      <c r="AA392"/>
      <c r="AB392"/>
      <c r="AC392"/>
      <c r="AD392"/>
      <c r="AE392"/>
      <c r="AF392"/>
      <c r="AG392"/>
      <c r="AH392"/>
      <c r="AI392"/>
      <c r="AJ392"/>
      <c r="AK392"/>
      <c r="AL392"/>
      <c r="AM392"/>
      <c r="AN392"/>
      <c r="AO392"/>
      <c r="AP392"/>
      <c r="AQ392"/>
    </row>
    <row r="393" spans="1:43" x14ac:dyDescent="0.25">
      <c r="A393" s="67" t="s">
        <v>95</v>
      </c>
      <c r="B393" s="8"/>
      <c r="C393" s="8"/>
      <c r="D393" s="8"/>
      <c r="E393" s="8">
        <v>400</v>
      </c>
      <c r="F393" s="8"/>
      <c r="G393" s="8"/>
      <c r="H393" s="8"/>
      <c r="I393" s="8"/>
      <c r="J393" s="8"/>
      <c r="K393" s="8"/>
      <c r="L393" s="8"/>
      <c r="M393" s="8"/>
      <c r="N393" s="8">
        <v>400</v>
      </c>
      <c r="O393"/>
      <c r="P393"/>
      <c r="Q393"/>
      <c r="R393"/>
      <c r="S393"/>
      <c r="T393"/>
      <c r="U393"/>
      <c r="V393"/>
      <c r="W393"/>
      <c r="X393"/>
      <c r="Y393"/>
      <c r="Z393"/>
      <c r="AA393"/>
      <c r="AB393"/>
      <c r="AC393"/>
      <c r="AD393"/>
      <c r="AE393"/>
      <c r="AF393"/>
      <c r="AG393"/>
      <c r="AH393"/>
      <c r="AI393"/>
      <c r="AJ393"/>
      <c r="AK393"/>
      <c r="AL393"/>
      <c r="AM393"/>
      <c r="AN393"/>
      <c r="AO393"/>
      <c r="AP393"/>
      <c r="AQ393"/>
    </row>
    <row r="394" spans="1:43" x14ac:dyDescent="0.25">
      <c r="A394" s="67" t="s">
        <v>138</v>
      </c>
      <c r="B394" s="8"/>
      <c r="C394" s="8"/>
      <c r="D394" s="8"/>
      <c r="E394" s="8"/>
      <c r="F394" s="8"/>
      <c r="G394" s="8"/>
      <c r="H394" s="8"/>
      <c r="I394" s="8"/>
      <c r="J394" s="8"/>
      <c r="K394" s="8"/>
      <c r="L394" s="8">
        <v>400</v>
      </c>
      <c r="M394" s="8"/>
      <c r="N394" s="8">
        <v>400</v>
      </c>
      <c r="O394"/>
      <c r="P394"/>
      <c r="Q394"/>
      <c r="R394"/>
      <c r="S394"/>
      <c r="T394"/>
      <c r="U394"/>
      <c r="V394"/>
      <c r="W394"/>
      <c r="X394"/>
      <c r="Y394"/>
      <c r="Z394"/>
      <c r="AA394"/>
      <c r="AB394"/>
      <c r="AC394"/>
      <c r="AD394"/>
      <c r="AE394"/>
      <c r="AF394"/>
      <c r="AG394"/>
      <c r="AH394"/>
      <c r="AI394"/>
      <c r="AJ394"/>
      <c r="AK394"/>
      <c r="AL394"/>
      <c r="AM394"/>
      <c r="AN394"/>
      <c r="AO394"/>
      <c r="AP394"/>
      <c r="AQ394"/>
    </row>
    <row r="395" spans="1:43" x14ac:dyDescent="0.25">
      <c r="A395" s="67" t="s">
        <v>167</v>
      </c>
      <c r="B395" s="8"/>
      <c r="C395" s="8"/>
      <c r="D395" s="8"/>
      <c r="E395" s="8"/>
      <c r="F395" s="8"/>
      <c r="G395" s="8">
        <v>400</v>
      </c>
      <c r="H395" s="8"/>
      <c r="I395" s="8"/>
      <c r="J395" s="8"/>
      <c r="K395" s="8"/>
      <c r="L395" s="8"/>
      <c r="M395" s="8"/>
      <c r="N395" s="8">
        <v>400</v>
      </c>
      <c r="O395"/>
      <c r="P395"/>
      <c r="Q395"/>
      <c r="R395"/>
      <c r="S395"/>
      <c r="T395"/>
      <c r="U395"/>
      <c r="V395"/>
      <c r="W395"/>
      <c r="X395"/>
      <c r="Y395"/>
      <c r="Z395"/>
      <c r="AA395"/>
      <c r="AB395"/>
      <c r="AC395"/>
      <c r="AD395"/>
      <c r="AE395"/>
      <c r="AF395"/>
      <c r="AG395"/>
      <c r="AH395"/>
      <c r="AI395"/>
      <c r="AJ395"/>
      <c r="AK395"/>
      <c r="AL395"/>
      <c r="AM395"/>
      <c r="AN395"/>
      <c r="AO395"/>
      <c r="AP395"/>
      <c r="AQ395"/>
    </row>
    <row r="396" spans="1:43" x14ac:dyDescent="0.25">
      <c r="A396" s="67" t="s">
        <v>127</v>
      </c>
      <c r="B396" s="8"/>
      <c r="C396" s="8"/>
      <c r="D396" s="8"/>
      <c r="E396" s="8"/>
      <c r="F396" s="8">
        <v>400</v>
      </c>
      <c r="G396" s="8"/>
      <c r="H396" s="8">
        <v>400</v>
      </c>
      <c r="I396" s="8"/>
      <c r="J396" s="8"/>
      <c r="K396" s="8">
        <v>400</v>
      </c>
      <c r="L396" s="8"/>
      <c r="M396" s="8"/>
      <c r="N396" s="8">
        <v>1200</v>
      </c>
      <c r="O396"/>
      <c r="P396"/>
      <c r="Q396"/>
      <c r="R396"/>
      <c r="S396"/>
      <c r="T396"/>
      <c r="U396"/>
      <c r="V396"/>
      <c r="W396"/>
      <c r="X396"/>
      <c r="Y396"/>
      <c r="Z396"/>
      <c r="AA396"/>
      <c r="AB396"/>
      <c r="AC396"/>
      <c r="AD396"/>
      <c r="AE396"/>
      <c r="AF396"/>
      <c r="AG396"/>
      <c r="AH396"/>
      <c r="AI396"/>
      <c r="AJ396"/>
      <c r="AK396"/>
      <c r="AL396"/>
      <c r="AM396"/>
      <c r="AN396"/>
      <c r="AO396"/>
      <c r="AP396"/>
      <c r="AQ396"/>
    </row>
    <row r="397" spans="1:43" x14ac:dyDescent="0.25">
      <c r="A397" s="67" t="s">
        <v>69</v>
      </c>
      <c r="B397" s="8"/>
      <c r="C397" s="8">
        <v>400</v>
      </c>
      <c r="D397" s="8">
        <v>400</v>
      </c>
      <c r="E397" s="8"/>
      <c r="F397" s="8"/>
      <c r="G397" s="8"/>
      <c r="H397" s="8"/>
      <c r="I397" s="8"/>
      <c r="J397" s="8"/>
      <c r="K397" s="8"/>
      <c r="L397" s="8"/>
      <c r="M397" s="8"/>
      <c r="N397" s="8">
        <v>800</v>
      </c>
      <c r="O397"/>
      <c r="P397"/>
      <c r="Q397"/>
      <c r="R397"/>
      <c r="S397"/>
      <c r="T397"/>
      <c r="U397"/>
      <c r="V397"/>
      <c r="W397"/>
      <c r="X397"/>
      <c r="Y397"/>
      <c r="Z397"/>
      <c r="AA397"/>
      <c r="AB397"/>
      <c r="AC397"/>
      <c r="AD397"/>
      <c r="AE397"/>
      <c r="AF397"/>
      <c r="AG397"/>
      <c r="AH397"/>
      <c r="AI397"/>
      <c r="AJ397"/>
      <c r="AK397"/>
      <c r="AL397"/>
      <c r="AM397"/>
      <c r="AN397"/>
      <c r="AO397"/>
      <c r="AP397"/>
      <c r="AQ397"/>
    </row>
    <row r="398" spans="1:43" x14ac:dyDescent="0.25">
      <c r="A398" s="67" t="s">
        <v>54</v>
      </c>
      <c r="B398" s="8">
        <v>400</v>
      </c>
      <c r="C398" s="8"/>
      <c r="D398" s="8"/>
      <c r="E398" s="8"/>
      <c r="F398" s="8"/>
      <c r="G398" s="8"/>
      <c r="H398" s="8"/>
      <c r="I398" s="8"/>
      <c r="J398" s="8"/>
      <c r="K398" s="8"/>
      <c r="L398" s="8"/>
      <c r="M398" s="8"/>
      <c r="N398" s="8">
        <v>400</v>
      </c>
      <c r="O398"/>
      <c r="P398"/>
      <c r="Q398"/>
      <c r="R398"/>
      <c r="S398"/>
      <c r="T398"/>
      <c r="U398"/>
      <c r="V398"/>
      <c r="W398"/>
      <c r="X398"/>
      <c r="Y398"/>
      <c r="Z398"/>
      <c r="AA398"/>
      <c r="AB398"/>
      <c r="AC398"/>
      <c r="AD398"/>
      <c r="AE398"/>
      <c r="AF398"/>
      <c r="AG398"/>
      <c r="AH398"/>
      <c r="AI398"/>
      <c r="AJ398"/>
      <c r="AK398"/>
      <c r="AL398"/>
      <c r="AM398"/>
      <c r="AN398"/>
      <c r="AO398"/>
      <c r="AP398"/>
      <c r="AQ398"/>
    </row>
    <row r="399" spans="1:43" x14ac:dyDescent="0.25">
      <c r="A399" s="67" t="s">
        <v>159</v>
      </c>
      <c r="B399" s="8"/>
      <c r="C399" s="8"/>
      <c r="D399" s="8"/>
      <c r="E399" s="8"/>
      <c r="F399" s="8"/>
      <c r="G399" s="8"/>
      <c r="H399" s="8"/>
      <c r="I399" s="8">
        <v>400</v>
      </c>
      <c r="J399" s="8">
        <v>400</v>
      </c>
      <c r="K399" s="8"/>
      <c r="L399" s="8"/>
      <c r="M399" s="8"/>
      <c r="N399" s="8">
        <v>800</v>
      </c>
      <c r="O399"/>
      <c r="P399"/>
      <c r="Q399"/>
      <c r="R399"/>
      <c r="S399"/>
      <c r="T399"/>
      <c r="U399"/>
      <c r="V399"/>
      <c r="W399"/>
      <c r="X399"/>
      <c r="Y399"/>
      <c r="Z399"/>
      <c r="AA399"/>
      <c r="AB399"/>
      <c r="AC399"/>
      <c r="AD399"/>
      <c r="AE399"/>
      <c r="AF399"/>
      <c r="AG399"/>
      <c r="AH399"/>
      <c r="AI399"/>
      <c r="AJ399"/>
      <c r="AK399"/>
      <c r="AL399"/>
      <c r="AM399"/>
      <c r="AN399"/>
      <c r="AO399"/>
      <c r="AP399"/>
      <c r="AQ399"/>
    </row>
    <row r="400" spans="1:43" x14ac:dyDescent="0.25">
      <c r="A400" s="62">
        <v>10026099</v>
      </c>
      <c r="B400" s="8">
        <v>100</v>
      </c>
      <c r="C400" s="8">
        <v>100</v>
      </c>
      <c r="D400" s="8">
        <v>100</v>
      </c>
      <c r="E400" s="8"/>
      <c r="F400" s="8">
        <v>100</v>
      </c>
      <c r="G400" s="8">
        <v>100</v>
      </c>
      <c r="H400" s="8">
        <v>100</v>
      </c>
      <c r="I400" s="8">
        <v>100</v>
      </c>
      <c r="J400" s="8">
        <v>100</v>
      </c>
      <c r="K400" s="8">
        <v>100</v>
      </c>
      <c r="L400" s="8">
        <v>100</v>
      </c>
      <c r="M400" s="8"/>
      <c r="N400" s="8">
        <v>1000</v>
      </c>
      <c r="O400"/>
      <c r="P400"/>
      <c r="Q400"/>
      <c r="R400"/>
      <c r="S400"/>
      <c r="T400"/>
      <c r="U400"/>
      <c r="V400"/>
      <c r="W400"/>
      <c r="X400"/>
      <c r="Y400"/>
      <c r="Z400"/>
      <c r="AA400"/>
      <c r="AB400"/>
      <c r="AC400"/>
      <c r="AD400"/>
      <c r="AE400"/>
      <c r="AF400"/>
      <c r="AG400"/>
      <c r="AH400"/>
      <c r="AI400"/>
      <c r="AJ400"/>
      <c r="AK400"/>
      <c r="AL400"/>
      <c r="AM400"/>
      <c r="AN400"/>
      <c r="AO400"/>
      <c r="AP400"/>
      <c r="AQ400"/>
    </row>
    <row r="401" spans="1:43" x14ac:dyDescent="0.25">
      <c r="A401" s="67" t="s">
        <v>69</v>
      </c>
      <c r="B401" s="8">
        <v>100</v>
      </c>
      <c r="C401" s="8"/>
      <c r="D401" s="8">
        <v>100</v>
      </c>
      <c r="E401" s="8"/>
      <c r="F401" s="8">
        <v>100</v>
      </c>
      <c r="G401" s="8">
        <v>100</v>
      </c>
      <c r="H401" s="8"/>
      <c r="I401" s="8">
        <v>100</v>
      </c>
      <c r="J401" s="8"/>
      <c r="K401" s="8"/>
      <c r="L401" s="8"/>
      <c r="M401" s="8"/>
      <c r="N401" s="8">
        <v>500</v>
      </c>
      <c r="O401"/>
      <c r="P401"/>
      <c r="Q401"/>
      <c r="R401"/>
      <c r="S401"/>
      <c r="T401"/>
      <c r="U401"/>
      <c r="V401"/>
      <c r="W401"/>
      <c r="X401"/>
      <c r="Y401"/>
      <c r="Z401"/>
      <c r="AA401"/>
      <c r="AB401"/>
      <c r="AC401"/>
      <c r="AD401"/>
      <c r="AE401"/>
      <c r="AF401"/>
      <c r="AG401"/>
      <c r="AH401"/>
      <c r="AI401"/>
      <c r="AJ401"/>
      <c r="AK401"/>
      <c r="AL401"/>
      <c r="AM401"/>
      <c r="AN401"/>
      <c r="AO401"/>
      <c r="AP401"/>
      <c r="AQ401"/>
    </row>
    <row r="402" spans="1:43" x14ac:dyDescent="0.25">
      <c r="A402" s="67" t="s">
        <v>54</v>
      </c>
      <c r="B402" s="8"/>
      <c r="C402" s="8">
        <v>100</v>
      </c>
      <c r="D402" s="8"/>
      <c r="E402" s="8"/>
      <c r="F402" s="8"/>
      <c r="G402" s="8"/>
      <c r="H402" s="8"/>
      <c r="I402" s="8"/>
      <c r="J402" s="8"/>
      <c r="K402" s="8"/>
      <c r="L402" s="8">
        <v>100</v>
      </c>
      <c r="M402" s="8"/>
      <c r="N402" s="8">
        <v>200</v>
      </c>
      <c r="O402"/>
      <c r="P402"/>
      <c r="Q402"/>
      <c r="R402"/>
      <c r="S402"/>
      <c r="T402"/>
      <c r="U402"/>
      <c r="V402"/>
      <c r="W402"/>
      <c r="X402"/>
      <c r="Y402"/>
      <c r="Z402"/>
      <c r="AA402"/>
      <c r="AB402"/>
      <c r="AC402"/>
      <c r="AD402"/>
      <c r="AE402"/>
      <c r="AF402"/>
      <c r="AG402"/>
      <c r="AH402"/>
      <c r="AI402"/>
      <c r="AJ402"/>
      <c r="AK402"/>
      <c r="AL402"/>
      <c r="AM402"/>
      <c r="AN402"/>
      <c r="AO402"/>
      <c r="AP402"/>
      <c r="AQ402"/>
    </row>
    <row r="403" spans="1:43" x14ac:dyDescent="0.25">
      <c r="A403" s="67" t="s">
        <v>62</v>
      </c>
      <c r="B403" s="8"/>
      <c r="C403" s="8"/>
      <c r="D403" s="8"/>
      <c r="E403" s="8"/>
      <c r="F403" s="8"/>
      <c r="G403" s="8"/>
      <c r="H403" s="8">
        <v>100</v>
      </c>
      <c r="I403" s="8"/>
      <c r="J403" s="8">
        <v>100</v>
      </c>
      <c r="K403" s="8">
        <v>100</v>
      </c>
      <c r="L403" s="8"/>
      <c r="M403" s="8"/>
      <c r="N403" s="8">
        <v>300</v>
      </c>
      <c r="O403"/>
      <c r="P403"/>
      <c r="Q403"/>
      <c r="R403"/>
      <c r="S403"/>
      <c r="T403"/>
      <c r="U403"/>
      <c r="V403"/>
      <c r="W403"/>
      <c r="X403"/>
      <c r="Y403"/>
      <c r="Z403"/>
      <c r="AA403"/>
      <c r="AB403"/>
      <c r="AC403"/>
      <c r="AD403"/>
      <c r="AE403"/>
      <c r="AF403"/>
      <c r="AG403"/>
      <c r="AH403"/>
      <c r="AI403"/>
      <c r="AJ403"/>
      <c r="AK403"/>
      <c r="AL403"/>
      <c r="AM403"/>
      <c r="AN403"/>
      <c r="AO403"/>
      <c r="AP403"/>
      <c r="AQ403"/>
    </row>
    <row r="404" spans="1:43" x14ac:dyDescent="0.25">
      <c r="A404" s="62">
        <v>10026101</v>
      </c>
      <c r="B404" s="8">
        <v>279</v>
      </c>
      <c r="C404" s="8">
        <v>279</v>
      </c>
      <c r="D404" s="8">
        <v>279</v>
      </c>
      <c r="E404" s="8"/>
      <c r="F404" s="8">
        <v>279</v>
      </c>
      <c r="G404" s="8">
        <v>279</v>
      </c>
      <c r="H404" s="8">
        <v>279</v>
      </c>
      <c r="I404" s="8">
        <v>279</v>
      </c>
      <c r="J404" s="8">
        <v>279</v>
      </c>
      <c r="K404" s="8">
        <v>279</v>
      </c>
      <c r="L404" s="8">
        <v>279</v>
      </c>
      <c r="M404" s="8"/>
      <c r="N404" s="8">
        <v>2790</v>
      </c>
      <c r="O404"/>
      <c r="P404"/>
      <c r="Q404"/>
      <c r="R404"/>
      <c r="S404"/>
      <c r="T404"/>
      <c r="U404"/>
      <c r="V404"/>
      <c r="W404"/>
      <c r="X404"/>
      <c r="Y404"/>
      <c r="Z404"/>
      <c r="AA404"/>
      <c r="AB404"/>
      <c r="AC404"/>
      <c r="AD404"/>
      <c r="AE404"/>
      <c r="AF404"/>
      <c r="AG404"/>
      <c r="AH404"/>
      <c r="AI404"/>
      <c r="AJ404"/>
      <c r="AK404"/>
      <c r="AL404"/>
      <c r="AM404"/>
      <c r="AN404"/>
      <c r="AO404"/>
      <c r="AP404"/>
      <c r="AQ404"/>
    </row>
    <row r="405" spans="1:43" x14ac:dyDescent="0.25">
      <c r="A405" s="67" t="s">
        <v>69</v>
      </c>
      <c r="B405" s="8">
        <v>279</v>
      </c>
      <c r="C405" s="8">
        <v>279</v>
      </c>
      <c r="D405" s="8">
        <v>279</v>
      </c>
      <c r="E405" s="8"/>
      <c r="F405" s="8">
        <v>279</v>
      </c>
      <c r="G405" s="8">
        <v>279</v>
      </c>
      <c r="H405" s="8"/>
      <c r="I405" s="8">
        <v>279</v>
      </c>
      <c r="J405" s="8"/>
      <c r="K405" s="8"/>
      <c r="L405" s="8">
        <v>279</v>
      </c>
      <c r="M405" s="8"/>
      <c r="N405" s="8">
        <v>1953</v>
      </c>
      <c r="O405"/>
      <c r="P405"/>
      <c r="Q405"/>
      <c r="R405"/>
      <c r="S405"/>
      <c r="T405"/>
      <c r="U405"/>
      <c r="V405"/>
      <c r="W405"/>
      <c r="X405"/>
      <c r="Y405"/>
      <c r="Z405"/>
      <c r="AA405"/>
      <c r="AB405"/>
      <c r="AC405"/>
      <c r="AD405"/>
      <c r="AE405"/>
      <c r="AF405"/>
      <c r="AG405"/>
      <c r="AH405"/>
      <c r="AI405"/>
      <c r="AJ405"/>
      <c r="AK405"/>
      <c r="AL405"/>
      <c r="AM405"/>
      <c r="AN405"/>
      <c r="AO405"/>
      <c r="AP405"/>
      <c r="AQ405"/>
    </row>
    <row r="406" spans="1:43" x14ac:dyDescent="0.25">
      <c r="A406" s="67" t="s">
        <v>54</v>
      </c>
      <c r="B406" s="8"/>
      <c r="C406" s="8"/>
      <c r="D406" s="8"/>
      <c r="E406" s="8"/>
      <c r="F406" s="8"/>
      <c r="G406" s="8"/>
      <c r="H406" s="8"/>
      <c r="I406" s="8"/>
      <c r="J406" s="8">
        <v>279</v>
      </c>
      <c r="K406" s="8"/>
      <c r="L406" s="8"/>
      <c r="M406" s="8"/>
      <c r="N406" s="8">
        <v>279</v>
      </c>
      <c r="O406"/>
      <c r="P406"/>
      <c r="Q406"/>
      <c r="R406"/>
      <c r="S406"/>
      <c r="T406"/>
      <c r="U406"/>
      <c r="V406"/>
      <c r="W406"/>
      <c r="X406"/>
      <c r="Y406"/>
      <c r="Z406"/>
      <c r="AA406"/>
      <c r="AB406"/>
      <c r="AC406"/>
      <c r="AD406"/>
      <c r="AE406"/>
      <c r="AF406"/>
      <c r="AG406"/>
      <c r="AH406"/>
      <c r="AI406"/>
      <c r="AJ406"/>
      <c r="AK406"/>
      <c r="AL406"/>
      <c r="AM406"/>
      <c r="AN406"/>
      <c r="AO406"/>
      <c r="AP406"/>
      <c r="AQ406"/>
    </row>
    <row r="407" spans="1:43" x14ac:dyDescent="0.25">
      <c r="A407" s="67" t="s">
        <v>62</v>
      </c>
      <c r="B407" s="8"/>
      <c r="C407" s="8"/>
      <c r="D407" s="8"/>
      <c r="E407" s="8"/>
      <c r="F407" s="8"/>
      <c r="G407" s="8"/>
      <c r="H407" s="8">
        <v>279</v>
      </c>
      <c r="I407" s="8"/>
      <c r="J407" s="8"/>
      <c r="K407" s="8">
        <v>279</v>
      </c>
      <c r="L407" s="8"/>
      <c r="M407" s="8"/>
      <c r="N407" s="8">
        <v>558</v>
      </c>
      <c r="O407"/>
      <c r="P407"/>
      <c r="Q407"/>
      <c r="R407"/>
      <c r="S407"/>
      <c r="T407"/>
      <c r="U407"/>
      <c r="V407"/>
      <c r="W407"/>
      <c r="X407"/>
      <c r="Y407"/>
      <c r="Z407"/>
      <c r="AA407"/>
      <c r="AB407"/>
      <c r="AC407"/>
      <c r="AD407"/>
      <c r="AE407"/>
      <c r="AF407"/>
      <c r="AG407"/>
      <c r="AH407"/>
      <c r="AI407"/>
      <c r="AJ407"/>
      <c r="AK407"/>
      <c r="AL407"/>
      <c r="AM407"/>
      <c r="AN407"/>
      <c r="AO407"/>
      <c r="AP407"/>
      <c r="AQ407"/>
    </row>
    <row r="408" spans="1:43" x14ac:dyDescent="0.25">
      <c r="A408" s="62">
        <v>10026103</v>
      </c>
      <c r="B408" s="8">
        <v>290</v>
      </c>
      <c r="C408" s="8">
        <v>290</v>
      </c>
      <c r="D408" s="8">
        <v>290</v>
      </c>
      <c r="E408" s="8">
        <v>290</v>
      </c>
      <c r="F408" s="8">
        <v>290</v>
      </c>
      <c r="G408" s="8">
        <v>290</v>
      </c>
      <c r="H408" s="8">
        <v>290</v>
      </c>
      <c r="I408" s="8">
        <v>290</v>
      </c>
      <c r="J408" s="8">
        <v>290</v>
      </c>
      <c r="K408" s="8">
        <v>290</v>
      </c>
      <c r="L408" s="8">
        <v>290</v>
      </c>
      <c r="M408" s="8"/>
      <c r="N408" s="8">
        <v>3190</v>
      </c>
      <c r="O408"/>
      <c r="P408"/>
      <c r="Q408"/>
      <c r="R408"/>
      <c r="S408"/>
      <c r="T408"/>
      <c r="U408"/>
      <c r="V408"/>
      <c r="W408"/>
      <c r="X408"/>
      <c r="Y408"/>
      <c r="Z408"/>
      <c r="AA408"/>
      <c r="AB408"/>
      <c r="AC408"/>
      <c r="AD408"/>
      <c r="AE408"/>
      <c r="AF408"/>
      <c r="AG408"/>
      <c r="AH408"/>
      <c r="AI408"/>
      <c r="AJ408"/>
      <c r="AK408"/>
      <c r="AL408"/>
      <c r="AM408"/>
      <c r="AN408"/>
      <c r="AO408"/>
      <c r="AP408"/>
      <c r="AQ408"/>
    </row>
    <row r="409" spans="1:43" x14ac:dyDescent="0.25">
      <c r="A409" s="67" t="s">
        <v>95</v>
      </c>
      <c r="B409" s="8"/>
      <c r="C409" s="8">
        <v>290</v>
      </c>
      <c r="D409" s="8"/>
      <c r="E409" s="8"/>
      <c r="F409" s="8">
        <v>290</v>
      </c>
      <c r="G409" s="8"/>
      <c r="H409" s="8"/>
      <c r="I409" s="8"/>
      <c r="J409" s="8"/>
      <c r="K409" s="8"/>
      <c r="L409" s="8"/>
      <c r="M409" s="8"/>
      <c r="N409" s="8">
        <v>580</v>
      </c>
      <c r="O409"/>
      <c r="P409"/>
      <c r="Q409"/>
      <c r="R409"/>
      <c r="S409"/>
      <c r="T409"/>
      <c r="U409"/>
      <c r="V409"/>
      <c r="W409"/>
      <c r="X409"/>
      <c r="Y409"/>
      <c r="Z409"/>
      <c r="AA409"/>
      <c r="AB409"/>
      <c r="AC409"/>
      <c r="AD409"/>
      <c r="AE409"/>
      <c r="AF409"/>
      <c r="AG409"/>
      <c r="AH409"/>
      <c r="AI409"/>
      <c r="AJ409"/>
      <c r="AK409"/>
      <c r="AL409"/>
      <c r="AM409"/>
      <c r="AN409"/>
      <c r="AO409"/>
      <c r="AP409"/>
      <c r="AQ409"/>
    </row>
    <row r="410" spans="1:43" x14ac:dyDescent="0.25">
      <c r="A410" s="67" t="s">
        <v>138</v>
      </c>
      <c r="B410" s="8">
        <v>290</v>
      </c>
      <c r="C410" s="8"/>
      <c r="D410" s="8"/>
      <c r="E410" s="8"/>
      <c r="F410" s="8"/>
      <c r="G410" s="8"/>
      <c r="H410" s="8"/>
      <c r="I410" s="8">
        <v>290</v>
      </c>
      <c r="J410" s="8"/>
      <c r="K410" s="8"/>
      <c r="L410" s="8">
        <v>290</v>
      </c>
      <c r="M410" s="8"/>
      <c r="N410" s="8">
        <v>870</v>
      </c>
      <c r="O410"/>
      <c r="P410"/>
      <c r="Q410"/>
      <c r="R410"/>
      <c r="S410"/>
      <c r="T410"/>
      <c r="U410"/>
      <c r="V410"/>
      <c r="W410"/>
      <c r="X410"/>
      <c r="Y410"/>
      <c r="Z410"/>
      <c r="AA410"/>
      <c r="AB410"/>
      <c r="AC410"/>
      <c r="AD410"/>
      <c r="AE410"/>
      <c r="AF410"/>
      <c r="AG410"/>
      <c r="AH410"/>
      <c r="AI410"/>
      <c r="AJ410"/>
      <c r="AK410"/>
      <c r="AL410"/>
      <c r="AM410"/>
      <c r="AN410"/>
      <c r="AO410"/>
      <c r="AP410"/>
      <c r="AQ410"/>
    </row>
    <row r="411" spans="1:43" x14ac:dyDescent="0.25">
      <c r="A411" s="67" t="s">
        <v>167</v>
      </c>
      <c r="B411" s="8"/>
      <c r="C411" s="8"/>
      <c r="D411" s="8"/>
      <c r="E411" s="8">
        <v>290</v>
      </c>
      <c r="F411" s="8"/>
      <c r="G411" s="8">
        <v>290</v>
      </c>
      <c r="H411" s="8"/>
      <c r="I411" s="8"/>
      <c r="J411" s="8"/>
      <c r="K411" s="8"/>
      <c r="L411" s="8"/>
      <c r="M411" s="8"/>
      <c r="N411" s="8">
        <v>580</v>
      </c>
      <c r="O411"/>
      <c r="P411"/>
      <c r="Q411"/>
      <c r="R411"/>
      <c r="S411"/>
      <c r="T411"/>
      <c r="U411"/>
      <c r="V411"/>
      <c r="W411"/>
      <c r="X411"/>
      <c r="Y411"/>
      <c r="Z411"/>
      <c r="AA411"/>
      <c r="AB411"/>
      <c r="AC411"/>
      <c r="AD411"/>
      <c r="AE411"/>
      <c r="AF411"/>
      <c r="AG411"/>
      <c r="AH411"/>
      <c r="AI411"/>
      <c r="AJ411"/>
      <c r="AK411"/>
      <c r="AL411"/>
      <c r="AM411"/>
      <c r="AN411"/>
      <c r="AO411"/>
      <c r="AP411"/>
      <c r="AQ411"/>
    </row>
    <row r="412" spans="1:43" x14ac:dyDescent="0.25">
      <c r="A412" s="67" t="s">
        <v>127</v>
      </c>
      <c r="B412" s="8"/>
      <c r="C412" s="8"/>
      <c r="D412" s="8">
        <v>290</v>
      </c>
      <c r="E412" s="8"/>
      <c r="F412" s="8"/>
      <c r="G412" s="8"/>
      <c r="H412" s="8">
        <v>290</v>
      </c>
      <c r="I412" s="8"/>
      <c r="J412" s="8">
        <v>290</v>
      </c>
      <c r="K412" s="8">
        <v>290</v>
      </c>
      <c r="L412" s="8"/>
      <c r="M412" s="8"/>
      <c r="N412" s="8">
        <v>1160</v>
      </c>
      <c r="O412"/>
      <c r="P412"/>
      <c r="Q412"/>
      <c r="R412"/>
      <c r="S412"/>
      <c r="T412"/>
      <c r="U412"/>
      <c r="V412"/>
      <c r="W412"/>
      <c r="X412"/>
      <c r="Y412"/>
      <c r="Z412"/>
      <c r="AA412"/>
      <c r="AB412"/>
      <c r="AC412"/>
      <c r="AD412"/>
      <c r="AE412"/>
      <c r="AF412"/>
      <c r="AG412"/>
      <c r="AH412"/>
      <c r="AI412"/>
      <c r="AJ412"/>
      <c r="AK412"/>
      <c r="AL412"/>
      <c r="AM412"/>
      <c r="AN412"/>
      <c r="AO412"/>
      <c r="AP412"/>
      <c r="AQ412"/>
    </row>
    <row r="413" spans="1:43" x14ac:dyDescent="0.25">
      <c r="A413" s="62">
        <v>10026107</v>
      </c>
      <c r="B413" s="8">
        <v>260</v>
      </c>
      <c r="C413" s="8">
        <v>260</v>
      </c>
      <c r="D413" s="8">
        <v>260</v>
      </c>
      <c r="E413" s="8"/>
      <c r="F413" s="8">
        <v>260</v>
      </c>
      <c r="G413" s="8">
        <v>260</v>
      </c>
      <c r="H413" s="8">
        <v>260</v>
      </c>
      <c r="I413" s="8">
        <v>260</v>
      </c>
      <c r="J413" s="8">
        <v>260</v>
      </c>
      <c r="K413" s="8">
        <v>260</v>
      </c>
      <c r="L413" s="8">
        <v>260</v>
      </c>
      <c r="M413" s="8"/>
      <c r="N413" s="8">
        <v>2600</v>
      </c>
      <c r="O413"/>
      <c r="P413"/>
      <c r="Q413"/>
      <c r="R413"/>
      <c r="S413"/>
      <c r="T413"/>
      <c r="U413"/>
      <c r="V413"/>
      <c r="W413"/>
      <c r="X413"/>
      <c r="Y413"/>
      <c r="Z413"/>
      <c r="AA413"/>
      <c r="AB413"/>
      <c r="AC413"/>
      <c r="AD413"/>
      <c r="AE413"/>
      <c r="AF413"/>
      <c r="AG413"/>
      <c r="AH413"/>
      <c r="AI413"/>
      <c r="AJ413"/>
      <c r="AK413"/>
      <c r="AL413"/>
      <c r="AM413"/>
      <c r="AN413"/>
      <c r="AO413"/>
      <c r="AP413"/>
      <c r="AQ413"/>
    </row>
    <row r="414" spans="1:43" x14ac:dyDescent="0.25">
      <c r="A414" s="67" t="s">
        <v>69</v>
      </c>
      <c r="B414" s="8">
        <v>260</v>
      </c>
      <c r="C414" s="8">
        <v>260</v>
      </c>
      <c r="D414" s="8"/>
      <c r="E414" s="8"/>
      <c r="F414" s="8">
        <v>260</v>
      </c>
      <c r="G414" s="8">
        <v>260</v>
      </c>
      <c r="H414" s="8"/>
      <c r="I414" s="8">
        <v>260</v>
      </c>
      <c r="J414" s="8"/>
      <c r="K414" s="8"/>
      <c r="L414" s="8">
        <v>260</v>
      </c>
      <c r="M414" s="8"/>
      <c r="N414" s="8">
        <v>1560</v>
      </c>
      <c r="O414"/>
      <c r="P414"/>
      <c r="Q414"/>
      <c r="R414"/>
      <c r="S414"/>
      <c r="T414"/>
      <c r="U414"/>
      <c r="V414"/>
      <c r="W414"/>
      <c r="X414"/>
      <c r="Y414"/>
      <c r="Z414"/>
      <c r="AA414"/>
      <c r="AB414"/>
      <c r="AC414"/>
      <c r="AD414"/>
      <c r="AE414"/>
      <c r="AF414"/>
      <c r="AG414"/>
      <c r="AH414"/>
      <c r="AI414"/>
      <c r="AJ414"/>
      <c r="AK414"/>
      <c r="AL414"/>
      <c r="AM414"/>
      <c r="AN414"/>
      <c r="AO414"/>
      <c r="AP414"/>
      <c r="AQ414"/>
    </row>
    <row r="415" spans="1:43" x14ac:dyDescent="0.25">
      <c r="A415" s="67" t="s">
        <v>54</v>
      </c>
      <c r="B415" s="8"/>
      <c r="C415" s="8"/>
      <c r="D415" s="8"/>
      <c r="E415" s="8"/>
      <c r="F415" s="8"/>
      <c r="G415" s="8"/>
      <c r="H415" s="8"/>
      <c r="I415" s="8"/>
      <c r="J415" s="8">
        <v>260</v>
      </c>
      <c r="K415" s="8"/>
      <c r="L415" s="8"/>
      <c r="M415" s="8"/>
      <c r="N415" s="8">
        <v>260</v>
      </c>
      <c r="O415"/>
      <c r="P415"/>
      <c r="Q415"/>
      <c r="R415"/>
      <c r="S415"/>
      <c r="T415"/>
      <c r="U415"/>
      <c r="V415"/>
      <c r="W415"/>
      <c r="X415"/>
      <c r="Y415"/>
      <c r="Z415"/>
      <c r="AA415"/>
      <c r="AB415"/>
      <c r="AC415"/>
      <c r="AD415"/>
      <c r="AE415"/>
      <c r="AF415"/>
      <c r="AG415"/>
      <c r="AH415"/>
      <c r="AI415"/>
      <c r="AJ415"/>
      <c r="AK415"/>
      <c r="AL415"/>
      <c r="AM415"/>
      <c r="AN415"/>
      <c r="AO415"/>
      <c r="AP415"/>
      <c r="AQ415"/>
    </row>
    <row r="416" spans="1:43" x14ac:dyDescent="0.25">
      <c r="A416" s="67" t="s">
        <v>62</v>
      </c>
      <c r="B416" s="8"/>
      <c r="C416" s="8"/>
      <c r="D416" s="8">
        <v>260</v>
      </c>
      <c r="E416" s="8"/>
      <c r="F416" s="8"/>
      <c r="G416" s="8"/>
      <c r="H416" s="8">
        <v>260</v>
      </c>
      <c r="I416" s="8"/>
      <c r="J416" s="8"/>
      <c r="K416" s="8">
        <v>260</v>
      </c>
      <c r="L416" s="8"/>
      <c r="M416" s="8"/>
      <c r="N416" s="8">
        <v>780</v>
      </c>
      <c r="O416"/>
      <c r="P416"/>
      <c r="Q416"/>
      <c r="R416"/>
      <c r="S416"/>
      <c r="T416"/>
      <c r="U416"/>
      <c r="V416"/>
      <c r="W416"/>
      <c r="X416"/>
      <c r="Y416"/>
      <c r="Z416"/>
      <c r="AA416"/>
      <c r="AB416"/>
      <c r="AC416"/>
      <c r="AD416"/>
      <c r="AE416"/>
      <c r="AF416"/>
      <c r="AG416"/>
      <c r="AH416"/>
      <c r="AI416"/>
      <c r="AJ416"/>
      <c r="AK416"/>
      <c r="AL416"/>
      <c r="AM416"/>
      <c r="AN416"/>
      <c r="AO416"/>
      <c r="AP416"/>
      <c r="AQ416"/>
    </row>
    <row r="417" spans="1:43" x14ac:dyDescent="0.25">
      <c r="A417" s="62">
        <v>10026108</v>
      </c>
      <c r="B417" s="8">
        <v>350</v>
      </c>
      <c r="C417" s="8">
        <v>350</v>
      </c>
      <c r="D417" s="8">
        <v>350</v>
      </c>
      <c r="E417" s="8">
        <v>350</v>
      </c>
      <c r="F417" s="8">
        <v>350</v>
      </c>
      <c r="G417" s="8">
        <v>350</v>
      </c>
      <c r="H417" s="8">
        <v>350</v>
      </c>
      <c r="I417" s="8">
        <v>350</v>
      </c>
      <c r="J417" s="8"/>
      <c r="K417" s="8">
        <v>350</v>
      </c>
      <c r="L417" s="8">
        <v>350</v>
      </c>
      <c r="M417" s="8"/>
      <c r="N417" s="8">
        <v>3500</v>
      </c>
      <c r="O417"/>
      <c r="P417"/>
      <c r="Q417"/>
      <c r="R417"/>
      <c r="S417"/>
      <c r="T417"/>
      <c r="U417"/>
      <c r="V417"/>
      <c r="W417"/>
      <c r="X417"/>
      <c r="Y417"/>
      <c r="Z417"/>
      <c r="AA417"/>
      <c r="AB417"/>
      <c r="AC417"/>
      <c r="AD417"/>
      <c r="AE417"/>
      <c r="AF417"/>
      <c r="AG417"/>
      <c r="AH417"/>
      <c r="AI417"/>
      <c r="AJ417"/>
      <c r="AK417"/>
      <c r="AL417"/>
      <c r="AM417"/>
      <c r="AN417"/>
      <c r="AO417"/>
      <c r="AP417"/>
      <c r="AQ417"/>
    </row>
    <row r="418" spans="1:43" x14ac:dyDescent="0.25">
      <c r="A418" s="67" t="s">
        <v>95</v>
      </c>
      <c r="B418" s="8"/>
      <c r="C418" s="8"/>
      <c r="D418" s="8"/>
      <c r="E418" s="8"/>
      <c r="F418" s="8">
        <v>350</v>
      </c>
      <c r="G418" s="8"/>
      <c r="H418" s="8"/>
      <c r="I418" s="8"/>
      <c r="J418" s="8"/>
      <c r="K418" s="8"/>
      <c r="L418" s="8"/>
      <c r="M418" s="8"/>
      <c r="N418" s="8">
        <v>350</v>
      </c>
      <c r="O418"/>
      <c r="P418"/>
      <c r="Q418"/>
      <c r="R418"/>
      <c r="S418"/>
      <c r="T418"/>
      <c r="U418"/>
      <c r="V418"/>
      <c r="W418"/>
      <c r="X418"/>
      <c r="Y418"/>
      <c r="Z418"/>
      <c r="AA418"/>
      <c r="AB418"/>
      <c r="AC418"/>
      <c r="AD418"/>
      <c r="AE418"/>
      <c r="AF418"/>
      <c r="AG418"/>
      <c r="AH418"/>
      <c r="AI418"/>
      <c r="AJ418"/>
      <c r="AK418"/>
      <c r="AL418"/>
      <c r="AM418"/>
      <c r="AN418"/>
      <c r="AO418"/>
      <c r="AP418"/>
      <c r="AQ418"/>
    </row>
    <row r="419" spans="1:43" x14ac:dyDescent="0.25">
      <c r="A419" s="67" t="s">
        <v>138</v>
      </c>
      <c r="B419" s="8"/>
      <c r="C419" s="8">
        <v>350</v>
      </c>
      <c r="D419" s="8"/>
      <c r="E419" s="8"/>
      <c r="F419" s="8"/>
      <c r="G419" s="8"/>
      <c r="H419" s="8"/>
      <c r="I419" s="8">
        <v>350</v>
      </c>
      <c r="J419" s="8"/>
      <c r="K419" s="8"/>
      <c r="L419" s="8">
        <v>350</v>
      </c>
      <c r="M419" s="8"/>
      <c r="N419" s="8">
        <v>1050</v>
      </c>
      <c r="O419"/>
      <c r="P419"/>
      <c r="Q419"/>
      <c r="R419"/>
      <c r="S419"/>
      <c r="T419"/>
      <c r="U419"/>
      <c r="V419"/>
      <c r="W419"/>
      <c r="X419"/>
      <c r="Y419"/>
      <c r="Z419"/>
      <c r="AA419"/>
      <c r="AB419"/>
      <c r="AC419"/>
      <c r="AD419"/>
      <c r="AE419"/>
      <c r="AF419"/>
      <c r="AG419"/>
      <c r="AH419"/>
      <c r="AI419"/>
      <c r="AJ419"/>
      <c r="AK419"/>
      <c r="AL419"/>
      <c r="AM419"/>
      <c r="AN419"/>
      <c r="AO419"/>
      <c r="AP419"/>
      <c r="AQ419"/>
    </row>
    <row r="420" spans="1:43" x14ac:dyDescent="0.25">
      <c r="A420" s="67" t="s">
        <v>167</v>
      </c>
      <c r="B420" s="8"/>
      <c r="C420" s="8"/>
      <c r="D420" s="8"/>
      <c r="E420" s="8"/>
      <c r="F420" s="8"/>
      <c r="G420" s="8">
        <v>350</v>
      </c>
      <c r="H420" s="8"/>
      <c r="I420" s="8"/>
      <c r="J420" s="8"/>
      <c r="K420" s="8"/>
      <c r="L420" s="8"/>
      <c r="M420" s="8"/>
      <c r="N420" s="8">
        <v>350</v>
      </c>
      <c r="O420"/>
      <c r="P420"/>
      <c r="Q420"/>
      <c r="R420"/>
      <c r="S420"/>
      <c r="T420"/>
      <c r="U420"/>
      <c r="V420"/>
      <c r="W420"/>
      <c r="X420"/>
      <c r="Y420"/>
      <c r="Z420"/>
      <c r="AA420"/>
      <c r="AB420"/>
      <c r="AC420"/>
      <c r="AD420"/>
      <c r="AE420"/>
      <c r="AF420"/>
      <c r="AG420"/>
      <c r="AH420"/>
      <c r="AI420"/>
      <c r="AJ420"/>
      <c r="AK420"/>
      <c r="AL420"/>
      <c r="AM420"/>
      <c r="AN420"/>
      <c r="AO420"/>
      <c r="AP420"/>
      <c r="AQ420"/>
    </row>
    <row r="421" spans="1:43" x14ac:dyDescent="0.25">
      <c r="A421" s="67" t="s">
        <v>127</v>
      </c>
      <c r="B421" s="8">
        <v>350</v>
      </c>
      <c r="C421" s="8"/>
      <c r="D421" s="8">
        <v>350</v>
      </c>
      <c r="E421" s="8">
        <v>350</v>
      </c>
      <c r="F421" s="8"/>
      <c r="G421" s="8"/>
      <c r="H421" s="8">
        <v>350</v>
      </c>
      <c r="I421" s="8"/>
      <c r="J421" s="8"/>
      <c r="K421" s="8">
        <v>350</v>
      </c>
      <c r="L421" s="8"/>
      <c r="M421" s="8"/>
      <c r="N421" s="8">
        <v>1750</v>
      </c>
      <c r="O421"/>
      <c r="P421"/>
      <c r="Q421"/>
      <c r="R421"/>
      <c r="S421"/>
      <c r="T421"/>
      <c r="U421"/>
      <c r="V421"/>
      <c r="W421"/>
      <c r="X421"/>
      <c r="Y421"/>
      <c r="Z421"/>
      <c r="AA421"/>
      <c r="AB421"/>
      <c r="AC421"/>
      <c r="AD421"/>
      <c r="AE421"/>
      <c r="AF421"/>
      <c r="AG421"/>
      <c r="AH421"/>
      <c r="AI421"/>
      <c r="AJ421"/>
      <c r="AK421"/>
      <c r="AL421"/>
      <c r="AM421"/>
      <c r="AN421"/>
      <c r="AO421"/>
      <c r="AP421"/>
      <c r="AQ421"/>
    </row>
    <row r="422" spans="1:43" x14ac:dyDescent="0.25">
      <c r="A422" s="62">
        <v>10026112</v>
      </c>
      <c r="B422" s="8"/>
      <c r="C422" s="8">
        <v>320</v>
      </c>
      <c r="D422" s="8">
        <v>320</v>
      </c>
      <c r="E422" s="8">
        <v>320</v>
      </c>
      <c r="F422" s="8">
        <v>320</v>
      </c>
      <c r="G422" s="8">
        <v>320</v>
      </c>
      <c r="H422" s="8"/>
      <c r="I422" s="8">
        <v>320</v>
      </c>
      <c r="J422" s="8"/>
      <c r="K422" s="8">
        <v>320</v>
      </c>
      <c r="L422" s="8">
        <v>320</v>
      </c>
      <c r="M422" s="8"/>
      <c r="N422" s="8">
        <v>2560</v>
      </c>
      <c r="O422"/>
      <c r="P422"/>
      <c r="Q422"/>
      <c r="R422"/>
      <c r="S422"/>
      <c r="T422"/>
      <c r="U422"/>
      <c r="V422"/>
      <c r="W422"/>
      <c r="X422"/>
      <c r="Y422"/>
      <c r="Z422"/>
      <c r="AA422"/>
      <c r="AB422"/>
      <c r="AC422"/>
      <c r="AD422"/>
      <c r="AE422"/>
      <c r="AF422"/>
      <c r="AG422"/>
      <c r="AH422"/>
      <c r="AI422"/>
      <c r="AJ422"/>
      <c r="AK422"/>
      <c r="AL422"/>
      <c r="AM422"/>
      <c r="AN422"/>
      <c r="AO422"/>
      <c r="AP422"/>
      <c r="AQ422"/>
    </row>
    <row r="423" spans="1:43" x14ac:dyDescent="0.25">
      <c r="A423" s="67" t="s">
        <v>95</v>
      </c>
      <c r="B423" s="8"/>
      <c r="C423" s="8"/>
      <c r="D423" s="8">
        <v>320</v>
      </c>
      <c r="E423" s="8"/>
      <c r="F423" s="8">
        <v>320</v>
      </c>
      <c r="G423" s="8"/>
      <c r="H423" s="8"/>
      <c r="I423" s="8"/>
      <c r="J423" s="8"/>
      <c r="K423" s="8"/>
      <c r="L423" s="8"/>
      <c r="M423" s="8"/>
      <c r="N423" s="8">
        <v>640</v>
      </c>
      <c r="O423"/>
      <c r="P423"/>
      <c r="Q423"/>
      <c r="R423"/>
      <c r="S423"/>
      <c r="T423"/>
      <c r="U423"/>
      <c r="V423"/>
      <c r="W423"/>
      <c r="X423"/>
      <c r="Y423"/>
      <c r="Z423"/>
      <c r="AA423"/>
      <c r="AB423"/>
      <c r="AC423"/>
      <c r="AD423"/>
      <c r="AE423"/>
      <c r="AF423"/>
      <c r="AG423"/>
      <c r="AH423"/>
      <c r="AI423"/>
      <c r="AJ423"/>
      <c r="AK423"/>
      <c r="AL423"/>
      <c r="AM423"/>
      <c r="AN423"/>
      <c r="AO423"/>
      <c r="AP423"/>
      <c r="AQ423"/>
    </row>
    <row r="424" spans="1:43" x14ac:dyDescent="0.25">
      <c r="A424" s="67" t="s">
        <v>138</v>
      </c>
      <c r="B424" s="8"/>
      <c r="C424" s="8">
        <v>320</v>
      </c>
      <c r="D424" s="8"/>
      <c r="E424" s="8"/>
      <c r="F424" s="8"/>
      <c r="G424" s="8"/>
      <c r="H424" s="8"/>
      <c r="I424" s="8">
        <v>320</v>
      </c>
      <c r="J424" s="8"/>
      <c r="K424" s="8"/>
      <c r="L424" s="8">
        <v>320</v>
      </c>
      <c r="M424" s="8"/>
      <c r="N424" s="8">
        <v>960</v>
      </c>
      <c r="O424"/>
      <c r="P424"/>
      <c r="Q424"/>
      <c r="R424"/>
      <c r="S424"/>
      <c r="T424"/>
      <c r="U424"/>
      <c r="V424"/>
      <c r="W424"/>
      <c r="X424"/>
      <c r="Y424"/>
      <c r="Z424"/>
      <c r="AA424"/>
      <c r="AB424"/>
      <c r="AC424"/>
      <c r="AD424"/>
      <c r="AE424"/>
      <c r="AF424"/>
      <c r="AG424"/>
      <c r="AH424"/>
      <c r="AI424"/>
      <c r="AJ424"/>
      <c r="AK424"/>
      <c r="AL424"/>
      <c r="AM424"/>
      <c r="AN424"/>
      <c r="AO424"/>
      <c r="AP424"/>
      <c r="AQ424"/>
    </row>
    <row r="425" spans="1:43" x14ac:dyDescent="0.25">
      <c r="A425" s="67" t="s">
        <v>167</v>
      </c>
      <c r="B425" s="8"/>
      <c r="C425" s="8"/>
      <c r="D425" s="8"/>
      <c r="E425" s="8"/>
      <c r="F425" s="8"/>
      <c r="G425" s="8">
        <v>320</v>
      </c>
      <c r="H425" s="8"/>
      <c r="I425" s="8"/>
      <c r="J425" s="8"/>
      <c r="K425" s="8"/>
      <c r="L425" s="8"/>
      <c r="M425" s="8"/>
      <c r="N425" s="8">
        <v>320</v>
      </c>
      <c r="O425"/>
      <c r="P425"/>
      <c r="Q425"/>
      <c r="R425"/>
      <c r="S425"/>
      <c r="T425"/>
      <c r="U425"/>
      <c r="V425"/>
      <c r="W425"/>
      <c r="X425"/>
      <c r="Y425"/>
      <c r="Z425"/>
      <c r="AA425"/>
      <c r="AB425"/>
      <c r="AC425"/>
      <c r="AD425"/>
      <c r="AE425"/>
      <c r="AF425"/>
      <c r="AG425"/>
      <c r="AH425"/>
      <c r="AI425"/>
      <c r="AJ425"/>
      <c r="AK425"/>
      <c r="AL425"/>
      <c r="AM425"/>
      <c r="AN425"/>
      <c r="AO425"/>
      <c r="AP425"/>
      <c r="AQ425"/>
    </row>
    <row r="426" spans="1:43" x14ac:dyDescent="0.25">
      <c r="A426" s="67" t="s">
        <v>127</v>
      </c>
      <c r="B426" s="8"/>
      <c r="C426" s="8"/>
      <c r="D426" s="8"/>
      <c r="E426" s="8">
        <v>320</v>
      </c>
      <c r="F426" s="8"/>
      <c r="G426" s="8"/>
      <c r="H426" s="8"/>
      <c r="I426" s="8"/>
      <c r="J426" s="8"/>
      <c r="K426" s="8">
        <v>320</v>
      </c>
      <c r="L426" s="8"/>
      <c r="M426" s="8"/>
      <c r="N426" s="8">
        <v>640</v>
      </c>
      <c r="O426"/>
      <c r="P426"/>
      <c r="Q426"/>
      <c r="R426"/>
      <c r="S426"/>
      <c r="T426"/>
      <c r="U426"/>
      <c r="V426"/>
      <c r="W426"/>
      <c r="X426"/>
      <c r="Y426"/>
      <c r="Z426"/>
      <c r="AA426"/>
      <c r="AB426"/>
      <c r="AC426"/>
      <c r="AD426"/>
      <c r="AE426"/>
      <c r="AF426"/>
      <c r="AG426"/>
      <c r="AH426"/>
      <c r="AI426"/>
      <c r="AJ426"/>
      <c r="AK426"/>
      <c r="AL426"/>
      <c r="AM426"/>
      <c r="AN426"/>
      <c r="AO426"/>
      <c r="AP426"/>
      <c r="AQ426"/>
    </row>
    <row r="427" spans="1:43" x14ac:dyDescent="0.25">
      <c r="A427" s="62">
        <v>10026115</v>
      </c>
      <c r="B427" s="8">
        <v>390</v>
      </c>
      <c r="C427" s="8">
        <v>390</v>
      </c>
      <c r="D427" s="8">
        <v>390</v>
      </c>
      <c r="E427" s="8">
        <v>390</v>
      </c>
      <c r="F427" s="8">
        <v>390</v>
      </c>
      <c r="G427" s="8">
        <v>390</v>
      </c>
      <c r="H427" s="8">
        <v>390</v>
      </c>
      <c r="I427" s="8">
        <v>390</v>
      </c>
      <c r="J427" s="8"/>
      <c r="K427" s="8">
        <v>390</v>
      </c>
      <c r="L427" s="8">
        <v>390</v>
      </c>
      <c r="M427" s="8"/>
      <c r="N427" s="8">
        <v>3900</v>
      </c>
      <c r="O427"/>
      <c r="P427"/>
      <c r="Q427"/>
      <c r="R427"/>
      <c r="S427"/>
      <c r="T427"/>
      <c r="U427"/>
      <c r="V427"/>
      <c r="W427"/>
      <c r="X427"/>
      <c r="Y427"/>
      <c r="Z427"/>
      <c r="AA427"/>
      <c r="AB427"/>
      <c r="AC427"/>
      <c r="AD427"/>
      <c r="AE427"/>
      <c r="AF427"/>
      <c r="AG427"/>
      <c r="AH427"/>
      <c r="AI427"/>
      <c r="AJ427"/>
      <c r="AK427"/>
      <c r="AL427"/>
      <c r="AM427"/>
      <c r="AN427"/>
      <c r="AO427"/>
      <c r="AP427"/>
      <c r="AQ427"/>
    </row>
    <row r="428" spans="1:43" x14ac:dyDescent="0.25">
      <c r="A428" s="67" t="s">
        <v>95</v>
      </c>
      <c r="B428" s="8"/>
      <c r="C428" s="8"/>
      <c r="D428" s="8"/>
      <c r="E428" s="8"/>
      <c r="F428" s="8"/>
      <c r="G428" s="8"/>
      <c r="H428" s="8">
        <v>390</v>
      </c>
      <c r="I428" s="8"/>
      <c r="J428" s="8"/>
      <c r="K428" s="8"/>
      <c r="L428" s="8"/>
      <c r="M428" s="8"/>
      <c r="N428" s="8">
        <v>390</v>
      </c>
      <c r="O428"/>
      <c r="P428"/>
      <c r="Q428"/>
      <c r="R428"/>
      <c r="S428"/>
      <c r="T428"/>
      <c r="U428"/>
      <c r="V428"/>
      <c r="W428"/>
      <c r="X428"/>
      <c r="Y428"/>
      <c r="Z428"/>
      <c r="AA428"/>
      <c r="AB428"/>
      <c r="AC428"/>
      <c r="AD428"/>
      <c r="AE428"/>
      <c r="AF428"/>
      <c r="AG428"/>
      <c r="AH428"/>
      <c r="AI428"/>
      <c r="AJ428"/>
      <c r="AK428"/>
      <c r="AL428"/>
      <c r="AM428"/>
      <c r="AN428"/>
      <c r="AO428"/>
      <c r="AP428"/>
      <c r="AQ428"/>
    </row>
    <row r="429" spans="1:43" x14ac:dyDescent="0.25">
      <c r="A429" s="67" t="s">
        <v>138</v>
      </c>
      <c r="B429" s="8">
        <v>390</v>
      </c>
      <c r="C429" s="8"/>
      <c r="D429" s="8"/>
      <c r="E429" s="8"/>
      <c r="F429" s="8"/>
      <c r="G429" s="8"/>
      <c r="H429" s="8"/>
      <c r="I429" s="8"/>
      <c r="J429" s="8"/>
      <c r="K429" s="8"/>
      <c r="L429" s="8">
        <v>390</v>
      </c>
      <c r="M429" s="8"/>
      <c r="N429" s="8">
        <v>780</v>
      </c>
      <c r="O429"/>
      <c r="P429"/>
      <c r="Q429"/>
      <c r="R429"/>
      <c r="S429"/>
      <c r="T429"/>
      <c r="U429"/>
      <c r="V429"/>
      <c r="W429"/>
      <c r="X429"/>
      <c r="Y429"/>
      <c r="Z429"/>
      <c r="AA429"/>
      <c r="AB429"/>
      <c r="AC429"/>
      <c r="AD429"/>
      <c r="AE429"/>
      <c r="AF429"/>
      <c r="AG429"/>
      <c r="AH429"/>
      <c r="AI429"/>
      <c r="AJ429"/>
      <c r="AK429"/>
      <c r="AL429"/>
      <c r="AM429"/>
      <c r="AN429"/>
      <c r="AO429"/>
      <c r="AP429"/>
      <c r="AQ429"/>
    </row>
    <row r="430" spans="1:43" x14ac:dyDescent="0.25">
      <c r="A430" s="67" t="s">
        <v>167</v>
      </c>
      <c r="B430" s="8"/>
      <c r="C430" s="8"/>
      <c r="D430" s="8"/>
      <c r="E430" s="8">
        <v>390</v>
      </c>
      <c r="F430" s="8"/>
      <c r="G430" s="8">
        <v>390</v>
      </c>
      <c r="H430" s="8"/>
      <c r="I430" s="8"/>
      <c r="J430" s="8"/>
      <c r="K430" s="8"/>
      <c r="L430" s="8"/>
      <c r="M430" s="8"/>
      <c r="N430" s="8">
        <v>780</v>
      </c>
      <c r="O430"/>
      <c r="P430"/>
      <c r="Q430"/>
      <c r="R430"/>
      <c r="S430"/>
      <c r="T430"/>
      <c r="U430"/>
      <c r="V430"/>
      <c r="W430"/>
      <c r="X430"/>
      <c r="Y430"/>
      <c r="Z430"/>
      <c r="AA430"/>
      <c r="AB430"/>
      <c r="AC430"/>
      <c r="AD430"/>
      <c r="AE430"/>
      <c r="AF430"/>
      <c r="AG430"/>
      <c r="AH430"/>
      <c r="AI430"/>
      <c r="AJ430"/>
      <c r="AK430"/>
      <c r="AL430"/>
      <c r="AM430"/>
      <c r="AN430"/>
      <c r="AO430"/>
      <c r="AP430"/>
      <c r="AQ430"/>
    </row>
    <row r="431" spans="1:43" x14ac:dyDescent="0.25">
      <c r="A431" s="67" t="s">
        <v>127</v>
      </c>
      <c r="B431" s="8"/>
      <c r="C431" s="8"/>
      <c r="D431" s="8">
        <v>390</v>
      </c>
      <c r="E431" s="8"/>
      <c r="F431" s="8">
        <v>390</v>
      </c>
      <c r="G431" s="8"/>
      <c r="H431" s="8"/>
      <c r="I431" s="8"/>
      <c r="J431" s="8"/>
      <c r="K431" s="8">
        <v>390</v>
      </c>
      <c r="L431" s="8"/>
      <c r="M431" s="8"/>
      <c r="N431" s="8">
        <v>1170</v>
      </c>
      <c r="O431"/>
      <c r="P431"/>
      <c r="Q431"/>
      <c r="R431"/>
      <c r="S431"/>
      <c r="T431"/>
      <c r="U431"/>
      <c r="V431"/>
      <c r="W431"/>
      <c r="X431"/>
      <c r="Y431"/>
      <c r="Z431"/>
      <c r="AA431"/>
      <c r="AB431"/>
      <c r="AC431"/>
      <c r="AD431"/>
      <c r="AE431"/>
      <c r="AF431"/>
      <c r="AG431"/>
      <c r="AH431"/>
      <c r="AI431"/>
      <c r="AJ431"/>
      <c r="AK431"/>
      <c r="AL431"/>
      <c r="AM431"/>
      <c r="AN431"/>
      <c r="AO431"/>
      <c r="AP431"/>
      <c r="AQ431"/>
    </row>
    <row r="432" spans="1:43" x14ac:dyDescent="0.25">
      <c r="A432" s="67" t="s">
        <v>113</v>
      </c>
      <c r="B432" s="8"/>
      <c r="C432" s="8">
        <v>390</v>
      </c>
      <c r="D432" s="8"/>
      <c r="E432" s="8"/>
      <c r="F432" s="8"/>
      <c r="G432" s="8"/>
      <c r="H432" s="8"/>
      <c r="I432" s="8"/>
      <c r="J432" s="8"/>
      <c r="K432" s="8"/>
      <c r="L432" s="8"/>
      <c r="M432" s="8"/>
      <c r="N432" s="8">
        <v>390</v>
      </c>
      <c r="O432"/>
      <c r="P432"/>
      <c r="Q432"/>
      <c r="R432"/>
      <c r="S432"/>
      <c r="T432"/>
      <c r="U432"/>
      <c r="V432"/>
      <c r="W432"/>
      <c r="X432"/>
      <c r="Y432"/>
      <c r="Z432"/>
      <c r="AA432"/>
      <c r="AB432"/>
      <c r="AC432"/>
      <c r="AD432"/>
      <c r="AE432"/>
      <c r="AF432"/>
      <c r="AG432"/>
      <c r="AH432"/>
      <c r="AI432"/>
      <c r="AJ432"/>
      <c r="AK432"/>
      <c r="AL432"/>
      <c r="AM432"/>
      <c r="AN432"/>
      <c r="AO432"/>
      <c r="AP432"/>
      <c r="AQ432"/>
    </row>
    <row r="433" spans="1:43" x14ac:dyDescent="0.25">
      <c r="A433" s="67" t="s">
        <v>159</v>
      </c>
      <c r="B433" s="8"/>
      <c r="C433" s="8"/>
      <c r="D433" s="8"/>
      <c r="E433" s="8"/>
      <c r="F433" s="8"/>
      <c r="G433" s="8"/>
      <c r="H433" s="8"/>
      <c r="I433" s="8">
        <v>390</v>
      </c>
      <c r="J433" s="8"/>
      <c r="K433" s="8"/>
      <c r="L433" s="8"/>
      <c r="M433" s="8"/>
      <c r="N433" s="8">
        <v>390</v>
      </c>
      <c r="O433"/>
      <c r="P433"/>
      <c r="Q433"/>
      <c r="R433"/>
      <c r="S433"/>
      <c r="T433"/>
      <c r="U433"/>
      <c r="V433"/>
      <c r="W433"/>
      <c r="X433"/>
      <c r="Y433"/>
      <c r="Z433"/>
      <c r="AA433"/>
      <c r="AB433"/>
      <c r="AC433"/>
      <c r="AD433"/>
      <c r="AE433"/>
      <c r="AF433"/>
      <c r="AG433"/>
      <c r="AH433"/>
      <c r="AI433"/>
      <c r="AJ433"/>
      <c r="AK433"/>
      <c r="AL433"/>
      <c r="AM433"/>
      <c r="AN433"/>
      <c r="AO433"/>
      <c r="AP433"/>
      <c r="AQ433"/>
    </row>
    <row r="434" spans="1:43" x14ac:dyDescent="0.25">
      <c r="A434" s="62">
        <v>10026118</v>
      </c>
      <c r="B434" s="8">
        <v>290</v>
      </c>
      <c r="C434" s="8">
        <v>290</v>
      </c>
      <c r="D434" s="8">
        <v>290</v>
      </c>
      <c r="E434" s="8"/>
      <c r="F434" s="8">
        <v>290</v>
      </c>
      <c r="G434" s="8">
        <v>290</v>
      </c>
      <c r="H434" s="8">
        <v>290</v>
      </c>
      <c r="I434" s="8">
        <v>290</v>
      </c>
      <c r="J434" s="8">
        <v>290</v>
      </c>
      <c r="K434" s="8">
        <v>290</v>
      </c>
      <c r="L434" s="8">
        <v>290</v>
      </c>
      <c r="M434" s="8"/>
      <c r="N434" s="8">
        <v>2900</v>
      </c>
      <c r="O434"/>
      <c r="P434"/>
      <c r="Q434"/>
      <c r="R434"/>
      <c r="S434"/>
      <c r="T434"/>
      <c r="U434"/>
      <c r="V434"/>
      <c r="W434"/>
      <c r="X434"/>
      <c r="Y434"/>
      <c r="Z434"/>
      <c r="AA434"/>
      <c r="AB434"/>
      <c r="AC434"/>
      <c r="AD434"/>
      <c r="AE434"/>
      <c r="AF434"/>
      <c r="AG434"/>
      <c r="AH434"/>
      <c r="AI434"/>
      <c r="AJ434"/>
      <c r="AK434"/>
      <c r="AL434"/>
      <c r="AM434"/>
      <c r="AN434"/>
      <c r="AO434"/>
      <c r="AP434"/>
      <c r="AQ434"/>
    </row>
    <row r="435" spans="1:43" x14ac:dyDescent="0.25">
      <c r="A435" s="67" t="s">
        <v>69</v>
      </c>
      <c r="B435" s="8">
        <v>290</v>
      </c>
      <c r="C435" s="8">
        <v>290</v>
      </c>
      <c r="D435" s="8">
        <v>290</v>
      </c>
      <c r="E435" s="8"/>
      <c r="F435" s="8">
        <v>290</v>
      </c>
      <c r="G435" s="8">
        <v>290</v>
      </c>
      <c r="H435" s="8">
        <v>290</v>
      </c>
      <c r="I435" s="8">
        <v>290</v>
      </c>
      <c r="J435" s="8"/>
      <c r="K435" s="8"/>
      <c r="L435" s="8"/>
      <c r="M435" s="8"/>
      <c r="N435" s="8">
        <v>2030</v>
      </c>
      <c r="O435"/>
      <c r="P435"/>
      <c r="Q435"/>
      <c r="R435"/>
      <c r="S435"/>
      <c r="T435"/>
      <c r="U435"/>
      <c r="V435"/>
      <c r="W435"/>
      <c r="X435"/>
      <c r="Y435"/>
      <c r="Z435"/>
      <c r="AA435"/>
      <c r="AB435"/>
      <c r="AC435"/>
      <c r="AD435"/>
      <c r="AE435"/>
      <c r="AF435"/>
      <c r="AG435"/>
      <c r="AH435"/>
      <c r="AI435"/>
      <c r="AJ435"/>
      <c r="AK435"/>
      <c r="AL435"/>
      <c r="AM435"/>
      <c r="AN435"/>
      <c r="AO435"/>
      <c r="AP435"/>
      <c r="AQ435"/>
    </row>
    <row r="436" spans="1:43" x14ac:dyDescent="0.25">
      <c r="A436" s="67" t="s">
        <v>54</v>
      </c>
      <c r="B436" s="8"/>
      <c r="C436" s="8"/>
      <c r="D436" s="8"/>
      <c r="E436" s="8"/>
      <c r="F436" s="8"/>
      <c r="G436" s="8"/>
      <c r="H436" s="8"/>
      <c r="I436" s="8"/>
      <c r="J436" s="8">
        <v>290</v>
      </c>
      <c r="K436" s="8">
        <v>290</v>
      </c>
      <c r="L436" s="8"/>
      <c r="M436" s="8"/>
      <c r="N436" s="8">
        <v>580</v>
      </c>
      <c r="O436"/>
      <c r="P436"/>
      <c r="Q436"/>
      <c r="R436"/>
      <c r="S436"/>
      <c r="T436"/>
      <c r="U436"/>
      <c r="V436"/>
      <c r="W436"/>
      <c r="X436"/>
      <c r="Y436"/>
      <c r="Z436"/>
      <c r="AA436"/>
      <c r="AB436"/>
      <c r="AC436"/>
      <c r="AD436"/>
      <c r="AE436"/>
      <c r="AF436"/>
      <c r="AG436"/>
      <c r="AH436"/>
      <c r="AI436"/>
      <c r="AJ436"/>
      <c r="AK436"/>
      <c r="AL436"/>
      <c r="AM436"/>
      <c r="AN436"/>
      <c r="AO436"/>
      <c r="AP436"/>
      <c r="AQ436"/>
    </row>
    <row r="437" spans="1:43" x14ac:dyDescent="0.25">
      <c r="A437" s="67" t="s">
        <v>62</v>
      </c>
      <c r="B437" s="8"/>
      <c r="C437" s="8"/>
      <c r="D437" s="8"/>
      <c r="E437" s="8"/>
      <c r="F437" s="8"/>
      <c r="G437" s="8"/>
      <c r="H437" s="8"/>
      <c r="I437" s="8"/>
      <c r="J437" s="8"/>
      <c r="K437" s="8"/>
      <c r="L437" s="8">
        <v>290</v>
      </c>
      <c r="M437" s="8"/>
      <c r="N437" s="8">
        <v>290</v>
      </c>
      <c r="O437"/>
      <c r="P437"/>
      <c r="Q437"/>
      <c r="R437"/>
      <c r="S437"/>
      <c r="T437"/>
      <c r="U437"/>
      <c r="V437"/>
      <c r="W437"/>
      <c r="X437"/>
      <c r="Y437"/>
      <c r="Z437"/>
      <c r="AA437"/>
      <c r="AB437"/>
      <c r="AC437"/>
      <c r="AD437"/>
      <c r="AE437"/>
      <c r="AF437"/>
      <c r="AG437"/>
      <c r="AH437"/>
      <c r="AI437"/>
      <c r="AJ437"/>
      <c r="AK437"/>
      <c r="AL437"/>
      <c r="AM437"/>
      <c r="AN437"/>
      <c r="AO437"/>
      <c r="AP437"/>
      <c r="AQ437"/>
    </row>
    <row r="438" spans="1:43" x14ac:dyDescent="0.25">
      <c r="A438" s="62">
        <v>10026121</v>
      </c>
      <c r="B438" s="8">
        <v>250</v>
      </c>
      <c r="C438" s="8">
        <v>250</v>
      </c>
      <c r="D438" s="8">
        <v>250</v>
      </c>
      <c r="E438" s="8"/>
      <c r="F438" s="8">
        <v>250</v>
      </c>
      <c r="G438" s="8">
        <v>250</v>
      </c>
      <c r="H438" s="8">
        <v>250</v>
      </c>
      <c r="I438" s="8">
        <v>250</v>
      </c>
      <c r="J438" s="8">
        <v>250</v>
      </c>
      <c r="K438" s="8">
        <v>250</v>
      </c>
      <c r="L438" s="8">
        <v>250</v>
      </c>
      <c r="M438" s="8"/>
      <c r="N438" s="8">
        <v>2500</v>
      </c>
      <c r="O438"/>
      <c r="P438"/>
      <c r="Q438"/>
      <c r="R438"/>
      <c r="S438"/>
      <c r="T438"/>
      <c r="U438"/>
      <c r="V438"/>
      <c r="W438"/>
      <c r="X438"/>
      <c r="Y438"/>
      <c r="Z438"/>
      <c r="AA438"/>
      <c r="AB438"/>
      <c r="AC438"/>
      <c r="AD438"/>
      <c r="AE438"/>
      <c r="AF438"/>
      <c r="AG438"/>
      <c r="AH438"/>
      <c r="AI438"/>
      <c r="AJ438"/>
      <c r="AK438"/>
      <c r="AL438"/>
      <c r="AM438"/>
      <c r="AN438"/>
      <c r="AO438"/>
      <c r="AP438"/>
      <c r="AQ438"/>
    </row>
    <row r="439" spans="1:43" x14ac:dyDescent="0.25">
      <c r="A439" s="67" t="s">
        <v>69</v>
      </c>
      <c r="B439" s="8">
        <v>250</v>
      </c>
      <c r="C439" s="8">
        <v>250</v>
      </c>
      <c r="D439" s="8">
        <v>250</v>
      </c>
      <c r="E439" s="8"/>
      <c r="F439" s="8">
        <v>250</v>
      </c>
      <c r="G439" s="8">
        <v>250</v>
      </c>
      <c r="H439" s="8"/>
      <c r="I439" s="8">
        <v>250</v>
      </c>
      <c r="J439" s="8"/>
      <c r="K439" s="8"/>
      <c r="L439" s="8"/>
      <c r="M439" s="8"/>
      <c r="N439" s="8">
        <v>1500</v>
      </c>
      <c r="O439"/>
      <c r="P439"/>
      <c r="Q439"/>
      <c r="R439"/>
      <c r="S439"/>
      <c r="T439"/>
      <c r="U439"/>
      <c r="V439"/>
      <c r="W439"/>
      <c r="X439"/>
      <c r="Y439"/>
      <c r="Z439"/>
      <c r="AA439"/>
      <c r="AB439"/>
      <c r="AC439"/>
      <c r="AD439"/>
      <c r="AE439"/>
      <c r="AF439"/>
      <c r="AG439"/>
      <c r="AH439"/>
      <c r="AI439"/>
      <c r="AJ439"/>
      <c r="AK439"/>
      <c r="AL439"/>
      <c r="AM439"/>
      <c r="AN439"/>
      <c r="AO439"/>
      <c r="AP439"/>
      <c r="AQ439"/>
    </row>
    <row r="440" spans="1:43" x14ac:dyDescent="0.25">
      <c r="A440" s="67" t="s">
        <v>54</v>
      </c>
      <c r="B440" s="8"/>
      <c r="C440" s="8"/>
      <c r="D440" s="8"/>
      <c r="E440" s="8"/>
      <c r="F440" s="8"/>
      <c r="G440" s="8"/>
      <c r="H440" s="8"/>
      <c r="I440" s="8"/>
      <c r="J440" s="8">
        <v>250</v>
      </c>
      <c r="K440" s="8">
        <v>250</v>
      </c>
      <c r="L440" s="8"/>
      <c r="M440" s="8"/>
      <c r="N440" s="8">
        <v>500</v>
      </c>
      <c r="O440"/>
      <c r="P440"/>
      <c r="Q440"/>
      <c r="R440"/>
      <c r="S440"/>
      <c r="T440"/>
      <c r="U440"/>
      <c r="V440"/>
      <c r="W440"/>
      <c r="X440"/>
      <c r="Y440"/>
      <c r="Z440"/>
      <c r="AA440"/>
      <c r="AB440"/>
      <c r="AC440"/>
      <c r="AD440"/>
      <c r="AE440"/>
      <c r="AF440"/>
      <c r="AG440"/>
      <c r="AH440"/>
      <c r="AI440"/>
      <c r="AJ440"/>
      <c r="AK440"/>
      <c r="AL440"/>
      <c r="AM440"/>
      <c r="AN440"/>
      <c r="AO440"/>
      <c r="AP440"/>
      <c r="AQ440"/>
    </row>
    <row r="441" spans="1:43" x14ac:dyDescent="0.25">
      <c r="A441" s="67" t="s">
        <v>62</v>
      </c>
      <c r="B441" s="8"/>
      <c r="C441" s="8"/>
      <c r="D441" s="8"/>
      <c r="E441" s="8"/>
      <c r="F441" s="8"/>
      <c r="G441" s="8"/>
      <c r="H441" s="8">
        <v>250</v>
      </c>
      <c r="I441" s="8"/>
      <c r="J441" s="8"/>
      <c r="K441" s="8"/>
      <c r="L441" s="8">
        <v>250</v>
      </c>
      <c r="M441" s="8"/>
      <c r="N441" s="8">
        <v>500</v>
      </c>
      <c r="O441"/>
      <c r="P441"/>
      <c r="Q441"/>
      <c r="R441"/>
      <c r="S441"/>
      <c r="T441"/>
      <c r="U441"/>
      <c r="V441"/>
      <c r="W441"/>
      <c r="X441"/>
      <c r="Y441"/>
      <c r="Z441"/>
      <c r="AA441"/>
      <c r="AB441"/>
      <c r="AC441"/>
      <c r="AD441"/>
      <c r="AE441"/>
      <c r="AF441"/>
      <c r="AG441"/>
      <c r="AH441"/>
      <c r="AI441"/>
      <c r="AJ441"/>
      <c r="AK441"/>
      <c r="AL441"/>
      <c r="AM441"/>
      <c r="AN441"/>
      <c r="AO441"/>
      <c r="AP441"/>
      <c r="AQ441"/>
    </row>
    <row r="442" spans="1:43" x14ac:dyDescent="0.25">
      <c r="A442" s="62">
        <v>10026124</v>
      </c>
      <c r="B442" s="8">
        <v>400</v>
      </c>
      <c r="C442" s="8">
        <v>400</v>
      </c>
      <c r="D442" s="8">
        <v>400</v>
      </c>
      <c r="E442" s="8"/>
      <c r="F442" s="8">
        <v>400</v>
      </c>
      <c r="G442" s="8">
        <v>400</v>
      </c>
      <c r="H442" s="8">
        <v>400</v>
      </c>
      <c r="I442" s="8">
        <v>400</v>
      </c>
      <c r="J442" s="8"/>
      <c r="K442" s="8">
        <v>400</v>
      </c>
      <c r="L442" s="8">
        <v>400</v>
      </c>
      <c r="M442" s="8"/>
      <c r="N442" s="8">
        <v>3600</v>
      </c>
      <c r="O442"/>
      <c r="P442"/>
      <c r="Q442"/>
      <c r="R442"/>
      <c r="S442"/>
      <c r="T442"/>
      <c r="U442"/>
      <c r="V442"/>
      <c r="W442"/>
      <c r="X442"/>
      <c r="Y442"/>
      <c r="Z442"/>
      <c r="AA442"/>
      <c r="AB442"/>
      <c r="AC442"/>
      <c r="AD442"/>
      <c r="AE442"/>
      <c r="AF442"/>
      <c r="AG442"/>
      <c r="AH442"/>
      <c r="AI442"/>
      <c r="AJ442"/>
      <c r="AK442"/>
      <c r="AL442"/>
      <c r="AM442"/>
      <c r="AN442"/>
      <c r="AO442"/>
      <c r="AP442"/>
      <c r="AQ442"/>
    </row>
    <row r="443" spans="1:43" x14ac:dyDescent="0.25">
      <c r="A443" s="67" t="s">
        <v>95</v>
      </c>
      <c r="B443" s="8"/>
      <c r="C443" s="8">
        <v>400</v>
      </c>
      <c r="D443" s="8"/>
      <c r="E443" s="8"/>
      <c r="F443" s="8">
        <v>400</v>
      </c>
      <c r="G443" s="8"/>
      <c r="H443" s="8"/>
      <c r="I443" s="8"/>
      <c r="J443" s="8"/>
      <c r="K443" s="8"/>
      <c r="L443" s="8"/>
      <c r="M443" s="8"/>
      <c r="N443" s="8">
        <v>800</v>
      </c>
      <c r="O443"/>
      <c r="P443"/>
      <c r="Q443"/>
      <c r="R443"/>
      <c r="S443"/>
      <c r="T443"/>
      <c r="U443"/>
      <c r="V443"/>
      <c r="W443"/>
      <c r="X443"/>
      <c r="Y443"/>
      <c r="Z443"/>
      <c r="AA443"/>
      <c r="AB443"/>
      <c r="AC443"/>
      <c r="AD443"/>
      <c r="AE443"/>
      <c r="AF443"/>
      <c r="AG443"/>
      <c r="AH443"/>
      <c r="AI443"/>
      <c r="AJ443"/>
      <c r="AK443"/>
      <c r="AL443"/>
      <c r="AM443"/>
      <c r="AN443"/>
      <c r="AO443"/>
      <c r="AP443"/>
      <c r="AQ443"/>
    </row>
    <row r="444" spans="1:43" x14ac:dyDescent="0.25">
      <c r="A444" s="67" t="s">
        <v>138</v>
      </c>
      <c r="B444" s="8">
        <v>400</v>
      </c>
      <c r="C444" s="8"/>
      <c r="D444" s="8"/>
      <c r="E444" s="8"/>
      <c r="F444" s="8"/>
      <c r="G444" s="8"/>
      <c r="H444" s="8"/>
      <c r="I444" s="8">
        <v>400</v>
      </c>
      <c r="J444" s="8"/>
      <c r="K444" s="8"/>
      <c r="L444" s="8">
        <v>400</v>
      </c>
      <c r="M444" s="8"/>
      <c r="N444" s="8">
        <v>1200</v>
      </c>
      <c r="O444"/>
      <c r="P444"/>
      <c r="Q444"/>
      <c r="R444"/>
      <c r="S444"/>
      <c r="T444"/>
      <c r="U444"/>
      <c r="V444"/>
      <c r="W444"/>
      <c r="X444"/>
      <c r="Y444"/>
      <c r="Z444"/>
      <c r="AA444"/>
      <c r="AB444"/>
      <c r="AC444"/>
      <c r="AD444"/>
      <c r="AE444"/>
      <c r="AF444"/>
      <c r="AG444"/>
      <c r="AH444"/>
      <c r="AI444"/>
      <c r="AJ444"/>
      <c r="AK444"/>
      <c r="AL444"/>
      <c r="AM444"/>
      <c r="AN444"/>
      <c r="AO444"/>
      <c r="AP444"/>
      <c r="AQ444"/>
    </row>
    <row r="445" spans="1:43" x14ac:dyDescent="0.25">
      <c r="A445" s="67" t="s">
        <v>167</v>
      </c>
      <c r="B445" s="8"/>
      <c r="C445" s="8"/>
      <c r="D445" s="8">
        <v>400</v>
      </c>
      <c r="E445" s="8"/>
      <c r="F445" s="8"/>
      <c r="G445" s="8">
        <v>400</v>
      </c>
      <c r="H445" s="8"/>
      <c r="I445" s="8"/>
      <c r="J445" s="8"/>
      <c r="K445" s="8"/>
      <c r="L445" s="8"/>
      <c r="M445" s="8"/>
      <c r="N445" s="8">
        <v>800</v>
      </c>
      <c r="O445"/>
      <c r="P445"/>
      <c r="Q445"/>
      <c r="R445"/>
      <c r="S445"/>
      <c r="T445"/>
      <c r="U445"/>
      <c r="V445"/>
      <c r="W445"/>
      <c r="X445"/>
      <c r="Y445"/>
      <c r="Z445"/>
      <c r="AA445"/>
      <c r="AB445"/>
      <c r="AC445"/>
      <c r="AD445"/>
      <c r="AE445"/>
      <c r="AF445"/>
      <c r="AG445"/>
      <c r="AH445"/>
      <c r="AI445"/>
      <c r="AJ445"/>
      <c r="AK445"/>
      <c r="AL445"/>
      <c r="AM445"/>
      <c r="AN445"/>
      <c r="AO445"/>
      <c r="AP445"/>
      <c r="AQ445"/>
    </row>
    <row r="446" spans="1:43" x14ac:dyDescent="0.25">
      <c r="A446" s="67" t="s">
        <v>127</v>
      </c>
      <c r="B446" s="8"/>
      <c r="C446" s="8"/>
      <c r="D446" s="8"/>
      <c r="E446" s="8"/>
      <c r="F446" s="8"/>
      <c r="G446" s="8"/>
      <c r="H446" s="8">
        <v>400</v>
      </c>
      <c r="I446" s="8"/>
      <c r="J446" s="8"/>
      <c r="K446" s="8">
        <v>400</v>
      </c>
      <c r="L446" s="8"/>
      <c r="M446" s="8"/>
      <c r="N446" s="8">
        <v>800</v>
      </c>
      <c r="O446"/>
      <c r="P446"/>
      <c r="Q446"/>
      <c r="R446"/>
      <c r="S446"/>
      <c r="T446"/>
      <c r="U446"/>
      <c r="V446"/>
      <c r="W446"/>
      <c r="X446"/>
      <c r="Y446"/>
      <c r="Z446"/>
      <c r="AA446"/>
      <c r="AB446"/>
      <c r="AC446"/>
      <c r="AD446"/>
      <c r="AE446"/>
      <c r="AF446"/>
      <c r="AG446"/>
      <c r="AH446"/>
      <c r="AI446"/>
      <c r="AJ446"/>
      <c r="AK446"/>
      <c r="AL446"/>
      <c r="AM446"/>
      <c r="AN446"/>
      <c r="AO446"/>
      <c r="AP446"/>
      <c r="AQ446"/>
    </row>
    <row r="447" spans="1:43" x14ac:dyDescent="0.25">
      <c r="A447" s="62">
        <v>10026130</v>
      </c>
      <c r="B447" s="8">
        <v>170</v>
      </c>
      <c r="C447" s="8">
        <v>170</v>
      </c>
      <c r="D447" s="8">
        <v>170</v>
      </c>
      <c r="E447" s="8"/>
      <c r="F447" s="8">
        <v>170</v>
      </c>
      <c r="G447" s="8">
        <v>170</v>
      </c>
      <c r="H447" s="8"/>
      <c r="I447" s="8">
        <v>170</v>
      </c>
      <c r="J447" s="8">
        <v>170</v>
      </c>
      <c r="K447" s="8">
        <v>170</v>
      </c>
      <c r="L447" s="8">
        <v>170</v>
      </c>
      <c r="M447" s="8"/>
      <c r="N447" s="8">
        <v>1530</v>
      </c>
      <c r="O447"/>
      <c r="P447"/>
      <c r="Q447"/>
      <c r="R447"/>
      <c r="S447"/>
      <c r="T447"/>
      <c r="U447"/>
      <c r="V447"/>
      <c r="W447"/>
      <c r="X447"/>
      <c r="Y447"/>
      <c r="Z447"/>
      <c r="AA447"/>
      <c r="AB447"/>
      <c r="AC447"/>
      <c r="AD447"/>
      <c r="AE447"/>
      <c r="AF447"/>
      <c r="AG447"/>
      <c r="AH447"/>
      <c r="AI447"/>
      <c r="AJ447"/>
      <c r="AK447"/>
      <c r="AL447"/>
      <c r="AM447"/>
      <c r="AN447"/>
      <c r="AO447"/>
      <c r="AP447"/>
      <c r="AQ447"/>
    </row>
    <row r="448" spans="1:43" x14ac:dyDescent="0.25">
      <c r="A448" s="67" t="s">
        <v>69</v>
      </c>
      <c r="B448" s="8">
        <v>170</v>
      </c>
      <c r="C448" s="8">
        <v>170</v>
      </c>
      <c r="D448" s="8"/>
      <c r="E448" s="8"/>
      <c r="F448" s="8">
        <v>170</v>
      </c>
      <c r="G448" s="8">
        <v>170</v>
      </c>
      <c r="H448" s="8"/>
      <c r="I448" s="8">
        <v>170</v>
      </c>
      <c r="J448" s="8"/>
      <c r="K448" s="8"/>
      <c r="L448" s="8">
        <v>170</v>
      </c>
      <c r="M448" s="8"/>
      <c r="N448" s="8">
        <v>1020</v>
      </c>
      <c r="O448"/>
      <c r="P448"/>
      <c r="Q448"/>
      <c r="R448"/>
      <c r="S448"/>
      <c r="T448"/>
      <c r="U448"/>
      <c r="V448"/>
      <c r="W448"/>
      <c r="X448"/>
      <c r="Y448"/>
      <c r="Z448"/>
      <c r="AA448"/>
      <c r="AB448"/>
      <c r="AC448"/>
      <c r="AD448"/>
      <c r="AE448"/>
      <c r="AF448"/>
      <c r="AG448"/>
      <c r="AH448"/>
      <c r="AI448"/>
      <c r="AJ448"/>
      <c r="AK448"/>
      <c r="AL448"/>
      <c r="AM448"/>
      <c r="AN448"/>
      <c r="AO448"/>
      <c r="AP448"/>
      <c r="AQ448"/>
    </row>
    <row r="449" spans="1:43" x14ac:dyDescent="0.25">
      <c r="A449" s="67" t="s">
        <v>54</v>
      </c>
      <c r="B449" s="8"/>
      <c r="C449" s="8"/>
      <c r="D449" s="8">
        <v>170</v>
      </c>
      <c r="E449" s="8"/>
      <c r="F449" s="8"/>
      <c r="G449" s="8"/>
      <c r="H449" s="8"/>
      <c r="I449" s="8"/>
      <c r="J449" s="8"/>
      <c r="K449" s="8"/>
      <c r="L449" s="8"/>
      <c r="M449" s="8"/>
      <c r="N449" s="8">
        <v>170</v>
      </c>
      <c r="O449"/>
      <c r="P449"/>
      <c r="Q449"/>
      <c r="R449"/>
      <c r="S449"/>
      <c r="T449"/>
      <c r="U449"/>
      <c r="V449"/>
      <c r="W449"/>
      <c r="X449"/>
      <c r="Y449"/>
      <c r="Z449"/>
      <c r="AA449"/>
      <c r="AB449"/>
      <c r="AC449"/>
      <c r="AD449"/>
      <c r="AE449"/>
      <c r="AF449"/>
      <c r="AG449"/>
      <c r="AH449"/>
      <c r="AI449"/>
      <c r="AJ449"/>
      <c r="AK449"/>
      <c r="AL449"/>
      <c r="AM449"/>
      <c r="AN449"/>
      <c r="AO449"/>
      <c r="AP449"/>
      <c r="AQ449"/>
    </row>
    <row r="450" spans="1:43" x14ac:dyDescent="0.25">
      <c r="A450" s="67" t="s">
        <v>62</v>
      </c>
      <c r="B450" s="8"/>
      <c r="C450" s="8"/>
      <c r="D450" s="8"/>
      <c r="E450" s="8"/>
      <c r="F450" s="8"/>
      <c r="G450" s="8"/>
      <c r="H450" s="8"/>
      <c r="I450" s="8"/>
      <c r="J450" s="8">
        <v>170</v>
      </c>
      <c r="K450" s="8">
        <v>170</v>
      </c>
      <c r="L450" s="8"/>
      <c r="M450" s="8"/>
      <c r="N450" s="8">
        <v>340</v>
      </c>
      <c r="O450"/>
      <c r="P450"/>
      <c r="Q450"/>
      <c r="R450"/>
      <c r="S450"/>
      <c r="T450"/>
      <c r="U450"/>
      <c r="V450"/>
      <c r="W450"/>
      <c r="X450"/>
      <c r="Y450"/>
      <c r="Z450"/>
      <c r="AA450"/>
      <c r="AB450"/>
      <c r="AC450"/>
      <c r="AD450"/>
      <c r="AE450"/>
      <c r="AF450"/>
      <c r="AG450"/>
      <c r="AH450"/>
      <c r="AI450"/>
      <c r="AJ450"/>
      <c r="AK450"/>
      <c r="AL450"/>
      <c r="AM450"/>
      <c r="AN450"/>
      <c r="AO450"/>
      <c r="AP450"/>
      <c r="AQ450"/>
    </row>
    <row r="451" spans="1:43" x14ac:dyDescent="0.25">
      <c r="A451" s="62">
        <v>10026131</v>
      </c>
      <c r="B451" s="8">
        <v>320</v>
      </c>
      <c r="C451" s="8">
        <v>320</v>
      </c>
      <c r="D451" s="8">
        <v>320</v>
      </c>
      <c r="E451" s="8"/>
      <c r="F451" s="8">
        <v>320</v>
      </c>
      <c r="G451" s="8">
        <v>320</v>
      </c>
      <c r="H451" s="8">
        <v>320</v>
      </c>
      <c r="I451" s="8">
        <v>320</v>
      </c>
      <c r="J451" s="8">
        <v>320</v>
      </c>
      <c r="K451" s="8">
        <v>320</v>
      </c>
      <c r="L451" s="8">
        <v>320</v>
      </c>
      <c r="M451" s="8"/>
      <c r="N451" s="8">
        <v>3200</v>
      </c>
      <c r="O451"/>
      <c r="P451"/>
      <c r="Q451"/>
      <c r="R451"/>
      <c r="S451"/>
      <c r="T451"/>
      <c r="U451"/>
      <c r="V451"/>
      <c r="W451"/>
      <c r="X451"/>
      <c r="Y451"/>
      <c r="Z451"/>
      <c r="AA451"/>
      <c r="AB451"/>
      <c r="AC451"/>
      <c r="AD451"/>
      <c r="AE451"/>
      <c r="AF451"/>
      <c r="AG451"/>
      <c r="AH451"/>
      <c r="AI451"/>
      <c r="AJ451"/>
      <c r="AK451"/>
      <c r="AL451"/>
      <c r="AM451"/>
      <c r="AN451"/>
      <c r="AO451"/>
      <c r="AP451"/>
      <c r="AQ451"/>
    </row>
    <row r="452" spans="1:43" x14ac:dyDescent="0.25">
      <c r="A452" s="67" t="s">
        <v>69</v>
      </c>
      <c r="B452" s="8">
        <v>320</v>
      </c>
      <c r="C452" s="8">
        <v>320</v>
      </c>
      <c r="D452" s="8">
        <v>320</v>
      </c>
      <c r="E452" s="8"/>
      <c r="F452" s="8">
        <v>320</v>
      </c>
      <c r="G452" s="8">
        <v>320</v>
      </c>
      <c r="H452" s="8"/>
      <c r="I452" s="8">
        <v>320</v>
      </c>
      <c r="J452" s="8"/>
      <c r="K452" s="8"/>
      <c r="L452" s="8"/>
      <c r="M452" s="8"/>
      <c r="N452" s="8">
        <v>1920</v>
      </c>
      <c r="O452"/>
      <c r="P452"/>
      <c r="Q452"/>
      <c r="R452"/>
      <c r="S452"/>
      <c r="T452"/>
      <c r="U452"/>
      <c r="V452"/>
      <c r="W452"/>
      <c r="X452"/>
      <c r="Y452"/>
      <c r="Z452"/>
      <c r="AA452"/>
      <c r="AB452"/>
      <c r="AC452"/>
      <c r="AD452"/>
      <c r="AE452"/>
      <c r="AF452"/>
      <c r="AG452"/>
      <c r="AH452"/>
      <c r="AI452"/>
      <c r="AJ452"/>
      <c r="AK452"/>
      <c r="AL452"/>
      <c r="AM452"/>
      <c r="AN452"/>
      <c r="AO452"/>
      <c r="AP452"/>
      <c r="AQ452"/>
    </row>
    <row r="453" spans="1:43" x14ac:dyDescent="0.25">
      <c r="A453" s="67" t="s">
        <v>54</v>
      </c>
      <c r="B453" s="8"/>
      <c r="C453" s="8"/>
      <c r="D453" s="8"/>
      <c r="E453" s="8"/>
      <c r="F453" s="8"/>
      <c r="G453" s="8"/>
      <c r="H453" s="8"/>
      <c r="I453" s="8"/>
      <c r="J453" s="8">
        <v>320</v>
      </c>
      <c r="K453" s="8">
        <v>320</v>
      </c>
      <c r="L453" s="8">
        <v>320</v>
      </c>
      <c r="M453" s="8"/>
      <c r="N453" s="8">
        <v>960</v>
      </c>
      <c r="O453"/>
      <c r="P453"/>
      <c r="Q453"/>
      <c r="R453"/>
      <c r="S453"/>
      <c r="T453"/>
      <c r="U453"/>
      <c r="V453"/>
      <c r="W453"/>
      <c r="X453"/>
      <c r="Y453"/>
      <c r="Z453"/>
      <c r="AA453"/>
      <c r="AB453"/>
      <c r="AC453"/>
      <c r="AD453"/>
      <c r="AE453"/>
      <c r="AF453"/>
      <c r="AG453"/>
      <c r="AH453"/>
      <c r="AI453"/>
      <c r="AJ453"/>
      <c r="AK453"/>
      <c r="AL453"/>
      <c r="AM453"/>
      <c r="AN453"/>
      <c r="AO453"/>
      <c r="AP453"/>
      <c r="AQ453"/>
    </row>
    <row r="454" spans="1:43" x14ac:dyDescent="0.25">
      <c r="A454" s="67" t="s">
        <v>62</v>
      </c>
      <c r="B454" s="8"/>
      <c r="C454" s="8"/>
      <c r="D454" s="8"/>
      <c r="E454" s="8"/>
      <c r="F454" s="8"/>
      <c r="G454" s="8"/>
      <c r="H454" s="8">
        <v>320</v>
      </c>
      <c r="I454" s="8"/>
      <c r="J454" s="8"/>
      <c r="K454" s="8"/>
      <c r="L454" s="8"/>
      <c r="M454" s="8"/>
      <c r="N454" s="8">
        <v>320</v>
      </c>
      <c r="O454"/>
      <c r="P454"/>
      <c r="Q454"/>
      <c r="R454"/>
      <c r="S454"/>
      <c r="T454"/>
      <c r="U454"/>
      <c r="V454"/>
      <c r="W454"/>
      <c r="X454"/>
      <c r="Y454"/>
      <c r="Z454"/>
      <c r="AA454"/>
      <c r="AB454"/>
      <c r="AC454"/>
      <c r="AD454"/>
      <c r="AE454"/>
      <c r="AF454"/>
      <c r="AG454"/>
      <c r="AH454"/>
      <c r="AI454"/>
      <c r="AJ454"/>
      <c r="AK454"/>
      <c r="AL454"/>
      <c r="AM454"/>
      <c r="AN454"/>
      <c r="AO454"/>
      <c r="AP454"/>
      <c r="AQ454"/>
    </row>
    <row r="455" spans="1:43" x14ac:dyDescent="0.25">
      <c r="A455" s="62">
        <v>10026134</v>
      </c>
      <c r="B455" s="8">
        <v>380</v>
      </c>
      <c r="C455" s="8">
        <v>380</v>
      </c>
      <c r="D455" s="8">
        <v>380</v>
      </c>
      <c r="E455" s="8">
        <v>380</v>
      </c>
      <c r="F455" s="8">
        <v>380</v>
      </c>
      <c r="G455" s="8">
        <v>380</v>
      </c>
      <c r="H455" s="8">
        <v>380</v>
      </c>
      <c r="I455" s="8">
        <v>380</v>
      </c>
      <c r="J455" s="8">
        <v>380</v>
      </c>
      <c r="K455" s="8">
        <v>380</v>
      </c>
      <c r="L455" s="8">
        <v>380</v>
      </c>
      <c r="M455" s="8"/>
      <c r="N455" s="8">
        <v>4180</v>
      </c>
      <c r="O455"/>
      <c r="P455"/>
      <c r="Q455"/>
      <c r="R455"/>
      <c r="S455"/>
      <c r="T455"/>
      <c r="U455"/>
      <c r="V455"/>
      <c r="W455"/>
      <c r="X455"/>
      <c r="Y455"/>
      <c r="Z455"/>
      <c r="AA455"/>
      <c r="AB455"/>
      <c r="AC455"/>
      <c r="AD455"/>
      <c r="AE455"/>
      <c r="AF455"/>
      <c r="AG455"/>
      <c r="AH455"/>
      <c r="AI455"/>
      <c r="AJ455"/>
      <c r="AK455"/>
      <c r="AL455"/>
      <c r="AM455"/>
      <c r="AN455"/>
      <c r="AO455"/>
      <c r="AP455"/>
      <c r="AQ455"/>
    </row>
    <row r="456" spans="1:43" x14ac:dyDescent="0.25">
      <c r="A456" s="67" t="s">
        <v>95</v>
      </c>
      <c r="B456" s="8"/>
      <c r="C456" s="8"/>
      <c r="D456" s="8"/>
      <c r="E456" s="8"/>
      <c r="F456" s="8"/>
      <c r="G456" s="8"/>
      <c r="H456" s="8">
        <v>380</v>
      </c>
      <c r="I456" s="8"/>
      <c r="J456" s="8"/>
      <c r="K456" s="8"/>
      <c r="L456" s="8"/>
      <c r="M456" s="8"/>
      <c r="N456" s="8">
        <v>380</v>
      </c>
      <c r="O456"/>
      <c r="P456"/>
      <c r="Q456"/>
      <c r="R456"/>
      <c r="S456"/>
      <c r="T456"/>
      <c r="U456"/>
      <c r="V456"/>
      <c r="W456"/>
      <c r="X456"/>
      <c r="Y456"/>
      <c r="Z456"/>
      <c r="AA456"/>
      <c r="AB456"/>
      <c r="AC456"/>
      <c r="AD456"/>
      <c r="AE456"/>
      <c r="AF456"/>
      <c r="AG456"/>
      <c r="AH456"/>
      <c r="AI456"/>
      <c r="AJ456"/>
      <c r="AK456"/>
      <c r="AL456"/>
      <c r="AM456"/>
      <c r="AN456"/>
      <c r="AO456"/>
      <c r="AP456"/>
      <c r="AQ456"/>
    </row>
    <row r="457" spans="1:43" x14ac:dyDescent="0.25">
      <c r="A457" s="67" t="s">
        <v>138</v>
      </c>
      <c r="B457" s="8"/>
      <c r="C457" s="8">
        <v>380</v>
      </c>
      <c r="D457" s="8"/>
      <c r="E457" s="8"/>
      <c r="F457" s="8"/>
      <c r="G457" s="8"/>
      <c r="H457" s="8"/>
      <c r="I457" s="8">
        <v>380</v>
      </c>
      <c r="J457" s="8"/>
      <c r="K457" s="8">
        <v>380</v>
      </c>
      <c r="L457" s="8">
        <v>380</v>
      </c>
      <c r="M457" s="8"/>
      <c r="N457" s="8">
        <v>1520</v>
      </c>
      <c r="O457"/>
      <c r="P457"/>
      <c r="Q457"/>
      <c r="R457"/>
      <c r="S457"/>
      <c r="T457"/>
      <c r="U457"/>
      <c r="V457"/>
      <c r="W457"/>
      <c r="X457"/>
      <c r="Y457"/>
      <c r="Z457"/>
      <c r="AA457"/>
      <c r="AB457"/>
      <c r="AC457"/>
      <c r="AD457"/>
      <c r="AE457"/>
      <c r="AF457"/>
      <c r="AG457"/>
      <c r="AH457"/>
      <c r="AI457"/>
      <c r="AJ457"/>
      <c r="AK457"/>
      <c r="AL457"/>
      <c r="AM457"/>
      <c r="AN457"/>
      <c r="AO457"/>
      <c r="AP457"/>
      <c r="AQ457"/>
    </row>
    <row r="458" spans="1:43" x14ac:dyDescent="0.25">
      <c r="A458" s="67" t="s">
        <v>167</v>
      </c>
      <c r="B458" s="8"/>
      <c r="C458" s="8"/>
      <c r="D458" s="8"/>
      <c r="E458" s="8"/>
      <c r="F458" s="8"/>
      <c r="G458" s="8">
        <v>380</v>
      </c>
      <c r="H458" s="8"/>
      <c r="I458" s="8"/>
      <c r="J458" s="8"/>
      <c r="K458" s="8"/>
      <c r="L458" s="8"/>
      <c r="M458" s="8"/>
      <c r="N458" s="8">
        <v>380</v>
      </c>
      <c r="O458"/>
      <c r="P458"/>
      <c r="Q458"/>
      <c r="R458"/>
      <c r="S458"/>
      <c r="T458"/>
      <c r="U458"/>
      <c r="V458"/>
      <c r="W458"/>
      <c r="X458"/>
      <c r="Y458"/>
      <c r="Z458"/>
      <c r="AA458"/>
      <c r="AB458"/>
      <c r="AC458"/>
      <c r="AD458"/>
      <c r="AE458"/>
      <c r="AF458"/>
      <c r="AG458"/>
      <c r="AH458"/>
      <c r="AI458"/>
      <c r="AJ458"/>
      <c r="AK458"/>
      <c r="AL458"/>
      <c r="AM458"/>
      <c r="AN458"/>
      <c r="AO458"/>
      <c r="AP458"/>
      <c r="AQ458"/>
    </row>
    <row r="459" spans="1:43" x14ac:dyDescent="0.25">
      <c r="A459" s="67" t="s">
        <v>127</v>
      </c>
      <c r="B459" s="8"/>
      <c r="C459" s="8"/>
      <c r="D459" s="8">
        <v>380</v>
      </c>
      <c r="E459" s="8">
        <v>380</v>
      </c>
      <c r="F459" s="8">
        <v>380</v>
      </c>
      <c r="G459" s="8"/>
      <c r="H459" s="8"/>
      <c r="I459" s="8"/>
      <c r="J459" s="8"/>
      <c r="K459" s="8"/>
      <c r="L459" s="8"/>
      <c r="M459" s="8"/>
      <c r="N459" s="8">
        <v>1140</v>
      </c>
      <c r="O459"/>
      <c r="P459"/>
      <c r="Q459"/>
      <c r="R459"/>
      <c r="S459"/>
      <c r="T459"/>
      <c r="U459"/>
      <c r="V459"/>
      <c r="W459"/>
      <c r="X459"/>
      <c r="Y459"/>
      <c r="Z459"/>
      <c r="AA459"/>
      <c r="AB459"/>
      <c r="AC459"/>
      <c r="AD459"/>
      <c r="AE459"/>
      <c r="AF459"/>
      <c r="AG459"/>
      <c r="AH459"/>
      <c r="AI459"/>
      <c r="AJ459"/>
      <c r="AK459"/>
      <c r="AL459"/>
      <c r="AM459"/>
      <c r="AN459"/>
      <c r="AO459"/>
      <c r="AP459"/>
      <c r="AQ459"/>
    </row>
    <row r="460" spans="1:43" x14ac:dyDescent="0.25">
      <c r="A460" s="67" t="s">
        <v>113</v>
      </c>
      <c r="B460" s="8">
        <v>380</v>
      </c>
      <c r="C460" s="8"/>
      <c r="D460" s="8"/>
      <c r="E460" s="8"/>
      <c r="F460" s="8"/>
      <c r="G460" s="8"/>
      <c r="H460" s="8"/>
      <c r="I460" s="8"/>
      <c r="J460" s="8"/>
      <c r="K460" s="8"/>
      <c r="L460" s="8"/>
      <c r="M460" s="8"/>
      <c r="N460" s="8">
        <v>380</v>
      </c>
      <c r="O460"/>
      <c r="P460"/>
      <c r="Q460"/>
      <c r="R460"/>
      <c r="S460"/>
      <c r="T460"/>
      <c r="U460"/>
      <c r="V460"/>
      <c r="W460"/>
      <c r="X460"/>
      <c r="Y460"/>
      <c r="Z460"/>
      <c r="AA460"/>
      <c r="AB460"/>
      <c r="AC460"/>
      <c r="AD460"/>
      <c r="AE460"/>
      <c r="AF460"/>
      <c r="AG460"/>
      <c r="AH460"/>
      <c r="AI460"/>
      <c r="AJ460"/>
      <c r="AK460"/>
      <c r="AL460"/>
      <c r="AM460"/>
      <c r="AN460"/>
      <c r="AO460"/>
      <c r="AP460"/>
      <c r="AQ460"/>
    </row>
    <row r="461" spans="1:43" x14ac:dyDescent="0.25">
      <c r="A461" s="67" t="s">
        <v>159</v>
      </c>
      <c r="B461" s="8"/>
      <c r="C461" s="8"/>
      <c r="D461" s="8"/>
      <c r="E461" s="8"/>
      <c r="F461" s="8"/>
      <c r="G461" s="8"/>
      <c r="H461" s="8"/>
      <c r="I461" s="8"/>
      <c r="J461" s="8">
        <v>380</v>
      </c>
      <c r="K461" s="8"/>
      <c r="L461" s="8"/>
      <c r="M461" s="8"/>
      <c r="N461" s="8">
        <v>380</v>
      </c>
      <c r="O461"/>
      <c r="P461"/>
      <c r="Q461"/>
      <c r="R461"/>
      <c r="S461"/>
      <c r="T461"/>
      <c r="U461"/>
      <c r="V461"/>
      <c r="W461"/>
      <c r="X461"/>
      <c r="Y461"/>
      <c r="Z461"/>
      <c r="AA461"/>
      <c r="AB461"/>
      <c r="AC461"/>
      <c r="AD461"/>
      <c r="AE461"/>
      <c r="AF461"/>
      <c r="AG461"/>
      <c r="AH461"/>
      <c r="AI461"/>
      <c r="AJ461"/>
      <c r="AK461"/>
      <c r="AL461"/>
      <c r="AM461"/>
      <c r="AN461"/>
      <c r="AO461"/>
      <c r="AP461"/>
      <c r="AQ461"/>
    </row>
    <row r="462" spans="1:43" x14ac:dyDescent="0.25">
      <c r="A462" s="62">
        <v>10026136</v>
      </c>
      <c r="B462" s="8">
        <v>320</v>
      </c>
      <c r="C462" s="8"/>
      <c r="D462" s="8">
        <v>320</v>
      </c>
      <c r="E462" s="8">
        <v>320</v>
      </c>
      <c r="F462" s="8">
        <v>320</v>
      </c>
      <c r="G462" s="8">
        <v>320</v>
      </c>
      <c r="H462" s="8">
        <v>320</v>
      </c>
      <c r="I462" s="8">
        <v>320</v>
      </c>
      <c r="J462" s="8">
        <v>320</v>
      </c>
      <c r="K462" s="8">
        <v>320</v>
      </c>
      <c r="L462" s="8">
        <v>320</v>
      </c>
      <c r="M462" s="8"/>
      <c r="N462" s="8">
        <v>3200</v>
      </c>
      <c r="O462"/>
      <c r="P462"/>
      <c r="Q462"/>
      <c r="R462"/>
      <c r="S462"/>
      <c r="T462"/>
      <c r="U462"/>
      <c r="V462"/>
      <c r="W462"/>
      <c r="X462"/>
      <c r="Y462"/>
      <c r="Z462"/>
      <c r="AA462"/>
      <c r="AB462"/>
      <c r="AC462"/>
      <c r="AD462"/>
      <c r="AE462"/>
      <c r="AF462"/>
      <c r="AG462"/>
      <c r="AH462"/>
      <c r="AI462"/>
      <c r="AJ462"/>
      <c r="AK462"/>
      <c r="AL462"/>
      <c r="AM462"/>
      <c r="AN462"/>
      <c r="AO462"/>
      <c r="AP462"/>
      <c r="AQ462"/>
    </row>
    <row r="463" spans="1:43" x14ac:dyDescent="0.25">
      <c r="A463" s="67" t="s">
        <v>95</v>
      </c>
      <c r="B463" s="8"/>
      <c r="C463" s="8"/>
      <c r="D463" s="8"/>
      <c r="E463" s="8">
        <v>320</v>
      </c>
      <c r="F463" s="8"/>
      <c r="G463" s="8"/>
      <c r="H463" s="8">
        <v>320</v>
      </c>
      <c r="I463" s="8"/>
      <c r="J463" s="8"/>
      <c r="K463" s="8"/>
      <c r="L463" s="8"/>
      <c r="M463" s="8"/>
      <c r="N463" s="8">
        <v>640</v>
      </c>
      <c r="O463"/>
      <c r="P463"/>
      <c r="Q463"/>
      <c r="R463"/>
      <c r="S463"/>
      <c r="T463"/>
      <c r="U463"/>
      <c r="V463"/>
      <c r="W463"/>
      <c r="X463"/>
      <c r="Y463"/>
      <c r="Z463"/>
      <c r="AA463"/>
      <c r="AB463"/>
      <c r="AC463"/>
      <c r="AD463"/>
      <c r="AE463"/>
      <c r="AF463"/>
      <c r="AG463"/>
      <c r="AH463"/>
      <c r="AI463"/>
      <c r="AJ463"/>
      <c r="AK463"/>
      <c r="AL463"/>
      <c r="AM463"/>
      <c r="AN463"/>
      <c r="AO463"/>
      <c r="AP463"/>
      <c r="AQ463"/>
    </row>
    <row r="464" spans="1:43" x14ac:dyDescent="0.25">
      <c r="A464" s="67" t="s">
        <v>138</v>
      </c>
      <c r="B464" s="8">
        <v>320</v>
      </c>
      <c r="C464" s="8"/>
      <c r="D464" s="8"/>
      <c r="E464" s="8"/>
      <c r="F464" s="8">
        <v>320</v>
      </c>
      <c r="G464" s="8"/>
      <c r="H464" s="8"/>
      <c r="I464" s="8">
        <v>320</v>
      </c>
      <c r="J464" s="8"/>
      <c r="K464" s="8"/>
      <c r="L464" s="8">
        <v>320</v>
      </c>
      <c r="M464" s="8"/>
      <c r="N464" s="8">
        <v>1280</v>
      </c>
      <c r="O464"/>
      <c r="P464"/>
      <c r="Q464"/>
      <c r="R464"/>
      <c r="S464"/>
      <c r="T464"/>
      <c r="U464"/>
      <c r="V464"/>
      <c r="W464"/>
      <c r="X464"/>
      <c r="Y464"/>
      <c r="Z464"/>
      <c r="AA464"/>
      <c r="AB464"/>
      <c r="AC464"/>
      <c r="AD464"/>
      <c r="AE464"/>
      <c r="AF464"/>
      <c r="AG464"/>
      <c r="AH464"/>
      <c r="AI464"/>
      <c r="AJ464"/>
      <c r="AK464"/>
      <c r="AL464"/>
      <c r="AM464"/>
      <c r="AN464"/>
      <c r="AO464"/>
      <c r="AP464"/>
      <c r="AQ464"/>
    </row>
    <row r="465" spans="1:43" x14ac:dyDescent="0.25">
      <c r="A465" s="67" t="s">
        <v>167</v>
      </c>
      <c r="B465" s="8"/>
      <c r="C465" s="8"/>
      <c r="D465" s="8"/>
      <c r="E465" s="8"/>
      <c r="F465" s="8"/>
      <c r="G465" s="8">
        <v>320</v>
      </c>
      <c r="H465" s="8"/>
      <c r="I465" s="8"/>
      <c r="J465" s="8"/>
      <c r="K465" s="8"/>
      <c r="L465" s="8"/>
      <c r="M465" s="8"/>
      <c r="N465" s="8">
        <v>320</v>
      </c>
      <c r="O465"/>
      <c r="P465"/>
      <c r="Q465"/>
      <c r="R465"/>
      <c r="S465"/>
      <c r="T465"/>
      <c r="U465"/>
      <c r="V465"/>
      <c r="W465"/>
      <c r="X465"/>
      <c r="Y465"/>
      <c r="Z465"/>
      <c r="AA465"/>
      <c r="AB465"/>
      <c r="AC465"/>
      <c r="AD465"/>
      <c r="AE465"/>
      <c r="AF465"/>
      <c r="AG465"/>
      <c r="AH465"/>
      <c r="AI465"/>
      <c r="AJ465"/>
      <c r="AK465"/>
      <c r="AL465"/>
      <c r="AM465"/>
      <c r="AN465"/>
      <c r="AO465"/>
      <c r="AP465"/>
      <c r="AQ465"/>
    </row>
    <row r="466" spans="1:43" x14ac:dyDescent="0.25">
      <c r="A466" s="67" t="s">
        <v>127</v>
      </c>
      <c r="B466" s="8"/>
      <c r="C466" s="8"/>
      <c r="D466" s="8">
        <v>320</v>
      </c>
      <c r="E466" s="8"/>
      <c r="F466" s="8"/>
      <c r="G466" s="8"/>
      <c r="H466" s="8"/>
      <c r="I466" s="8"/>
      <c r="J466" s="8"/>
      <c r="K466" s="8">
        <v>320</v>
      </c>
      <c r="L466" s="8"/>
      <c r="M466" s="8"/>
      <c r="N466" s="8">
        <v>640</v>
      </c>
      <c r="O466"/>
      <c r="P466"/>
      <c r="Q466"/>
      <c r="R466"/>
      <c r="S466"/>
      <c r="T466"/>
      <c r="U466"/>
      <c r="V466"/>
      <c r="W466"/>
      <c r="X466"/>
      <c r="Y466"/>
      <c r="Z466"/>
      <c r="AA466"/>
      <c r="AB466"/>
      <c r="AC466"/>
      <c r="AD466"/>
      <c r="AE466"/>
      <c r="AF466"/>
      <c r="AG466"/>
      <c r="AH466"/>
      <c r="AI466"/>
      <c r="AJ466"/>
      <c r="AK466"/>
      <c r="AL466"/>
      <c r="AM466"/>
      <c r="AN466"/>
      <c r="AO466"/>
      <c r="AP466"/>
      <c r="AQ466"/>
    </row>
    <row r="467" spans="1:43" x14ac:dyDescent="0.25">
      <c r="A467" s="67" t="s">
        <v>159</v>
      </c>
      <c r="B467" s="8"/>
      <c r="C467" s="8"/>
      <c r="D467" s="8"/>
      <c r="E467" s="8"/>
      <c r="F467" s="8"/>
      <c r="G467" s="8"/>
      <c r="H467" s="8"/>
      <c r="I467" s="8"/>
      <c r="J467" s="8">
        <v>320</v>
      </c>
      <c r="K467" s="8"/>
      <c r="L467" s="8"/>
      <c r="M467" s="8"/>
      <c r="N467" s="8">
        <v>320</v>
      </c>
      <c r="O467"/>
      <c r="P467"/>
      <c r="Q467"/>
      <c r="R467"/>
      <c r="S467"/>
      <c r="T467"/>
      <c r="U467"/>
      <c r="V467"/>
      <c r="W467"/>
      <c r="X467"/>
      <c r="Y467"/>
      <c r="Z467"/>
      <c r="AA467"/>
      <c r="AB467"/>
      <c r="AC467"/>
      <c r="AD467"/>
      <c r="AE467"/>
      <c r="AF467"/>
      <c r="AG467"/>
      <c r="AH467"/>
      <c r="AI467"/>
      <c r="AJ467"/>
      <c r="AK467"/>
      <c r="AL467"/>
      <c r="AM467"/>
      <c r="AN467"/>
      <c r="AO467"/>
      <c r="AP467"/>
      <c r="AQ467"/>
    </row>
    <row r="468" spans="1:43" x14ac:dyDescent="0.25">
      <c r="A468" s="62">
        <v>10026137</v>
      </c>
      <c r="B468" s="8">
        <v>225</v>
      </c>
      <c r="C468" s="8">
        <v>225</v>
      </c>
      <c r="D468" s="8">
        <v>225</v>
      </c>
      <c r="E468" s="8"/>
      <c r="F468" s="8">
        <v>225</v>
      </c>
      <c r="G468" s="8">
        <v>225</v>
      </c>
      <c r="H468" s="8">
        <v>225</v>
      </c>
      <c r="I468" s="8">
        <v>225</v>
      </c>
      <c r="J468" s="8">
        <v>225</v>
      </c>
      <c r="K468" s="8">
        <v>225</v>
      </c>
      <c r="L468" s="8">
        <v>225</v>
      </c>
      <c r="M468" s="8"/>
      <c r="N468" s="8">
        <v>2250</v>
      </c>
      <c r="O468"/>
      <c r="P468"/>
      <c r="Q468"/>
      <c r="R468"/>
      <c r="S468"/>
      <c r="T468"/>
      <c r="U468"/>
      <c r="V468"/>
      <c r="W468"/>
      <c r="X468"/>
      <c r="Y468"/>
      <c r="Z468"/>
      <c r="AA468"/>
      <c r="AB468"/>
      <c r="AC468"/>
      <c r="AD468"/>
      <c r="AE468"/>
      <c r="AF468"/>
      <c r="AG468"/>
      <c r="AH468"/>
      <c r="AI468"/>
      <c r="AJ468"/>
      <c r="AK468"/>
      <c r="AL468"/>
      <c r="AM468"/>
      <c r="AN468"/>
      <c r="AO468"/>
      <c r="AP468"/>
      <c r="AQ468"/>
    </row>
    <row r="469" spans="1:43" x14ac:dyDescent="0.25">
      <c r="A469" s="67" t="s">
        <v>69</v>
      </c>
      <c r="B469" s="8">
        <v>225</v>
      </c>
      <c r="C469" s="8">
        <v>225</v>
      </c>
      <c r="D469" s="8">
        <v>225</v>
      </c>
      <c r="E469" s="8"/>
      <c r="F469" s="8">
        <v>225</v>
      </c>
      <c r="G469" s="8">
        <v>225</v>
      </c>
      <c r="H469" s="8"/>
      <c r="I469" s="8">
        <v>225</v>
      </c>
      <c r="J469" s="8"/>
      <c r="K469" s="8"/>
      <c r="L469" s="8"/>
      <c r="M469" s="8"/>
      <c r="N469" s="8">
        <v>1350</v>
      </c>
      <c r="O469"/>
      <c r="P469"/>
      <c r="Q469"/>
      <c r="R469"/>
      <c r="S469"/>
      <c r="T469"/>
      <c r="U469"/>
      <c r="V469"/>
      <c r="W469"/>
      <c r="X469"/>
      <c r="Y469"/>
      <c r="Z469"/>
      <c r="AA469"/>
      <c r="AB469"/>
      <c r="AC469"/>
      <c r="AD469"/>
      <c r="AE469"/>
      <c r="AF469"/>
      <c r="AG469"/>
      <c r="AH469"/>
      <c r="AI469"/>
      <c r="AJ469"/>
      <c r="AK469"/>
      <c r="AL469"/>
      <c r="AM469"/>
      <c r="AN469"/>
      <c r="AO469"/>
      <c r="AP469"/>
      <c r="AQ469"/>
    </row>
    <row r="470" spans="1:43" x14ac:dyDescent="0.25">
      <c r="A470" s="67" t="s">
        <v>54</v>
      </c>
      <c r="B470" s="8"/>
      <c r="C470" s="8"/>
      <c r="D470" s="8"/>
      <c r="E470" s="8"/>
      <c r="F470" s="8"/>
      <c r="G470" s="8"/>
      <c r="H470" s="8"/>
      <c r="I470" s="8"/>
      <c r="J470" s="8"/>
      <c r="K470" s="8"/>
      <c r="L470" s="8">
        <v>225</v>
      </c>
      <c r="M470" s="8"/>
      <c r="N470" s="8">
        <v>225</v>
      </c>
      <c r="O470"/>
      <c r="P470"/>
      <c r="Q470"/>
      <c r="R470"/>
      <c r="S470"/>
      <c r="T470"/>
      <c r="U470"/>
      <c r="V470"/>
      <c r="W470"/>
      <c r="X470"/>
      <c r="Y470"/>
      <c r="Z470"/>
      <c r="AA470"/>
      <c r="AB470"/>
      <c r="AC470"/>
      <c r="AD470"/>
      <c r="AE470"/>
      <c r="AF470"/>
      <c r="AG470"/>
      <c r="AH470"/>
      <c r="AI470"/>
      <c r="AJ470"/>
      <c r="AK470"/>
      <c r="AL470"/>
      <c r="AM470"/>
      <c r="AN470"/>
      <c r="AO470"/>
      <c r="AP470"/>
      <c r="AQ470"/>
    </row>
    <row r="471" spans="1:43" x14ac:dyDescent="0.25">
      <c r="A471" s="67" t="s">
        <v>62</v>
      </c>
      <c r="B471" s="8"/>
      <c r="C471" s="8"/>
      <c r="D471" s="8"/>
      <c r="E471" s="8"/>
      <c r="F471" s="8"/>
      <c r="G471" s="8"/>
      <c r="H471" s="8">
        <v>225</v>
      </c>
      <c r="I471" s="8"/>
      <c r="J471" s="8">
        <v>225</v>
      </c>
      <c r="K471" s="8">
        <v>225</v>
      </c>
      <c r="L471" s="8"/>
      <c r="M471" s="8"/>
      <c r="N471" s="8">
        <v>675</v>
      </c>
      <c r="O471"/>
      <c r="P471"/>
      <c r="Q471"/>
      <c r="R471"/>
      <c r="S471"/>
      <c r="T471"/>
      <c r="U471"/>
      <c r="V471"/>
      <c r="W471"/>
      <c r="X471"/>
      <c r="Y471"/>
      <c r="Z471"/>
      <c r="AA471"/>
      <c r="AB471"/>
      <c r="AC471"/>
      <c r="AD471"/>
      <c r="AE471"/>
      <c r="AF471"/>
      <c r="AG471"/>
      <c r="AH471"/>
      <c r="AI471"/>
      <c r="AJ471"/>
      <c r="AK471"/>
      <c r="AL471"/>
      <c r="AM471"/>
      <c r="AN471"/>
      <c r="AO471"/>
      <c r="AP471"/>
      <c r="AQ471"/>
    </row>
    <row r="472" spans="1:43" x14ac:dyDescent="0.25">
      <c r="A472" s="62">
        <v>10026139</v>
      </c>
      <c r="B472" s="8">
        <v>160</v>
      </c>
      <c r="C472" s="8">
        <v>160</v>
      </c>
      <c r="D472" s="8">
        <v>160</v>
      </c>
      <c r="E472" s="8"/>
      <c r="F472" s="8">
        <v>160</v>
      </c>
      <c r="G472" s="8">
        <v>160</v>
      </c>
      <c r="H472" s="8">
        <v>160</v>
      </c>
      <c r="I472" s="8">
        <v>160</v>
      </c>
      <c r="J472" s="8">
        <v>160</v>
      </c>
      <c r="K472" s="8">
        <v>160</v>
      </c>
      <c r="L472" s="8">
        <v>160</v>
      </c>
      <c r="M472" s="8"/>
      <c r="N472" s="8">
        <v>1600</v>
      </c>
      <c r="O472"/>
      <c r="P472"/>
      <c r="Q472"/>
      <c r="R472"/>
      <c r="S472"/>
      <c r="T472"/>
      <c r="U472"/>
      <c r="V472"/>
      <c r="W472"/>
      <c r="X472"/>
      <c r="Y472"/>
      <c r="Z472"/>
      <c r="AA472"/>
      <c r="AB472"/>
      <c r="AC472"/>
      <c r="AD472"/>
      <c r="AE472"/>
      <c r="AF472"/>
      <c r="AG472"/>
      <c r="AH472"/>
      <c r="AI472"/>
      <c r="AJ472"/>
      <c r="AK472"/>
      <c r="AL472"/>
      <c r="AM472"/>
      <c r="AN472"/>
      <c r="AO472"/>
      <c r="AP472"/>
      <c r="AQ472"/>
    </row>
    <row r="473" spans="1:43" x14ac:dyDescent="0.25">
      <c r="A473" s="67" t="s">
        <v>69</v>
      </c>
      <c r="B473" s="8">
        <v>160</v>
      </c>
      <c r="C473" s="8"/>
      <c r="D473" s="8">
        <v>160</v>
      </c>
      <c r="E473" s="8"/>
      <c r="F473" s="8">
        <v>160</v>
      </c>
      <c r="G473" s="8">
        <v>160</v>
      </c>
      <c r="H473" s="8">
        <v>160</v>
      </c>
      <c r="I473" s="8">
        <v>160</v>
      </c>
      <c r="J473" s="8"/>
      <c r="K473" s="8"/>
      <c r="L473" s="8">
        <v>160</v>
      </c>
      <c r="M473" s="8"/>
      <c r="N473" s="8">
        <v>1120</v>
      </c>
      <c r="O473"/>
      <c r="P473"/>
      <c r="Q473"/>
      <c r="R473"/>
      <c r="S473"/>
      <c r="T473"/>
      <c r="U473"/>
      <c r="V473"/>
      <c r="W473"/>
      <c r="X473"/>
      <c r="Y473"/>
      <c r="Z473"/>
      <c r="AA473"/>
      <c r="AB473"/>
      <c r="AC473"/>
      <c r="AD473"/>
      <c r="AE473"/>
      <c r="AF473"/>
      <c r="AG473"/>
      <c r="AH473"/>
      <c r="AI473"/>
      <c r="AJ473"/>
      <c r="AK473"/>
      <c r="AL473"/>
      <c r="AM473"/>
      <c r="AN473"/>
      <c r="AO473"/>
      <c r="AP473"/>
      <c r="AQ473"/>
    </row>
    <row r="474" spans="1:43" x14ac:dyDescent="0.25">
      <c r="A474" s="67" t="s">
        <v>54</v>
      </c>
      <c r="B474" s="8"/>
      <c r="C474" s="8">
        <v>160</v>
      </c>
      <c r="D474" s="8"/>
      <c r="E474" s="8"/>
      <c r="F474" s="8"/>
      <c r="G474" s="8"/>
      <c r="H474" s="8"/>
      <c r="I474" s="8"/>
      <c r="J474" s="8">
        <v>160</v>
      </c>
      <c r="K474" s="8">
        <v>160</v>
      </c>
      <c r="L474" s="8"/>
      <c r="M474" s="8"/>
      <c r="N474" s="8">
        <v>480</v>
      </c>
      <c r="O474"/>
      <c r="P474"/>
      <c r="Q474"/>
      <c r="R474"/>
      <c r="S474"/>
      <c r="T474"/>
      <c r="U474"/>
      <c r="V474"/>
      <c r="W474"/>
      <c r="X474"/>
      <c r="Y474"/>
      <c r="Z474"/>
      <c r="AA474"/>
      <c r="AB474"/>
      <c r="AC474"/>
      <c r="AD474"/>
      <c r="AE474"/>
      <c r="AF474"/>
      <c r="AG474"/>
      <c r="AH474"/>
      <c r="AI474"/>
      <c r="AJ474"/>
      <c r="AK474"/>
      <c r="AL474"/>
      <c r="AM474"/>
      <c r="AN474"/>
      <c r="AO474"/>
      <c r="AP474"/>
      <c r="AQ474"/>
    </row>
    <row r="475" spans="1:43" x14ac:dyDescent="0.25">
      <c r="A475" s="62">
        <v>10026141</v>
      </c>
      <c r="B475" s="8">
        <v>180</v>
      </c>
      <c r="C475" s="8">
        <v>180</v>
      </c>
      <c r="D475" s="8">
        <v>180</v>
      </c>
      <c r="E475" s="8"/>
      <c r="F475" s="8">
        <v>180</v>
      </c>
      <c r="G475" s="8">
        <v>180</v>
      </c>
      <c r="H475" s="8">
        <v>180</v>
      </c>
      <c r="I475" s="8">
        <v>180</v>
      </c>
      <c r="J475" s="8">
        <v>180</v>
      </c>
      <c r="K475" s="8">
        <v>180</v>
      </c>
      <c r="L475" s="8">
        <v>180</v>
      </c>
      <c r="M475" s="8"/>
      <c r="N475" s="8">
        <v>1800</v>
      </c>
      <c r="O475"/>
      <c r="P475"/>
      <c r="Q475"/>
      <c r="R475"/>
      <c r="S475"/>
      <c r="T475"/>
      <c r="U475"/>
      <c r="V475"/>
      <c r="W475"/>
      <c r="X475"/>
      <c r="Y475"/>
      <c r="Z475"/>
      <c r="AA475"/>
      <c r="AB475"/>
      <c r="AC475"/>
      <c r="AD475"/>
      <c r="AE475"/>
      <c r="AF475"/>
      <c r="AG475"/>
      <c r="AH475"/>
      <c r="AI475"/>
      <c r="AJ475"/>
      <c r="AK475"/>
      <c r="AL475"/>
      <c r="AM475"/>
      <c r="AN475"/>
      <c r="AO475"/>
      <c r="AP475"/>
      <c r="AQ475"/>
    </row>
    <row r="476" spans="1:43" x14ac:dyDescent="0.25">
      <c r="A476" s="67" t="s">
        <v>69</v>
      </c>
      <c r="B476" s="8">
        <v>180</v>
      </c>
      <c r="C476" s="8">
        <v>180</v>
      </c>
      <c r="D476" s="8">
        <v>180</v>
      </c>
      <c r="E476" s="8"/>
      <c r="F476" s="8">
        <v>180</v>
      </c>
      <c r="G476" s="8">
        <v>180</v>
      </c>
      <c r="H476" s="8"/>
      <c r="I476" s="8">
        <v>180</v>
      </c>
      <c r="J476" s="8"/>
      <c r="K476" s="8"/>
      <c r="L476" s="8"/>
      <c r="M476" s="8"/>
      <c r="N476" s="8">
        <v>1080</v>
      </c>
      <c r="O476"/>
      <c r="P476"/>
      <c r="Q476"/>
      <c r="R476"/>
      <c r="S476"/>
      <c r="T476"/>
      <c r="U476"/>
      <c r="V476"/>
      <c r="W476"/>
      <c r="X476"/>
      <c r="Y476"/>
      <c r="Z476"/>
      <c r="AA476"/>
      <c r="AB476"/>
      <c r="AC476"/>
      <c r="AD476"/>
      <c r="AE476"/>
      <c r="AF476"/>
      <c r="AG476"/>
      <c r="AH476"/>
      <c r="AI476"/>
      <c r="AJ476"/>
      <c r="AK476"/>
      <c r="AL476"/>
      <c r="AM476"/>
      <c r="AN476"/>
      <c r="AO476"/>
      <c r="AP476"/>
      <c r="AQ476"/>
    </row>
    <row r="477" spans="1:43" x14ac:dyDescent="0.25">
      <c r="A477" s="67" t="s">
        <v>54</v>
      </c>
      <c r="B477" s="8"/>
      <c r="C477" s="8"/>
      <c r="D477" s="8"/>
      <c r="E477" s="8"/>
      <c r="F477" s="8"/>
      <c r="G477" s="8"/>
      <c r="H477" s="8"/>
      <c r="I477" s="8"/>
      <c r="J477" s="8">
        <v>180</v>
      </c>
      <c r="K477" s="8">
        <v>180</v>
      </c>
      <c r="L477" s="8">
        <v>180</v>
      </c>
      <c r="M477" s="8"/>
      <c r="N477" s="8">
        <v>540</v>
      </c>
      <c r="O477"/>
      <c r="P477"/>
      <c r="Q477"/>
      <c r="R477"/>
      <c r="S477"/>
      <c r="T477"/>
      <c r="U477"/>
      <c r="V477"/>
      <c r="W477"/>
      <c r="X477"/>
      <c r="Y477"/>
      <c r="Z477"/>
      <c r="AA477"/>
      <c r="AB477"/>
      <c r="AC477"/>
      <c r="AD477"/>
      <c r="AE477"/>
      <c r="AF477"/>
      <c r="AG477"/>
      <c r="AH477"/>
      <c r="AI477"/>
      <c r="AJ477"/>
      <c r="AK477"/>
      <c r="AL477"/>
      <c r="AM477"/>
      <c r="AN477"/>
      <c r="AO477"/>
      <c r="AP477"/>
      <c r="AQ477"/>
    </row>
    <row r="478" spans="1:43" x14ac:dyDescent="0.25">
      <c r="A478" s="67" t="s">
        <v>62</v>
      </c>
      <c r="B478" s="8"/>
      <c r="C478" s="8"/>
      <c r="D478" s="8"/>
      <c r="E478" s="8"/>
      <c r="F478" s="8"/>
      <c r="G478" s="8"/>
      <c r="H478" s="8">
        <v>180</v>
      </c>
      <c r="I478" s="8"/>
      <c r="J478" s="8"/>
      <c r="K478" s="8"/>
      <c r="L478" s="8"/>
      <c r="M478" s="8"/>
      <c r="N478" s="8">
        <v>180</v>
      </c>
      <c r="O478"/>
      <c r="P478"/>
      <c r="Q478"/>
      <c r="R478"/>
      <c r="S478"/>
      <c r="T478"/>
      <c r="U478"/>
      <c r="V478"/>
      <c r="W478"/>
      <c r="X478"/>
      <c r="Y478"/>
      <c r="Z478"/>
      <c r="AA478"/>
      <c r="AB478"/>
      <c r="AC478"/>
      <c r="AD478"/>
      <c r="AE478"/>
      <c r="AF478"/>
      <c r="AG478"/>
      <c r="AH478"/>
      <c r="AI478"/>
      <c r="AJ478"/>
      <c r="AK478"/>
      <c r="AL478"/>
      <c r="AM478"/>
      <c r="AN478"/>
      <c r="AO478"/>
      <c r="AP478"/>
      <c r="AQ478"/>
    </row>
    <row r="479" spans="1:43" x14ac:dyDescent="0.25">
      <c r="A479" s="62">
        <v>10026144</v>
      </c>
      <c r="B479" s="8">
        <v>150</v>
      </c>
      <c r="C479" s="8">
        <v>150</v>
      </c>
      <c r="D479" s="8">
        <v>150</v>
      </c>
      <c r="E479" s="8"/>
      <c r="F479" s="8">
        <v>150</v>
      </c>
      <c r="G479" s="8">
        <v>150</v>
      </c>
      <c r="H479" s="8">
        <v>150</v>
      </c>
      <c r="I479" s="8">
        <v>150</v>
      </c>
      <c r="J479" s="8">
        <v>150</v>
      </c>
      <c r="K479" s="8">
        <v>150</v>
      </c>
      <c r="L479" s="8">
        <v>150</v>
      </c>
      <c r="M479" s="8"/>
      <c r="N479" s="8">
        <v>1500</v>
      </c>
      <c r="O479"/>
      <c r="P479"/>
      <c r="Q479"/>
      <c r="R479"/>
      <c r="S479"/>
      <c r="T479"/>
      <c r="U479"/>
      <c r="V479"/>
      <c r="W479"/>
      <c r="X479"/>
      <c r="Y479"/>
      <c r="Z479"/>
      <c r="AA479"/>
      <c r="AB479"/>
      <c r="AC479"/>
      <c r="AD479"/>
      <c r="AE479"/>
      <c r="AF479"/>
      <c r="AG479"/>
      <c r="AH479"/>
      <c r="AI479"/>
      <c r="AJ479"/>
      <c r="AK479"/>
      <c r="AL479"/>
      <c r="AM479"/>
      <c r="AN479"/>
      <c r="AO479"/>
      <c r="AP479"/>
      <c r="AQ479"/>
    </row>
    <row r="480" spans="1:43" x14ac:dyDescent="0.25">
      <c r="A480" s="67" t="s">
        <v>69</v>
      </c>
      <c r="B480" s="8">
        <v>150</v>
      </c>
      <c r="C480" s="8">
        <v>150</v>
      </c>
      <c r="D480" s="8">
        <v>150</v>
      </c>
      <c r="E480" s="8"/>
      <c r="F480" s="8">
        <v>150</v>
      </c>
      <c r="G480" s="8">
        <v>150</v>
      </c>
      <c r="H480" s="8"/>
      <c r="I480" s="8">
        <v>150</v>
      </c>
      <c r="J480" s="8"/>
      <c r="K480" s="8"/>
      <c r="L480" s="8"/>
      <c r="M480" s="8"/>
      <c r="N480" s="8">
        <v>900</v>
      </c>
      <c r="O480"/>
      <c r="P480"/>
      <c r="Q480"/>
      <c r="R480"/>
      <c r="S480"/>
      <c r="T480"/>
      <c r="U480"/>
      <c r="V480"/>
      <c r="W480"/>
      <c r="X480"/>
      <c r="Y480"/>
      <c r="Z480"/>
      <c r="AA480"/>
      <c r="AB480"/>
      <c r="AC480"/>
      <c r="AD480"/>
      <c r="AE480"/>
      <c r="AF480"/>
      <c r="AG480"/>
      <c r="AH480"/>
      <c r="AI480"/>
      <c r="AJ480"/>
      <c r="AK480"/>
      <c r="AL480"/>
      <c r="AM480"/>
      <c r="AN480"/>
      <c r="AO480"/>
      <c r="AP480"/>
      <c r="AQ480"/>
    </row>
    <row r="481" spans="1:43" x14ac:dyDescent="0.25">
      <c r="A481" s="67" t="s">
        <v>54</v>
      </c>
      <c r="B481" s="8"/>
      <c r="C481" s="8"/>
      <c r="D481" s="8"/>
      <c r="E481" s="8"/>
      <c r="F481" s="8"/>
      <c r="G481" s="8"/>
      <c r="H481" s="8"/>
      <c r="I481" s="8"/>
      <c r="J481" s="8">
        <v>150</v>
      </c>
      <c r="K481" s="8"/>
      <c r="L481" s="8">
        <v>150</v>
      </c>
      <c r="M481" s="8"/>
      <c r="N481" s="8">
        <v>300</v>
      </c>
      <c r="O481"/>
      <c r="P481"/>
      <c r="Q481"/>
      <c r="R481"/>
      <c r="S481"/>
      <c r="T481"/>
      <c r="U481"/>
      <c r="V481"/>
      <c r="W481"/>
      <c r="X481"/>
      <c r="Y481"/>
      <c r="Z481"/>
      <c r="AA481"/>
      <c r="AB481"/>
      <c r="AC481"/>
      <c r="AD481"/>
      <c r="AE481"/>
      <c r="AF481"/>
      <c r="AG481"/>
      <c r="AH481"/>
      <c r="AI481"/>
      <c r="AJ481"/>
      <c r="AK481"/>
      <c r="AL481"/>
      <c r="AM481"/>
      <c r="AN481"/>
      <c r="AO481"/>
      <c r="AP481"/>
      <c r="AQ481"/>
    </row>
    <row r="482" spans="1:43" x14ac:dyDescent="0.25">
      <c r="A482" s="67" t="s">
        <v>62</v>
      </c>
      <c r="B482" s="8"/>
      <c r="C482" s="8"/>
      <c r="D482" s="8"/>
      <c r="E482" s="8"/>
      <c r="F482" s="8"/>
      <c r="G482" s="8"/>
      <c r="H482" s="8">
        <v>150</v>
      </c>
      <c r="I482" s="8"/>
      <c r="J482" s="8"/>
      <c r="K482" s="8">
        <v>150</v>
      </c>
      <c r="L482" s="8"/>
      <c r="M482" s="8"/>
      <c r="N482" s="8">
        <v>300</v>
      </c>
      <c r="O482"/>
      <c r="P482"/>
      <c r="Q482"/>
      <c r="R482"/>
      <c r="S482"/>
      <c r="T482"/>
      <c r="U482"/>
      <c r="V482"/>
      <c r="W482"/>
      <c r="X482"/>
      <c r="Y482"/>
      <c r="Z482"/>
      <c r="AA482"/>
      <c r="AB482"/>
      <c r="AC482"/>
      <c r="AD482"/>
      <c r="AE482"/>
      <c r="AF482"/>
      <c r="AG482"/>
      <c r="AH482"/>
      <c r="AI482"/>
      <c r="AJ482"/>
      <c r="AK482"/>
      <c r="AL482"/>
      <c r="AM482"/>
      <c r="AN482"/>
      <c r="AO482"/>
      <c r="AP482"/>
      <c r="AQ482"/>
    </row>
    <row r="483" spans="1:43" x14ac:dyDescent="0.25">
      <c r="A483" s="62">
        <v>10026146</v>
      </c>
      <c r="B483" s="8"/>
      <c r="C483" s="8">
        <v>350</v>
      </c>
      <c r="D483" s="8"/>
      <c r="E483" s="8">
        <v>350</v>
      </c>
      <c r="F483" s="8">
        <v>350</v>
      </c>
      <c r="G483" s="8">
        <v>350</v>
      </c>
      <c r="H483" s="8">
        <v>350</v>
      </c>
      <c r="I483" s="8">
        <v>350</v>
      </c>
      <c r="J483" s="8"/>
      <c r="K483" s="8">
        <v>350</v>
      </c>
      <c r="L483" s="8">
        <v>350</v>
      </c>
      <c r="M483" s="8"/>
      <c r="N483" s="8">
        <v>2800</v>
      </c>
      <c r="O483"/>
      <c r="P483"/>
      <c r="Q483"/>
      <c r="R483"/>
      <c r="S483"/>
      <c r="T483"/>
      <c r="U483"/>
      <c r="V483"/>
      <c r="W483"/>
      <c r="X483"/>
      <c r="Y483"/>
      <c r="Z483"/>
      <c r="AA483"/>
      <c r="AB483"/>
      <c r="AC483"/>
      <c r="AD483"/>
      <c r="AE483"/>
      <c r="AF483"/>
      <c r="AG483"/>
      <c r="AH483"/>
      <c r="AI483"/>
      <c r="AJ483"/>
      <c r="AK483"/>
      <c r="AL483"/>
      <c r="AM483"/>
      <c r="AN483"/>
      <c r="AO483"/>
      <c r="AP483"/>
      <c r="AQ483"/>
    </row>
    <row r="484" spans="1:43" x14ac:dyDescent="0.25">
      <c r="A484" s="67" t="s">
        <v>95</v>
      </c>
      <c r="B484" s="8"/>
      <c r="C484" s="8">
        <v>350</v>
      </c>
      <c r="D484" s="8"/>
      <c r="E484" s="8"/>
      <c r="F484" s="8"/>
      <c r="G484" s="8"/>
      <c r="H484" s="8">
        <v>350</v>
      </c>
      <c r="I484" s="8"/>
      <c r="J484" s="8"/>
      <c r="K484" s="8"/>
      <c r="L484" s="8"/>
      <c r="M484" s="8"/>
      <c r="N484" s="8">
        <v>700</v>
      </c>
      <c r="O484"/>
      <c r="P484"/>
      <c r="Q484"/>
      <c r="R484"/>
      <c r="S484"/>
      <c r="T484"/>
      <c r="U484"/>
      <c r="V484"/>
      <c r="W484"/>
      <c r="X484"/>
      <c r="Y484"/>
      <c r="Z484"/>
      <c r="AA484"/>
      <c r="AB484"/>
      <c r="AC484"/>
      <c r="AD484"/>
      <c r="AE484"/>
      <c r="AF484"/>
      <c r="AG484"/>
      <c r="AH484"/>
      <c r="AI484"/>
      <c r="AJ484"/>
      <c r="AK484"/>
      <c r="AL484"/>
      <c r="AM484"/>
      <c r="AN484"/>
      <c r="AO484"/>
      <c r="AP484"/>
      <c r="AQ484"/>
    </row>
    <row r="485" spans="1:43" x14ac:dyDescent="0.25">
      <c r="A485" s="67" t="s">
        <v>138</v>
      </c>
      <c r="B485" s="8"/>
      <c r="C485" s="8"/>
      <c r="D485" s="8"/>
      <c r="E485" s="8"/>
      <c r="F485" s="8"/>
      <c r="G485" s="8"/>
      <c r="H485" s="8"/>
      <c r="I485" s="8">
        <v>350</v>
      </c>
      <c r="J485" s="8"/>
      <c r="K485" s="8"/>
      <c r="L485" s="8">
        <v>350</v>
      </c>
      <c r="M485" s="8"/>
      <c r="N485" s="8">
        <v>700</v>
      </c>
      <c r="O485"/>
      <c r="P485"/>
      <c r="Q485"/>
      <c r="R485"/>
      <c r="S485"/>
      <c r="T485"/>
      <c r="U485"/>
      <c r="V485"/>
      <c r="W485"/>
      <c r="X485"/>
      <c r="Y485"/>
      <c r="Z485"/>
      <c r="AA485"/>
      <c r="AB485"/>
      <c r="AC485"/>
      <c r="AD485"/>
      <c r="AE485"/>
      <c r="AF485"/>
      <c r="AG485"/>
      <c r="AH485"/>
      <c r="AI485"/>
      <c r="AJ485"/>
      <c r="AK485"/>
      <c r="AL485"/>
      <c r="AM485"/>
      <c r="AN485"/>
      <c r="AO485"/>
      <c r="AP485"/>
      <c r="AQ485"/>
    </row>
    <row r="486" spans="1:43" x14ac:dyDescent="0.25">
      <c r="A486" s="67" t="s">
        <v>167</v>
      </c>
      <c r="B486" s="8"/>
      <c r="C486" s="8"/>
      <c r="D486" s="8"/>
      <c r="E486" s="8">
        <v>350</v>
      </c>
      <c r="F486" s="8"/>
      <c r="G486" s="8">
        <v>350</v>
      </c>
      <c r="H486" s="8"/>
      <c r="I486" s="8"/>
      <c r="J486" s="8"/>
      <c r="K486" s="8"/>
      <c r="L486" s="8"/>
      <c r="M486" s="8"/>
      <c r="N486" s="8">
        <v>700</v>
      </c>
      <c r="O486"/>
      <c r="P486"/>
      <c r="Q486"/>
      <c r="R486"/>
      <c r="S486"/>
      <c r="T486"/>
      <c r="U486"/>
      <c r="V486"/>
      <c r="W486"/>
      <c r="X486"/>
      <c r="Y486"/>
      <c r="Z486"/>
      <c r="AA486"/>
      <c r="AB486"/>
      <c r="AC486"/>
      <c r="AD486"/>
      <c r="AE486"/>
      <c r="AF486"/>
      <c r="AG486"/>
      <c r="AH486"/>
      <c r="AI486"/>
      <c r="AJ486"/>
      <c r="AK486"/>
      <c r="AL486"/>
      <c r="AM486"/>
      <c r="AN486"/>
      <c r="AO486"/>
      <c r="AP486"/>
      <c r="AQ486"/>
    </row>
    <row r="487" spans="1:43" x14ac:dyDescent="0.25">
      <c r="A487" s="67" t="s">
        <v>127</v>
      </c>
      <c r="B487" s="8"/>
      <c r="C487" s="8"/>
      <c r="D487" s="8"/>
      <c r="E487" s="8"/>
      <c r="F487" s="8">
        <v>350</v>
      </c>
      <c r="G487" s="8"/>
      <c r="H487" s="8"/>
      <c r="I487" s="8"/>
      <c r="J487" s="8"/>
      <c r="K487" s="8">
        <v>350</v>
      </c>
      <c r="L487" s="8"/>
      <c r="M487" s="8"/>
      <c r="N487" s="8">
        <v>700</v>
      </c>
      <c r="O487"/>
      <c r="P487"/>
      <c r="Q487"/>
      <c r="R487"/>
      <c r="S487"/>
      <c r="T487"/>
      <c r="U487"/>
      <c r="V487"/>
      <c r="W487"/>
      <c r="X487"/>
      <c r="Y487"/>
      <c r="Z487"/>
      <c r="AA487"/>
      <c r="AB487"/>
      <c r="AC487"/>
      <c r="AD487"/>
      <c r="AE487"/>
      <c r="AF487"/>
      <c r="AG487"/>
      <c r="AH487"/>
      <c r="AI487"/>
      <c r="AJ487"/>
      <c r="AK487"/>
      <c r="AL487"/>
      <c r="AM487"/>
      <c r="AN487"/>
      <c r="AO487"/>
      <c r="AP487"/>
      <c r="AQ487"/>
    </row>
    <row r="488" spans="1:43" x14ac:dyDescent="0.25">
      <c r="A488" s="62">
        <v>10026150</v>
      </c>
      <c r="B488" s="8">
        <v>420</v>
      </c>
      <c r="C488" s="8">
        <v>420</v>
      </c>
      <c r="D488" s="8">
        <v>420</v>
      </c>
      <c r="E488" s="8">
        <v>420</v>
      </c>
      <c r="F488" s="8">
        <v>420</v>
      </c>
      <c r="G488" s="8">
        <v>420</v>
      </c>
      <c r="H488" s="8">
        <v>420</v>
      </c>
      <c r="I488" s="8">
        <v>420</v>
      </c>
      <c r="J488" s="8">
        <v>420</v>
      </c>
      <c r="K488" s="8">
        <v>420</v>
      </c>
      <c r="L488" s="8">
        <v>420</v>
      </c>
      <c r="M488" s="8"/>
      <c r="N488" s="8">
        <v>4620</v>
      </c>
      <c r="O488"/>
      <c r="P488"/>
      <c r="Q488"/>
      <c r="R488"/>
      <c r="S488"/>
      <c r="T488"/>
      <c r="U488"/>
      <c r="V488"/>
      <c r="W488"/>
      <c r="X488"/>
      <c r="Y488"/>
      <c r="Z488"/>
      <c r="AA488"/>
      <c r="AB488"/>
      <c r="AC488"/>
      <c r="AD488"/>
      <c r="AE488"/>
      <c r="AF488"/>
      <c r="AG488"/>
      <c r="AH488"/>
      <c r="AI488"/>
      <c r="AJ488"/>
      <c r="AK488"/>
      <c r="AL488"/>
      <c r="AM488"/>
      <c r="AN488"/>
      <c r="AO488"/>
      <c r="AP488"/>
      <c r="AQ488"/>
    </row>
    <row r="489" spans="1:43" x14ac:dyDescent="0.25">
      <c r="A489" s="67" t="s">
        <v>95</v>
      </c>
      <c r="B489" s="8"/>
      <c r="C489" s="8"/>
      <c r="D489" s="8"/>
      <c r="E489" s="8">
        <v>420</v>
      </c>
      <c r="F489" s="8">
        <v>420</v>
      </c>
      <c r="G489" s="8"/>
      <c r="H489" s="8"/>
      <c r="I489" s="8">
        <v>420</v>
      </c>
      <c r="J489" s="8"/>
      <c r="K489" s="8"/>
      <c r="L489" s="8"/>
      <c r="M489" s="8"/>
      <c r="N489" s="8">
        <v>1260</v>
      </c>
      <c r="O489"/>
      <c r="P489"/>
      <c r="Q489"/>
      <c r="R489"/>
      <c r="S489"/>
      <c r="T489"/>
      <c r="U489"/>
      <c r="V489"/>
      <c r="W489"/>
      <c r="X489"/>
      <c r="Y489"/>
      <c r="Z489"/>
      <c r="AA489"/>
      <c r="AB489"/>
      <c r="AC489"/>
      <c r="AD489"/>
      <c r="AE489"/>
      <c r="AF489"/>
      <c r="AG489"/>
      <c r="AH489"/>
      <c r="AI489"/>
      <c r="AJ489"/>
      <c r="AK489"/>
      <c r="AL489"/>
      <c r="AM489"/>
      <c r="AN489"/>
      <c r="AO489"/>
      <c r="AP489"/>
      <c r="AQ489"/>
    </row>
    <row r="490" spans="1:43" x14ac:dyDescent="0.25">
      <c r="A490" s="67" t="s">
        <v>138</v>
      </c>
      <c r="B490" s="8">
        <v>420</v>
      </c>
      <c r="C490" s="8"/>
      <c r="D490" s="8"/>
      <c r="E490" s="8"/>
      <c r="F490" s="8"/>
      <c r="G490" s="8"/>
      <c r="H490" s="8"/>
      <c r="I490" s="8"/>
      <c r="J490" s="8"/>
      <c r="K490" s="8"/>
      <c r="L490" s="8">
        <v>420</v>
      </c>
      <c r="M490" s="8"/>
      <c r="N490" s="8">
        <v>840</v>
      </c>
      <c r="O490"/>
      <c r="P490"/>
      <c r="Q490"/>
      <c r="R490"/>
      <c r="S490"/>
      <c r="T490"/>
      <c r="U490"/>
      <c r="V490"/>
      <c r="W490"/>
      <c r="X490"/>
      <c r="Y490"/>
      <c r="Z490"/>
      <c r="AA490"/>
      <c r="AB490"/>
      <c r="AC490"/>
      <c r="AD490"/>
      <c r="AE490"/>
      <c r="AF490"/>
      <c r="AG490"/>
      <c r="AH490"/>
      <c r="AI490"/>
      <c r="AJ490"/>
      <c r="AK490"/>
      <c r="AL490"/>
      <c r="AM490"/>
      <c r="AN490"/>
      <c r="AO490"/>
      <c r="AP490"/>
      <c r="AQ490"/>
    </row>
    <row r="491" spans="1:43" x14ac:dyDescent="0.25">
      <c r="A491" s="67" t="s">
        <v>167</v>
      </c>
      <c r="B491" s="8"/>
      <c r="C491" s="8">
        <v>420</v>
      </c>
      <c r="D491" s="8"/>
      <c r="E491" s="8"/>
      <c r="F491" s="8"/>
      <c r="G491" s="8">
        <v>420</v>
      </c>
      <c r="H491" s="8"/>
      <c r="I491" s="8"/>
      <c r="J491" s="8"/>
      <c r="K491" s="8"/>
      <c r="L491" s="8"/>
      <c r="M491" s="8"/>
      <c r="N491" s="8">
        <v>840</v>
      </c>
      <c r="O491"/>
      <c r="P491"/>
      <c r="Q491"/>
      <c r="R491"/>
      <c r="S491"/>
      <c r="T491"/>
      <c r="U491"/>
      <c r="V491"/>
      <c r="W491"/>
      <c r="X491"/>
      <c r="Y491"/>
      <c r="Z491"/>
      <c r="AA491"/>
      <c r="AB491"/>
      <c r="AC491"/>
      <c r="AD491"/>
      <c r="AE491"/>
      <c r="AF491"/>
      <c r="AG491"/>
      <c r="AH491"/>
      <c r="AI491"/>
      <c r="AJ491"/>
      <c r="AK491"/>
      <c r="AL491"/>
      <c r="AM491"/>
      <c r="AN491"/>
      <c r="AO491"/>
      <c r="AP491"/>
      <c r="AQ491"/>
    </row>
    <row r="492" spans="1:43" x14ac:dyDescent="0.25">
      <c r="A492" s="67" t="s">
        <v>127</v>
      </c>
      <c r="B492" s="8"/>
      <c r="C492" s="8"/>
      <c r="D492" s="8">
        <v>420</v>
      </c>
      <c r="E492" s="8"/>
      <c r="F492" s="8"/>
      <c r="G492" s="8"/>
      <c r="H492" s="8">
        <v>420</v>
      </c>
      <c r="I492" s="8"/>
      <c r="J492" s="8">
        <v>420</v>
      </c>
      <c r="K492" s="8">
        <v>420</v>
      </c>
      <c r="L492" s="8"/>
      <c r="M492" s="8"/>
      <c r="N492" s="8">
        <v>1680</v>
      </c>
      <c r="O492"/>
      <c r="P492"/>
      <c r="Q492"/>
      <c r="R492"/>
      <c r="S492"/>
      <c r="T492"/>
      <c r="U492"/>
      <c r="V492"/>
      <c r="W492"/>
      <c r="X492"/>
      <c r="Y492"/>
      <c r="Z492"/>
      <c r="AA492"/>
      <c r="AB492"/>
      <c r="AC492"/>
      <c r="AD492"/>
      <c r="AE492"/>
      <c r="AF492"/>
      <c r="AG492"/>
      <c r="AH492"/>
      <c r="AI492"/>
      <c r="AJ492"/>
      <c r="AK492"/>
      <c r="AL492"/>
      <c r="AM492"/>
      <c r="AN492"/>
      <c r="AO492"/>
      <c r="AP492"/>
      <c r="AQ492"/>
    </row>
    <row r="493" spans="1:43" x14ac:dyDescent="0.25">
      <c r="A493" s="62">
        <v>10026152</v>
      </c>
      <c r="B493" s="8">
        <v>360</v>
      </c>
      <c r="C493" s="8">
        <v>360</v>
      </c>
      <c r="D493" s="8">
        <v>360</v>
      </c>
      <c r="E493" s="8">
        <v>360</v>
      </c>
      <c r="F493" s="8">
        <v>360</v>
      </c>
      <c r="G493" s="8">
        <v>360</v>
      </c>
      <c r="H493" s="8">
        <v>360</v>
      </c>
      <c r="I493" s="8">
        <v>360</v>
      </c>
      <c r="J493" s="8"/>
      <c r="K493" s="8">
        <v>360</v>
      </c>
      <c r="L493" s="8">
        <v>360</v>
      </c>
      <c r="M493" s="8"/>
      <c r="N493" s="8">
        <v>3600</v>
      </c>
      <c r="O493"/>
      <c r="P493"/>
      <c r="Q493"/>
      <c r="R493"/>
      <c r="S493"/>
      <c r="T493"/>
      <c r="U493"/>
      <c r="V493"/>
      <c r="W493"/>
      <c r="X493"/>
      <c r="Y493"/>
      <c r="Z493"/>
      <c r="AA493"/>
      <c r="AB493"/>
      <c r="AC493"/>
      <c r="AD493"/>
      <c r="AE493"/>
      <c r="AF493"/>
      <c r="AG493"/>
      <c r="AH493"/>
      <c r="AI493"/>
      <c r="AJ493"/>
      <c r="AK493"/>
      <c r="AL493"/>
      <c r="AM493"/>
      <c r="AN493"/>
      <c r="AO493"/>
      <c r="AP493"/>
      <c r="AQ493"/>
    </row>
    <row r="494" spans="1:43" x14ac:dyDescent="0.25">
      <c r="A494" s="67" t="s">
        <v>95</v>
      </c>
      <c r="B494" s="8"/>
      <c r="C494" s="8"/>
      <c r="D494" s="8">
        <v>360</v>
      </c>
      <c r="E494" s="8"/>
      <c r="F494" s="8"/>
      <c r="G494" s="8"/>
      <c r="H494" s="8">
        <v>360</v>
      </c>
      <c r="I494" s="8"/>
      <c r="J494" s="8"/>
      <c r="K494" s="8"/>
      <c r="L494" s="8"/>
      <c r="M494" s="8"/>
      <c r="N494" s="8">
        <v>720</v>
      </c>
      <c r="O494"/>
      <c r="P494"/>
      <c r="Q494"/>
      <c r="R494"/>
      <c r="S494"/>
      <c r="T494"/>
      <c r="U494"/>
      <c r="V494"/>
      <c r="W494"/>
      <c r="X494"/>
      <c r="Y494"/>
      <c r="Z494"/>
      <c r="AA494"/>
      <c r="AB494"/>
      <c r="AC494"/>
      <c r="AD494"/>
      <c r="AE494"/>
      <c r="AF494"/>
      <c r="AG494"/>
      <c r="AH494"/>
      <c r="AI494"/>
      <c r="AJ494"/>
      <c r="AK494"/>
      <c r="AL494"/>
      <c r="AM494"/>
      <c r="AN494"/>
      <c r="AO494"/>
      <c r="AP494"/>
      <c r="AQ494"/>
    </row>
    <row r="495" spans="1:43" x14ac:dyDescent="0.25">
      <c r="A495" s="67" t="s">
        <v>138</v>
      </c>
      <c r="B495" s="8"/>
      <c r="C495" s="8">
        <v>360</v>
      </c>
      <c r="D495" s="8"/>
      <c r="E495" s="8"/>
      <c r="F495" s="8">
        <v>360</v>
      </c>
      <c r="G495" s="8"/>
      <c r="H495" s="8"/>
      <c r="I495" s="8">
        <v>360</v>
      </c>
      <c r="J495" s="8"/>
      <c r="K495" s="8"/>
      <c r="L495" s="8">
        <v>360</v>
      </c>
      <c r="M495" s="8"/>
      <c r="N495" s="8">
        <v>1440</v>
      </c>
      <c r="O495"/>
      <c r="P495"/>
      <c r="Q495"/>
      <c r="R495"/>
      <c r="S495"/>
      <c r="T495"/>
      <c r="U495"/>
      <c r="V495"/>
      <c r="W495"/>
      <c r="X495"/>
      <c r="Y495"/>
      <c r="Z495"/>
      <c r="AA495"/>
      <c r="AB495"/>
      <c r="AC495"/>
      <c r="AD495"/>
      <c r="AE495"/>
      <c r="AF495"/>
      <c r="AG495"/>
      <c r="AH495"/>
      <c r="AI495"/>
      <c r="AJ495"/>
      <c r="AK495"/>
      <c r="AL495"/>
      <c r="AM495"/>
      <c r="AN495"/>
      <c r="AO495"/>
      <c r="AP495"/>
      <c r="AQ495"/>
    </row>
    <row r="496" spans="1:43" x14ac:dyDescent="0.25">
      <c r="A496" s="67" t="s">
        <v>167</v>
      </c>
      <c r="B496" s="8"/>
      <c r="C496" s="8"/>
      <c r="D496" s="8"/>
      <c r="E496" s="8"/>
      <c r="F496" s="8"/>
      <c r="G496" s="8">
        <v>360</v>
      </c>
      <c r="H496" s="8"/>
      <c r="I496" s="8"/>
      <c r="J496" s="8"/>
      <c r="K496" s="8"/>
      <c r="L496" s="8"/>
      <c r="M496" s="8"/>
      <c r="N496" s="8">
        <v>360</v>
      </c>
      <c r="O496"/>
      <c r="P496"/>
      <c r="Q496"/>
      <c r="R496"/>
      <c r="S496"/>
      <c r="T496"/>
      <c r="U496"/>
      <c r="V496"/>
      <c r="W496"/>
      <c r="X496"/>
      <c r="Y496"/>
      <c r="Z496"/>
      <c r="AA496"/>
      <c r="AB496"/>
      <c r="AC496"/>
      <c r="AD496"/>
      <c r="AE496"/>
      <c r="AF496"/>
      <c r="AG496"/>
      <c r="AH496"/>
      <c r="AI496"/>
      <c r="AJ496"/>
      <c r="AK496"/>
      <c r="AL496"/>
      <c r="AM496"/>
      <c r="AN496"/>
      <c r="AO496"/>
      <c r="AP496"/>
      <c r="AQ496"/>
    </row>
    <row r="497" spans="1:43" x14ac:dyDescent="0.25">
      <c r="A497" s="67" t="s">
        <v>127</v>
      </c>
      <c r="B497" s="8">
        <v>360</v>
      </c>
      <c r="C497" s="8"/>
      <c r="D497" s="8"/>
      <c r="E497" s="8"/>
      <c r="F497" s="8"/>
      <c r="G497" s="8"/>
      <c r="H497" s="8"/>
      <c r="I497" s="8"/>
      <c r="J497" s="8"/>
      <c r="K497" s="8">
        <v>360</v>
      </c>
      <c r="L497" s="8"/>
      <c r="M497" s="8"/>
      <c r="N497" s="8">
        <v>720</v>
      </c>
      <c r="O497"/>
      <c r="P497"/>
      <c r="Q497"/>
      <c r="R497"/>
      <c r="S497"/>
      <c r="T497"/>
      <c r="U497"/>
      <c r="V497"/>
      <c r="W497"/>
      <c r="X497"/>
      <c r="Y497"/>
      <c r="Z497"/>
      <c r="AA497"/>
      <c r="AB497"/>
      <c r="AC497"/>
      <c r="AD497"/>
      <c r="AE497"/>
      <c r="AF497"/>
      <c r="AG497"/>
      <c r="AH497"/>
      <c r="AI497"/>
      <c r="AJ497"/>
      <c r="AK497"/>
      <c r="AL497"/>
      <c r="AM497"/>
      <c r="AN497"/>
      <c r="AO497"/>
      <c r="AP497"/>
      <c r="AQ497"/>
    </row>
    <row r="498" spans="1:43" x14ac:dyDescent="0.25">
      <c r="A498" s="67" t="s">
        <v>159</v>
      </c>
      <c r="B498" s="8"/>
      <c r="C498" s="8"/>
      <c r="D498" s="8"/>
      <c r="E498" s="8">
        <v>360</v>
      </c>
      <c r="F498" s="8"/>
      <c r="G498" s="8"/>
      <c r="H498" s="8"/>
      <c r="I498" s="8"/>
      <c r="J498" s="8"/>
      <c r="K498" s="8"/>
      <c r="L498" s="8"/>
      <c r="M498" s="8"/>
      <c r="N498" s="8">
        <v>360</v>
      </c>
      <c r="O498"/>
      <c r="P498"/>
      <c r="Q498"/>
      <c r="R498"/>
      <c r="S498"/>
      <c r="T498"/>
      <c r="U498"/>
      <c r="V498"/>
      <c r="W498"/>
      <c r="X498"/>
      <c r="Y498"/>
      <c r="Z498"/>
      <c r="AA498"/>
      <c r="AB498"/>
      <c r="AC498"/>
      <c r="AD498"/>
      <c r="AE498"/>
      <c r="AF498"/>
      <c r="AG498"/>
      <c r="AH498"/>
      <c r="AI498"/>
      <c r="AJ498"/>
      <c r="AK498"/>
      <c r="AL498"/>
      <c r="AM498"/>
      <c r="AN498"/>
      <c r="AO498"/>
      <c r="AP498"/>
      <c r="AQ498"/>
    </row>
    <row r="499" spans="1:43" x14ac:dyDescent="0.25">
      <c r="A499" s="62">
        <v>10026154</v>
      </c>
      <c r="B499" s="8"/>
      <c r="C499" s="8">
        <v>310</v>
      </c>
      <c r="D499" s="8">
        <v>1</v>
      </c>
      <c r="E499" s="8"/>
      <c r="F499" s="8">
        <v>310</v>
      </c>
      <c r="G499" s="8">
        <v>310</v>
      </c>
      <c r="H499" s="8">
        <v>310</v>
      </c>
      <c r="I499" s="8">
        <v>310</v>
      </c>
      <c r="J499" s="8">
        <v>310</v>
      </c>
      <c r="K499" s="8">
        <v>310</v>
      </c>
      <c r="L499" s="8">
        <v>310</v>
      </c>
      <c r="M499" s="8"/>
      <c r="N499" s="8">
        <v>2481</v>
      </c>
      <c r="O499"/>
      <c r="P499"/>
      <c r="Q499"/>
      <c r="R499"/>
      <c r="S499"/>
      <c r="T499"/>
      <c r="U499"/>
      <c r="V499"/>
      <c r="W499"/>
      <c r="X499"/>
      <c r="Y499"/>
      <c r="Z499"/>
      <c r="AA499"/>
      <c r="AB499"/>
      <c r="AC499"/>
      <c r="AD499"/>
      <c r="AE499"/>
      <c r="AF499"/>
      <c r="AG499"/>
      <c r="AH499"/>
      <c r="AI499"/>
      <c r="AJ499"/>
      <c r="AK499"/>
      <c r="AL499"/>
      <c r="AM499"/>
      <c r="AN499"/>
      <c r="AO499"/>
      <c r="AP499"/>
      <c r="AQ499"/>
    </row>
    <row r="500" spans="1:43" x14ac:dyDescent="0.25">
      <c r="A500" s="67" t="s">
        <v>95</v>
      </c>
      <c r="B500" s="8"/>
      <c r="C500" s="8"/>
      <c r="D500" s="8"/>
      <c r="E500" s="8"/>
      <c r="F500" s="8"/>
      <c r="G500" s="8"/>
      <c r="H500" s="8">
        <v>310</v>
      </c>
      <c r="I500" s="8"/>
      <c r="J500" s="8"/>
      <c r="K500" s="8"/>
      <c r="L500" s="8"/>
      <c r="M500" s="8"/>
      <c r="N500" s="8">
        <v>310</v>
      </c>
      <c r="O500"/>
      <c r="P500"/>
      <c r="Q500"/>
      <c r="R500"/>
      <c r="S500"/>
      <c r="T500"/>
      <c r="U500"/>
      <c r="V500"/>
      <c r="W500"/>
      <c r="X500"/>
      <c r="Y500"/>
      <c r="Z500"/>
      <c r="AA500"/>
      <c r="AB500"/>
      <c r="AC500"/>
      <c r="AD500"/>
      <c r="AE500"/>
      <c r="AF500"/>
      <c r="AG500"/>
      <c r="AH500"/>
      <c r="AI500"/>
      <c r="AJ500"/>
      <c r="AK500"/>
      <c r="AL500"/>
      <c r="AM500"/>
      <c r="AN500"/>
      <c r="AO500"/>
      <c r="AP500"/>
      <c r="AQ500"/>
    </row>
    <row r="501" spans="1:43" x14ac:dyDescent="0.25">
      <c r="A501" s="67" t="s">
        <v>138</v>
      </c>
      <c r="B501" s="8"/>
      <c r="C501" s="8">
        <v>310</v>
      </c>
      <c r="D501" s="8"/>
      <c r="E501" s="8"/>
      <c r="F501" s="8"/>
      <c r="G501" s="8"/>
      <c r="H501" s="8"/>
      <c r="I501" s="8">
        <v>310</v>
      </c>
      <c r="J501" s="8"/>
      <c r="K501" s="8"/>
      <c r="L501" s="8">
        <v>310</v>
      </c>
      <c r="M501" s="8"/>
      <c r="N501" s="8">
        <v>930</v>
      </c>
      <c r="O501"/>
      <c r="P501"/>
      <c r="Q501"/>
      <c r="R501"/>
      <c r="S501"/>
      <c r="T501"/>
      <c r="U501"/>
      <c r="V501"/>
      <c r="W501"/>
      <c r="X501"/>
      <c r="Y501"/>
      <c r="Z501"/>
      <c r="AA501"/>
      <c r="AB501"/>
      <c r="AC501"/>
      <c r="AD501"/>
      <c r="AE501"/>
      <c r="AF501"/>
      <c r="AG501"/>
      <c r="AH501"/>
      <c r="AI501"/>
      <c r="AJ501"/>
      <c r="AK501"/>
      <c r="AL501"/>
      <c r="AM501"/>
      <c r="AN501"/>
      <c r="AO501"/>
      <c r="AP501"/>
      <c r="AQ501"/>
    </row>
    <row r="502" spans="1:43" x14ac:dyDescent="0.25">
      <c r="A502" s="67" t="s">
        <v>167</v>
      </c>
      <c r="B502" s="8"/>
      <c r="C502" s="8"/>
      <c r="D502" s="8">
        <v>1</v>
      </c>
      <c r="E502" s="8"/>
      <c r="F502" s="8"/>
      <c r="G502" s="8">
        <v>310</v>
      </c>
      <c r="H502" s="8"/>
      <c r="I502" s="8"/>
      <c r="J502" s="8"/>
      <c r="K502" s="8"/>
      <c r="L502" s="8"/>
      <c r="M502" s="8"/>
      <c r="N502" s="8">
        <v>311</v>
      </c>
      <c r="O502"/>
      <c r="P502"/>
      <c r="Q502"/>
      <c r="R502"/>
      <c r="S502"/>
      <c r="T502"/>
      <c r="U502"/>
      <c r="V502"/>
      <c r="W502"/>
      <c r="X502"/>
      <c r="Y502"/>
      <c r="Z502"/>
      <c r="AA502"/>
      <c r="AB502"/>
      <c r="AC502"/>
      <c r="AD502"/>
      <c r="AE502"/>
      <c r="AF502"/>
      <c r="AG502"/>
      <c r="AH502"/>
      <c r="AI502"/>
      <c r="AJ502"/>
      <c r="AK502"/>
      <c r="AL502"/>
      <c r="AM502"/>
      <c r="AN502"/>
      <c r="AO502"/>
      <c r="AP502"/>
      <c r="AQ502"/>
    </row>
    <row r="503" spans="1:43" x14ac:dyDescent="0.25">
      <c r="A503" s="67" t="s">
        <v>127</v>
      </c>
      <c r="B503" s="8"/>
      <c r="C503" s="8"/>
      <c r="D503" s="8"/>
      <c r="E503" s="8"/>
      <c r="F503" s="8"/>
      <c r="G503" s="8"/>
      <c r="H503" s="8"/>
      <c r="I503" s="8"/>
      <c r="J503" s="8">
        <v>310</v>
      </c>
      <c r="K503" s="8">
        <v>310</v>
      </c>
      <c r="L503" s="8"/>
      <c r="M503" s="8"/>
      <c r="N503" s="8">
        <v>620</v>
      </c>
      <c r="O503"/>
      <c r="P503"/>
      <c r="Q503"/>
      <c r="R503"/>
      <c r="S503"/>
      <c r="T503"/>
      <c r="U503"/>
      <c r="V503"/>
      <c r="W503"/>
      <c r="X503"/>
      <c r="Y503"/>
      <c r="Z503"/>
      <c r="AA503"/>
      <c r="AB503"/>
      <c r="AC503"/>
      <c r="AD503"/>
      <c r="AE503"/>
      <c r="AF503"/>
      <c r="AG503"/>
      <c r="AH503"/>
      <c r="AI503"/>
      <c r="AJ503"/>
      <c r="AK503"/>
      <c r="AL503"/>
      <c r="AM503"/>
      <c r="AN503"/>
      <c r="AO503"/>
      <c r="AP503"/>
      <c r="AQ503"/>
    </row>
    <row r="504" spans="1:43" x14ac:dyDescent="0.25">
      <c r="A504" s="67" t="s">
        <v>159</v>
      </c>
      <c r="B504" s="8"/>
      <c r="C504" s="8"/>
      <c r="D504" s="8"/>
      <c r="E504" s="8"/>
      <c r="F504" s="8">
        <v>310</v>
      </c>
      <c r="G504" s="8"/>
      <c r="H504" s="8"/>
      <c r="I504" s="8"/>
      <c r="J504" s="8"/>
      <c r="K504" s="8"/>
      <c r="L504" s="8"/>
      <c r="M504" s="8"/>
      <c r="N504" s="8">
        <v>310</v>
      </c>
      <c r="O504"/>
      <c r="P504"/>
      <c r="Q504"/>
      <c r="R504"/>
      <c r="S504"/>
      <c r="T504"/>
      <c r="U504"/>
      <c r="V504"/>
      <c r="W504"/>
      <c r="X504"/>
      <c r="Y504"/>
      <c r="Z504"/>
      <c r="AA504"/>
      <c r="AB504"/>
      <c r="AC504"/>
      <c r="AD504"/>
      <c r="AE504"/>
      <c r="AF504"/>
      <c r="AG504"/>
      <c r="AH504"/>
      <c r="AI504"/>
      <c r="AJ504"/>
      <c r="AK504"/>
      <c r="AL504"/>
      <c r="AM504"/>
      <c r="AN504"/>
      <c r="AO504"/>
      <c r="AP504"/>
      <c r="AQ504"/>
    </row>
    <row r="505" spans="1:43" x14ac:dyDescent="0.25">
      <c r="A505" s="62">
        <v>10026155</v>
      </c>
      <c r="B505" s="8">
        <v>350</v>
      </c>
      <c r="C505" s="8">
        <v>350</v>
      </c>
      <c r="D505" s="8">
        <v>350</v>
      </c>
      <c r="E505" s="8">
        <v>350</v>
      </c>
      <c r="F505" s="8">
        <v>350</v>
      </c>
      <c r="G505" s="8">
        <v>350</v>
      </c>
      <c r="H505" s="8">
        <v>350</v>
      </c>
      <c r="I505" s="8">
        <v>350</v>
      </c>
      <c r="J505" s="8">
        <v>350</v>
      </c>
      <c r="K505" s="8">
        <v>350</v>
      </c>
      <c r="L505" s="8">
        <v>350</v>
      </c>
      <c r="M505" s="8"/>
      <c r="N505" s="8">
        <v>3850</v>
      </c>
      <c r="O505"/>
      <c r="P505"/>
      <c r="Q505"/>
      <c r="R505"/>
      <c r="S505"/>
      <c r="T505"/>
      <c r="U505"/>
      <c r="V505"/>
      <c r="W505"/>
      <c r="X505"/>
      <c r="Y505"/>
      <c r="Z505"/>
      <c r="AA505"/>
      <c r="AB505"/>
      <c r="AC505"/>
      <c r="AD505"/>
      <c r="AE505"/>
      <c r="AF505"/>
      <c r="AG505"/>
      <c r="AH505"/>
      <c r="AI505"/>
      <c r="AJ505"/>
      <c r="AK505"/>
      <c r="AL505"/>
      <c r="AM505"/>
      <c r="AN505"/>
      <c r="AO505"/>
      <c r="AP505"/>
      <c r="AQ505"/>
    </row>
    <row r="506" spans="1:43" x14ac:dyDescent="0.25">
      <c r="A506" s="67" t="s">
        <v>95</v>
      </c>
      <c r="B506" s="8"/>
      <c r="C506" s="8"/>
      <c r="D506" s="8"/>
      <c r="E506" s="8"/>
      <c r="F506" s="8">
        <v>350</v>
      </c>
      <c r="G506" s="8"/>
      <c r="H506" s="8"/>
      <c r="I506" s="8"/>
      <c r="J506" s="8"/>
      <c r="K506" s="8"/>
      <c r="L506" s="8"/>
      <c r="M506" s="8"/>
      <c r="N506" s="8">
        <v>350</v>
      </c>
      <c r="O506"/>
      <c r="P506"/>
      <c r="Q506"/>
      <c r="R506"/>
      <c r="S506"/>
      <c r="T506"/>
      <c r="U506"/>
      <c r="V506"/>
      <c r="W506"/>
      <c r="X506"/>
      <c r="Y506"/>
      <c r="Z506"/>
      <c r="AA506"/>
      <c r="AB506"/>
      <c r="AC506"/>
      <c r="AD506"/>
      <c r="AE506"/>
      <c r="AF506"/>
      <c r="AG506"/>
      <c r="AH506"/>
      <c r="AI506"/>
      <c r="AJ506"/>
      <c r="AK506"/>
      <c r="AL506"/>
      <c r="AM506"/>
      <c r="AN506"/>
      <c r="AO506"/>
      <c r="AP506"/>
      <c r="AQ506"/>
    </row>
    <row r="507" spans="1:43" x14ac:dyDescent="0.25">
      <c r="A507" s="67" t="s">
        <v>138</v>
      </c>
      <c r="B507" s="8"/>
      <c r="C507" s="8">
        <v>350</v>
      </c>
      <c r="D507" s="8"/>
      <c r="E507" s="8"/>
      <c r="F507" s="8"/>
      <c r="G507" s="8"/>
      <c r="H507" s="8"/>
      <c r="I507" s="8">
        <v>350</v>
      </c>
      <c r="J507" s="8"/>
      <c r="K507" s="8"/>
      <c r="L507" s="8">
        <v>350</v>
      </c>
      <c r="M507" s="8"/>
      <c r="N507" s="8">
        <v>1050</v>
      </c>
      <c r="O507"/>
      <c r="P507"/>
      <c r="Q507"/>
      <c r="R507"/>
      <c r="S507"/>
      <c r="T507"/>
      <c r="U507"/>
      <c r="V507"/>
      <c r="W507"/>
      <c r="X507"/>
      <c r="Y507"/>
      <c r="Z507"/>
      <c r="AA507"/>
      <c r="AB507"/>
      <c r="AC507"/>
      <c r="AD507"/>
      <c r="AE507"/>
      <c r="AF507"/>
      <c r="AG507"/>
      <c r="AH507"/>
      <c r="AI507"/>
      <c r="AJ507"/>
      <c r="AK507"/>
      <c r="AL507"/>
      <c r="AM507"/>
      <c r="AN507"/>
      <c r="AO507"/>
      <c r="AP507"/>
      <c r="AQ507"/>
    </row>
    <row r="508" spans="1:43" x14ac:dyDescent="0.25">
      <c r="A508" s="67" t="s">
        <v>167</v>
      </c>
      <c r="B508" s="8"/>
      <c r="C508" s="8"/>
      <c r="D508" s="8"/>
      <c r="E508" s="8"/>
      <c r="F508" s="8"/>
      <c r="G508" s="8">
        <v>350</v>
      </c>
      <c r="H508" s="8"/>
      <c r="I508" s="8"/>
      <c r="J508" s="8"/>
      <c r="K508" s="8"/>
      <c r="L508" s="8"/>
      <c r="M508" s="8"/>
      <c r="N508" s="8">
        <v>350</v>
      </c>
      <c r="O508"/>
      <c r="P508"/>
      <c r="Q508"/>
      <c r="R508"/>
      <c r="S508"/>
      <c r="T508"/>
      <c r="U508"/>
      <c r="V508"/>
      <c r="W508"/>
      <c r="X508"/>
      <c r="Y508"/>
      <c r="Z508"/>
      <c r="AA508"/>
      <c r="AB508"/>
      <c r="AC508"/>
      <c r="AD508"/>
      <c r="AE508"/>
      <c r="AF508"/>
      <c r="AG508"/>
      <c r="AH508"/>
      <c r="AI508"/>
      <c r="AJ508"/>
      <c r="AK508"/>
      <c r="AL508"/>
      <c r="AM508"/>
      <c r="AN508"/>
      <c r="AO508"/>
      <c r="AP508"/>
      <c r="AQ508"/>
    </row>
    <row r="509" spans="1:43" x14ac:dyDescent="0.25">
      <c r="A509" s="67" t="s">
        <v>127</v>
      </c>
      <c r="B509" s="8"/>
      <c r="C509" s="8"/>
      <c r="D509" s="8">
        <v>350</v>
      </c>
      <c r="E509" s="8">
        <v>350</v>
      </c>
      <c r="F509" s="8"/>
      <c r="G509" s="8"/>
      <c r="H509" s="8">
        <v>350</v>
      </c>
      <c r="I509" s="8"/>
      <c r="J509" s="8"/>
      <c r="K509" s="8">
        <v>350</v>
      </c>
      <c r="L509" s="8"/>
      <c r="M509" s="8"/>
      <c r="N509" s="8">
        <v>1400</v>
      </c>
      <c r="O509"/>
      <c r="P509"/>
      <c r="Q509"/>
      <c r="R509"/>
      <c r="S509"/>
      <c r="T509"/>
      <c r="U509"/>
      <c r="V509"/>
      <c r="W509"/>
      <c r="X509"/>
      <c r="Y509"/>
      <c r="Z509"/>
      <c r="AA509"/>
      <c r="AB509"/>
      <c r="AC509"/>
      <c r="AD509"/>
      <c r="AE509"/>
      <c r="AF509"/>
      <c r="AG509"/>
      <c r="AH509"/>
      <c r="AI509"/>
      <c r="AJ509"/>
      <c r="AK509"/>
      <c r="AL509"/>
      <c r="AM509"/>
      <c r="AN509"/>
      <c r="AO509"/>
      <c r="AP509"/>
      <c r="AQ509"/>
    </row>
    <row r="510" spans="1:43" x14ac:dyDescent="0.25">
      <c r="A510" s="67" t="s">
        <v>113</v>
      </c>
      <c r="B510" s="8">
        <v>350</v>
      </c>
      <c r="C510" s="8"/>
      <c r="D510" s="8"/>
      <c r="E510" s="8"/>
      <c r="F510" s="8"/>
      <c r="G510" s="8"/>
      <c r="H510" s="8"/>
      <c r="I510" s="8"/>
      <c r="J510" s="8"/>
      <c r="K510" s="8"/>
      <c r="L510" s="8"/>
      <c r="M510" s="8"/>
      <c r="N510" s="8">
        <v>350</v>
      </c>
      <c r="O510"/>
      <c r="P510"/>
      <c r="Q510"/>
      <c r="R510"/>
      <c r="S510"/>
      <c r="T510"/>
      <c r="U510"/>
      <c r="V510"/>
      <c r="W510"/>
      <c r="X510"/>
      <c r="Y510"/>
      <c r="Z510"/>
      <c r="AA510"/>
      <c r="AB510"/>
      <c r="AC510"/>
      <c r="AD510"/>
      <c r="AE510"/>
      <c r="AF510"/>
      <c r="AG510"/>
      <c r="AH510"/>
      <c r="AI510"/>
      <c r="AJ510"/>
      <c r="AK510"/>
      <c r="AL510"/>
      <c r="AM510"/>
      <c r="AN510"/>
      <c r="AO510"/>
      <c r="AP510"/>
      <c r="AQ510"/>
    </row>
    <row r="511" spans="1:43" x14ac:dyDescent="0.25">
      <c r="A511" s="67" t="s">
        <v>159</v>
      </c>
      <c r="B511" s="8"/>
      <c r="C511" s="8"/>
      <c r="D511" s="8"/>
      <c r="E511" s="8"/>
      <c r="F511" s="8"/>
      <c r="G511" s="8"/>
      <c r="H511" s="8"/>
      <c r="I511" s="8"/>
      <c r="J511" s="8">
        <v>350</v>
      </c>
      <c r="K511" s="8"/>
      <c r="L511" s="8"/>
      <c r="M511" s="8"/>
      <c r="N511" s="8">
        <v>350</v>
      </c>
      <c r="O511"/>
      <c r="P511"/>
      <c r="Q511"/>
      <c r="R511"/>
      <c r="S511"/>
      <c r="T511"/>
      <c r="U511"/>
      <c r="V511"/>
      <c r="W511"/>
      <c r="X511"/>
      <c r="Y511"/>
      <c r="Z511"/>
      <c r="AA511"/>
      <c r="AB511"/>
      <c r="AC511"/>
      <c r="AD511"/>
      <c r="AE511"/>
      <c r="AF511"/>
      <c r="AG511"/>
      <c r="AH511"/>
      <c r="AI511"/>
      <c r="AJ511"/>
      <c r="AK511"/>
      <c r="AL511"/>
      <c r="AM511"/>
      <c r="AN511"/>
      <c r="AO511"/>
      <c r="AP511"/>
      <c r="AQ511"/>
    </row>
    <row r="512" spans="1:43" x14ac:dyDescent="0.25">
      <c r="A512" s="62">
        <v>10026156</v>
      </c>
      <c r="B512" s="8">
        <v>470</v>
      </c>
      <c r="C512" s="8">
        <v>470</v>
      </c>
      <c r="D512" s="8">
        <v>470</v>
      </c>
      <c r="E512" s="8">
        <v>470</v>
      </c>
      <c r="F512" s="8">
        <v>470</v>
      </c>
      <c r="G512" s="8">
        <v>470</v>
      </c>
      <c r="H512" s="8">
        <v>470</v>
      </c>
      <c r="I512" s="8">
        <v>470</v>
      </c>
      <c r="J512" s="8">
        <v>470</v>
      </c>
      <c r="K512" s="8">
        <v>470</v>
      </c>
      <c r="L512" s="8">
        <v>470</v>
      </c>
      <c r="M512" s="8"/>
      <c r="N512" s="8">
        <v>5170</v>
      </c>
      <c r="O512"/>
      <c r="P512"/>
      <c r="Q512"/>
      <c r="R512"/>
      <c r="S512"/>
      <c r="T512"/>
      <c r="U512"/>
      <c r="V512"/>
      <c r="W512"/>
      <c r="X512"/>
      <c r="Y512"/>
      <c r="Z512"/>
      <c r="AA512"/>
      <c r="AB512"/>
      <c r="AC512"/>
      <c r="AD512"/>
      <c r="AE512"/>
      <c r="AF512"/>
      <c r="AG512"/>
      <c r="AH512"/>
      <c r="AI512"/>
      <c r="AJ512"/>
      <c r="AK512"/>
      <c r="AL512"/>
      <c r="AM512"/>
      <c r="AN512"/>
      <c r="AO512"/>
      <c r="AP512"/>
      <c r="AQ512"/>
    </row>
    <row r="513" spans="1:43" x14ac:dyDescent="0.25">
      <c r="A513" s="67" t="s">
        <v>138</v>
      </c>
      <c r="B513" s="8">
        <v>470</v>
      </c>
      <c r="C513" s="8"/>
      <c r="D513" s="8"/>
      <c r="E513" s="8"/>
      <c r="F513" s="8"/>
      <c r="G513" s="8"/>
      <c r="H513" s="8">
        <v>470</v>
      </c>
      <c r="I513" s="8">
        <v>470</v>
      </c>
      <c r="J513" s="8"/>
      <c r="K513" s="8"/>
      <c r="L513" s="8">
        <v>470</v>
      </c>
      <c r="M513" s="8"/>
      <c r="N513" s="8">
        <v>1880</v>
      </c>
      <c r="O513"/>
      <c r="P513"/>
      <c r="Q513"/>
      <c r="R513"/>
      <c r="S513"/>
      <c r="T513"/>
      <c r="U513"/>
      <c r="V513"/>
      <c r="W513"/>
      <c r="X513"/>
      <c r="Y513"/>
      <c r="Z513"/>
      <c r="AA513"/>
      <c r="AB513"/>
      <c r="AC513"/>
      <c r="AD513"/>
      <c r="AE513"/>
      <c r="AF513"/>
      <c r="AG513"/>
      <c r="AH513"/>
      <c r="AI513"/>
      <c r="AJ513"/>
      <c r="AK513"/>
      <c r="AL513"/>
      <c r="AM513"/>
      <c r="AN513"/>
      <c r="AO513"/>
      <c r="AP513"/>
      <c r="AQ513"/>
    </row>
    <row r="514" spans="1:43" x14ac:dyDescent="0.25">
      <c r="A514" s="67" t="s">
        <v>167</v>
      </c>
      <c r="B514" s="8"/>
      <c r="C514" s="8">
        <v>470</v>
      </c>
      <c r="D514" s="8"/>
      <c r="E514" s="8"/>
      <c r="F514" s="8"/>
      <c r="G514" s="8">
        <v>470</v>
      </c>
      <c r="H514" s="8"/>
      <c r="I514" s="8"/>
      <c r="J514" s="8"/>
      <c r="K514" s="8"/>
      <c r="L514" s="8"/>
      <c r="M514" s="8"/>
      <c r="N514" s="8">
        <v>940</v>
      </c>
      <c r="O514"/>
      <c r="P514"/>
      <c r="Q514"/>
      <c r="R514"/>
      <c r="S514"/>
      <c r="T514"/>
      <c r="U514"/>
      <c r="V514"/>
      <c r="W514"/>
      <c r="X514"/>
      <c r="Y514"/>
      <c r="Z514"/>
      <c r="AA514"/>
      <c r="AB514"/>
      <c r="AC514"/>
      <c r="AD514"/>
      <c r="AE514"/>
      <c r="AF514"/>
      <c r="AG514"/>
      <c r="AH514"/>
      <c r="AI514"/>
      <c r="AJ514"/>
      <c r="AK514"/>
      <c r="AL514"/>
      <c r="AM514"/>
      <c r="AN514"/>
      <c r="AO514"/>
      <c r="AP514"/>
      <c r="AQ514"/>
    </row>
    <row r="515" spans="1:43" x14ac:dyDescent="0.25">
      <c r="A515" s="67" t="s">
        <v>127</v>
      </c>
      <c r="B515" s="8"/>
      <c r="C515" s="8"/>
      <c r="D515" s="8"/>
      <c r="E515" s="8">
        <v>470</v>
      </c>
      <c r="F515" s="8">
        <v>470</v>
      </c>
      <c r="G515" s="8"/>
      <c r="H515" s="8"/>
      <c r="I515" s="8"/>
      <c r="J515" s="8"/>
      <c r="K515" s="8">
        <v>470</v>
      </c>
      <c r="L515" s="8"/>
      <c r="M515" s="8"/>
      <c r="N515" s="8">
        <v>1410</v>
      </c>
      <c r="O515"/>
      <c r="P515"/>
      <c r="Q515"/>
      <c r="R515"/>
      <c r="S515"/>
      <c r="T515"/>
      <c r="U515"/>
      <c r="V515"/>
      <c r="W515"/>
      <c r="X515"/>
      <c r="Y515"/>
      <c r="Z515"/>
      <c r="AA515"/>
      <c r="AB515"/>
      <c r="AC515"/>
      <c r="AD515"/>
      <c r="AE515"/>
      <c r="AF515"/>
      <c r="AG515"/>
      <c r="AH515"/>
      <c r="AI515"/>
      <c r="AJ515"/>
      <c r="AK515"/>
      <c r="AL515"/>
      <c r="AM515"/>
      <c r="AN515"/>
      <c r="AO515"/>
      <c r="AP515"/>
      <c r="AQ515"/>
    </row>
    <row r="516" spans="1:43" x14ac:dyDescent="0.25">
      <c r="A516" s="67" t="s">
        <v>155</v>
      </c>
      <c r="B516" s="8"/>
      <c r="C516" s="8"/>
      <c r="D516" s="8">
        <v>470</v>
      </c>
      <c r="E516" s="8"/>
      <c r="F516" s="8"/>
      <c r="G516" s="8"/>
      <c r="H516" s="8"/>
      <c r="I516" s="8"/>
      <c r="J516" s="8"/>
      <c r="K516" s="8"/>
      <c r="L516" s="8"/>
      <c r="M516" s="8"/>
      <c r="N516" s="8">
        <v>470</v>
      </c>
      <c r="O516"/>
      <c r="P516"/>
      <c r="Q516"/>
      <c r="R516"/>
      <c r="S516"/>
      <c r="T516"/>
      <c r="U516"/>
      <c r="V516"/>
      <c r="W516"/>
      <c r="X516"/>
      <c r="Y516"/>
      <c r="Z516"/>
      <c r="AA516"/>
      <c r="AB516"/>
      <c r="AC516"/>
      <c r="AD516"/>
      <c r="AE516"/>
      <c r="AF516"/>
      <c r="AG516"/>
      <c r="AH516"/>
      <c r="AI516"/>
      <c r="AJ516"/>
      <c r="AK516"/>
      <c r="AL516"/>
      <c r="AM516"/>
      <c r="AN516"/>
      <c r="AO516"/>
      <c r="AP516"/>
      <c r="AQ516"/>
    </row>
    <row r="517" spans="1:43" x14ac:dyDescent="0.25">
      <c r="A517" s="67" t="s">
        <v>159</v>
      </c>
      <c r="B517" s="8"/>
      <c r="C517" s="8"/>
      <c r="D517" s="8"/>
      <c r="E517" s="8"/>
      <c r="F517" s="8"/>
      <c r="G517" s="8"/>
      <c r="H517" s="8"/>
      <c r="I517" s="8"/>
      <c r="J517" s="8">
        <v>470</v>
      </c>
      <c r="K517" s="8"/>
      <c r="L517" s="8"/>
      <c r="M517" s="8"/>
      <c r="N517" s="8">
        <v>470</v>
      </c>
      <c r="O517"/>
      <c r="P517"/>
      <c r="Q517"/>
      <c r="R517"/>
      <c r="S517"/>
      <c r="T517"/>
      <c r="U517"/>
      <c r="V517"/>
      <c r="W517"/>
      <c r="X517"/>
      <c r="Y517"/>
      <c r="Z517"/>
      <c r="AA517"/>
      <c r="AB517"/>
      <c r="AC517"/>
      <c r="AD517"/>
      <c r="AE517"/>
      <c r="AF517"/>
      <c r="AG517"/>
      <c r="AH517"/>
      <c r="AI517"/>
      <c r="AJ517"/>
      <c r="AK517"/>
      <c r="AL517"/>
      <c r="AM517"/>
      <c r="AN517"/>
      <c r="AO517"/>
      <c r="AP517"/>
      <c r="AQ517"/>
    </row>
    <row r="518" spans="1:43" x14ac:dyDescent="0.25">
      <c r="A518" s="62">
        <v>10026157</v>
      </c>
      <c r="B518" s="8">
        <v>360</v>
      </c>
      <c r="C518" s="8"/>
      <c r="D518" s="8">
        <v>360</v>
      </c>
      <c r="E518" s="8">
        <v>360</v>
      </c>
      <c r="F518" s="8">
        <v>360</v>
      </c>
      <c r="G518" s="8">
        <v>360</v>
      </c>
      <c r="H518" s="8">
        <v>360</v>
      </c>
      <c r="I518" s="8">
        <v>360</v>
      </c>
      <c r="J518" s="8">
        <v>360</v>
      </c>
      <c r="K518" s="8">
        <v>360</v>
      </c>
      <c r="L518" s="8">
        <v>360</v>
      </c>
      <c r="M518" s="8"/>
      <c r="N518" s="8">
        <v>3600</v>
      </c>
      <c r="O518"/>
      <c r="P518"/>
      <c r="Q518"/>
      <c r="R518"/>
      <c r="S518"/>
      <c r="T518"/>
      <c r="U518"/>
      <c r="V518"/>
      <c r="W518"/>
      <c r="X518"/>
      <c r="Y518"/>
      <c r="Z518"/>
      <c r="AA518"/>
      <c r="AB518"/>
      <c r="AC518"/>
      <c r="AD518"/>
      <c r="AE518"/>
      <c r="AF518"/>
      <c r="AG518"/>
      <c r="AH518"/>
      <c r="AI518"/>
      <c r="AJ518"/>
      <c r="AK518"/>
      <c r="AL518"/>
      <c r="AM518"/>
      <c r="AN518"/>
      <c r="AO518"/>
      <c r="AP518"/>
      <c r="AQ518"/>
    </row>
    <row r="519" spans="1:43" x14ac:dyDescent="0.25">
      <c r="A519" s="67" t="s">
        <v>95</v>
      </c>
      <c r="B519" s="8"/>
      <c r="C519" s="8"/>
      <c r="D519" s="8"/>
      <c r="E519" s="8"/>
      <c r="F519" s="8"/>
      <c r="G519" s="8"/>
      <c r="H519" s="8">
        <v>360</v>
      </c>
      <c r="I519" s="8"/>
      <c r="J519" s="8"/>
      <c r="K519" s="8"/>
      <c r="L519" s="8"/>
      <c r="M519" s="8"/>
      <c r="N519" s="8">
        <v>360</v>
      </c>
      <c r="O519"/>
      <c r="P519"/>
      <c r="Q519"/>
      <c r="R519"/>
      <c r="S519"/>
      <c r="T519"/>
      <c r="U519"/>
      <c r="V519"/>
      <c r="W519"/>
      <c r="X519"/>
      <c r="Y519"/>
      <c r="Z519"/>
      <c r="AA519"/>
      <c r="AB519"/>
      <c r="AC519"/>
      <c r="AD519"/>
      <c r="AE519"/>
      <c r="AF519"/>
      <c r="AG519"/>
      <c r="AH519"/>
      <c r="AI519"/>
      <c r="AJ519"/>
      <c r="AK519"/>
      <c r="AL519"/>
      <c r="AM519"/>
      <c r="AN519"/>
      <c r="AO519"/>
      <c r="AP519"/>
      <c r="AQ519"/>
    </row>
    <row r="520" spans="1:43" x14ac:dyDescent="0.25">
      <c r="A520" s="67" t="s">
        <v>138</v>
      </c>
      <c r="B520" s="8"/>
      <c r="C520" s="8"/>
      <c r="D520" s="8"/>
      <c r="E520" s="8">
        <v>360</v>
      </c>
      <c r="F520" s="8">
        <v>360</v>
      </c>
      <c r="G520" s="8"/>
      <c r="H520" s="8"/>
      <c r="I520" s="8">
        <v>360</v>
      </c>
      <c r="J520" s="8"/>
      <c r="K520" s="8"/>
      <c r="L520" s="8">
        <v>360</v>
      </c>
      <c r="M520" s="8"/>
      <c r="N520" s="8">
        <v>1440</v>
      </c>
      <c r="O520"/>
      <c r="P520"/>
      <c r="Q520"/>
      <c r="R520"/>
      <c r="S520"/>
      <c r="T520"/>
      <c r="U520"/>
      <c r="V520"/>
      <c r="W520"/>
      <c r="X520"/>
      <c r="Y520"/>
      <c r="Z520"/>
      <c r="AA520"/>
      <c r="AB520"/>
      <c r="AC520"/>
      <c r="AD520"/>
      <c r="AE520"/>
      <c r="AF520"/>
      <c r="AG520"/>
      <c r="AH520"/>
      <c r="AI520"/>
      <c r="AJ520"/>
      <c r="AK520"/>
      <c r="AL520"/>
      <c r="AM520"/>
      <c r="AN520"/>
      <c r="AO520"/>
      <c r="AP520"/>
      <c r="AQ520"/>
    </row>
    <row r="521" spans="1:43" x14ac:dyDescent="0.25">
      <c r="A521" s="67" t="s">
        <v>167</v>
      </c>
      <c r="B521" s="8"/>
      <c r="C521" s="8"/>
      <c r="D521" s="8">
        <v>360</v>
      </c>
      <c r="E521" s="8"/>
      <c r="F521" s="8"/>
      <c r="G521" s="8">
        <v>360</v>
      </c>
      <c r="H521" s="8"/>
      <c r="I521" s="8"/>
      <c r="J521" s="8"/>
      <c r="K521" s="8"/>
      <c r="L521" s="8"/>
      <c r="M521" s="8"/>
      <c r="N521" s="8">
        <v>720</v>
      </c>
      <c r="O521"/>
      <c r="P521"/>
      <c r="Q521"/>
      <c r="R521"/>
      <c r="S521"/>
      <c r="T521"/>
      <c r="U521"/>
      <c r="V521"/>
      <c r="W521"/>
      <c r="X521"/>
      <c r="Y521"/>
      <c r="Z521"/>
      <c r="AA521"/>
      <c r="AB521"/>
      <c r="AC521"/>
      <c r="AD521"/>
      <c r="AE521"/>
      <c r="AF521"/>
      <c r="AG521"/>
      <c r="AH521"/>
      <c r="AI521"/>
      <c r="AJ521"/>
      <c r="AK521"/>
      <c r="AL521"/>
      <c r="AM521"/>
      <c r="AN521"/>
      <c r="AO521"/>
      <c r="AP521"/>
      <c r="AQ521"/>
    </row>
    <row r="522" spans="1:43" x14ac:dyDescent="0.25">
      <c r="A522" s="67" t="s">
        <v>127</v>
      </c>
      <c r="B522" s="8">
        <v>360</v>
      </c>
      <c r="C522" s="8"/>
      <c r="D522" s="8"/>
      <c r="E522" s="8"/>
      <c r="F522" s="8"/>
      <c r="G522" s="8"/>
      <c r="H522" s="8"/>
      <c r="I522" s="8"/>
      <c r="J522" s="8">
        <v>360</v>
      </c>
      <c r="K522" s="8">
        <v>360</v>
      </c>
      <c r="L522" s="8"/>
      <c r="M522" s="8"/>
      <c r="N522" s="8">
        <v>1080</v>
      </c>
      <c r="O522"/>
      <c r="P522"/>
      <c r="Q522"/>
      <c r="R522"/>
      <c r="S522"/>
      <c r="T522"/>
      <c r="U522"/>
      <c r="V522"/>
      <c r="W522"/>
      <c r="X522"/>
      <c r="Y522"/>
      <c r="Z522"/>
      <c r="AA522"/>
      <c r="AB522"/>
      <c r="AC522"/>
      <c r="AD522"/>
      <c r="AE522"/>
      <c r="AF522"/>
      <c r="AG522"/>
      <c r="AH522"/>
      <c r="AI522"/>
      <c r="AJ522"/>
      <c r="AK522"/>
      <c r="AL522"/>
      <c r="AM522"/>
      <c r="AN522"/>
      <c r="AO522"/>
      <c r="AP522"/>
      <c r="AQ522"/>
    </row>
    <row r="523" spans="1:43" x14ac:dyDescent="0.25">
      <c r="A523" s="62">
        <v>10026158</v>
      </c>
      <c r="B523" s="8">
        <v>350</v>
      </c>
      <c r="C523" s="8">
        <v>350</v>
      </c>
      <c r="D523" s="8">
        <v>350</v>
      </c>
      <c r="E523" s="8">
        <v>350</v>
      </c>
      <c r="F523" s="8">
        <v>350</v>
      </c>
      <c r="G523" s="8">
        <v>350</v>
      </c>
      <c r="H523" s="8">
        <v>350</v>
      </c>
      <c r="I523" s="8">
        <v>350</v>
      </c>
      <c r="J523" s="8">
        <v>350</v>
      </c>
      <c r="K523" s="8">
        <v>350</v>
      </c>
      <c r="L523" s="8">
        <v>350</v>
      </c>
      <c r="M523" s="8"/>
      <c r="N523" s="8">
        <v>3850</v>
      </c>
      <c r="O523"/>
      <c r="P523"/>
      <c r="Q523"/>
      <c r="R523"/>
      <c r="S523"/>
      <c r="T523"/>
      <c r="U523"/>
      <c r="V523"/>
      <c r="W523"/>
      <c r="X523"/>
      <c r="Y523"/>
      <c r="Z523"/>
      <c r="AA523"/>
      <c r="AB523"/>
      <c r="AC523"/>
      <c r="AD523"/>
      <c r="AE523"/>
      <c r="AF523"/>
      <c r="AG523"/>
      <c r="AH523"/>
      <c r="AI523"/>
      <c r="AJ523"/>
      <c r="AK523"/>
      <c r="AL523"/>
      <c r="AM523"/>
      <c r="AN523"/>
      <c r="AO523"/>
      <c r="AP523"/>
      <c r="AQ523"/>
    </row>
    <row r="524" spans="1:43" x14ac:dyDescent="0.25">
      <c r="A524" s="67" t="s">
        <v>95</v>
      </c>
      <c r="B524" s="8"/>
      <c r="C524" s="8">
        <v>350</v>
      </c>
      <c r="D524" s="8"/>
      <c r="E524" s="8">
        <v>350</v>
      </c>
      <c r="F524" s="8">
        <v>350</v>
      </c>
      <c r="G524" s="8"/>
      <c r="H524" s="8">
        <v>350</v>
      </c>
      <c r="I524" s="8"/>
      <c r="J524" s="8"/>
      <c r="K524" s="8"/>
      <c r="L524" s="8"/>
      <c r="M524" s="8"/>
      <c r="N524" s="8">
        <v>1400</v>
      </c>
      <c r="O524"/>
      <c r="P524"/>
      <c r="Q524"/>
      <c r="R524"/>
      <c r="S524"/>
      <c r="T524"/>
      <c r="U524"/>
      <c r="V524"/>
      <c r="W524"/>
      <c r="X524"/>
      <c r="Y524"/>
      <c r="Z524"/>
      <c r="AA524"/>
      <c r="AB524"/>
      <c r="AC524"/>
      <c r="AD524"/>
      <c r="AE524"/>
      <c r="AF524"/>
      <c r="AG524"/>
      <c r="AH524"/>
      <c r="AI524"/>
      <c r="AJ524"/>
      <c r="AK524"/>
      <c r="AL524"/>
      <c r="AM524"/>
      <c r="AN524"/>
      <c r="AO524"/>
      <c r="AP524"/>
      <c r="AQ524"/>
    </row>
    <row r="525" spans="1:43" x14ac:dyDescent="0.25">
      <c r="A525" s="67" t="s">
        <v>138</v>
      </c>
      <c r="B525" s="8"/>
      <c r="C525" s="8"/>
      <c r="D525" s="8"/>
      <c r="E525" s="8"/>
      <c r="F525" s="8"/>
      <c r="G525" s="8"/>
      <c r="H525" s="8"/>
      <c r="I525" s="8">
        <v>350</v>
      </c>
      <c r="J525" s="8"/>
      <c r="K525" s="8"/>
      <c r="L525" s="8">
        <v>350</v>
      </c>
      <c r="M525" s="8"/>
      <c r="N525" s="8">
        <v>700</v>
      </c>
      <c r="O525"/>
      <c r="P525"/>
      <c r="Q525"/>
      <c r="R525"/>
      <c r="S525"/>
      <c r="T525"/>
      <c r="U525"/>
      <c r="V525"/>
      <c r="W525"/>
      <c r="X525"/>
      <c r="Y525"/>
      <c r="Z525"/>
      <c r="AA525"/>
      <c r="AB525"/>
      <c r="AC525"/>
      <c r="AD525"/>
      <c r="AE525"/>
      <c r="AF525"/>
      <c r="AG525"/>
      <c r="AH525"/>
      <c r="AI525"/>
      <c r="AJ525"/>
      <c r="AK525"/>
      <c r="AL525"/>
      <c r="AM525"/>
      <c r="AN525"/>
      <c r="AO525"/>
      <c r="AP525"/>
      <c r="AQ525"/>
    </row>
    <row r="526" spans="1:43" x14ac:dyDescent="0.25">
      <c r="A526" s="67" t="s">
        <v>167</v>
      </c>
      <c r="B526" s="8"/>
      <c r="C526" s="8"/>
      <c r="D526" s="8"/>
      <c r="E526" s="8"/>
      <c r="F526" s="8"/>
      <c r="G526" s="8">
        <v>350</v>
      </c>
      <c r="H526" s="8"/>
      <c r="I526" s="8"/>
      <c r="J526" s="8"/>
      <c r="K526" s="8"/>
      <c r="L526" s="8"/>
      <c r="M526" s="8"/>
      <c r="N526" s="8">
        <v>350</v>
      </c>
      <c r="O526"/>
      <c r="P526"/>
      <c r="Q526"/>
      <c r="R526"/>
      <c r="S526"/>
      <c r="T526"/>
      <c r="U526"/>
      <c r="V526"/>
      <c r="W526"/>
      <c r="X526"/>
      <c r="Y526"/>
      <c r="Z526"/>
      <c r="AA526"/>
      <c r="AB526"/>
      <c r="AC526"/>
      <c r="AD526"/>
      <c r="AE526"/>
      <c r="AF526"/>
      <c r="AG526"/>
      <c r="AH526"/>
      <c r="AI526"/>
      <c r="AJ526"/>
      <c r="AK526"/>
      <c r="AL526"/>
      <c r="AM526"/>
      <c r="AN526"/>
      <c r="AO526"/>
      <c r="AP526"/>
      <c r="AQ526"/>
    </row>
    <row r="527" spans="1:43" x14ac:dyDescent="0.25">
      <c r="A527" s="67" t="s">
        <v>127</v>
      </c>
      <c r="B527" s="8">
        <v>350</v>
      </c>
      <c r="C527" s="8"/>
      <c r="D527" s="8">
        <v>350</v>
      </c>
      <c r="E527" s="8"/>
      <c r="F527" s="8"/>
      <c r="G527" s="8"/>
      <c r="H527" s="8"/>
      <c r="I527" s="8"/>
      <c r="J527" s="8"/>
      <c r="K527" s="8">
        <v>350</v>
      </c>
      <c r="L527" s="8"/>
      <c r="M527" s="8"/>
      <c r="N527" s="8">
        <v>1050</v>
      </c>
      <c r="O527"/>
      <c r="P527"/>
      <c r="Q527"/>
      <c r="R527"/>
      <c r="S527"/>
      <c r="T527"/>
      <c r="U527"/>
      <c r="V527"/>
      <c r="W527"/>
      <c r="X527"/>
      <c r="Y527"/>
      <c r="Z527"/>
      <c r="AA527"/>
      <c r="AB527"/>
      <c r="AC527"/>
      <c r="AD527"/>
      <c r="AE527"/>
      <c r="AF527"/>
      <c r="AG527"/>
      <c r="AH527"/>
      <c r="AI527"/>
      <c r="AJ527"/>
      <c r="AK527"/>
      <c r="AL527"/>
      <c r="AM527"/>
      <c r="AN527"/>
      <c r="AO527"/>
      <c r="AP527"/>
      <c r="AQ527"/>
    </row>
    <row r="528" spans="1:43" x14ac:dyDescent="0.25">
      <c r="A528" s="67" t="s">
        <v>159</v>
      </c>
      <c r="B528" s="8"/>
      <c r="C528" s="8"/>
      <c r="D528" s="8"/>
      <c r="E528" s="8"/>
      <c r="F528" s="8"/>
      <c r="G528" s="8"/>
      <c r="H528" s="8"/>
      <c r="I528" s="8"/>
      <c r="J528" s="8">
        <v>350</v>
      </c>
      <c r="K528" s="8"/>
      <c r="L528" s="8"/>
      <c r="M528" s="8"/>
      <c r="N528" s="8">
        <v>350</v>
      </c>
      <c r="O528"/>
      <c r="P528"/>
      <c r="Q528"/>
      <c r="R528"/>
      <c r="S528"/>
      <c r="T528"/>
      <c r="U528"/>
      <c r="V528"/>
      <c r="W528"/>
      <c r="X528"/>
      <c r="Y528"/>
      <c r="Z528"/>
      <c r="AA528"/>
      <c r="AB528"/>
      <c r="AC528"/>
      <c r="AD528"/>
      <c r="AE528"/>
      <c r="AF528"/>
      <c r="AG528"/>
      <c r="AH528"/>
      <c r="AI528"/>
      <c r="AJ528"/>
      <c r="AK528"/>
      <c r="AL528"/>
      <c r="AM528"/>
      <c r="AN528"/>
      <c r="AO528"/>
      <c r="AP528"/>
      <c r="AQ528"/>
    </row>
    <row r="529" spans="1:43" x14ac:dyDescent="0.25">
      <c r="A529" s="62">
        <v>10026166</v>
      </c>
      <c r="B529" s="8">
        <v>150</v>
      </c>
      <c r="C529" s="8">
        <v>150</v>
      </c>
      <c r="D529" s="8">
        <v>150</v>
      </c>
      <c r="E529" s="8"/>
      <c r="F529" s="8">
        <v>150</v>
      </c>
      <c r="G529" s="8">
        <v>150</v>
      </c>
      <c r="H529" s="8">
        <v>150</v>
      </c>
      <c r="I529" s="8">
        <v>150</v>
      </c>
      <c r="J529" s="8">
        <v>150</v>
      </c>
      <c r="K529" s="8">
        <v>150</v>
      </c>
      <c r="L529" s="8">
        <v>150</v>
      </c>
      <c r="M529" s="8"/>
      <c r="N529" s="8">
        <v>1500</v>
      </c>
      <c r="O529"/>
      <c r="P529"/>
      <c r="Q529"/>
      <c r="R529"/>
      <c r="S529"/>
      <c r="T529"/>
      <c r="U529"/>
      <c r="V529"/>
      <c r="W529"/>
      <c r="X529"/>
      <c r="Y529"/>
      <c r="Z529"/>
      <c r="AA529"/>
      <c r="AB529"/>
      <c r="AC529"/>
      <c r="AD529"/>
      <c r="AE529"/>
      <c r="AF529"/>
      <c r="AG529"/>
      <c r="AH529"/>
      <c r="AI529"/>
      <c r="AJ529"/>
      <c r="AK529"/>
      <c r="AL529"/>
      <c r="AM529"/>
      <c r="AN529"/>
      <c r="AO529"/>
      <c r="AP529"/>
      <c r="AQ529"/>
    </row>
    <row r="530" spans="1:43" x14ac:dyDescent="0.25">
      <c r="A530" s="67" t="s">
        <v>69</v>
      </c>
      <c r="B530" s="8">
        <v>150</v>
      </c>
      <c r="C530" s="8">
        <v>150</v>
      </c>
      <c r="D530" s="8"/>
      <c r="E530" s="8"/>
      <c r="F530" s="8">
        <v>150</v>
      </c>
      <c r="G530" s="8">
        <v>150</v>
      </c>
      <c r="H530" s="8">
        <v>150</v>
      </c>
      <c r="I530" s="8">
        <v>150</v>
      </c>
      <c r="J530" s="8"/>
      <c r="K530" s="8"/>
      <c r="L530" s="8"/>
      <c r="M530" s="8"/>
      <c r="N530" s="8">
        <v>900</v>
      </c>
      <c r="O530"/>
      <c r="P530"/>
      <c r="Q530"/>
      <c r="R530"/>
      <c r="S530"/>
      <c r="T530"/>
      <c r="U530"/>
      <c r="V530"/>
      <c r="W530"/>
      <c r="X530"/>
      <c r="Y530"/>
      <c r="Z530"/>
      <c r="AA530"/>
      <c r="AB530"/>
      <c r="AC530"/>
      <c r="AD530"/>
      <c r="AE530"/>
      <c r="AF530"/>
      <c r="AG530"/>
      <c r="AH530"/>
      <c r="AI530"/>
      <c r="AJ530"/>
      <c r="AK530"/>
      <c r="AL530"/>
      <c r="AM530"/>
      <c r="AN530"/>
      <c r="AO530"/>
      <c r="AP530"/>
      <c r="AQ530"/>
    </row>
    <row r="531" spans="1:43" x14ac:dyDescent="0.25">
      <c r="A531" s="67" t="s">
        <v>54</v>
      </c>
      <c r="B531" s="8"/>
      <c r="C531" s="8"/>
      <c r="D531" s="8">
        <v>150</v>
      </c>
      <c r="E531" s="8"/>
      <c r="F531" s="8"/>
      <c r="G531" s="8"/>
      <c r="H531" s="8"/>
      <c r="I531" s="8"/>
      <c r="J531" s="8">
        <v>150</v>
      </c>
      <c r="K531" s="8"/>
      <c r="L531" s="8">
        <v>150</v>
      </c>
      <c r="M531" s="8"/>
      <c r="N531" s="8">
        <v>450</v>
      </c>
      <c r="O531"/>
      <c r="P531"/>
      <c r="Q531"/>
      <c r="R531"/>
      <c r="S531"/>
      <c r="T531"/>
      <c r="U531"/>
      <c r="V531"/>
      <c r="W531"/>
      <c r="X531"/>
      <c r="Y531"/>
      <c r="Z531"/>
      <c r="AA531"/>
      <c r="AB531"/>
      <c r="AC531"/>
      <c r="AD531"/>
      <c r="AE531"/>
      <c r="AF531"/>
      <c r="AG531"/>
      <c r="AH531"/>
      <c r="AI531"/>
      <c r="AJ531"/>
      <c r="AK531"/>
      <c r="AL531"/>
      <c r="AM531"/>
      <c r="AN531"/>
      <c r="AO531"/>
      <c r="AP531"/>
      <c r="AQ531"/>
    </row>
    <row r="532" spans="1:43" x14ac:dyDescent="0.25">
      <c r="A532" s="67" t="s">
        <v>62</v>
      </c>
      <c r="B532" s="8"/>
      <c r="C532" s="8"/>
      <c r="D532" s="8"/>
      <c r="E532" s="8"/>
      <c r="F532" s="8"/>
      <c r="G532" s="8"/>
      <c r="H532" s="8"/>
      <c r="I532" s="8"/>
      <c r="J532" s="8"/>
      <c r="K532" s="8">
        <v>150</v>
      </c>
      <c r="L532" s="8"/>
      <c r="M532" s="8"/>
      <c r="N532" s="8">
        <v>150</v>
      </c>
      <c r="O532"/>
      <c r="P532"/>
      <c r="Q532"/>
      <c r="R532"/>
      <c r="S532"/>
      <c r="T532"/>
      <c r="U532"/>
      <c r="V532"/>
      <c r="W532"/>
      <c r="X532"/>
      <c r="Y532"/>
      <c r="Z532"/>
      <c r="AA532"/>
      <c r="AB532"/>
      <c r="AC532"/>
      <c r="AD532"/>
      <c r="AE532"/>
      <c r="AF532"/>
      <c r="AG532"/>
      <c r="AH532"/>
      <c r="AI532"/>
      <c r="AJ532"/>
      <c r="AK532"/>
      <c r="AL532"/>
      <c r="AM532"/>
      <c r="AN532"/>
      <c r="AO532"/>
      <c r="AP532"/>
      <c r="AQ532"/>
    </row>
    <row r="533" spans="1:43" x14ac:dyDescent="0.25">
      <c r="A533" s="62">
        <v>10026167</v>
      </c>
      <c r="B533" s="8">
        <v>100</v>
      </c>
      <c r="C533" s="8">
        <v>100</v>
      </c>
      <c r="D533" s="8">
        <v>100</v>
      </c>
      <c r="E533" s="8"/>
      <c r="F533" s="8">
        <v>100</v>
      </c>
      <c r="G533" s="8">
        <v>100</v>
      </c>
      <c r="H533" s="8"/>
      <c r="I533" s="8">
        <v>100</v>
      </c>
      <c r="J533" s="8">
        <v>100</v>
      </c>
      <c r="K533" s="8">
        <v>100</v>
      </c>
      <c r="L533" s="8">
        <v>100</v>
      </c>
      <c r="M533" s="8"/>
      <c r="N533" s="8">
        <v>900</v>
      </c>
      <c r="O533"/>
      <c r="P533"/>
      <c r="Q533"/>
      <c r="R533"/>
      <c r="S533"/>
      <c r="T533"/>
      <c r="U533"/>
      <c r="V533"/>
      <c r="W533"/>
      <c r="X533"/>
      <c r="Y533"/>
      <c r="Z533"/>
      <c r="AA533"/>
      <c r="AB533"/>
      <c r="AC533"/>
      <c r="AD533"/>
      <c r="AE533"/>
      <c r="AF533"/>
      <c r="AG533"/>
      <c r="AH533"/>
      <c r="AI533"/>
      <c r="AJ533"/>
      <c r="AK533"/>
      <c r="AL533"/>
      <c r="AM533"/>
      <c r="AN533"/>
      <c r="AO533"/>
      <c r="AP533"/>
      <c r="AQ533"/>
    </row>
    <row r="534" spans="1:43" x14ac:dyDescent="0.25">
      <c r="A534" s="67" t="s">
        <v>69</v>
      </c>
      <c r="B534" s="8"/>
      <c r="C534" s="8">
        <v>100</v>
      </c>
      <c r="D534" s="8">
        <v>100</v>
      </c>
      <c r="E534" s="8"/>
      <c r="F534" s="8">
        <v>100</v>
      </c>
      <c r="G534" s="8">
        <v>100</v>
      </c>
      <c r="H534" s="8"/>
      <c r="I534" s="8">
        <v>100</v>
      </c>
      <c r="J534" s="8"/>
      <c r="K534" s="8"/>
      <c r="L534" s="8"/>
      <c r="M534" s="8"/>
      <c r="N534" s="8">
        <v>500</v>
      </c>
      <c r="O534"/>
      <c r="P534"/>
      <c r="Q534"/>
      <c r="R534"/>
      <c r="S534"/>
      <c r="T534"/>
      <c r="U534"/>
      <c r="V534"/>
      <c r="W534"/>
      <c r="X534"/>
      <c r="Y534"/>
      <c r="Z534"/>
      <c r="AA534"/>
      <c r="AB534"/>
      <c r="AC534"/>
      <c r="AD534"/>
      <c r="AE534"/>
      <c r="AF534"/>
      <c r="AG534"/>
      <c r="AH534"/>
      <c r="AI534"/>
      <c r="AJ534"/>
      <c r="AK534"/>
      <c r="AL534"/>
      <c r="AM534"/>
      <c r="AN534"/>
      <c r="AO534"/>
      <c r="AP534"/>
      <c r="AQ534"/>
    </row>
    <row r="535" spans="1:43" x14ac:dyDescent="0.25">
      <c r="A535" s="67" t="s">
        <v>54</v>
      </c>
      <c r="B535" s="8">
        <v>100</v>
      </c>
      <c r="C535" s="8"/>
      <c r="D535" s="8"/>
      <c r="E535" s="8"/>
      <c r="F535" s="8"/>
      <c r="G535" s="8"/>
      <c r="H535" s="8"/>
      <c r="I535" s="8"/>
      <c r="J535" s="8">
        <v>100</v>
      </c>
      <c r="K535" s="8"/>
      <c r="L535" s="8"/>
      <c r="M535" s="8"/>
      <c r="N535" s="8">
        <v>200</v>
      </c>
      <c r="O535"/>
      <c r="P535"/>
      <c r="Q535"/>
      <c r="R535"/>
      <c r="S535"/>
      <c r="T535"/>
      <c r="U535"/>
      <c r="V535"/>
      <c r="W535"/>
      <c r="X535"/>
      <c r="Y535"/>
      <c r="Z535"/>
      <c r="AA535"/>
      <c r="AB535"/>
      <c r="AC535"/>
      <c r="AD535"/>
      <c r="AE535"/>
      <c r="AF535"/>
      <c r="AG535"/>
      <c r="AH535"/>
      <c r="AI535"/>
      <c r="AJ535"/>
      <c r="AK535"/>
      <c r="AL535"/>
      <c r="AM535"/>
      <c r="AN535"/>
      <c r="AO535"/>
      <c r="AP535"/>
      <c r="AQ535"/>
    </row>
    <row r="536" spans="1:43" x14ac:dyDescent="0.25">
      <c r="A536" s="67" t="s">
        <v>62</v>
      </c>
      <c r="B536" s="8"/>
      <c r="C536" s="8"/>
      <c r="D536" s="8"/>
      <c r="E536" s="8"/>
      <c r="F536" s="8"/>
      <c r="G536" s="8"/>
      <c r="H536" s="8"/>
      <c r="I536" s="8"/>
      <c r="J536" s="8"/>
      <c r="K536" s="8">
        <v>100</v>
      </c>
      <c r="L536" s="8">
        <v>100</v>
      </c>
      <c r="M536" s="8"/>
      <c r="N536" s="8">
        <v>200</v>
      </c>
      <c r="O536"/>
      <c r="P536"/>
      <c r="Q536"/>
      <c r="R536"/>
      <c r="S536"/>
      <c r="T536"/>
      <c r="U536"/>
      <c r="V536"/>
      <c r="W536"/>
      <c r="X536"/>
      <c r="Y536"/>
      <c r="Z536"/>
      <c r="AA536"/>
      <c r="AB536"/>
      <c r="AC536"/>
      <c r="AD536"/>
      <c r="AE536"/>
      <c r="AF536"/>
      <c r="AG536"/>
      <c r="AH536"/>
      <c r="AI536"/>
      <c r="AJ536"/>
      <c r="AK536"/>
      <c r="AL536"/>
      <c r="AM536"/>
      <c r="AN536"/>
      <c r="AO536"/>
      <c r="AP536"/>
      <c r="AQ536"/>
    </row>
    <row r="537" spans="1:43" x14ac:dyDescent="0.25">
      <c r="A537" s="62">
        <v>10026178</v>
      </c>
      <c r="B537" s="8">
        <v>410</v>
      </c>
      <c r="C537" s="8">
        <v>410</v>
      </c>
      <c r="D537" s="8">
        <v>410</v>
      </c>
      <c r="E537" s="8">
        <v>410</v>
      </c>
      <c r="F537" s="8">
        <v>410</v>
      </c>
      <c r="G537" s="8">
        <v>410</v>
      </c>
      <c r="H537" s="8"/>
      <c r="I537" s="8">
        <v>410</v>
      </c>
      <c r="J537" s="8">
        <v>410</v>
      </c>
      <c r="K537" s="8">
        <v>410</v>
      </c>
      <c r="L537" s="8">
        <v>410</v>
      </c>
      <c r="M537" s="8"/>
      <c r="N537" s="8">
        <v>4100</v>
      </c>
      <c r="O537"/>
      <c r="P537"/>
      <c r="Q537"/>
      <c r="R537"/>
      <c r="S537"/>
      <c r="T537"/>
      <c r="U537"/>
      <c r="V537"/>
      <c r="W537"/>
      <c r="X537"/>
      <c r="Y537"/>
      <c r="Z537"/>
      <c r="AA537"/>
      <c r="AB537"/>
      <c r="AC537"/>
      <c r="AD537"/>
      <c r="AE537"/>
      <c r="AF537"/>
      <c r="AG537"/>
      <c r="AH537"/>
      <c r="AI537"/>
      <c r="AJ537"/>
      <c r="AK537"/>
      <c r="AL537"/>
      <c r="AM537"/>
      <c r="AN537"/>
      <c r="AO537"/>
      <c r="AP537"/>
      <c r="AQ537"/>
    </row>
    <row r="538" spans="1:43" x14ac:dyDescent="0.25">
      <c r="A538" s="67" t="s">
        <v>95</v>
      </c>
      <c r="B538" s="8"/>
      <c r="C538" s="8">
        <v>410</v>
      </c>
      <c r="D538" s="8"/>
      <c r="E538" s="8">
        <v>410</v>
      </c>
      <c r="F538" s="8"/>
      <c r="G538" s="8"/>
      <c r="H538" s="8"/>
      <c r="I538" s="8"/>
      <c r="J538" s="8"/>
      <c r="K538" s="8"/>
      <c r="L538" s="8"/>
      <c r="M538" s="8"/>
      <c r="N538" s="8">
        <v>820</v>
      </c>
      <c r="O538"/>
      <c r="P538"/>
      <c r="Q538"/>
      <c r="R538"/>
      <c r="S538"/>
      <c r="T538"/>
      <c r="U538"/>
      <c r="V538"/>
      <c r="W538"/>
      <c r="X538"/>
      <c r="Y538"/>
      <c r="Z538"/>
      <c r="AA538"/>
      <c r="AB538"/>
      <c r="AC538"/>
      <c r="AD538"/>
      <c r="AE538"/>
      <c r="AF538"/>
      <c r="AG538"/>
      <c r="AH538"/>
      <c r="AI538"/>
      <c r="AJ538"/>
      <c r="AK538"/>
      <c r="AL538"/>
      <c r="AM538"/>
      <c r="AN538"/>
      <c r="AO538"/>
      <c r="AP538"/>
      <c r="AQ538"/>
    </row>
    <row r="539" spans="1:43" x14ac:dyDescent="0.25">
      <c r="A539" s="67" t="s">
        <v>138</v>
      </c>
      <c r="B539" s="8">
        <v>410</v>
      </c>
      <c r="C539" s="8"/>
      <c r="D539" s="8"/>
      <c r="E539" s="8"/>
      <c r="F539" s="8"/>
      <c r="G539" s="8"/>
      <c r="H539" s="8"/>
      <c r="I539" s="8">
        <v>410</v>
      </c>
      <c r="J539" s="8"/>
      <c r="K539" s="8"/>
      <c r="L539" s="8">
        <v>410</v>
      </c>
      <c r="M539" s="8"/>
      <c r="N539" s="8">
        <v>1230</v>
      </c>
      <c r="O539"/>
      <c r="P539"/>
      <c r="Q539"/>
      <c r="R539"/>
      <c r="S539"/>
      <c r="T539"/>
      <c r="U539"/>
      <c r="V539"/>
      <c r="W539"/>
      <c r="X539"/>
      <c r="Y539"/>
      <c r="Z539"/>
      <c r="AA539"/>
      <c r="AB539"/>
      <c r="AC539"/>
      <c r="AD539"/>
      <c r="AE539"/>
      <c r="AF539"/>
      <c r="AG539"/>
      <c r="AH539"/>
      <c r="AI539"/>
      <c r="AJ539"/>
      <c r="AK539"/>
      <c r="AL539"/>
      <c r="AM539"/>
      <c r="AN539"/>
      <c r="AO539"/>
      <c r="AP539"/>
      <c r="AQ539"/>
    </row>
    <row r="540" spans="1:43" x14ac:dyDescent="0.25">
      <c r="A540" s="67" t="s">
        <v>167</v>
      </c>
      <c r="B540" s="8"/>
      <c r="C540" s="8"/>
      <c r="D540" s="8"/>
      <c r="E540" s="8"/>
      <c r="F540" s="8"/>
      <c r="G540" s="8">
        <v>410</v>
      </c>
      <c r="H540" s="8"/>
      <c r="I540" s="8"/>
      <c r="J540" s="8"/>
      <c r="K540" s="8"/>
      <c r="L540" s="8"/>
      <c r="M540" s="8"/>
      <c r="N540" s="8">
        <v>410</v>
      </c>
      <c r="O540"/>
      <c r="P540"/>
      <c r="Q540"/>
      <c r="R540"/>
      <c r="S540"/>
      <c r="T540"/>
      <c r="U540"/>
      <c r="V540"/>
      <c r="W540"/>
      <c r="X540"/>
      <c r="Y540"/>
      <c r="Z540"/>
      <c r="AA540"/>
      <c r="AB540"/>
      <c r="AC540"/>
      <c r="AD540"/>
      <c r="AE540"/>
      <c r="AF540"/>
      <c r="AG540"/>
      <c r="AH540"/>
      <c r="AI540"/>
      <c r="AJ540"/>
      <c r="AK540"/>
      <c r="AL540"/>
      <c r="AM540"/>
      <c r="AN540"/>
      <c r="AO540"/>
      <c r="AP540"/>
      <c r="AQ540"/>
    </row>
    <row r="541" spans="1:43" x14ac:dyDescent="0.25">
      <c r="A541" s="67" t="s">
        <v>127</v>
      </c>
      <c r="B541" s="8"/>
      <c r="C541" s="8"/>
      <c r="D541" s="8">
        <v>410</v>
      </c>
      <c r="E541" s="8"/>
      <c r="F541" s="8">
        <v>410</v>
      </c>
      <c r="G541" s="8"/>
      <c r="H541" s="8"/>
      <c r="I541" s="8"/>
      <c r="J541" s="8">
        <v>410</v>
      </c>
      <c r="K541" s="8">
        <v>410</v>
      </c>
      <c r="L541" s="8"/>
      <c r="M541" s="8"/>
      <c r="N541" s="8">
        <v>1640</v>
      </c>
      <c r="O541"/>
      <c r="P541"/>
      <c r="Q541"/>
      <c r="R541"/>
      <c r="S541"/>
      <c r="T541"/>
      <c r="U541"/>
      <c r="V541"/>
      <c r="W541"/>
      <c r="X541"/>
      <c r="Y541"/>
      <c r="Z541"/>
      <c r="AA541"/>
      <c r="AB541"/>
      <c r="AC541"/>
      <c r="AD541"/>
      <c r="AE541"/>
      <c r="AF541"/>
      <c r="AG541"/>
      <c r="AH541"/>
      <c r="AI541"/>
      <c r="AJ541"/>
      <c r="AK541"/>
      <c r="AL541"/>
      <c r="AM541"/>
      <c r="AN541"/>
      <c r="AO541"/>
      <c r="AP541"/>
      <c r="AQ541"/>
    </row>
    <row r="542" spans="1:43" x14ac:dyDescent="0.25">
      <c r="A542" s="62">
        <v>10026183</v>
      </c>
      <c r="B542" s="8">
        <v>230</v>
      </c>
      <c r="C542" s="8">
        <v>230</v>
      </c>
      <c r="D542" s="8">
        <v>230</v>
      </c>
      <c r="E542" s="8"/>
      <c r="F542" s="8">
        <v>230</v>
      </c>
      <c r="G542" s="8">
        <v>230</v>
      </c>
      <c r="H542" s="8">
        <v>230</v>
      </c>
      <c r="I542" s="8">
        <v>230</v>
      </c>
      <c r="J542" s="8">
        <v>230</v>
      </c>
      <c r="K542" s="8">
        <v>230</v>
      </c>
      <c r="L542" s="8">
        <v>230</v>
      </c>
      <c r="M542" s="8"/>
      <c r="N542" s="8">
        <v>2300</v>
      </c>
      <c r="O542"/>
      <c r="P542"/>
      <c r="Q542"/>
      <c r="R542"/>
      <c r="S542"/>
      <c r="T542"/>
      <c r="U542"/>
      <c r="V542"/>
      <c r="W542"/>
      <c r="X542"/>
      <c r="Y542"/>
      <c r="Z542"/>
      <c r="AA542"/>
      <c r="AB542"/>
      <c r="AC542"/>
      <c r="AD542"/>
      <c r="AE542"/>
      <c r="AF542"/>
      <c r="AG542"/>
      <c r="AH542"/>
      <c r="AI542"/>
      <c r="AJ542"/>
      <c r="AK542"/>
      <c r="AL542"/>
      <c r="AM542"/>
      <c r="AN542"/>
      <c r="AO542"/>
      <c r="AP542"/>
      <c r="AQ542"/>
    </row>
    <row r="543" spans="1:43" x14ac:dyDescent="0.25">
      <c r="A543" s="67" t="s">
        <v>69</v>
      </c>
      <c r="B543" s="8">
        <v>230</v>
      </c>
      <c r="C543" s="8">
        <v>230</v>
      </c>
      <c r="D543" s="8"/>
      <c r="E543" s="8"/>
      <c r="F543" s="8">
        <v>230</v>
      </c>
      <c r="G543" s="8">
        <v>230</v>
      </c>
      <c r="H543" s="8">
        <v>230</v>
      </c>
      <c r="I543" s="8">
        <v>230</v>
      </c>
      <c r="J543" s="8"/>
      <c r="K543" s="8"/>
      <c r="L543" s="8">
        <v>230</v>
      </c>
      <c r="M543" s="8"/>
      <c r="N543" s="8">
        <v>1610</v>
      </c>
      <c r="O543"/>
      <c r="P543"/>
      <c r="Q543"/>
      <c r="R543"/>
      <c r="S543"/>
      <c r="T543"/>
      <c r="U543"/>
      <c r="V543"/>
      <c r="W543"/>
      <c r="X543"/>
      <c r="Y543"/>
      <c r="Z543"/>
      <c r="AA543"/>
      <c r="AB543"/>
      <c r="AC543"/>
      <c r="AD543"/>
      <c r="AE543"/>
      <c r="AF543"/>
      <c r="AG543"/>
      <c r="AH543"/>
      <c r="AI543"/>
      <c r="AJ543"/>
      <c r="AK543"/>
      <c r="AL543"/>
      <c r="AM543"/>
      <c r="AN543"/>
      <c r="AO543"/>
      <c r="AP543"/>
      <c r="AQ543"/>
    </row>
    <row r="544" spans="1:43" x14ac:dyDescent="0.25">
      <c r="A544" s="67" t="s">
        <v>54</v>
      </c>
      <c r="B544" s="8"/>
      <c r="C544" s="8"/>
      <c r="D544" s="8">
        <v>230</v>
      </c>
      <c r="E544" s="8"/>
      <c r="F544" s="8"/>
      <c r="G544" s="8"/>
      <c r="H544" s="8"/>
      <c r="I544" s="8"/>
      <c r="J544" s="8"/>
      <c r="K544" s="8"/>
      <c r="L544" s="8"/>
      <c r="M544" s="8"/>
      <c r="N544" s="8">
        <v>230</v>
      </c>
      <c r="O544"/>
      <c r="P544"/>
      <c r="Q544"/>
      <c r="R544"/>
      <c r="S544"/>
      <c r="T544"/>
      <c r="U544"/>
      <c r="V544"/>
      <c r="W544"/>
      <c r="X544"/>
      <c r="Y544"/>
      <c r="Z544"/>
      <c r="AA544"/>
      <c r="AB544"/>
      <c r="AC544"/>
      <c r="AD544"/>
      <c r="AE544"/>
      <c r="AF544"/>
      <c r="AG544"/>
      <c r="AH544"/>
      <c r="AI544"/>
      <c r="AJ544"/>
      <c r="AK544"/>
      <c r="AL544"/>
      <c r="AM544"/>
      <c r="AN544"/>
      <c r="AO544"/>
      <c r="AP544"/>
      <c r="AQ544"/>
    </row>
    <row r="545" spans="1:43" x14ac:dyDescent="0.25">
      <c r="A545" s="67" t="s">
        <v>62</v>
      </c>
      <c r="B545" s="8"/>
      <c r="C545" s="8"/>
      <c r="D545" s="8"/>
      <c r="E545" s="8"/>
      <c r="F545" s="8"/>
      <c r="G545" s="8"/>
      <c r="H545" s="8"/>
      <c r="I545" s="8"/>
      <c r="J545" s="8">
        <v>230</v>
      </c>
      <c r="K545" s="8">
        <v>230</v>
      </c>
      <c r="L545" s="8"/>
      <c r="M545" s="8"/>
      <c r="N545" s="8">
        <v>460</v>
      </c>
      <c r="O545"/>
      <c r="P545"/>
      <c r="Q545"/>
      <c r="R545"/>
      <c r="S545"/>
      <c r="T545"/>
      <c r="U545"/>
      <c r="V545"/>
      <c r="W545"/>
      <c r="X545"/>
      <c r="Y545"/>
      <c r="Z545"/>
      <c r="AA545"/>
      <c r="AB545"/>
      <c r="AC545"/>
      <c r="AD545"/>
      <c r="AE545"/>
      <c r="AF545"/>
      <c r="AG545"/>
      <c r="AH545"/>
      <c r="AI545"/>
      <c r="AJ545"/>
      <c r="AK545"/>
      <c r="AL545"/>
      <c r="AM545"/>
      <c r="AN545"/>
      <c r="AO545"/>
      <c r="AP545"/>
      <c r="AQ545"/>
    </row>
    <row r="546" spans="1:43" x14ac:dyDescent="0.25">
      <c r="A546" s="62">
        <v>10026195</v>
      </c>
      <c r="B546" s="8">
        <v>200</v>
      </c>
      <c r="C546" s="8">
        <v>200</v>
      </c>
      <c r="D546" s="8">
        <v>200</v>
      </c>
      <c r="E546" s="8"/>
      <c r="F546" s="8">
        <v>200</v>
      </c>
      <c r="G546" s="8">
        <v>200</v>
      </c>
      <c r="H546" s="8">
        <v>200</v>
      </c>
      <c r="I546" s="8">
        <v>200</v>
      </c>
      <c r="J546" s="8">
        <v>200</v>
      </c>
      <c r="K546" s="8">
        <v>200</v>
      </c>
      <c r="L546" s="8">
        <v>200</v>
      </c>
      <c r="M546" s="8"/>
      <c r="N546" s="8">
        <v>2000</v>
      </c>
      <c r="O546"/>
      <c r="P546"/>
      <c r="Q546"/>
      <c r="R546"/>
      <c r="S546"/>
      <c r="T546"/>
      <c r="U546"/>
      <c r="V546"/>
      <c r="W546"/>
      <c r="X546"/>
      <c r="Y546"/>
      <c r="Z546"/>
      <c r="AA546"/>
      <c r="AB546"/>
      <c r="AC546"/>
      <c r="AD546"/>
      <c r="AE546"/>
      <c r="AF546"/>
      <c r="AG546"/>
      <c r="AH546"/>
      <c r="AI546"/>
      <c r="AJ546"/>
      <c r="AK546"/>
      <c r="AL546"/>
      <c r="AM546"/>
      <c r="AN546"/>
      <c r="AO546"/>
      <c r="AP546"/>
      <c r="AQ546"/>
    </row>
    <row r="547" spans="1:43" x14ac:dyDescent="0.25">
      <c r="A547" s="67" t="s">
        <v>69</v>
      </c>
      <c r="B547" s="8">
        <v>200</v>
      </c>
      <c r="C547" s="8">
        <v>200</v>
      </c>
      <c r="D547" s="8">
        <v>200</v>
      </c>
      <c r="E547" s="8"/>
      <c r="F547" s="8">
        <v>200</v>
      </c>
      <c r="G547" s="8">
        <v>200</v>
      </c>
      <c r="H547" s="8">
        <v>200</v>
      </c>
      <c r="I547" s="8">
        <v>200</v>
      </c>
      <c r="J547" s="8"/>
      <c r="K547" s="8"/>
      <c r="L547" s="8">
        <v>200</v>
      </c>
      <c r="M547" s="8"/>
      <c r="N547" s="8">
        <v>1600</v>
      </c>
      <c r="O547"/>
      <c r="P547"/>
      <c r="Q547"/>
      <c r="R547"/>
      <c r="S547"/>
      <c r="T547"/>
      <c r="U547"/>
      <c r="V547"/>
      <c r="W547"/>
      <c r="X547"/>
      <c r="Y547"/>
      <c r="Z547"/>
      <c r="AA547"/>
      <c r="AB547"/>
      <c r="AC547"/>
      <c r="AD547"/>
      <c r="AE547"/>
      <c r="AF547"/>
      <c r="AG547"/>
      <c r="AH547"/>
      <c r="AI547"/>
      <c r="AJ547"/>
      <c r="AK547"/>
      <c r="AL547"/>
      <c r="AM547"/>
      <c r="AN547"/>
      <c r="AO547"/>
      <c r="AP547"/>
      <c r="AQ547"/>
    </row>
    <row r="548" spans="1:43" x14ac:dyDescent="0.25">
      <c r="A548" s="67" t="s">
        <v>54</v>
      </c>
      <c r="B548" s="8"/>
      <c r="C548" s="8"/>
      <c r="D548" s="8"/>
      <c r="E548" s="8"/>
      <c r="F548" s="8"/>
      <c r="G548" s="8"/>
      <c r="H548" s="8"/>
      <c r="I548" s="8"/>
      <c r="J548" s="8">
        <v>200</v>
      </c>
      <c r="K548" s="8">
        <v>200</v>
      </c>
      <c r="L548" s="8"/>
      <c r="M548" s="8"/>
      <c r="N548" s="8">
        <v>400</v>
      </c>
      <c r="O548"/>
      <c r="P548"/>
      <c r="Q548"/>
      <c r="R548"/>
      <c r="S548"/>
      <c r="T548"/>
      <c r="U548"/>
      <c r="V548"/>
      <c r="W548"/>
      <c r="X548"/>
      <c r="Y548"/>
      <c r="Z548"/>
      <c r="AA548"/>
      <c r="AB548"/>
      <c r="AC548"/>
      <c r="AD548"/>
      <c r="AE548"/>
      <c r="AF548"/>
      <c r="AG548"/>
      <c r="AH548"/>
      <c r="AI548"/>
      <c r="AJ548"/>
      <c r="AK548"/>
      <c r="AL548"/>
      <c r="AM548"/>
      <c r="AN548"/>
      <c r="AO548"/>
      <c r="AP548"/>
      <c r="AQ548"/>
    </row>
    <row r="549" spans="1:43" x14ac:dyDescent="0.25">
      <c r="A549" s="62">
        <v>10026197</v>
      </c>
      <c r="B549" s="8">
        <v>250</v>
      </c>
      <c r="C549" s="8">
        <v>250</v>
      </c>
      <c r="D549" s="8">
        <v>250</v>
      </c>
      <c r="E549" s="8">
        <v>250</v>
      </c>
      <c r="F549" s="8">
        <v>250</v>
      </c>
      <c r="G549" s="8">
        <v>250</v>
      </c>
      <c r="H549" s="8">
        <v>250</v>
      </c>
      <c r="I549" s="8">
        <v>250</v>
      </c>
      <c r="J549" s="8">
        <v>250</v>
      </c>
      <c r="K549" s="8">
        <v>250</v>
      </c>
      <c r="L549" s="8">
        <v>250</v>
      </c>
      <c r="M549" s="8"/>
      <c r="N549" s="8">
        <v>2750</v>
      </c>
      <c r="O549"/>
      <c r="P549"/>
      <c r="Q549"/>
      <c r="R549"/>
      <c r="S549"/>
      <c r="T549"/>
      <c r="U549"/>
      <c r="V549"/>
      <c r="W549"/>
      <c r="X549"/>
      <c r="Y549"/>
      <c r="Z549"/>
      <c r="AA549"/>
      <c r="AB549"/>
      <c r="AC549"/>
      <c r="AD549"/>
      <c r="AE549"/>
      <c r="AF549"/>
      <c r="AG549"/>
      <c r="AH549"/>
      <c r="AI549"/>
      <c r="AJ549"/>
      <c r="AK549"/>
      <c r="AL549"/>
      <c r="AM549"/>
      <c r="AN549"/>
      <c r="AO549"/>
      <c r="AP549"/>
      <c r="AQ549"/>
    </row>
    <row r="550" spans="1:43" x14ac:dyDescent="0.25">
      <c r="A550" s="67" t="s">
        <v>95</v>
      </c>
      <c r="B550" s="8"/>
      <c r="C550" s="8"/>
      <c r="D550" s="8"/>
      <c r="E550" s="8"/>
      <c r="F550" s="8"/>
      <c r="G550" s="8"/>
      <c r="H550" s="8">
        <v>250</v>
      </c>
      <c r="I550" s="8"/>
      <c r="J550" s="8"/>
      <c r="K550" s="8"/>
      <c r="L550" s="8"/>
      <c r="M550" s="8"/>
      <c r="N550" s="8">
        <v>250</v>
      </c>
      <c r="O550"/>
      <c r="P550"/>
      <c r="Q550"/>
      <c r="R550"/>
      <c r="S550"/>
      <c r="T550"/>
      <c r="U550"/>
      <c r="V550"/>
      <c r="W550"/>
      <c r="X550"/>
      <c r="Y550"/>
      <c r="Z550"/>
      <c r="AA550"/>
      <c r="AB550"/>
      <c r="AC550"/>
      <c r="AD550"/>
      <c r="AE550"/>
      <c r="AF550"/>
      <c r="AG550"/>
      <c r="AH550"/>
      <c r="AI550"/>
      <c r="AJ550"/>
      <c r="AK550"/>
      <c r="AL550"/>
      <c r="AM550"/>
      <c r="AN550"/>
      <c r="AO550"/>
      <c r="AP550"/>
      <c r="AQ550"/>
    </row>
    <row r="551" spans="1:43" x14ac:dyDescent="0.25">
      <c r="A551" s="67" t="s">
        <v>138</v>
      </c>
      <c r="B551" s="8"/>
      <c r="C551" s="8">
        <v>250</v>
      </c>
      <c r="D551" s="8"/>
      <c r="E551" s="8"/>
      <c r="F551" s="8"/>
      <c r="G551" s="8"/>
      <c r="H551" s="8"/>
      <c r="I551" s="8">
        <v>250</v>
      </c>
      <c r="J551" s="8"/>
      <c r="K551" s="8"/>
      <c r="L551" s="8">
        <v>250</v>
      </c>
      <c r="M551" s="8"/>
      <c r="N551" s="8">
        <v>750</v>
      </c>
      <c r="O551"/>
      <c r="P551"/>
      <c r="Q551"/>
      <c r="R551"/>
      <c r="S551"/>
      <c r="T551"/>
      <c r="U551"/>
      <c r="V551"/>
      <c r="W551"/>
      <c r="X551"/>
      <c r="Y551"/>
      <c r="Z551"/>
      <c r="AA551"/>
      <c r="AB551"/>
      <c r="AC551"/>
      <c r="AD551"/>
      <c r="AE551"/>
      <c r="AF551"/>
      <c r="AG551"/>
      <c r="AH551"/>
      <c r="AI551"/>
      <c r="AJ551"/>
      <c r="AK551"/>
      <c r="AL551"/>
      <c r="AM551"/>
      <c r="AN551"/>
      <c r="AO551"/>
      <c r="AP551"/>
      <c r="AQ551"/>
    </row>
    <row r="552" spans="1:43" x14ac:dyDescent="0.25">
      <c r="A552" s="67" t="s">
        <v>167</v>
      </c>
      <c r="B552" s="8">
        <v>250</v>
      </c>
      <c r="C552" s="8"/>
      <c r="D552" s="8">
        <v>250</v>
      </c>
      <c r="E552" s="8"/>
      <c r="F552" s="8"/>
      <c r="G552" s="8">
        <v>250</v>
      </c>
      <c r="H552" s="8"/>
      <c r="I552" s="8"/>
      <c r="J552" s="8"/>
      <c r="K552" s="8"/>
      <c r="L552" s="8"/>
      <c r="M552" s="8"/>
      <c r="N552" s="8">
        <v>750</v>
      </c>
      <c r="O552"/>
      <c r="P552"/>
      <c r="Q552"/>
      <c r="R552"/>
      <c r="S552"/>
      <c r="T552"/>
      <c r="U552"/>
      <c r="V552"/>
      <c r="W552"/>
      <c r="X552"/>
      <c r="Y552"/>
      <c r="Z552"/>
      <c r="AA552"/>
      <c r="AB552"/>
      <c r="AC552"/>
      <c r="AD552"/>
      <c r="AE552"/>
      <c r="AF552"/>
      <c r="AG552"/>
      <c r="AH552"/>
      <c r="AI552"/>
      <c r="AJ552"/>
      <c r="AK552"/>
      <c r="AL552"/>
      <c r="AM552"/>
      <c r="AN552"/>
      <c r="AO552"/>
      <c r="AP552"/>
      <c r="AQ552"/>
    </row>
    <row r="553" spans="1:43" x14ac:dyDescent="0.25">
      <c r="A553" s="67" t="s">
        <v>127</v>
      </c>
      <c r="B553" s="8"/>
      <c r="C553" s="8"/>
      <c r="D553" s="8"/>
      <c r="E553" s="8">
        <v>250</v>
      </c>
      <c r="F553" s="8">
        <v>250</v>
      </c>
      <c r="G553" s="8"/>
      <c r="H553" s="8"/>
      <c r="I553" s="8"/>
      <c r="J553" s="8">
        <v>250</v>
      </c>
      <c r="K553" s="8">
        <v>250</v>
      </c>
      <c r="L553" s="8"/>
      <c r="M553" s="8"/>
      <c r="N553" s="8">
        <v>1000</v>
      </c>
      <c r="O553"/>
      <c r="P553"/>
      <c r="Q553"/>
      <c r="R553"/>
      <c r="S553"/>
      <c r="T553"/>
      <c r="U553"/>
      <c r="V553"/>
      <c r="W553"/>
      <c r="X553"/>
      <c r="Y553"/>
      <c r="Z553"/>
      <c r="AA553"/>
      <c r="AB553"/>
      <c r="AC553"/>
      <c r="AD553"/>
      <c r="AE553"/>
      <c r="AF553"/>
      <c r="AG553"/>
      <c r="AH553"/>
      <c r="AI553"/>
      <c r="AJ553"/>
      <c r="AK553"/>
      <c r="AL553"/>
      <c r="AM553"/>
      <c r="AN553"/>
      <c r="AO553"/>
      <c r="AP553"/>
      <c r="AQ553"/>
    </row>
    <row r="554" spans="1:43" x14ac:dyDescent="0.25">
      <c r="A554" s="62">
        <v>10026210</v>
      </c>
      <c r="B554" s="8">
        <v>470</v>
      </c>
      <c r="C554" s="8">
        <v>470</v>
      </c>
      <c r="D554" s="8">
        <v>470</v>
      </c>
      <c r="E554" s="8">
        <v>470</v>
      </c>
      <c r="F554" s="8">
        <v>470</v>
      </c>
      <c r="G554" s="8">
        <v>470</v>
      </c>
      <c r="H554" s="8">
        <v>470</v>
      </c>
      <c r="I554" s="8">
        <v>470</v>
      </c>
      <c r="J554" s="8">
        <v>470</v>
      </c>
      <c r="K554" s="8">
        <v>470</v>
      </c>
      <c r="L554" s="8">
        <v>470</v>
      </c>
      <c r="M554" s="8"/>
      <c r="N554" s="8">
        <v>5170</v>
      </c>
      <c r="O554"/>
      <c r="P554"/>
      <c r="Q554"/>
      <c r="R554"/>
      <c r="S554"/>
      <c r="T554"/>
      <c r="U554"/>
      <c r="V554"/>
      <c r="W554"/>
      <c r="X554"/>
      <c r="Y554"/>
      <c r="Z554"/>
      <c r="AA554"/>
      <c r="AB554"/>
      <c r="AC554"/>
      <c r="AD554"/>
      <c r="AE554"/>
      <c r="AF554"/>
      <c r="AG554"/>
      <c r="AH554"/>
      <c r="AI554"/>
      <c r="AJ554"/>
      <c r="AK554"/>
      <c r="AL554"/>
      <c r="AM554"/>
      <c r="AN554"/>
      <c r="AO554"/>
      <c r="AP554"/>
      <c r="AQ554"/>
    </row>
    <row r="555" spans="1:43" x14ac:dyDescent="0.25">
      <c r="A555" s="67" t="s">
        <v>95</v>
      </c>
      <c r="B555" s="8"/>
      <c r="C555" s="8"/>
      <c r="D555" s="8"/>
      <c r="E555" s="8"/>
      <c r="F555" s="8"/>
      <c r="G555" s="8"/>
      <c r="H555" s="8">
        <v>470</v>
      </c>
      <c r="I555" s="8"/>
      <c r="J555" s="8"/>
      <c r="K555" s="8"/>
      <c r="L555" s="8"/>
      <c r="M555" s="8"/>
      <c r="N555" s="8">
        <v>470</v>
      </c>
      <c r="O555"/>
      <c r="P555"/>
      <c r="Q555"/>
      <c r="R555"/>
      <c r="S555"/>
      <c r="T555"/>
      <c r="U555"/>
      <c r="V555"/>
      <c r="W555"/>
      <c r="X555"/>
      <c r="Y555"/>
      <c r="Z555"/>
      <c r="AA555"/>
      <c r="AB555"/>
      <c r="AC555"/>
      <c r="AD555"/>
      <c r="AE555"/>
      <c r="AF555"/>
      <c r="AG555"/>
      <c r="AH555"/>
      <c r="AI555"/>
      <c r="AJ555"/>
      <c r="AK555"/>
      <c r="AL555"/>
      <c r="AM555"/>
      <c r="AN555"/>
      <c r="AO555"/>
      <c r="AP555"/>
      <c r="AQ555"/>
    </row>
    <row r="556" spans="1:43" x14ac:dyDescent="0.25">
      <c r="A556" s="67" t="s">
        <v>138</v>
      </c>
      <c r="B556" s="8"/>
      <c r="C556" s="8">
        <v>470</v>
      </c>
      <c r="D556" s="8"/>
      <c r="E556" s="8"/>
      <c r="F556" s="8">
        <v>470</v>
      </c>
      <c r="G556" s="8"/>
      <c r="H556" s="8"/>
      <c r="I556" s="8">
        <v>470</v>
      </c>
      <c r="J556" s="8"/>
      <c r="K556" s="8"/>
      <c r="L556" s="8">
        <v>470</v>
      </c>
      <c r="M556" s="8"/>
      <c r="N556" s="8">
        <v>1880</v>
      </c>
      <c r="O556"/>
      <c r="P556"/>
      <c r="Q556"/>
      <c r="R556"/>
      <c r="S556"/>
      <c r="T556"/>
      <c r="U556"/>
      <c r="V556"/>
      <c r="W556"/>
      <c r="X556"/>
      <c r="Y556"/>
      <c r="Z556"/>
      <c r="AA556"/>
      <c r="AB556"/>
      <c r="AC556"/>
      <c r="AD556"/>
      <c r="AE556"/>
      <c r="AF556"/>
      <c r="AG556"/>
      <c r="AH556"/>
      <c r="AI556"/>
      <c r="AJ556"/>
      <c r="AK556"/>
      <c r="AL556"/>
      <c r="AM556"/>
      <c r="AN556"/>
      <c r="AO556"/>
      <c r="AP556"/>
      <c r="AQ556"/>
    </row>
    <row r="557" spans="1:43" x14ac:dyDescent="0.25">
      <c r="A557" s="67" t="s">
        <v>167</v>
      </c>
      <c r="B557" s="8">
        <v>470</v>
      </c>
      <c r="C557" s="8"/>
      <c r="D557" s="8">
        <v>470</v>
      </c>
      <c r="E557" s="8"/>
      <c r="F557" s="8"/>
      <c r="G557" s="8">
        <v>470</v>
      </c>
      <c r="H557" s="8"/>
      <c r="I557" s="8"/>
      <c r="J557" s="8"/>
      <c r="K557" s="8"/>
      <c r="L557" s="8"/>
      <c r="M557" s="8"/>
      <c r="N557" s="8">
        <v>1410</v>
      </c>
      <c r="O557"/>
      <c r="P557"/>
      <c r="Q557"/>
      <c r="R557"/>
      <c r="S557"/>
      <c r="T557"/>
      <c r="U557"/>
      <c r="V557"/>
      <c r="W557"/>
      <c r="X557"/>
      <c r="Y557"/>
      <c r="Z557"/>
      <c r="AA557"/>
      <c r="AB557"/>
      <c r="AC557"/>
      <c r="AD557"/>
      <c r="AE557"/>
      <c r="AF557"/>
      <c r="AG557"/>
      <c r="AH557"/>
      <c r="AI557"/>
      <c r="AJ557"/>
      <c r="AK557"/>
      <c r="AL557"/>
      <c r="AM557"/>
      <c r="AN557"/>
      <c r="AO557"/>
      <c r="AP557"/>
      <c r="AQ557"/>
    </row>
    <row r="558" spans="1:43" x14ac:dyDescent="0.25">
      <c r="A558" s="67" t="s">
        <v>127</v>
      </c>
      <c r="B558" s="8"/>
      <c r="C558" s="8"/>
      <c r="D558" s="8"/>
      <c r="E558" s="8">
        <v>470</v>
      </c>
      <c r="F558" s="8"/>
      <c r="G558" s="8"/>
      <c r="H558" s="8"/>
      <c r="I558" s="8"/>
      <c r="J558" s="8">
        <v>470</v>
      </c>
      <c r="K558" s="8">
        <v>470</v>
      </c>
      <c r="L558" s="8"/>
      <c r="M558" s="8"/>
      <c r="N558" s="8">
        <v>1410</v>
      </c>
      <c r="O558"/>
      <c r="P558"/>
      <c r="Q558"/>
      <c r="R558"/>
      <c r="S558"/>
      <c r="T558"/>
      <c r="U558"/>
      <c r="V558"/>
      <c r="W558"/>
      <c r="X558"/>
      <c r="Y558"/>
      <c r="Z558"/>
      <c r="AA558"/>
      <c r="AB558"/>
      <c r="AC558"/>
      <c r="AD558"/>
      <c r="AE558"/>
      <c r="AF558"/>
      <c r="AG558"/>
      <c r="AH558"/>
      <c r="AI558"/>
      <c r="AJ558"/>
      <c r="AK558"/>
      <c r="AL558"/>
      <c r="AM558"/>
      <c r="AN558"/>
      <c r="AO558"/>
      <c r="AP558"/>
      <c r="AQ558"/>
    </row>
    <row r="559" spans="1:43" x14ac:dyDescent="0.25">
      <c r="A559" s="62" t="s">
        <v>343</v>
      </c>
      <c r="B559" s="8"/>
      <c r="C559" s="8"/>
      <c r="D559" s="8"/>
      <c r="E559" s="8"/>
      <c r="F559" s="8"/>
      <c r="G559" s="8"/>
      <c r="H559" s="8"/>
      <c r="I559" s="8"/>
      <c r="J559" s="8"/>
      <c r="K559" s="8"/>
      <c r="L559" s="8"/>
      <c r="M559" s="8"/>
      <c r="N559" s="8"/>
      <c r="O559"/>
      <c r="P559"/>
      <c r="Q559"/>
      <c r="R559"/>
      <c r="S559"/>
      <c r="T559"/>
      <c r="U559"/>
      <c r="V559"/>
      <c r="W559"/>
      <c r="X559"/>
      <c r="Y559"/>
      <c r="Z559"/>
      <c r="AA559"/>
      <c r="AB559"/>
      <c r="AC559"/>
      <c r="AD559"/>
      <c r="AE559"/>
      <c r="AF559"/>
      <c r="AG559"/>
      <c r="AH559"/>
      <c r="AI559"/>
      <c r="AJ559"/>
      <c r="AK559"/>
      <c r="AL559"/>
      <c r="AM559"/>
      <c r="AN559"/>
      <c r="AO559"/>
      <c r="AP559"/>
      <c r="AQ559"/>
    </row>
    <row r="560" spans="1:43" x14ac:dyDescent="0.25">
      <c r="A560" s="67" t="s">
        <v>343</v>
      </c>
      <c r="B560" s="8"/>
      <c r="C560" s="8"/>
      <c r="D560" s="8"/>
      <c r="E560" s="8"/>
      <c r="F560" s="8"/>
      <c r="G560" s="8"/>
      <c r="H560" s="8"/>
      <c r="I560" s="8"/>
      <c r="J560" s="8"/>
      <c r="K560" s="8"/>
      <c r="L560" s="8"/>
      <c r="M560" s="8"/>
      <c r="N560" s="8"/>
      <c r="O560"/>
      <c r="P560"/>
      <c r="Q560"/>
      <c r="R560"/>
      <c r="S560"/>
      <c r="T560"/>
      <c r="U560"/>
      <c r="V560"/>
      <c r="W560"/>
      <c r="X560"/>
      <c r="Y560"/>
      <c r="Z560"/>
      <c r="AA560"/>
      <c r="AB560"/>
      <c r="AC560"/>
      <c r="AD560"/>
      <c r="AE560"/>
      <c r="AF560"/>
      <c r="AG560"/>
      <c r="AH560"/>
      <c r="AI560"/>
      <c r="AJ560"/>
      <c r="AK560"/>
      <c r="AL560"/>
      <c r="AM560"/>
      <c r="AN560"/>
      <c r="AO560"/>
      <c r="AP560"/>
      <c r="AQ560"/>
    </row>
    <row r="561" spans="1:43" x14ac:dyDescent="0.25">
      <c r="A561" s="62">
        <v>10023591</v>
      </c>
      <c r="B561" s="8">
        <v>360</v>
      </c>
      <c r="C561" s="8">
        <v>360</v>
      </c>
      <c r="D561" s="8">
        <v>360</v>
      </c>
      <c r="E561" s="8"/>
      <c r="F561" s="8">
        <v>360</v>
      </c>
      <c r="G561" s="8">
        <v>360</v>
      </c>
      <c r="H561" s="8">
        <v>360</v>
      </c>
      <c r="I561" s="8">
        <v>360</v>
      </c>
      <c r="J561" s="8">
        <v>360</v>
      </c>
      <c r="K561" s="8">
        <v>360</v>
      </c>
      <c r="L561" s="8">
        <v>360</v>
      </c>
      <c r="M561" s="8"/>
      <c r="N561" s="8">
        <v>3600</v>
      </c>
      <c r="O561"/>
      <c r="P561"/>
      <c r="Q561"/>
      <c r="R561"/>
      <c r="S561"/>
      <c r="T561"/>
      <c r="U561"/>
      <c r="V561"/>
      <c r="W561"/>
      <c r="X561"/>
      <c r="Y561"/>
      <c r="Z561"/>
      <c r="AA561"/>
      <c r="AB561"/>
      <c r="AC561"/>
      <c r="AD561"/>
      <c r="AE561"/>
      <c r="AF561"/>
      <c r="AG561"/>
      <c r="AH561"/>
      <c r="AI561"/>
      <c r="AJ561"/>
      <c r="AK561"/>
      <c r="AL561"/>
      <c r="AM561"/>
      <c r="AN561"/>
      <c r="AO561"/>
      <c r="AP561"/>
      <c r="AQ561"/>
    </row>
    <row r="562" spans="1:43" x14ac:dyDescent="0.25">
      <c r="A562" s="67" t="s">
        <v>69</v>
      </c>
      <c r="B562" s="8">
        <v>360</v>
      </c>
      <c r="C562" s="8">
        <v>360</v>
      </c>
      <c r="D562" s="8">
        <v>360</v>
      </c>
      <c r="E562" s="8"/>
      <c r="F562" s="8">
        <v>360</v>
      </c>
      <c r="G562" s="8">
        <v>360</v>
      </c>
      <c r="H562" s="8">
        <v>360</v>
      </c>
      <c r="I562" s="8">
        <v>360</v>
      </c>
      <c r="J562" s="8"/>
      <c r="K562" s="8"/>
      <c r="L562" s="8">
        <v>360</v>
      </c>
      <c r="M562" s="8"/>
      <c r="N562" s="8">
        <v>2880</v>
      </c>
      <c r="O562"/>
      <c r="P562"/>
      <c r="Q562"/>
      <c r="R562"/>
      <c r="S562"/>
      <c r="T562"/>
      <c r="U562"/>
      <c r="V562"/>
      <c r="W562"/>
      <c r="X562"/>
      <c r="Y562"/>
      <c r="Z562"/>
      <c r="AA562"/>
      <c r="AB562"/>
      <c r="AC562"/>
      <c r="AD562"/>
      <c r="AE562"/>
      <c r="AF562"/>
      <c r="AG562"/>
      <c r="AH562"/>
      <c r="AI562"/>
      <c r="AJ562"/>
      <c r="AK562"/>
      <c r="AL562"/>
      <c r="AM562"/>
      <c r="AN562"/>
      <c r="AO562"/>
      <c r="AP562"/>
      <c r="AQ562"/>
    </row>
    <row r="563" spans="1:43" x14ac:dyDescent="0.25">
      <c r="A563" s="67" t="s">
        <v>54</v>
      </c>
      <c r="B563" s="8"/>
      <c r="C563" s="8"/>
      <c r="D563" s="8"/>
      <c r="E563" s="8"/>
      <c r="F563" s="8"/>
      <c r="G563" s="8"/>
      <c r="H563" s="8"/>
      <c r="I563" s="8"/>
      <c r="J563" s="8">
        <v>360</v>
      </c>
      <c r="K563" s="8">
        <v>360</v>
      </c>
      <c r="L563" s="8"/>
      <c r="M563" s="8"/>
      <c r="N563" s="8">
        <v>720</v>
      </c>
      <c r="O563"/>
      <c r="P563"/>
      <c r="Q563"/>
      <c r="R563"/>
      <c r="S563"/>
      <c r="T563"/>
      <c r="U563"/>
      <c r="V563"/>
      <c r="W563"/>
      <c r="X563"/>
      <c r="Y563"/>
      <c r="Z563"/>
      <c r="AA563"/>
      <c r="AB563"/>
      <c r="AC563"/>
      <c r="AD563"/>
      <c r="AE563"/>
      <c r="AF563"/>
      <c r="AG563"/>
      <c r="AH563"/>
      <c r="AI563"/>
      <c r="AJ563"/>
      <c r="AK563"/>
      <c r="AL563"/>
      <c r="AM563"/>
      <c r="AN563"/>
      <c r="AO563"/>
      <c r="AP563"/>
      <c r="AQ563"/>
    </row>
    <row r="564" spans="1:43" x14ac:dyDescent="0.25">
      <c r="A564" s="62">
        <v>10024214</v>
      </c>
      <c r="B564" s="8">
        <v>350</v>
      </c>
      <c r="C564" s="8">
        <v>350</v>
      </c>
      <c r="D564" s="8">
        <v>350</v>
      </c>
      <c r="E564" s="8"/>
      <c r="F564" s="8"/>
      <c r="G564" s="8">
        <v>350</v>
      </c>
      <c r="H564" s="8">
        <v>350</v>
      </c>
      <c r="I564" s="8">
        <v>350</v>
      </c>
      <c r="J564" s="8">
        <v>350</v>
      </c>
      <c r="K564" s="8">
        <v>350</v>
      </c>
      <c r="L564" s="8">
        <v>350</v>
      </c>
      <c r="M564" s="8"/>
      <c r="N564" s="8">
        <v>3150</v>
      </c>
      <c r="O564"/>
      <c r="P564"/>
      <c r="Q564"/>
      <c r="R564"/>
      <c r="S564"/>
      <c r="T564"/>
      <c r="U564"/>
      <c r="V564"/>
      <c r="W564"/>
      <c r="X564"/>
      <c r="Y564"/>
      <c r="Z564"/>
      <c r="AA564"/>
      <c r="AB564"/>
      <c r="AC564"/>
      <c r="AD564"/>
      <c r="AE564"/>
      <c r="AF564"/>
      <c r="AG564"/>
      <c r="AH564"/>
      <c r="AI564"/>
      <c r="AJ564"/>
      <c r="AK564"/>
      <c r="AL564"/>
      <c r="AM564"/>
      <c r="AN564"/>
      <c r="AO564"/>
      <c r="AP564"/>
      <c r="AQ564"/>
    </row>
    <row r="565" spans="1:43" x14ac:dyDescent="0.25">
      <c r="A565" s="67" t="s">
        <v>69</v>
      </c>
      <c r="B565" s="8">
        <v>350</v>
      </c>
      <c r="C565" s="8">
        <v>350</v>
      </c>
      <c r="D565" s="8"/>
      <c r="E565" s="8"/>
      <c r="F565" s="8"/>
      <c r="G565" s="8">
        <v>350</v>
      </c>
      <c r="H565" s="8"/>
      <c r="I565" s="8">
        <v>350</v>
      </c>
      <c r="J565" s="8"/>
      <c r="K565" s="8"/>
      <c r="L565" s="8"/>
      <c r="M565" s="8"/>
      <c r="N565" s="8">
        <v>1400</v>
      </c>
      <c r="O565"/>
      <c r="P565"/>
      <c r="Q565"/>
      <c r="R565"/>
      <c r="S565"/>
      <c r="T565"/>
      <c r="U565"/>
      <c r="V565"/>
      <c r="W565"/>
      <c r="X565"/>
      <c r="Y565"/>
      <c r="Z565"/>
      <c r="AA565"/>
      <c r="AB565"/>
      <c r="AC565"/>
      <c r="AD565"/>
      <c r="AE565"/>
      <c r="AF565"/>
      <c r="AG565"/>
      <c r="AH565"/>
      <c r="AI565"/>
      <c r="AJ565"/>
      <c r="AK565"/>
      <c r="AL565"/>
      <c r="AM565"/>
      <c r="AN565"/>
      <c r="AO565"/>
      <c r="AP565"/>
      <c r="AQ565"/>
    </row>
    <row r="566" spans="1:43" x14ac:dyDescent="0.25">
      <c r="A566" s="67" t="s">
        <v>54</v>
      </c>
      <c r="B566" s="8"/>
      <c r="C566" s="8"/>
      <c r="D566" s="8">
        <v>350</v>
      </c>
      <c r="E566" s="8"/>
      <c r="F566" s="8"/>
      <c r="G566" s="8"/>
      <c r="H566" s="8"/>
      <c r="I566" s="8"/>
      <c r="J566" s="8">
        <v>350</v>
      </c>
      <c r="K566" s="8">
        <v>350</v>
      </c>
      <c r="L566" s="8"/>
      <c r="M566" s="8"/>
      <c r="N566" s="8">
        <v>1050</v>
      </c>
      <c r="O566"/>
      <c r="P566"/>
      <c r="Q566"/>
      <c r="R566"/>
      <c r="S566"/>
      <c r="T566"/>
      <c r="U566"/>
      <c r="V566"/>
      <c r="W566"/>
      <c r="X566"/>
      <c r="Y566"/>
      <c r="Z566"/>
      <c r="AA566"/>
      <c r="AB566"/>
      <c r="AC566"/>
      <c r="AD566"/>
      <c r="AE566"/>
      <c r="AF566"/>
      <c r="AG566"/>
      <c r="AH566"/>
      <c r="AI566"/>
      <c r="AJ566"/>
      <c r="AK566"/>
      <c r="AL566"/>
      <c r="AM566"/>
      <c r="AN566"/>
      <c r="AO566"/>
      <c r="AP566"/>
      <c r="AQ566"/>
    </row>
    <row r="567" spans="1:43" x14ac:dyDescent="0.25">
      <c r="A567" s="67" t="s">
        <v>62</v>
      </c>
      <c r="B567" s="8"/>
      <c r="C567" s="8"/>
      <c r="D567" s="8"/>
      <c r="E567" s="8"/>
      <c r="F567" s="8"/>
      <c r="G567" s="8"/>
      <c r="H567" s="8">
        <v>350</v>
      </c>
      <c r="I567" s="8"/>
      <c r="J567" s="8"/>
      <c r="K567" s="8"/>
      <c r="L567" s="8">
        <v>350</v>
      </c>
      <c r="M567" s="8"/>
      <c r="N567" s="8">
        <v>700</v>
      </c>
      <c r="O567"/>
      <c r="P567"/>
      <c r="Q567"/>
      <c r="R567"/>
      <c r="S567"/>
      <c r="T567"/>
      <c r="U567"/>
      <c r="V567"/>
      <c r="W567"/>
      <c r="X567"/>
      <c r="Y567"/>
      <c r="Z567"/>
      <c r="AA567"/>
      <c r="AB567"/>
      <c r="AC567"/>
      <c r="AD567"/>
      <c r="AE567"/>
      <c r="AF567"/>
      <c r="AG567"/>
      <c r="AH567"/>
      <c r="AI567"/>
      <c r="AJ567"/>
      <c r="AK567"/>
      <c r="AL567"/>
      <c r="AM567"/>
      <c r="AN567"/>
      <c r="AO567"/>
      <c r="AP567"/>
      <c r="AQ567"/>
    </row>
    <row r="568" spans="1:43" x14ac:dyDescent="0.25">
      <c r="A568" s="62">
        <v>10023961</v>
      </c>
      <c r="B568" s="8">
        <v>370</v>
      </c>
      <c r="C568" s="8">
        <v>370</v>
      </c>
      <c r="D568" s="8">
        <v>370</v>
      </c>
      <c r="E568" s="8"/>
      <c r="F568" s="8"/>
      <c r="G568" s="8">
        <v>370</v>
      </c>
      <c r="H568" s="8">
        <v>370</v>
      </c>
      <c r="I568" s="8">
        <v>370</v>
      </c>
      <c r="J568" s="8">
        <v>370</v>
      </c>
      <c r="K568" s="8">
        <v>370</v>
      </c>
      <c r="L568" s="8">
        <v>370</v>
      </c>
      <c r="M568" s="8"/>
      <c r="N568" s="8">
        <v>3330</v>
      </c>
      <c r="O568"/>
      <c r="P568"/>
      <c r="Q568"/>
      <c r="R568"/>
      <c r="S568"/>
      <c r="T568"/>
      <c r="U568"/>
      <c r="V568"/>
      <c r="W568"/>
      <c r="X568"/>
      <c r="Y568"/>
      <c r="Z568"/>
      <c r="AA568"/>
      <c r="AB568"/>
      <c r="AC568"/>
      <c r="AD568"/>
      <c r="AE568"/>
      <c r="AF568"/>
      <c r="AG568"/>
      <c r="AH568"/>
      <c r="AI568"/>
      <c r="AJ568"/>
      <c r="AK568"/>
      <c r="AL568"/>
      <c r="AM568"/>
      <c r="AN568"/>
      <c r="AO568"/>
      <c r="AP568"/>
      <c r="AQ568"/>
    </row>
    <row r="569" spans="1:43" x14ac:dyDescent="0.25">
      <c r="A569" s="67" t="s">
        <v>69</v>
      </c>
      <c r="B569" s="8">
        <v>370</v>
      </c>
      <c r="C569" s="8">
        <v>370</v>
      </c>
      <c r="D569" s="8">
        <v>370</v>
      </c>
      <c r="E569" s="8"/>
      <c r="F569" s="8"/>
      <c r="G569" s="8">
        <v>370</v>
      </c>
      <c r="H569" s="8"/>
      <c r="I569" s="8">
        <v>370</v>
      </c>
      <c r="J569" s="8"/>
      <c r="K569" s="8"/>
      <c r="L569" s="8"/>
      <c r="M569" s="8"/>
      <c r="N569" s="8">
        <v>1850</v>
      </c>
      <c r="O569"/>
      <c r="P569"/>
      <c r="Q569"/>
      <c r="R569"/>
      <c r="S569"/>
      <c r="T569"/>
      <c r="U569"/>
      <c r="V569"/>
      <c r="W569"/>
      <c r="X569"/>
      <c r="Y569"/>
      <c r="Z569"/>
      <c r="AA569"/>
      <c r="AB569"/>
      <c r="AC569"/>
      <c r="AD569"/>
      <c r="AE569"/>
      <c r="AF569"/>
      <c r="AG569"/>
      <c r="AH569"/>
      <c r="AI569"/>
      <c r="AJ569"/>
      <c r="AK569"/>
      <c r="AL569"/>
      <c r="AM569"/>
      <c r="AN569"/>
      <c r="AO569"/>
      <c r="AP569"/>
      <c r="AQ569"/>
    </row>
    <row r="570" spans="1:43" x14ac:dyDescent="0.25">
      <c r="A570" s="67" t="s">
        <v>54</v>
      </c>
      <c r="B570" s="8"/>
      <c r="C570" s="8"/>
      <c r="D570" s="8"/>
      <c r="E570" s="8"/>
      <c r="F570" s="8"/>
      <c r="G570" s="8"/>
      <c r="H570" s="8"/>
      <c r="I570" s="8"/>
      <c r="J570" s="8"/>
      <c r="K570" s="8">
        <v>370</v>
      </c>
      <c r="L570" s="8">
        <v>370</v>
      </c>
      <c r="M570" s="8"/>
      <c r="N570" s="8">
        <v>740</v>
      </c>
      <c r="O570"/>
      <c r="P570"/>
      <c r="Q570"/>
      <c r="R570"/>
      <c r="S570"/>
      <c r="T570"/>
      <c r="U570"/>
      <c r="V570"/>
      <c r="W570"/>
      <c r="X570"/>
      <c r="Y570"/>
      <c r="Z570"/>
      <c r="AA570"/>
      <c r="AB570"/>
      <c r="AC570"/>
      <c r="AD570"/>
      <c r="AE570"/>
      <c r="AF570"/>
      <c r="AG570"/>
      <c r="AH570"/>
      <c r="AI570"/>
      <c r="AJ570"/>
      <c r="AK570"/>
      <c r="AL570"/>
      <c r="AM570"/>
      <c r="AN570"/>
      <c r="AO570"/>
      <c r="AP570"/>
      <c r="AQ570"/>
    </row>
    <row r="571" spans="1:43" x14ac:dyDescent="0.25">
      <c r="A571" s="67" t="s">
        <v>62</v>
      </c>
      <c r="B571" s="8"/>
      <c r="C571" s="8"/>
      <c r="D571" s="8"/>
      <c r="E571" s="8"/>
      <c r="F571" s="8"/>
      <c r="G571" s="8"/>
      <c r="H571" s="8">
        <v>370</v>
      </c>
      <c r="I571" s="8"/>
      <c r="J571" s="8">
        <v>370</v>
      </c>
      <c r="K571" s="8"/>
      <c r="L571" s="8"/>
      <c r="M571" s="8"/>
      <c r="N571" s="8">
        <v>740</v>
      </c>
      <c r="O571"/>
      <c r="P571"/>
      <c r="Q571"/>
      <c r="R571"/>
      <c r="S571"/>
      <c r="T571"/>
      <c r="U571"/>
      <c r="V571"/>
      <c r="W571"/>
      <c r="X571"/>
      <c r="Y571"/>
      <c r="Z571"/>
      <c r="AA571"/>
      <c r="AB571"/>
      <c r="AC571"/>
      <c r="AD571"/>
      <c r="AE571"/>
      <c r="AF571"/>
      <c r="AG571"/>
      <c r="AH571"/>
      <c r="AI571"/>
      <c r="AJ571"/>
      <c r="AK571"/>
      <c r="AL571"/>
      <c r="AM571"/>
      <c r="AN571"/>
      <c r="AO571"/>
      <c r="AP571"/>
      <c r="AQ571"/>
    </row>
    <row r="572" spans="1:43" x14ac:dyDescent="0.25">
      <c r="A572" s="62">
        <v>10024450</v>
      </c>
      <c r="B572" s="8">
        <v>350</v>
      </c>
      <c r="C572" s="8">
        <v>350</v>
      </c>
      <c r="D572" s="8">
        <v>350</v>
      </c>
      <c r="E572" s="8">
        <v>541</v>
      </c>
      <c r="F572" s="8">
        <v>541</v>
      </c>
      <c r="G572" s="8">
        <v>541</v>
      </c>
      <c r="H572" s="8"/>
      <c r="I572" s="8">
        <v>541</v>
      </c>
      <c r="J572" s="8">
        <v>541</v>
      </c>
      <c r="K572" s="8">
        <v>541</v>
      </c>
      <c r="L572" s="8">
        <v>541</v>
      </c>
      <c r="M572" s="8"/>
      <c r="N572" s="8">
        <v>4837</v>
      </c>
      <c r="O572"/>
      <c r="P572"/>
      <c r="Q572"/>
      <c r="R572"/>
      <c r="S572"/>
      <c r="T572"/>
      <c r="U572"/>
      <c r="V572"/>
      <c r="W572"/>
      <c r="X572"/>
      <c r="Y572"/>
      <c r="Z572"/>
      <c r="AA572"/>
      <c r="AB572"/>
      <c r="AC572"/>
      <c r="AD572"/>
      <c r="AE572"/>
      <c r="AF572"/>
      <c r="AG572"/>
      <c r="AH572"/>
      <c r="AI572"/>
      <c r="AJ572"/>
      <c r="AK572"/>
      <c r="AL572"/>
      <c r="AM572"/>
      <c r="AN572"/>
      <c r="AO572"/>
      <c r="AP572"/>
      <c r="AQ572"/>
    </row>
    <row r="573" spans="1:43" x14ac:dyDescent="0.25">
      <c r="A573" s="67" t="s">
        <v>95</v>
      </c>
      <c r="B573" s="8"/>
      <c r="C573" s="8"/>
      <c r="D573" s="8"/>
      <c r="E573" s="8"/>
      <c r="F573" s="8">
        <v>541</v>
      </c>
      <c r="G573" s="8"/>
      <c r="H573" s="8"/>
      <c r="I573" s="8"/>
      <c r="J573" s="8"/>
      <c r="K573" s="8"/>
      <c r="L573" s="8"/>
      <c r="M573" s="8"/>
      <c r="N573" s="8">
        <v>541</v>
      </c>
      <c r="O573"/>
      <c r="P573"/>
      <c r="Q573"/>
      <c r="R573"/>
      <c r="S573"/>
      <c r="T573"/>
      <c r="U573"/>
      <c r="V573"/>
      <c r="W573"/>
      <c r="X573"/>
      <c r="Y573"/>
      <c r="Z573"/>
      <c r="AA573"/>
      <c r="AB573"/>
      <c r="AC573"/>
      <c r="AD573"/>
      <c r="AE573"/>
      <c r="AF573"/>
      <c r="AG573"/>
      <c r="AH573"/>
      <c r="AI573"/>
      <c r="AJ573"/>
      <c r="AK573"/>
      <c r="AL573"/>
      <c r="AM573"/>
      <c r="AN573"/>
      <c r="AO573"/>
      <c r="AP573"/>
      <c r="AQ573"/>
    </row>
    <row r="574" spans="1:43" x14ac:dyDescent="0.25">
      <c r="A574" s="67" t="s">
        <v>138</v>
      </c>
      <c r="B574" s="8"/>
      <c r="C574" s="8"/>
      <c r="D574" s="8"/>
      <c r="E574" s="8">
        <v>541</v>
      </c>
      <c r="F574" s="8"/>
      <c r="G574" s="8"/>
      <c r="H574" s="8"/>
      <c r="I574" s="8"/>
      <c r="J574" s="8"/>
      <c r="K574" s="8"/>
      <c r="L574" s="8">
        <v>541</v>
      </c>
      <c r="M574" s="8"/>
      <c r="N574" s="8">
        <v>1082</v>
      </c>
      <c r="O574"/>
      <c r="P574"/>
      <c r="Q574"/>
      <c r="R574"/>
      <c r="S574"/>
      <c r="T574"/>
      <c r="U574"/>
      <c r="V574"/>
      <c r="W574"/>
      <c r="X574"/>
      <c r="Y574"/>
      <c r="Z574"/>
      <c r="AA574"/>
      <c r="AB574"/>
      <c r="AC574"/>
      <c r="AD574"/>
      <c r="AE574"/>
      <c r="AF574"/>
      <c r="AG574"/>
      <c r="AH574"/>
      <c r="AI574"/>
      <c r="AJ574"/>
      <c r="AK574"/>
      <c r="AL574"/>
      <c r="AM574"/>
      <c r="AN574"/>
      <c r="AO574"/>
      <c r="AP574"/>
      <c r="AQ574"/>
    </row>
    <row r="575" spans="1:43" x14ac:dyDescent="0.25">
      <c r="A575" s="67" t="s">
        <v>167</v>
      </c>
      <c r="B575" s="8"/>
      <c r="C575" s="8"/>
      <c r="D575" s="8"/>
      <c r="E575" s="8"/>
      <c r="F575" s="8"/>
      <c r="G575" s="8">
        <v>541</v>
      </c>
      <c r="H575" s="8"/>
      <c r="I575" s="8"/>
      <c r="J575" s="8"/>
      <c r="K575" s="8"/>
      <c r="L575" s="8"/>
      <c r="M575" s="8"/>
      <c r="N575" s="8">
        <v>541</v>
      </c>
      <c r="O575"/>
      <c r="P575"/>
      <c r="Q575"/>
      <c r="R575"/>
      <c r="S575"/>
      <c r="T575"/>
      <c r="U575"/>
      <c r="V575"/>
      <c r="W575"/>
      <c r="X575"/>
      <c r="Y575"/>
      <c r="Z575"/>
      <c r="AA575"/>
      <c r="AB575"/>
      <c r="AC575"/>
      <c r="AD575"/>
      <c r="AE575"/>
      <c r="AF575"/>
      <c r="AG575"/>
      <c r="AH575"/>
      <c r="AI575"/>
      <c r="AJ575"/>
      <c r="AK575"/>
      <c r="AL575"/>
      <c r="AM575"/>
      <c r="AN575"/>
      <c r="AO575"/>
      <c r="AP575"/>
      <c r="AQ575"/>
    </row>
    <row r="576" spans="1:43" x14ac:dyDescent="0.25">
      <c r="A576" s="67" t="s">
        <v>127</v>
      </c>
      <c r="B576" s="8"/>
      <c r="C576" s="8"/>
      <c r="D576" s="8"/>
      <c r="E576" s="8"/>
      <c r="F576" s="8"/>
      <c r="G576" s="8"/>
      <c r="H576" s="8"/>
      <c r="I576" s="8"/>
      <c r="J576" s="8">
        <v>541</v>
      </c>
      <c r="K576" s="8">
        <v>541</v>
      </c>
      <c r="L576" s="8"/>
      <c r="M576" s="8"/>
      <c r="N576" s="8">
        <v>1082</v>
      </c>
      <c r="O576"/>
      <c r="P576"/>
      <c r="Q576"/>
      <c r="R576"/>
      <c r="S576"/>
      <c r="T576"/>
      <c r="U576"/>
      <c r="V576"/>
      <c r="W576"/>
      <c r="X576"/>
      <c r="Y576"/>
      <c r="Z576"/>
      <c r="AA576"/>
      <c r="AB576"/>
      <c r="AC576"/>
      <c r="AD576"/>
      <c r="AE576"/>
      <c r="AF576"/>
      <c r="AG576"/>
      <c r="AH576"/>
      <c r="AI576"/>
      <c r="AJ576"/>
      <c r="AK576"/>
      <c r="AL576"/>
      <c r="AM576"/>
      <c r="AN576"/>
      <c r="AO576"/>
      <c r="AP576"/>
      <c r="AQ576"/>
    </row>
    <row r="577" spans="1:43" x14ac:dyDescent="0.25">
      <c r="A577" s="67" t="s">
        <v>69</v>
      </c>
      <c r="B577" s="8">
        <v>350</v>
      </c>
      <c r="C577" s="8">
        <v>350</v>
      </c>
      <c r="D577" s="8">
        <v>350</v>
      </c>
      <c r="E577" s="8"/>
      <c r="F577" s="8"/>
      <c r="G577" s="8"/>
      <c r="H577" s="8"/>
      <c r="I577" s="8"/>
      <c r="J577" s="8"/>
      <c r="K577" s="8"/>
      <c r="L577" s="8"/>
      <c r="M577" s="8"/>
      <c r="N577" s="8">
        <v>1050</v>
      </c>
      <c r="O577"/>
      <c r="P577"/>
      <c r="Q577"/>
      <c r="R577"/>
      <c r="S577"/>
      <c r="T577"/>
      <c r="U577"/>
      <c r="V577"/>
      <c r="W577"/>
      <c r="X577"/>
      <c r="Y577"/>
      <c r="Z577"/>
      <c r="AA577"/>
      <c r="AB577"/>
      <c r="AC577"/>
      <c r="AD577"/>
      <c r="AE577"/>
      <c r="AF577"/>
      <c r="AG577"/>
      <c r="AH577"/>
      <c r="AI577"/>
      <c r="AJ577"/>
      <c r="AK577"/>
      <c r="AL577"/>
      <c r="AM577"/>
      <c r="AN577"/>
      <c r="AO577"/>
      <c r="AP577"/>
      <c r="AQ577"/>
    </row>
    <row r="578" spans="1:43" x14ac:dyDescent="0.25">
      <c r="A578" s="67" t="s">
        <v>159</v>
      </c>
      <c r="B578" s="8"/>
      <c r="C578" s="8"/>
      <c r="D578" s="8"/>
      <c r="E578" s="8"/>
      <c r="F578" s="8"/>
      <c r="G578" s="8"/>
      <c r="H578" s="8"/>
      <c r="I578" s="8">
        <v>541</v>
      </c>
      <c r="J578" s="8"/>
      <c r="K578" s="8"/>
      <c r="L578" s="8"/>
      <c r="M578" s="8"/>
      <c r="N578" s="8">
        <v>541</v>
      </c>
      <c r="O578"/>
      <c r="P578"/>
      <c r="Q578"/>
      <c r="R578"/>
      <c r="S578"/>
      <c r="T578"/>
      <c r="U578"/>
      <c r="V578"/>
      <c r="W578"/>
      <c r="X578"/>
      <c r="Y578"/>
      <c r="Z578"/>
      <c r="AA578"/>
      <c r="AB578"/>
      <c r="AC578"/>
      <c r="AD578"/>
      <c r="AE578"/>
      <c r="AF578"/>
      <c r="AG578"/>
      <c r="AH578"/>
      <c r="AI578"/>
      <c r="AJ578"/>
      <c r="AK578"/>
      <c r="AL578"/>
      <c r="AM578"/>
      <c r="AN578"/>
      <c r="AO578"/>
      <c r="AP578"/>
      <c r="AQ578"/>
    </row>
    <row r="579" spans="1:43" x14ac:dyDescent="0.25">
      <c r="A579" s="62">
        <v>10024275</v>
      </c>
      <c r="B579" s="8">
        <v>378</v>
      </c>
      <c r="C579" s="8">
        <v>378</v>
      </c>
      <c r="D579" s="8">
        <v>378</v>
      </c>
      <c r="E579" s="8"/>
      <c r="F579" s="8">
        <v>378</v>
      </c>
      <c r="G579" s="8">
        <v>378</v>
      </c>
      <c r="H579" s="8">
        <v>378</v>
      </c>
      <c r="I579" s="8">
        <v>378</v>
      </c>
      <c r="J579" s="8">
        <v>378</v>
      </c>
      <c r="K579" s="8">
        <v>378</v>
      </c>
      <c r="L579" s="8">
        <v>378</v>
      </c>
      <c r="M579" s="8"/>
      <c r="N579" s="8">
        <v>3780</v>
      </c>
      <c r="O579"/>
      <c r="P579"/>
      <c r="Q579"/>
      <c r="R579"/>
      <c r="S579"/>
      <c r="T579"/>
      <c r="U579"/>
      <c r="V579"/>
      <c r="W579"/>
      <c r="X579"/>
      <c r="Y579"/>
      <c r="Z579"/>
      <c r="AA579"/>
      <c r="AB579"/>
      <c r="AC579"/>
      <c r="AD579"/>
      <c r="AE579"/>
      <c r="AF579"/>
      <c r="AG579"/>
      <c r="AH579"/>
      <c r="AI579"/>
      <c r="AJ579"/>
      <c r="AK579"/>
      <c r="AL579"/>
      <c r="AM579"/>
      <c r="AN579"/>
      <c r="AO579"/>
      <c r="AP579"/>
      <c r="AQ579"/>
    </row>
    <row r="580" spans="1:43" x14ac:dyDescent="0.25">
      <c r="A580" s="67" t="s">
        <v>69</v>
      </c>
      <c r="B580" s="8"/>
      <c r="C580" s="8">
        <v>378</v>
      </c>
      <c r="D580" s="8">
        <v>378</v>
      </c>
      <c r="E580" s="8"/>
      <c r="F580" s="8">
        <v>378</v>
      </c>
      <c r="G580" s="8">
        <v>378</v>
      </c>
      <c r="H580" s="8">
        <v>378</v>
      </c>
      <c r="I580" s="8">
        <v>378</v>
      </c>
      <c r="J580" s="8">
        <v>378</v>
      </c>
      <c r="K580" s="8"/>
      <c r="L580" s="8">
        <v>378</v>
      </c>
      <c r="M580" s="8"/>
      <c r="N580" s="8">
        <v>3024</v>
      </c>
      <c r="O580"/>
      <c r="P580"/>
      <c r="Q580"/>
      <c r="R580"/>
      <c r="S580"/>
      <c r="T580"/>
      <c r="U580"/>
      <c r="V580"/>
      <c r="W580"/>
      <c r="X580"/>
      <c r="Y580"/>
      <c r="Z580"/>
      <c r="AA580"/>
      <c r="AB580"/>
      <c r="AC580"/>
      <c r="AD580"/>
      <c r="AE580"/>
      <c r="AF580"/>
      <c r="AG580"/>
      <c r="AH580"/>
      <c r="AI580"/>
      <c r="AJ580"/>
      <c r="AK580"/>
      <c r="AL580"/>
      <c r="AM580"/>
      <c r="AN580"/>
      <c r="AO580"/>
      <c r="AP580"/>
      <c r="AQ580"/>
    </row>
    <row r="581" spans="1:43" x14ac:dyDescent="0.25">
      <c r="A581" s="67" t="s">
        <v>54</v>
      </c>
      <c r="B581" s="8">
        <v>378</v>
      </c>
      <c r="C581" s="8"/>
      <c r="D581" s="8"/>
      <c r="E581" s="8"/>
      <c r="F581" s="8"/>
      <c r="G581" s="8"/>
      <c r="H581" s="8"/>
      <c r="I581" s="8"/>
      <c r="J581" s="8"/>
      <c r="K581" s="8">
        <v>378</v>
      </c>
      <c r="L581" s="8"/>
      <c r="M581" s="8"/>
      <c r="N581" s="8">
        <v>756</v>
      </c>
      <c r="O581"/>
      <c r="P581"/>
      <c r="Q581"/>
      <c r="R581"/>
      <c r="S581"/>
      <c r="T581"/>
      <c r="U581"/>
      <c r="V581"/>
      <c r="W581"/>
      <c r="X581"/>
      <c r="Y581"/>
      <c r="Z581"/>
      <c r="AA581"/>
      <c r="AB581"/>
      <c r="AC581"/>
      <c r="AD581"/>
      <c r="AE581"/>
      <c r="AF581"/>
      <c r="AG581"/>
      <c r="AH581"/>
      <c r="AI581"/>
      <c r="AJ581"/>
      <c r="AK581"/>
      <c r="AL581"/>
      <c r="AM581"/>
      <c r="AN581"/>
      <c r="AO581"/>
      <c r="AP581"/>
      <c r="AQ581"/>
    </row>
    <row r="582" spans="1:43" x14ac:dyDescent="0.25">
      <c r="A582" s="62">
        <v>10024529</v>
      </c>
      <c r="B582" s="8">
        <v>350</v>
      </c>
      <c r="C582" s="8">
        <v>350</v>
      </c>
      <c r="D582" s="8">
        <v>350</v>
      </c>
      <c r="E582" s="8">
        <v>350</v>
      </c>
      <c r="F582" s="8">
        <v>350</v>
      </c>
      <c r="G582" s="8">
        <v>350</v>
      </c>
      <c r="H582" s="8">
        <v>350</v>
      </c>
      <c r="I582" s="8">
        <v>350</v>
      </c>
      <c r="J582" s="8">
        <v>350</v>
      </c>
      <c r="K582" s="8">
        <v>350</v>
      </c>
      <c r="L582" s="8">
        <v>350</v>
      </c>
      <c r="M582" s="8"/>
      <c r="N582" s="8">
        <v>3850</v>
      </c>
      <c r="O582"/>
      <c r="P582"/>
      <c r="Q582"/>
      <c r="R582"/>
      <c r="S582"/>
      <c r="T582"/>
      <c r="U582"/>
      <c r="V582"/>
      <c r="W582"/>
      <c r="X582"/>
      <c r="Y582"/>
      <c r="Z582"/>
      <c r="AA582"/>
      <c r="AB582"/>
      <c r="AC582"/>
      <c r="AD582"/>
      <c r="AE582"/>
      <c r="AF582"/>
      <c r="AG582"/>
      <c r="AH582"/>
      <c r="AI582"/>
      <c r="AJ582"/>
      <c r="AK582"/>
      <c r="AL582"/>
      <c r="AM582"/>
      <c r="AN582"/>
      <c r="AO582"/>
      <c r="AP582"/>
      <c r="AQ582"/>
    </row>
    <row r="583" spans="1:43" x14ac:dyDescent="0.25">
      <c r="A583" s="67" t="s">
        <v>350</v>
      </c>
      <c r="B583" s="8">
        <v>350</v>
      </c>
      <c r="C583" s="8">
        <v>350</v>
      </c>
      <c r="D583" s="8">
        <v>350</v>
      </c>
      <c r="E583" s="8">
        <v>350</v>
      </c>
      <c r="F583" s="8">
        <v>350</v>
      </c>
      <c r="G583" s="8">
        <v>350</v>
      </c>
      <c r="H583" s="8">
        <v>350</v>
      </c>
      <c r="I583" s="8">
        <v>350</v>
      </c>
      <c r="J583" s="8">
        <v>350</v>
      </c>
      <c r="K583" s="8">
        <v>350</v>
      </c>
      <c r="L583" s="8">
        <v>350</v>
      </c>
      <c r="M583" s="8"/>
      <c r="N583" s="8">
        <v>3850</v>
      </c>
      <c r="O583"/>
      <c r="P583"/>
      <c r="Q583"/>
      <c r="R583"/>
      <c r="S583"/>
      <c r="T583"/>
      <c r="U583"/>
      <c r="V583"/>
      <c r="W583"/>
      <c r="X583"/>
      <c r="Y583"/>
      <c r="Z583"/>
      <c r="AA583"/>
      <c r="AB583"/>
      <c r="AC583"/>
      <c r="AD583"/>
      <c r="AE583"/>
      <c r="AF583"/>
      <c r="AG583"/>
      <c r="AH583"/>
      <c r="AI583"/>
      <c r="AJ583"/>
      <c r="AK583"/>
      <c r="AL583"/>
      <c r="AM583"/>
      <c r="AN583"/>
      <c r="AO583"/>
      <c r="AP583"/>
      <c r="AQ583"/>
    </row>
    <row r="584" spans="1:43" x14ac:dyDescent="0.25">
      <c r="A584" s="62">
        <v>10024548</v>
      </c>
      <c r="B584" s="8">
        <v>350</v>
      </c>
      <c r="C584" s="8">
        <v>350</v>
      </c>
      <c r="D584" s="8">
        <v>350</v>
      </c>
      <c r="E584" s="8"/>
      <c r="F584" s="8">
        <v>350</v>
      </c>
      <c r="G584" s="8">
        <v>350</v>
      </c>
      <c r="H584" s="8">
        <v>350</v>
      </c>
      <c r="I584" s="8">
        <v>350</v>
      </c>
      <c r="J584" s="8">
        <v>350</v>
      </c>
      <c r="K584" s="8">
        <v>350</v>
      </c>
      <c r="L584" s="8">
        <v>350</v>
      </c>
      <c r="M584" s="8"/>
      <c r="N584" s="8">
        <v>3500</v>
      </c>
      <c r="O584"/>
      <c r="P584"/>
      <c r="Q584"/>
      <c r="R584"/>
      <c r="S584"/>
      <c r="T584"/>
      <c r="U584"/>
      <c r="V584"/>
      <c r="W584"/>
      <c r="X584"/>
      <c r="Y584"/>
      <c r="Z584"/>
      <c r="AA584"/>
      <c r="AB584"/>
      <c r="AC584"/>
      <c r="AD584"/>
      <c r="AE584"/>
      <c r="AF584"/>
      <c r="AG584"/>
      <c r="AH584"/>
      <c r="AI584"/>
      <c r="AJ584"/>
      <c r="AK584"/>
      <c r="AL584"/>
      <c r="AM584"/>
      <c r="AN584"/>
      <c r="AO584"/>
      <c r="AP584"/>
      <c r="AQ584"/>
    </row>
    <row r="585" spans="1:43" x14ac:dyDescent="0.25">
      <c r="A585" s="67" t="s">
        <v>69</v>
      </c>
      <c r="B585" s="8"/>
      <c r="C585" s="8">
        <v>350</v>
      </c>
      <c r="D585" s="8">
        <v>350</v>
      </c>
      <c r="E585" s="8"/>
      <c r="F585" s="8">
        <v>350</v>
      </c>
      <c r="G585" s="8">
        <v>350</v>
      </c>
      <c r="H585" s="8">
        <v>350</v>
      </c>
      <c r="I585" s="8">
        <v>350</v>
      </c>
      <c r="J585" s="8">
        <v>350</v>
      </c>
      <c r="K585" s="8"/>
      <c r="L585" s="8"/>
      <c r="M585" s="8"/>
      <c r="N585" s="8">
        <v>2450</v>
      </c>
      <c r="O585"/>
      <c r="P585"/>
      <c r="Q585"/>
      <c r="R585"/>
      <c r="S585"/>
      <c r="T585"/>
      <c r="U585"/>
      <c r="V585"/>
      <c r="W585"/>
      <c r="X585"/>
      <c r="Y585"/>
      <c r="Z585"/>
      <c r="AA585"/>
      <c r="AB585"/>
      <c r="AC585"/>
      <c r="AD585"/>
      <c r="AE585"/>
      <c r="AF585"/>
      <c r="AG585"/>
      <c r="AH585"/>
      <c r="AI585"/>
      <c r="AJ585"/>
      <c r="AK585"/>
      <c r="AL585"/>
      <c r="AM585"/>
      <c r="AN585"/>
      <c r="AO585"/>
      <c r="AP585"/>
      <c r="AQ585"/>
    </row>
    <row r="586" spans="1:43" x14ac:dyDescent="0.25">
      <c r="A586" s="67" t="s">
        <v>54</v>
      </c>
      <c r="B586" s="8">
        <v>350</v>
      </c>
      <c r="C586" s="8"/>
      <c r="D586" s="8"/>
      <c r="E586" s="8"/>
      <c r="F586" s="8"/>
      <c r="G586" s="8"/>
      <c r="H586" s="8"/>
      <c r="I586" s="8"/>
      <c r="J586" s="8"/>
      <c r="K586" s="8">
        <v>350</v>
      </c>
      <c r="L586" s="8">
        <v>350</v>
      </c>
      <c r="M586" s="8"/>
      <c r="N586" s="8">
        <v>1050</v>
      </c>
      <c r="O586"/>
      <c r="P586"/>
      <c r="Q586"/>
      <c r="R586"/>
      <c r="S586"/>
      <c r="T586"/>
      <c r="U586"/>
      <c r="V586"/>
      <c r="W586"/>
      <c r="X586"/>
      <c r="Y586"/>
      <c r="Z586"/>
      <c r="AA586"/>
      <c r="AB586"/>
      <c r="AC586"/>
      <c r="AD586"/>
      <c r="AE586"/>
      <c r="AF586"/>
      <c r="AG586"/>
      <c r="AH586"/>
      <c r="AI586"/>
      <c r="AJ586"/>
      <c r="AK586"/>
      <c r="AL586"/>
      <c r="AM586"/>
      <c r="AN586"/>
      <c r="AO586"/>
      <c r="AP586"/>
      <c r="AQ586"/>
    </row>
    <row r="587" spans="1:43" x14ac:dyDescent="0.25">
      <c r="A587" s="62">
        <v>10023358</v>
      </c>
      <c r="B587" s="8">
        <v>320</v>
      </c>
      <c r="C587" s="8">
        <v>320</v>
      </c>
      <c r="D587" s="8">
        <v>320</v>
      </c>
      <c r="E587" s="8"/>
      <c r="F587" s="8"/>
      <c r="G587" s="8">
        <v>320</v>
      </c>
      <c r="H587" s="8">
        <v>320</v>
      </c>
      <c r="I587" s="8">
        <v>320</v>
      </c>
      <c r="J587" s="8">
        <v>320</v>
      </c>
      <c r="K587" s="8">
        <v>320</v>
      </c>
      <c r="L587" s="8">
        <v>320</v>
      </c>
      <c r="M587" s="8"/>
      <c r="N587" s="8">
        <v>2880</v>
      </c>
      <c r="O587"/>
      <c r="P587"/>
      <c r="Q587"/>
      <c r="R587"/>
      <c r="S587"/>
      <c r="T587"/>
      <c r="U587"/>
      <c r="V587"/>
      <c r="W587"/>
      <c r="X587"/>
      <c r="Y587"/>
      <c r="Z587"/>
      <c r="AA587"/>
      <c r="AB587"/>
      <c r="AC587"/>
      <c r="AD587"/>
      <c r="AE587"/>
      <c r="AF587"/>
      <c r="AG587"/>
      <c r="AH587"/>
      <c r="AI587"/>
      <c r="AJ587"/>
      <c r="AK587"/>
      <c r="AL587"/>
      <c r="AM587"/>
      <c r="AN587"/>
      <c r="AO587"/>
      <c r="AP587"/>
      <c r="AQ587"/>
    </row>
    <row r="588" spans="1:43" x14ac:dyDescent="0.25">
      <c r="A588" s="67" t="s">
        <v>69</v>
      </c>
      <c r="B588" s="8">
        <v>320</v>
      </c>
      <c r="C588" s="8">
        <v>320</v>
      </c>
      <c r="D588" s="8">
        <v>320</v>
      </c>
      <c r="E588" s="8"/>
      <c r="F588" s="8"/>
      <c r="G588" s="8">
        <v>320</v>
      </c>
      <c r="H588" s="8"/>
      <c r="I588" s="8">
        <v>320</v>
      </c>
      <c r="J588" s="8"/>
      <c r="K588" s="8"/>
      <c r="L588" s="8"/>
      <c r="M588" s="8"/>
      <c r="N588" s="8">
        <v>1600</v>
      </c>
      <c r="O588"/>
      <c r="P588"/>
      <c r="Q588"/>
      <c r="R588"/>
      <c r="S588"/>
      <c r="T588"/>
      <c r="U588"/>
      <c r="V588"/>
      <c r="W588"/>
      <c r="X588"/>
      <c r="Y588"/>
      <c r="Z588"/>
      <c r="AA588"/>
      <c r="AB588"/>
      <c r="AC588"/>
      <c r="AD588"/>
      <c r="AE588"/>
      <c r="AF588"/>
      <c r="AG588"/>
      <c r="AH588"/>
      <c r="AI588"/>
      <c r="AJ588"/>
      <c r="AK588"/>
      <c r="AL588"/>
      <c r="AM588"/>
      <c r="AN588"/>
      <c r="AO588"/>
      <c r="AP588"/>
      <c r="AQ588"/>
    </row>
    <row r="589" spans="1:43" x14ac:dyDescent="0.25">
      <c r="A589" s="67" t="s">
        <v>54</v>
      </c>
      <c r="B589" s="8"/>
      <c r="C589" s="8"/>
      <c r="D589" s="8"/>
      <c r="E589" s="8"/>
      <c r="F589" s="8"/>
      <c r="G589" s="8"/>
      <c r="H589" s="8"/>
      <c r="I589" s="8"/>
      <c r="J589" s="8">
        <v>320</v>
      </c>
      <c r="K589" s="8">
        <v>320</v>
      </c>
      <c r="L589" s="8">
        <v>320</v>
      </c>
      <c r="M589" s="8"/>
      <c r="N589" s="8">
        <v>960</v>
      </c>
      <c r="O589"/>
      <c r="P589"/>
      <c r="Q589"/>
      <c r="R589"/>
      <c r="S589"/>
      <c r="T589"/>
      <c r="U589"/>
      <c r="V589"/>
      <c r="W589"/>
      <c r="X589"/>
      <c r="Y589"/>
      <c r="Z589"/>
      <c r="AA589"/>
      <c r="AB589"/>
      <c r="AC589"/>
      <c r="AD589"/>
      <c r="AE589"/>
      <c r="AF589"/>
      <c r="AG589"/>
      <c r="AH589"/>
      <c r="AI589"/>
      <c r="AJ589"/>
      <c r="AK589"/>
      <c r="AL589"/>
      <c r="AM589"/>
      <c r="AN589"/>
      <c r="AO589"/>
      <c r="AP589"/>
      <c r="AQ589"/>
    </row>
    <row r="590" spans="1:43" x14ac:dyDescent="0.25">
      <c r="A590" s="67" t="s">
        <v>62</v>
      </c>
      <c r="B590" s="8"/>
      <c r="C590" s="8"/>
      <c r="D590" s="8"/>
      <c r="E590" s="8"/>
      <c r="F590" s="8"/>
      <c r="G590" s="8"/>
      <c r="H590" s="8">
        <v>320</v>
      </c>
      <c r="I590" s="8"/>
      <c r="J590" s="8"/>
      <c r="K590" s="8"/>
      <c r="L590" s="8"/>
      <c r="M590" s="8"/>
      <c r="N590" s="8">
        <v>320</v>
      </c>
      <c r="O590"/>
      <c r="P590"/>
      <c r="Q590"/>
      <c r="R590"/>
      <c r="S590"/>
      <c r="T590"/>
      <c r="U590"/>
      <c r="V590"/>
      <c r="W590"/>
      <c r="X590"/>
      <c r="Y590"/>
      <c r="Z590"/>
      <c r="AA590"/>
      <c r="AB590"/>
      <c r="AC590"/>
      <c r="AD590"/>
      <c r="AE590"/>
      <c r="AF590"/>
      <c r="AG590"/>
      <c r="AH590"/>
      <c r="AI590"/>
      <c r="AJ590"/>
      <c r="AK590"/>
      <c r="AL590"/>
      <c r="AM590"/>
      <c r="AN590"/>
      <c r="AO590"/>
      <c r="AP590"/>
      <c r="AQ590"/>
    </row>
    <row r="591" spans="1:43" x14ac:dyDescent="0.25">
      <c r="A591" s="62">
        <v>10023446</v>
      </c>
      <c r="B591" s="8">
        <v>550</v>
      </c>
      <c r="C591" s="8">
        <v>550</v>
      </c>
      <c r="D591" s="8">
        <v>550</v>
      </c>
      <c r="E591" s="8">
        <v>550</v>
      </c>
      <c r="F591" s="8">
        <v>550</v>
      </c>
      <c r="G591" s="8">
        <v>550</v>
      </c>
      <c r="H591" s="8">
        <v>550</v>
      </c>
      <c r="I591" s="8">
        <v>550</v>
      </c>
      <c r="J591" s="8"/>
      <c r="K591" s="8">
        <v>550</v>
      </c>
      <c r="L591" s="8">
        <v>550</v>
      </c>
      <c r="M591" s="8"/>
      <c r="N591" s="8">
        <v>5500</v>
      </c>
      <c r="O591"/>
      <c r="P591"/>
      <c r="Q591"/>
      <c r="R591"/>
      <c r="S591"/>
      <c r="T591"/>
      <c r="U591"/>
      <c r="V591"/>
      <c r="W591"/>
      <c r="X591"/>
      <c r="Y591"/>
      <c r="Z591"/>
      <c r="AA591"/>
      <c r="AB591"/>
      <c r="AC591"/>
      <c r="AD591"/>
      <c r="AE591"/>
      <c r="AF591"/>
      <c r="AG591"/>
      <c r="AH591"/>
      <c r="AI591"/>
      <c r="AJ591"/>
      <c r="AK591"/>
      <c r="AL591"/>
      <c r="AM591"/>
      <c r="AN591"/>
      <c r="AO591"/>
      <c r="AP591"/>
      <c r="AQ591"/>
    </row>
    <row r="592" spans="1:43" x14ac:dyDescent="0.25">
      <c r="A592" s="67" t="s">
        <v>95</v>
      </c>
      <c r="B592" s="8"/>
      <c r="C592" s="8"/>
      <c r="D592" s="8">
        <v>550</v>
      </c>
      <c r="E592" s="8"/>
      <c r="F592" s="8"/>
      <c r="G592" s="8"/>
      <c r="H592" s="8">
        <v>550</v>
      </c>
      <c r="I592" s="8"/>
      <c r="J592" s="8"/>
      <c r="K592" s="8"/>
      <c r="L592" s="8"/>
      <c r="M592" s="8"/>
      <c r="N592" s="8">
        <v>1100</v>
      </c>
      <c r="O592"/>
      <c r="P592"/>
      <c r="Q592"/>
      <c r="R592"/>
      <c r="S592"/>
      <c r="T592"/>
      <c r="U592"/>
      <c r="V592"/>
      <c r="W592"/>
      <c r="X592"/>
      <c r="Y592"/>
      <c r="Z592"/>
      <c r="AA592"/>
      <c r="AB592"/>
      <c r="AC592"/>
      <c r="AD592"/>
      <c r="AE592"/>
      <c r="AF592"/>
      <c r="AG592"/>
      <c r="AH592"/>
      <c r="AI592"/>
      <c r="AJ592"/>
      <c r="AK592"/>
      <c r="AL592"/>
      <c r="AM592"/>
      <c r="AN592"/>
      <c r="AO592"/>
      <c r="AP592"/>
      <c r="AQ592"/>
    </row>
    <row r="593" spans="1:43" x14ac:dyDescent="0.25">
      <c r="A593" s="67" t="s">
        <v>138</v>
      </c>
      <c r="B593" s="8"/>
      <c r="C593" s="8">
        <v>550</v>
      </c>
      <c r="D593" s="8"/>
      <c r="E593" s="8"/>
      <c r="F593" s="8">
        <v>550</v>
      </c>
      <c r="G593" s="8"/>
      <c r="H593" s="8"/>
      <c r="I593" s="8">
        <v>550</v>
      </c>
      <c r="J593" s="8"/>
      <c r="K593" s="8"/>
      <c r="L593" s="8">
        <v>550</v>
      </c>
      <c r="M593" s="8"/>
      <c r="N593" s="8">
        <v>2200</v>
      </c>
      <c r="O593"/>
      <c r="P593"/>
      <c r="Q593"/>
      <c r="R593"/>
      <c r="S593"/>
      <c r="T593"/>
      <c r="U593"/>
      <c r="V593"/>
      <c r="W593"/>
      <c r="X593"/>
      <c r="Y593"/>
      <c r="Z593"/>
      <c r="AA593"/>
      <c r="AB593"/>
      <c r="AC593"/>
      <c r="AD593"/>
      <c r="AE593"/>
      <c r="AF593"/>
      <c r="AG593"/>
      <c r="AH593"/>
      <c r="AI593"/>
      <c r="AJ593"/>
      <c r="AK593"/>
      <c r="AL593"/>
      <c r="AM593"/>
      <c r="AN593"/>
      <c r="AO593"/>
      <c r="AP593"/>
      <c r="AQ593"/>
    </row>
    <row r="594" spans="1:43" x14ac:dyDescent="0.25">
      <c r="A594" s="67" t="s">
        <v>167</v>
      </c>
      <c r="B594" s="8">
        <v>550</v>
      </c>
      <c r="C594" s="8"/>
      <c r="D594" s="8"/>
      <c r="E594" s="8">
        <v>550</v>
      </c>
      <c r="F594" s="8"/>
      <c r="G594" s="8">
        <v>550</v>
      </c>
      <c r="H594" s="8"/>
      <c r="I594" s="8"/>
      <c r="J594" s="8"/>
      <c r="K594" s="8"/>
      <c r="L594" s="8"/>
      <c r="M594" s="8"/>
      <c r="N594" s="8">
        <v>1650</v>
      </c>
      <c r="O594"/>
      <c r="P594"/>
      <c r="Q594"/>
      <c r="R594"/>
      <c r="S594"/>
      <c r="T594"/>
      <c r="U594"/>
      <c r="V594"/>
      <c r="W594"/>
      <c r="X594"/>
      <c r="Y594"/>
      <c r="Z594"/>
      <c r="AA594"/>
      <c r="AB594"/>
      <c r="AC594"/>
      <c r="AD594"/>
      <c r="AE594"/>
      <c r="AF594"/>
      <c r="AG594"/>
      <c r="AH594"/>
      <c r="AI594"/>
      <c r="AJ594"/>
      <c r="AK594"/>
      <c r="AL594"/>
      <c r="AM594"/>
      <c r="AN594"/>
      <c r="AO594"/>
      <c r="AP594"/>
      <c r="AQ594"/>
    </row>
    <row r="595" spans="1:43" x14ac:dyDescent="0.25">
      <c r="A595" s="67" t="s">
        <v>127</v>
      </c>
      <c r="B595" s="8"/>
      <c r="C595" s="8"/>
      <c r="D595" s="8"/>
      <c r="E595" s="8"/>
      <c r="F595" s="8"/>
      <c r="G595" s="8"/>
      <c r="H595" s="8"/>
      <c r="I595" s="8"/>
      <c r="J595" s="8"/>
      <c r="K595" s="8">
        <v>550</v>
      </c>
      <c r="L595" s="8"/>
      <c r="M595" s="8"/>
      <c r="N595" s="8">
        <v>550</v>
      </c>
      <c r="O595"/>
      <c r="P595"/>
      <c r="Q595"/>
      <c r="R595"/>
      <c r="S595"/>
      <c r="T595"/>
      <c r="U595"/>
      <c r="V595"/>
      <c r="W595"/>
      <c r="X595"/>
      <c r="Y595"/>
      <c r="Z595"/>
      <c r="AA595"/>
      <c r="AB595"/>
      <c r="AC595"/>
      <c r="AD595"/>
      <c r="AE595"/>
      <c r="AF595"/>
      <c r="AG595"/>
      <c r="AH595"/>
      <c r="AI595"/>
      <c r="AJ595"/>
      <c r="AK595"/>
      <c r="AL595"/>
      <c r="AM595"/>
      <c r="AN595"/>
      <c r="AO595"/>
      <c r="AP595"/>
      <c r="AQ595"/>
    </row>
    <row r="596" spans="1:43" x14ac:dyDescent="0.25">
      <c r="A596" s="62">
        <v>10024065</v>
      </c>
      <c r="B596" s="8">
        <v>400</v>
      </c>
      <c r="C596" s="8">
        <v>300</v>
      </c>
      <c r="D596" s="8">
        <v>400</v>
      </c>
      <c r="E596" s="8">
        <v>300</v>
      </c>
      <c r="F596" s="8">
        <v>400</v>
      </c>
      <c r="G596" s="8">
        <v>400</v>
      </c>
      <c r="H596" s="8">
        <v>300</v>
      </c>
      <c r="I596" s="8">
        <v>300</v>
      </c>
      <c r="J596" s="8">
        <v>300</v>
      </c>
      <c r="K596" s="8">
        <v>400</v>
      </c>
      <c r="L596" s="8">
        <v>400</v>
      </c>
      <c r="M596" s="8"/>
      <c r="N596" s="8">
        <v>3900</v>
      </c>
      <c r="O596"/>
      <c r="P596"/>
      <c r="Q596"/>
      <c r="R596"/>
      <c r="S596"/>
      <c r="T596"/>
      <c r="U596"/>
      <c r="V596"/>
      <c r="W596"/>
      <c r="X596"/>
      <c r="Y596"/>
      <c r="Z596"/>
      <c r="AA596"/>
      <c r="AB596"/>
      <c r="AC596"/>
      <c r="AD596"/>
      <c r="AE596"/>
      <c r="AF596"/>
      <c r="AG596"/>
      <c r="AH596"/>
      <c r="AI596"/>
      <c r="AJ596"/>
      <c r="AK596"/>
      <c r="AL596"/>
      <c r="AM596"/>
      <c r="AN596"/>
      <c r="AO596"/>
      <c r="AP596"/>
      <c r="AQ596"/>
    </row>
    <row r="597" spans="1:43" x14ac:dyDescent="0.25">
      <c r="A597" s="67" t="s">
        <v>69</v>
      </c>
      <c r="B597" s="8">
        <v>400</v>
      </c>
      <c r="C597" s="8"/>
      <c r="D597" s="8">
        <v>400</v>
      </c>
      <c r="E597" s="8"/>
      <c r="F597" s="8">
        <v>400</v>
      </c>
      <c r="G597" s="8">
        <v>400</v>
      </c>
      <c r="H597" s="8"/>
      <c r="I597" s="8"/>
      <c r="J597" s="8"/>
      <c r="K597" s="8"/>
      <c r="L597" s="8">
        <v>400</v>
      </c>
      <c r="M597" s="8"/>
      <c r="N597" s="8">
        <v>2000</v>
      </c>
      <c r="O597"/>
      <c r="P597"/>
      <c r="Q597"/>
      <c r="R597"/>
      <c r="S597"/>
      <c r="T597"/>
      <c r="U597"/>
      <c r="V597"/>
      <c r="W597"/>
      <c r="X597"/>
      <c r="Y597"/>
      <c r="Z597"/>
      <c r="AA597"/>
      <c r="AB597"/>
      <c r="AC597"/>
      <c r="AD597"/>
      <c r="AE597"/>
      <c r="AF597"/>
      <c r="AG597"/>
      <c r="AH597"/>
      <c r="AI597"/>
      <c r="AJ597"/>
      <c r="AK597"/>
      <c r="AL597"/>
      <c r="AM597"/>
      <c r="AN597"/>
      <c r="AO597"/>
      <c r="AP597"/>
      <c r="AQ597"/>
    </row>
    <row r="598" spans="1:43" x14ac:dyDescent="0.25">
      <c r="A598" s="67" t="s">
        <v>62</v>
      </c>
      <c r="B598" s="8"/>
      <c r="C598" s="8"/>
      <c r="D598" s="8"/>
      <c r="E598" s="8"/>
      <c r="F598" s="8"/>
      <c r="G598" s="8"/>
      <c r="H598" s="8"/>
      <c r="I598" s="8"/>
      <c r="J598" s="8"/>
      <c r="K598" s="8">
        <v>400</v>
      </c>
      <c r="L598" s="8"/>
      <c r="M598" s="8"/>
      <c r="N598" s="8">
        <v>400</v>
      </c>
      <c r="O598"/>
      <c r="P598"/>
      <c r="Q598"/>
      <c r="R598"/>
      <c r="S598"/>
      <c r="T598"/>
      <c r="U598"/>
      <c r="V598"/>
      <c r="W598"/>
      <c r="X598"/>
      <c r="Y598"/>
      <c r="Z598"/>
      <c r="AA598"/>
      <c r="AB598"/>
      <c r="AC598"/>
      <c r="AD598"/>
      <c r="AE598"/>
      <c r="AF598"/>
      <c r="AG598"/>
      <c r="AH598"/>
      <c r="AI598"/>
      <c r="AJ598"/>
      <c r="AK598"/>
      <c r="AL598"/>
      <c r="AM598"/>
      <c r="AN598"/>
      <c r="AO598"/>
      <c r="AP598"/>
      <c r="AQ598"/>
    </row>
    <row r="599" spans="1:43" x14ac:dyDescent="0.25">
      <c r="A599" s="67" t="s">
        <v>48</v>
      </c>
      <c r="B599" s="8"/>
      <c r="C599" s="8">
        <v>300</v>
      </c>
      <c r="D599" s="8"/>
      <c r="E599" s="8"/>
      <c r="F599" s="8"/>
      <c r="G599" s="8"/>
      <c r="H599" s="8">
        <v>300</v>
      </c>
      <c r="I599" s="8">
        <v>300</v>
      </c>
      <c r="J599" s="8">
        <v>300</v>
      </c>
      <c r="K599" s="8"/>
      <c r="L599" s="8"/>
      <c r="M599" s="8"/>
      <c r="N599" s="8">
        <v>1200</v>
      </c>
      <c r="O599"/>
      <c r="P599"/>
      <c r="Q599"/>
      <c r="R599"/>
      <c r="S599"/>
      <c r="T599"/>
      <c r="U599"/>
      <c r="V599"/>
      <c r="W599"/>
      <c r="X599"/>
      <c r="Y599"/>
      <c r="Z599"/>
      <c r="AA599"/>
      <c r="AB599"/>
      <c r="AC599"/>
      <c r="AD599"/>
      <c r="AE599"/>
      <c r="AF599"/>
      <c r="AG599"/>
      <c r="AH599"/>
      <c r="AI599"/>
      <c r="AJ599"/>
      <c r="AK599"/>
      <c r="AL599"/>
      <c r="AM599"/>
      <c r="AN599"/>
      <c r="AO599"/>
      <c r="AP599"/>
      <c r="AQ599"/>
    </row>
    <row r="600" spans="1:43" x14ac:dyDescent="0.25">
      <c r="A600" s="67" t="s">
        <v>45</v>
      </c>
      <c r="B600" s="8"/>
      <c r="C600" s="8"/>
      <c r="D600" s="8"/>
      <c r="E600" s="8">
        <v>300</v>
      </c>
      <c r="F600" s="8"/>
      <c r="G600" s="8"/>
      <c r="H600" s="8"/>
      <c r="I600" s="8"/>
      <c r="J600" s="8"/>
      <c r="K600" s="8"/>
      <c r="L600" s="8"/>
      <c r="M600" s="8"/>
      <c r="N600" s="8">
        <v>300</v>
      </c>
      <c r="O600"/>
      <c r="P600"/>
      <c r="Q600"/>
      <c r="R600"/>
      <c r="S600"/>
      <c r="T600"/>
      <c r="U600"/>
      <c r="V600"/>
      <c r="W600"/>
      <c r="X600"/>
      <c r="Y600"/>
      <c r="Z600"/>
      <c r="AA600"/>
      <c r="AB600"/>
      <c r="AC600"/>
      <c r="AD600"/>
      <c r="AE600"/>
      <c r="AF600"/>
      <c r="AG600"/>
      <c r="AH600"/>
      <c r="AI600"/>
      <c r="AJ600"/>
      <c r="AK600"/>
      <c r="AL600"/>
      <c r="AM600"/>
      <c r="AN600"/>
      <c r="AO600"/>
      <c r="AP600"/>
      <c r="AQ600"/>
    </row>
    <row r="601" spans="1:43" x14ac:dyDescent="0.25">
      <c r="A601" s="62">
        <v>10023739</v>
      </c>
      <c r="B601" s="8">
        <v>378</v>
      </c>
      <c r="C601" s="8">
        <v>300</v>
      </c>
      <c r="D601" s="8">
        <v>377</v>
      </c>
      <c r="E601" s="8"/>
      <c r="F601" s="8">
        <v>300</v>
      </c>
      <c r="G601" s="8">
        <v>378</v>
      </c>
      <c r="H601" s="8">
        <v>378</v>
      </c>
      <c r="I601" s="8">
        <v>300</v>
      </c>
      <c r="J601" s="8">
        <v>378</v>
      </c>
      <c r="K601" s="8">
        <v>378</v>
      </c>
      <c r="L601" s="8">
        <v>300</v>
      </c>
      <c r="M601" s="8"/>
      <c r="N601" s="8">
        <v>3467</v>
      </c>
      <c r="O601"/>
      <c r="P601"/>
      <c r="Q601"/>
      <c r="R601"/>
      <c r="S601"/>
      <c r="T601"/>
      <c r="U601"/>
      <c r="V601"/>
      <c r="W601"/>
      <c r="X601"/>
      <c r="Y601"/>
      <c r="Z601"/>
      <c r="AA601"/>
      <c r="AB601"/>
      <c r="AC601"/>
      <c r="AD601"/>
      <c r="AE601"/>
      <c r="AF601"/>
      <c r="AG601"/>
      <c r="AH601"/>
      <c r="AI601"/>
      <c r="AJ601"/>
      <c r="AK601"/>
      <c r="AL601"/>
      <c r="AM601"/>
      <c r="AN601"/>
      <c r="AO601"/>
      <c r="AP601"/>
      <c r="AQ601"/>
    </row>
    <row r="602" spans="1:43" x14ac:dyDescent="0.25">
      <c r="A602" s="67" t="s">
        <v>69</v>
      </c>
      <c r="B602" s="8">
        <v>378</v>
      </c>
      <c r="C602" s="8"/>
      <c r="D602" s="8">
        <v>377</v>
      </c>
      <c r="E602" s="8"/>
      <c r="F602" s="8"/>
      <c r="G602" s="8"/>
      <c r="H602" s="8">
        <v>378</v>
      </c>
      <c r="I602" s="8"/>
      <c r="J602" s="8"/>
      <c r="K602" s="8"/>
      <c r="L602" s="8"/>
      <c r="M602" s="8"/>
      <c r="N602" s="8">
        <v>1133</v>
      </c>
      <c r="O602"/>
      <c r="P602"/>
      <c r="Q602"/>
      <c r="R602"/>
      <c r="S602"/>
      <c r="T602"/>
      <c r="U602"/>
      <c r="V602"/>
      <c r="W602"/>
      <c r="X602"/>
      <c r="Y602"/>
      <c r="Z602"/>
      <c r="AA602"/>
      <c r="AB602"/>
      <c r="AC602"/>
      <c r="AD602"/>
      <c r="AE602"/>
      <c r="AF602"/>
      <c r="AG602"/>
      <c r="AH602"/>
      <c r="AI602"/>
      <c r="AJ602"/>
      <c r="AK602"/>
      <c r="AL602"/>
      <c r="AM602"/>
      <c r="AN602"/>
      <c r="AO602"/>
      <c r="AP602"/>
      <c r="AQ602"/>
    </row>
    <row r="603" spans="1:43" x14ac:dyDescent="0.25">
      <c r="A603" s="67" t="s">
        <v>54</v>
      </c>
      <c r="B603" s="8"/>
      <c r="C603" s="8"/>
      <c r="D603" s="8"/>
      <c r="E603" s="8"/>
      <c r="F603" s="8"/>
      <c r="G603" s="8"/>
      <c r="H603" s="8"/>
      <c r="I603" s="8"/>
      <c r="J603" s="8">
        <v>378</v>
      </c>
      <c r="K603" s="8">
        <v>378</v>
      </c>
      <c r="L603" s="8"/>
      <c r="M603" s="8"/>
      <c r="N603" s="8">
        <v>756</v>
      </c>
      <c r="O603"/>
      <c r="P603"/>
      <c r="Q603"/>
      <c r="R603"/>
      <c r="S603"/>
      <c r="T603"/>
      <c r="U603"/>
      <c r="V603"/>
      <c r="W603"/>
      <c r="X603"/>
      <c r="Y603"/>
      <c r="Z603"/>
      <c r="AA603"/>
      <c r="AB603"/>
      <c r="AC603"/>
      <c r="AD603"/>
      <c r="AE603"/>
      <c r="AF603"/>
      <c r="AG603"/>
      <c r="AH603"/>
      <c r="AI603"/>
      <c r="AJ603"/>
      <c r="AK603"/>
      <c r="AL603"/>
      <c r="AM603"/>
      <c r="AN603"/>
      <c r="AO603"/>
      <c r="AP603"/>
      <c r="AQ603"/>
    </row>
    <row r="604" spans="1:43" x14ac:dyDescent="0.25">
      <c r="A604" s="67" t="s">
        <v>62</v>
      </c>
      <c r="B604" s="8"/>
      <c r="C604" s="8"/>
      <c r="D604" s="8"/>
      <c r="E604" s="8"/>
      <c r="F604" s="8"/>
      <c r="G604" s="8">
        <v>378</v>
      </c>
      <c r="H604" s="8"/>
      <c r="I604" s="8"/>
      <c r="J604" s="8"/>
      <c r="K604" s="8"/>
      <c r="L604" s="8"/>
      <c r="M604" s="8"/>
      <c r="N604" s="8">
        <v>378</v>
      </c>
      <c r="O604"/>
      <c r="P604"/>
      <c r="Q604"/>
      <c r="R604"/>
      <c r="S604"/>
      <c r="T604"/>
      <c r="U604"/>
      <c r="V604"/>
      <c r="W604"/>
      <c r="X604"/>
      <c r="Y604"/>
      <c r="Z604"/>
      <c r="AA604"/>
      <c r="AB604"/>
      <c r="AC604"/>
      <c r="AD604"/>
      <c r="AE604"/>
      <c r="AF604"/>
      <c r="AG604"/>
      <c r="AH604"/>
      <c r="AI604"/>
      <c r="AJ604"/>
      <c r="AK604"/>
      <c r="AL604"/>
      <c r="AM604"/>
      <c r="AN604"/>
      <c r="AO604"/>
      <c r="AP604"/>
      <c r="AQ604"/>
    </row>
    <row r="605" spans="1:43" x14ac:dyDescent="0.25">
      <c r="A605" s="67" t="s">
        <v>48</v>
      </c>
      <c r="B605" s="8"/>
      <c r="C605" s="8">
        <v>300</v>
      </c>
      <c r="D605" s="8"/>
      <c r="E605" s="8"/>
      <c r="F605" s="8"/>
      <c r="G605" s="8"/>
      <c r="H605" s="8"/>
      <c r="I605" s="8">
        <v>300</v>
      </c>
      <c r="J605" s="8"/>
      <c r="K605" s="8"/>
      <c r="L605" s="8">
        <v>300</v>
      </c>
      <c r="M605" s="8"/>
      <c r="N605" s="8">
        <v>900</v>
      </c>
      <c r="O605"/>
      <c r="P605"/>
      <c r="Q605"/>
      <c r="R605"/>
      <c r="S605"/>
      <c r="T605"/>
      <c r="U605"/>
      <c r="V605"/>
      <c r="W605"/>
      <c r="X605"/>
      <c r="Y605"/>
      <c r="Z605"/>
      <c r="AA605"/>
      <c r="AB605"/>
      <c r="AC605"/>
      <c r="AD605"/>
      <c r="AE605"/>
      <c r="AF605"/>
      <c r="AG605"/>
      <c r="AH605"/>
      <c r="AI605"/>
      <c r="AJ605"/>
      <c r="AK605"/>
      <c r="AL605"/>
      <c r="AM605"/>
      <c r="AN605"/>
      <c r="AO605"/>
      <c r="AP605"/>
      <c r="AQ605"/>
    </row>
    <row r="606" spans="1:43" x14ac:dyDescent="0.25">
      <c r="A606" s="67" t="s">
        <v>45</v>
      </c>
      <c r="B606" s="8"/>
      <c r="C606" s="8"/>
      <c r="D606" s="8"/>
      <c r="E606" s="8"/>
      <c r="F606" s="8">
        <v>300</v>
      </c>
      <c r="G606" s="8"/>
      <c r="H606" s="8"/>
      <c r="I606" s="8"/>
      <c r="J606" s="8"/>
      <c r="K606" s="8"/>
      <c r="L606" s="8"/>
      <c r="M606" s="8"/>
      <c r="N606" s="8">
        <v>300</v>
      </c>
      <c r="O606"/>
      <c r="P606"/>
      <c r="Q606"/>
      <c r="R606"/>
      <c r="S606"/>
      <c r="T606"/>
      <c r="U606"/>
      <c r="V606"/>
      <c r="W606"/>
      <c r="X606"/>
      <c r="Y606"/>
      <c r="Z606"/>
      <c r="AA606"/>
      <c r="AB606"/>
      <c r="AC606"/>
      <c r="AD606"/>
      <c r="AE606"/>
      <c r="AF606"/>
      <c r="AG606"/>
      <c r="AH606"/>
      <c r="AI606"/>
      <c r="AJ606"/>
      <c r="AK606"/>
      <c r="AL606"/>
      <c r="AM606"/>
      <c r="AN606"/>
      <c r="AO606"/>
      <c r="AP606"/>
      <c r="AQ606"/>
    </row>
    <row r="607" spans="1:43" x14ac:dyDescent="0.25">
      <c r="A607" s="62">
        <v>10023651</v>
      </c>
      <c r="B607" s="8">
        <v>50</v>
      </c>
      <c r="C607" s="8">
        <v>250</v>
      </c>
      <c r="D607" s="8">
        <v>500</v>
      </c>
      <c r="E607" s="8">
        <v>250</v>
      </c>
      <c r="F607" s="8">
        <v>500</v>
      </c>
      <c r="G607" s="8">
        <v>500</v>
      </c>
      <c r="H607" s="8">
        <v>250</v>
      </c>
      <c r="I607" s="8">
        <v>500</v>
      </c>
      <c r="J607" s="8">
        <v>500</v>
      </c>
      <c r="K607" s="8">
        <v>500</v>
      </c>
      <c r="L607" s="8">
        <v>500</v>
      </c>
      <c r="M607" s="8"/>
      <c r="N607" s="8">
        <v>4300</v>
      </c>
      <c r="O607"/>
      <c r="P607"/>
      <c r="Q607"/>
      <c r="R607"/>
      <c r="S607"/>
      <c r="T607"/>
      <c r="U607"/>
      <c r="V607"/>
      <c r="W607"/>
      <c r="X607"/>
      <c r="Y607"/>
      <c r="Z607"/>
      <c r="AA607"/>
      <c r="AB607"/>
      <c r="AC607"/>
      <c r="AD607"/>
      <c r="AE607"/>
      <c r="AF607"/>
      <c r="AG607"/>
      <c r="AH607"/>
      <c r="AI607"/>
      <c r="AJ607"/>
      <c r="AK607"/>
      <c r="AL607"/>
      <c r="AM607"/>
      <c r="AN607"/>
      <c r="AO607"/>
      <c r="AP607"/>
      <c r="AQ607"/>
    </row>
    <row r="608" spans="1:43" x14ac:dyDescent="0.25">
      <c r="A608" s="67" t="s">
        <v>138</v>
      </c>
      <c r="B608" s="8"/>
      <c r="C608" s="8"/>
      <c r="D608" s="8"/>
      <c r="E608" s="8"/>
      <c r="F608" s="8"/>
      <c r="G608" s="8"/>
      <c r="H608" s="8"/>
      <c r="I608" s="8">
        <v>500</v>
      </c>
      <c r="J608" s="8">
        <v>500</v>
      </c>
      <c r="K608" s="8"/>
      <c r="L608" s="8">
        <v>500</v>
      </c>
      <c r="M608" s="8"/>
      <c r="N608" s="8">
        <v>1500</v>
      </c>
      <c r="O608"/>
      <c r="P608"/>
      <c r="Q608"/>
      <c r="R608"/>
      <c r="S608"/>
      <c r="T608"/>
      <c r="U608"/>
      <c r="V608"/>
      <c r="W608"/>
      <c r="X608"/>
      <c r="Y608"/>
      <c r="Z608"/>
      <c r="AA608"/>
      <c r="AB608"/>
      <c r="AC608"/>
      <c r="AD608"/>
      <c r="AE608"/>
      <c r="AF608"/>
      <c r="AG608"/>
      <c r="AH608"/>
      <c r="AI608"/>
      <c r="AJ608"/>
      <c r="AK608"/>
      <c r="AL608"/>
      <c r="AM608"/>
      <c r="AN608"/>
      <c r="AO608"/>
      <c r="AP608"/>
      <c r="AQ608"/>
    </row>
    <row r="609" spans="1:43" x14ac:dyDescent="0.25">
      <c r="A609" s="67" t="s">
        <v>167</v>
      </c>
      <c r="B609" s="8"/>
      <c r="C609" s="8"/>
      <c r="D609" s="8"/>
      <c r="E609" s="8"/>
      <c r="F609" s="8"/>
      <c r="G609" s="8">
        <v>500</v>
      </c>
      <c r="H609" s="8"/>
      <c r="I609" s="8"/>
      <c r="J609" s="8"/>
      <c r="K609" s="8"/>
      <c r="L609" s="8"/>
      <c r="M609" s="8"/>
      <c r="N609" s="8">
        <v>500</v>
      </c>
      <c r="O609"/>
      <c r="P609"/>
      <c r="Q609"/>
      <c r="R609"/>
      <c r="S609"/>
      <c r="T609"/>
      <c r="U609"/>
      <c r="V609"/>
      <c r="W609"/>
      <c r="X609"/>
      <c r="Y609"/>
      <c r="Z609"/>
      <c r="AA609"/>
      <c r="AB609"/>
      <c r="AC609"/>
      <c r="AD609"/>
      <c r="AE609"/>
      <c r="AF609"/>
      <c r="AG609"/>
      <c r="AH609"/>
      <c r="AI609"/>
      <c r="AJ609"/>
      <c r="AK609"/>
      <c r="AL609"/>
      <c r="AM609"/>
      <c r="AN609"/>
      <c r="AO609"/>
      <c r="AP609"/>
      <c r="AQ609"/>
    </row>
    <row r="610" spans="1:43" x14ac:dyDescent="0.25">
      <c r="A610" s="67" t="s">
        <v>127</v>
      </c>
      <c r="B610" s="8"/>
      <c r="C610" s="8"/>
      <c r="D610" s="8">
        <v>500</v>
      </c>
      <c r="E610" s="8"/>
      <c r="F610" s="8">
        <v>500</v>
      </c>
      <c r="G610" s="8"/>
      <c r="H610" s="8"/>
      <c r="I610" s="8"/>
      <c r="J610" s="8"/>
      <c r="K610" s="8">
        <v>500</v>
      </c>
      <c r="L610" s="8"/>
      <c r="M610" s="8"/>
      <c r="N610" s="8">
        <v>1500</v>
      </c>
      <c r="O610"/>
      <c r="P610"/>
      <c r="Q610"/>
      <c r="R610"/>
      <c r="S610"/>
      <c r="T610"/>
      <c r="U610"/>
      <c r="V610"/>
      <c r="W610"/>
      <c r="X610"/>
      <c r="Y610"/>
      <c r="Z610"/>
      <c r="AA610"/>
      <c r="AB610"/>
      <c r="AC610"/>
      <c r="AD610"/>
      <c r="AE610"/>
      <c r="AF610"/>
      <c r="AG610"/>
      <c r="AH610"/>
      <c r="AI610"/>
      <c r="AJ610"/>
      <c r="AK610"/>
      <c r="AL610"/>
      <c r="AM610"/>
      <c r="AN610"/>
      <c r="AO610"/>
      <c r="AP610"/>
      <c r="AQ610"/>
    </row>
    <row r="611" spans="1:43" x14ac:dyDescent="0.25">
      <c r="A611" s="67" t="s">
        <v>86</v>
      </c>
      <c r="B611" s="8"/>
      <c r="C611" s="8">
        <v>250</v>
      </c>
      <c r="D611" s="8"/>
      <c r="E611" s="8">
        <v>250</v>
      </c>
      <c r="F611" s="8"/>
      <c r="G611" s="8"/>
      <c r="H611" s="8">
        <v>250</v>
      </c>
      <c r="I611" s="8"/>
      <c r="J611" s="8"/>
      <c r="K611" s="8"/>
      <c r="L611" s="8"/>
      <c r="M611" s="8"/>
      <c r="N611" s="8">
        <v>750</v>
      </c>
      <c r="O611"/>
      <c r="P611"/>
      <c r="Q611"/>
      <c r="R611"/>
      <c r="S611"/>
      <c r="T611"/>
      <c r="U611"/>
      <c r="V611"/>
      <c r="W611"/>
      <c r="X611"/>
      <c r="Y611"/>
      <c r="Z611"/>
      <c r="AA611"/>
      <c r="AB611"/>
      <c r="AC611"/>
      <c r="AD611"/>
      <c r="AE611"/>
      <c r="AF611"/>
      <c r="AG611"/>
      <c r="AH611"/>
      <c r="AI611"/>
      <c r="AJ611"/>
      <c r="AK611"/>
      <c r="AL611"/>
      <c r="AM611"/>
      <c r="AN611"/>
      <c r="AO611"/>
      <c r="AP611"/>
      <c r="AQ611"/>
    </row>
    <row r="612" spans="1:43" x14ac:dyDescent="0.25">
      <c r="A612" s="67" t="s">
        <v>82</v>
      </c>
      <c r="B612" s="8">
        <v>50</v>
      </c>
      <c r="C612" s="8"/>
      <c r="D612" s="8"/>
      <c r="E612" s="8"/>
      <c r="F612" s="8"/>
      <c r="G612" s="8"/>
      <c r="H612" s="8"/>
      <c r="I612" s="8"/>
      <c r="J612" s="8"/>
      <c r="K612" s="8"/>
      <c r="L612" s="8"/>
      <c r="M612" s="8"/>
      <c r="N612" s="8">
        <v>50</v>
      </c>
      <c r="O612"/>
      <c r="P612"/>
      <c r="Q612"/>
      <c r="R612"/>
      <c r="S612"/>
      <c r="T612"/>
      <c r="U612"/>
      <c r="V612"/>
      <c r="W612"/>
      <c r="X612"/>
      <c r="Y612"/>
      <c r="Z612"/>
      <c r="AA612"/>
      <c r="AB612"/>
      <c r="AC612"/>
      <c r="AD612"/>
      <c r="AE612"/>
      <c r="AF612"/>
      <c r="AG612"/>
      <c r="AH612"/>
      <c r="AI612"/>
      <c r="AJ612"/>
      <c r="AK612"/>
      <c r="AL612"/>
      <c r="AM612"/>
      <c r="AN612"/>
      <c r="AO612"/>
      <c r="AP612"/>
      <c r="AQ612"/>
    </row>
    <row r="613" spans="1:43" x14ac:dyDescent="0.25">
      <c r="A613" s="62">
        <v>10024370</v>
      </c>
      <c r="B613" s="8">
        <v>436</v>
      </c>
      <c r="C613" s="8">
        <v>436</v>
      </c>
      <c r="D613" s="8">
        <v>436</v>
      </c>
      <c r="E613" s="8"/>
      <c r="F613" s="8">
        <v>436</v>
      </c>
      <c r="G613" s="8">
        <v>436</v>
      </c>
      <c r="H613" s="8">
        <v>436</v>
      </c>
      <c r="I613" s="8">
        <v>436</v>
      </c>
      <c r="J613" s="8">
        <v>436</v>
      </c>
      <c r="K613" s="8">
        <v>436</v>
      </c>
      <c r="L613" s="8">
        <v>436</v>
      </c>
      <c r="M613" s="8"/>
      <c r="N613" s="8">
        <v>4360</v>
      </c>
      <c r="O613"/>
      <c r="P613"/>
      <c r="Q613"/>
      <c r="R613"/>
      <c r="S613"/>
      <c r="T613"/>
      <c r="U613"/>
      <c r="V613"/>
      <c r="W613"/>
      <c r="X613"/>
      <c r="Y613"/>
      <c r="Z613"/>
      <c r="AA613"/>
      <c r="AB613"/>
      <c r="AC613"/>
      <c r="AD613"/>
      <c r="AE613"/>
      <c r="AF613"/>
      <c r="AG613"/>
      <c r="AH613"/>
      <c r="AI613"/>
      <c r="AJ613"/>
      <c r="AK613"/>
      <c r="AL613"/>
      <c r="AM613"/>
      <c r="AN613"/>
      <c r="AO613"/>
      <c r="AP613"/>
      <c r="AQ613"/>
    </row>
    <row r="614" spans="1:43" x14ac:dyDescent="0.25">
      <c r="A614" s="67" t="s">
        <v>69</v>
      </c>
      <c r="B614" s="8"/>
      <c r="C614" s="8">
        <v>436</v>
      </c>
      <c r="D614" s="8">
        <v>436</v>
      </c>
      <c r="E614" s="8"/>
      <c r="F614" s="8">
        <v>436</v>
      </c>
      <c r="G614" s="8">
        <v>436</v>
      </c>
      <c r="H614" s="8">
        <v>436</v>
      </c>
      <c r="I614" s="8">
        <v>436</v>
      </c>
      <c r="J614" s="8"/>
      <c r="K614" s="8"/>
      <c r="L614" s="8">
        <v>436</v>
      </c>
      <c r="M614" s="8"/>
      <c r="N614" s="8">
        <v>3052</v>
      </c>
      <c r="O614"/>
      <c r="P614"/>
      <c r="Q614"/>
      <c r="R614"/>
      <c r="S614"/>
      <c r="T614"/>
      <c r="U614"/>
      <c r="V614"/>
      <c r="W614"/>
      <c r="X614"/>
      <c r="Y614"/>
      <c r="Z614"/>
      <c r="AA614"/>
      <c r="AB614"/>
      <c r="AC614"/>
      <c r="AD614"/>
      <c r="AE614"/>
      <c r="AF614"/>
      <c r="AG614"/>
      <c r="AH614"/>
      <c r="AI614"/>
      <c r="AJ614"/>
      <c r="AK614"/>
      <c r="AL614"/>
      <c r="AM614"/>
      <c r="AN614"/>
      <c r="AO614"/>
      <c r="AP614"/>
      <c r="AQ614"/>
    </row>
    <row r="615" spans="1:43" x14ac:dyDescent="0.25">
      <c r="A615" s="67" t="s">
        <v>54</v>
      </c>
      <c r="B615" s="8">
        <v>436</v>
      </c>
      <c r="C615" s="8"/>
      <c r="D615" s="8"/>
      <c r="E615" s="8"/>
      <c r="F615" s="8"/>
      <c r="G615" s="8"/>
      <c r="H615" s="8"/>
      <c r="I615" s="8"/>
      <c r="J615" s="8"/>
      <c r="K615" s="8">
        <v>436</v>
      </c>
      <c r="L615" s="8"/>
      <c r="M615" s="8"/>
      <c r="N615" s="8">
        <v>872</v>
      </c>
      <c r="O615"/>
      <c r="P615"/>
      <c r="Q615"/>
      <c r="R615"/>
      <c r="S615"/>
      <c r="T615"/>
      <c r="U615"/>
      <c r="V615"/>
      <c r="W615"/>
      <c r="X615"/>
      <c r="Y615"/>
      <c r="Z615"/>
      <c r="AA615"/>
      <c r="AB615"/>
      <c r="AC615"/>
      <c r="AD615"/>
      <c r="AE615"/>
      <c r="AF615"/>
      <c r="AG615"/>
      <c r="AH615"/>
      <c r="AI615"/>
      <c r="AJ615"/>
      <c r="AK615"/>
      <c r="AL615"/>
      <c r="AM615"/>
      <c r="AN615"/>
      <c r="AO615"/>
      <c r="AP615"/>
      <c r="AQ615"/>
    </row>
    <row r="616" spans="1:43" x14ac:dyDescent="0.25">
      <c r="A616" s="67" t="s">
        <v>62</v>
      </c>
      <c r="B616" s="8"/>
      <c r="C616" s="8"/>
      <c r="D616" s="8"/>
      <c r="E616" s="8"/>
      <c r="F616" s="8"/>
      <c r="G616" s="8"/>
      <c r="H616" s="8"/>
      <c r="I616" s="8"/>
      <c r="J616" s="8">
        <v>436</v>
      </c>
      <c r="K616" s="8"/>
      <c r="L616" s="8"/>
      <c r="M616" s="8"/>
      <c r="N616" s="8">
        <v>436</v>
      </c>
      <c r="O616"/>
      <c r="P616"/>
      <c r="Q616"/>
      <c r="R616"/>
      <c r="S616"/>
      <c r="T616"/>
      <c r="U616"/>
      <c r="V616"/>
      <c r="W616"/>
      <c r="X616"/>
      <c r="Y616"/>
      <c r="Z616"/>
      <c r="AA616"/>
      <c r="AB616"/>
      <c r="AC616"/>
      <c r="AD616"/>
      <c r="AE616"/>
      <c r="AF616"/>
      <c r="AG616"/>
      <c r="AH616"/>
      <c r="AI616"/>
      <c r="AJ616"/>
      <c r="AK616"/>
      <c r="AL616"/>
      <c r="AM616"/>
      <c r="AN616"/>
      <c r="AO616"/>
      <c r="AP616"/>
      <c r="AQ616"/>
    </row>
    <row r="617" spans="1:43" x14ac:dyDescent="0.25">
      <c r="A617" s="62">
        <v>10023931</v>
      </c>
      <c r="B617" s="8">
        <v>550</v>
      </c>
      <c r="C617" s="8">
        <v>550</v>
      </c>
      <c r="D617" s="8">
        <v>550</v>
      </c>
      <c r="E617" s="8">
        <v>550</v>
      </c>
      <c r="F617" s="8">
        <v>550</v>
      </c>
      <c r="G617" s="8">
        <v>550</v>
      </c>
      <c r="H617" s="8">
        <v>550</v>
      </c>
      <c r="I617" s="8">
        <v>550</v>
      </c>
      <c r="J617" s="8">
        <v>550</v>
      </c>
      <c r="K617" s="8">
        <v>550</v>
      </c>
      <c r="L617" s="8">
        <v>550</v>
      </c>
      <c r="M617" s="8"/>
      <c r="N617" s="8">
        <v>6050</v>
      </c>
      <c r="O617"/>
      <c r="P617"/>
      <c r="Q617"/>
      <c r="R617"/>
      <c r="S617"/>
      <c r="T617"/>
      <c r="U617"/>
      <c r="V617"/>
      <c r="W617"/>
      <c r="X617"/>
      <c r="Y617"/>
      <c r="Z617"/>
      <c r="AA617"/>
      <c r="AB617"/>
      <c r="AC617"/>
      <c r="AD617"/>
      <c r="AE617"/>
      <c r="AF617"/>
      <c r="AG617"/>
      <c r="AH617"/>
      <c r="AI617"/>
      <c r="AJ617"/>
      <c r="AK617"/>
      <c r="AL617"/>
      <c r="AM617"/>
      <c r="AN617"/>
      <c r="AO617"/>
      <c r="AP617"/>
      <c r="AQ617"/>
    </row>
    <row r="618" spans="1:43" x14ac:dyDescent="0.25">
      <c r="A618" s="67" t="s">
        <v>95</v>
      </c>
      <c r="B618" s="8"/>
      <c r="C618" s="8">
        <v>550</v>
      </c>
      <c r="D618" s="8">
        <v>550</v>
      </c>
      <c r="E618" s="8"/>
      <c r="F618" s="8">
        <v>550</v>
      </c>
      <c r="G618" s="8"/>
      <c r="H618" s="8"/>
      <c r="I618" s="8"/>
      <c r="J618" s="8"/>
      <c r="K618" s="8"/>
      <c r="L618" s="8"/>
      <c r="M618" s="8"/>
      <c r="N618" s="8">
        <v>1650</v>
      </c>
      <c r="O618"/>
      <c r="P618"/>
      <c r="Q618"/>
      <c r="R618"/>
      <c r="S618"/>
      <c r="T618"/>
      <c r="U618"/>
      <c r="V618"/>
      <c r="W618"/>
      <c r="X618"/>
      <c r="Y618"/>
      <c r="Z618"/>
      <c r="AA618"/>
      <c r="AB618"/>
      <c r="AC618"/>
      <c r="AD618"/>
      <c r="AE618"/>
      <c r="AF618"/>
      <c r="AG618"/>
      <c r="AH618"/>
      <c r="AI618"/>
      <c r="AJ618"/>
      <c r="AK618"/>
      <c r="AL618"/>
      <c r="AM618"/>
      <c r="AN618"/>
      <c r="AO618"/>
      <c r="AP618"/>
      <c r="AQ618"/>
    </row>
    <row r="619" spans="1:43" x14ac:dyDescent="0.25">
      <c r="A619" s="67" t="s">
        <v>138</v>
      </c>
      <c r="B619" s="8"/>
      <c r="C619" s="8"/>
      <c r="D619" s="8"/>
      <c r="E619" s="8"/>
      <c r="F619" s="8"/>
      <c r="G619" s="8"/>
      <c r="H619" s="8"/>
      <c r="I619" s="8">
        <v>550</v>
      </c>
      <c r="J619" s="8"/>
      <c r="K619" s="8"/>
      <c r="L619" s="8">
        <v>550</v>
      </c>
      <c r="M619" s="8"/>
      <c r="N619" s="8">
        <v>1100</v>
      </c>
      <c r="O619"/>
      <c r="P619"/>
      <c r="Q619"/>
      <c r="R619"/>
      <c r="S619"/>
      <c r="T619"/>
      <c r="U619"/>
      <c r="V619"/>
      <c r="W619"/>
      <c r="X619"/>
      <c r="Y619"/>
      <c r="Z619"/>
      <c r="AA619"/>
      <c r="AB619"/>
      <c r="AC619"/>
      <c r="AD619"/>
      <c r="AE619"/>
      <c r="AF619"/>
      <c r="AG619"/>
      <c r="AH619"/>
      <c r="AI619"/>
      <c r="AJ619"/>
      <c r="AK619"/>
      <c r="AL619"/>
      <c r="AM619"/>
      <c r="AN619"/>
      <c r="AO619"/>
      <c r="AP619"/>
      <c r="AQ619"/>
    </row>
    <row r="620" spans="1:43" x14ac:dyDescent="0.25">
      <c r="A620" s="67" t="s">
        <v>167</v>
      </c>
      <c r="B620" s="8"/>
      <c r="C620" s="8"/>
      <c r="D620" s="8"/>
      <c r="E620" s="8">
        <v>550</v>
      </c>
      <c r="F620" s="8"/>
      <c r="G620" s="8">
        <v>550</v>
      </c>
      <c r="H620" s="8"/>
      <c r="I620" s="8"/>
      <c r="J620" s="8"/>
      <c r="K620" s="8"/>
      <c r="L620" s="8"/>
      <c r="M620" s="8"/>
      <c r="N620" s="8">
        <v>1100</v>
      </c>
      <c r="O620"/>
      <c r="P620"/>
      <c r="Q620"/>
      <c r="R620"/>
      <c r="S620"/>
      <c r="T620"/>
      <c r="U620"/>
      <c r="V620"/>
      <c r="W620"/>
      <c r="X620"/>
      <c r="Y620"/>
      <c r="Z620"/>
      <c r="AA620"/>
      <c r="AB620"/>
      <c r="AC620"/>
      <c r="AD620"/>
      <c r="AE620"/>
      <c r="AF620"/>
      <c r="AG620"/>
      <c r="AH620"/>
      <c r="AI620"/>
      <c r="AJ620"/>
      <c r="AK620"/>
      <c r="AL620"/>
      <c r="AM620"/>
      <c r="AN620"/>
      <c r="AO620"/>
      <c r="AP620"/>
      <c r="AQ620"/>
    </row>
    <row r="621" spans="1:43" x14ac:dyDescent="0.25">
      <c r="A621" s="67" t="s">
        <v>127</v>
      </c>
      <c r="B621" s="8">
        <v>550</v>
      </c>
      <c r="C621" s="8"/>
      <c r="D621" s="8"/>
      <c r="E621" s="8"/>
      <c r="F621" s="8"/>
      <c r="G621" s="8"/>
      <c r="H621" s="8">
        <v>550</v>
      </c>
      <c r="I621" s="8"/>
      <c r="J621" s="8">
        <v>550</v>
      </c>
      <c r="K621" s="8">
        <v>550</v>
      </c>
      <c r="L621" s="8"/>
      <c r="M621" s="8"/>
      <c r="N621" s="8">
        <v>2200</v>
      </c>
      <c r="O621"/>
      <c r="P621"/>
      <c r="Q621"/>
      <c r="R621"/>
      <c r="S621"/>
      <c r="T621"/>
      <c r="U621"/>
      <c r="V621"/>
      <c r="W621"/>
      <c r="X621"/>
      <c r="Y621"/>
      <c r="Z621"/>
      <c r="AA621"/>
      <c r="AB621"/>
      <c r="AC621"/>
      <c r="AD621"/>
      <c r="AE621"/>
      <c r="AF621"/>
      <c r="AG621"/>
      <c r="AH621"/>
      <c r="AI621"/>
      <c r="AJ621"/>
      <c r="AK621"/>
      <c r="AL621"/>
      <c r="AM621"/>
      <c r="AN621"/>
      <c r="AO621"/>
      <c r="AP621"/>
      <c r="AQ621"/>
    </row>
    <row r="622" spans="1:43" x14ac:dyDescent="0.25">
      <c r="A622" s="62">
        <v>10024477</v>
      </c>
      <c r="B622" s="8">
        <v>560</v>
      </c>
      <c r="C622" s="8">
        <v>214</v>
      </c>
      <c r="D622" s="8">
        <v>560</v>
      </c>
      <c r="E622" s="8">
        <v>560</v>
      </c>
      <c r="F622" s="8">
        <v>560</v>
      </c>
      <c r="G622" s="8">
        <v>560</v>
      </c>
      <c r="H622" s="8">
        <v>560</v>
      </c>
      <c r="I622" s="8">
        <v>560</v>
      </c>
      <c r="J622" s="8"/>
      <c r="K622" s="8">
        <v>560</v>
      </c>
      <c r="L622" s="8">
        <v>560</v>
      </c>
      <c r="M622" s="8"/>
      <c r="N622" s="8">
        <v>5254</v>
      </c>
      <c r="O622"/>
      <c r="P622"/>
      <c r="Q622"/>
      <c r="R622"/>
      <c r="S622"/>
      <c r="T622"/>
      <c r="U622"/>
      <c r="V622"/>
      <c r="W622"/>
      <c r="X622"/>
      <c r="Y622"/>
      <c r="Z622"/>
      <c r="AA622"/>
      <c r="AB622"/>
      <c r="AC622"/>
      <c r="AD622"/>
      <c r="AE622"/>
      <c r="AF622"/>
      <c r="AG622"/>
      <c r="AH622"/>
      <c r="AI622"/>
      <c r="AJ622"/>
      <c r="AK622"/>
      <c r="AL622"/>
      <c r="AM622"/>
      <c r="AN622"/>
      <c r="AO622"/>
      <c r="AP622"/>
      <c r="AQ622"/>
    </row>
    <row r="623" spans="1:43" x14ac:dyDescent="0.25">
      <c r="A623" s="67" t="s">
        <v>95</v>
      </c>
      <c r="B623" s="8"/>
      <c r="C623" s="8"/>
      <c r="D623" s="8"/>
      <c r="E623" s="8"/>
      <c r="F623" s="8">
        <v>560</v>
      </c>
      <c r="G623" s="8"/>
      <c r="H623" s="8"/>
      <c r="I623" s="8"/>
      <c r="J623" s="8"/>
      <c r="K623" s="8"/>
      <c r="L623" s="8"/>
      <c r="M623" s="8"/>
      <c r="N623" s="8">
        <v>560</v>
      </c>
      <c r="O623"/>
      <c r="P623"/>
      <c r="Q623"/>
      <c r="R623"/>
      <c r="S623"/>
      <c r="T623"/>
      <c r="U623"/>
      <c r="V623"/>
      <c r="W623"/>
      <c r="X623"/>
      <c r="Y623"/>
      <c r="Z623"/>
      <c r="AA623"/>
      <c r="AB623"/>
      <c r="AC623"/>
      <c r="AD623"/>
      <c r="AE623"/>
      <c r="AF623"/>
      <c r="AG623"/>
      <c r="AH623"/>
      <c r="AI623"/>
      <c r="AJ623"/>
      <c r="AK623"/>
      <c r="AL623"/>
      <c r="AM623"/>
      <c r="AN623"/>
      <c r="AO623"/>
      <c r="AP623"/>
      <c r="AQ623"/>
    </row>
    <row r="624" spans="1:43" x14ac:dyDescent="0.25">
      <c r="A624" s="67" t="s">
        <v>138</v>
      </c>
      <c r="B624" s="8">
        <v>560</v>
      </c>
      <c r="C624" s="8">
        <v>214</v>
      </c>
      <c r="D624" s="8"/>
      <c r="E624" s="8"/>
      <c r="F624" s="8"/>
      <c r="G624" s="8"/>
      <c r="H624" s="8"/>
      <c r="I624" s="8">
        <v>560</v>
      </c>
      <c r="J624" s="8"/>
      <c r="K624" s="8"/>
      <c r="L624" s="8">
        <v>560</v>
      </c>
      <c r="M624" s="8"/>
      <c r="N624" s="8">
        <v>1894</v>
      </c>
      <c r="O624"/>
      <c r="P624"/>
      <c r="Q624"/>
      <c r="R624"/>
      <c r="S624"/>
      <c r="T624"/>
      <c r="U624"/>
      <c r="V624"/>
      <c r="W624"/>
      <c r="X624"/>
      <c r="Y624"/>
      <c r="Z624"/>
      <c r="AA624"/>
      <c r="AB624"/>
      <c r="AC624"/>
      <c r="AD624"/>
      <c r="AE624"/>
      <c r="AF624"/>
      <c r="AG624"/>
      <c r="AH624"/>
      <c r="AI624"/>
      <c r="AJ624"/>
      <c r="AK624"/>
      <c r="AL624"/>
      <c r="AM624"/>
      <c r="AN624"/>
      <c r="AO624"/>
      <c r="AP624"/>
      <c r="AQ624"/>
    </row>
    <row r="625" spans="1:43" x14ac:dyDescent="0.25">
      <c r="A625" s="67" t="s">
        <v>167</v>
      </c>
      <c r="B625" s="8"/>
      <c r="C625" s="8"/>
      <c r="D625" s="8"/>
      <c r="E625" s="8">
        <v>560</v>
      </c>
      <c r="F625" s="8"/>
      <c r="G625" s="8">
        <v>560</v>
      </c>
      <c r="H625" s="8"/>
      <c r="I625" s="8"/>
      <c r="J625" s="8"/>
      <c r="K625" s="8"/>
      <c r="L625" s="8"/>
      <c r="M625" s="8"/>
      <c r="N625" s="8">
        <v>1120</v>
      </c>
      <c r="O625"/>
      <c r="P625"/>
      <c r="Q625"/>
      <c r="R625"/>
      <c r="S625"/>
      <c r="T625"/>
      <c r="U625"/>
      <c r="V625"/>
      <c r="W625"/>
      <c r="X625"/>
      <c r="Y625"/>
      <c r="Z625"/>
      <c r="AA625"/>
      <c r="AB625"/>
      <c r="AC625"/>
      <c r="AD625"/>
      <c r="AE625"/>
      <c r="AF625"/>
      <c r="AG625"/>
      <c r="AH625"/>
      <c r="AI625"/>
      <c r="AJ625"/>
      <c r="AK625"/>
      <c r="AL625"/>
      <c r="AM625"/>
      <c r="AN625"/>
      <c r="AO625"/>
      <c r="AP625"/>
      <c r="AQ625"/>
    </row>
    <row r="626" spans="1:43" x14ac:dyDescent="0.25">
      <c r="A626" s="67" t="s">
        <v>127</v>
      </c>
      <c r="B626" s="8"/>
      <c r="C626" s="8"/>
      <c r="D626" s="8">
        <v>560</v>
      </c>
      <c r="E626" s="8"/>
      <c r="F626" s="8"/>
      <c r="G626" s="8"/>
      <c r="H626" s="8">
        <v>560</v>
      </c>
      <c r="I626" s="8"/>
      <c r="J626" s="8"/>
      <c r="K626" s="8">
        <v>560</v>
      </c>
      <c r="L626" s="8"/>
      <c r="M626" s="8"/>
      <c r="N626" s="8">
        <v>1680</v>
      </c>
      <c r="O626"/>
      <c r="P626"/>
      <c r="Q626"/>
      <c r="R626"/>
      <c r="S626"/>
      <c r="T626"/>
      <c r="U626"/>
      <c r="V626"/>
      <c r="W626"/>
      <c r="X626"/>
      <c r="Y626"/>
      <c r="Z626"/>
      <c r="AA626"/>
      <c r="AB626"/>
      <c r="AC626"/>
      <c r="AD626"/>
      <c r="AE626"/>
      <c r="AF626"/>
      <c r="AG626"/>
      <c r="AH626"/>
      <c r="AI626"/>
      <c r="AJ626"/>
      <c r="AK626"/>
      <c r="AL626"/>
      <c r="AM626"/>
      <c r="AN626"/>
      <c r="AO626"/>
      <c r="AP626"/>
      <c r="AQ626"/>
    </row>
    <row r="627" spans="1:43" x14ac:dyDescent="0.25">
      <c r="A627" s="62">
        <v>10023762</v>
      </c>
      <c r="B627" s="8">
        <v>280</v>
      </c>
      <c r="C627" s="8">
        <v>280</v>
      </c>
      <c r="D627" s="8">
        <v>280</v>
      </c>
      <c r="E627" s="8"/>
      <c r="F627" s="8">
        <v>280</v>
      </c>
      <c r="G627" s="8">
        <v>280</v>
      </c>
      <c r="H627" s="8">
        <v>280</v>
      </c>
      <c r="I627" s="8">
        <v>280</v>
      </c>
      <c r="J627" s="8">
        <v>280</v>
      </c>
      <c r="K627" s="8">
        <v>280</v>
      </c>
      <c r="L627" s="8">
        <v>280</v>
      </c>
      <c r="M627" s="8"/>
      <c r="N627" s="8">
        <v>2800</v>
      </c>
      <c r="O627"/>
      <c r="P627"/>
      <c r="Q627"/>
      <c r="R627"/>
      <c r="S627"/>
      <c r="T627"/>
      <c r="U627"/>
      <c r="V627"/>
      <c r="W627"/>
      <c r="X627"/>
      <c r="Y627"/>
      <c r="Z627"/>
      <c r="AA627"/>
      <c r="AB627"/>
      <c r="AC627"/>
      <c r="AD627"/>
      <c r="AE627"/>
      <c r="AF627"/>
      <c r="AG627"/>
      <c r="AH627"/>
      <c r="AI627"/>
      <c r="AJ627"/>
      <c r="AK627"/>
      <c r="AL627"/>
      <c r="AM627"/>
      <c r="AN627"/>
      <c r="AO627"/>
      <c r="AP627"/>
      <c r="AQ627"/>
    </row>
    <row r="628" spans="1:43" x14ac:dyDescent="0.25">
      <c r="A628" s="67" t="s">
        <v>69</v>
      </c>
      <c r="B628" s="8">
        <v>280</v>
      </c>
      <c r="C628" s="8">
        <v>280</v>
      </c>
      <c r="D628" s="8"/>
      <c r="E628" s="8"/>
      <c r="F628" s="8">
        <v>280</v>
      </c>
      <c r="G628" s="8">
        <v>280</v>
      </c>
      <c r="H628" s="8">
        <v>280</v>
      </c>
      <c r="I628" s="8">
        <v>280</v>
      </c>
      <c r="J628" s="8"/>
      <c r="K628" s="8"/>
      <c r="L628" s="8">
        <v>280</v>
      </c>
      <c r="M628" s="8"/>
      <c r="N628" s="8">
        <v>1960</v>
      </c>
      <c r="O628"/>
      <c r="P628"/>
      <c r="Q628"/>
      <c r="R628"/>
      <c r="S628"/>
      <c r="T628"/>
      <c r="U628"/>
      <c r="V628"/>
      <c r="W628"/>
      <c r="X628"/>
      <c r="Y628"/>
      <c r="Z628"/>
      <c r="AA628"/>
      <c r="AB628"/>
      <c r="AC628"/>
      <c r="AD628"/>
      <c r="AE628"/>
      <c r="AF628"/>
      <c r="AG628"/>
      <c r="AH628"/>
      <c r="AI628"/>
      <c r="AJ628"/>
      <c r="AK628"/>
      <c r="AL628"/>
      <c r="AM628"/>
      <c r="AN628"/>
      <c r="AO628"/>
      <c r="AP628"/>
      <c r="AQ628"/>
    </row>
    <row r="629" spans="1:43" x14ac:dyDescent="0.25">
      <c r="A629" s="67" t="s">
        <v>54</v>
      </c>
      <c r="B629" s="8"/>
      <c r="C629" s="8"/>
      <c r="D629" s="8">
        <v>280</v>
      </c>
      <c r="E629" s="8"/>
      <c r="F629" s="8"/>
      <c r="G629" s="8"/>
      <c r="H629" s="8"/>
      <c r="I629" s="8"/>
      <c r="J629" s="8"/>
      <c r="K629" s="8"/>
      <c r="L629" s="8"/>
      <c r="M629" s="8"/>
      <c r="N629" s="8">
        <v>280</v>
      </c>
      <c r="O629"/>
      <c r="P629"/>
      <c r="Q629"/>
      <c r="R629"/>
      <c r="S629"/>
      <c r="T629"/>
      <c r="U629"/>
      <c r="V629"/>
      <c r="W629"/>
      <c r="X629"/>
      <c r="Y629"/>
      <c r="Z629"/>
      <c r="AA629"/>
      <c r="AB629"/>
      <c r="AC629"/>
      <c r="AD629"/>
      <c r="AE629"/>
      <c r="AF629"/>
      <c r="AG629"/>
      <c r="AH629"/>
      <c r="AI629"/>
      <c r="AJ629"/>
      <c r="AK629"/>
      <c r="AL629"/>
      <c r="AM629"/>
      <c r="AN629"/>
      <c r="AO629"/>
      <c r="AP629"/>
      <c r="AQ629"/>
    </row>
    <row r="630" spans="1:43" x14ac:dyDescent="0.25">
      <c r="A630" s="67" t="s">
        <v>62</v>
      </c>
      <c r="B630" s="8"/>
      <c r="C630" s="8"/>
      <c r="D630" s="8"/>
      <c r="E630" s="8"/>
      <c r="F630" s="8"/>
      <c r="G630" s="8"/>
      <c r="H630" s="8"/>
      <c r="I630" s="8"/>
      <c r="J630" s="8">
        <v>280</v>
      </c>
      <c r="K630" s="8">
        <v>280</v>
      </c>
      <c r="L630" s="8"/>
      <c r="M630" s="8"/>
      <c r="N630" s="8">
        <v>560</v>
      </c>
      <c r="O630"/>
      <c r="P630"/>
      <c r="Q630"/>
      <c r="R630"/>
      <c r="S630"/>
      <c r="T630"/>
      <c r="U630"/>
      <c r="V630"/>
      <c r="W630"/>
      <c r="X630"/>
      <c r="Y630"/>
      <c r="Z630"/>
      <c r="AA630"/>
      <c r="AB630"/>
      <c r="AC630"/>
      <c r="AD630"/>
      <c r="AE630"/>
      <c r="AF630"/>
      <c r="AG630"/>
      <c r="AH630"/>
      <c r="AI630"/>
      <c r="AJ630"/>
      <c r="AK630"/>
      <c r="AL630"/>
      <c r="AM630"/>
      <c r="AN630"/>
      <c r="AO630"/>
      <c r="AP630"/>
      <c r="AQ630"/>
    </row>
    <row r="631" spans="1:43" x14ac:dyDescent="0.25">
      <c r="A631" s="62">
        <v>10024073</v>
      </c>
      <c r="B631" s="8">
        <v>450</v>
      </c>
      <c r="C631" s="8">
        <v>450</v>
      </c>
      <c r="D631" s="8">
        <v>450</v>
      </c>
      <c r="E631" s="8">
        <v>450</v>
      </c>
      <c r="F631" s="8">
        <v>450</v>
      </c>
      <c r="G631" s="8">
        <v>450</v>
      </c>
      <c r="H631" s="8">
        <v>450</v>
      </c>
      <c r="I631" s="8">
        <v>450</v>
      </c>
      <c r="J631" s="8"/>
      <c r="K631" s="8">
        <v>450</v>
      </c>
      <c r="L631" s="8">
        <v>450</v>
      </c>
      <c r="M631" s="8"/>
      <c r="N631" s="8">
        <v>4500</v>
      </c>
      <c r="O631"/>
      <c r="P631"/>
      <c r="Q631"/>
      <c r="R631"/>
      <c r="S631"/>
      <c r="T631"/>
      <c r="U631"/>
      <c r="V631"/>
      <c r="W631"/>
      <c r="X631"/>
      <c r="Y631"/>
      <c r="Z631"/>
      <c r="AA631"/>
      <c r="AB631"/>
      <c r="AC631"/>
      <c r="AD631"/>
      <c r="AE631"/>
      <c r="AF631"/>
      <c r="AG631"/>
      <c r="AH631"/>
      <c r="AI631"/>
      <c r="AJ631"/>
      <c r="AK631"/>
      <c r="AL631"/>
      <c r="AM631"/>
      <c r="AN631"/>
      <c r="AO631"/>
      <c r="AP631"/>
      <c r="AQ631"/>
    </row>
    <row r="632" spans="1:43" x14ac:dyDescent="0.25">
      <c r="A632" s="67" t="s">
        <v>95</v>
      </c>
      <c r="B632" s="8"/>
      <c r="C632" s="8"/>
      <c r="D632" s="8"/>
      <c r="E632" s="8"/>
      <c r="F632" s="8">
        <v>450</v>
      </c>
      <c r="G632" s="8"/>
      <c r="H632" s="8"/>
      <c r="I632" s="8"/>
      <c r="J632" s="8"/>
      <c r="K632" s="8"/>
      <c r="L632" s="8"/>
      <c r="M632" s="8"/>
      <c r="N632" s="8">
        <v>450</v>
      </c>
      <c r="O632"/>
      <c r="P632"/>
      <c r="Q632"/>
      <c r="R632"/>
      <c r="S632"/>
      <c r="T632"/>
      <c r="U632"/>
      <c r="V632"/>
      <c r="W632"/>
      <c r="X632"/>
      <c r="Y632"/>
      <c r="Z632"/>
      <c r="AA632"/>
      <c r="AB632"/>
      <c r="AC632"/>
      <c r="AD632"/>
      <c r="AE632"/>
      <c r="AF632"/>
      <c r="AG632"/>
      <c r="AH632"/>
      <c r="AI632"/>
      <c r="AJ632"/>
      <c r="AK632"/>
      <c r="AL632"/>
      <c r="AM632"/>
      <c r="AN632"/>
      <c r="AO632"/>
      <c r="AP632"/>
      <c r="AQ632"/>
    </row>
    <row r="633" spans="1:43" x14ac:dyDescent="0.25">
      <c r="A633" s="67" t="s">
        <v>138</v>
      </c>
      <c r="B633" s="8"/>
      <c r="C633" s="8">
        <v>450</v>
      </c>
      <c r="D633" s="8"/>
      <c r="E633" s="8"/>
      <c r="F633" s="8"/>
      <c r="G633" s="8"/>
      <c r="H633" s="8"/>
      <c r="I633" s="8">
        <v>450</v>
      </c>
      <c r="J633" s="8"/>
      <c r="K633" s="8"/>
      <c r="L633" s="8">
        <v>450</v>
      </c>
      <c r="M633" s="8"/>
      <c r="N633" s="8">
        <v>1350</v>
      </c>
      <c r="O633"/>
      <c r="P633"/>
      <c r="Q633"/>
      <c r="R633"/>
      <c r="S633"/>
      <c r="T633"/>
      <c r="U633"/>
      <c r="V633"/>
      <c r="W633"/>
      <c r="X633"/>
      <c r="Y633"/>
      <c r="Z633"/>
      <c r="AA633"/>
      <c r="AB633"/>
      <c r="AC633"/>
      <c r="AD633"/>
      <c r="AE633"/>
      <c r="AF633"/>
      <c r="AG633"/>
      <c r="AH633"/>
      <c r="AI633"/>
      <c r="AJ633"/>
      <c r="AK633"/>
      <c r="AL633"/>
      <c r="AM633"/>
      <c r="AN633"/>
      <c r="AO633"/>
      <c r="AP633"/>
      <c r="AQ633"/>
    </row>
    <row r="634" spans="1:43" x14ac:dyDescent="0.25">
      <c r="A634" s="67" t="s">
        <v>167</v>
      </c>
      <c r="B634" s="8"/>
      <c r="C634" s="8"/>
      <c r="D634" s="8"/>
      <c r="E634" s="8">
        <v>450</v>
      </c>
      <c r="F634" s="8"/>
      <c r="G634" s="8">
        <v>450</v>
      </c>
      <c r="H634" s="8"/>
      <c r="I634" s="8"/>
      <c r="J634" s="8"/>
      <c r="K634" s="8"/>
      <c r="L634" s="8"/>
      <c r="M634" s="8"/>
      <c r="N634" s="8">
        <v>900</v>
      </c>
      <c r="O634"/>
      <c r="P634"/>
      <c r="Q634"/>
      <c r="R634"/>
      <c r="S634"/>
      <c r="T634"/>
      <c r="U634"/>
      <c r="V634"/>
      <c r="W634"/>
      <c r="X634"/>
      <c r="Y634"/>
      <c r="Z634"/>
      <c r="AA634"/>
      <c r="AB634"/>
      <c r="AC634"/>
      <c r="AD634"/>
      <c r="AE634"/>
      <c r="AF634"/>
      <c r="AG634"/>
      <c r="AH634"/>
      <c r="AI634"/>
      <c r="AJ634"/>
      <c r="AK634"/>
      <c r="AL634"/>
      <c r="AM634"/>
      <c r="AN634"/>
      <c r="AO634"/>
      <c r="AP634"/>
      <c r="AQ634"/>
    </row>
    <row r="635" spans="1:43" x14ac:dyDescent="0.25">
      <c r="A635" s="67" t="s">
        <v>127</v>
      </c>
      <c r="B635" s="8">
        <v>450</v>
      </c>
      <c r="C635" s="8"/>
      <c r="D635" s="8">
        <v>450</v>
      </c>
      <c r="E635" s="8"/>
      <c r="F635" s="8"/>
      <c r="G635" s="8"/>
      <c r="H635" s="8">
        <v>450</v>
      </c>
      <c r="I635" s="8"/>
      <c r="J635" s="8"/>
      <c r="K635" s="8">
        <v>450</v>
      </c>
      <c r="L635" s="8"/>
      <c r="M635" s="8"/>
      <c r="N635" s="8">
        <v>1800</v>
      </c>
      <c r="O635"/>
      <c r="P635"/>
      <c r="Q635"/>
      <c r="R635"/>
      <c r="S635"/>
      <c r="T635"/>
      <c r="U635"/>
      <c r="V635"/>
      <c r="W635"/>
      <c r="X635"/>
      <c r="Y635"/>
      <c r="Z635"/>
      <c r="AA635"/>
      <c r="AB635"/>
      <c r="AC635"/>
      <c r="AD635"/>
      <c r="AE635"/>
      <c r="AF635"/>
      <c r="AG635"/>
      <c r="AH635"/>
      <c r="AI635"/>
      <c r="AJ635"/>
      <c r="AK635"/>
      <c r="AL635"/>
      <c r="AM635"/>
      <c r="AN635"/>
      <c r="AO635"/>
      <c r="AP635"/>
      <c r="AQ635"/>
    </row>
    <row r="636" spans="1:43" x14ac:dyDescent="0.25">
      <c r="A636" s="62">
        <v>10023815</v>
      </c>
      <c r="B636" s="8">
        <v>560</v>
      </c>
      <c r="C636" s="8">
        <v>560</v>
      </c>
      <c r="D636" s="8">
        <v>560</v>
      </c>
      <c r="E636" s="8">
        <v>560</v>
      </c>
      <c r="F636" s="8">
        <v>560</v>
      </c>
      <c r="G636" s="8">
        <v>560</v>
      </c>
      <c r="H636" s="8">
        <v>560</v>
      </c>
      <c r="I636" s="8">
        <v>560</v>
      </c>
      <c r="J636" s="8">
        <v>560</v>
      </c>
      <c r="K636" s="8">
        <v>560</v>
      </c>
      <c r="L636" s="8">
        <v>560</v>
      </c>
      <c r="M636" s="8"/>
      <c r="N636" s="8">
        <v>6160</v>
      </c>
      <c r="O636"/>
      <c r="P636"/>
      <c r="Q636"/>
      <c r="R636"/>
      <c r="S636"/>
      <c r="T636"/>
      <c r="U636"/>
      <c r="V636"/>
      <c r="W636"/>
      <c r="X636"/>
      <c r="Y636"/>
      <c r="Z636"/>
      <c r="AA636"/>
      <c r="AB636"/>
      <c r="AC636"/>
      <c r="AD636"/>
      <c r="AE636"/>
      <c r="AF636"/>
      <c r="AG636"/>
      <c r="AH636"/>
      <c r="AI636"/>
      <c r="AJ636"/>
      <c r="AK636"/>
      <c r="AL636"/>
      <c r="AM636"/>
      <c r="AN636"/>
      <c r="AO636"/>
      <c r="AP636"/>
      <c r="AQ636"/>
    </row>
    <row r="637" spans="1:43" x14ac:dyDescent="0.25">
      <c r="A637" s="67" t="s">
        <v>95</v>
      </c>
      <c r="B637" s="8"/>
      <c r="C637" s="8"/>
      <c r="D637" s="8"/>
      <c r="E637" s="8"/>
      <c r="F637" s="8"/>
      <c r="G637" s="8"/>
      <c r="H637" s="8">
        <v>560</v>
      </c>
      <c r="I637" s="8"/>
      <c r="J637" s="8"/>
      <c r="K637" s="8"/>
      <c r="L637" s="8"/>
      <c r="M637" s="8"/>
      <c r="N637" s="8">
        <v>560</v>
      </c>
      <c r="O637"/>
      <c r="P637"/>
      <c r="Q637"/>
      <c r="R637"/>
      <c r="S637"/>
      <c r="T637"/>
      <c r="U637"/>
      <c r="V637"/>
      <c r="W637"/>
      <c r="X637"/>
      <c r="Y637"/>
      <c r="Z637"/>
      <c r="AA637"/>
      <c r="AB637"/>
      <c r="AC637"/>
      <c r="AD637"/>
      <c r="AE637"/>
      <c r="AF637"/>
      <c r="AG637"/>
      <c r="AH637"/>
      <c r="AI637"/>
      <c r="AJ637"/>
      <c r="AK637"/>
      <c r="AL637"/>
      <c r="AM637"/>
      <c r="AN637"/>
      <c r="AO637"/>
      <c r="AP637"/>
      <c r="AQ637"/>
    </row>
    <row r="638" spans="1:43" x14ac:dyDescent="0.25">
      <c r="A638" s="67" t="s">
        <v>138</v>
      </c>
      <c r="B638" s="8"/>
      <c r="C638" s="8">
        <v>560</v>
      </c>
      <c r="D638" s="8"/>
      <c r="E638" s="8"/>
      <c r="F638" s="8"/>
      <c r="G638" s="8"/>
      <c r="H638" s="8"/>
      <c r="I638" s="8">
        <v>560</v>
      </c>
      <c r="J638" s="8"/>
      <c r="K638" s="8"/>
      <c r="L638" s="8">
        <v>560</v>
      </c>
      <c r="M638" s="8"/>
      <c r="N638" s="8">
        <v>1680</v>
      </c>
      <c r="O638"/>
      <c r="P638"/>
      <c r="Q638"/>
      <c r="R638"/>
      <c r="S638"/>
      <c r="T638"/>
      <c r="U638"/>
      <c r="V638"/>
      <c r="W638"/>
      <c r="X638"/>
      <c r="Y638"/>
      <c r="Z638"/>
      <c r="AA638"/>
      <c r="AB638"/>
      <c r="AC638"/>
      <c r="AD638"/>
      <c r="AE638"/>
      <c r="AF638"/>
      <c r="AG638"/>
      <c r="AH638"/>
      <c r="AI638"/>
      <c r="AJ638"/>
      <c r="AK638"/>
      <c r="AL638"/>
      <c r="AM638"/>
      <c r="AN638"/>
      <c r="AO638"/>
      <c r="AP638"/>
      <c r="AQ638"/>
    </row>
    <row r="639" spans="1:43" x14ac:dyDescent="0.25">
      <c r="A639" s="67" t="s">
        <v>167</v>
      </c>
      <c r="B639" s="8"/>
      <c r="C639" s="8"/>
      <c r="D639" s="8"/>
      <c r="E639" s="8">
        <v>560</v>
      </c>
      <c r="F639" s="8"/>
      <c r="G639" s="8">
        <v>560</v>
      </c>
      <c r="H639" s="8"/>
      <c r="I639" s="8"/>
      <c r="J639" s="8"/>
      <c r="K639" s="8"/>
      <c r="L639" s="8"/>
      <c r="M639" s="8"/>
      <c r="N639" s="8">
        <v>1120</v>
      </c>
      <c r="O639"/>
      <c r="P639"/>
      <c r="Q639"/>
      <c r="R639"/>
      <c r="S639"/>
      <c r="T639"/>
      <c r="U639"/>
      <c r="V639"/>
      <c r="W639"/>
      <c r="X639"/>
      <c r="Y639"/>
      <c r="Z639"/>
      <c r="AA639"/>
      <c r="AB639"/>
      <c r="AC639"/>
      <c r="AD639"/>
      <c r="AE639"/>
      <c r="AF639"/>
      <c r="AG639"/>
      <c r="AH639"/>
      <c r="AI639"/>
      <c r="AJ639"/>
      <c r="AK639"/>
      <c r="AL639"/>
      <c r="AM639"/>
      <c r="AN639"/>
      <c r="AO639"/>
      <c r="AP639"/>
      <c r="AQ639"/>
    </row>
    <row r="640" spans="1:43" x14ac:dyDescent="0.25">
      <c r="A640" s="67" t="s">
        <v>127</v>
      </c>
      <c r="B640" s="8"/>
      <c r="C640" s="8"/>
      <c r="D640" s="8"/>
      <c r="E640" s="8"/>
      <c r="F640" s="8">
        <v>560</v>
      </c>
      <c r="G640" s="8"/>
      <c r="H640" s="8"/>
      <c r="I640" s="8"/>
      <c r="J640" s="8"/>
      <c r="K640" s="8">
        <v>560</v>
      </c>
      <c r="L640" s="8"/>
      <c r="M640" s="8"/>
      <c r="N640" s="8">
        <v>1120</v>
      </c>
      <c r="O640"/>
      <c r="P640"/>
      <c r="Q640"/>
      <c r="R640"/>
      <c r="S640"/>
      <c r="T640"/>
      <c r="U640"/>
      <c r="V640"/>
      <c r="W640"/>
      <c r="X640"/>
      <c r="Y640"/>
      <c r="Z640"/>
      <c r="AA640"/>
      <c r="AB640"/>
      <c r="AC640"/>
      <c r="AD640"/>
      <c r="AE640"/>
      <c r="AF640"/>
      <c r="AG640"/>
      <c r="AH640"/>
      <c r="AI640"/>
      <c r="AJ640"/>
      <c r="AK640"/>
      <c r="AL640"/>
      <c r="AM640"/>
      <c r="AN640"/>
      <c r="AO640"/>
      <c r="AP640"/>
      <c r="AQ640"/>
    </row>
    <row r="641" spans="1:43" x14ac:dyDescent="0.25">
      <c r="A641" s="67" t="s">
        <v>155</v>
      </c>
      <c r="B641" s="8">
        <v>560</v>
      </c>
      <c r="C641" s="8"/>
      <c r="D641" s="8">
        <v>560</v>
      </c>
      <c r="E641" s="8"/>
      <c r="F641" s="8"/>
      <c r="G641" s="8"/>
      <c r="H641" s="8"/>
      <c r="I641" s="8"/>
      <c r="J641" s="8"/>
      <c r="K641" s="8"/>
      <c r="L641" s="8"/>
      <c r="M641" s="8"/>
      <c r="N641" s="8">
        <v>1120</v>
      </c>
      <c r="O641"/>
      <c r="P641"/>
      <c r="Q641"/>
      <c r="R641"/>
      <c r="S641"/>
      <c r="T641"/>
      <c r="U641"/>
      <c r="V641"/>
      <c r="W641"/>
      <c r="X641"/>
      <c r="Y641"/>
      <c r="Z641"/>
      <c r="AA641"/>
      <c r="AB641"/>
      <c r="AC641"/>
      <c r="AD641"/>
      <c r="AE641"/>
      <c r="AF641"/>
      <c r="AG641"/>
      <c r="AH641"/>
      <c r="AI641"/>
      <c r="AJ641"/>
      <c r="AK641"/>
      <c r="AL641"/>
      <c r="AM641"/>
      <c r="AN641"/>
      <c r="AO641"/>
      <c r="AP641"/>
      <c r="AQ641"/>
    </row>
    <row r="642" spans="1:43" x14ac:dyDescent="0.25">
      <c r="A642" s="67" t="s">
        <v>159</v>
      </c>
      <c r="B642" s="8"/>
      <c r="C642" s="8"/>
      <c r="D642" s="8"/>
      <c r="E642" s="8"/>
      <c r="F642" s="8"/>
      <c r="G642" s="8"/>
      <c r="H642" s="8"/>
      <c r="I642" s="8"/>
      <c r="J642" s="8">
        <v>560</v>
      </c>
      <c r="K642" s="8"/>
      <c r="L642" s="8"/>
      <c r="M642" s="8"/>
      <c r="N642" s="8">
        <v>560</v>
      </c>
      <c r="O642"/>
      <c r="P642"/>
      <c r="Q642"/>
      <c r="R642"/>
      <c r="S642"/>
      <c r="T642"/>
      <c r="U642"/>
      <c r="V642"/>
      <c r="W642"/>
      <c r="X642"/>
      <c r="Y642"/>
      <c r="Z642"/>
      <c r="AA642"/>
      <c r="AB642"/>
      <c r="AC642"/>
      <c r="AD642"/>
      <c r="AE642"/>
      <c r="AF642"/>
      <c r="AG642"/>
      <c r="AH642"/>
      <c r="AI642"/>
      <c r="AJ642"/>
      <c r="AK642"/>
      <c r="AL642"/>
      <c r="AM642"/>
      <c r="AN642"/>
      <c r="AO642"/>
      <c r="AP642"/>
      <c r="AQ642"/>
    </row>
    <row r="643" spans="1:43" x14ac:dyDescent="0.25">
      <c r="A643" s="62">
        <v>10023730</v>
      </c>
      <c r="B643" s="8">
        <v>400</v>
      </c>
      <c r="C643" s="8">
        <v>300</v>
      </c>
      <c r="D643" s="8">
        <v>300</v>
      </c>
      <c r="E643" s="8"/>
      <c r="F643" s="8">
        <v>300</v>
      </c>
      <c r="G643" s="8">
        <v>300</v>
      </c>
      <c r="H643" s="8">
        <v>400</v>
      </c>
      <c r="I643" s="8">
        <v>300</v>
      </c>
      <c r="J643" s="8">
        <v>300</v>
      </c>
      <c r="K643" s="8">
        <v>400</v>
      </c>
      <c r="L643" s="8">
        <v>300</v>
      </c>
      <c r="M643" s="8"/>
      <c r="N643" s="8">
        <v>3300</v>
      </c>
      <c r="O643"/>
      <c r="P643"/>
      <c r="Q643"/>
      <c r="R643"/>
      <c r="S643"/>
      <c r="T643"/>
      <c r="U643"/>
      <c r="V643"/>
      <c r="W643"/>
      <c r="X643"/>
      <c r="Y643"/>
      <c r="Z643"/>
      <c r="AA643"/>
      <c r="AB643"/>
      <c r="AC643"/>
      <c r="AD643"/>
      <c r="AE643"/>
      <c r="AF643"/>
      <c r="AG643"/>
      <c r="AH643"/>
      <c r="AI643"/>
      <c r="AJ643"/>
      <c r="AK643"/>
      <c r="AL643"/>
      <c r="AM643"/>
      <c r="AN643"/>
      <c r="AO643"/>
      <c r="AP643"/>
      <c r="AQ643"/>
    </row>
    <row r="644" spans="1:43" x14ac:dyDescent="0.25">
      <c r="A644" s="67" t="s">
        <v>69</v>
      </c>
      <c r="B644" s="8">
        <v>400</v>
      </c>
      <c r="C644" s="8"/>
      <c r="D644" s="8"/>
      <c r="E644" s="8"/>
      <c r="F644" s="8"/>
      <c r="G644" s="8"/>
      <c r="H644" s="8">
        <v>400</v>
      </c>
      <c r="I644" s="8"/>
      <c r="J644" s="8"/>
      <c r="K644" s="8"/>
      <c r="L644" s="8"/>
      <c r="M644" s="8"/>
      <c r="N644" s="8">
        <v>800</v>
      </c>
      <c r="O644"/>
      <c r="P644"/>
      <c r="Q644"/>
      <c r="R644"/>
      <c r="S644"/>
      <c r="T644"/>
      <c r="U644"/>
      <c r="V644"/>
      <c r="W644"/>
      <c r="X644"/>
      <c r="Y644"/>
      <c r="Z644"/>
      <c r="AA644"/>
      <c r="AB644"/>
      <c r="AC644"/>
      <c r="AD644"/>
      <c r="AE644"/>
      <c r="AF644"/>
      <c r="AG644"/>
      <c r="AH644"/>
      <c r="AI644"/>
      <c r="AJ644"/>
      <c r="AK644"/>
      <c r="AL644"/>
      <c r="AM644"/>
      <c r="AN644"/>
      <c r="AO644"/>
      <c r="AP644"/>
      <c r="AQ644"/>
    </row>
    <row r="645" spans="1:43" x14ac:dyDescent="0.25">
      <c r="A645" s="67" t="s">
        <v>54</v>
      </c>
      <c r="B645" s="8"/>
      <c r="C645" s="8"/>
      <c r="D645" s="8"/>
      <c r="E645" s="8"/>
      <c r="F645" s="8"/>
      <c r="G645" s="8"/>
      <c r="H645" s="8"/>
      <c r="I645" s="8"/>
      <c r="J645" s="8"/>
      <c r="K645" s="8">
        <v>400</v>
      </c>
      <c r="L645" s="8"/>
      <c r="M645" s="8"/>
      <c r="N645" s="8">
        <v>400</v>
      </c>
      <c r="O645"/>
      <c r="P645"/>
      <c r="Q645"/>
      <c r="R645"/>
      <c r="S645"/>
      <c r="T645"/>
      <c r="U645"/>
      <c r="V645"/>
      <c r="W645"/>
      <c r="X645"/>
      <c r="Y645"/>
      <c r="Z645"/>
      <c r="AA645"/>
      <c r="AB645"/>
      <c r="AC645"/>
      <c r="AD645"/>
      <c r="AE645"/>
      <c r="AF645"/>
      <c r="AG645"/>
      <c r="AH645"/>
      <c r="AI645"/>
      <c r="AJ645"/>
      <c r="AK645"/>
      <c r="AL645"/>
      <c r="AM645"/>
      <c r="AN645"/>
      <c r="AO645"/>
      <c r="AP645"/>
      <c r="AQ645"/>
    </row>
    <row r="646" spans="1:43" x14ac:dyDescent="0.25">
      <c r="A646" s="67" t="s">
        <v>48</v>
      </c>
      <c r="B646" s="8"/>
      <c r="C646" s="8">
        <v>300</v>
      </c>
      <c r="D646" s="8">
        <v>300</v>
      </c>
      <c r="E646" s="8"/>
      <c r="F646" s="8"/>
      <c r="G646" s="8"/>
      <c r="H646" s="8"/>
      <c r="I646" s="8">
        <v>300</v>
      </c>
      <c r="J646" s="8"/>
      <c r="K646" s="8"/>
      <c r="L646" s="8">
        <v>300</v>
      </c>
      <c r="M646" s="8"/>
      <c r="N646" s="8">
        <v>1200</v>
      </c>
      <c r="O646"/>
      <c r="P646"/>
      <c r="Q646"/>
      <c r="R646"/>
      <c r="S646"/>
      <c r="T646"/>
      <c r="U646"/>
      <c r="V646"/>
      <c r="W646"/>
      <c r="X646"/>
      <c r="Y646"/>
      <c r="Z646"/>
      <c r="AA646"/>
      <c r="AB646"/>
      <c r="AC646"/>
      <c r="AD646"/>
      <c r="AE646"/>
      <c r="AF646"/>
      <c r="AG646"/>
      <c r="AH646"/>
      <c r="AI646"/>
      <c r="AJ646"/>
      <c r="AK646"/>
      <c r="AL646"/>
      <c r="AM646"/>
      <c r="AN646"/>
      <c r="AO646"/>
      <c r="AP646"/>
      <c r="AQ646"/>
    </row>
    <row r="647" spans="1:43" x14ac:dyDescent="0.25">
      <c r="A647" s="67" t="s">
        <v>45</v>
      </c>
      <c r="B647" s="8"/>
      <c r="C647" s="8"/>
      <c r="D647" s="8"/>
      <c r="E647" s="8"/>
      <c r="F647" s="8">
        <v>300</v>
      </c>
      <c r="G647" s="8">
        <v>300</v>
      </c>
      <c r="H647" s="8"/>
      <c r="I647" s="8"/>
      <c r="J647" s="8">
        <v>300</v>
      </c>
      <c r="K647" s="8"/>
      <c r="L647" s="8"/>
      <c r="M647" s="8"/>
      <c r="N647" s="8">
        <v>900</v>
      </c>
      <c r="O647"/>
      <c r="P647"/>
      <c r="Q647"/>
      <c r="R647"/>
      <c r="S647"/>
      <c r="T647"/>
      <c r="U647"/>
      <c r="V647"/>
      <c r="W647"/>
      <c r="X647"/>
      <c r="Y647"/>
      <c r="Z647"/>
      <c r="AA647"/>
      <c r="AB647"/>
      <c r="AC647"/>
      <c r="AD647"/>
      <c r="AE647"/>
      <c r="AF647"/>
      <c r="AG647"/>
      <c r="AH647"/>
      <c r="AI647"/>
      <c r="AJ647"/>
      <c r="AK647"/>
      <c r="AL647"/>
      <c r="AM647"/>
      <c r="AN647"/>
      <c r="AO647"/>
      <c r="AP647"/>
      <c r="AQ647"/>
    </row>
    <row r="648" spans="1:43" x14ac:dyDescent="0.25">
      <c r="A648" s="62">
        <v>10023468</v>
      </c>
      <c r="B648" s="8">
        <v>500</v>
      </c>
      <c r="C648" s="8">
        <v>500</v>
      </c>
      <c r="D648" s="8">
        <v>500</v>
      </c>
      <c r="E648" s="8">
        <v>500</v>
      </c>
      <c r="F648" s="8">
        <v>500</v>
      </c>
      <c r="G648" s="8">
        <v>500</v>
      </c>
      <c r="H648" s="8">
        <v>500</v>
      </c>
      <c r="I648" s="8">
        <v>500</v>
      </c>
      <c r="J648" s="8"/>
      <c r="K648" s="8">
        <v>500</v>
      </c>
      <c r="L648" s="8">
        <v>500</v>
      </c>
      <c r="M648" s="8"/>
      <c r="N648" s="8">
        <v>5000</v>
      </c>
      <c r="O648"/>
      <c r="P648"/>
      <c r="Q648"/>
      <c r="R648"/>
      <c r="S648"/>
      <c r="T648"/>
      <c r="U648"/>
      <c r="V648"/>
      <c r="W648"/>
      <c r="X648"/>
      <c r="Y648"/>
      <c r="Z648"/>
      <c r="AA648"/>
      <c r="AB648"/>
      <c r="AC648"/>
      <c r="AD648"/>
      <c r="AE648"/>
      <c r="AF648"/>
      <c r="AG648"/>
      <c r="AH648"/>
      <c r="AI648"/>
      <c r="AJ648"/>
      <c r="AK648"/>
      <c r="AL648"/>
      <c r="AM648"/>
      <c r="AN648"/>
      <c r="AO648"/>
      <c r="AP648"/>
      <c r="AQ648"/>
    </row>
    <row r="649" spans="1:43" x14ac:dyDescent="0.25">
      <c r="A649" s="67" t="s">
        <v>95</v>
      </c>
      <c r="B649" s="8"/>
      <c r="C649" s="8">
        <v>500</v>
      </c>
      <c r="D649" s="8"/>
      <c r="E649" s="8"/>
      <c r="F649" s="8"/>
      <c r="G649" s="8"/>
      <c r="H649" s="8">
        <v>500</v>
      </c>
      <c r="I649" s="8"/>
      <c r="J649" s="8"/>
      <c r="K649" s="8"/>
      <c r="L649" s="8"/>
      <c r="M649" s="8"/>
      <c r="N649" s="8">
        <v>1000</v>
      </c>
      <c r="O649"/>
      <c r="P649"/>
      <c r="Q649"/>
      <c r="R649"/>
      <c r="S649"/>
      <c r="T649"/>
      <c r="U649"/>
      <c r="V649"/>
      <c r="W649"/>
      <c r="X649"/>
      <c r="Y649"/>
      <c r="Z649"/>
      <c r="AA649"/>
      <c r="AB649"/>
      <c r="AC649"/>
      <c r="AD649"/>
      <c r="AE649"/>
      <c r="AF649"/>
      <c r="AG649"/>
      <c r="AH649"/>
      <c r="AI649"/>
      <c r="AJ649"/>
      <c r="AK649"/>
      <c r="AL649"/>
      <c r="AM649"/>
      <c r="AN649"/>
      <c r="AO649"/>
      <c r="AP649"/>
      <c r="AQ649"/>
    </row>
    <row r="650" spans="1:43" x14ac:dyDescent="0.25">
      <c r="A650" s="67" t="s">
        <v>138</v>
      </c>
      <c r="B650" s="8">
        <v>500</v>
      </c>
      <c r="C650" s="8"/>
      <c r="D650" s="8"/>
      <c r="E650" s="8"/>
      <c r="F650" s="8">
        <v>500</v>
      </c>
      <c r="G650" s="8"/>
      <c r="H650" s="8"/>
      <c r="I650" s="8">
        <v>500</v>
      </c>
      <c r="J650" s="8"/>
      <c r="K650" s="8"/>
      <c r="L650" s="8">
        <v>500</v>
      </c>
      <c r="M650" s="8"/>
      <c r="N650" s="8">
        <v>2000</v>
      </c>
      <c r="O650"/>
      <c r="P650"/>
      <c r="Q650"/>
      <c r="R650"/>
      <c r="S650"/>
      <c r="T650"/>
      <c r="U650"/>
      <c r="V650"/>
      <c r="W650"/>
      <c r="X650"/>
      <c r="Y650"/>
      <c r="Z650"/>
      <c r="AA650"/>
      <c r="AB650"/>
      <c r="AC650"/>
      <c r="AD650"/>
      <c r="AE650"/>
      <c r="AF650"/>
      <c r="AG650"/>
      <c r="AH650"/>
      <c r="AI650"/>
      <c r="AJ650"/>
      <c r="AK650"/>
      <c r="AL650"/>
      <c r="AM650"/>
      <c r="AN650"/>
      <c r="AO650"/>
      <c r="AP650"/>
      <c r="AQ650"/>
    </row>
    <row r="651" spans="1:43" x14ac:dyDescent="0.25">
      <c r="A651" s="67" t="s">
        <v>167</v>
      </c>
      <c r="B651" s="8"/>
      <c r="C651" s="8"/>
      <c r="D651" s="8">
        <v>500</v>
      </c>
      <c r="E651" s="8">
        <v>500</v>
      </c>
      <c r="F651" s="8"/>
      <c r="G651" s="8">
        <v>500</v>
      </c>
      <c r="H651" s="8"/>
      <c r="I651" s="8"/>
      <c r="J651" s="8"/>
      <c r="K651" s="8"/>
      <c r="L651" s="8"/>
      <c r="M651" s="8"/>
      <c r="N651" s="8">
        <v>1500</v>
      </c>
      <c r="O651"/>
      <c r="P651"/>
      <c r="Q651"/>
      <c r="R651"/>
      <c r="S651"/>
      <c r="T651"/>
      <c r="U651"/>
      <c r="V651"/>
      <c r="W651"/>
      <c r="X651"/>
      <c r="Y651"/>
      <c r="Z651"/>
      <c r="AA651"/>
      <c r="AB651"/>
      <c r="AC651"/>
      <c r="AD651"/>
      <c r="AE651"/>
      <c r="AF651"/>
      <c r="AG651"/>
      <c r="AH651"/>
      <c r="AI651"/>
      <c r="AJ651"/>
      <c r="AK651"/>
      <c r="AL651"/>
      <c r="AM651"/>
      <c r="AN651"/>
      <c r="AO651"/>
      <c r="AP651"/>
      <c r="AQ651"/>
    </row>
    <row r="652" spans="1:43" x14ac:dyDescent="0.25">
      <c r="A652" s="67" t="s">
        <v>127</v>
      </c>
      <c r="B652" s="8"/>
      <c r="C652" s="8"/>
      <c r="D652" s="8"/>
      <c r="E652" s="8"/>
      <c r="F652" s="8"/>
      <c r="G652" s="8"/>
      <c r="H652" s="8"/>
      <c r="I652" s="8"/>
      <c r="J652" s="8"/>
      <c r="K652" s="8">
        <v>500</v>
      </c>
      <c r="L652" s="8"/>
      <c r="M652" s="8"/>
      <c r="N652" s="8">
        <v>500</v>
      </c>
      <c r="O652"/>
      <c r="P652"/>
      <c r="Q652"/>
      <c r="R652"/>
      <c r="S652"/>
      <c r="T652"/>
      <c r="U652"/>
      <c r="V652"/>
      <c r="W652"/>
      <c r="X652"/>
      <c r="Y652"/>
      <c r="Z652"/>
      <c r="AA652"/>
      <c r="AB652"/>
      <c r="AC652"/>
      <c r="AD652"/>
      <c r="AE652"/>
      <c r="AF652"/>
      <c r="AG652"/>
      <c r="AH652"/>
      <c r="AI652"/>
      <c r="AJ652"/>
      <c r="AK652"/>
      <c r="AL652"/>
      <c r="AM652"/>
      <c r="AN652"/>
      <c r="AO652"/>
      <c r="AP652"/>
      <c r="AQ652"/>
    </row>
    <row r="653" spans="1:43" x14ac:dyDescent="0.25">
      <c r="A653" s="62">
        <v>10023499</v>
      </c>
      <c r="B653" s="8">
        <v>290</v>
      </c>
      <c r="C653" s="8">
        <v>290</v>
      </c>
      <c r="D653" s="8">
        <v>290</v>
      </c>
      <c r="E653" s="8"/>
      <c r="F653" s="8">
        <v>290</v>
      </c>
      <c r="G653" s="8">
        <v>290</v>
      </c>
      <c r="H653" s="8">
        <v>290</v>
      </c>
      <c r="I653" s="8">
        <v>290</v>
      </c>
      <c r="J653" s="8">
        <v>290</v>
      </c>
      <c r="K653" s="8">
        <v>290</v>
      </c>
      <c r="L653" s="8">
        <v>290</v>
      </c>
      <c r="M653" s="8"/>
      <c r="N653" s="8">
        <v>2900</v>
      </c>
      <c r="O653"/>
      <c r="P653"/>
      <c r="Q653"/>
      <c r="R653"/>
      <c r="S653"/>
      <c r="T653"/>
      <c r="U653"/>
      <c r="V653"/>
      <c r="W653"/>
      <c r="X653"/>
      <c r="Y653"/>
      <c r="Z653"/>
      <c r="AA653"/>
      <c r="AB653"/>
      <c r="AC653"/>
      <c r="AD653"/>
      <c r="AE653"/>
      <c r="AF653"/>
      <c r="AG653"/>
      <c r="AH653"/>
      <c r="AI653"/>
      <c r="AJ653"/>
      <c r="AK653"/>
      <c r="AL653"/>
      <c r="AM653"/>
      <c r="AN653"/>
      <c r="AO653"/>
      <c r="AP653"/>
      <c r="AQ653"/>
    </row>
    <row r="654" spans="1:43" x14ac:dyDescent="0.25">
      <c r="A654" s="67" t="s">
        <v>69</v>
      </c>
      <c r="B654" s="8">
        <v>290</v>
      </c>
      <c r="C654" s="8">
        <v>290</v>
      </c>
      <c r="D654" s="8">
        <v>290</v>
      </c>
      <c r="E654" s="8"/>
      <c r="F654" s="8">
        <v>290</v>
      </c>
      <c r="G654" s="8">
        <v>290</v>
      </c>
      <c r="H654" s="8"/>
      <c r="I654" s="8">
        <v>290</v>
      </c>
      <c r="J654" s="8"/>
      <c r="K654" s="8"/>
      <c r="L654" s="8">
        <v>290</v>
      </c>
      <c r="M654" s="8"/>
      <c r="N654" s="8">
        <v>2030</v>
      </c>
      <c r="O654"/>
      <c r="P654"/>
      <c r="Q654"/>
      <c r="R654"/>
      <c r="S654"/>
      <c r="T654"/>
      <c r="U654"/>
      <c r="V654"/>
      <c r="W654"/>
      <c r="X654"/>
      <c r="Y654"/>
      <c r="Z654"/>
      <c r="AA654"/>
      <c r="AB654"/>
      <c r="AC654"/>
      <c r="AD654"/>
      <c r="AE654"/>
      <c r="AF654"/>
      <c r="AG654"/>
      <c r="AH654"/>
      <c r="AI654"/>
      <c r="AJ654"/>
      <c r="AK654"/>
      <c r="AL654"/>
      <c r="AM654"/>
      <c r="AN654"/>
      <c r="AO654"/>
      <c r="AP654"/>
      <c r="AQ654"/>
    </row>
    <row r="655" spans="1:43" x14ac:dyDescent="0.25">
      <c r="A655" s="67" t="s">
        <v>54</v>
      </c>
      <c r="B655" s="8"/>
      <c r="C655" s="8"/>
      <c r="D655" s="8"/>
      <c r="E655" s="8"/>
      <c r="F655" s="8"/>
      <c r="G655" s="8"/>
      <c r="H655" s="8"/>
      <c r="I655" s="8"/>
      <c r="J655" s="8">
        <v>290</v>
      </c>
      <c r="K655" s="8">
        <v>290</v>
      </c>
      <c r="L655" s="8"/>
      <c r="M655" s="8"/>
      <c r="N655" s="8">
        <v>580</v>
      </c>
      <c r="O655"/>
      <c r="P655"/>
      <c r="Q655"/>
      <c r="R655"/>
      <c r="S655"/>
      <c r="T655"/>
      <c r="U655"/>
      <c r="V655"/>
      <c r="W655"/>
      <c r="X655"/>
      <c r="Y655"/>
      <c r="Z655"/>
      <c r="AA655"/>
      <c r="AB655"/>
      <c r="AC655"/>
      <c r="AD655"/>
      <c r="AE655"/>
      <c r="AF655"/>
      <c r="AG655"/>
      <c r="AH655"/>
      <c r="AI655"/>
      <c r="AJ655"/>
      <c r="AK655"/>
      <c r="AL655"/>
      <c r="AM655"/>
      <c r="AN655"/>
      <c r="AO655"/>
      <c r="AP655"/>
      <c r="AQ655"/>
    </row>
    <row r="656" spans="1:43" x14ac:dyDescent="0.25">
      <c r="A656" s="67" t="s">
        <v>62</v>
      </c>
      <c r="B656" s="8"/>
      <c r="C656" s="8"/>
      <c r="D656" s="8"/>
      <c r="E656" s="8"/>
      <c r="F656" s="8"/>
      <c r="G656" s="8"/>
      <c r="H656" s="8">
        <v>290</v>
      </c>
      <c r="I656" s="8"/>
      <c r="J656" s="8"/>
      <c r="K656" s="8"/>
      <c r="L656" s="8"/>
      <c r="M656" s="8"/>
      <c r="N656" s="8">
        <v>290</v>
      </c>
      <c r="O656"/>
      <c r="P656"/>
      <c r="Q656"/>
      <c r="R656"/>
      <c r="S656"/>
      <c r="T656"/>
      <c r="U656"/>
      <c r="V656"/>
      <c r="W656"/>
      <c r="X656"/>
      <c r="Y656"/>
      <c r="Z656"/>
      <c r="AA656"/>
      <c r="AB656"/>
      <c r="AC656"/>
      <c r="AD656"/>
      <c r="AE656"/>
      <c r="AF656"/>
      <c r="AG656"/>
      <c r="AH656"/>
      <c r="AI656"/>
      <c r="AJ656"/>
      <c r="AK656"/>
      <c r="AL656"/>
      <c r="AM656"/>
      <c r="AN656"/>
      <c r="AO656"/>
      <c r="AP656"/>
      <c r="AQ656"/>
    </row>
    <row r="657" spans="1:43" x14ac:dyDescent="0.25">
      <c r="A657" s="62">
        <v>10023518</v>
      </c>
      <c r="B657" s="8">
        <v>306</v>
      </c>
      <c r="C657" s="8">
        <v>306</v>
      </c>
      <c r="D657" s="8">
        <v>306</v>
      </c>
      <c r="E657" s="8">
        <v>1</v>
      </c>
      <c r="F657" s="8">
        <v>306</v>
      </c>
      <c r="G657" s="8">
        <v>306</v>
      </c>
      <c r="H657" s="8">
        <v>306</v>
      </c>
      <c r="I657" s="8">
        <v>306</v>
      </c>
      <c r="J657" s="8">
        <v>306</v>
      </c>
      <c r="K657" s="8">
        <v>306</v>
      </c>
      <c r="L657" s="8">
        <v>306</v>
      </c>
      <c r="M657" s="8"/>
      <c r="N657" s="8">
        <v>3061</v>
      </c>
      <c r="O657"/>
      <c r="P657"/>
      <c r="Q657"/>
      <c r="R657"/>
      <c r="S657"/>
      <c r="T657"/>
      <c r="U657"/>
      <c r="V657"/>
      <c r="W657"/>
      <c r="X657"/>
      <c r="Y657"/>
      <c r="Z657"/>
      <c r="AA657"/>
      <c r="AB657"/>
      <c r="AC657"/>
      <c r="AD657"/>
      <c r="AE657"/>
      <c r="AF657"/>
      <c r="AG657"/>
      <c r="AH657"/>
      <c r="AI657"/>
      <c r="AJ657"/>
      <c r="AK657"/>
      <c r="AL657"/>
      <c r="AM657"/>
      <c r="AN657"/>
      <c r="AO657"/>
      <c r="AP657"/>
      <c r="AQ657"/>
    </row>
    <row r="658" spans="1:43" x14ac:dyDescent="0.25">
      <c r="A658" s="67" t="s">
        <v>69</v>
      </c>
      <c r="B658" s="8">
        <v>306</v>
      </c>
      <c r="C658" s="8">
        <v>306</v>
      </c>
      <c r="D658" s="8">
        <v>306</v>
      </c>
      <c r="E658" s="8">
        <v>1</v>
      </c>
      <c r="F658" s="8">
        <v>306</v>
      </c>
      <c r="G658" s="8">
        <v>306</v>
      </c>
      <c r="H658" s="8"/>
      <c r="I658" s="8">
        <v>306</v>
      </c>
      <c r="J658" s="8"/>
      <c r="K658" s="8"/>
      <c r="L658" s="8">
        <v>306</v>
      </c>
      <c r="M658" s="8"/>
      <c r="N658" s="8">
        <v>2143</v>
      </c>
      <c r="O658"/>
      <c r="P658"/>
      <c r="Q658"/>
      <c r="R658"/>
      <c r="S658"/>
      <c r="T658"/>
      <c r="U658"/>
      <c r="V658"/>
      <c r="W658"/>
      <c r="X658"/>
      <c r="Y658"/>
      <c r="Z658"/>
      <c r="AA658"/>
      <c r="AB658"/>
      <c r="AC658"/>
      <c r="AD658"/>
      <c r="AE658"/>
      <c r="AF658"/>
      <c r="AG658"/>
      <c r="AH658"/>
      <c r="AI658"/>
      <c r="AJ658"/>
      <c r="AK658"/>
      <c r="AL658"/>
      <c r="AM658"/>
      <c r="AN658"/>
      <c r="AO658"/>
      <c r="AP658"/>
      <c r="AQ658"/>
    </row>
    <row r="659" spans="1:43" x14ac:dyDescent="0.25">
      <c r="A659" s="67" t="s">
        <v>54</v>
      </c>
      <c r="B659" s="8"/>
      <c r="C659" s="8"/>
      <c r="D659" s="8"/>
      <c r="E659" s="8"/>
      <c r="F659" s="8"/>
      <c r="G659" s="8"/>
      <c r="H659" s="8"/>
      <c r="I659" s="8"/>
      <c r="J659" s="8">
        <v>306</v>
      </c>
      <c r="K659" s="8"/>
      <c r="L659" s="8"/>
      <c r="M659" s="8"/>
      <c r="N659" s="8">
        <v>306</v>
      </c>
      <c r="O659"/>
      <c r="P659"/>
      <c r="Q659"/>
      <c r="R659"/>
      <c r="S659"/>
      <c r="T659"/>
      <c r="U659"/>
      <c r="V659"/>
      <c r="W659"/>
      <c r="X659"/>
      <c r="Y659"/>
      <c r="Z659"/>
      <c r="AA659"/>
      <c r="AB659"/>
      <c r="AC659"/>
      <c r="AD659"/>
      <c r="AE659"/>
      <c r="AF659"/>
      <c r="AG659"/>
      <c r="AH659"/>
      <c r="AI659"/>
      <c r="AJ659"/>
      <c r="AK659"/>
      <c r="AL659"/>
      <c r="AM659"/>
      <c r="AN659"/>
      <c r="AO659"/>
      <c r="AP659"/>
      <c r="AQ659"/>
    </row>
    <row r="660" spans="1:43" x14ac:dyDescent="0.25">
      <c r="A660" s="67" t="s">
        <v>62</v>
      </c>
      <c r="B660" s="8"/>
      <c r="C660" s="8"/>
      <c r="D660" s="8"/>
      <c r="E660" s="8"/>
      <c r="F660" s="8"/>
      <c r="G660" s="8"/>
      <c r="H660" s="8">
        <v>306</v>
      </c>
      <c r="I660" s="8"/>
      <c r="J660" s="8"/>
      <c r="K660" s="8">
        <v>306</v>
      </c>
      <c r="L660" s="8"/>
      <c r="M660" s="8"/>
      <c r="N660" s="8">
        <v>612</v>
      </c>
      <c r="O660"/>
      <c r="P660"/>
      <c r="Q660"/>
      <c r="R660"/>
      <c r="S660"/>
      <c r="T660"/>
      <c r="U660"/>
      <c r="V660"/>
      <c r="W660"/>
      <c r="X660"/>
      <c r="Y660"/>
      <c r="Z660"/>
      <c r="AA660"/>
      <c r="AB660"/>
      <c r="AC660"/>
      <c r="AD660"/>
      <c r="AE660"/>
      <c r="AF660"/>
      <c r="AG660"/>
      <c r="AH660"/>
      <c r="AI660"/>
      <c r="AJ660"/>
      <c r="AK660"/>
      <c r="AL660"/>
      <c r="AM660"/>
      <c r="AN660"/>
      <c r="AO660"/>
      <c r="AP660"/>
      <c r="AQ660"/>
    </row>
    <row r="661" spans="1:43" x14ac:dyDescent="0.25">
      <c r="A661" s="62">
        <v>10023558</v>
      </c>
      <c r="B661" s="8">
        <v>250</v>
      </c>
      <c r="C661" s="8">
        <v>250</v>
      </c>
      <c r="D661" s="8">
        <v>250</v>
      </c>
      <c r="E661" s="8"/>
      <c r="F661" s="8">
        <v>250</v>
      </c>
      <c r="G661" s="8">
        <v>250</v>
      </c>
      <c r="H661" s="8">
        <v>250</v>
      </c>
      <c r="I661" s="8">
        <v>250</v>
      </c>
      <c r="J661" s="8">
        <v>250</v>
      </c>
      <c r="K661" s="8">
        <v>250</v>
      </c>
      <c r="L661" s="8">
        <v>250</v>
      </c>
      <c r="M661" s="8"/>
      <c r="N661" s="8">
        <v>2500</v>
      </c>
      <c r="O661"/>
      <c r="P661"/>
      <c r="Q661"/>
      <c r="R661"/>
      <c r="S661"/>
      <c r="T661"/>
      <c r="U661"/>
      <c r="V661"/>
      <c r="W661"/>
      <c r="X661"/>
      <c r="Y661"/>
      <c r="Z661"/>
      <c r="AA661"/>
      <c r="AB661"/>
      <c r="AC661"/>
      <c r="AD661"/>
      <c r="AE661"/>
      <c r="AF661"/>
      <c r="AG661"/>
      <c r="AH661"/>
      <c r="AI661"/>
      <c r="AJ661"/>
      <c r="AK661"/>
      <c r="AL661"/>
      <c r="AM661"/>
      <c r="AN661"/>
      <c r="AO661"/>
      <c r="AP661"/>
      <c r="AQ661"/>
    </row>
    <row r="662" spans="1:43" x14ac:dyDescent="0.25">
      <c r="A662" s="67" t="s">
        <v>69</v>
      </c>
      <c r="B662" s="8">
        <v>250</v>
      </c>
      <c r="C662" s="8">
        <v>250</v>
      </c>
      <c r="D662" s="8">
        <v>250</v>
      </c>
      <c r="E662" s="8"/>
      <c r="F662" s="8">
        <v>250</v>
      </c>
      <c r="G662" s="8">
        <v>250</v>
      </c>
      <c r="H662" s="8">
        <v>250</v>
      </c>
      <c r="I662" s="8">
        <v>250</v>
      </c>
      <c r="J662" s="8"/>
      <c r="K662" s="8"/>
      <c r="L662" s="8">
        <v>250</v>
      </c>
      <c r="M662" s="8"/>
      <c r="N662" s="8">
        <v>2000</v>
      </c>
      <c r="O662"/>
      <c r="P662"/>
      <c r="Q662"/>
      <c r="R662"/>
      <c r="S662"/>
      <c r="T662"/>
      <c r="U662"/>
      <c r="V662"/>
      <c r="W662"/>
      <c r="X662"/>
      <c r="Y662"/>
      <c r="Z662"/>
      <c r="AA662"/>
      <c r="AB662"/>
      <c r="AC662"/>
      <c r="AD662"/>
      <c r="AE662"/>
      <c r="AF662"/>
      <c r="AG662"/>
      <c r="AH662"/>
      <c r="AI662"/>
      <c r="AJ662"/>
      <c r="AK662"/>
      <c r="AL662"/>
      <c r="AM662"/>
      <c r="AN662"/>
      <c r="AO662"/>
      <c r="AP662"/>
      <c r="AQ662"/>
    </row>
    <row r="663" spans="1:43" x14ac:dyDescent="0.25">
      <c r="A663" s="67" t="s">
        <v>54</v>
      </c>
      <c r="B663" s="8"/>
      <c r="C663" s="8"/>
      <c r="D663" s="8"/>
      <c r="E663" s="8"/>
      <c r="F663" s="8"/>
      <c r="G663" s="8"/>
      <c r="H663" s="8"/>
      <c r="I663" s="8"/>
      <c r="J663" s="8">
        <v>250</v>
      </c>
      <c r="K663" s="8">
        <v>250</v>
      </c>
      <c r="L663" s="8"/>
      <c r="M663" s="8"/>
      <c r="N663" s="8">
        <v>500</v>
      </c>
      <c r="O663"/>
      <c r="P663"/>
      <c r="Q663"/>
      <c r="R663"/>
      <c r="S663"/>
      <c r="T663"/>
      <c r="U663"/>
      <c r="V663"/>
      <c r="W663"/>
      <c r="X663"/>
      <c r="Y663"/>
      <c r="Z663"/>
      <c r="AA663"/>
      <c r="AB663"/>
      <c r="AC663"/>
      <c r="AD663"/>
      <c r="AE663"/>
      <c r="AF663"/>
      <c r="AG663"/>
      <c r="AH663"/>
      <c r="AI663"/>
      <c r="AJ663"/>
      <c r="AK663"/>
      <c r="AL663"/>
      <c r="AM663"/>
      <c r="AN663"/>
      <c r="AO663"/>
      <c r="AP663"/>
      <c r="AQ663"/>
    </row>
    <row r="664" spans="1:43" x14ac:dyDescent="0.25">
      <c r="A664" s="62">
        <v>10026148</v>
      </c>
      <c r="B664" s="8"/>
      <c r="C664" s="8">
        <v>290</v>
      </c>
      <c r="D664" s="8"/>
      <c r="E664" s="8">
        <v>290</v>
      </c>
      <c r="F664" s="8">
        <v>290</v>
      </c>
      <c r="G664" s="8">
        <v>290</v>
      </c>
      <c r="H664" s="8">
        <v>290</v>
      </c>
      <c r="I664" s="8">
        <v>290</v>
      </c>
      <c r="J664" s="8"/>
      <c r="K664" s="8">
        <v>290</v>
      </c>
      <c r="L664" s="8">
        <v>290</v>
      </c>
      <c r="M664" s="8"/>
      <c r="N664" s="8">
        <v>2320</v>
      </c>
      <c r="O664"/>
      <c r="P664"/>
      <c r="Q664"/>
      <c r="R664"/>
      <c r="S664"/>
      <c r="T664"/>
      <c r="U664"/>
      <c r="V664"/>
      <c r="W664"/>
      <c r="X664"/>
      <c r="Y664"/>
      <c r="Z664"/>
      <c r="AA664"/>
      <c r="AB664"/>
      <c r="AC664"/>
      <c r="AD664"/>
      <c r="AE664"/>
      <c r="AF664"/>
      <c r="AG664"/>
      <c r="AH664"/>
      <c r="AI664"/>
      <c r="AJ664"/>
      <c r="AK664"/>
      <c r="AL664"/>
      <c r="AM664"/>
      <c r="AN664"/>
      <c r="AO664"/>
      <c r="AP664"/>
      <c r="AQ664"/>
    </row>
    <row r="665" spans="1:43" x14ac:dyDescent="0.25">
      <c r="A665" s="67" t="s">
        <v>95</v>
      </c>
      <c r="B665" s="8"/>
      <c r="C665" s="8"/>
      <c r="D665" s="8"/>
      <c r="E665" s="8"/>
      <c r="F665" s="8"/>
      <c r="G665" s="8"/>
      <c r="H665" s="8"/>
      <c r="I665" s="8">
        <v>290</v>
      </c>
      <c r="J665" s="8"/>
      <c r="K665" s="8"/>
      <c r="L665" s="8"/>
      <c r="M665" s="8"/>
      <c r="N665" s="8">
        <v>290</v>
      </c>
      <c r="O665"/>
      <c r="P665"/>
      <c r="Q665"/>
      <c r="R665"/>
      <c r="S665"/>
      <c r="T665"/>
      <c r="U665"/>
      <c r="V665"/>
      <c r="W665"/>
      <c r="X665"/>
      <c r="Y665"/>
      <c r="Z665"/>
      <c r="AA665"/>
      <c r="AB665"/>
      <c r="AC665"/>
      <c r="AD665"/>
      <c r="AE665"/>
      <c r="AF665"/>
      <c r="AG665"/>
      <c r="AH665"/>
      <c r="AI665"/>
      <c r="AJ665"/>
      <c r="AK665"/>
      <c r="AL665"/>
      <c r="AM665"/>
      <c r="AN665"/>
      <c r="AO665"/>
      <c r="AP665"/>
      <c r="AQ665"/>
    </row>
    <row r="666" spans="1:43" x14ac:dyDescent="0.25">
      <c r="A666" s="67" t="s">
        <v>138</v>
      </c>
      <c r="B666" s="8"/>
      <c r="C666" s="8">
        <v>290</v>
      </c>
      <c r="D666" s="8"/>
      <c r="E666" s="8"/>
      <c r="F666" s="8">
        <v>290</v>
      </c>
      <c r="G666" s="8"/>
      <c r="H666" s="8"/>
      <c r="I666" s="8"/>
      <c r="J666" s="8"/>
      <c r="K666" s="8"/>
      <c r="L666" s="8">
        <v>290</v>
      </c>
      <c r="M666" s="8"/>
      <c r="N666" s="8">
        <v>870</v>
      </c>
      <c r="O666"/>
      <c r="P666"/>
      <c r="Q666"/>
      <c r="R666"/>
      <c r="S666"/>
      <c r="T666"/>
      <c r="U666"/>
      <c r="V666"/>
      <c r="W666"/>
      <c r="X666"/>
      <c r="Y666"/>
      <c r="Z666"/>
      <c r="AA666"/>
      <c r="AB666"/>
      <c r="AC666"/>
      <c r="AD666"/>
      <c r="AE666"/>
      <c r="AF666"/>
      <c r="AG666"/>
      <c r="AH666"/>
      <c r="AI666"/>
      <c r="AJ666"/>
      <c r="AK666"/>
      <c r="AL666"/>
      <c r="AM666"/>
      <c r="AN666"/>
      <c r="AO666"/>
      <c r="AP666"/>
      <c r="AQ666"/>
    </row>
    <row r="667" spans="1:43" x14ac:dyDescent="0.25">
      <c r="A667" s="67" t="s">
        <v>167</v>
      </c>
      <c r="B667" s="8"/>
      <c r="C667" s="8"/>
      <c r="D667" s="8"/>
      <c r="E667" s="8"/>
      <c r="F667" s="8"/>
      <c r="G667" s="8">
        <v>290</v>
      </c>
      <c r="H667" s="8"/>
      <c r="I667" s="8"/>
      <c r="J667" s="8"/>
      <c r="K667" s="8"/>
      <c r="L667" s="8"/>
      <c r="M667" s="8"/>
      <c r="N667" s="8">
        <v>290</v>
      </c>
      <c r="O667"/>
      <c r="P667"/>
      <c r="Q667"/>
      <c r="R667"/>
      <c r="S667"/>
      <c r="T667"/>
      <c r="U667"/>
      <c r="V667"/>
      <c r="W667"/>
      <c r="X667"/>
      <c r="Y667"/>
      <c r="Z667"/>
      <c r="AA667"/>
      <c r="AB667"/>
      <c r="AC667"/>
      <c r="AD667"/>
      <c r="AE667"/>
      <c r="AF667"/>
      <c r="AG667"/>
      <c r="AH667"/>
      <c r="AI667"/>
      <c r="AJ667"/>
      <c r="AK667"/>
      <c r="AL667"/>
      <c r="AM667"/>
      <c r="AN667"/>
      <c r="AO667"/>
      <c r="AP667"/>
      <c r="AQ667"/>
    </row>
    <row r="668" spans="1:43" x14ac:dyDescent="0.25">
      <c r="A668" s="67" t="s">
        <v>127</v>
      </c>
      <c r="B668" s="8"/>
      <c r="C668" s="8"/>
      <c r="D668" s="8"/>
      <c r="E668" s="8">
        <v>290</v>
      </c>
      <c r="F668" s="8"/>
      <c r="G668" s="8"/>
      <c r="H668" s="8">
        <v>290</v>
      </c>
      <c r="I668" s="8"/>
      <c r="J668" s="8"/>
      <c r="K668" s="8">
        <v>290</v>
      </c>
      <c r="L668" s="8"/>
      <c r="M668" s="8"/>
      <c r="N668" s="8">
        <v>870</v>
      </c>
      <c r="O668"/>
      <c r="P668"/>
      <c r="Q668"/>
      <c r="R668"/>
      <c r="S668"/>
      <c r="T668"/>
      <c r="U668"/>
      <c r="V668"/>
      <c r="W668"/>
      <c r="X668"/>
      <c r="Y668"/>
      <c r="Z668"/>
      <c r="AA668"/>
      <c r="AB668"/>
      <c r="AC668"/>
      <c r="AD668"/>
      <c r="AE668"/>
      <c r="AF668"/>
      <c r="AG668"/>
      <c r="AH668"/>
      <c r="AI668"/>
      <c r="AJ668"/>
      <c r="AK668"/>
      <c r="AL668"/>
      <c r="AM668"/>
      <c r="AN668"/>
      <c r="AO668"/>
      <c r="AP668"/>
      <c r="AQ668"/>
    </row>
    <row r="669" spans="1:43" x14ac:dyDescent="0.25">
      <c r="A669" s="62">
        <v>10026184</v>
      </c>
      <c r="B669" s="8">
        <v>260</v>
      </c>
      <c r="C669" s="8">
        <v>260</v>
      </c>
      <c r="D669" s="8">
        <v>260</v>
      </c>
      <c r="E669" s="8"/>
      <c r="F669" s="8">
        <v>260</v>
      </c>
      <c r="G669" s="8">
        <v>260</v>
      </c>
      <c r="H669" s="8">
        <v>260</v>
      </c>
      <c r="I669" s="8">
        <v>260</v>
      </c>
      <c r="J669" s="8">
        <v>260</v>
      </c>
      <c r="K669" s="8">
        <v>260</v>
      </c>
      <c r="L669" s="8">
        <v>260</v>
      </c>
      <c r="M669" s="8"/>
      <c r="N669" s="8">
        <v>2600</v>
      </c>
      <c r="O669"/>
      <c r="P669"/>
      <c r="Q669"/>
      <c r="R669"/>
      <c r="S669"/>
      <c r="T669"/>
      <c r="U669"/>
      <c r="V669"/>
      <c r="W669"/>
      <c r="X669"/>
      <c r="Y669"/>
      <c r="Z669"/>
      <c r="AA669"/>
      <c r="AB669"/>
      <c r="AC669"/>
      <c r="AD669"/>
      <c r="AE669"/>
      <c r="AF669"/>
      <c r="AG669"/>
      <c r="AH669"/>
      <c r="AI669"/>
      <c r="AJ669"/>
      <c r="AK669"/>
      <c r="AL669"/>
      <c r="AM669"/>
      <c r="AN669"/>
      <c r="AO669"/>
      <c r="AP669"/>
      <c r="AQ669"/>
    </row>
    <row r="670" spans="1:43" x14ac:dyDescent="0.25">
      <c r="A670" s="67" t="s">
        <v>69</v>
      </c>
      <c r="B670" s="8">
        <v>260</v>
      </c>
      <c r="C670" s="8">
        <v>260</v>
      </c>
      <c r="D670" s="8">
        <v>260</v>
      </c>
      <c r="E670" s="8"/>
      <c r="F670" s="8">
        <v>260</v>
      </c>
      <c r="G670" s="8">
        <v>260</v>
      </c>
      <c r="H670" s="8">
        <v>260</v>
      </c>
      <c r="I670" s="8">
        <v>260</v>
      </c>
      <c r="J670" s="8"/>
      <c r="K670" s="8"/>
      <c r="L670" s="8"/>
      <c r="M670" s="8"/>
      <c r="N670" s="8">
        <v>1820</v>
      </c>
      <c r="O670"/>
      <c r="P670"/>
      <c r="Q670"/>
      <c r="R670"/>
      <c r="S670"/>
      <c r="T670"/>
      <c r="U670"/>
      <c r="V670"/>
      <c r="W670"/>
      <c r="X670"/>
      <c r="Y670"/>
      <c r="Z670"/>
      <c r="AA670"/>
      <c r="AB670"/>
      <c r="AC670"/>
      <c r="AD670"/>
      <c r="AE670"/>
      <c r="AF670"/>
      <c r="AG670"/>
      <c r="AH670"/>
      <c r="AI670"/>
      <c r="AJ670"/>
      <c r="AK670"/>
      <c r="AL670"/>
      <c r="AM670"/>
      <c r="AN670"/>
      <c r="AO670"/>
      <c r="AP670"/>
      <c r="AQ670"/>
    </row>
    <row r="671" spans="1:43" x14ac:dyDescent="0.25">
      <c r="A671" s="67" t="s">
        <v>54</v>
      </c>
      <c r="B671" s="8"/>
      <c r="C671" s="8"/>
      <c r="D671" s="8"/>
      <c r="E671" s="8"/>
      <c r="F671" s="8"/>
      <c r="G671" s="8"/>
      <c r="H671" s="8"/>
      <c r="I671" s="8"/>
      <c r="J671" s="8">
        <v>260</v>
      </c>
      <c r="K671" s="8"/>
      <c r="L671" s="8">
        <v>260</v>
      </c>
      <c r="M671" s="8"/>
      <c r="N671" s="8">
        <v>520</v>
      </c>
      <c r="O671"/>
      <c r="P671"/>
      <c r="Q671"/>
      <c r="R671"/>
      <c r="S671"/>
      <c r="T671"/>
      <c r="U671"/>
      <c r="V671"/>
      <c r="W671"/>
      <c r="X671"/>
      <c r="Y671"/>
      <c r="Z671"/>
      <c r="AA671"/>
      <c r="AB671"/>
      <c r="AC671"/>
      <c r="AD671"/>
      <c r="AE671"/>
      <c r="AF671"/>
      <c r="AG671"/>
      <c r="AH671"/>
      <c r="AI671"/>
      <c r="AJ671"/>
      <c r="AK671"/>
      <c r="AL671"/>
      <c r="AM671"/>
      <c r="AN671"/>
      <c r="AO671"/>
      <c r="AP671"/>
      <c r="AQ671"/>
    </row>
    <row r="672" spans="1:43" x14ac:dyDescent="0.25">
      <c r="A672" s="67" t="s">
        <v>62</v>
      </c>
      <c r="B672" s="8"/>
      <c r="C672" s="8"/>
      <c r="D672" s="8"/>
      <c r="E672" s="8"/>
      <c r="F672" s="8"/>
      <c r="G672" s="8"/>
      <c r="H672" s="8"/>
      <c r="I672" s="8"/>
      <c r="J672" s="8"/>
      <c r="K672" s="8">
        <v>260</v>
      </c>
      <c r="L672" s="8"/>
      <c r="M672" s="8"/>
      <c r="N672" s="8">
        <v>260</v>
      </c>
      <c r="O672"/>
      <c r="P672"/>
      <c r="Q672"/>
      <c r="R672"/>
      <c r="S672"/>
      <c r="T672"/>
      <c r="U672"/>
      <c r="V672"/>
      <c r="W672"/>
      <c r="X672"/>
      <c r="Y672"/>
      <c r="Z672"/>
      <c r="AA672"/>
      <c r="AB672"/>
      <c r="AC672"/>
      <c r="AD672"/>
      <c r="AE672"/>
      <c r="AF672"/>
      <c r="AG672"/>
      <c r="AH672"/>
      <c r="AI672"/>
      <c r="AJ672"/>
      <c r="AK672"/>
      <c r="AL672"/>
      <c r="AM672"/>
      <c r="AN672"/>
      <c r="AO672"/>
      <c r="AP672"/>
      <c r="AQ672"/>
    </row>
    <row r="673" spans="1:43" x14ac:dyDescent="0.25">
      <c r="A673" s="62">
        <v>10026104</v>
      </c>
      <c r="B673" s="8">
        <v>40</v>
      </c>
      <c r="C673" s="8">
        <v>40</v>
      </c>
      <c r="D673" s="8">
        <v>40</v>
      </c>
      <c r="E673" s="8"/>
      <c r="F673" s="8">
        <v>40</v>
      </c>
      <c r="G673" s="8">
        <v>40</v>
      </c>
      <c r="H673" s="8">
        <v>40</v>
      </c>
      <c r="I673" s="8">
        <v>40</v>
      </c>
      <c r="J673" s="8">
        <v>40</v>
      </c>
      <c r="K673" s="8">
        <v>40</v>
      </c>
      <c r="L673" s="8">
        <v>40</v>
      </c>
      <c r="M673" s="8"/>
      <c r="N673" s="8">
        <v>400</v>
      </c>
      <c r="O673"/>
      <c r="P673"/>
      <c r="Q673"/>
      <c r="R673"/>
      <c r="S673"/>
      <c r="T673"/>
      <c r="U673"/>
      <c r="V673"/>
      <c r="W673"/>
      <c r="X673"/>
      <c r="Y673"/>
      <c r="Z673"/>
      <c r="AA673"/>
      <c r="AB673"/>
      <c r="AC673"/>
      <c r="AD673"/>
      <c r="AE673"/>
      <c r="AF673"/>
      <c r="AG673"/>
      <c r="AH673"/>
      <c r="AI673"/>
      <c r="AJ673"/>
      <c r="AK673"/>
      <c r="AL673"/>
      <c r="AM673"/>
      <c r="AN673"/>
      <c r="AO673"/>
      <c r="AP673"/>
      <c r="AQ673"/>
    </row>
    <row r="674" spans="1:43" x14ac:dyDescent="0.25">
      <c r="A674" s="67" t="s">
        <v>69</v>
      </c>
      <c r="B674" s="8"/>
      <c r="C674" s="8">
        <v>40</v>
      </c>
      <c r="D674" s="8"/>
      <c r="E674" s="8"/>
      <c r="F674" s="8">
        <v>40</v>
      </c>
      <c r="G674" s="8">
        <v>40</v>
      </c>
      <c r="H674" s="8"/>
      <c r="I674" s="8">
        <v>40</v>
      </c>
      <c r="J674" s="8"/>
      <c r="K674" s="8"/>
      <c r="L674" s="8">
        <v>40</v>
      </c>
      <c r="M674" s="8"/>
      <c r="N674" s="8">
        <v>200</v>
      </c>
      <c r="O674"/>
      <c r="P674"/>
      <c r="Q674"/>
      <c r="R674"/>
      <c r="S674"/>
      <c r="T674"/>
      <c r="U674"/>
      <c r="V674"/>
      <c r="W674"/>
      <c r="X674"/>
      <c r="Y674"/>
      <c r="Z674"/>
      <c r="AA674"/>
      <c r="AB674"/>
      <c r="AC674"/>
      <c r="AD674"/>
      <c r="AE674"/>
      <c r="AF674"/>
      <c r="AG674"/>
      <c r="AH674"/>
      <c r="AI674"/>
      <c r="AJ674"/>
      <c r="AK674"/>
      <c r="AL674"/>
      <c r="AM674"/>
      <c r="AN674"/>
      <c r="AO674"/>
      <c r="AP674"/>
      <c r="AQ674"/>
    </row>
    <row r="675" spans="1:43" x14ac:dyDescent="0.25">
      <c r="A675" s="67" t="s">
        <v>54</v>
      </c>
      <c r="B675" s="8">
        <v>40</v>
      </c>
      <c r="C675" s="8"/>
      <c r="D675" s="8">
        <v>40</v>
      </c>
      <c r="E675" s="8"/>
      <c r="F675" s="8"/>
      <c r="G675" s="8"/>
      <c r="H675" s="8"/>
      <c r="I675" s="8"/>
      <c r="J675" s="8"/>
      <c r="K675" s="8">
        <v>40</v>
      </c>
      <c r="L675" s="8"/>
      <c r="M675" s="8"/>
      <c r="N675" s="8">
        <v>120</v>
      </c>
      <c r="O675"/>
      <c r="P675"/>
      <c r="Q675"/>
      <c r="R675"/>
      <c r="S675"/>
      <c r="T675"/>
      <c r="U675"/>
      <c r="V675"/>
      <c r="W675"/>
      <c r="X675"/>
      <c r="Y675"/>
      <c r="Z675"/>
      <c r="AA675"/>
      <c r="AB675"/>
      <c r="AC675"/>
      <c r="AD675"/>
      <c r="AE675"/>
      <c r="AF675"/>
      <c r="AG675"/>
      <c r="AH675"/>
      <c r="AI675"/>
      <c r="AJ675"/>
      <c r="AK675"/>
      <c r="AL675"/>
      <c r="AM675"/>
      <c r="AN675"/>
      <c r="AO675"/>
      <c r="AP675"/>
      <c r="AQ675"/>
    </row>
    <row r="676" spans="1:43" x14ac:dyDescent="0.25">
      <c r="A676" s="67" t="s">
        <v>62</v>
      </c>
      <c r="B676" s="8"/>
      <c r="C676" s="8"/>
      <c r="D676" s="8"/>
      <c r="E676" s="8"/>
      <c r="F676" s="8"/>
      <c r="G676" s="8"/>
      <c r="H676" s="8">
        <v>40</v>
      </c>
      <c r="I676" s="8"/>
      <c r="J676" s="8">
        <v>40</v>
      </c>
      <c r="K676" s="8"/>
      <c r="L676" s="8"/>
      <c r="M676" s="8"/>
      <c r="N676" s="8">
        <v>80</v>
      </c>
      <c r="O676"/>
      <c r="P676"/>
      <c r="Q676"/>
      <c r="R676"/>
      <c r="S676"/>
      <c r="T676"/>
      <c r="U676"/>
      <c r="V676"/>
      <c r="W676"/>
      <c r="X676"/>
      <c r="Y676"/>
      <c r="Z676"/>
      <c r="AA676"/>
      <c r="AB676"/>
      <c r="AC676"/>
      <c r="AD676"/>
      <c r="AE676"/>
      <c r="AF676"/>
      <c r="AG676"/>
      <c r="AH676"/>
      <c r="AI676"/>
      <c r="AJ676"/>
      <c r="AK676"/>
      <c r="AL676"/>
      <c r="AM676"/>
      <c r="AN676"/>
      <c r="AO676"/>
      <c r="AP676"/>
      <c r="AQ676"/>
    </row>
    <row r="677" spans="1:43" x14ac:dyDescent="0.25">
      <c r="A677" s="62">
        <v>10026096</v>
      </c>
      <c r="B677" s="8"/>
      <c r="C677" s="8">
        <v>370</v>
      </c>
      <c r="D677" s="8">
        <v>370</v>
      </c>
      <c r="E677" s="8">
        <v>370</v>
      </c>
      <c r="F677" s="8">
        <v>370</v>
      </c>
      <c r="G677" s="8">
        <v>370</v>
      </c>
      <c r="H677" s="8">
        <v>370</v>
      </c>
      <c r="I677" s="8">
        <v>370</v>
      </c>
      <c r="J677" s="8"/>
      <c r="K677" s="8">
        <v>370</v>
      </c>
      <c r="L677" s="8">
        <v>370</v>
      </c>
      <c r="M677" s="8"/>
      <c r="N677" s="8">
        <v>3330</v>
      </c>
      <c r="O677"/>
      <c r="P677"/>
      <c r="Q677"/>
      <c r="R677"/>
      <c r="S677"/>
      <c r="T677"/>
      <c r="U677"/>
      <c r="V677"/>
      <c r="W677"/>
      <c r="X677"/>
      <c r="Y677"/>
      <c r="Z677"/>
      <c r="AA677"/>
      <c r="AB677"/>
      <c r="AC677"/>
      <c r="AD677"/>
      <c r="AE677"/>
      <c r="AF677"/>
      <c r="AG677"/>
      <c r="AH677"/>
      <c r="AI677"/>
      <c r="AJ677"/>
      <c r="AK677"/>
      <c r="AL677"/>
      <c r="AM677"/>
      <c r="AN677"/>
      <c r="AO677"/>
      <c r="AP677"/>
      <c r="AQ677"/>
    </row>
    <row r="678" spans="1:43" x14ac:dyDescent="0.25">
      <c r="A678" s="67" t="s">
        <v>95</v>
      </c>
      <c r="B678" s="8"/>
      <c r="C678" s="8"/>
      <c r="D678" s="8">
        <v>370</v>
      </c>
      <c r="E678" s="8"/>
      <c r="F678" s="8"/>
      <c r="G678" s="8"/>
      <c r="H678" s="8">
        <v>370</v>
      </c>
      <c r="I678" s="8"/>
      <c r="J678" s="8"/>
      <c r="K678" s="8"/>
      <c r="L678" s="8"/>
      <c r="M678" s="8"/>
      <c r="N678" s="8">
        <v>740</v>
      </c>
      <c r="O678"/>
      <c r="P678"/>
      <c r="Q678"/>
      <c r="R678"/>
      <c r="S678"/>
      <c r="T678"/>
      <c r="U678"/>
      <c r="V678"/>
      <c r="W678"/>
      <c r="X678"/>
      <c r="Y678"/>
      <c r="Z678"/>
      <c r="AA678"/>
      <c r="AB678"/>
      <c r="AC678"/>
      <c r="AD678"/>
      <c r="AE678"/>
      <c r="AF678"/>
      <c r="AG678"/>
      <c r="AH678"/>
      <c r="AI678"/>
      <c r="AJ678"/>
      <c r="AK678"/>
      <c r="AL678"/>
      <c r="AM678"/>
      <c r="AN678"/>
      <c r="AO678"/>
      <c r="AP678"/>
      <c r="AQ678"/>
    </row>
    <row r="679" spans="1:43" x14ac:dyDescent="0.25">
      <c r="A679" s="67" t="s">
        <v>138</v>
      </c>
      <c r="B679" s="8"/>
      <c r="C679" s="8">
        <v>370</v>
      </c>
      <c r="D679" s="8"/>
      <c r="E679" s="8"/>
      <c r="F679" s="8"/>
      <c r="G679" s="8"/>
      <c r="H679" s="8"/>
      <c r="I679" s="8">
        <v>370</v>
      </c>
      <c r="J679" s="8"/>
      <c r="K679" s="8"/>
      <c r="L679" s="8">
        <v>370</v>
      </c>
      <c r="M679" s="8"/>
      <c r="N679" s="8">
        <v>1110</v>
      </c>
      <c r="O679"/>
      <c r="P679"/>
      <c r="Q679"/>
      <c r="R679"/>
      <c r="S679"/>
      <c r="T679"/>
      <c r="U679"/>
      <c r="V679"/>
      <c r="W679"/>
      <c r="X679"/>
      <c r="Y679"/>
      <c r="Z679"/>
      <c r="AA679"/>
      <c r="AB679"/>
      <c r="AC679"/>
      <c r="AD679"/>
      <c r="AE679"/>
      <c r="AF679"/>
      <c r="AG679"/>
      <c r="AH679"/>
      <c r="AI679"/>
      <c r="AJ679"/>
      <c r="AK679"/>
      <c r="AL679"/>
      <c r="AM679"/>
      <c r="AN679"/>
      <c r="AO679"/>
      <c r="AP679"/>
      <c r="AQ679"/>
    </row>
    <row r="680" spans="1:43" x14ac:dyDescent="0.25">
      <c r="A680" s="67" t="s">
        <v>167</v>
      </c>
      <c r="B680" s="8"/>
      <c r="C680" s="8"/>
      <c r="D680" s="8"/>
      <c r="E680" s="8">
        <v>370</v>
      </c>
      <c r="F680" s="8"/>
      <c r="G680" s="8">
        <v>370</v>
      </c>
      <c r="H680" s="8"/>
      <c r="I680" s="8"/>
      <c r="J680" s="8"/>
      <c r="K680" s="8"/>
      <c r="L680" s="8"/>
      <c r="M680" s="8"/>
      <c r="N680" s="8">
        <v>740</v>
      </c>
      <c r="O680"/>
      <c r="P680"/>
      <c r="Q680"/>
      <c r="R680"/>
      <c r="S680"/>
      <c r="T680"/>
      <c r="U680"/>
      <c r="V680"/>
      <c r="W680"/>
      <c r="X680"/>
      <c r="Y680"/>
      <c r="Z680"/>
      <c r="AA680"/>
      <c r="AB680"/>
      <c r="AC680"/>
      <c r="AD680"/>
      <c r="AE680"/>
      <c r="AF680"/>
      <c r="AG680"/>
      <c r="AH680"/>
      <c r="AI680"/>
      <c r="AJ680"/>
      <c r="AK680"/>
      <c r="AL680"/>
      <c r="AM680"/>
      <c r="AN680"/>
      <c r="AO680"/>
      <c r="AP680"/>
      <c r="AQ680"/>
    </row>
    <row r="681" spans="1:43" x14ac:dyDescent="0.25">
      <c r="A681" s="67" t="s">
        <v>127</v>
      </c>
      <c r="B681" s="8"/>
      <c r="C681" s="8"/>
      <c r="D681" s="8"/>
      <c r="E681" s="8"/>
      <c r="F681" s="8">
        <v>370</v>
      </c>
      <c r="G681" s="8"/>
      <c r="H681" s="8"/>
      <c r="I681" s="8"/>
      <c r="J681" s="8"/>
      <c r="K681" s="8">
        <v>370</v>
      </c>
      <c r="L681" s="8"/>
      <c r="M681" s="8"/>
      <c r="N681" s="8">
        <v>740</v>
      </c>
      <c r="O681"/>
      <c r="P681"/>
      <c r="Q681"/>
      <c r="R681"/>
      <c r="S681"/>
      <c r="T681"/>
      <c r="U681"/>
      <c r="V681"/>
      <c r="W681"/>
      <c r="X681"/>
      <c r="Y681"/>
      <c r="Z681"/>
      <c r="AA681"/>
      <c r="AB681"/>
      <c r="AC681"/>
      <c r="AD681"/>
      <c r="AE681"/>
      <c r="AF681"/>
      <c r="AG681"/>
      <c r="AH681"/>
      <c r="AI681"/>
      <c r="AJ681"/>
      <c r="AK681"/>
      <c r="AL681"/>
      <c r="AM681"/>
      <c r="AN681"/>
      <c r="AO681"/>
      <c r="AP681"/>
      <c r="AQ681"/>
    </row>
    <row r="682" spans="1:43" x14ac:dyDescent="0.25">
      <c r="A682" s="62">
        <v>10026206</v>
      </c>
      <c r="B682" s="8"/>
      <c r="C682" s="8"/>
      <c r="D682" s="8">
        <v>360</v>
      </c>
      <c r="E682" s="8">
        <v>360</v>
      </c>
      <c r="F682" s="8">
        <v>360</v>
      </c>
      <c r="G682" s="8">
        <v>360</v>
      </c>
      <c r="H682" s="8">
        <v>360</v>
      </c>
      <c r="I682" s="8">
        <v>360</v>
      </c>
      <c r="J682" s="8">
        <v>360</v>
      </c>
      <c r="K682" s="8">
        <v>360</v>
      </c>
      <c r="L682" s="8">
        <v>360</v>
      </c>
      <c r="M682" s="8"/>
      <c r="N682" s="8">
        <v>3240</v>
      </c>
      <c r="O682"/>
      <c r="P682"/>
      <c r="Q682"/>
      <c r="R682"/>
      <c r="S682"/>
      <c r="T682"/>
      <c r="U682"/>
      <c r="V682"/>
      <c r="W682"/>
      <c r="X682"/>
      <c r="Y682"/>
      <c r="Z682"/>
      <c r="AA682"/>
      <c r="AB682"/>
      <c r="AC682"/>
      <c r="AD682"/>
      <c r="AE682"/>
      <c r="AF682"/>
      <c r="AG682"/>
      <c r="AH682"/>
      <c r="AI682"/>
      <c r="AJ682"/>
      <c r="AK682"/>
      <c r="AL682"/>
      <c r="AM682"/>
      <c r="AN682"/>
      <c r="AO682"/>
      <c r="AP682"/>
      <c r="AQ682"/>
    </row>
    <row r="683" spans="1:43" x14ac:dyDescent="0.25">
      <c r="A683" s="67" t="s">
        <v>95</v>
      </c>
      <c r="B683" s="8"/>
      <c r="C683" s="8"/>
      <c r="D683" s="8"/>
      <c r="E683" s="8"/>
      <c r="F683" s="8">
        <v>360</v>
      </c>
      <c r="G683" s="8"/>
      <c r="H683" s="8">
        <v>360</v>
      </c>
      <c r="I683" s="8"/>
      <c r="J683" s="8"/>
      <c r="K683" s="8"/>
      <c r="L683" s="8"/>
      <c r="M683" s="8"/>
      <c r="N683" s="8">
        <v>720</v>
      </c>
      <c r="O683"/>
      <c r="P683"/>
      <c r="Q683"/>
      <c r="R683"/>
      <c r="S683"/>
      <c r="T683"/>
      <c r="U683"/>
      <c r="V683"/>
      <c r="W683"/>
      <c r="X683"/>
      <c r="Y683"/>
      <c r="Z683"/>
      <c r="AA683"/>
      <c r="AB683"/>
      <c r="AC683"/>
      <c r="AD683"/>
      <c r="AE683"/>
      <c r="AF683"/>
      <c r="AG683"/>
      <c r="AH683"/>
      <c r="AI683"/>
      <c r="AJ683"/>
      <c r="AK683"/>
      <c r="AL683"/>
      <c r="AM683"/>
      <c r="AN683"/>
      <c r="AO683"/>
      <c r="AP683"/>
      <c r="AQ683"/>
    </row>
    <row r="684" spans="1:43" x14ac:dyDescent="0.25">
      <c r="A684" s="67" t="s">
        <v>138</v>
      </c>
      <c r="B684" s="8"/>
      <c r="C684" s="8"/>
      <c r="D684" s="8"/>
      <c r="E684" s="8"/>
      <c r="F684" s="8"/>
      <c r="G684" s="8"/>
      <c r="H684" s="8"/>
      <c r="I684" s="8"/>
      <c r="J684" s="8"/>
      <c r="K684" s="8"/>
      <c r="L684" s="8">
        <v>360</v>
      </c>
      <c r="M684" s="8"/>
      <c r="N684" s="8">
        <v>360</v>
      </c>
      <c r="O684"/>
      <c r="P684"/>
      <c r="Q684"/>
      <c r="R684"/>
      <c r="S684"/>
      <c r="T684"/>
      <c r="U684"/>
      <c r="V684"/>
      <c r="W684"/>
      <c r="X684"/>
      <c r="Y684"/>
      <c r="Z684"/>
      <c r="AA684"/>
      <c r="AB684"/>
      <c r="AC684"/>
      <c r="AD684"/>
      <c r="AE684"/>
      <c r="AF684"/>
      <c r="AG684"/>
      <c r="AH684"/>
      <c r="AI684"/>
      <c r="AJ684"/>
      <c r="AK684"/>
      <c r="AL684"/>
      <c r="AM684"/>
      <c r="AN684"/>
      <c r="AO684"/>
      <c r="AP684"/>
      <c r="AQ684"/>
    </row>
    <row r="685" spans="1:43" x14ac:dyDescent="0.25">
      <c r="A685" s="67" t="s">
        <v>167</v>
      </c>
      <c r="B685" s="8"/>
      <c r="C685" s="8"/>
      <c r="D685" s="8"/>
      <c r="E685" s="8">
        <v>360</v>
      </c>
      <c r="F685" s="8"/>
      <c r="G685" s="8">
        <v>360</v>
      </c>
      <c r="H685" s="8"/>
      <c r="I685" s="8"/>
      <c r="J685" s="8"/>
      <c r="K685" s="8"/>
      <c r="L685" s="8"/>
      <c r="M685" s="8"/>
      <c r="N685" s="8">
        <v>720</v>
      </c>
      <c r="O685"/>
      <c r="P685"/>
      <c r="Q685"/>
      <c r="R685"/>
      <c r="S685"/>
      <c r="T685"/>
      <c r="U685"/>
      <c r="V685"/>
      <c r="W685"/>
      <c r="X685"/>
      <c r="Y685"/>
      <c r="Z685"/>
      <c r="AA685"/>
      <c r="AB685"/>
      <c r="AC685"/>
      <c r="AD685"/>
      <c r="AE685"/>
      <c r="AF685"/>
      <c r="AG685"/>
      <c r="AH685"/>
      <c r="AI685"/>
      <c r="AJ685"/>
      <c r="AK685"/>
      <c r="AL685"/>
      <c r="AM685"/>
      <c r="AN685"/>
      <c r="AO685"/>
      <c r="AP685"/>
      <c r="AQ685"/>
    </row>
    <row r="686" spans="1:43" x14ac:dyDescent="0.25">
      <c r="A686" s="67" t="s">
        <v>127</v>
      </c>
      <c r="B686" s="8"/>
      <c r="C686" s="8"/>
      <c r="D686" s="8"/>
      <c r="E686" s="8"/>
      <c r="F686" s="8"/>
      <c r="G686" s="8"/>
      <c r="H686" s="8"/>
      <c r="I686" s="8"/>
      <c r="J686" s="8"/>
      <c r="K686" s="8">
        <v>360</v>
      </c>
      <c r="L686" s="8"/>
      <c r="M686" s="8"/>
      <c r="N686" s="8">
        <v>360</v>
      </c>
      <c r="O686"/>
      <c r="P686"/>
      <c r="Q686"/>
      <c r="R686"/>
      <c r="S686"/>
      <c r="T686"/>
      <c r="U686"/>
      <c r="V686"/>
      <c r="W686"/>
      <c r="X686"/>
      <c r="Y686"/>
      <c r="Z686"/>
      <c r="AA686"/>
      <c r="AB686"/>
      <c r="AC686"/>
      <c r="AD686"/>
      <c r="AE686"/>
      <c r="AF686"/>
      <c r="AG686"/>
      <c r="AH686"/>
      <c r="AI686"/>
      <c r="AJ686"/>
      <c r="AK686"/>
      <c r="AL686"/>
      <c r="AM686"/>
      <c r="AN686"/>
      <c r="AO686"/>
      <c r="AP686"/>
      <c r="AQ686"/>
    </row>
    <row r="687" spans="1:43" x14ac:dyDescent="0.25">
      <c r="A687" s="67" t="s">
        <v>113</v>
      </c>
      <c r="B687" s="8"/>
      <c r="C687" s="8"/>
      <c r="D687" s="8">
        <v>360</v>
      </c>
      <c r="E687" s="8"/>
      <c r="F687" s="8"/>
      <c r="G687" s="8"/>
      <c r="H687" s="8"/>
      <c r="I687" s="8"/>
      <c r="J687" s="8"/>
      <c r="K687" s="8"/>
      <c r="L687" s="8"/>
      <c r="M687" s="8"/>
      <c r="N687" s="8">
        <v>360</v>
      </c>
      <c r="O687"/>
      <c r="P687"/>
      <c r="Q687"/>
      <c r="R687"/>
      <c r="S687"/>
      <c r="T687"/>
      <c r="U687"/>
      <c r="V687"/>
      <c r="W687"/>
      <c r="X687"/>
      <c r="Y687"/>
      <c r="Z687"/>
      <c r="AA687"/>
      <c r="AB687"/>
      <c r="AC687"/>
      <c r="AD687"/>
      <c r="AE687"/>
      <c r="AF687"/>
      <c r="AG687"/>
      <c r="AH687"/>
      <c r="AI687"/>
      <c r="AJ687"/>
      <c r="AK687"/>
      <c r="AL687"/>
      <c r="AM687"/>
      <c r="AN687"/>
      <c r="AO687"/>
      <c r="AP687"/>
      <c r="AQ687"/>
    </row>
    <row r="688" spans="1:43" x14ac:dyDescent="0.25">
      <c r="A688" s="67" t="s">
        <v>159</v>
      </c>
      <c r="B688" s="8"/>
      <c r="C688" s="8"/>
      <c r="D688" s="8"/>
      <c r="E688" s="8"/>
      <c r="F688" s="8"/>
      <c r="G688" s="8"/>
      <c r="H688" s="8"/>
      <c r="I688" s="8">
        <v>360</v>
      </c>
      <c r="J688" s="8">
        <v>360</v>
      </c>
      <c r="K688" s="8"/>
      <c r="L688" s="8"/>
      <c r="M688" s="8"/>
      <c r="N688" s="8">
        <v>720</v>
      </c>
      <c r="O688"/>
      <c r="P688"/>
      <c r="Q688"/>
      <c r="R688"/>
      <c r="S688"/>
      <c r="T688"/>
      <c r="U688"/>
      <c r="V688"/>
      <c r="W688"/>
      <c r="X688"/>
      <c r="Y688"/>
      <c r="Z688"/>
      <c r="AA688"/>
      <c r="AB688"/>
      <c r="AC688"/>
      <c r="AD688"/>
      <c r="AE688"/>
      <c r="AF688"/>
      <c r="AG688"/>
      <c r="AH688"/>
      <c r="AI688"/>
      <c r="AJ688"/>
      <c r="AK688"/>
      <c r="AL688"/>
      <c r="AM688"/>
      <c r="AN688"/>
      <c r="AO688"/>
      <c r="AP688"/>
      <c r="AQ688"/>
    </row>
    <row r="689" spans="1:43" x14ac:dyDescent="0.25">
      <c r="A689" s="62">
        <v>10026105</v>
      </c>
      <c r="B689" s="8">
        <v>300</v>
      </c>
      <c r="C689" s="8">
        <v>300</v>
      </c>
      <c r="D689" s="8">
        <v>300</v>
      </c>
      <c r="E689" s="8"/>
      <c r="F689" s="8">
        <v>300</v>
      </c>
      <c r="G689" s="8">
        <v>300</v>
      </c>
      <c r="H689" s="8">
        <v>300</v>
      </c>
      <c r="I689" s="8">
        <v>300</v>
      </c>
      <c r="J689" s="8">
        <v>300</v>
      </c>
      <c r="K689" s="8">
        <v>300</v>
      </c>
      <c r="L689" s="8">
        <v>300</v>
      </c>
      <c r="M689" s="8"/>
      <c r="N689" s="8">
        <v>3000</v>
      </c>
      <c r="O689"/>
      <c r="P689"/>
      <c r="Q689"/>
      <c r="R689"/>
      <c r="S689"/>
      <c r="T689"/>
      <c r="U689"/>
      <c r="V689"/>
      <c r="W689"/>
      <c r="X689"/>
      <c r="Y689"/>
      <c r="Z689"/>
      <c r="AA689"/>
      <c r="AB689"/>
      <c r="AC689"/>
      <c r="AD689"/>
      <c r="AE689"/>
      <c r="AF689"/>
      <c r="AG689"/>
      <c r="AH689"/>
      <c r="AI689"/>
      <c r="AJ689"/>
      <c r="AK689"/>
      <c r="AL689"/>
      <c r="AM689"/>
      <c r="AN689"/>
      <c r="AO689"/>
      <c r="AP689"/>
      <c r="AQ689"/>
    </row>
    <row r="690" spans="1:43" x14ac:dyDescent="0.25">
      <c r="A690" s="67" t="s">
        <v>69</v>
      </c>
      <c r="B690" s="8">
        <v>300</v>
      </c>
      <c r="C690" s="8">
        <v>300</v>
      </c>
      <c r="D690" s="8">
        <v>300</v>
      </c>
      <c r="E690" s="8"/>
      <c r="F690" s="8">
        <v>300</v>
      </c>
      <c r="G690" s="8">
        <v>300</v>
      </c>
      <c r="H690" s="8"/>
      <c r="I690" s="8">
        <v>300</v>
      </c>
      <c r="J690" s="8"/>
      <c r="K690" s="8"/>
      <c r="L690" s="8">
        <v>300</v>
      </c>
      <c r="M690" s="8"/>
      <c r="N690" s="8">
        <v>2100</v>
      </c>
      <c r="O690"/>
      <c r="P690"/>
      <c r="Q690"/>
      <c r="R690"/>
      <c r="S690"/>
      <c r="T690"/>
      <c r="U690"/>
      <c r="V690"/>
      <c r="W690"/>
      <c r="X690"/>
      <c r="Y690"/>
      <c r="Z690"/>
      <c r="AA690"/>
      <c r="AB690"/>
      <c r="AC690"/>
      <c r="AD690"/>
      <c r="AE690"/>
      <c r="AF690"/>
      <c r="AG690"/>
      <c r="AH690"/>
      <c r="AI690"/>
      <c r="AJ690"/>
      <c r="AK690"/>
      <c r="AL690"/>
      <c r="AM690"/>
      <c r="AN690"/>
      <c r="AO690"/>
      <c r="AP690"/>
      <c r="AQ690"/>
    </row>
    <row r="691" spans="1:43" x14ac:dyDescent="0.25">
      <c r="A691" s="67" t="s">
        <v>54</v>
      </c>
      <c r="B691" s="8"/>
      <c r="C691" s="8"/>
      <c r="D691" s="8"/>
      <c r="E691" s="8"/>
      <c r="F691" s="8"/>
      <c r="G691" s="8"/>
      <c r="H691" s="8"/>
      <c r="I691" s="8"/>
      <c r="J691" s="8">
        <v>300</v>
      </c>
      <c r="K691" s="8">
        <v>300</v>
      </c>
      <c r="L691" s="8"/>
      <c r="M691" s="8"/>
      <c r="N691" s="8">
        <v>600</v>
      </c>
      <c r="O691"/>
      <c r="P691"/>
      <c r="Q691"/>
      <c r="R691"/>
      <c r="S691"/>
      <c r="T691"/>
      <c r="U691"/>
      <c r="V691"/>
      <c r="W691"/>
      <c r="X691"/>
      <c r="Y691"/>
      <c r="Z691"/>
      <c r="AA691"/>
      <c r="AB691"/>
      <c r="AC691"/>
      <c r="AD691"/>
      <c r="AE691"/>
      <c r="AF691"/>
      <c r="AG691"/>
      <c r="AH691"/>
      <c r="AI691"/>
      <c r="AJ691"/>
      <c r="AK691"/>
      <c r="AL691"/>
      <c r="AM691"/>
      <c r="AN691"/>
      <c r="AO691"/>
      <c r="AP691"/>
      <c r="AQ691"/>
    </row>
    <row r="692" spans="1:43" x14ac:dyDescent="0.25">
      <c r="A692" s="67" t="s">
        <v>62</v>
      </c>
      <c r="B692" s="8"/>
      <c r="C692" s="8"/>
      <c r="D692" s="8"/>
      <c r="E692" s="8"/>
      <c r="F692" s="8"/>
      <c r="G692" s="8"/>
      <c r="H692" s="8">
        <v>300</v>
      </c>
      <c r="I692" s="8"/>
      <c r="J692" s="8"/>
      <c r="K692" s="8"/>
      <c r="L692" s="8"/>
      <c r="M692" s="8"/>
      <c r="N692" s="8">
        <v>300</v>
      </c>
      <c r="O692"/>
      <c r="P692"/>
      <c r="Q692"/>
      <c r="R692"/>
      <c r="S692"/>
      <c r="T692"/>
      <c r="U692"/>
      <c r="V692"/>
      <c r="W692"/>
      <c r="X692"/>
      <c r="Y692"/>
      <c r="Z692"/>
      <c r="AA692"/>
      <c r="AB692"/>
      <c r="AC692"/>
      <c r="AD692"/>
      <c r="AE692"/>
      <c r="AF692"/>
      <c r="AG692"/>
      <c r="AH692"/>
      <c r="AI692"/>
      <c r="AJ692"/>
      <c r="AK692"/>
      <c r="AL692"/>
      <c r="AM692"/>
      <c r="AN692"/>
      <c r="AO692"/>
      <c r="AP692"/>
      <c r="AQ692"/>
    </row>
    <row r="693" spans="1:43" x14ac:dyDescent="0.25">
      <c r="A693" s="62">
        <v>10026123</v>
      </c>
      <c r="B693" s="8">
        <v>350</v>
      </c>
      <c r="C693" s="8">
        <v>350</v>
      </c>
      <c r="D693" s="8">
        <v>350</v>
      </c>
      <c r="E693" s="8">
        <v>350</v>
      </c>
      <c r="F693" s="8">
        <v>350</v>
      </c>
      <c r="G693" s="8">
        <v>350</v>
      </c>
      <c r="H693" s="8">
        <v>350</v>
      </c>
      <c r="I693" s="8">
        <v>236</v>
      </c>
      <c r="J693" s="8"/>
      <c r="K693" s="8">
        <v>350</v>
      </c>
      <c r="L693" s="8">
        <v>350</v>
      </c>
      <c r="M693" s="8"/>
      <c r="N693" s="8">
        <v>3386</v>
      </c>
      <c r="O693"/>
      <c r="P693"/>
      <c r="Q693"/>
      <c r="R693"/>
      <c r="S693"/>
      <c r="T693"/>
      <c r="U693"/>
      <c r="V693"/>
      <c r="W693"/>
      <c r="X693"/>
      <c r="Y693"/>
      <c r="Z693"/>
      <c r="AA693"/>
      <c r="AB693"/>
      <c r="AC693"/>
      <c r="AD693"/>
      <c r="AE693"/>
      <c r="AF693"/>
      <c r="AG693"/>
      <c r="AH693"/>
      <c r="AI693"/>
      <c r="AJ693"/>
      <c r="AK693"/>
      <c r="AL693"/>
      <c r="AM693"/>
      <c r="AN693"/>
      <c r="AO693"/>
      <c r="AP693"/>
      <c r="AQ693"/>
    </row>
    <row r="694" spans="1:43" x14ac:dyDescent="0.25">
      <c r="A694" s="67" t="s">
        <v>95</v>
      </c>
      <c r="B694" s="8"/>
      <c r="C694" s="8">
        <v>350</v>
      </c>
      <c r="D694" s="8"/>
      <c r="E694" s="8">
        <v>350</v>
      </c>
      <c r="F694" s="8">
        <v>350</v>
      </c>
      <c r="G694" s="8"/>
      <c r="H694" s="8">
        <v>350</v>
      </c>
      <c r="I694" s="8"/>
      <c r="J694" s="8"/>
      <c r="K694" s="8"/>
      <c r="L694" s="8"/>
      <c r="M694" s="8"/>
      <c r="N694" s="8">
        <v>1400</v>
      </c>
      <c r="O694"/>
      <c r="P694"/>
      <c r="Q694"/>
      <c r="R694"/>
      <c r="S694"/>
      <c r="T694"/>
      <c r="U694"/>
      <c r="V694"/>
      <c r="W694"/>
      <c r="X694"/>
      <c r="Y694"/>
      <c r="Z694"/>
      <c r="AA694"/>
      <c r="AB694"/>
      <c r="AC694"/>
      <c r="AD694"/>
      <c r="AE694"/>
      <c r="AF694"/>
      <c r="AG694"/>
      <c r="AH694"/>
      <c r="AI694"/>
      <c r="AJ694"/>
      <c r="AK694"/>
      <c r="AL694"/>
      <c r="AM694"/>
      <c r="AN694"/>
      <c r="AO694"/>
      <c r="AP694"/>
      <c r="AQ694"/>
    </row>
    <row r="695" spans="1:43" x14ac:dyDescent="0.25">
      <c r="A695" s="67" t="s">
        <v>138</v>
      </c>
      <c r="B695" s="8"/>
      <c r="C695" s="8"/>
      <c r="D695" s="8"/>
      <c r="E695" s="8"/>
      <c r="F695" s="8"/>
      <c r="G695" s="8"/>
      <c r="H695" s="8"/>
      <c r="I695" s="8">
        <v>236</v>
      </c>
      <c r="J695" s="8"/>
      <c r="K695" s="8"/>
      <c r="L695" s="8">
        <v>350</v>
      </c>
      <c r="M695" s="8"/>
      <c r="N695" s="8">
        <v>586</v>
      </c>
      <c r="O695"/>
      <c r="P695"/>
      <c r="Q695"/>
      <c r="R695"/>
      <c r="S695"/>
      <c r="T695"/>
      <c r="U695"/>
      <c r="V695"/>
      <c r="W695"/>
      <c r="X695"/>
      <c r="Y695"/>
      <c r="Z695"/>
      <c r="AA695"/>
      <c r="AB695"/>
      <c r="AC695"/>
      <c r="AD695"/>
      <c r="AE695"/>
      <c r="AF695"/>
      <c r="AG695"/>
      <c r="AH695"/>
      <c r="AI695"/>
      <c r="AJ695"/>
      <c r="AK695"/>
      <c r="AL695"/>
      <c r="AM695"/>
      <c r="AN695"/>
      <c r="AO695"/>
      <c r="AP695"/>
      <c r="AQ695"/>
    </row>
    <row r="696" spans="1:43" x14ac:dyDescent="0.25">
      <c r="A696" s="67" t="s">
        <v>167</v>
      </c>
      <c r="B696" s="8"/>
      <c r="C696" s="8"/>
      <c r="D696" s="8"/>
      <c r="E696" s="8"/>
      <c r="F696" s="8"/>
      <c r="G696" s="8">
        <v>350</v>
      </c>
      <c r="H696" s="8"/>
      <c r="I696" s="8"/>
      <c r="J696" s="8"/>
      <c r="K696" s="8"/>
      <c r="L696" s="8"/>
      <c r="M696" s="8"/>
      <c r="N696" s="8">
        <v>350</v>
      </c>
      <c r="O696"/>
      <c r="P696"/>
      <c r="Q696"/>
      <c r="R696"/>
      <c r="S696"/>
      <c r="T696"/>
      <c r="U696"/>
      <c r="V696"/>
      <c r="W696"/>
      <c r="X696"/>
      <c r="Y696"/>
      <c r="Z696"/>
      <c r="AA696"/>
      <c r="AB696"/>
      <c r="AC696"/>
      <c r="AD696"/>
      <c r="AE696"/>
      <c r="AF696"/>
      <c r="AG696"/>
      <c r="AH696"/>
      <c r="AI696"/>
      <c r="AJ696"/>
      <c r="AK696"/>
      <c r="AL696"/>
      <c r="AM696"/>
      <c r="AN696"/>
      <c r="AO696"/>
      <c r="AP696"/>
      <c r="AQ696"/>
    </row>
    <row r="697" spans="1:43" x14ac:dyDescent="0.25">
      <c r="A697" s="67" t="s">
        <v>127</v>
      </c>
      <c r="B697" s="8">
        <v>350</v>
      </c>
      <c r="C697" s="8"/>
      <c r="D697" s="8">
        <v>350</v>
      </c>
      <c r="E697" s="8"/>
      <c r="F697" s="8"/>
      <c r="G697" s="8"/>
      <c r="H697" s="8"/>
      <c r="I697" s="8"/>
      <c r="J697" s="8"/>
      <c r="K697" s="8">
        <v>350</v>
      </c>
      <c r="L697" s="8"/>
      <c r="M697" s="8"/>
      <c r="N697" s="8">
        <v>1050</v>
      </c>
      <c r="O697"/>
      <c r="P697"/>
      <c r="Q697"/>
      <c r="R697"/>
      <c r="S697"/>
      <c r="T697"/>
      <c r="U697"/>
      <c r="V697"/>
      <c r="W697"/>
      <c r="X697"/>
      <c r="Y697"/>
      <c r="Z697"/>
      <c r="AA697"/>
      <c r="AB697"/>
      <c r="AC697"/>
      <c r="AD697"/>
      <c r="AE697"/>
      <c r="AF697"/>
      <c r="AG697"/>
      <c r="AH697"/>
      <c r="AI697"/>
      <c r="AJ697"/>
      <c r="AK697"/>
      <c r="AL697"/>
      <c r="AM697"/>
      <c r="AN697"/>
      <c r="AO697"/>
      <c r="AP697"/>
      <c r="AQ697"/>
    </row>
    <row r="698" spans="1:43" x14ac:dyDescent="0.25">
      <c r="A698" s="62">
        <v>10026169</v>
      </c>
      <c r="B698" s="8">
        <v>215</v>
      </c>
      <c r="C698" s="8">
        <v>215</v>
      </c>
      <c r="D698" s="8">
        <v>215</v>
      </c>
      <c r="E698" s="8"/>
      <c r="F698" s="8">
        <v>215</v>
      </c>
      <c r="G698" s="8">
        <v>215</v>
      </c>
      <c r="H698" s="8">
        <v>215</v>
      </c>
      <c r="I698" s="8">
        <v>215</v>
      </c>
      <c r="J698" s="8">
        <v>215</v>
      </c>
      <c r="K698" s="8">
        <v>215</v>
      </c>
      <c r="L698" s="8">
        <v>215</v>
      </c>
      <c r="M698" s="8"/>
      <c r="N698" s="8">
        <v>2150</v>
      </c>
      <c r="O698"/>
      <c r="P698"/>
      <c r="Q698"/>
      <c r="R698"/>
      <c r="S698"/>
      <c r="T698"/>
      <c r="U698"/>
      <c r="V698"/>
      <c r="W698"/>
      <c r="X698"/>
      <c r="Y698"/>
      <c r="Z698"/>
      <c r="AA698"/>
      <c r="AB698"/>
      <c r="AC698"/>
      <c r="AD698"/>
      <c r="AE698"/>
      <c r="AF698"/>
      <c r="AG698"/>
      <c r="AH698"/>
      <c r="AI698"/>
      <c r="AJ698"/>
      <c r="AK698"/>
      <c r="AL698"/>
      <c r="AM698"/>
      <c r="AN698"/>
      <c r="AO698"/>
      <c r="AP698"/>
      <c r="AQ698"/>
    </row>
    <row r="699" spans="1:43" x14ac:dyDescent="0.25">
      <c r="A699" s="67" t="s">
        <v>69</v>
      </c>
      <c r="B699" s="8">
        <v>215</v>
      </c>
      <c r="C699" s="8">
        <v>215</v>
      </c>
      <c r="D699" s="8">
        <v>215</v>
      </c>
      <c r="E699" s="8"/>
      <c r="F699" s="8">
        <v>215</v>
      </c>
      <c r="G699" s="8">
        <v>215</v>
      </c>
      <c r="H699" s="8"/>
      <c r="I699" s="8">
        <v>215</v>
      </c>
      <c r="J699" s="8"/>
      <c r="K699" s="8"/>
      <c r="L699" s="8">
        <v>215</v>
      </c>
      <c r="M699" s="8"/>
      <c r="N699" s="8">
        <v>1505</v>
      </c>
      <c r="O699"/>
      <c r="P699"/>
      <c r="Q699"/>
      <c r="R699"/>
      <c r="S699"/>
      <c r="T699"/>
      <c r="U699"/>
      <c r="V699"/>
      <c r="W699"/>
      <c r="X699"/>
      <c r="Y699"/>
      <c r="Z699"/>
      <c r="AA699"/>
      <c r="AB699"/>
      <c r="AC699"/>
      <c r="AD699"/>
      <c r="AE699"/>
      <c r="AF699"/>
      <c r="AG699"/>
      <c r="AH699"/>
      <c r="AI699"/>
      <c r="AJ699"/>
      <c r="AK699"/>
      <c r="AL699"/>
      <c r="AM699"/>
      <c r="AN699"/>
      <c r="AO699"/>
      <c r="AP699"/>
      <c r="AQ699"/>
    </row>
    <row r="700" spans="1:43" x14ac:dyDescent="0.25">
      <c r="A700" s="67" t="s">
        <v>54</v>
      </c>
      <c r="B700" s="8"/>
      <c r="C700" s="8"/>
      <c r="D700" s="8"/>
      <c r="E700" s="8"/>
      <c r="F700" s="8"/>
      <c r="G700" s="8"/>
      <c r="H700" s="8"/>
      <c r="I700" s="8"/>
      <c r="J700" s="8">
        <v>215</v>
      </c>
      <c r="K700" s="8">
        <v>215</v>
      </c>
      <c r="L700" s="8"/>
      <c r="M700" s="8"/>
      <c r="N700" s="8">
        <v>430</v>
      </c>
      <c r="O700"/>
      <c r="P700"/>
      <c r="Q700"/>
      <c r="R700"/>
      <c r="S700"/>
      <c r="T700"/>
      <c r="U700"/>
      <c r="V700"/>
      <c r="W700"/>
      <c r="X700"/>
      <c r="Y700"/>
      <c r="Z700"/>
      <c r="AA700"/>
      <c r="AB700"/>
      <c r="AC700"/>
      <c r="AD700"/>
      <c r="AE700"/>
      <c r="AF700"/>
      <c r="AG700"/>
      <c r="AH700"/>
      <c r="AI700"/>
      <c r="AJ700"/>
      <c r="AK700"/>
      <c r="AL700"/>
      <c r="AM700"/>
      <c r="AN700"/>
      <c r="AO700"/>
      <c r="AP700"/>
      <c r="AQ700"/>
    </row>
    <row r="701" spans="1:43" x14ac:dyDescent="0.25">
      <c r="A701" s="67" t="s">
        <v>62</v>
      </c>
      <c r="B701" s="8"/>
      <c r="C701" s="8"/>
      <c r="D701" s="8"/>
      <c r="E701" s="8"/>
      <c r="F701" s="8"/>
      <c r="G701" s="8"/>
      <c r="H701" s="8">
        <v>215</v>
      </c>
      <c r="I701" s="8"/>
      <c r="J701" s="8"/>
      <c r="K701" s="8"/>
      <c r="L701" s="8"/>
      <c r="M701" s="8"/>
      <c r="N701" s="8">
        <v>215</v>
      </c>
      <c r="O701"/>
      <c r="P701"/>
      <c r="Q701"/>
      <c r="R701"/>
      <c r="S701"/>
      <c r="T701"/>
      <c r="U701"/>
      <c r="V701"/>
      <c r="W701"/>
      <c r="X701"/>
      <c r="Y701"/>
      <c r="Z701"/>
      <c r="AA701"/>
      <c r="AB701"/>
      <c r="AC701"/>
      <c r="AD701"/>
      <c r="AE701"/>
      <c r="AF701"/>
      <c r="AG701"/>
      <c r="AH701"/>
      <c r="AI701"/>
      <c r="AJ701"/>
      <c r="AK701"/>
      <c r="AL701"/>
      <c r="AM701"/>
      <c r="AN701"/>
      <c r="AO701"/>
      <c r="AP701"/>
      <c r="AQ701"/>
    </row>
    <row r="702" spans="1:43" x14ac:dyDescent="0.25">
      <c r="A702" s="62">
        <v>10026128</v>
      </c>
      <c r="B702" s="8">
        <v>160</v>
      </c>
      <c r="C702" s="8">
        <v>160</v>
      </c>
      <c r="D702" s="8">
        <v>160</v>
      </c>
      <c r="E702" s="8"/>
      <c r="F702" s="8">
        <v>160</v>
      </c>
      <c r="G702" s="8">
        <v>160</v>
      </c>
      <c r="H702" s="8"/>
      <c r="I702" s="8">
        <v>160</v>
      </c>
      <c r="J702" s="8">
        <v>160</v>
      </c>
      <c r="K702" s="8">
        <v>160</v>
      </c>
      <c r="L702" s="8">
        <v>160</v>
      </c>
      <c r="M702" s="8"/>
      <c r="N702" s="8">
        <v>1440</v>
      </c>
      <c r="O702"/>
      <c r="P702"/>
      <c r="Q702"/>
      <c r="R702"/>
      <c r="S702"/>
      <c r="T702"/>
      <c r="U702"/>
      <c r="V702"/>
      <c r="W702"/>
      <c r="X702"/>
      <c r="Y702"/>
      <c r="Z702"/>
      <c r="AA702"/>
      <c r="AB702"/>
      <c r="AC702"/>
      <c r="AD702"/>
      <c r="AE702"/>
      <c r="AF702"/>
      <c r="AG702"/>
      <c r="AH702"/>
      <c r="AI702"/>
      <c r="AJ702"/>
      <c r="AK702"/>
      <c r="AL702"/>
      <c r="AM702"/>
      <c r="AN702"/>
      <c r="AO702"/>
      <c r="AP702"/>
      <c r="AQ702"/>
    </row>
    <row r="703" spans="1:43" x14ac:dyDescent="0.25">
      <c r="A703" s="67" t="s">
        <v>69</v>
      </c>
      <c r="B703" s="8">
        <v>160</v>
      </c>
      <c r="C703" s="8">
        <v>160</v>
      </c>
      <c r="D703" s="8"/>
      <c r="E703" s="8"/>
      <c r="F703" s="8">
        <v>160</v>
      </c>
      <c r="G703" s="8">
        <v>160</v>
      </c>
      <c r="H703" s="8"/>
      <c r="I703" s="8">
        <v>160</v>
      </c>
      <c r="J703" s="8"/>
      <c r="K703" s="8"/>
      <c r="L703" s="8"/>
      <c r="M703" s="8"/>
      <c r="N703" s="8">
        <v>800</v>
      </c>
      <c r="O703"/>
      <c r="P703"/>
      <c r="Q703"/>
      <c r="R703"/>
      <c r="S703"/>
      <c r="T703"/>
      <c r="U703"/>
      <c r="V703"/>
      <c r="W703"/>
      <c r="X703"/>
      <c r="Y703"/>
      <c r="Z703"/>
      <c r="AA703"/>
      <c r="AB703"/>
      <c r="AC703"/>
      <c r="AD703"/>
      <c r="AE703"/>
      <c r="AF703"/>
      <c r="AG703"/>
      <c r="AH703"/>
      <c r="AI703"/>
      <c r="AJ703"/>
      <c r="AK703"/>
      <c r="AL703"/>
      <c r="AM703"/>
      <c r="AN703"/>
      <c r="AO703"/>
      <c r="AP703"/>
      <c r="AQ703"/>
    </row>
    <row r="704" spans="1:43" x14ac:dyDescent="0.25">
      <c r="A704" s="67" t="s">
        <v>54</v>
      </c>
      <c r="B704" s="8"/>
      <c r="C704" s="8"/>
      <c r="D704" s="8">
        <v>160</v>
      </c>
      <c r="E704" s="8"/>
      <c r="F704" s="8"/>
      <c r="G704" s="8"/>
      <c r="H704" s="8"/>
      <c r="I704" s="8"/>
      <c r="J704" s="8">
        <v>160</v>
      </c>
      <c r="K704" s="8">
        <v>160</v>
      </c>
      <c r="L704" s="8"/>
      <c r="M704" s="8"/>
      <c r="N704" s="8">
        <v>480</v>
      </c>
      <c r="O704"/>
      <c r="P704"/>
      <c r="Q704"/>
      <c r="R704"/>
      <c r="S704"/>
      <c r="T704"/>
      <c r="U704"/>
      <c r="V704"/>
      <c r="W704"/>
      <c r="X704"/>
      <c r="Y704"/>
      <c r="Z704"/>
      <c r="AA704"/>
      <c r="AB704"/>
      <c r="AC704"/>
      <c r="AD704"/>
      <c r="AE704"/>
      <c r="AF704"/>
      <c r="AG704"/>
      <c r="AH704"/>
      <c r="AI704"/>
      <c r="AJ704"/>
      <c r="AK704"/>
      <c r="AL704"/>
      <c r="AM704"/>
      <c r="AN704"/>
      <c r="AO704"/>
      <c r="AP704"/>
      <c r="AQ704"/>
    </row>
    <row r="705" spans="1:43" x14ac:dyDescent="0.25">
      <c r="A705" s="67" t="s">
        <v>62</v>
      </c>
      <c r="B705" s="8"/>
      <c r="C705" s="8"/>
      <c r="D705" s="8"/>
      <c r="E705" s="8"/>
      <c r="F705" s="8"/>
      <c r="G705" s="8"/>
      <c r="H705" s="8"/>
      <c r="I705" s="8"/>
      <c r="J705" s="8"/>
      <c r="K705" s="8"/>
      <c r="L705" s="8">
        <v>160</v>
      </c>
      <c r="M705" s="8"/>
      <c r="N705" s="8">
        <v>160</v>
      </c>
      <c r="O705"/>
      <c r="P705"/>
      <c r="Q705"/>
      <c r="R705"/>
      <c r="S705"/>
      <c r="T705"/>
      <c r="U705"/>
      <c r="V705"/>
      <c r="W705"/>
      <c r="X705"/>
      <c r="Y705"/>
      <c r="Z705"/>
      <c r="AA705"/>
      <c r="AB705"/>
      <c r="AC705"/>
      <c r="AD705"/>
      <c r="AE705"/>
      <c r="AF705"/>
      <c r="AG705"/>
      <c r="AH705"/>
      <c r="AI705"/>
      <c r="AJ705"/>
      <c r="AK705"/>
      <c r="AL705"/>
      <c r="AM705"/>
      <c r="AN705"/>
      <c r="AO705"/>
      <c r="AP705"/>
      <c r="AQ705"/>
    </row>
    <row r="706" spans="1:43" x14ac:dyDescent="0.25">
      <c r="A706" s="62" t="s">
        <v>334</v>
      </c>
      <c r="B706" s="8">
        <v>44768</v>
      </c>
      <c r="C706" s="8">
        <v>48474</v>
      </c>
      <c r="D706" s="8">
        <v>49515</v>
      </c>
      <c r="E706" s="8">
        <v>33404</v>
      </c>
      <c r="F706" s="8">
        <v>51277</v>
      </c>
      <c r="G706" s="8">
        <v>53771</v>
      </c>
      <c r="H706" s="8">
        <v>45238</v>
      </c>
      <c r="I706" s="8">
        <v>52459</v>
      </c>
      <c r="J706" s="8">
        <v>42762</v>
      </c>
      <c r="K706" s="8">
        <v>53396</v>
      </c>
      <c r="L706" s="8">
        <v>53233</v>
      </c>
      <c r="M706" s="8"/>
      <c r="N706" s="8">
        <v>528297</v>
      </c>
      <c r="O706"/>
      <c r="P706"/>
      <c r="Q706"/>
      <c r="R706"/>
      <c r="S706"/>
      <c r="T706"/>
      <c r="U706"/>
      <c r="V706"/>
      <c r="W706"/>
      <c r="X706"/>
      <c r="Y706"/>
      <c r="Z706"/>
      <c r="AA706"/>
      <c r="AB706"/>
      <c r="AC706"/>
      <c r="AD706"/>
      <c r="AE706"/>
      <c r="AF706"/>
      <c r="AG706"/>
      <c r="AH706"/>
      <c r="AI706"/>
      <c r="AJ706"/>
      <c r="AK706"/>
      <c r="AL706"/>
      <c r="AM706"/>
      <c r="AN706"/>
      <c r="AO706"/>
      <c r="AP706"/>
      <c r="AQ706"/>
    </row>
    <row r="707" spans="1:43" x14ac:dyDescent="0.25">
      <c r="A707"/>
      <c r="B707"/>
      <c r="C707"/>
      <c r="D707"/>
      <c r="E707"/>
      <c r="F707"/>
      <c r="G707"/>
      <c r="H707"/>
      <c r="I707"/>
      <c r="J707"/>
      <c r="K707"/>
      <c r="L707"/>
      <c r="M707"/>
      <c r="N707"/>
      <c r="O707"/>
      <c r="P707"/>
      <c r="Q707"/>
      <c r="R707"/>
      <c r="S707"/>
      <c r="T707"/>
      <c r="U707"/>
      <c r="V707"/>
      <c r="W707"/>
      <c r="X707"/>
      <c r="Y707"/>
      <c r="Z707"/>
      <c r="AA707"/>
      <c r="AB707"/>
      <c r="AC707"/>
      <c r="AD707"/>
      <c r="AE707"/>
      <c r="AF707"/>
      <c r="AG707"/>
      <c r="AH707"/>
      <c r="AI707"/>
      <c r="AJ707"/>
      <c r="AK707"/>
      <c r="AL707"/>
      <c r="AM707"/>
      <c r="AN707"/>
      <c r="AO707"/>
      <c r="AP707"/>
      <c r="AQ707"/>
    </row>
    <row r="708" spans="1:43" x14ac:dyDescent="0.25">
      <c r="A708"/>
      <c r="B708"/>
      <c r="C708"/>
      <c r="D708"/>
      <c r="E708"/>
      <c r="F708"/>
      <c r="G708"/>
      <c r="H708"/>
      <c r="I708"/>
      <c r="J708"/>
      <c r="K708"/>
      <c r="L708"/>
      <c r="M708"/>
      <c r="N708"/>
      <c r="O708"/>
      <c r="P708"/>
      <c r="Q708"/>
      <c r="R708"/>
      <c r="S708"/>
      <c r="T708"/>
      <c r="U708"/>
      <c r="V708"/>
      <c r="W708"/>
      <c r="X708"/>
      <c r="Y708"/>
      <c r="Z708"/>
      <c r="AA708"/>
      <c r="AB708"/>
      <c r="AC708"/>
      <c r="AD708"/>
      <c r="AE708"/>
      <c r="AF708"/>
      <c r="AG708"/>
      <c r="AH708"/>
      <c r="AI708"/>
      <c r="AJ708"/>
      <c r="AK708"/>
      <c r="AL708"/>
      <c r="AM708"/>
      <c r="AN708"/>
      <c r="AO708"/>
      <c r="AP708"/>
      <c r="AQ708"/>
    </row>
    <row r="709" spans="1:43" x14ac:dyDescent="0.25">
      <c r="A709"/>
      <c r="B709"/>
      <c r="C709"/>
      <c r="D709"/>
      <c r="E709"/>
      <c r="F709"/>
      <c r="G709"/>
      <c r="H709"/>
      <c r="I709"/>
      <c r="J709"/>
      <c r="K709"/>
      <c r="L709"/>
      <c r="M709"/>
      <c r="N709"/>
      <c r="O709"/>
      <c r="P709"/>
      <c r="Q709"/>
      <c r="R709"/>
      <c r="S709"/>
      <c r="T709"/>
      <c r="U709"/>
      <c r="V709"/>
      <c r="W709"/>
      <c r="X709"/>
      <c r="Y709"/>
      <c r="Z709"/>
      <c r="AA709"/>
      <c r="AB709"/>
      <c r="AC709"/>
      <c r="AD709"/>
      <c r="AE709"/>
      <c r="AF709"/>
      <c r="AG709"/>
      <c r="AH709"/>
      <c r="AI709"/>
      <c r="AJ709"/>
      <c r="AK709"/>
      <c r="AL709"/>
      <c r="AM709"/>
      <c r="AN709"/>
      <c r="AO709"/>
      <c r="AP709"/>
      <c r="AQ709"/>
    </row>
    <row r="710" spans="1:43" x14ac:dyDescent="0.25">
      <c r="A710"/>
      <c r="B710"/>
      <c r="C710"/>
      <c r="D710"/>
      <c r="E710"/>
      <c r="F710"/>
      <c r="G710"/>
      <c r="H710"/>
      <c r="I710"/>
      <c r="J710"/>
      <c r="K710"/>
      <c r="L710"/>
      <c r="M710"/>
      <c r="N710"/>
      <c r="O710"/>
      <c r="P710"/>
      <c r="Q710"/>
      <c r="R710"/>
      <c r="S710"/>
      <c r="T710"/>
      <c r="U710"/>
      <c r="V710"/>
      <c r="W710"/>
      <c r="X710"/>
      <c r="Y710"/>
      <c r="Z710"/>
      <c r="AA710"/>
      <c r="AB710"/>
      <c r="AC710"/>
      <c r="AD710"/>
      <c r="AE710"/>
      <c r="AF710"/>
      <c r="AG710"/>
      <c r="AH710"/>
      <c r="AI710"/>
      <c r="AJ710"/>
      <c r="AK710"/>
      <c r="AL710"/>
      <c r="AM710"/>
      <c r="AN710"/>
      <c r="AO710"/>
      <c r="AP710"/>
      <c r="AQ710"/>
    </row>
    <row r="711" spans="1:43" x14ac:dyDescent="0.25">
      <c r="A711"/>
      <c r="B711"/>
      <c r="C711"/>
      <c r="D711"/>
      <c r="E711"/>
      <c r="F711"/>
      <c r="G711"/>
      <c r="H711"/>
      <c r="I711"/>
      <c r="J711"/>
      <c r="K711"/>
      <c r="L711"/>
      <c r="M711"/>
      <c r="N711"/>
      <c r="O711"/>
      <c r="P711"/>
      <c r="Q711"/>
      <c r="R711"/>
      <c r="S711"/>
      <c r="T711"/>
      <c r="U711"/>
      <c r="V711"/>
      <c r="W711"/>
      <c r="X711"/>
      <c r="Y711"/>
      <c r="Z711"/>
      <c r="AA711"/>
      <c r="AB711"/>
      <c r="AC711"/>
      <c r="AD711"/>
      <c r="AE711"/>
      <c r="AF711"/>
      <c r="AG711"/>
      <c r="AH711"/>
      <c r="AI711"/>
      <c r="AJ711"/>
      <c r="AK711"/>
      <c r="AL711"/>
      <c r="AM711"/>
      <c r="AN711"/>
      <c r="AO711"/>
      <c r="AP711"/>
      <c r="AQ711"/>
    </row>
    <row r="712" spans="1:43" x14ac:dyDescent="0.25">
      <c r="A712"/>
      <c r="B712"/>
      <c r="C712"/>
      <c r="D712"/>
      <c r="E712"/>
      <c r="F712"/>
      <c r="G712"/>
      <c r="H712"/>
      <c r="I712"/>
      <c r="J712"/>
      <c r="K712"/>
      <c r="L712"/>
      <c r="M712"/>
      <c r="N712"/>
      <c r="O712"/>
      <c r="P712"/>
      <c r="Q712"/>
      <c r="R712"/>
      <c r="S712"/>
      <c r="T712"/>
      <c r="U712"/>
      <c r="V712"/>
      <c r="W712"/>
      <c r="X712"/>
      <c r="Y712"/>
      <c r="Z712"/>
      <c r="AA712"/>
      <c r="AB712"/>
      <c r="AC712"/>
      <c r="AD712"/>
      <c r="AE712"/>
      <c r="AF712"/>
      <c r="AG712"/>
      <c r="AH712"/>
      <c r="AI712"/>
      <c r="AJ712"/>
      <c r="AK712"/>
      <c r="AL712"/>
      <c r="AM712"/>
      <c r="AN712"/>
      <c r="AO712"/>
      <c r="AP712"/>
      <c r="AQ712"/>
    </row>
    <row r="713" spans="1:43" x14ac:dyDescent="0.25">
      <c r="A713"/>
      <c r="B713"/>
      <c r="C713"/>
      <c r="D713"/>
      <c r="E713"/>
      <c r="F713"/>
      <c r="G713"/>
      <c r="H713"/>
      <c r="I713"/>
      <c r="J713"/>
      <c r="K713"/>
      <c r="L713"/>
      <c r="M713"/>
      <c r="N713"/>
      <c r="O713"/>
      <c r="P713"/>
      <c r="Q713"/>
      <c r="R713"/>
      <c r="S713"/>
      <c r="T713"/>
      <c r="U713"/>
      <c r="V713"/>
      <c r="W713"/>
      <c r="X713"/>
      <c r="Y713"/>
      <c r="Z713"/>
      <c r="AA713"/>
      <c r="AB713"/>
      <c r="AC713"/>
      <c r="AD713"/>
      <c r="AE713"/>
      <c r="AF713"/>
      <c r="AG713"/>
      <c r="AH713"/>
      <c r="AI713"/>
      <c r="AJ713"/>
      <c r="AK713"/>
      <c r="AL713"/>
      <c r="AM713"/>
      <c r="AN713"/>
      <c r="AO713"/>
      <c r="AP713"/>
      <c r="AQ713"/>
    </row>
    <row r="714" spans="1:43" x14ac:dyDescent="0.25">
      <c r="A714"/>
      <c r="B714"/>
      <c r="C714"/>
      <c r="D714"/>
      <c r="E714"/>
      <c r="F714"/>
      <c r="G714"/>
      <c r="H714"/>
      <c r="I714"/>
      <c r="J714"/>
      <c r="K714"/>
      <c r="L714"/>
      <c r="M714"/>
      <c r="N714"/>
      <c r="O714"/>
      <c r="P714"/>
      <c r="Q714"/>
      <c r="R714"/>
      <c r="S714"/>
      <c r="T714"/>
      <c r="U714"/>
      <c r="V714"/>
      <c r="W714"/>
      <c r="X714"/>
      <c r="Y714"/>
      <c r="Z714"/>
      <c r="AA714"/>
      <c r="AB714"/>
      <c r="AC714"/>
      <c r="AD714"/>
      <c r="AE714"/>
      <c r="AF714"/>
      <c r="AG714"/>
      <c r="AH714"/>
      <c r="AI714"/>
      <c r="AJ714"/>
      <c r="AK714"/>
      <c r="AL714"/>
      <c r="AM714"/>
      <c r="AN714"/>
      <c r="AO714"/>
      <c r="AP714"/>
      <c r="AQ714"/>
    </row>
    <row r="715" spans="1:43" x14ac:dyDescent="0.25">
      <c r="A715"/>
      <c r="B715"/>
      <c r="C715"/>
      <c r="D715"/>
      <c r="E715"/>
      <c r="F715"/>
      <c r="G715"/>
      <c r="H715"/>
      <c r="I715"/>
      <c r="J715"/>
      <c r="K715"/>
      <c r="L715"/>
      <c r="M715"/>
      <c r="N715"/>
      <c r="O715"/>
      <c r="P715"/>
      <c r="Q715"/>
      <c r="R715"/>
      <c r="S715"/>
      <c r="T715"/>
      <c r="U715"/>
      <c r="V715"/>
      <c r="W715"/>
      <c r="X715"/>
      <c r="Y715"/>
      <c r="Z715"/>
      <c r="AA715"/>
      <c r="AB715"/>
      <c r="AC715"/>
      <c r="AD715"/>
      <c r="AE715"/>
      <c r="AF715"/>
      <c r="AG715"/>
      <c r="AH715"/>
      <c r="AI715"/>
      <c r="AJ715"/>
      <c r="AK715"/>
      <c r="AL715"/>
      <c r="AM715"/>
      <c r="AN715"/>
      <c r="AO715"/>
      <c r="AP715"/>
      <c r="AQ715"/>
    </row>
    <row r="716" spans="1:43" x14ac:dyDescent="0.25">
      <c r="A716"/>
      <c r="B716"/>
      <c r="C716"/>
      <c r="D716"/>
      <c r="E716"/>
      <c r="F716"/>
      <c r="G716"/>
      <c r="H716"/>
      <c r="I716"/>
      <c r="J716"/>
      <c r="K716"/>
      <c r="L716"/>
      <c r="M716"/>
      <c r="N716"/>
      <c r="O716"/>
      <c r="P716"/>
      <c r="Q716"/>
      <c r="R716"/>
      <c r="S716"/>
      <c r="T716"/>
      <c r="U716"/>
      <c r="V716"/>
      <c r="W716"/>
      <c r="X716"/>
      <c r="Y716"/>
      <c r="Z716"/>
      <c r="AA716"/>
      <c r="AB716"/>
      <c r="AC716"/>
      <c r="AD716"/>
      <c r="AE716"/>
      <c r="AF716"/>
      <c r="AG716"/>
      <c r="AH716"/>
      <c r="AI716"/>
      <c r="AJ716"/>
      <c r="AK716"/>
      <c r="AL716"/>
      <c r="AM716"/>
      <c r="AN716"/>
      <c r="AO716"/>
      <c r="AP716"/>
      <c r="AQ716"/>
    </row>
    <row r="717" spans="1:43" x14ac:dyDescent="0.25">
      <c r="A717"/>
      <c r="B717"/>
      <c r="C717"/>
      <c r="D717"/>
      <c r="E717"/>
      <c r="F717"/>
      <c r="G717"/>
      <c r="H717"/>
      <c r="I717"/>
      <c r="J717"/>
      <c r="K717"/>
      <c r="L717"/>
      <c r="M717"/>
      <c r="N717"/>
      <c r="O717"/>
      <c r="P717"/>
      <c r="Q717"/>
      <c r="R717"/>
      <c r="S717"/>
      <c r="T717"/>
      <c r="U717"/>
      <c r="V717"/>
      <c r="W717"/>
      <c r="X717"/>
      <c r="Y717"/>
      <c r="Z717"/>
      <c r="AA717"/>
      <c r="AB717"/>
      <c r="AC717"/>
      <c r="AD717"/>
      <c r="AE717"/>
      <c r="AF717"/>
      <c r="AG717"/>
      <c r="AH717"/>
      <c r="AI717"/>
      <c r="AJ717"/>
      <c r="AK717"/>
      <c r="AL717"/>
      <c r="AM717"/>
      <c r="AN717"/>
      <c r="AO717"/>
      <c r="AP717"/>
      <c r="AQ717"/>
    </row>
    <row r="718" spans="1:43" x14ac:dyDescent="0.25">
      <c r="A718"/>
      <c r="B718"/>
      <c r="C718"/>
      <c r="D718"/>
      <c r="E718"/>
      <c r="F718"/>
      <c r="G718"/>
      <c r="H718"/>
      <c r="I718"/>
      <c r="J718"/>
      <c r="K718"/>
      <c r="L718"/>
      <c r="M718"/>
      <c r="N718"/>
      <c r="O718"/>
      <c r="P718"/>
      <c r="Q718"/>
      <c r="R718"/>
      <c r="S718"/>
      <c r="T718"/>
      <c r="U718"/>
      <c r="V718"/>
      <c r="W718"/>
      <c r="X718"/>
      <c r="Y718"/>
      <c r="Z718"/>
      <c r="AA718"/>
      <c r="AB718"/>
      <c r="AC718"/>
      <c r="AD718"/>
      <c r="AE718"/>
      <c r="AF718"/>
      <c r="AG718"/>
      <c r="AH718"/>
      <c r="AI718"/>
      <c r="AJ718"/>
      <c r="AK718"/>
      <c r="AL718"/>
      <c r="AM718"/>
      <c r="AN718"/>
      <c r="AO718"/>
      <c r="AP718"/>
      <c r="AQ718"/>
    </row>
    <row r="719" spans="1:43" x14ac:dyDescent="0.25">
      <c r="A719"/>
      <c r="B719"/>
      <c r="C719"/>
      <c r="D719"/>
      <c r="E719"/>
      <c r="F719"/>
      <c r="G719"/>
      <c r="H719"/>
      <c r="I719"/>
      <c r="J719"/>
      <c r="K719"/>
      <c r="L719"/>
      <c r="M719"/>
      <c r="N719"/>
      <c r="O719"/>
      <c r="P719"/>
      <c r="Q719"/>
      <c r="R719"/>
      <c r="S719"/>
      <c r="T719"/>
      <c r="U719"/>
      <c r="V719"/>
      <c r="W719"/>
      <c r="X719"/>
      <c r="Y719"/>
      <c r="Z719"/>
      <c r="AA719"/>
      <c r="AB719"/>
      <c r="AC719"/>
      <c r="AD719"/>
      <c r="AE719"/>
      <c r="AF719"/>
      <c r="AG719"/>
      <c r="AH719"/>
      <c r="AI719"/>
      <c r="AJ719"/>
      <c r="AK719"/>
      <c r="AL719"/>
      <c r="AM719"/>
      <c r="AN719"/>
      <c r="AO719"/>
      <c r="AP719"/>
      <c r="AQ719"/>
    </row>
    <row r="720" spans="1:43" x14ac:dyDescent="0.25">
      <c r="A720"/>
      <c r="B720"/>
      <c r="C720"/>
      <c r="D720"/>
      <c r="E720"/>
      <c r="F720"/>
      <c r="G720"/>
      <c r="H720"/>
      <c r="I720"/>
      <c r="J720"/>
      <c r="K720"/>
      <c r="L720"/>
      <c r="M720"/>
      <c r="N720"/>
      <c r="O720"/>
      <c r="P720"/>
      <c r="Q720"/>
      <c r="R720"/>
      <c r="S720"/>
      <c r="T720"/>
      <c r="U720"/>
      <c r="V720"/>
      <c r="W720"/>
      <c r="X720"/>
      <c r="Y720"/>
      <c r="Z720"/>
      <c r="AA720"/>
      <c r="AB720"/>
      <c r="AC720"/>
      <c r="AD720"/>
      <c r="AE720"/>
      <c r="AF720"/>
      <c r="AG720"/>
      <c r="AH720"/>
      <c r="AI720"/>
      <c r="AJ720"/>
      <c r="AK720"/>
      <c r="AL720"/>
      <c r="AM720"/>
      <c r="AN720"/>
      <c r="AO720"/>
      <c r="AP720"/>
      <c r="AQ720"/>
    </row>
    <row r="721" spans="1:43" x14ac:dyDescent="0.25">
      <c r="A721"/>
      <c r="B721"/>
      <c r="C721"/>
      <c r="D721"/>
      <c r="E721"/>
      <c r="F721"/>
      <c r="G721"/>
      <c r="H721"/>
      <c r="I721"/>
      <c r="J721"/>
      <c r="K721"/>
      <c r="L721"/>
      <c r="M721"/>
      <c r="N721"/>
      <c r="O721"/>
      <c r="P721"/>
      <c r="Q721"/>
      <c r="R721"/>
      <c r="S721"/>
      <c r="T721"/>
      <c r="U721"/>
      <c r="V721"/>
      <c r="W721"/>
      <c r="X721"/>
      <c r="Y721"/>
      <c r="Z721"/>
      <c r="AA721"/>
      <c r="AB721"/>
      <c r="AC721"/>
      <c r="AD721"/>
      <c r="AE721"/>
      <c r="AF721"/>
      <c r="AG721"/>
      <c r="AH721"/>
      <c r="AI721"/>
      <c r="AJ721"/>
      <c r="AK721"/>
      <c r="AL721"/>
      <c r="AM721"/>
      <c r="AN721"/>
      <c r="AO721"/>
      <c r="AP721"/>
      <c r="AQ721"/>
    </row>
    <row r="722" spans="1:43" x14ac:dyDescent="0.25">
      <c r="A722"/>
      <c r="B722"/>
      <c r="C722"/>
      <c r="D722"/>
      <c r="E722"/>
      <c r="F722"/>
      <c r="G722"/>
      <c r="H722"/>
      <c r="I722"/>
      <c r="J722"/>
      <c r="K722"/>
      <c r="L722"/>
      <c r="M722"/>
      <c r="N722"/>
      <c r="O722"/>
      <c r="P722"/>
      <c r="Q722"/>
      <c r="R722"/>
      <c r="S722"/>
      <c r="T722"/>
      <c r="U722"/>
      <c r="V722"/>
      <c r="W722"/>
      <c r="X722"/>
      <c r="Y722"/>
      <c r="Z722"/>
      <c r="AA722"/>
      <c r="AB722"/>
      <c r="AC722"/>
      <c r="AD722"/>
      <c r="AE722"/>
      <c r="AF722"/>
      <c r="AG722"/>
      <c r="AH722"/>
      <c r="AI722"/>
      <c r="AJ722"/>
      <c r="AK722"/>
      <c r="AL722"/>
      <c r="AM722"/>
      <c r="AN722"/>
      <c r="AO722"/>
      <c r="AP722"/>
      <c r="AQ722"/>
    </row>
    <row r="723" spans="1:43" x14ac:dyDescent="0.25">
      <c r="A723"/>
      <c r="B723"/>
      <c r="C723"/>
      <c r="D723"/>
      <c r="E723"/>
      <c r="F723"/>
      <c r="G723"/>
      <c r="H723"/>
      <c r="I723"/>
      <c r="J723"/>
      <c r="K723"/>
      <c r="L723"/>
      <c r="M723"/>
      <c r="N723"/>
      <c r="O723"/>
      <c r="P723"/>
      <c r="Q723"/>
      <c r="R723"/>
      <c r="S723"/>
      <c r="T723"/>
      <c r="U723"/>
      <c r="V723"/>
      <c r="W723"/>
      <c r="X723"/>
      <c r="Y723"/>
      <c r="Z723"/>
      <c r="AA723"/>
      <c r="AB723"/>
      <c r="AC723"/>
      <c r="AD723"/>
      <c r="AE723"/>
      <c r="AF723"/>
      <c r="AG723"/>
      <c r="AH723"/>
      <c r="AI723"/>
      <c r="AJ723"/>
      <c r="AK723"/>
      <c r="AL723"/>
      <c r="AM723"/>
      <c r="AN723"/>
      <c r="AO723"/>
      <c r="AP723"/>
      <c r="AQ723"/>
    </row>
    <row r="724" spans="1:43" x14ac:dyDescent="0.25">
      <c r="A724"/>
      <c r="B724"/>
      <c r="C724"/>
      <c r="D724"/>
      <c r="E724"/>
      <c r="F724"/>
      <c r="G724"/>
      <c r="H724"/>
      <c r="I724"/>
      <c r="J724"/>
      <c r="K724"/>
      <c r="L724"/>
      <c r="M724"/>
      <c r="N724"/>
      <c r="O724"/>
      <c r="P724"/>
      <c r="Q724"/>
      <c r="R724"/>
      <c r="S724"/>
      <c r="T724"/>
      <c r="U724"/>
      <c r="V724"/>
      <c r="W724"/>
      <c r="X724"/>
      <c r="Y724"/>
      <c r="Z724"/>
      <c r="AA724"/>
      <c r="AB724"/>
      <c r="AC724"/>
      <c r="AD724"/>
      <c r="AE724"/>
      <c r="AF724"/>
      <c r="AG724"/>
      <c r="AH724"/>
      <c r="AI724"/>
      <c r="AJ724"/>
      <c r="AK724"/>
      <c r="AL724"/>
      <c r="AM724"/>
      <c r="AN724"/>
      <c r="AO724"/>
      <c r="AP724"/>
      <c r="AQ724"/>
    </row>
    <row r="725" spans="1:43" x14ac:dyDescent="0.25">
      <c r="A725"/>
      <c r="B725"/>
      <c r="C725"/>
      <c r="D725"/>
      <c r="E725"/>
      <c r="F725"/>
      <c r="G725"/>
      <c r="H725"/>
      <c r="I725"/>
      <c r="J725"/>
      <c r="K725"/>
      <c r="L725"/>
      <c r="M725"/>
      <c r="N725"/>
      <c r="O725"/>
      <c r="P725"/>
      <c r="Q725"/>
      <c r="R725"/>
      <c r="S725"/>
      <c r="T725"/>
      <c r="U725"/>
      <c r="V725"/>
      <c r="W725"/>
      <c r="X725"/>
      <c r="Y725"/>
      <c r="Z725"/>
      <c r="AA725"/>
      <c r="AB725"/>
      <c r="AC725"/>
      <c r="AD725"/>
      <c r="AE725"/>
      <c r="AF725"/>
      <c r="AG725"/>
      <c r="AH725"/>
      <c r="AI725"/>
      <c r="AJ725"/>
      <c r="AK725"/>
      <c r="AL725"/>
      <c r="AM725"/>
      <c r="AN725"/>
      <c r="AO725"/>
      <c r="AP725"/>
      <c r="AQ72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9"/>
  <sheetViews>
    <sheetView topLeftCell="A85" workbookViewId="0">
      <selection activeCell="A107" sqref="A107"/>
    </sheetView>
  </sheetViews>
  <sheetFormatPr defaultRowHeight="15" x14ac:dyDescent="0.25"/>
  <cols>
    <col min="1" max="1" width="9.625" style="38" bestFit="1" customWidth="1"/>
    <col min="2" max="2" width="15.375" style="38" bestFit="1" customWidth="1"/>
    <col min="3" max="3" width="10.625" style="38" bestFit="1" customWidth="1"/>
    <col min="4" max="4" width="4.25" style="39" bestFit="1" customWidth="1"/>
    <col min="5" max="5" width="7.625" style="38" bestFit="1" customWidth="1"/>
    <col min="6" max="6" width="8.625" style="39" bestFit="1" customWidth="1"/>
    <col min="7" max="8" width="8.125" style="39" bestFit="1" customWidth="1"/>
    <col min="9" max="9" width="8.125" style="39" customWidth="1"/>
    <col min="10" max="10" width="10.875" style="42" customWidth="1"/>
    <col min="11" max="11" width="21.125" style="39" customWidth="1"/>
  </cols>
  <sheetData>
    <row r="1" spans="1:11" s="7" customFormat="1" x14ac:dyDescent="0.25">
      <c r="A1" s="38"/>
      <c r="B1" s="38"/>
      <c r="C1" s="38"/>
      <c r="D1" s="39"/>
      <c r="E1" s="38"/>
      <c r="F1" s="39"/>
      <c r="G1" s="39"/>
      <c r="H1" s="39"/>
      <c r="I1" s="39"/>
      <c r="J1" s="42"/>
      <c r="K1" s="39"/>
    </row>
    <row r="2" spans="1:11" s="7" customFormat="1" x14ac:dyDescent="0.25">
      <c r="A2" s="38"/>
      <c r="B2" s="38"/>
      <c r="C2" s="38"/>
      <c r="D2" s="39"/>
      <c r="E2" s="38"/>
      <c r="F2" s="39"/>
      <c r="G2" s="39"/>
      <c r="H2" s="39"/>
      <c r="I2" s="39"/>
      <c r="J2" s="42"/>
      <c r="K2" s="39"/>
    </row>
    <row r="3" spans="1:11" s="7" customFormat="1" x14ac:dyDescent="0.25">
      <c r="A3" s="38"/>
      <c r="B3" s="38"/>
      <c r="C3" s="38"/>
      <c r="D3" s="39"/>
      <c r="E3" s="38"/>
      <c r="F3" s="39"/>
      <c r="G3" s="39"/>
      <c r="H3" s="39"/>
      <c r="I3" s="39"/>
      <c r="J3" s="42"/>
      <c r="K3" s="39"/>
    </row>
    <row r="4" spans="1:11" s="7" customFormat="1" ht="15.75" thickBot="1" x14ac:dyDescent="0.3">
      <c r="A4" s="38"/>
      <c r="B4" s="38"/>
      <c r="C4" s="38"/>
      <c r="D4" s="39"/>
      <c r="E4" s="38"/>
      <c r="F4" s="39"/>
      <c r="G4" s="39"/>
      <c r="H4" s="39"/>
      <c r="I4" s="39"/>
      <c r="J4" s="42"/>
      <c r="K4" s="39"/>
    </row>
    <row r="5" spans="1:11" ht="24" x14ac:dyDescent="0.25">
      <c r="A5" s="9" t="s">
        <v>26</v>
      </c>
      <c r="B5" s="10" t="s">
        <v>27</v>
      </c>
      <c r="C5" s="10" t="s">
        <v>28</v>
      </c>
      <c r="D5" s="10" t="s">
        <v>29</v>
      </c>
      <c r="E5" s="10" t="s">
        <v>30</v>
      </c>
      <c r="F5" s="10" t="s">
        <v>31</v>
      </c>
      <c r="G5" s="10" t="s">
        <v>32</v>
      </c>
      <c r="H5" s="10" t="s">
        <v>332</v>
      </c>
      <c r="I5" s="11" t="s">
        <v>33</v>
      </c>
      <c r="J5" s="40" t="s">
        <v>177</v>
      </c>
      <c r="K5" s="12" t="s">
        <v>34</v>
      </c>
    </row>
    <row r="6" spans="1:11" x14ac:dyDescent="0.25">
      <c r="A6" s="13">
        <v>30297135</v>
      </c>
      <c r="B6" s="14" t="s">
        <v>35</v>
      </c>
      <c r="C6" s="14">
        <v>60481120</v>
      </c>
      <c r="D6" s="15" t="s">
        <v>36</v>
      </c>
      <c r="E6" s="16" t="s">
        <v>37</v>
      </c>
      <c r="F6" s="17">
        <v>0.9</v>
      </c>
      <c r="G6" s="136">
        <v>1.5</v>
      </c>
      <c r="H6" s="18" t="s">
        <v>178</v>
      </c>
      <c r="I6" s="19">
        <v>19</v>
      </c>
      <c r="J6" s="44">
        <v>1.7925E-2</v>
      </c>
      <c r="K6" s="20" t="s">
        <v>38</v>
      </c>
    </row>
    <row r="7" spans="1:11" x14ac:dyDescent="0.25">
      <c r="A7" s="13">
        <v>30103812</v>
      </c>
      <c r="B7" s="14" t="s">
        <v>39</v>
      </c>
      <c r="C7" s="14">
        <v>60034191</v>
      </c>
      <c r="D7" s="15" t="s">
        <v>40</v>
      </c>
      <c r="E7" s="16" t="s">
        <v>41</v>
      </c>
      <c r="F7" s="17">
        <v>1.2</v>
      </c>
      <c r="G7" s="18">
        <v>1</v>
      </c>
      <c r="H7" s="18" t="s">
        <v>179</v>
      </c>
      <c r="I7" s="19">
        <v>10.5</v>
      </c>
      <c r="J7" s="44">
        <v>1.7925E-2</v>
      </c>
      <c r="K7" s="20" t="s">
        <v>42</v>
      </c>
    </row>
    <row r="8" spans="1:11" x14ac:dyDescent="0.25">
      <c r="A8" s="13">
        <v>30334353</v>
      </c>
      <c r="B8" s="14" t="s">
        <v>43</v>
      </c>
      <c r="C8" s="14">
        <v>60035457</v>
      </c>
      <c r="D8" s="15" t="s">
        <v>40</v>
      </c>
      <c r="E8" s="16" t="s">
        <v>44</v>
      </c>
      <c r="F8" s="17">
        <v>1.8</v>
      </c>
      <c r="G8" s="18">
        <v>1</v>
      </c>
      <c r="H8" s="18" t="s">
        <v>180</v>
      </c>
      <c r="I8" s="19">
        <v>6</v>
      </c>
      <c r="J8" s="44">
        <v>1.7925E-2</v>
      </c>
      <c r="K8" s="20" t="s">
        <v>45</v>
      </c>
    </row>
    <row r="9" spans="1:11" x14ac:dyDescent="0.25">
      <c r="A9" s="13">
        <v>30282610</v>
      </c>
      <c r="B9" s="14" t="s">
        <v>46</v>
      </c>
      <c r="C9" s="14">
        <v>60035468</v>
      </c>
      <c r="D9" s="15" t="s">
        <v>36</v>
      </c>
      <c r="E9" s="16" t="s">
        <v>44</v>
      </c>
      <c r="F9" s="17">
        <v>1.8</v>
      </c>
      <c r="G9" s="18">
        <v>1</v>
      </c>
      <c r="H9" s="18" t="s">
        <v>180</v>
      </c>
      <c r="I9" s="19">
        <v>6</v>
      </c>
      <c r="J9" s="44">
        <v>1.7925E-2</v>
      </c>
      <c r="K9" s="20" t="s">
        <v>45</v>
      </c>
    </row>
    <row r="10" spans="1:11" x14ac:dyDescent="0.25">
      <c r="A10" s="13">
        <v>30290703</v>
      </c>
      <c r="B10" s="14" t="s">
        <v>47</v>
      </c>
      <c r="C10" s="14">
        <v>60035468</v>
      </c>
      <c r="D10" s="15" t="s">
        <v>36</v>
      </c>
      <c r="E10" s="16" t="s">
        <v>44</v>
      </c>
      <c r="F10" s="21">
        <v>1.75</v>
      </c>
      <c r="G10" s="18">
        <v>1</v>
      </c>
      <c r="H10" s="18" t="s">
        <v>181</v>
      </c>
      <c r="I10" s="19">
        <v>6.2</v>
      </c>
      <c r="J10" s="44">
        <v>1.7925E-2</v>
      </c>
      <c r="K10" s="20" t="s">
        <v>48</v>
      </c>
    </row>
    <row r="11" spans="1:11" x14ac:dyDescent="0.25">
      <c r="A11" s="13">
        <v>30103775</v>
      </c>
      <c r="B11" s="14" t="s">
        <v>49</v>
      </c>
      <c r="C11" s="14">
        <v>60035457</v>
      </c>
      <c r="D11" s="15" t="s">
        <v>36</v>
      </c>
      <c r="E11" s="16" t="s">
        <v>44</v>
      </c>
      <c r="F11" s="22">
        <v>1.4750000000000001</v>
      </c>
      <c r="G11" s="18">
        <v>1</v>
      </c>
      <c r="H11" s="18" t="s">
        <v>182</v>
      </c>
      <c r="I11" s="19">
        <v>6.8</v>
      </c>
      <c r="J11" s="44">
        <v>1.7925E-2</v>
      </c>
      <c r="K11" s="20" t="s">
        <v>50</v>
      </c>
    </row>
    <row r="12" spans="1:11" x14ac:dyDescent="0.25">
      <c r="A12" s="13">
        <v>30313301</v>
      </c>
      <c r="B12" s="14" t="s">
        <v>51</v>
      </c>
      <c r="C12" s="14">
        <v>60035457</v>
      </c>
      <c r="D12" s="15" t="s">
        <v>40</v>
      </c>
      <c r="E12" s="16" t="s">
        <v>44</v>
      </c>
      <c r="F12" s="21">
        <v>1.45</v>
      </c>
      <c r="G12" s="18">
        <v>1</v>
      </c>
      <c r="H12" s="18" t="s">
        <v>183</v>
      </c>
      <c r="I12" s="19">
        <v>7</v>
      </c>
      <c r="J12" s="44">
        <v>1.7925E-2</v>
      </c>
      <c r="K12" s="20" t="s">
        <v>52</v>
      </c>
    </row>
    <row r="13" spans="1:11" x14ac:dyDescent="0.25">
      <c r="A13" s="13">
        <v>30248740</v>
      </c>
      <c r="B13" s="14" t="s">
        <v>53</v>
      </c>
      <c r="C13" s="14">
        <v>60035457</v>
      </c>
      <c r="D13" s="15" t="s">
        <v>36</v>
      </c>
      <c r="E13" s="16" t="s">
        <v>44</v>
      </c>
      <c r="F13" s="22">
        <v>1.419</v>
      </c>
      <c r="G13" s="18">
        <v>1</v>
      </c>
      <c r="H13" s="18" t="s">
        <v>184</v>
      </c>
      <c r="I13" s="19">
        <v>7.5</v>
      </c>
      <c r="J13" s="44">
        <v>1.7925E-2</v>
      </c>
      <c r="K13" s="20" t="s">
        <v>54</v>
      </c>
    </row>
    <row r="14" spans="1:11" x14ac:dyDescent="0.25">
      <c r="A14" s="13">
        <v>30256936</v>
      </c>
      <c r="B14" s="14" t="s">
        <v>55</v>
      </c>
      <c r="C14" s="14">
        <v>60035457</v>
      </c>
      <c r="D14" s="15" t="s">
        <v>36</v>
      </c>
      <c r="E14" s="16" t="s">
        <v>44</v>
      </c>
      <c r="F14" s="22">
        <v>1.419</v>
      </c>
      <c r="G14" s="18">
        <v>1</v>
      </c>
      <c r="H14" s="18" t="s">
        <v>184</v>
      </c>
      <c r="I14" s="19">
        <v>7.5</v>
      </c>
      <c r="J14" s="44">
        <v>1.7925E-2</v>
      </c>
      <c r="K14" s="20" t="s">
        <v>54</v>
      </c>
    </row>
    <row r="15" spans="1:11" x14ac:dyDescent="0.25">
      <c r="A15" s="13">
        <v>30285163</v>
      </c>
      <c r="B15" s="14" t="s">
        <v>56</v>
      </c>
      <c r="C15" s="14">
        <v>60035457</v>
      </c>
      <c r="D15" s="15" t="s">
        <v>36</v>
      </c>
      <c r="E15" s="16" t="s">
        <v>44</v>
      </c>
      <c r="F15" s="22">
        <v>1.419</v>
      </c>
      <c r="G15" s="18">
        <v>1</v>
      </c>
      <c r="H15" s="18" t="s">
        <v>184</v>
      </c>
      <c r="I15" s="19">
        <v>7.5</v>
      </c>
      <c r="J15" s="44">
        <v>1.7925E-2</v>
      </c>
      <c r="K15" s="20" t="s">
        <v>54</v>
      </c>
    </row>
    <row r="16" spans="1:11" x14ac:dyDescent="0.25">
      <c r="A16" s="13">
        <v>30255533</v>
      </c>
      <c r="B16" s="14" t="s">
        <v>57</v>
      </c>
      <c r="C16" s="14">
        <v>60034191</v>
      </c>
      <c r="D16" s="15" t="s">
        <v>36</v>
      </c>
      <c r="E16" s="16" t="s">
        <v>41</v>
      </c>
      <c r="F16" s="17">
        <v>1.2</v>
      </c>
      <c r="G16" s="18">
        <v>1</v>
      </c>
      <c r="H16" s="18" t="s">
        <v>179</v>
      </c>
      <c r="I16" s="19">
        <v>10.5</v>
      </c>
      <c r="J16" s="44">
        <v>1.7925E-2</v>
      </c>
      <c r="K16" s="20" t="s">
        <v>42</v>
      </c>
    </row>
    <row r="17" spans="1:11" x14ac:dyDescent="0.25">
      <c r="A17" s="13">
        <v>30294523</v>
      </c>
      <c r="B17" s="14" t="s">
        <v>58</v>
      </c>
      <c r="C17" s="14">
        <v>60035457</v>
      </c>
      <c r="D17" s="15" t="s">
        <v>36</v>
      </c>
      <c r="E17" s="16" t="s">
        <v>44</v>
      </c>
      <c r="F17" s="22">
        <v>1.419</v>
      </c>
      <c r="G17" s="18">
        <v>1</v>
      </c>
      <c r="H17" s="18" t="s">
        <v>184</v>
      </c>
      <c r="I17" s="19">
        <v>7.5</v>
      </c>
      <c r="J17" s="44">
        <v>1.7925E-2</v>
      </c>
      <c r="K17" s="20" t="s">
        <v>54</v>
      </c>
    </row>
    <row r="18" spans="1:11" x14ac:dyDescent="0.25">
      <c r="A18" s="13">
        <v>30256512</v>
      </c>
      <c r="B18" s="14" t="s">
        <v>59</v>
      </c>
      <c r="C18" s="14">
        <v>60035457</v>
      </c>
      <c r="D18" s="15" t="s">
        <v>36</v>
      </c>
      <c r="E18" s="16" t="s">
        <v>44</v>
      </c>
      <c r="F18" s="21">
        <v>1.42</v>
      </c>
      <c r="G18" s="18">
        <v>1</v>
      </c>
      <c r="H18" s="18" t="s">
        <v>185</v>
      </c>
      <c r="I18" s="19">
        <v>7.5</v>
      </c>
      <c r="J18" s="44">
        <v>1.7925E-2</v>
      </c>
      <c r="K18" s="20" t="s">
        <v>54</v>
      </c>
    </row>
    <row r="19" spans="1:11" x14ac:dyDescent="0.25">
      <c r="A19" s="13">
        <v>30425536</v>
      </c>
      <c r="B19" s="14" t="s">
        <v>60</v>
      </c>
      <c r="C19" s="14">
        <v>30375976</v>
      </c>
      <c r="D19" s="15" t="s">
        <v>36</v>
      </c>
      <c r="E19" s="16" t="s">
        <v>44</v>
      </c>
      <c r="F19" s="23">
        <v>1.419</v>
      </c>
      <c r="G19" s="18">
        <v>1</v>
      </c>
      <c r="H19" s="18" t="s">
        <v>184</v>
      </c>
      <c r="I19" s="19">
        <v>7.5</v>
      </c>
      <c r="J19" s="46" t="e">
        <v>#N/A</v>
      </c>
      <c r="K19" s="20" t="s">
        <v>54</v>
      </c>
    </row>
    <row r="20" spans="1:11" x14ac:dyDescent="0.25">
      <c r="A20" s="13">
        <v>30248728</v>
      </c>
      <c r="B20" s="14" t="s">
        <v>61</v>
      </c>
      <c r="C20" s="14">
        <v>60035457</v>
      </c>
      <c r="D20" s="15" t="s">
        <v>36</v>
      </c>
      <c r="E20" s="16" t="s">
        <v>44</v>
      </c>
      <c r="F20" s="17">
        <v>1.4</v>
      </c>
      <c r="G20" s="18">
        <v>1</v>
      </c>
      <c r="H20" s="18" t="s">
        <v>186</v>
      </c>
      <c r="I20" s="19">
        <v>8.5</v>
      </c>
      <c r="J20" s="44">
        <v>1.7925E-2</v>
      </c>
      <c r="K20" s="20" t="s">
        <v>62</v>
      </c>
    </row>
    <row r="21" spans="1:11" x14ac:dyDescent="0.25">
      <c r="A21" s="13">
        <v>30256970</v>
      </c>
      <c r="B21" s="14" t="s">
        <v>63</v>
      </c>
      <c r="C21" s="14">
        <v>60035457</v>
      </c>
      <c r="D21" s="15" t="s">
        <v>36</v>
      </c>
      <c r="E21" s="16" t="s">
        <v>44</v>
      </c>
      <c r="F21" s="17">
        <v>1.4</v>
      </c>
      <c r="G21" s="18">
        <v>1</v>
      </c>
      <c r="H21" s="18" t="s">
        <v>186</v>
      </c>
      <c r="I21" s="19">
        <v>8.5</v>
      </c>
      <c r="J21" s="44">
        <v>1.7925E-2</v>
      </c>
      <c r="K21" s="20" t="s">
        <v>62</v>
      </c>
    </row>
    <row r="22" spans="1:11" x14ac:dyDescent="0.25">
      <c r="A22" s="13">
        <v>30273331</v>
      </c>
      <c r="B22" s="14" t="s">
        <v>64</v>
      </c>
      <c r="C22" s="14">
        <v>60034788</v>
      </c>
      <c r="D22" s="15" t="s">
        <v>40</v>
      </c>
      <c r="E22" s="16" t="s">
        <v>41</v>
      </c>
      <c r="F22" s="17">
        <v>2.2999999999999998</v>
      </c>
      <c r="G22" s="18">
        <v>1.8</v>
      </c>
      <c r="H22" s="18" t="s">
        <v>187</v>
      </c>
      <c r="I22" s="19">
        <v>10.5</v>
      </c>
      <c r="J22" s="44">
        <v>1.434E-2</v>
      </c>
      <c r="K22" s="20" t="s">
        <v>65</v>
      </c>
    </row>
    <row r="23" spans="1:11" x14ac:dyDescent="0.25">
      <c r="A23" s="13">
        <v>30356797</v>
      </c>
      <c r="B23" s="14" t="s">
        <v>66</v>
      </c>
      <c r="C23" s="14">
        <v>60035457</v>
      </c>
      <c r="D23" s="15" t="s">
        <v>36</v>
      </c>
      <c r="E23" s="16" t="s">
        <v>44</v>
      </c>
      <c r="F23" s="17">
        <v>1.4</v>
      </c>
      <c r="G23" s="18">
        <v>1</v>
      </c>
      <c r="H23" s="18" t="s">
        <v>186</v>
      </c>
      <c r="I23" s="19">
        <v>8.5</v>
      </c>
      <c r="J23" s="44">
        <v>1.7925E-2</v>
      </c>
      <c r="K23" s="20" t="s">
        <v>62</v>
      </c>
    </row>
    <row r="24" spans="1:11" x14ac:dyDescent="0.25">
      <c r="A24" s="13">
        <v>30391576</v>
      </c>
      <c r="B24" s="14" t="s">
        <v>67</v>
      </c>
      <c r="C24" s="14">
        <v>60035457</v>
      </c>
      <c r="D24" s="15" t="s">
        <v>36</v>
      </c>
      <c r="E24" s="16" t="s">
        <v>44</v>
      </c>
      <c r="F24" s="17">
        <v>1.4</v>
      </c>
      <c r="G24" s="18">
        <v>1</v>
      </c>
      <c r="H24" s="18" t="s">
        <v>186</v>
      </c>
      <c r="I24" s="19">
        <v>8.5</v>
      </c>
      <c r="J24" s="44">
        <v>1.7925E-2</v>
      </c>
      <c r="K24" s="20" t="s">
        <v>62</v>
      </c>
    </row>
    <row r="25" spans="1:11" x14ac:dyDescent="0.25">
      <c r="A25" s="13">
        <v>30274310</v>
      </c>
      <c r="B25" s="14" t="s">
        <v>68</v>
      </c>
      <c r="C25" s="14">
        <v>60035457</v>
      </c>
      <c r="D25" s="15" t="s">
        <v>40</v>
      </c>
      <c r="E25" s="16" t="s">
        <v>44</v>
      </c>
      <c r="F25" s="17">
        <v>1.2</v>
      </c>
      <c r="G25" s="18">
        <v>1</v>
      </c>
      <c r="H25" s="18" t="s">
        <v>179</v>
      </c>
      <c r="I25" s="19">
        <v>10.5</v>
      </c>
      <c r="J25" s="44">
        <v>1.7925E-2</v>
      </c>
      <c r="K25" s="20" t="s">
        <v>69</v>
      </c>
    </row>
    <row r="26" spans="1:11" x14ac:dyDescent="0.25">
      <c r="A26" s="13">
        <v>30293647</v>
      </c>
      <c r="B26" s="14" t="s">
        <v>70</v>
      </c>
      <c r="C26" s="14">
        <v>60035457</v>
      </c>
      <c r="D26" s="15" t="s">
        <v>40</v>
      </c>
      <c r="E26" s="16" t="s">
        <v>44</v>
      </c>
      <c r="F26" s="17">
        <v>1.2</v>
      </c>
      <c r="G26" s="18">
        <v>1</v>
      </c>
      <c r="H26" s="18" t="s">
        <v>179</v>
      </c>
      <c r="I26" s="19">
        <v>10.5</v>
      </c>
      <c r="J26" s="44">
        <v>1.7925E-2</v>
      </c>
      <c r="K26" s="20" t="s">
        <v>69</v>
      </c>
    </row>
    <row r="27" spans="1:11" x14ac:dyDescent="0.25">
      <c r="A27" s="13">
        <v>30297881</v>
      </c>
      <c r="B27" s="14" t="s">
        <v>71</v>
      </c>
      <c r="C27" s="14">
        <v>60035457</v>
      </c>
      <c r="D27" s="15" t="s">
        <v>40</v>
      </c>
      <c r="E27" s="16" t="s">
        <v>44</v>
      </c>
      <c r="F27" s="17">
        <v>1.2</v>
      </c>
      <c r="G27" s="18">
        <v>1</v>
      </c>
      <c r="H27" s="18" t="s">
        <v>179</v>
      </c>
      <c r="I27" s="19">
        <v>10.5</v>
      </c>
      <c r="J27" s="44">
        <v>1.7925E-2</v>
      </c>
      <c r="K27" s="20" t="s">
        <v>69</v>
      </c>
    </row>
    <row r="28" spans="1:11" x14ac:dyDescent="0.25">
      <c r="A28" s="13">
        <v>30103786</v>
      </c>
      <c r="B28" s="14" t="s">
        <v>72</v>
      </c>
      <c r="C28" s="14">
        <v>60035457</v>
      </c>
      <c r="D28" s="15" t="s">
        <v>36</v>
      </c>
      <c r="E28" s="16" t="s">
        <v>44</v>
      </c>
      <c r="F28" s="17">
        <v>1.2</v>
      </c>
      <c r="G28" s="18">
        <v>1</v>
      </c>
      <c r="H28" s="18" t="s">
        <v>179</v>
      </c>
      <c r="I28" s="19">
        <v>10.5</v>
      </c>
      <c r="J28" s="44">
        <v>1.7925E-2</v>
      </c>
      <c r="K28" s="20" t="s">
        <v>69</v>
      </c>
    </row>
    <row r="29" spans="1:11" x14ac:dyDescent="0.25">
      <c r="A29" s="13">
        <v>30248669</v>
      </c>
      <c r="B29" s="14" t="s">
        <v>73</v>
      </c>
      <c r="C29" s="14">
        <v>60035457</v>
      </c>
      <c r="D29" s="15" t="s">
        <v>36</v>
      </c>
      <c r="E29" s="16" t="s">
        <v>44</v>
      </c>
      <c r="F29" s="17">
        <v>1.2</v>
      </c>
      <c r="G29" s="18">
        <v>1</v>
      </c>
      <c r="H29" s="18" t="s">
        <v>179</v>
      </c>
      <c r="I29" s="19">
        <v>10.5</v>
      </c>
      <c r="J29" s="44">
        <v>1.7925E-2</v>
      </c>
      <c r="K29" s="20" t="s">
        <v>69</v>
      </c>
    </row>
    <row r="30" spans="1:11" x14ac:dyDescent="0.25">
      <c r="A30" s="13">
        <v>30256349</v>
      </c>
      <c r="B30" s="14" t="s">
        <v>74</v>
      </c>
      <c r="C30" s="14">
        <v>60035457</v>
      </c>
      <c r="D30" s="15" t="s">
        <v>36</v>
      </c>
      <c r="E30" s="16" t="s">
        <v>44</v>
      </c>
      <c r="F30" s="17">
        <v>1.2</v>
      </c>
      <c r="G30" s="18">
        <v>1</v>
      </c>
      <c r="H30" s="18" t="s">
        <v>179</v>
      </c>
      <c r="I30" s="19">
        <v>10.5</v>
      </c>
      <c r="J30" s="44">
        <v>1.7925E-2</v>
      </c>
      <c r="K30" s="20" t="s">
        <v>69</v>
      </c>
    </row>
    <row r="31" spans="1:11" x14ac:dyDescent="0.25">
      <c r="A31" s="13">
        <v>30256730</v>
      </c>
      <c r="B31" s="14" t="s">
        <v>75</v>
      </c>
      <c r="C31" s="14">
        <v>60035457</v>
      </c>
      <c r="D31" s="15" t="s">
        <v>36</v>
      </c>
      <c r="E31" s="16" t="s">
        <v>44</v>
      </c>
      <c r="F31" s="17">
        <v>1.2</v>
      </c>
      <c r="G31" s="18">
        <v>1</v>
      </c>
      <c r="H31" s="18" t="s">
        <v>179</v>
      </c>
      <c r="I31" s="19">
        <v>10.5</v>
      </c>
      <c r="J31" s="44">
        <v>1.7925E-2</v>
      </c>
      <c r="K31" s="20" t="s">
        <v>69</v>
      </c>
    </row>
    <row r="32" spans="1:11" x14ac:dyDescent="0.25">
      <c r="A32" s="13">
        <v>30255315</v>
      </c>
      <c r="B32" s="14" t="s">
        <v>76</v>
      </c>
      <c r="C32" s="14">
        <v>60035457</v>
      </c>
      <c r="D32" s="15" t="s">
        <v>36</v>
      </c>
      <c r="E32" s="16" t="s">
        <v>44</v>
      </c>
      <c r="F32" s="17">
        <v>1.2</v>
      </c>
      <c r="G32" s="18">
        <v>1</v>
      </c>
      <c r="H32" s="18" t="s">
        <v>179</v>
      </c>
      <c r="I32" s="19">
        <v>10.5</v>
      </c>
      <c r="J32" s="44">
        <v>1.7925E-2</v>
      </c>
      <c r="K32" s="20" t="s">
        <v>69</v>
      </c>
    </row>
    <row r="33" spans="1:11" x14ac:dyDescent="0.25">
      <c r="A33" s="13">
        <v>30256914</v>
      </c>
      <c r="B33" s="14" t="s">
        <v>77</v>
      </c>
      <c r="C33" s="14">
        <v>60035457</v>
      </c>
      <c r="D33" s="15" t="s">
        <v>36</v>
      </c>
      <c r="E33" s="16" t="s">
        <v>44</v>
      </c>
      <c r="F33" s="17">
        <v>1.2</v>
      </c>
      <c r="G33" s="18">
        <v>1</v>
      </c>
      <c r="H33" s="18" t="s">
        <v>179</v>
      </c>
      <c r="I33" s="19">
        <v>10.5</v>
      </c>
      <c r="J33" s="44">
        <v>1.7925E-2</v>
      </c>
      <c r="K33" s="20" t="s">
        <v>69</v>
      </c>
    </row>
    <row r="34" spans="1:11" x14ac:dyDescent="0.25">
      <c r="A34" s="13">
        <v>30313323</v>
      </c>
      <c r="B34" s="14" t="s">
        <v>78</v>
      </c>
      <c r="C34" s="14">
        <v>60035457</v>
      </c>
      <c r="D34" s="15" t="s">
        <v>36</v>
      </c>
      <c r="E34" s="16" t="s">
        <v>44</v>
      </c>
      <c r="F34" s="17">
        <v>1.2</v>
      </c>
      <c r="G34" s="18">
        <v>1</v>
      </c>
      <c r="H34" s="18" t="s">
        <v>179</v>
      </c>
      <c r="I34" s="19">
        <v>10.5</v>
      </c>
      <c r="J34" s="44">
        <v>1.7925E-2</v>
      </c>
      <c r="K34" s="20" t="s">
        <v>69</v>
      </c>
    </row>
    <row r="35" spans="1:11" x14ac:dyDescent="0.25">
      <c r="A35" s="13">
        <v>30450275</v>
      </c>
      <c r="B35" s="14" t="s">
        <v>79</v>
      </c>
      <c r="C35" s="14">
        <v>30410642</v>
      </c>
      <c r="D35" s="15" t="s">
        <v>36</v>
      </c>
      <c r="E35" s="16" t="s">
        <v>44</v>
      </c>
      <c r="F35" s="17">
        <v>1</v>
      </c>
      <c r="G35" s="135">
        <v>1.2490000000000001</v>
      </c>
      <c r="H35" s="24" t="s">
        <v>210</v>
      </c>
      <c r="I35" s="45" t="e">
        <v>#N/A</v>
      </c>
      <c r="J35" s="44">
        <v>1.7925E-2</v>
      </c>
      <c r="K35" s="20"/>
    </row>
    <row r="36" spans="1:11" x14ac:dyDescent="0.25">
      <c r="A36" s="13">
        <v>30390151</v>
      </c>
      <c r="B36" s="14" t="s">
        <v>80</v>
      </c>
      <c r="C36" s="14" t="s">
        <v>81</v>
      </c>
      <c r="D36" s="15" t="s">
        <v>36</v>
      </c>
      <c r="E36" s="16" t="s">
        <v>44</v>
      </c>
      <c r="F36" s="17">
        <v>3.5</v>
      </c>
      <c r="G36" s="18">
        <v>1.8</v>
      </c>
      <c r="H36" s="18" t="s">
        <v>188</v>
      </c>
      <c r="I36" s="19">
        <v>5.5</v>
      </c>
      <c r="J36" s="44">
        <v>0.02</v>
      </c>
      <c r="K36" s="20" t="s">
        <v>82</v>
      </c>
    </row>
    <row r="37" spans="1:11" x14ac:dyDescent="0.25">
      <c r="A37" s="13">
        <v>30397974</v>
      </c>
      <c r="B37" s="14" t="s">
        <v>83</v>
      </c>
      <c r="C37" s="14" t="s">
        <v>81</v>
      </c>
      <c r="D37" s="15" t="s">
        <v>36</v>
      </c>
      <c r="E37" s="16" t="s">
        <v>44</v>
      </c>
      <c r="F37" s="17">
        <v>2.9</v>
      </c>
      <c r="G37" s="18">
        <v>1.8</v>
      </c>
      <c r="H37" s="18" t="s">
        <v>189</v>
      </c>
      <c r="I37" s="19">
        <v>9</v>
      </c>
      <c r="J37" s="44">
        <v>0.02</v>
      </c>
      <c r="K37" s="20" t="s">
        <v>84</v>
      </c>
    </row>
    <row r="38" spans="1:11" x14ac:dyDescent="0.25">
      <c r="A38" s="13">
        <v>30390173</v>
      </c>
      <c r="B38" s="14" t="s">
        <v>85</v>
      </c>
      <c r="C38" s="14">
        <v>60038025</v>
      </c>
      <c r="D38" s="15" t="s">
        <v>36</v>
      </c>
      <c r="E38" s="16" t="s">
        <v>44</v>
      </c>
      <c r="F38" s="17">
        <v>2.5</v>
      </c>
      <c r="G38" s="18">
        <v>1.8</v>
      </c>
      <c r="H38" s="18" t="s">
        <v>190</v>
      </c>
      <c r="I38" s="19">
        <v>10</v>
      </c>
      <c r="J38" s="44">
        <v>0.02</v>
      </c>
      <c r="K38" s="20" t="s">
        <v>86</v>
      </c>
    </row>
    <row r="39" spans="1:11" x14ac:dyDescent="0.25">
      <c r="A39" s="13">
        <v>30313242</v>
      </c>
      <c r="B39" s="14" t="s">
        <v>87</v>
      </c>
      <c r="C39" s="14">
        <v>60038025</v>
      </c>
      <c r="D39" s="15" t="s">
        <v>40</v>
      </c>
      <c r="E39" s="16" t="s">
        <v>44</v>
      </c>
      <c r="F39" s="17">
        <v>2.2999999999999998</v>
      </c>
      <c r="G39" s="18">
        <v>1.8</v>
      </c>
      <c r="H39" s="18" t="s">
        <v>187</v>
      </c>
      <c r="I39" s="19">
        <v>10.5</v>
      </c>
      <c r="J39" s="44">
        <v>1.434E-2</v>
      </c>
      <c r="K39" s="20" t="s">
        <v>88</v>
      </c>
    </row>
    <row r="40" spans="1:11" x14ac:dyDescent="0.25">
      <c r="A40" s="13">
        <v>30352483</v>
      </c>
      <c r="B40" s="14" t="s">
        <v>89</v>
      </c>
      <c r="C40" s="14">
        <v>60038025</v>
      </c>
      <c r="D40" s="15" t="s">
        <v>36</v>
      </c>
      <c r="E40" s="16" t="s">
        <v>44</v>
      </c>
      <c r="F40" s="21">
        <v>2.12</v>
      </c>
      <c r="G40" s="18">
        <v>1.8</v>
      </c>
      <c r="H40" s="18" t="s">
        <v>191</v>
      </c>
      <c r="I40" s="19">
        <v>11</v>
      </c>
      <c r="J40" s="44">
        <v>1.434E-2</v>
      </c>
      <c r="K40" s="20" t="s">
        <v>90</v>
      </c>
    </row>
    <row r="41" spans="1:11" x14ac:dyDescent="0.25">
      <c r="A41" s="13">
        <v>30331073</v>
      </c>
      <c r="B41" s="14" t="s">
        <v>91</v>
      </c>
      <c r="C41" s="14">
        <v>60038047</v>
      </c>
      <c r="D41" s="15" t="s">
        <v>36</v>
      </c>
      <c r="E41" s="16" t="s">
        <v>44</v>
      </c>
      <c r="F41" s="17">
        <v>1.9</v>
      </c>
      <c r="G41" s="18">
        <v>1.8</v>
      </c>
      <c r="H41" s="18" t="s">
        <v>192</v>
      </c>
      <c r="I41" s="19">
        <v>12</v>
      </c>
      <c r="J41" s="44">
        <v>1.434E-2</v>
      </c>
      <c r="K41" s="20" t="s">
        <v>92</v>
      </c>
    </row>
    <row r="42" spans="1:11" x14ac:dyDescent="0.25">
      <c r="A42" s="13">
        <v>30274712</v>
      </c>
      <c r="B42" s="14" t="s">
        <v>93</v>
      </c>
      <c r="C42" s="14">
        <v>60038025</v>
      </c>
      <c r="D42" s="15" t="s">
        <v>36</v>
      </c>
      <c r="E42" s="16" t="s">
        <v>44</v>
      </c>
      <c r="F42" s="21">
        <v>2.0499999999999998</v>
      </c>
      <c r="G42" s="18">
        <v>1.8</v>
      </c>
      <c r="H42" s="18" t="s">
        <v>193</v>
      </c>
      <c r="I42" s="19">
        <v>12</v>
      </c>
      <c r="J42" s="44">
        <v>1.434E-2</v>
      </c>
      <c r="K42" s="20" t="s">
        <v>92</v>
      </c>
    </row>
    <row r="43" spans="1:11" x14ac:dyDescent="0.25">
      <c r="A43" s="13">
        <v>30346325</v>
      </c>
      <c r="B43" s="14" t="s">
        <v>94</v>
      </c>
      <c r="C43" s="14">
        <v>60038047</v>
      </c>
      <c r="D43" s="15" t="s">
        <v>36</v>
      </c>
      <c r="E43" s="16" t="s">
        <v>44</v>
      </c>
      <c r="F43" s="17">
        <v>1.8</v>
      </c>
      <c r="G43" s="18">
        <v>1.8</v>
      </c>
      <c r="H43" s="18" t="s">
        <v>194</v>
      </c>
      <c r="I43" s="19">
        <v>14.5</v>
      </c>
      <c r="J43" s="44">
        <v>1.434E-2</v>
      </c>
      <c r="K43" s="20" t="s">
        <v>95</v>
      </c>
    </row>
    <row r="44" spans="1:11" x14ac:dyDescent="0.25">
      <c r="A44" s="13">
        <v>30313264</v>
      </c>
      <c r="B44" s="14" t="s">
        <v>96</v>
      </c>
      <c r="C44" s="14">
        <v>60038036</v>
      </c>
      <c r="D44" s="15" t="s">
        <v>40</v>
      </c>
      <c r="E44" s="16" t="s">
        <v>44</v>
      </c>
      <c r="F44" s="17">
        <v>1.8</v>
      </c>
      <c r="G44" s="18">
        <v>1.8</v>
      </c>
      <c r="H44" s="18" t="s">
        <v>194</v>
      </c>
      <c r="I44" s="19">
        <v>14.5</v>
      </c>
      <c r="J44" s="44">
        <v>1.434E-2</v>
      </c>
      <c r="K44" s="20" t="s">
        <v>95</v>
      </c>
    </row>
    <row r="45" spans="1:11" x14ac:dyDescent="0.25">
      <c r="A45" s="13">
        <v>30313345</v>
      </c>
      <c r="B45" s="14" t="s">
        <v>97</v>
      </c>
      <c r="C45" s="14">
        <v>60038047</v>
      </c>
      <c r="D45" s="15" t="s">
        <v>40</v>
      </c>
      <c r="E45" s="16" t="s">
        <v>44</v>
      </c>
      <c r="F45" s="17">
        <v>1.8</v>
      </c>
      <c r="G45" s="18">
        <v>1.8</v>
      </c>
      <c r="H45" s="18" t="s">
        <v>194</v>
      </c>
      <c r="I45" s="19">
        <v>14.5</v>
      </c>
      <c r="J45" s="44">
        <v>1.434E-2</v>
      </c>
      <c r="K45" s="20" t="s">
        <v>95</v>
      </c>
    </row>
    <row r="46" spans="1:11" x14ac:dyDescent="0.25">
      <c r="A46" s="13">
        <v>30103731</v>
      </c>
      <c r="B46" s="14" t="s">
        <v>98</v>
      </c>
      <c r="C46" s="14">
        <v>60034777</v>
      </c>
      <c r="D46" s="15" t="s">
        <v>40</v>
      </c>
      <c r="E46" s="16" t="s">
        <v>41</v>
      </c>
      <c r="F46" s="17">
        <v>1.8</v>
      </c>
      <c r="G46" s="18">
        <v>1.8</v>
      </c>
      <c r="H46" s="18" t="s">
        <v>194</v>
      </c>
      <c r="I46" s="19">
        <v>14.5</v>
      </c>
      <c r="J46" s="44">
        <v>1.434E-2</v>
      </c>
      <c r="K46" s="20" t="s">
        <v>99</v>
      </c>
    </row>
    <row r="47" spans="1:11" x14ac:dyDescent="0.25">
      <c r="A47" s="13">
        <v>30313286</v>
      </c>
      <c r="B47" s="14" t="s">
        <v>100</v>
      </c>
      <c r="C47" s="14">
        <v>60038047</v>
      </c>
      <c r="D47" s="15" t="s">
        <v>40</v>
      </c>
      <c r="E47" s="16" t="s">
        <v>44</v>
      </c>
      <c r="F47" s="17">
        <v>1.8</v>
      </c>
      <c r="G47" s="18">
        <v>1.8</v>
      </c>
      <c r="H47" s="18" t="s">
        <v>194</v>
      </c>
      <c r="I47" s="19">
        <v>14.5</v>
      </c>
      <c r="J47" s="44">
        <v>1.434E-2</v>
      </c>
      <c r="K47" s="20" t="s">
        <v>95</v>
      </c>
    </row>
    <row r="48" spans="1:11" x14ac:dyDescent="0.25">
      <c r="A48" s="13">
        <v>30256534</v>
      </c>
      <c r="B48" s="14" t="s">
        <v>101</v>
      </c>
      <c r="C48" s="14">
        <v>60034191</v>
      </c>
      <c r="D48" s="15" t="s">
        <v>40</v>
      </c>
      <c r="E48" s="16" t="s">
        <v>41</v>
      </c>
      <c r="F48" s="21">
        <v>1.45</v>
      </c>
      <c r="G48" s="18">
        <v>1</v>
      </c>
      <c r="H48" s="18" t="s">
        <v>183</v>
      </c>
      <c r="I48" s="19">
        <v>7</v>
      </c>
      <c r="J48" s="44">
        <v>1.7925E-2</v>
      </c>
      <c r="K48" s="20" t="s">
        <v>99</v>
      </c>
    </row>
    <row r="49" spans="1:11" x14ac:dyDescent="0.25">
      <c r="A49" s="13">
        <v>30256752</v>
      </c>
      <c r="B49" s="14" t="s">
        <v>102</v>
      </c>
      <c r="C49" s="14">
        <v>60038047</v>
      </c>
      <c r="D49" s="15" t="s">
        <v>36</v>
      </c>
      <c r="E49" s="16" t="s">
        <v>44</v>
      </c>
      <c r="F49" s="17">
        <v>1.8</v>
      </c>
      <c r="G49" s="18">
        <v>1.8</v>
      </c>
      <c r="H49" s="18" t="s">
        <v>194</v>
      </c>
      <c r="I49" s="19">
        <v>14.5</v>
      </c>
      <c r="J49" s="44">
        <v>1.434E-2</v>
      </c>
      <c r="K49" s="20" t="s">
        <v>95</v>
      </c>
    </row>
    <row r="50" spans="1:11" x14ac:dyDescent="0.25">
      <c r="A50" s="13">
        <v>30103753</v>
      </c>
      <c r="B50" s="14" t="s">
        <v>103</v>
      </c>
      <c r="C50" s="14">
        <v>60038047</v>
      </c>
      <c r="D50" s="15" t="s">
        <v>36</v>
      </c>
      <c r="E50" s="16" t="s">
        <v>44</v>
      </c>
      <c r="F50" s="17">
        <v>1.8</v>
      </c>
      <c r="G50" s="18">
        <v>1.8</v>
      </c>
      <c r="H50" s="18" t="s">
        <v>194</v>
      </c>
      <c r="I50" s="19">
        <v>14.5</v>
      </c>
      <c r="J50" s="44">
        <v>1.434E-2</v>
      </c>
      <c r="K50" s="20" t="s">
        <v>95</v>
      </c>
    </row>
    <row r="51" spans="1:11" x14ac:dyDescent="0.25">
      <c r="A51" s="13">
        <v>30255599</v>
      </c>
      <c r="B51" s="14" t="s">
        <v>104</v>
      </c>
      <c r="C51" s="14">
        <v>60038036</v>
      </c>
      <c r="D51" s="15" t="s">
        <v>36</v>
      </c>
      <c r="E51" s="16" t="s">
        <v>44</v>
      </c>
      <c r="F51" s="17">
        <v>1.8</v>
      </c>
      <c r="G51" s="18">
        <v>1.8</v>
      </c>
      <c r="H51" s="18" t="s">
        <v>194</v>
      </c>
      <c r="I51" s="19">
        <v>14.5</v>
      </c>
      <c r="J51" s="44">
        <v>1.434E-2</v>
      </c>
      <c r="K51" s="20" t="s">
        <v>95</v>
      </c>
    </row>
    <row r="52" spans="1:11" x14ac:dyDescent="0.25">
      <c r="A52" s="13">
        <v>30274790</v>
      </c>
      <c r="B52" s="14" t="s">
        <v>105</v>
      </c>
      <c r="C52" s="14">
        <v>60038036</v>
      </c>
      <c r="D52" s="15" t="s">
        <v>36</v>
      </c>
      <c r="E52" s="16" t="s">
        <v>44</v>
      </c>
      <c r="F52" s="17">
        <v>1.8</v>
      </c>
      <c r="G52" s="18">
        <v>1.8</v>
      </c>
      <c r="H52" s="18" t="s">
        <v>194</v>
      </c>
      <c r="I52" s="19">
        <v>14.5</v>
      </c>
      <c r="J52" s="44">
        <v>1.434E-2</v>
      </c>
      <c r="K52" s="20" t="s">
        <v>95</v>
      </c>
    </row>
    <row r="53" spans="1:11" x14ac:dyDescent="0.25">
      <c r="A53" s="13">
        <v>30274815</v>
      </c>
      <c r="B53" s="14" t="s">
        <v>106</v>
      </c>
      <c r="C53" s="14">
        <v>60038047</v>
      </c>
      <c r="D53" s="15" t="s">
        <v>36</v>
      </c>
      <c r="E53" s="16" t="s">
        <v>44</v>
      </c>
      <c r="F53" s="17">
        <v>1.8</v>
      </c>
      <c r="G53" s="18">
        <v>1.8</v>
      </c>
      <c r="H53" s="18" t="s">
        <v>194</v>
      </c>
      <c r="I53" s="19">
        <v>14.5</v>
      </c>
      <c r="J53" s="44">
        <v>1.434E-2</v>
      </c>
      <c r="K53" s="20" t="s">
        <v>95</v>
      </c>
    </row>
    <row r="54" spans="1:11" x14ac:dyDescent="0.25">
      <c r="A54" s="13">
        <v>30256855</v>
      </c>
      <c r="B54" s="14" t="s">
        <v>107</v>
      </c>
      <c r="C54" s="14">
        <v>60038047</v>
      </c>
      <c r="D54" s="15" t="s">
        <v>36</v>
      </c>
      <c r="E54" s="16" t="s">
        <v>44</v>
      </c>
      <c r="F54" s="17">
        <v>1.8</v>
      </c>
      <c r="G54" s="18">
        <v>1.8</v>
      </c>
      <c r="H54" s="18" t="s">
        <v>194</v>
      </c>
      <c r="I54" s="19">
        <v>14.5</v>
      </c>
      <c r="J54" s="44">
        <v>1.434E-2</v>
      </c>
      <c r="K54" s="20" t="s">
        <v>95</v>
      </c>
    </row>
    <row r="55" spans="1:11" x14ac:dyDescent="0.25">
      <c r="A55" s="13">
        <v>30342930</v>
      </c>
      <c r="B55" s="14" t="s">
        <v>108</v>
      </c>
      <c r="C55" s="14">
        <v>60038047</v>
      </c>
      <c r="D55" s="15" t="s">
        <v>40</v>
      </c>
      <c r="E55" s="16" t="s">
        <v>44</v>
      </c>
      <c r="F55" s="17">
        <v>1.8</v>
      </c>
      <c r="G55" s="18">
        <v>1.8</v>
      </c>
      <c r="H55" s="18" t="s">
        <v>194</v>
      </c>
      <c r="I55" s="19">
        <v>14.5</v>
      </c>
      <c r="J55" s="44">
        <v>1.434E-2</v>
      </c>
      <c r="K55" s="20" t="s">
        <v>95</v>
      </c>
    </row>
    <row r="56" spans="1:11" x14ac:dyDescent="0.25">
      <c r="A56" s="13">
        <v>30397952</v>
      </c>
      <c r="B56" s="14" t="s">
        <v>109</v>
      </c>
      <c r="C56" s="14">
        <v>60038036</v>
      </c>
      <c r="D56" s="15" t="s">
        <v>36</v>
      </c>
      <c r="E56" s="16" t="s">
        <v>44</v>
      </c>
      <c r="F56" s="17">
        <v>1.8</v>
      </c>
      <c r="G56" s="18">
        <v>1.8</v>
      </c>
      <c r="H56" s="18" t="s">
        <v>194</v>
      </c>
      <c r="I56" s="19">
        <v>14.5</v>
      </c>
      <c r="J56" s="44">
        <v>1.434E-2</v>
      </c>
      <c r="K56" s="20" t="s">
        <v>95</v>
      </c>
    </row>
    <row r="57" spans="1:11" x14ac:dyDescent="0.25">
      <c r="A57" s="13">
        <v>30432721</v>
      </c>
      <c r="B57" s="14" t="s">
        <v>110</v>
      </c>
      <c r="C57" s="14">
        <v>60038047</v>
      </c>
      <c r="D57" s="15" t="s">
        <v>36</v>
      </c>
      <c r="E57" s="16" t="s">
        <v>44</v>
      </c>
      <c r="F57" s="17">
        <v>1.8</v>
      </c>
      <c r="G57" s="18">
        <v>1.8</v>
      </c>
      <c r="H57" s="18" t="s">
        <v>194</v>
      </c>
      <c r="I57" s="19">
        <v>14.5</v>
      </c>
      <c r="J57" s="44">
        <v>1.434E-2</v>
      </c>
      <c r="K57" s="20" t="s">
        <v>95</v>
      </c>
    </row>
    <row r="58" spans="1:11" x14ac:dyDescent="0.25">
      <c r="A58" s="13">
        <v>30445521</v>
      </c>
      <c r="B58" s="14" t="s">
        <v>111</v>
      </c>
      <c r="C58" s="14">
        <v>60038047</v>
      </c>
      <c r="D58" s="15" t="s">
        <v>36</v>
      </c>
      <c r="E58" s="16" t="s">
        <v>44</v>
      </c>
      <c r="F58" s="17">
        <v>1.8</v>
      </c>
      <c r="G58" s="18">
        <v>1.8</v>
      </c>
      <c r="H58" s="18" t="s">
        <v>194</v>
      </c>
      <c r="I58" s="19">
        <v>14.5</v>
      </c>
      <c r="J58" s="44">
        <v>1.434E-2</v>
      </c>
      <c r="K58" s="20" t="s">
        <v>95</v>
      </c>
    </row>
    <row r="59" spans="1:11" x14ac:dyDescent="0.25">
      <c r="A59" s="13">
        <v>30342952</v>
      </c>
      <c r="B59" s="14" t="s">
        <v>112</v>
      </c>
      <c r="C59" s="14">
        <v>60038047</v>
      </c>
      <c r="D59" s="15" t="s">
        <v>36</v>
      </c>
      <c r="E59" s="16" t="s">
        <v>44</v>
      </c>
      <c r="F59" s="21">
        <v>1.75</v>
      </c>
      <c r="G59" s="18">
        <v>1.8</v>
      </c>
      <c r="H59" s="18" t="s">
        <v>195</v>
      </c>
      <c r="I59" s="19">
        <v>15.5</v>
      </c>
      <c r="J59" s="44">
        <v>1.434E-2</v>
      </c>
      <c r="K59" s="20" t="s">
        <v>113</v>
      </c>
    </row>
    <row r="60" spans="1:11" x14ac:dyDescent="0.25">
      <c r="A60" s="13">
        <v>30296226</v>
      </c>
      <c r="B60" s="14" t="s">
        <v>114</v>
      </c>
      <c r="C60" s="14">
        <v>60038047</v>
      </c>
      <c r="D60" s="15" t="s">
        <v>36</v>
      </c>
      <c r="E60" s="16" t="s">
        <v>44</v>
      </c>
      <c r="F60" s="22">
        <v>1.665</v>
      </c>
      <c r="G60" s="18">
        <v>1.8</v>
      </c>
      <c r="H60" s="18" t="s">
        <v>196</v>
      </c>
      <c r="I60" s="19">
        <v>15.8</v>
      </c>
      <c r="J60" s="44">
        <v>1.434E-2</v>
      </c>
      <c r="K60" s="20" t="s">
        <v>115</v>
      </c>
    </row>
    <row r="61" spans="1:11" x14ac:dyDescent="0.25">
      <c r="A61" s="13">
        <v>30294545</v>
      </c>
      <c r="B61" s="14" t="s">
        <v>116</v>
      </c>
      <c r="C61" s="14">
        <v>60038047</v>
      </c>
      <c r="D61" s="15" t="s">
        <v>36</v>
      </c>
      <c r="E61" s="16" t="s">
        <v>44</v>
      </c>
      <c r="F61" s="22">
        <v>1.665</v>
      </c>
      <c r="G61" s="18">
        <v>1.8</v>
      </c>
      <c r="H61" s="18" t="s">
        <v>196</v>
      </c>
      <c r="I61" s="19">
        <v>15.8</v>
      </c>
      <c r="J61" s="44">
        <v>1.434E-2</v>
      </c>
      <c r="K61" s="20" t="s">
        <v>115</v>
      </c>
    </row>
    <row r="62" spans="1:11" x14ac:dyDescent="0.25">
      <c r="A62" s="13">
        <v>30131613</v>
      </c>
      <c r="B62" s="14" t="s">
        <v>117</v>
      </c>
      <c r="C62" s="14">
        <v>60034777</v>
      </c>
      <c r="D62" s="15" t="s">
        <v>40</v>
      </c>
      <c r="E62" s="16" t="s">
        <v>41</v>
      </c>
      <c r="F62" s="17">
        <v>1.8</v>
      </c>
      <c r="G62" s="18">
        <v>1.8</v>
      </c>
      <c r="H62" s="18" t="s">
        <v>194</v>
      </c>
      <c r="I62" s="19">
        <v>14.5</v>
      </c>
      <c r="J62" s="44">
        <v>1.434E-2</v>
      </c>
      <c r="K62" s="20" t="s">
        <v>99</v>
      </c>
    </row>
    <row r="63" spans="1:11" x14ac:dyDescent="0.25">
      <c r="A63" s="13">
        <v>30293061</v>
      </c>
      <c r="B63" s="14" t="s">
        <v>118</v>
      </c>
      <c r="C63" s="14">
        <v>60038047</v>
      </c>
      <c r="D63" s="15" t="s">
        <v>36</v>
      </c>
      <c r="E63" s="16" t="s">
        <v>44</v>
      </c>
      <c r="F63" s="22">
        <v>1.5740000000000001</v>
      </c>
      <c r="G63" s="18">
        <v>1.8</v>
      </c>
      <c r="H63" s="18" t="s">
        <v>197</v>
      </c>
      <c r="I63" s="19">
        <v>16</v>
      </c>
      <c r="J63" s="44">
        <v>1.434E-2</v>
      </c>
      <c r="K63" s="20" t="s">
        <v>119</v>
      </c>
    </row>
    <row r="64" spans="1:11" x14ac:dyDescent="0.25">
      <c r="A64" s="13">
        <v>30231566</v>
      </c>
      <c r="B64" s="14" t="s">
        <v>120</v>
      </c>
      <c r="C64" s="14">
        <v>60034777</v>
      </c>
      <c r="D64" s="15" t="s">
        <v>40</v>
      </c>
      <c r="E64" s="16" t="s">
        <v>41</v>
      </c>
      <c r="F64" s="17">
        <v>1.8</v>
      </c>
      <c r="G64" s="18">
        <v>1.8</v>
      </c>
      <c r="H64" s="18" t="s">
        <v>194</v>
      </c>
      <c r="I64" s="19">
        <v>14.5</v>
      </c>
      <c r="J64" s="44">
        <v>1.434E-2</v>
      </c>
      <c r="K64" s="20" t="s">
        <v>99</v>
      </c>
    </row>
    <row r="65" spans="1:11" x14ac:dyDescent="0.25">
      <c r="A65" s="13">
        <v>30274697</v>
      </c>
      <c r="B65" s="14" t="s">
        <v>121</v>
      </c>
      <c r="C65" s="14">
        <v>60034777</v>
      </c>
      <c r="D65" s="15" t="s">
        <v>36</v>
      </c>
      <c r="E65" s="16" t="s">
        <v>41</v>
      </c>
      <c r="F65" s="17">
        <v>1.8</v>
      </c>
      <c r="G65" s="18">
        <v>1.8</v>
      </c>
      <c r="H65" s="18" t="s">
        <v>194</v>
      </c>
      <c r="I65" s="19">
        <v>14.5</v>
      </c>
      <c r="J65" s="44">
        <v>1.434E-2</v>
      </c>
      <c r="K65" s="20" t="s">
        <v>99</v>
      </c>
    </row>
    <row r="66" spans="1:11" x14ac:dyDescent="0.25">
      <c r="A66" s="13">
        <v>30293108</v>
      </c>
      <c r="B66" s="14" t="s">
        <v>122</v>
      </c>
      <c r="C66" s="14">
        <v>60038047</v>
      </c>
      <c r="D66" s="15" t="s">
        <v>36</v>
      </c>
      <c r="E66" s="16" t="s">
        <v>44</v>
      </c>
      <c r="F66" s="22">
        <v>1.5740000000000001</v>
      </c>
      <c r="G66" s="18">
        <v>1.8</v>
      </c>
      <c r="H66" s="18" t="s">
        <v>197</v>
      </c>
      <c r="I66" s="19">
        <v>16</v>
      </c>
      <c r="J66" s="44">
        <v>1.434E-2</v>
      </c>
      <c r="K66" s="20" t="s">
        <v>119</v>
      </c>
    </row>
    <row r="67" spans="1:11" x14ac:dyDescent="0.25">
      <c r="A67" s="13">
        <v>30293083</v>
      </c>
      <c r="B67" s="14" t="s">
        <v>123</v>
      </c>
      <c r="C67" s="14">
        <v>60038047</v>
      </c>
      <c r="D67" s="15" t="s">
        <v>36</v>
      </c>
      <c r="E67" s="16" t="s">
        <v>44</v>
      </c>
      <c r="F67" s="17">
        <v>1.5</v>
      </c>
      <c r="G67" s="18">
        <v>1.8</v>
      </c>
      <c r="H67" s="18" t="s">
        <v>198</v>
      </c>
      <c r="I67" s="19">
        <v>16.5</v>
      </c>
      <c r="J67" s="44">
        <v>1.434E-2</v>
      </c>
      <c r="K67" s="20" t="s">
        <v>124</v>
      </c>
    </row>
    <row r="68" spans="1:11" x14ac:dyDescent="0.25">
      <c r="A68" s="13">
        <v>30296086</v>
      </c>
      <c r="B68" s="14" t="s">
        <v>125</v>
      </c>
      <c r="C68" s="14">
        <v>60038036</v>
      </c>
      <c r="D68" s="15" t="s">
        <v>36</v>
      </c>
      <c r="E68" s="16" t="s">
        <v>44</v>
      </c>
      <c r="F68" s="17">
        <v>1.5</v>
      </c>
      <c r="G68" s="18">
        <v>1.8</v>
      </c>
      <c r="H68" s="18" t="s">
        <v>198</v>
      </c>
      <c r="I68" s="19">
        <v>16.5</v>
      </c>
      <c r="J68" s="44">
        <v>1.434E-2</v>
      </c>
      <c r="K68" s="20" t="s">
        <v>124</v>
      </c>
    </row>
    <row r="69" spans="1:11" x14ac:dyDescent="0.25">
      <c r="A69" s="13">
        <v>30276367</v>
      </c>
      <c r="B69" s="14" t="s">
        <v>126</v>
      </c>
      <c r="C69" s="14">
        <v>60038036</v>
      </c>
      <c r="D69" s="15" t="s">
        <v>36</v>
      </c>
      <c r="E69" s="16" t="s">
        <v>44</v>
      </c>
      <c r="F69" s="22">
        <v>1.4359999999999999</v>
      </c>
      <c r="G69" s="18">
        <v>1.8</v>
      </c>
      <c r="H69" s="18" t="s">
        <v>199</v>
      </c>
      <c r="I69" s="19">
        <v>17</v>
      </c>
      <c r="J69" s="44">
        <v>1.434E-2</v>
      </c>
      <c r="K69" s="20" t="s">
        <v>127</v>
      </c>
    </row>
    <row r="70" spans="1:11" x14ac:dyDescent="0.25">
      <c r="A70" s="13">
        <v>30285347</v>
      </c>
      <c r="B70" s="14" t="s">
        <v>128</v>
      </c>
      <c r="C70" s="14">
        <v>60038036</v>
      </c>
      <c r="D70" s="15" t="s">
        <v>36</v>
      </c>
      <c r="E70" s="16" t="s">
        <v>44</v>
      </c>
      <c r="F70" s="22">
        <v>1.4359999999999999</v>
      </c>
      <c r="G70" s="18">
        <v>1.8</v>
      </c>
      <c r="H70" s="18" t="s">
        <v>199</v>
      </c>
      <c r="I70" s="19">
        <v>17</v>
      </c>
      <c r="J70" s="44">
        <v>1.434E-2</v>
      </c>
      <c r="K70" s="20" t="s">
        <v>127</v>
      </c>
    </row>
    <row r="71" spans="1:11" x14ac:dyDescent="0.25">
      <c r="A71" s="13">
        <v>30255865</v>
      </c>
      <c r="B71" s="14" t="s">
        <v>129</v>
      </c>
      <c r="C71" s="14">
        <v>60038036</v>
      </c>
      <c r="D71" s="15" t="s">
        <v>40</v>
      </c>
      <c r="E71" s="16" t="s">
        <v>44</v>
      </c>
      <c r="F71" s="21">
        <v>1.45</v>
      </c>
      <c r="G71" s="18">
        <v>1.8</v>
      </c>
      <c r="H71" s="18" t="s">
        <v>200</v>
      </c>
      <c r="I71" s="19">
        <v>17</v>
      </c>
      <c r="J71" s="44">
        <v>1.434E-2</v>
      </c>
      <c r="K71" s="20" t="s">
        <v>127</v>
      </c>
    </row>
    <row r="72" spans="1:11" x14ac:dyDescent="0.25">
      <c r="A72" s="13">
        <v>30266951</v>
      </c>
      <c r="B72" s="14" t="s">
        <v>130</v>
      </c>
      <c r="C72" s="14">
        <v>60038036</v>
      </c>
      <c r="D72" s="15" t="s">
        <v>36</v>
      </c>
      <c r="E72" s="16" t="s">
        <v>44</v>
      </c>
      <c r="F72" s="21">
        <v>1.45</v>
      </c>
      <c r="G72" s="18">
        <v>1.8</v>
      </c>
      <c r="H72" s="18" t="s">
        <v>200</v>
      </c>
      <c r="I72" s="19">
        <v>17</v>
      </c>
      <c r="J72" s="44">
        <v>1.434E-2</v>
      </c>
      <c r="K72" s="20" t="s">
        <v>127</v>
      </c>
    </row>
    <row r="73" spans="1:11" x14ac:dyDescent="0.25">
      <c r="A73" s="13">
        <v>30391417</v>
      </c>
      <c r="B73" s="14" t="s">
        <v>131</v>
      </c>
      <c r="C73" s="14">
        <v>60034777</v>
      </c>
      <c r="D73" s="15" t="s">
        <v>36</v>
      </c>
      <c r="E73" s="16" t="s">
        <v>41</v>
      </c>
      <c r="F73" s="17">
        <v>1.8</v>
      </c>
      <c r="G73" s="18">
        <v>1.8</v>
      </c>
      <c r="H73" s="18" t="s">
        <v>194</v>
      </c>
      <c r="I73" s="19">
        <v>14.5</v>
      </c>
      <c r="J73" s="44">
        <v>1.434E-2</v>
      </c>
      <c r="K73" s="20" t="s">
        <v>99</v>
      </c>
    </row>
    <row r="74" spans="1:11" x14ac:dyDescent="0.25">
      <c r="A74" s="13">
        <v>30285185</v>
      </c>
      <c r="B74" s="14" t="s">
        <v>132</v>
      </c>
      <c r="C74" s="14">
        <v>60038036</v>
      </c>
      <c r="D74" s="15" t="s">
        <v>36</v>
      </c>
      <c r="E74" s="16" t="s">
        <v>44</v>
      </c>
      <c r="F74" s="21">
        <v>1.45</v>
      </c>
      <c r="G74" s="18">
        <v>1.8</v>
      </c>
      <c r="H74" s="18" t="s">
        <v>200</v>
      </c>
      <c r="I74" s="19">
        <v>17</v>
      </c>
      <c r="J74" s="44">
        <v>1.434E-2</v>
      </c>
      <c r="K74" s="20" t="s">
        <v>127</v>
      </c>
    </row>
    <row r="75" spans="1:11" x14ac:dyDescent="0.25">
      <c r="A75" s="13">
        <v>30103801</v>
      </c>
      <c r="B75" s="14" t="s">
        <v>133</v>
      </c>
      <c r="C75" s="14">
        <v>60038036</v>
      </c>
      <c r="D75" s="15" t="s">
        <v>36</v>
      </c>
      <c r="E75" s="16" t="s">
        <v>44</v>
      </c>
      <c r="F75" s="22">
        <v>1.4750000000000001</v>
      </c>
      <c r="G75" s="18">
        <v>1.8</v>
      </c>
      <c r="H75" s="18" t="s">
        <v>201</v>
      </c>
      <c r="I75" s="19">
        <v>17</v>
      </c>
      <c r="J75" s="44">
        <v>1.434E-2</v>
      </c>
      <c r="K75" s="20" t="s">
        <v>127</v>
      </c>
    </row>
    <row r="76" spans="1:11" x14ac:dyDescent="0.25">
      <c r="A76" s="13">
        <v>30274734</v>
      </c>
      <c r="B76" s="14" t="s">
        <v>134</v>
      </c>
      <c r="C76" s="14">
        <v>60038036</v>
      </c>
      <c r="D76" s="15" t="s">
        <v>36</v>
      </c>
      <c r="E76" s="16" t="s">
        <v>44</v>
      </c>
      <c r="F76" s="21">
        <v>1.45</v>
      </c>
      <c r="G76" s="18">
        <v>1.8</v>
      </c>
      <c r="H76" s="18" t="s">
        <v>200</v>
      </c>
      <c r="I76" s="19">
        <v>17</v>
      </c>
      <c r="J76" s="44">
        <v>1.434E-2</v>
      </c>
      <c r="K76" s="20" t="s">
        <v>127</v>
      </c>
    </row>
    <row r="77" spans="1:11" x14ac:dyDescent="0.25">
      <c r="A77" s="13">
        <v>30256833</v>
      </c>
      <c r="B77" s="14" t="s">
        <v>135</v>
      </c>
      <c r="C77" s="14">
        <v>60038036</v>
      </c>
      <c r="D77" s="15" t="s">
        <v>36</v>
      </c>
      <c r="E77" s="16" t="s">
        <v>44</v>
      </c>
      <c r="F77" s="22">
        <v>1.4750000000000001</v>
      </c>
      <c r="G77" s="18">
        <v>1.8</v>
      </c>
      <c r="H77" s="18" t="s">
        <v>201</v>
      </c>
      <c r="I77" s="19">
        <v>17</v>
      </c>
      <c r="J77" s="44">
        <v>1.434E-2</v>
      </c>
      <c r="K77" s="20" t="s">
        <v>127</v>
      </c>
    </row>
    <row r="78" spans="1:11" x14ac:dyDescent="0.25">
      <c r="A78" s="13">
        <v>30446865</v>
      </c>
      <c r="B78" s="14" t="s">
        <v>136</v>
      </c>
      <c r="C78" s="14">
        <v>60038036</v>
      </c>
      <c r="D78" s="15" t="s">
        <v>36</v>
      </c>
      <c r="E78" s="16" t="s">
        <v>44</v>
      </c>
      <c r="F78" s="21">
        <v>1.45</v>
      </c>
      <c r="G78" s="18">
        <v>1.8</v>
      </c>
      <c r="H78" s="18" t="s">
        <v>200</v>
      </c>
      <c r="I78" s="19">
        <v>17</v>
      </c>
      <c r="J78" s="44">
        <v>1.434E-2</v>
      </c>
      <c r="K78" s="20" t="s">
        <v>127</v>
      </c>
    </row>
    <row r="79" spans="1:11" x14ac:dyDescent="0.25">
      <c r="A79" s="13">
        <v>30300394</v>
      </c>
      <c r="B79" s="14" t="s">
        <v>137</v>
      </c>
      <c r="C79" s="14">
        <v>60038036</v>
      </c>
      <c r="D79" s="15" t="s">
        <v>40</v>
      </c>
      <c r="E79" s="16" t="s">
        <v>44</v>
      </c>
      <c r="F79" s="22">
        <v>1.419</v>
      </c>
      <c r="G79" s="18">
        <v>1.8</v>
      </c>
      <c r="H79" s="18" t="s">
        <v>202</v>
      </c>
      <c r="I79" s="19">
        <v>17.5</v>
      </c>
      <c r="J79" s="44">
        <v>1.434E-2</v>
      </c>
      <c r="K79" s="20" t="s">
        <v>138</v>
      </c>
    </row>
    <row r="80" spans="1:11" x14ac:dyDescent="0.25">
      <c r="A80" s="13">
        <v>30254336</v>
      </c>
      <c r="B80" s="14" t="s">
        <v>139</v>
      </c>
      <c r="C80" s="14">
        <v>60034766</v>
      </c>
      <c r="D80" s="15" t="s">
        <v>40</v>
      </c>
      <c r="E80" s="16" t="s">
        <v>41</v>
      </c>
      <c r="F80" s="21">
        <v>1.45</v>
      </c>
      <c r="G80" s="18">
        <v>1.8</v>
      </c>
      <c r="H80" s="18" t="s">
        <v>200</v>
      </c>
      <c r="I80" s="19">
        <v>17</v>
      </c>
      <c r="J80" s="44">
        <v>1.434E-2</v>
      </c>
      <c r="K80" s="20" t="s">
        <v>140</v>
      </c>
    </row>
    <row r="81" spans="1:11" x14ac:dyDescent="0.25">
      <c r="A81" s="13">
        <v>30334319</v>
      </c>
      <c r="B81" s="14" t="s">
        <v>141</v>
      </c>
      <c r="C81" s="14">
        <v>60038036</v>
      </c>
      <c r="D81" s="15" t="s">
        <v>40</v>
      </c>
      <c r="E81" s="16" t="s">
        <v>44</v>
      </c>
      <c r="F81" s="22">
        <v>1.419</v>
      </c>
      <c r="G81" s="18">
        <v>1.8</v>
      </c>
      <c r="H81" s="18" t="s">
        <v>202</v>
      </c>
      <c r="I81" s="19">
        <v>17.5</v>
      </c>
      <c r="J81" s="44">
        <v>1.434E-2</v>
      </c>
      <c r="K81" s="20" t="s">
        <v>138</v>
      </c>
    </row>
    <row r="82" spans="1:11" x14ac:dyDescent="0.25">
      <c r="A82" s="13">
        <v>30236147</v>
      </c>
      <c r="B82" s="14" t="s">
        <v>142</v>
      </c>
      <c r="C82" s="14">
        <v>60038036</v>
      </c>
      <c r="D82" s="15" t="s">
        <v>36</v>
      </c>
      <c r="E82" s="16" t="s">
        <v>44</v>
      </c>
      <c r="F82" s="22">
        <v>1.419</v>
      </c>
      <c r="G82" s="18">
        <v>1.8</v>
      </c>
      <c r="H82" s="18" t="s">
        <v>202</v>
      </c>
      <c r="I82" s="19">
        <v>17.5</v>
      </c>
      <c r="J82" s="44">
        <v>1.434E-2</v>
      </c>
      <c r="K82" s="20" t="s">
        <v>138</v>
      </c>
    </row>
    <row r="83" spans="1:11" x14ac:dyDescent="0.25">
      <c r="A83" s="13">
        <v>30321494</v>
      </c>
      <c r="B83" s="14" t="s">
        <v>143</v>
      </c>
      <c r="C83" s="14" t="s">
        <v>144</v>
      </c>
      <c r="D83" s="15" t="s">
        <v>36</v>
      </c>
      <c r="E83" s="16" t="s">
        <v>37</v>
      </c>
      <c r="F83" s="17">
        <v>0.7</v>
      </c>
      <c r="G83" s="136">
        <v>1.1000000000000001</v>
      </c>
      <c r="H83" s="18" t="s">
        <v>203</v>
      </c>
      <c r="I83" s="19">
        <v>19</v>
      </c>
      <c r="J83" s="44">
        <v>2.3900000000000001E-2</v>
      </c>
      <c r="K83" s="20" t="s">
        <v>350</v>
      </c>
    </row>
    <row r="84" spans="1:11" x14ac:dyDescent="0.25">
      <c r="A84" s="13">
        <v>30238079</v>
      </c>
      <c r="B84" s="14" t="s">
        <v>145</v>
      </c>
      <c r="C84" s="14">
        <v>60038036</v>
      </c>
      <c r="D84" s="15" t="s">
        <v>36</v>
      </c>
      <c r="E84" s="16" t="s">
        <v>44</v>
      </c>
      <c r="F84" s="22">
        <v>1.419</v>
      </c>
      <c r="G84" s="18">
        <v>1.8</v>
      </c>
      <c r="H84" s="18" t="s">
        <v>202</v>
      </c>
      <c r="I84" s="19">
        <v>17.5</v>
      </c>
      <c r="J84" s="44">
        <v>1.434E-2</v>
      </c>
      <c r="K84" s="20" t="s">
        <v>138</v>
      </c>
    </row>
    <row r="85" spans="1:11" x14ac:dyDescent="0.25">
      <c r="A85" s="13">
        <v>30255212</v>
      </c>
      <c r="B85" s="14" t="s">
        <v>146</v>
      </c>
      <c r="C85" s="14">
        <v>60038036</v>
      </c>
      <c r="D85" s="15" t="s">
        <v>36</v>
      </c>
      <c r="E85" s="16" t="s">
        <v>44</v>
      </c>
      <c r="F85" s="22">
        <v>1.419</v>
      </c>
      <c r="G85" s="18">
        <v>1.8</v>
      </c>
      <c r="H85" s="18" t="s">
        <v>202</v>
      </c>
      <c r="I85" s="19">
        <v>17.5</v>
      </c>
      <c r="J85" s="44">
        <v>1.434E-2</v>
      </c>
      <c r="K85" s="20" t="s">
        <v>138</v>
      </c>
    </row>
    <row r="86" spans="1:11" x14ac:dyDescent="0.25">
      <c r="A86" s="13">
        <v>30255887</v>
      </c>
      <c r="B86" s="14" t="s">
        <v>147</v>
      </c>
      <c r="C86" s="14">
        <v>60038036</v>
      </c>
      <c r="D86" s="15" t="s">
        <v>36</v>
      </c>
      <c r="E86" s="16" t="s">
        <v>44</v>
      </c>
      <c r="F86" s="22">
        <v>1.419</v>
      </c>
      <c r="G86" s="18">
        <v>1.8</v>
      </c>
      <c r="H86" s="18" t="s">
        <v>202</v>
      </c>
      <c r="I86" s="19">
        <v>17.5</v>
      </c>
      <c r="J86" s="44">
        <v>1.434E-2</v>
      </c>
      <c r="K86" s="20" t="s">
        <v>138</v>
      </c>
    </row>
    <row r="87" spans="1:11" x14ac:dyDescent="0.25">
      <c r="A87" s="13">
        <v>30331084</v>
      </c>
      <c r="B87" s="14" t="s">
        <v>148</v>
      </c>
      <c r="C87" s="14">
        <v>60034766</v>
      </c>
      <c r="D87" s="15" t="s">
        <v>36</v>
      </c>
      <c r="E87" s="16" t="s">
        <v>41</v>
      </c>
      <c r="F87" s="22">
        <v>1.419</v>
      </c>
      <c r="G87" s="18">
        <v>1.8</v>
      </c>
      <c r="H87" s="18" t="s">
        <v>202</v>
      </c>
      <c r="I87" s="19">
        <v>17.5</v>
      </c>
      <c r="J87" s="44">
        <v>1.434E-2</v>
      </c>
      <c r="K87" s="20" t="s">
        <v>149</v>
      </c>
    </row>
    <row r="88" spans="1:11" x14ac:dyDescent="0.25">
      <c r="A88" s="13">
        <v>30302008</v>
      </c>
      <c r="B88" s="14" t="s">
        <v>150</v>
      </c>
      <c r="C88" s="14">
        <v>60038036</v>
      </c>
      <c r="D88" s="15" t="s">
        <v>36</v>
      </c>
      <c r="E88" s="16" t="s">
        <v>44</v>
      </c>
      <c r="F88" s="22">
        <v>1.419</v>
      </c>
      <c r="G88" s="18">
        <v>1.8</v>
      </c>
      <c r="H88" s="18" t="s">
        <v>202</v>
      </c>
      <c r="I88" s="19">
        <v>17.5</v>
      </c>
      <c r="J88" s="44">
        <v>1.434E-2</v>
      </c>
      <c r="K88" s="20" t="s">
        <v>138</v>
      </c>
    </row>
    <row r="89" spans="1:11" x14ac:dyDescent="0.25">
      <c r="A89" s="13">
        <v>30316197</v>
      </c>
      <c r="B89" s="14" t="s">
        <v>151</v>
      </c>
      <c r="C89" s="14">
        <v>60038036</v>
      </c>
      <c r="D89" s="15" t="s">
        <v>36</v>
      </c>
      <c r="E89" s="16" t="s">
        <v>44</v>
      </c>
      <c r="F89" s="22">
        <v>1.419</v>
      </c>
      <c r="G89" s="18">
        <v>1.8</v>
      </c>
      <c r="H89" s="18" t="s">
        <v>202</v>
      </c>
      <c r="I89" s="19">
        <v>17.5</v>
      </c>
      <c r="J89" s="44">
        <v>1.7925E-2</v>
      </c>
      <c r="K89" s="20" t="s">
        <v>138</v>
      </c>
    </row>
    <row r="90" spans="1:11" x14ac:dyDescent="0.25">
      <c r="A90" s="13">
        <v>30292107</v>
      </c>
      <c r="B90" s="14" t="s">
        <v>152</v>
      </c>
      <c r="C90" s="14">
        <v>60038036</v>
      </c>
      <c r="D90" s="15" t="s">
        <v>36</v>
      </c>
      <c r="E90" s="16" t="s">
        <v>44</v>
      </c>
      <c r="F90" s="21">
        <v>1.42</v>
      </c>
      <c r="G90" s="18">
        <v>1.8</v>
      </c>
      <c r="H90" s="18" t="s">
        <v>204</v>
      </c>
      <c r="I90" s="19">
        <v>17.5</v>
      </c>
      <c r="J90" s="44">
        <v>1.434E-2</v>
      </c>
      <c r="K90" s="20" t="s">
        <v>138</v>
      </c>
    </row>
    <row r="91" spans="1:11" x14ac:dyDescent="0.25">
      <c r="A91" s="13">
        <v>30321298</v>
      </c>
      <c r="B91" s="14" t="s">
        <v>153</v>
      </c>
      <c r="C91" s="14">
        <v>60038036</v>
      </c>
      <c r="D91" s="15" t="s">
        <v>36</v>
      </c>
      <c r="E91" s="16" t="s">
        <v>44</v>
      </c>
      <c r="F91" s="21">
        <v>1.42</v>
      </c>
      <c r="G91" s="18">
        <v>1.8</v>
      </c>
      <c r="H91" s="18" t="s">
        <v>204</v>
      </c>
      <c r="I91" s="19">
        <v>17.5</v>
      </c>
      <c r="J91" s="44">
        <v>1.434E-2</v>
      </c>
      <c r="K91" s="20" t="s">
        <v>138</v>
      </c>
    </row>
    <row r="92" spans="1:11" x14ac:dyDescent="0.25">
      <c r="A92" s="13">
        <v>30256372</v>
      </c>
      <c r="B92" s="14" t="s">
        <v>154</v>
      </c>
      <c r="C92" s="14">
        <v>60034766</v>
      </c>
      <c r="D92" s="15" t="s">
        <v>36</v>
      </c>
      <c r="E92" s="16" t="s">
        <v>41</v>
      </c>
      <c r="F92" s="17">
        <v>1.2</v>
      </c>
      <c r="G92" s="18">
        <v>1.8</v>
      </c>
      <c r="H92" s="18" t="s">
        <v>205</v>
      </c>
      <c r="I92" s="19">
        <v>23.5</v>
      </c>
      <c r="J92" s="44">
        <v>1.434E-2</v>
      </c>
      <c r="K92" s="20" t="s">
        <v>155</v>
      </c>
    </row>
    <row r="93" spans="1:11" x14ac:dyDescent="0.25">
      <c r="A93" s="13">
        <v>30256877</v>
      </c>
      <c r="B93" s="14" t="s">
        <v>156</v>
      </c>
      <c r="C93" s="14">
        <v>60038036</v>
      </c>
      <c r="D93" s="15" t="s">
        <v>36</v>
      </c>
      <c r="E93" s="16" t="s">
        <v>44</v>
      </c>
      <c r="F93" s="21">
        <v>1.42</v>
      </c>
      <c r="G93" s="18">
        <v>1.8</v>
      </c>
      <c r="H93" s="18" t="s">
        <v>204</v>
      </c>
      <c r="I93" s="19">
        <v>17.5</v>
      </c>
      <c r="J93" s="44">
        <v>1.434E-2</v>
      </c>
      <c r="K93" s="20" t="s">
        <v>138</v>
      </c>
    </row>
    <row r="94" spans="1:11" x14ac:dyDescent="0.25">
      <c r="A94" s="13">
        <v>30425570</v>
      </c>
      <c r="B94" s="14" t="s">
        <v>157</v>
      </c>
      <c r="C94" s="14">
        <v>60038036</v>
      </c>
      <c r="D94" s="15" t="s">
        <v>36</v>
      </c>
      <c r="E94" s="16" t="s">
        <v>44</v>
      </c>
      <c r="F94" s="22">
        <v>1.419</v>
      </c>
      <c r="G94" s="18">
        <v>1.8</v>
      </c>
      <c r="H94" s="18" t="s">
        <v>202</v>
      </c>
      <c r="I94" s="19">
        <v>17.5</v>
      </c>
      <c r="J94" s="44">
        <v>1.434E-2</v>
      </c>
      <c r="K94" s="20" t="s">
        <v>138</v>
      </c>
    </row>
    <row r="95" spans="1:11" x14ac:dyDescent="0.25">
      <c r="A95" s="13">
        <v>30296260</v>
      </c>
      <c r="B95" s="14" t="s">
        <v>158</v>
      </c>
      <c r="C95" s="14">
        <v>60038036</v>
      </c>
      <c r="D95" s="15" t="s">
        <v>36</v>
      </c>
      <c r="E95" s="16" t="s">
        <v>44</v>
      </c>
      <c r="F95" s="22">
        <v>1.385</v>
      </c>
      <c r="G95" s="18">
        <v>1.8</v>
      </c>
      <c r="H95" s="18" t="s">
        <v>206</v>
      </c>
      <c r="I95" s="19">
        <v>18</v>
      </c>
      <c r="J95" s="44">
        <v>1.434E-2</v>
      </c>
      <c r="K95" s="20" t="s">
        <v>159</v>
      </c>
    </row>
    <row r="96" spans="1:11" x14ac:dyDescent="0.25">
      <c r="A96" s="13">
        <v>30296282</v>
      </c>
      <c r="B96" s="14" t="s">
        <v>160</v>
      </c>
      <c r="C96" s="14">
        <v>60038036</v>
      </c>
      <c r="D96" s="15" t="s">
        <v>36</v>
      </c>
      <c r="E96" s="16" t="s">
        <v>44</v>
      </c>
      <c r="F96" s="22">
        <v>1.385</v>
      </c>
      <c r="G96" s="18">
        <v>1.8</v>
      </c>
      <c r="H96" s="18" t="s">
        <v>206</v>
      </c>
      <c r="I96" s="19">
        <v>18</v>
      </c>
      <c r="J96" s="44">
        <v>1.434E-2</v>
      </c>
      <c r="K96" s="20" t="s">
        <v>159</v>
      </c>
    </row>
    <row r="97" spans="1:11" x14ac:dyDescent="0.25">
      <c r="A97" s="13">
        <v>30347049</v>
      </c>
      <c r="B97" s="14" t="s">
        <v>161</v>
      </c>
      <c r="C97" s="14">
        <v>60038036</v>
      </c>
      <c r="D97" s="15" t="s">
        <v>36</v>
      </c>
      <c r="E97" s="16" t="s">
        <v>44</v>
      </c>
      <c r="F97" s="17">
        <v>1.4</v>
      </c>
      <c r="G97" s="18">
        <v>1.8</v>
      </c>
      <c r="H97" s="18" t="s">
        <v>207</v>
      </c>
      <c r="I97" s="19">
        <v>19</v>
      </c>
      <c r="J97" s="44">
        <v>1.434E-2</v>
      </c>
      <c r="K97" s="20" t="s">
        <v>162</v>
      </c>
    </row>
    <row r="98" spans="1:11" x14ac:dyDescent="0.25">
      <c r="A98" s="13">
        <v>30325960</v>
      </c>
      <c r="B98" s="14" t="s">
        <v>163</v>
      </c>
      <c r="C98" s="14" t="s">
        <v>164</v>
      </c>
      <c r="D98" s="15" t="s">
        <v>36</v>
      </c>
      <c r="E98" s="16" t="s">
        <v>44</v>
      </c>
      <c r="F98" s="21">
        <v>1.27</v>
      </c>
      <c r="G98" s="18">
        <v>1.8</v>
      </c>
      <c r="H98" s="18" t="s">
        <v>208</v>
      </c>
      <c r="I98" s="19">
        <v>23</v>
      </c>
      <c r="J98" s="44">
        <v>1.434E-2</v>
      </c>
      <c r="K98" s="20" t="s">
        <v>165</v>
      </c>
    </row>
    <row r="99" spans="1:11" x14ac:dyDescent="0.25">
      <c r="A99" s="13">
        <v>30339200</v>
      </c>
      <c r="B99" s="14" t="s">
        <v>166</v>
      </c>
      <c r="C99" s="14">
        <v>60038036</v>
      </c>
      <c r="D99" s="15" t="s">
        <v>40</v>
      </c>
      <c r="E99" s="16" t="s">
        <v>44</v>
      </c>
      <c r="F99" s="17">
        <v>1.2</v>
      </c>
      <c r="G99" s="18">
        <v>1.8</v>
      </c>
      <c r="H99" s="18" t="s">
        <v>205</v>
      </c>
      <c r="I99" s="19">
        <v>23.5</v>
      </c>
      <c r="J99" s="44">
        <v>1.434E-2</v>
      </c>
      <c r="K99" s="20" t="s">
        <v>167</v>
      </c>
    </row>
    <row r="100" spans="1:11" x14ac:dyDescent="0.25">
      <c r="A100" s="13">
        <v>30103742</v>
      </c>
      <c r="B100" s="14" t="s">
        <v>168</v>
      </c>
      <c r="C100" s="14">
        <v>60038036</v>
      </c>
      <c r="D100" s="15" t="s">
        <v>36</v>
      </c>
      <c r="E100" s="16" t="s">
        <v>44</v>
      </c>
      <c r="F100" s="17">
        <v>1.2</v>
      </c>
      <c r="G100" s="18">
        <v>1.8</v>
      </c>
      <c r="H100" s="18" t="s">
        <v>205</v>
      </c>
      <c r="I100" s="19">
        <v>23.5</v>
      </c>
      <c r="J100" s="44">
        <v>1.434E-2</v>
      </c>
      <c r="K100" s="20" t="s">
        <v>167</v>
      </c>
    </row>
    <row r="101" spans="1:11" x14ac:dyDescent="0.25">
      <c r="A101" s="13">
        <v>30248706</v>
      </c>
      <c r="B101" s="14" t="s">
        <v>169</v>
      </c>
      <c r="C101" s="14">
        <v>60038036</v>
      </c>
      <c r="D101" s="15" t="s">
        <v>36</v>
      </c>
      <c r="E101" s="16" t="s">
        <v>44</v>
      </c>
      <c r="F101" s="17">
        <v>1.2</v>
      </c>
      <c r="G101" s="18">
        <v>1.8</v>
      </c>
      <c r="H101" s="18" t="s">
        <v>205</v>
      </c>
      <c r="I101" s="19">
        <v>23.5</v>
      </c>
      <c r="J101" s="44">
        <v>1.434E-2</v>
      </c>
      <c r="K101" s="20" t="s">
        <v>167</v>
      </c>
    </row>
    <row r="102" spans="1:11" x14ac:dyDescent="0.25">
      <c r="A102" s="13">
        <v>30256899</v>
      </c>
      <c r="B102" s="14" t="s">
        <v>170</v>
      </c>
      <c r="C102" s="14">
        <v>60038036</v>
      </c>
      <c r="D102" s="15" t="s">
        <v>36</v>
      </c>
      <c r="E102" s="16" t="s">
        <v>44</v>
      </c>
      <c r="F102" s="17">
        <v>1.2</v>
      </c>
      <c r="G102" s="18">
        <v>1.8</v>
      </c>
      <c r="H102" s="18" t="s">
        <v>205</v>
      </c>
      <c r="I102" s="19">
        <v>23.5</v>
      </c>
      <c r="J102" s="44">
        <v>1.434E-2</v>
      </c>
      <c r="K102" s="20" t="s">
        <v>167</v>
      </c>
    </row>
    <row r="103" spans="1:11" x14ac:dyDescent="0.25">
      <c r="A103" s="13">
        <v>30256958</v>
      </c>
      <c r="B103" s="14" t="s">
        <v>171</v>
      </c>
      <c r="C103" s="14">
        <v>60038036</v>
      </c>
      <c r="D103" s="15" t="s">
        <v>36</v>
      </c>
      <c r="E103" s="16" t="s">
        <v>44</v>
      </c>
      <c r="F103" s="17">
        <v>1.2</v>
      </c>
      <c r="G103" s="18">
        <v>1.8</v>
      </c>
      <c r="H103" s="18" t="s">
        <v>205</v>
      </c>
      <c r="I103" s="19">
        <v>23.5</v>
      </c>
      <c r="J103" s="44">
        <v>1.434E-2</v>
      </c>
      <c r="K103" s="20" t="s">
        <v>167</v>
      </c>
    </row>
    <row r="104" spans="1:11" x14ac:dyDescent="0.25">
      <c r="A104" s="13">
        <v>30388477</v>
      </c>
      <c r="B104" s="14" t="s">
        <v>172</v>
      </c>
      <c r="C104" s="14">
        <v>60038036</v>
      </c>
      <c r="D104" s="15" t="s">
        <v>40</v>
      </c>
      <c r="E104" s="16" t="s">
        <v>44</v>
      </c>
      <c r="F104" s="17">
        <v>1.2</v>
      </c>
      <c r="G104" s="18">
        <v>1.8</v>
      </c>
      <c r="H104" s="18" t="s">
        <v>205</v>
      </c>
      <c r="I104" s="19">
        <v>23.5</v>
      </c>
      <c r="J104" s="44">
        <v>1.434E-2</v>
      </c>
      <c r="K104" s="20" t="s">
        <v>167</v>
      </c>
    </row>
    <row r="105" spans="1:11" x14ac:dyDescent="0.25">
      <c r="A105" s="13">
        <v>60387653</v>
      </c>
      <c r="B105" s="14" t="s">
        <v>171</v>
      </c>
      <c r="C105" s="14">
        <v>60038036</v>
      </c>
      <c r="D105" s="15" t="s">
        <v>36</v>
      </c>
      <c r="E105" s="16" t="s">
        <v>44</v>
      </c>
      <c r="F105" s="17">
        <v>1.2</v>
      </c>
      <c r="G105" s="18">
        <v>1.8</v>
      </c>
      <c r="H105" s="18" t="s">
        <v>205</v>
      </c>
      <c r="I105" s="19">
        <v>23.5</v>
      </c>
      <c r="J105" s="46" t="e">
        <v>#N/A</v>
      </c>
      <c r="K105" s="20" t="s">
        <v>167</v>
      </c>
    </row>
    <row r="106" spans="1:11" ht="15.75" thickBot="1" x14ac:dyDescent="0.3">
      <c r="A106" s="25">
        <v>30425592</v>
      </c>
      <c r="B106" s="26" t="s">
        <v>173</v>
      </c>
      <c r="C106" s="26" t="s">
        <v>174</v>
      </c>
      <c r="D106" s="27" t="s">
        <v>36</v>
      </c>
      <c r="E106" s="28" t="s">
        <v>44</v>
      </c>
      <c r="F106" s="29">
        <v>1.4510000000000001</v>
      </c>
      <c r="G106" s="30">
        <v>1.8</v>
      </c>
      <c r="H106" s="30" t="s">
        <v>209</v>
      </c>
      <c r="I106" s="31">
        <v>17</v>
      </c>
      <c r="J106" s="43">
        <v>1.434E-2</v>
      </c>
      <c r="K106" s="32" t="s">
        <v>175</v>
      </c>
    </row>
    <row r="107" spans="1:11" x14ac:dyDescent="0.25">
      <c r="A107" s="13">
        <v>60037688</v>
      </c>
      <c r="B107" s="14" t="s">
        <v>103</v>
      </c>
      <c r="C107" s="14">
        <v>60038047</v>
      </c>
      <c r="D107" s="15" t="s">
        <v>36</v>
      </c>
      <c r="E107" s="16" t="s">
        <v>44</v>
      </c>
      <c r="F107" s="17">
        <v>1.8</v>
      </c>
      <c r="G107" s="18">
        <v>1.8</v>
      </c>
      <c r="H107" s="18" t="s">
        <v>194</v>
      </c>
      <c r="I107" s="19">
        <v>14.5</v>
      </c>
      <c r="J107" s="44">
        <v>1.434E-2</v>
      </c>
      <c r="K107" s="20" t="s">
        <v>95</v>
      </c>
    </row>
    <row r="108" spans="1:11" x14ac:dyDescent="0.25">
      <c r="A108" s="33">
        <v>30432710</v>
      </c>
      <c r="B108" s="33"/>
      <c r="C108" s="33"/>
      <c r="D108" s="34"/>
      <c r="E108" s="35" t="s">
        <v>44</v>
      </c>
      <c r="F108" s="17">
        <v>1.8</v>
      </c>
      <c r="G108" s="18">
        <v>1.8</v>
      </c>
      <c r="H108" s="18" t="s">
        <v>194</v>
      </c>
      <c r="I108" s="19">
        <v>14.5</v>
      </c>
      <c r="J108" s="44">
        <v>1.434E-2</v>
      </c>
      <c r="K108" s="20" t="s">
        <v>95</v>
      </c>
    </row>
    <row r="109" spans="1:11" x14ac:dyDescent="0.25">
      <c r="A109" s="33"/>
      <c r="B109" s="33"/>
      <c r="C109" s="33"/>
      <c r="D109" s="34"/>
      <c r="E109" s="35"/>
      <c r="F109" s="36"/>
      <c r="G109" s="37"/>
      <c r="H109" s="37"/>
      <c r="I109" s="37"/>
      <c r="J109" s="41"/>
      <c r="K109" s="37"/>
    </row>
  </sheetData>
  <protectedRanges>
    <protectedRange password="E774" sqref="A49" name="Range1_4" securityDescriptor="O:WDG:WDD:(A;;CC;;;S-1-5-21-1631985249-2249521783-685689454-1214)"/>
    <protectedRange password="E774" sqref="A48" name="Range1_8" securityDescriptor="O:WDG:WDD:(A;;CC;;;S-1-5-21-1631985249-2249521783-685689454-1214)"/>
    <protectedRange password="E774" sqref="A59" name="Range1_9" securityDescriptor="O:WDG:WDD:(A;;CC;;;S-1-5-21-1631985249-2249521783-685689454-1214)"/>
    <protectedRange password="E774" sqref="A47" name="Range1_20" securityDescriptor="O:WDG:WDD:(A;;CC;;;S-1-5-21-1631985249-2249521783-685689454-1214)"/>
    <protectedRange password="E774" sqref="A44:A45" name="Range1_26" securityDescriptor="O:WDG:WDD:(A;;CC;;;S-1-5-21-1631985249-2249521783-685689454-1214)"/>
    <protectedRange password="E774" sqref="A39 A41:A43" name="Range1_34" securityDescriptor="O:WDG:WDD:(A;;CC;;;S-1-5-21-1631985249-2249521783-685689454-1214)"/>
    <protectedRange password="E774" sqref="A38" name="Range1_39" securityDescriptor="O:WDG:WDD:(A;;CC;;;S-1-5-21-1631985249-2249521783-685689454-1214)"/>
    <protectedRange password="E774" sqref="A37" name="Range1_50" securityDescriptor="O:WDG:WDD:(A;;CC;;;S-1-5-21-1631985249-2249521783-685689454-1214)"/>
    <protectedRange password="E774" sqref="A36" name="Range1_58" securityDescriptor="O:WDG:WDD:(A;;CC;;;S-1-5-21-1631985249-2249521783-685689454-1214)"/>
    <protectedRange password="E774" sqref="A97:A101 A105:C106 A108:C109" name="Range1_63" securityDescriptor="O:WDG:WDD:(A;;CC;;;S-1-5-21-1631985249-2249521783-685689454-1214)"/>
    <protectedRange password="E774" sqref="A34" name="Range1_69" securityDescriptor="O:WDG:WDD:(A;;CC;;;S-1-5-21-1631985249-2249521783-685689454-1214)"/>
    <protectedRange password="E774" sqref="A33" name="Range1_72" securityDescriptor="O:WDG:WDD:(A;;CC;;;S-1-5-21-1631985249-2249521783-685689454-1214)"/>
    <protectedRange password="E774" sqref="A32" name="Range1_73" securityDescriptor="O:WDG:WDD:(A;;CC;;;S-1-5-21-1631985249-2249521783-685689454-1214)"/>
    <protectedRange password="E774" sqref="A29" name="Range1_87" securityDescriptor="O:WDG:WDD:(A;;CC;;;S-1-5-21-1631985249-2249521783-685689454-1214)"/>
    <protectedRange password="E774" sqref="A62:A64 A30 A17:A22 A14 A53:A56 A27:A28" name="Range1_99" securityDescriptor="O:WDG:WDD:(A;;CC;;;S-1-5-21-1631985249-2249521783-685689454-1214)"/>
    <protectedRange password="E774" sqref="A84" name="Range1_99_1" securityDescriptor="O:WDG:WDD:(A;;CC;;;S-1-5-21-1631985249-2249521783-685689454-1214)"/>
    <protectedRange password="E774" sqref="A90" name="Range1_7" securityDescriptor="O:WDG:WDD:(A;;CC;;;S-1-5-21-1631985249-2249521783-685689454-1214)"/>
    <protectedRange password="E774" sqref="D105:D106 D108:D109" name="Range1_63_4" securityDescriptor="O:WDG:WDD:(A;;CC;;;S-1-5-21-1631985249-2249521783-685689454-1214)"/>
  </protectedRanges>
  <conditionalFormatting sqref="A5:B6">
    <cfRule type="duplicateValues" dxfId="41" priority="5"/>
  </conditionalFormatting>
  <conditionalFormatting sqref="A105:B106 A7:B101 A108:B109">
    <cfRule type="duplicateValues" dxfId="40" priority="6"/>
  </conditionalFormatting>
  <conditionalFormatting sqref="A102:B102">
    <cfRule type="duplicateValues" dxfId="39" priority="4"/>
  </conditionalFormatting>
  <conditionalFormatting sqref="A103:B103">
    <cfRule type="duplicateValues" dxfId="38" priority="3"/>
  </conditionalFormatting>
  <conditionalFormatting sqref="A104:B104">
    <cfRule type="duplicateValues" dxfId="37" priority="2"/>
  </conditionalFormatting>
  <conditionalFormatting sqref="A107:B107">
    <cfRule type="duplicateValues" dxfId="36" priority="1"/>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L163"/>
  <sheetViews>
    <sheetView zoomScale="85" zoomScaleNormal="85" workbookViewId="0">
      <selection activeCell="I7" sqref="I7"/>
    </sheetView>
  </sheetViews>
  <sheetFormatPr defaultRowHeight="15" x14ac:dyDescent="0.25"/>
  <cols>
    <col min="1" max="2" width="9" style="7"/>
    <col min="3" max="3" width="23.75" style="7" customWidth="1"/>
    <col min="4" max="9" width="5.375" style="47" customWidth="1"/>
    <col min="10" max="10" width="5.625" style="47" customWidth="1"/>
    <col min="11" max="48" width="8.875" style="7" bestFit="1" customWidth="1"/>
    <col min="49" max="49" width="8.875" style="137" bestFit="1" customWidth="1"/>
    <col min="50" max="52" width="8.875" style="7" bestFit="1" customWidth="1"/>
    <col min="53" max="53" width="8.875" style="50" bestFit="1" customWidth="1"/>
    <col min="54" max="54" width="9.75" style="48" bestFit="1" customWidth="1"/>
    <col min="55" max="90" width="8.875" style="48" bestFit="1" customWidth="1"/>
    <col min="91" max="16384" width="9" style="7"/>
  </cols>
  <sheetData>
    <row r="1" spans="1:90" x14ac:dyDescent="0.25">
      <c r="BA1" s="7"/>
    </row>
    <row r="2" spans="1:90" x14ac:dyDescent="0.25">
      <c r="A2" s="49" t="s">
        <v>211</v>
      </c>
      <c r="BA2" s="7"/>
    </row>
    <row r="3" spans="1:90" x14ac:dyDescent="0.25">
      <c r="A3" s="51" t="s">
        <v>212</v>
      </c>
      <c r="BA3" s="7"/>
    </row>
    <row r="4" spans="1:90" s="53" customFormat="1" x14ac:dyDescent="0.25">
      <c r="K4" s="7" t="str">
        <f>IF(TEXT(VLOOKUP(K5,Raw!$A:$K,7,FALSE),"0.0")=$D$5,IF(VLOOKUP(K5,Raw!$A:$K,6,FALSE)-1.475&lt;0,"3","4"),IF(TEXT(VLOOKUP(K5,Raw!$A:$K,7,FALSE),"0.0")=$F$5,IF(VLOOKUP(K5,Raw!$A:$K,6,FALSE)-1.665&lt;0,"5",IF(VLOOKUP(K5,Raw!$A:$K,6,FALSE)-2&lt;0,"6","7")),IF(VLOOKUP(K5,Raw!$A:$K,6,FALSE)-0.9&lt;0,"8","9")))</f>
        <v>3</v>
      </c>
      <c r="L4" s="7" t="str">
        <f>IF(TEXT(VLOOKUP(L5,Raw!$A:$K,7,FALSE),"0.0")=$D$5,IF(VLOOKUP(L5,Raw!$A:$K,6,FALSE)-1.475&lt;0,"3","4"),IF(TEXT(VLOOKUP(L5,Raw!$A:$K,7,FALSE),"0.0")=$F$5,IF(VLOOKUP(L5,Raw!$A:$K,6,FALSE)-1.665&lt;0,"5",IF(VLOOKUP(L5,Raw!$A:$K,6,FALSE)-2&lt;0,"6","7")),IF(VLOOKUP(L5,Raw!$A:$K,6,FALSE)-0.9&lt;0,"8","9")))</f>
        <v>5</v>
      </c>
      <c r="M4" s="7" t="str">
        <f>IF(TEXT(VLOOKUP(M5,Raw!$A:$K,7,FALSE),"0.0")=$D$5,IF(VLOOKUP(M5,Raw!$A:$K,6,FALSE)-1.475&lt;0,"3","4"),IF(TEXT(VLOOKUP(M5,Raw!$A:$K,7,FALSE),"0.0")=$F$5,IF(VLOOKUP(M5,Raw!$A:$K,6,FALSE)-1.665&lt;0,"5",IF(VLOOKUP(M5,Raw!$A:$K,6,FALSE)-2&lt;0,"6","7")),IF(VLOOKUP(M5,Raw!$A:$K,6,FALSE)-0.9&lt;0,"8","9")))</f>
        <v>6</v>
      </c>
      <c r="N4" s="7" t="str">
        <f>IF(TEXT(VLOOKUP(N5,Raw!$A:$K,7,FALSE),"0.0")=$D$5,IF(VLOOKUP(N5,Raw!$A:$K,6,FALSE)-1.475&lt;0,"3","4"),IF(TEXT(VLOOKUP(N5,Raw!$A:$K,7,FALSE),"0.0")=$F$5,IF(VLOOKUP(N5,Raw!$A:$K,6,FALSE)-1.665&lt;0,"5",IF(VLOOKUP(N5,Raw!$A:$K,6,FALSE)-2&lt;0,"6","7")),IF(VLOOKUP(N5,Raw!$A:$K,6,FALSE)-0.9&lt;0,"8","9")))</f>
        <v>6</v>
      </c>
      <c r="O4" s="7" t="str">
        <f>IF(TEXT(VLOOKUP(O5,Raw!$A:$K,7,FALSE),"0.0")=$D$5,IF(VLOOKUP(O5,Raw!$A:$K,6,FALSE)-1.475&lt;0,"3","4"),IF(TEXT(VLOOKUP(O5,Raw!$A:$K,7,FALSE),"0.0")=$F$5,IF(VLOOKUP(O5,Raw!$A:$K,6,FALSE)-1.665&lt;0,"5",IF(VLOOKUP(O5,Raw!$A:$K,6,FALSE)-2&lt;0,"6","7")),IF(VLOOKUP(O5,Raw!$A:$K,6,FALSE)-0.9&lt;0,"8","9")))</f>
        <v>5</v>
      </c>
      <c r="P4" s="7" t="str">
        <f>IF(TEXT(VLOOKUP(P5,Raw!$A:$K,7,FALSE),"0.0")=$D$5,IF(VLOOKUP(P5,Raw!$A:$K,6,FALSE)-1.475&lt;0,"3","4"),IF(TEXT(VLOOKUP(P5,Raw!$A:$K,7,FALSE),"0.0")=$F$5,IF(VLOOKUP(P5,Raw!$A:$K,6,FALSE)-1.665&lt;0,"5",IF(VLOOKUP(P5,Raw!$A:$K,6,FALSE)-2&lt;0,"6","7")),IF(VLOOKUP(P5,Raw!$A:$K,6,FALSE)-0.9&lt;0,"8","9")))</f>
        <v>3</v>
      </c>
      <c r="Q4" s="7" t="str">
        <f>IF(TEXT(VLOOKUP(Q5,Raw!$A:$K,7,FALSE),"0.0")=$D$5,IF(VLOOKUP(Q5,Raw!$A:$K,6,FALSE)-1.475&lt;0,"3","4"),IF(TEXT(VLOOKUP(Q5,Raw!$A:$K,7,FALSE),"0.0")=$F$5,IF(VLOOKUP(Q5,Raw!$A:$K,6,FALSE)-1.665&lt;0,"5",IF(VLOOKUP(Q5,Raw!$A:$K,6,FALSE)-2&lt;0,"6","7")),IF(VLOOKUP(Q5,Raw!$A:$K,6,FALSE)-0.9&lt;0,"8","9")))</f>
        <v>6</v>
      </c>
      <c r="R4" s="7" t="str">
        <f>IF(TEXT(VLOOKUP(R5,Raw!$A:$K,7,FALSE),"0.0")=$D$5,IF(VLOOKUP(R5,Raw!$A:$K,6,FALSE)-1.475&lt;0,"3","4"),IF(TEXT(VLOOKUP(R5,Raw!$A:$K,7,FALSE),"0.0")=$F$5,IF(VLOOKUP(R5,Raw!$A:$K,6,FALSE)-1.665&lt;0,"5",IF(VLOOKUP(R5,Raw!$A:$K,6,FALSE)-2&lt;0,"6","7")),IF(VLOOKUP(R5,Raw!$A:$K,6,FALSE)-0.9&lt;0,"8","9")))</f>
        <v>5</v>
      </c>
      <c r="S4" s="7" t="str">
        <f>IF(TEXT(VLOOKUP(S5,Raw!$A:$K,7,FALSE),"0.0")=$D$5,IF(VLOOKUP(S5,Raw!$A:$K,6,FALSE)-1.475&lt;0,"3","4"),IF(TEXT(VLOOKUP(S5,Raw!$A:$K,7,FALSE),"0.0")=$F$5,IF(VLOOKUP(S5,Raw!$A:$K,6,FALSE)-1.665&lt;0,"5",IF(VLOOKUP(S5,Raw!$A:$K,6,FALSE)-2&lt;0,"6","7")),IF(VLOOKUP(S5,Raw!$A:$K,6,FALSE)-0.9&lt;0,"8","9")))</f>
        <v>5</v>
      </c>
      <c r="T4" s="7" t="str">
        <f>IF(TEXT(VLOOKUP(T5,Raw!$A:$K,7,FALSE),"0.0")=$D$5,IF(VLOOKUP(T5,Raw!$A:$K,6,FALSE)-1.475&lt;0,"3","4"),IF(TEXT(VLOOKUP(T5,Raw!$A:$K,7,FALSE),"0.0")=$F$5,IF(VLOOKUP(T5,Raw!$A:$K,6,FALSE)-1.665&lt;0,"5",IF(VLOOKUP(T5,Raw!$A:$K,6,FALSE)-2&lt;0,"6","7")),IF(VLOOKUP(T5,Raw!$A:$K,6,FALSE)-0.9&lt;0,"8","9")))</f>
        <v>5</v>
      </c>
      <c r="U4" s="7" t="str">
        <f>IF(TEXT(VLOOKUP(U5,Raw!$A:$K,7,FALSE),"0.0")=$D$5,IF(VLOOKUP(U5,Raw!$A:$K,6,FALSE)-1.475&lt;0,"3","4"),IF(TEXT(VLOOKUP(U5,Raw!$A:$K,7,FALSE),"0.0")=$F$5,IF(VLOOKUP(U5,Raw!$A:$K,6,FALSE)-1.665&lt;0,"5",IF(VLOOKUP(U5,Raw!$A:$K,6,FALSE)-2&lt;0,"6","7")),IF(VLOOKUP(U5,Raw!$A:$K,6,FALSE)-0.9&lt;0,"8","9")))</f>
        <v>6</v>
      </c>
      <c r="V4" s="7" t="str">
        <f>IF(TEXT(VLOOKUP(V5,Raw!$A:$K,7,FALSE),"0.0")=$D$5,IF(VLOOKUP(V5,Raw!$A:$K,6,FALSE)-1.475&lt;0,"3","4"),IF(TEXT(VLOOKUP(V5,Raw!$A:$K,7,FALSE),"0.0")=$F$5,IF(VLOOKUP(V5,Raw!$A:$K,6,FALSE)-1.665&lt;0,"5",IF(VLOOKUP(V5,Raw!$A:$K,6,FALSE)-2&lt;0,"6","7")),IF(VLOOKUP(V5,Raw!$A:$K,6,FALSE)-0.9&lt;0,"8","9")))</f>
        <v>5</v>
      </c>
      <c r="W4" s="7" t="str">
        <f>IF(TEXT(VLOOKUP(W5,Raw!$A:$K,7,FALSE),"0.0")=$D$5,IF(VLOOKUP(W5,Raw!$A:$K,6,FALSE)-1.475&lt;0,"3","4"),IF(TEXT(VLOOKUP(W5,Raw!$A:$K,7,FALSE),"0.0")=$F$5,IF(VLOOKUP(W5,Raw!$A:$K,6,FALSE)-1.665&lt;0,"5",IF(VLOOKUP(W5,Raw!$A:$K,6,FALSE)-2&lt;0,"6","7")),IF(VLOOKUP(W5,Raw!$A:$K,6,FALSE)-0.9&lt;0,"8","9")))</f>
        <v>7</v>
      </c>
      <c r="X4" s="7" t="str">
        <f>IF(TEXT(VLOOKUP(X5,Raw!$A:$K,7,FALSE),"0.0")=$D$5,IF(VLOOKUP(X5,Raw!$A:$K,6,FALSE)-1.475&lt;0,"3","4"),IF(TEXT(VLOOKUP(X5,Raw!$A:$K,7,FALSE),"0.0")=$F$5,IF(VLOOKUP(X5,Raw!$A:$K,6,FALSE)-1.665&lt;0,"5",IF(VLOOKUP(X5,Raw!$A:$K,6,FALSE)-2&lt;0,"6","7")),IF(VLOOKUP(X5,Raw!$A:$K,6,FALSE)-0.9&lt;0,"8","9")))</f>
        <v>6</v>
      </c>
      <c r="Y4" s="7" t="str">
        <f>IF(TEXT(VLOOKUP(Y5,Raw!$A:$K,7,FALSE),"0.0")=$D$5,IF(VLOOKUP(Y5,Raw!$A:$K,6,FALSE)-1.475&lt;0,"3","4"),IF(TEXT(VLOOKUP(Y5,Raw!$A:$K,7,FALSE),"0.0")=$F$5,IF(VLOOKUP(Y5,Raw!$A:$K,6,FALSE)-1.665&lt;0,"5",IF(VLOOKUP(Y5,Raw!$A:$K,6,FALSE)-2&lt;0,"6","7")),IF(VLOOKUP(Y5,Raw!$A:$K,6,FALSE)-0.9&lt;0,"8","9")))</f>
        <v>6</v>
      </c>
      <c r="Z4" s="7" t="str">
        <f>IF(TEXT(VLOOKUP(Z5,Raw!$A:$K,7,FALSE),"0.0")=$D$5,IF(VLOOKUP(Z5,Raw!$A:$K,6,FALSE)-1.475&lt;0,"3","4"),IF(TEXT(VLOOKUP(Z5,Raw!$A:$K,7,FALSE),"0.0")=$F$5,IF(VLOOKUP(Z5,Raw!$A:$K,6,FALSE)-1.665&lt;0,"5",IF(VLOOKUP(Z5,Raw!$A:$K,6,FALSE)-2&lt;0,"6","7")),IF(VLOOKUP(Z5,Raw!$A:$K,6,FALSE)-0.9&lt;0,"8","9")))</f>
        <v>6</v>
      </c>
      <c r="AA4" s="7" t="str">
        <f>IF(TEXT(VLOOKUP(AA5,Raw!$A:$K,7,FALSE),"0.0")=$D$5,IF(VLOOKUP(AA5,Raw!$A:$K,6,FALSE)-1.475&lt;0,"3","4"),IF(TEXT(VLOOKUP(AA5,Raw!$A:$K,7,FALSE),"0.0")=$F$5,IF(VLOOKUP(AA5,Raw!$A:$K,6,FALSE)-1.665&lt;0,"5",IF(VLOOKUP(AA5,Raw!$A:$K,6,FALSE)-2&lt;0,"6","7")),IF(VLOOKUP(AA5,Raw!$A:$K,6,FALSE)-0.9&lt;0,"8","9")))</f>
        <v>5</v>
      </c>
      <c r="AB4" s="7" t="str">
        <f>IF(TEXT(VLOOKUP(AB5,Raw!$A:$K,7,FALSE),"0.0")=$D$5,IF(VLOOKUP(AB5,Raw!$A:$K,6,FALSE)-1.475&lt;0,"3","4"),IF(TEXT(VLOOKUP(AB5,Raw!$A:$K,7,FALSE),"0.0")=$F$5,IF(VLOOKUP(AB5,Raw!$A:$K,6,FALSE)-1.665&lt;0,"5",IF(VLOOKUP(AB5,Raw!$A:$K,6,FALSE)-2&lt;0,"6","7")),IF(VLOOKUP(AB5,Raw!$A:$K,6,FALSE)-0.9&lt;0,"8","9")))</f>
        <v>5</v>
      </c>
      <c r="AC4" s="7" t="str">
        <f>IF(TEXT(VLOOKUP(AC5,Raw!$A:$K,7,FALSE),"0.0")=$D$5,IF(VLOOKUP(AC5,Raw!$A:$K,6,FALSE)-1.475&lt;0,"3","4"),IF(TEXT(VLOOKUP(AC5,Raw!$A:$K,7,FALSE),"0.0")=$F$5,IF(VLOOKUP(AC5,Raw!$A:$K,6,FALSE)-1.665&lt;0,"5",IF(VLOOKUP(AC5,Raw!$A:$K,6,FALSE)-2&lt;0,"6","7")),IF(VLOOKUP(AC5,Raw!$A:$K,6,FALSE)-0.9&lt;0,"8","9")))</f>
        <v>3</v>
      </c>
      <c r="AD4" s="7" t="str">
        <f>IF(TEXT(VLOOKUP(AD5,Raw!$A:$K,7,FALSE),"0.0")=$D$5,IF(VLOOKUP(AD5,Raw!$A:$K,6,FALSE)-1.475&lt;0,"3","4"),IF(TEXT(VLOOKUP(AD5,Raw!$A:$K,7,FALSE),"0.0")=$F$5,IF(VLOOKUP(AD5,Raw!$A:$K,6,FALSE)-1.665&lt;0,"5",IF(VLOOKUP(AD5,Raw!$A:$K,6,FALSE)-2&lt;0,"6","7")),IF(VLOOKUP(AD5,Raw!$A:$K,6,FALSE)-0.9&lt;0,"8","9")))</f>
        <v>3</v>
      </c>
      <c r="AE4" s="7" t="str">
        <f>IF(TEXT(VLOOKUP(AE5,Raw!$A:$K,7,FALSE),"0.0")=$D$5,IF(VLOOKUP(AE5,Raw!$A:$K,6,FALSE)-1.475&lt;0,"3","4"),IF(TEXT(VLOOKUP(AE5,Raw!$A:$K,7,FALSE),"0.0")=$F$5,IF(VLOOKUP(AE5,Raw!$A:$K,6,FALSE)-1.665&lt;0,"5",IF(VLOOKUP(AE5,Raw!$A:$K,6,FALSE)-2&lt;0,"6","7")),IF(VLOOKUP(AE5,Raw!$A:$K,6,FALSE)-0.9&lt;0,"8","9")))</f>
        <v>3</v>
      </c>
      <c r="AF4" s="7" t="str">
        <f>IF(TEXT(VLOOKUP(AF5,Raw!$A:$K,7,FALSE),"0.0")=$D$5,IF(VLOOKUP(AF5,Raw!$A:$K,6,FALSE)-1.475&lt;0,"3","4"),IF(TEXT(VLOOKUP(AF5,Raw!$A:$K,7,FALSE),"0.0")=$F$5,IF(VLOOKUP(AF5,Raw!$A:$K,6,FALSE)-1.665&lt;0,"5",IF(VLOOKUP(AF5,Raw!$A:$K,6,FALSE)-2&lt;0,"6","7")),IF(VLOOKUP(AF5,Raw!$A:$K,6,FALSE)-0.9&lt;0,"8","9")))</f>
        <v>6</v>
      </c>
      <c r="AG4" s="7" t="str">
        <f>IF(TEXT(VLOOKUP(AG5,Raw!$A:$K,7,FALSE),"0.0")=$D$5,IF(VLOOKUP(AG5,Raw!$A:$K,6,FALSE)-1.475&lt;0,"3","4"),IF(TEXT(VLOOKUP(AG5,Raw!$A:$K,7,FALSE),"0.0")=$F$5,IF(VLOOKUP(AG5,Raw!$A:$K,6,FALSE)-1.665&lt;0,"5",IF(VLOOKUP(AG5,Raw!$A:$K,6,FALSE)-2&lt;0,"6","7")),IF(VLOOKUP(AG5,Raw!$A:$K,6,FALSE)-0.9&lt;0,"8","9")))</f>
        <v>5</v>
      </c>
      <c r="AH4" s="7" t="str">
        <f>IF(TEXT(VLOOKUP(AH5,Raw!$A:$K,7,FALSE),"0.0")=$D$5,IF(VLOOKUP(AH5,Raw!$A:$K,6,FALSE)-1.475&lt;0,"3","4"),IF(TEXT(VLOOKUP(AH5,Raw!$A:$K,7,FALSE),"0.0")=$F$5,IF(VLOOKUP(AH5,Raw!$A:$K,6,FALSE)-1.665&lt;0,"5",IF(VLOOKUP(AH5,Raw!$A:$K,6,FALSE)-2&lt;0,"6","7")),IF(VLOOKUP(AH5,Raw!$A:$K,6,FALSE)-0.9&lt;0,"8","9")))</f>
        <v>4</v>
      </c>
      <c r="AI4" s="7" t="str">
        <f>IF(TEXT(VLOOKUP(AI5,Raw!$A:$K,7,FALSE),"0.0")=$D$5,IF(VLOOKUP(AI5,Raw!$A:$K,6,FALSE)-1.475&lt;0,"3","4"),IF(TEXT(VLOOKUP(AI5,Raw!$A:$K,7,FALSE),"0.0")=$F$5,IF(VLOOKUP(AI5,Raw!$A:$K,6,FALSE)-1.665&lt;0,"5",IF(VLOOKUP(AI5,Raw!$A:$K,6,FALSE)-2&lt;0,"6","7")),IF(VLOOKUP(AI5,Raw!$A:$K,6,FALSE)-0.9&lt;0,"8","9")))</f>
        <v>5</v>
      </c>
      <c r="AJ4" s="7" t="str">
        <f>IF(TEXT(VLOOKUP(AJ5,Raw!$A:$K,7,FALSE),"0.0")=$D$5,IF(VLOOKUP(AJ5,Raw!$A:$K,6,FALSE)-1.475&lt;0,"3","4"),IF(TEXT(VLOOKUP(AJ5,Raw!$A:$K,7,FALSE),"0.0")=$F$5,IF(VLOOKUP(AJ5,Raw!$A:$K,6,FALSE)-1.665&lt;0,"5",IF(VLOOKUP(AJ5,Raw!$A:$K,6,FALSE)-2&lt;0,"6","7")),IF(VLOOKUP(AJ5,Raw!$A:$K,6,FALSE)-0.9&lt;0,"8","9")))</f>
        <v>5</v>
      </c>
      <c r="AK4" s="7" t="str">
        <f>IF(TEXT(VLOOKUP(AK5,Raw!$A:$K,7,FALSE),"0.0")=$D$5,IF(VLOOKUP(AK5,Raw!$A:$K,6,FALSE)-1.475&lt;0,"3","4"),IF(TEXT(VLOOKUP(AK5,Raw!$A:$K,7,FALSE),"0.0")=$F$5,IF(VLOOKUP(AK5,Raw!$A:$K,6,FALSE)-1.665&lt;0,"5",IF(VLOOKUP(AK5,Raw!$A:$K,6,FALSE)-2&lt;0,"6","7")),IF(VLOOKUP(AK5,Raw!$A:$K,6,FALSE)-0.9&lt;0,"8","9")))</f>
        <v>5</v>
      </c>
      <c r="AL4" s="7" t="str">
        <f>IF(TEXT(VLOOKUP(AL5,Raw!$A:$K,7,FALSE),"0.0")=$D$5,IF(VLOOKUP(AL5,Raw!$A:$K,6,FALSE)-1.475&lt;0,"3","4"),IF(TEXT(VLOOKUP(AL5,Raw!$A:$K,7,FALSE),"0.0")=$F$5,IF(VLOOKUP(AL5,Raw!$A:$K,6,FALSE)-1.665&lt;0,"5",IF(VLOOKUP(AL5,Raw!$A:$K,6,FALSE)-2&lt;0,"6","7")),IF(VLOOKUP(AL5,Raw!$A:$K,6,FALSE)-0.9&lt;0,"8","9")))</f>
        <v>4</v>
      </c>
      <c r="AM4" s="7" t="str">
        <f>IF(TEXT(VLOOKUP(AM5,Raw!$A:$K,7,FALSE),"0.0")=$D$5,IF(VLOOKUP(AM5,Raw!$A:$K,6,FALSE)-1.475&lt;0,"3","4"),IF(TEXT(VLOOKUP(AM5,Raw!$A:$K,7,FALSE),"0.0")=$F$5,IF(VLOOKUP(AM5,Raw!$A:$K,6,FALSE)-1.665&lt;0,"5",IF(VLOOKUP(AM5,Raw!$A:$K,6,FALSE)-2&lt;0,"6","7")),IF(VLOOKUP(AM5,Raw!$A:$K,6,FALSE)-0.9&lt;0,"8","9")))</f>
        <v>7</v>
      </c>
      <c r="AN4" s="7" t="str">
        <f>IF(TEXT(VLOOKUP(AN5,Raw!$A:$K,7,FALSE),"0.0")=$D$5,IF(VLOOKUP(AN5,Raw!$A:$K,6,FALSE)-1.475&lt;0,"3","4"),IF(TEXT(VLOOKUP(AN5,Raw!$A:$K,7,FALSE),"0.0")=$F$5,IF(VLOOKUP(AN5,Raw!$A:$K,6,FALSE)-1.665&lt;0,"5",IF(VLOOKUP(AN5,Raw!$A:$K,6,FALSE)-2&lt;0,"6","7")),IF(VLOOKUP(AN5,Raw!$A:$K,6,FALSE)-0.9&lt;0,"8","9")))</f>
        <v>3</v>
      </c>
      <c r="AO4" s="7" t="str">
        <f>IF(TEXT(VLOOKUP(AO5,Raw!$A:$K,7,FALSE),"0.0")=$D$5,IF(VLOOKUP(AO5,Raw!$A:$K,6,FALSE)-1.475&lt;0,"3","4"),IF(TEXT(VLOOKUP(AO5,Raw!$A:$K,7,FALSE),"0.0")=$F$5,IF(VLOOKUP(AO5,Raw!$A:$K,6,FALSE)-1.665&lt;0,"5",IF(VLOOKUP(AO5,Raw!$A:$K,6,FALSE)-2&lt;0,"6","7")),IF(VLOOKUP(AO5,Raw!$A:$K,6,FALSE)-0.9&lt;0,"8","9")))</f>
        <v>3</v>
      </c>
      <c r="AP4" s="7" t="str">
        <f>IF(TEXT(VLOOKUP(AP5,Raw!$A:$K,7,FALSE),"0.0")=$D$5,IF(VLOOKUP(AP5,Raw!$A:$K,6,FALSE)-1.475&lt;0,"3","4"),IF(TEXT(VLOOKUP(AP5,Raw!$A:$K,7,FALSE),"0.0")=$F$5,IF(VLOOKUP(AP5,Raw!$A:$K,6,FALSE)-1.665&lt;0,"5",IF(VLOOKUP(AP5,Raw!$A:$K,6,FALSE)-2&lt;0,"6","7")),IF(VLOOKUP(AP5,Raw!$A:$K,6,FALSE)-0.9&lt;0,"8","9")))</f>
        <v>7</v>
      </c>
      <c r="AQ4" s="7" t="str">
        <f>IF(TEXT(VLOOKUP(AQ5,Raw!$A:$K,7,FALSE),"0.0")=$D$5,IF(VLOOKUP(AQ5,Raw!$A:$K,6,FALSE)-1.475&lt;0,"3","4"),IF(TEXT(VLOOKUP(AQ5,Raw!$A:$K,7,FALSE),"0.0")=$F$5,IF(VLOOKUP(AQ5,Raw!$A:$K,6,FALSE)-1.665&lt;0,"5",IF(VLOOKUP(AQ5,Raw!$A:$K,6,FALSE)-2&lt;0,"6","7")),IF(VLOOKUP(AQ5,Raw!$A:$K,6,FALSE)-0.9&lt;0,"8","9")))</f>
        <v>3</v>
      </c>
      <c r="AR4" s="7" t="str">
        <f>IF(TEXT(VLOOKUP(AR5,Raw!$A:$K,7,FALSE),"0.0")=$D$5,IF(VLOOKUP(AR5,Raw!$A:$K,6,FALSE)-1.475&lt;0,"3","4"),IF(TEXT(VLOOKUP(AR5,Raw!$A:$K,7,FALSE),"0.0")=$F$5,IF(VLOOKUP(AR5,Raw!$A:$K,6,FALSE)-1.665&lt;0,"5",IF(VLOOKUP(AR5,Raw!$A:$K,6,FALSE)-2&lt;0,"6","7")),IF(VLOOKUP(AR5,Raw!$A:$K,6,FALSE)-0.9&lt;0,"8","9")))</f>
        <v>6</v>
      </c>
      <c r="AS4" s="7" t="str">
        <f>IF(TEXT(VLOOKUP(AS5,Raw!$A:$K,7,FALSE),"0.0")=$D$5,IF(VLOOKUP(AS5,Raw!$A:$K,6,FALSE)-1.475&lt;0,"3","4"),IF(TEXT(VLOOKUP(AS5,Raw!$A:$K,7,FALSE),"0.0")=$F$5,IF(VLOOKUP(AS5,Raw!$A:$K,6,FALSE)-1.665&lt;0,"5",IF(VLOOKUP(AS5,Raw!$A:$K,6,FALSE)-2&lt;0,"6","7")),IF(VLOOKUP(AS5,Raw!$A:$K,6,FALSE)-0.9&lt;0,"8","9")))</f>
        <v>6</v>
      </c>
      <c r="AT4" s="7" t="str">
        <f>IF(TEXT(VLOOKUP(AT5,Raw!$A:$K,7,FALSE),"0.0")=$D$5,IF(VLOOKUP(AT5,Raw!$A:$K,6,FALSE)-1.475&lt;0,"3","4"),IF(TEXT(VLOOKUP(AT5,Raw!$A:$K,7,FALSE),"0.0")=$F$5,IF(VLOOKUP(AT5,Raw!$A:$K,6,FALSE)-1.665&lt;0,"5",IF(VLOOKUP(AT5,Raw!$A:$K,6,FALSE)-2&lt;0,"6","7")),IF(VLOOKUP(AT5,Raw!$A:$K,6,FALSE)-0.9&lt;0,"8","9")))</f>
        <v>5</v>
      </c>
      <c r="AU4" s="7" t="str">
        <f>IF(TEXT(VLOOKUP(AU5,Raw!$A:$K,7,FALSE),"0.0")=$D$5,IF(VLOOKUP(AU5,Raw!$A:$K,6,FALSE)-1.475&lt;0,"3","4"),IF(TEXT(VLOOKUP(AU5,Raw!$A:$K,7,FALSE),"0.0")=$F$5,IF(VLOOKUP(AU5,Raw!$A:$K,6,FALSE)-1.665&lt;0,"5",IF(VLOOKUP(AU5,Raw!$A:$K,6,FALSE)-2&lt;0,"6","7")),IF(VLOOKUP(AU5,Raw!$A:$K,6,FALSE)-0.9&lt;0,"8","9")))</f>
        <v>3</v>
      </c>
      <c r="AV4" s="7" t="str">
        <f>IF(TEXT(VLOOKUP(AV5,Raw!$A:$K,7,FALSE),"0.0")=$D$5,IF(VLOOKUP(AV5,Raw!$A:$K,6,FALSE)-1.475&lt;0,"3","4"),IF(TEXT(VLOOKUP(AV5,Raw!$A:$K,7,FALSE),"0.0")=$F$5,IF(VLOOKUP(AV5,Raw!$A:$K,6,FALSE)-1.665&lt;0,"5",IF(VLOOKUP(AV5,Raw!$A:$K,6,FALSE)-2&lt;0,"6","7")),IF(VLOOKUP(AV5,Raw!$A:$K,6,FALSE)-0.9&lt;0,"8","9")))</f>
        <v>3</v>
      </c>
      <c r="AW4" s="7" t="str">
        <f>IF(TEXT(VLOOKUP(AW5,Raw!$A:$K,7,FALSE),"0.0")=$D$5,IF(VLOOKUP(AW5,Raw!$A:$K,6,FALSE)-1.475&lt;0,"3","4"),IF(TEXT(VLOOKUP(AW5,Raw!$A:$K,7,FALSE),"0.0")=$F$5,IF(VLOOKUP(AW5,Raw!$A:$K,6,FALSE)-1.665&lt;0,"5",IF(VLOOKUP(AW5,Raw!$A:$K,6,FALSE)-2&lt;0,"6","7")),IF(VLOOKUP(AW5,Raw!$A:$K,6,FALSE)-0.9&lt;0,"8","9")))</f>
        <v>6</v>
      </c>
      <c r="AX4" s="7" t="str">
        <f>IF(TEXT(VLOOKUP(AX5,Raw!$A:$K,7,FALSE),"0.0")=$D$5,IF(VLOOKUP(AX5,Raw!$A:$K,6,FALSE)-1.475&lt;0,"3","4"),IF(TEXT(VLOOKUP(AX5,Raw!$A:$K,7,FALSE),"0.0")=$F$5,IF(VLOOKUP(AX5,Raw!$A:$K,6,FALSE)-1.665&lt;0,"5",IF(VLOOKUP(AX5,Raw!$A:$K,6,FALSE)-2&lt;0,"6","7")),IF(VLOOKUP(AX5,Raw!$A:$K,6,FALSE)-0.9&lt;0,"8","9")))</f>
        <v>6</v>
      </c>
      <c r="AY4" s="7" t="str">
        <f>IF(TEXT(VLOOKUP(AY5,Raw!$A:$K,7,FALSE),"0.0")=$D$5,IF(VLOOKUP(AY5,Raw!$A:$K,6,FALSE)-1.475&lt;0,"3","4"),IF(TEXT(VLOOKUP(AY5,Raw!$A:$K,7,FALSE),"0.0")=$F$5,IF(VLOOKUP(AY5,Raw!$A:$K,6,FALSE)-1.665&lt;0,"5",IF(VLOOKUP(AY5,Raw!$A:$K,6,FALSE)-2&lt;0,"6","7")),IF(VLOOKUP(AY5,Raw!$A:$K,6,FALSE)-0.9&lt;0,"8","9")))</f>
        <v>3</v>
      </c>
      <c r="AZ4" s="7" t="str">
        <f>IF(TEXT(VLOOKUP(AZ5,Raw!$A:$K,7,FALSE),"0.0")=$D$5,IF(VLOOKUP(AZ5,Raw!$A:$K,6,FALSE)-1.475&lt;0,"3","4"),IF(TEXT(VLOOKUP(AZ5,Raw!$A:$K,7,FALSE),"0.0")=$F$5,IF(VLOOKUP(AZ5,Raw!$A:$K,6,FALSE)-1.665&lt;0,"5",IF(VLOOKUP(AZ5,Raw!$A:$K,6,FALSE)-2&lt;0,"6","7")),IF(VLOOKUP(AZ5,Raw!$A:$K,6,FALSE)-0.9&lt;0,"8","9")))</f>
        <v>5</v>
      </c>
      <c r="BA4" s="7" t="str">
        <f>IF(TEXT(VLOOKUP(BA5,Raw!$A:$K,7,FALSE),"0.0")=$D$5,IF(VLOOKUP(BA5,Raw!$A:$K,6,FALSE)-1.475&lt;0,"3","4"),IF(TEXT(VLOOKUP(BA5,Raw!$A:$K,7,FALSE),"0.0")=$F$5,IF(VLOOKUP(BA5,Raw!$A:$K,6,FALSE)-1.665&lt;0,"5",IF(VLOOKUP(BA5,Raw!$A:$K,6,FALSE)-2&lt;0,"6","7")),IF(VLOOKUP(BA5,Raw!$A:$K,6,FALSE)-0.9&lt;0,"8","9")))</f>
        <v>9</v>
      </c>
      <c r="BB4" s="7" t="str">
        <f>IF(TEXT(VLOOKUP(BB5,Raw!$A:$K,7,FALSE),"0.0")=$D$5,IF(VLOOKUP(BB5,Raw!$A:$K,6,FALSE)-1.475&lt;0,"3","4"),IF(TEXT(VLOOKUP(BB5,Raw!$A:$K,7,FALSE),"0.0")=$F$5,IF(VLOOKUP(BB5,Raw!$A:$K,6,FALSE)-1.665&lt;0,"5",IF(VLOOKUP(BB5,Raw!$A:$K,6,FALSE)-2&lt;0,"6","7")),IF(VLOOKUP(BB5,Raw!$A:$K,6,FALSE)-0.9&lt;0,"8","9")))</f>
        <v>8</v>
      </c>
      <c r="BC4" s="7" t="str">
        <f>IF(TEXT(VLOOKUP(BC5,Raw!$A:$K,7,FALSE),"0.0")=$D$5,IF(VLOOKUP(BC5,Raw!$A:$K,6,FALSE)-1.475&lt;0,"3","4"),IF(TEXT(VLOOKUP(BC5,Raw!$A:$K,7,FALSE),"0.0")=$F$5,IF(VLOOKUP(BC5,Raw!$A:$K,6,FALSE)-1.665&lt;0,"5",IF(VLOOKUP(BC5,Raw!$A:$K,6,FALSE)-2&lt;0,"6","7")),IF(VLOOKUP(BC5,Raw!$A:$K,6,FALSE)-0.9&lt;0,"8","9")))</f>
        <v>7</v>
      </c>
      <c r="BD4" s="7" t="str">
        <f>IF(TEXT(VLOOKUP(BD5,Raw!$A:$K,7,FALSE),"0.0")=$D$5,IF(VLOOKUP(BD5,Raw!$A:$K,6,FALSE)-1.475&lt;0,"3","4"),IF(TEXT(VLOOKUP(BD5,Raw!$A:$K,7,FALSE),"0.0")=$F$5,IF(VLOOKUP(BD5,Raw!$A:$K,6,FALSE)-1.665&lt;0,"5",IF(VLOOKUP(BD5,Raw!$A:$K,6,FALSE)-2&lt;0,"6","7")),IF(VLOOKUP(BD5,Raw!$A:$K,6,FALSE)-0.9&lt;0,"8","9")))</f>
        <v>3</v>
      </c>
      <c r="BE4" s="7" t="str">
        <f>IF(TEXT(VLOOKUP(BE5,Raw!$A:$K,7,FALSE),"0.0")=$D$5,IF(VLOOKUP(BE5,Raw!$A:$K,6,FALSE)-1.475&lt;0,"3","4"),IF(TEXT(VLOOKUP(BE5,Raw!$A:$K,7,FALSE),"0.0")=$F$5,IF(VLOOKUP(BE5,Raw!$A:$K,6,FALSE)-1.665&lt;0,"5",IF(VLOOKUP(BE5,Raw!$A:$K,6,FALSE)-2&lt;0,"6","7")),IF(VLOOKUP(BE5,Raw!$A:$K,6,FALSE)-0.9&lt;0,"8","9")))</f>
        <v>5</v>
      </c>
      <c r="BF4" s="7" t="str">
        <f>IF(TEXT(VLOOKUP(BF5,Raw!$A:$K,7,FALSE),"0.0")=$D$5,IF(VLOOKUP(BF5,Raw!$A:$K,6,FALSE)-1.475&lt;0,"3","4"),IF(TEXT(VLOOKUP(BF5,Raw!$A:$K,7,FALSE),"0.0")=$F$5,IF(VLOOKUP(BF5,Raw!$A:$K,6,FALSE)-1.665&lt;0,"5",IF(VLOOKUP(BF5,Raw!$A:$K,6,FALSE)-2&lt;0,"6","7")),IF(VLOOKUP(BF5,Raw!$A:$K,6,FALSE)-0.9&lt;0,"8","9")))</f>
        <v>5</v>
      </c>
      <c r="BG4" s="7" t="str">
        <f>IF(TEXT(VLOOKUP(BG5,Raw!$A:$K,7,FALSE),"0.0")=$D$5,IF(VLOOKUP(BG5,Raw!$A:$K,6,FALSE)-1.475&lt;0,"3","4"),IF(TEXT(VLOOKUP(BG5,Raw!$A:$K,7,FALSE),"0.0")=$F$5,IF(VLOOKUP(BG5,Raw!$A:$K,6,FALSE)-1.665&lt;0,"5",IF(VLOOKUP(BG5,Raw!$A:$K,6,FALSE)-2&lt;0,"6","7")),IF(VLOOKUP(BG5,Raw!$A:$K,6,FALSE)-0.9&lt;0,"8","9")))</f>
        <v>5</v>
      </c>
      <c r="BH4" s="7" t="str">
        <f>IF(TEXT(VLOOKUP(BH5,Raw!$A:$K,7,FALSE),"0.0")=$D$5,IF(VLOOKUP(BH5,Raw!$A:$K,6,FALSE)-1.475&lt;0,"3","4"),IF(TEXT(VLOOKUP(BH5,Raw!$A:$K,7,FALSE),"0.0")=$F$5,IF(VLOOKUP(BH5,Raw!$A:$K,6,FALSE)-1.665&lt;0,"5",IF(VLOOKUP(BH5,Raw!$A:$K,6,FALSE)-2&lt;0,"6","7")),IF(VLOOKUP(BH5,Raw!$A:$K,6,FALSE)-0.9&lt;0,"8","9")))</f>
        <v>5</v>
      </c>
      <c r="BI4" s="7" t="str">
        <f>IF(TEXT(VLOOKUP(BI5,Raw!$A:$K,7,FALSE),"0.0")=$D$5,IF(VLOOKUP(BI5,Raw!$A:$K,6,FALSE)-1.475&lt;0,"3","4"),IF(TEXT(VLOOKUP(BI5,Raw!$A:$K,7,FALSE),"0.0")=$F$5,IF(VLOOKUP(BI5,Raw!$A:$K,6,FALSE)-1.665&lt;0,"5",IF(VLOOKUP(BI5,Raw!$A:$K,6,FALSE)-2&lt;0,"6","7")),IF(VLOOKUP(BI5,Raw!$A:$K,6,FALSE)-0.9&lt;0,"8","9")))</f>
        <v>3</v>
      </c>
      <c r="BJ4" s="7" t="str">
        <f>IF(TEXT(VLOOKUP(BJ5,Raw!$A:$K,7,FALSE),"0.0")=$D$5,IF(VLOOKUP(BJ5,Raw!$A:$K,6,FALSE)-1.475&lt;0,"3","4"),IF(TEXT(VLOOKUP(BJ5,Raw!$A:$K,7,FALSE),"0.0")=$F$5,IF(VLOOKUP(BJ5,Raw!$A:$K,6,FALSE)-1.665&lt;0,"5",IF(VLOOKUP(BJ5,Raw!$A:$K,6,FALSE)-2&lt;0,"6","7")),IF(VLOOKUP(BJ5,Raw!$A:$K,6,FALSE)-0.9&lt;0,"8","9")))</f>
        <v>5</v>
      </c>
      <c r="BK4" s="7" t="str">
        <f>IF(TEXT(VLOOKUP(BK5,Raw!$A:$K,7,FALSE),"0.0")=$D$5,IF(VLOOKUP(BK5,Raw!$A:$K,6,FALSE)-1.475&lt;0,"3","4"),IF(TEXT(VLOOKUP(BK5,Raw!$A:$K,7,FALSE),"0.0")=$F$5,IF(VLOOKUP(BK5,Raw!$A:$K,6,FALSE)-1.665&lt;0,"5",IF(VLOOKUP(BK5,Raw!$A:$K,6,FALSE)-2&lt;0,"6","7")),IF(VLOOKUP(BK5,Raw!$A:$K,6,FALSE)-0.9&lt;0,"8","9")))</f>
        <v>6</v>
      </c>
      <c r="BL4" s="7" t="str">
        <f>IF(TEXT(VLOOKUP(BL5,Raw!$A:$K,7,FALSE),"0.0")=$D$5,IF(VLOOKUP(BL5,Raw!$A:$K,6,FALSE)-1.475&lt;0,"3","4"),IF(TEXT(VLOOKUP(BL5,Raw!$A:$K,7,FALSE),"0.0")=$F$5,IF(VLOOKUP(BL5,Raw!$A:$K,6,FALSE)-1.665&lt;0,"5",IF(VLOOKUP(BL5,Raw!$A:$K,6,FALSE)-2&lt;0,"6","7")),IF(VLOOKUP(BL5,Raw!$A:$K,6,FALSE)-0.9&lt;0,"8","9")))</f>
        <v>5</v>
      </c>
      <c r="BM4" s="7" t="str">
        <f>IF(TEXT(VLOOKUP(BM5,Raw!$A:$K,7,FALSE),"0.0")=$D$5,IF(VLOOKUP(BM5,Raw!$A:$K,6,FALSE)-1.475&lt;0,"3","4"),IF(TEXT(VLOOKUP(BM5,Raw!$A:$K,7,FALSE),"0.0")=$F$5,IF(VLOOKUP(BM5,Raw!$A:$K,6,FALSE)-1.665&lt;0,"5",IF(VLOOKUP(BM5,Raw!$A:$K,6,FALSE)-2&lt;0,"6","7")),IF(VLOOKUP(BM5,Raw!$A:$K,6,FALSE)-0.9&lt;0,"8","9")))</f>
        <v>5</v>
      </c>
      <c r="BN4" s="7" t="str">
        <f>IF(TEXT(VLOOKUP(BN5,Raw!$A:$K,7,FALSE),"0.0")=$D$5,IF(VLOOKUP(BN5,Raw!$A:$K,6,FALSE)-1.475&lt;0,"3","4"),IF(TEXT(VLOOKUP(BN5,Raw!$A:$K,7,FALSE),"0.0")=$F$5,IF(VLOOKUP(BN5,Raw!$A:$K,6,FALSE)-1.665&lt;0,"5",IF(VLOOKUP(BN5,Raw!$A:$K,6,FALSE)-2&lt;0,"6","7")),IF(VLOOKUP(BN5,Raw!$A:$K,6,FALSE)-0.9&lt;0,"8","9")))</f>
        <v>6</v>
      </c>
      <c r="BO4" s="7" t="str">
        <f>IF(TEXT(VLOOKUP(BO5,Raw!$A:$K,7,FALSE),"0.0")=$D$5,IF(VLOOKUP(BO5,Raw!$A:$K,6,FALSE)-1.475&lt;0,"3","4"),IF(TEXT(VLOOKUP(BO5,Raw!$A:$K,7,FALSE),"0.0")=$F$5,IF(VLOOKUP(BO5,Raw!$A:$K,6,FALSE)-1.665&lt;0,"5",IF(VLOOKUP(BO5,Raw!$A:$K,6,FALSE)-2&lt;0,"6","7")),IF(VLOOKUP(BO5,Raw!$A:$K,6,FALSE)-0.9&lt;0,"8","9")))</f>
        <v>6</v>
      </c>
      <c r="BP4" s="7" t="str">
        <f>IF(TEXT(VLOOKUP(BP5,Raw!$A:$K,7,FALSE),"0.0")=$D$5,IF(VLOOKUP(BP5,Raw!$A:$K,6,FALSE)-1.475&lt;0,"3","4"),IF(TEXT(VLOOKUP(BP5,Raw!$A:$K,7,FALSE),"0.0")=$F$5,IF(VLOOKUP(BP5,Raw!$A:$K,6,FALSE)-1.665&lt;0,"5",IF(VLOOKUP(BP5,Raw!$A:$K,6,FALSE)-2&lt;0,"6","7")),IF(VLOOKUP(BP5,Raw!$A:$K,6,FALSE)-0.9&lt;0,"8","9")))</f>
        <v>5</v>
      </c>
      <c r="BQ4" s="7" t="str">
        <f>IF(TEXT(VLOOKUP(BQ5,Raw!$A:$K,7,FALSE),"0.0")=$D$5,IF(VLOOKUP(BQ5,Raw!$A:$K,6,FALSE)-1.475&lt;0,"3","4"),IF(TEXT(VLOOKUP(BQ5,Raw!$A:$K,7,FALSE),"0.0")=$F$5,IF(VLOOKUP(BQ5,Raw!$A:$K,6,FALSE)-1.665&lt;0,"5",IF(VLOOKUP(BQ5,Raw!$A:$K,6,FALSE)-2&lt;0,"6","7")),IF(VLOOKUP(BQ5,Raw!$A:$K,6,FALSE)-0.9&lt;0,"8","9")))</f>
        <v>5</v>
      </c>
      <c r="BR4" s="7" t="str">
        <f>IF(TEXT(VLOOKUP(BR5,Raw!$A:$K,7,FALSE),"0.0")=$D$5,IF(VLOOKUP(BR5,Raw!$A:$K,6,FALSE)-1.475&lt;0,"3","4"),IF(TEXT(VLOOKUP(BR5,Raw!$A:$K,7,FALSE),"0.0")=$F$5,IF(VLOOKUP(BR5,Raw!$A:$K,6,FALSE)-1.665&lt;0,"5",IF(VLOOKUP(BR5,Raw!$A:$K,6,FALSE)-2&lt;0,"6","7")),IF(VLOOKUP(BR5,Raw!$A:$K,6,FALSE)-0.9&lt;0,"8","9")))</f>
        <v>5</v>
      </c>
      <c r="BS4" s="7" t="str">
        <f>IF(TEXT(VLOOKUP(BS5,Raw!$A:$K,7,FALSE),"0.0")=$D$5,IF(VLOOKUP(BS5,Raw!$A:$K,6,FALSE)-1.475&lt;0,"3","4"),IF(TEXT(VLOOKUP(BS5,Raw!$A:$K,7,FALSE),"0.0")=$F$5,IF(VLOOKUP(BS5,Raw!$A:$K,6,FALSE)-1.665&lt;0,"5",IF(VLOOKUP(BS5,Raw!$A:$K,6,FALSE)-2&lt;0,"6","7")),IF(VLOOKUP(BS5,Raw!$A:$K,6,FALSE)-0.9&lt;0,"8","9")))</f>
        <v>3</v>
      </c>
      <c r="BT4" s="7" t="str">
        <f>IF(TEXT(VLOOKUP(BT5,Raw!$A:$K,7,FALSE),"0.0")=$D$5,IF(VLOOKUP(BT5,Raw!$A:$K,6,FALSE)-1.475&lt;0,"3","4"),IF(TEXT(VLOOKUP(BT5,Raw!$A:$K,7,FALSE),"0.0")=$F$5,IF(VLOOKUP(BT5,Raw!$A:$K,6,FALSE)-1.665&lt;0,"5",IF(VLOOKUP(BT5,Raw!$A:$K,6,FALSE)-2&lt;0,"6","7")),IF(VLOOKUP(BT5,Raw!$A:$K,6,FALSE)-0.9&lt;0,"8","9")))</f>
        <v>4</v>
      </c>
      <c r="BU4" s="7" t="str">
        <f>IF(TEXT(VLOOKUP(BU5,Raw!$A:$K,7,FALSE),"0.0")=$D$5,IF(VLOOKUP(BU5,Raw!$A:$K,6,FALSE)-1.475&lt;0,"3","4"),IF(TEXT(VLOOKUP(BU5,Raw!$A:$K,7,FALSE),"0.0")=$F$5,IF(VLOOKUP(BU5,Raw!$A:$K,6,FALSE)-1.665&lt;0,"5",IF(VLOOKUP(BU5,Raw!$A:$K,6,FALSE)-2&lt;0,"6","7")),IF(VLOOKUP(BU5,Raw!$A:$K,6,FALSE)-0.9&lt;0,"8","9")))</f>
        <v>5</v>
      </c>
      <c r="BV4" s="7" t="str">
        <f>IF(TEXT(VLOOKUP(BV5,Raw!$A:$K,7,FALSE),"0.0")=$D$5,IF(VLOOKUP(BV5,Raw!$A:$K,6,FALSE)-1.475&lt;0,"3","4"),IF(TEXT(VLOOKUP(BV5,Raw!$A:$K,7,FALSE),"0.0")=$F$5,IF(VLOOKUP(BV5,Raw!$A:$K,6,FALSE)-1.665&lt;0,"5",IF(VLOOKUP(BV5,Raw!$A:$K,6,FALSE)-2&lt;0,"6","7")),IF(VLOOKUP(BV5,Raw!$A:$K,6,FALSE)-0.9&lt;0,"8","9")))</f>
        <v>6</v>
      </c>
      <c r="BW4" s="7" t="str">
        <f>IF(TEXT(VLOOKUP(BW5,Raw!$A:$K,7,FALSE),"0.0")=$D$5,IF(VLOOKUP(BW5,Raw!$A:$K,6,FALSE)-1.475&lt;0,"3","4"),IF(TEXT(VLOOKUP(BW5,Raw!$A:$K,7,FALSE),"0.0")=$F$5,IF(VLOOKUP(BW5,Raw!$A:$K,6,FALSE)-1.665&lt;0,"5",IF(VLOOKUP(BW5,Raw!$A:$K,6,FALSE)-2&lt;0,"6","7")),IF(VLOOKUP(BW5,Raw!$A:$K,6,FALSE)-0.9&lt;0,"8","9")))</f>
        <v>3</v>
      </c>
      <c r="BX4" s="7" t="str">
        <f>IF(TEXT(VLOOKUP(BX5,Raw!$A:$K,7,FALSE),"0.0")=$D$5,IF(VLOOKUP(BX5,Raw!$A:$K,6,FALSE)-1.475&lt;0,"3","4"),IF(TEXT(VLOOKUP(BX5,Raw!$A:$K,7,FALSE),"0.0")=$F$5,IF(VLOOKUP(BX5,Raw!$A:$K,6,FALSE)-1.665&lt;0,"5",IF(VLOOKUP(BX5,Raw!$A:$K,6,FALSE)-2&lt;0,"6","7")),IF(VLOOKUP(BX5,Raw!$A:$K,6,FALSE)-0.9&lt;0,"8","9")))</f>
        <v>5</v>
      </c>
      <c r="BY4" s="7" t="str">
        <f>IF(TEXT(VLOOKUP(BY5,Raw!$A:$K,7,FALSE),"0.0")=$D$5,IF(VLOOKUP(BY5,Raw!$A:$K,6,FALSE)-1.475&lt;0,"3","4"),IF(TEXT(VLOOKUP(BY5,Raw!$A:$K,7,FALSE),"0.0")=$F$5,IF(VLOOKUP(BY5,Raw!$A:$K,6,FALSE)-1.665&lt;0,"5",IF(VLOOKUP(BY5,Raw!$A:$K,6,FALSE)-2&lt;0,"6","7")),IF(VLOOKUP(BY5,Raw!$A:$K,6,FALSE)-0.9&lt;0,"8","9")))</f>
        <v>6</v>
      </c>
      <c r="BZ4" s="7" t="str">
        <f>IF(TEXT(VLOOKUP(BZ5,Raw!$A:$K,7,FALSE),"0.0")=$D$5,IF(VLOOKUP(BZ5,Raw!$A:$K,6,FALSE)-1.475&lt;0,"3","4"),IF(TEXT(VLOOKUP(BZ5,Raw!$A:$K,7,FALSE),"0.0")=$F$5,IF(VLOOKUP(BZ5,Raw!$A:$K,6,FALSE)-1.665&lt;0,"5",IF(VLOOKUP(BZ5,Raw!$A:$K,6,FALSE)-2&lt;0,"6","7")),IF(VLOOKUP(BZ5,Raw!$A:$K,6,FALSE)-0.9&lt;0,"8","9")))</f>
        <v>3</v>
      </c>
      <c r="CA4" s="7" t="str">
        <f>IF(TEXT(VLOOKUP(CA5,Raw!$A:$K,7,FALSE),"0.0")=$D$5,IF(VLOOKUP(CA5,Raw!$A:$K,6,FALSE)-1.475&lt;0,"3","4"),IF(TEXT(VLOOKUP(CA5,Raw!$A:$K,7,FALSE),"0.0")=$F$5,IF(VLOOKUP(CA5,Raw!$A:$K,6,FALSE)-1.665&lt;0,"5",IF(VLOOKUP(CA5,Raw!$A:$K,6,FALSE)-2&lt;0,"6","7")),IF(VLOOKUP(CA5,Raw!$A:$K,6,FALSE)-0.9&lt;0,"8","9")))</f>
        <v>5</v>
      </c>
      <c r="CB4" s="7" t="str">
        <f>IF(TEXT(VLOOKUP(CB5,Raw!$A:$K,7,FALSE),"0.0")=$D$5,IF(VLOOKUP(CB5,Raw!$A:$K,6,FALSE)-1.475&lt;0,"3","4"),IF(TEXT(VLOOKUP(CB5,Raw!$A:$K,7,FALSE),"0.0")=$F$5,IF(VLOOKUP(CB5,Raw!$A:$K,6,FALSE)-1.665&lt;0,"5",IF(VLOOKUP(CB5,Raw!$A:$K,6,FALSE)-2&lt;0,"6","7")),IF(VLOOKUP(CB5,Raw!$A:$K,6,FALSE)-0.9&lt;0,"8","9")))</f>
        <v>5</v>
      </c>
      <c r="CC4" s="7" t="str">
        <f>IF(TEXT(VLOOKUP(CC5,Raw!$A:$K,7,FALSE),"0.0")=$D$5,IF(VLOOKUP(CC5,Raw!$A:$K,6,FALSE)-1.475&lt;0,"3","4"),IF(TEXT(VLOOKUP(CC5,Raw!$A:$K,7,FALSE),"0.0")=$F$5,IF(VLOOKUP(CC5,Raw!$A:$K,6,FALSE)-1.665&lt;0,"5",IF(VLOOKUP(CC5,Raw!$A:$K,6,FALSE)-2&lt;0,"6","7")),IF(VLOOKUP(CC5,Raw!$A:$K,6,FALSE)-0.9&lt;0,"8","9")))</f>
        <v>5</v>
      </c>
      <c r="CD4" s="7" t="str">
        <f>IF(TEXT(VLOOKUP(CD5,Raw!$A:$K,7,FALSE),"0.0")=$D$5,IF(VLOOKUP(CD5,Raw!$A:$K,6,FALSE)-1.475&lt;0,"3","4"),IF(TEXT(VLOOKUP(CD5,Raw!$A:$K,7,FALSE),"0.0")=$F$5,IF(VLOOKUP(CD5,Raw!$A:$K,6,FALSE)-1.665&lt;0,"5",IF(VLOOKUP(CD5,Raw!$A:$K,6,FALSE)-2&lt;0,"6","7")),IF(VLOOKUP(CD5,Raw!$A:$K,6,FALSE)-0.9&lt;0,"8","9")))</f>
        <v>5</v>
      </c>
      <c r="CE4" s="7" t="str">
        <f>IF(TEXT(VLOOKUP(CE5,Raw!$A:$K,7,FALSE),"0.0")=$D$5,IF(VLOOKUP(CE5,Raw!$A:$K,6,FALSE)-1.475&lt;0,"3","4"),IF(TEXT(VLOOKUP(CE5,Raw!$A:$K,7,FALSE),"0.0")=$F$5,IF(VLOOKUP(CE5,Raw!$A:$K,6,FALSE)-1.665&lt;0,"5",IF(VLOOKUP(CE5,Raw!$A:$K,6,FALSE)-2&lt;0,"6","7")),IF(VLOOKUP(CE5,Raw!$A:$K,6,FALSE)-0.9&lt;0,"8","9")))</f>
        <v>3</v>
      </c>
      <c r="CF4" s="7" t="str">
        <f>IF(TEXT(VLOOKUP(CF5,Raw!$A:$K,7,FALSE),"0.0")=$D$5,IF(VLOOKUP(CF5,Raw!$A:$K,6,FALSE)-1.475&lt;0,"3","4"),IF(TEXT(VLOOKUP(CF5,Raw!$A:$K,7,FALSE),"0.0")=$F$5,IF(VLOOKUP(CF5,Raw!$A:$K,6,FALSE)-1.665&lt;0,"5",IF(VLOOKUP(CF5,Raw!$A:$K,6,FALSE)-2&lt;0,"6","7")),IF(VLOOKUP(CF5,Raw!$A:$K,6,FALSE)-0.9&lt;0,"8","9")))</f>
        <v>5</v>
      </c>
      <c r="CG4" s="7" t="str">
        <f>IF(TEXT(VLOOKUP(CG5,Raw!$A:$K,7,FALSE),"0.0")=$D$5,IF(VLOOKUP(CG5,Raw!$A:$K,6,FALSE)-1.475&lt;0,"3","4"),IF(TEXT(VLOOKUP(CG5,Raw!$A:$K,7,FALSE),"0.0")=$F$5,IF(VLOOKUP(CG5,Raw!$A:$K,6,FALSE)-1.665&lt;0,"5",IF(VLOOKUP(CG5,Raw!$A:$K,6,FALSE)-2&lt;0,"6","7")),IF(VLOOKUP(CG5,Raw!$A:$K,6,FALSE)-0.9&lt;0,"8","9")))</f>
        <v>5</v>
      </c>
      <c r="CH4" s="7" t="str">
        <f>IF(TEXT(VLOOKUP(CH5,Raw!$A:$K,7,FALSE),"0.0")=$D$5,IF(VLOOKUP(CH5,Raw!$A:$K,6,FALSE)-1.475&lt;0,"3","4"),IF(TEXT(VLOOKUP(CH5,Raw!$A:$K,7,FALSE),"0.0")=$F$5,IF(VLOOKUP(CH5,Raw!$A:$K,6,FALSE)-1.665&lt;0,"5",IF(VLOOKUP(CH5,Raw!$A:$K,6,FALSE)-2&lt;0,"6","7")),IF(VLOOKUP(CH5,Raw!$A:$K,6,FALSE)-0.9&lt;0,"8","9")))</f>
        <v>5</v>
      </c>
      <c r="CI4" s="7" t="str">
        <f>IF(TEXT(VLOOKUP(CI5,Raw!$A:$K,7,FALSE),"0.0")=$D$5,IF(VLOOKUP(CI5,Raw!$A:$K,6,FALSE)-1.475&lt;0,"3","4"),IF(TEXT(VLOOKUP(CI5,Raw!$A:$K,7,FALSE),"0.0")=$F$5,IF(VLOOKUP(CI5,Raw!$A:$K,6,FALSE)-1.665&lt;0,"5",IF(VLOOKUP(CI5,Raw!$A:$K,6,FALSE)-2&lt;0,"6","7")),IF(VLOOKUP(CI5,Raw!$A:$K,6,FALSE)-0.9&lt;0,"8","9")))</f>
        <v>6</v>
      </c>
      <c r="CJ4" s="7" t="str">
        <f>IF(TEXT(VLOOKUP(CJ5,Raw!$A:$K,7,FALSE),"0.0")=$D$5,IF(VLOOKUP(CJ5,Raw!$A:$K,6,FALSE)-1.475&lt;0,"3","4"),IF(TEXT(VLOOKUP(CJ5,Raw!$A:$K,7,FALSE),"0.0")=$F$5,IF(VLOOKUP(CJ5,Raw!$A:$K,6,FALSE)-1.665&lt;0,"5",IF(VLOOKUP(CJ5,Raw!$A:$K,6,FALSE)-2&lt;0,"6","7")),IF(VLOOKUP(CJ5,Raw!$A:$K,6,FALSE)-0.9&lt;0,"8","9")))</f>
        <v>3</v>
      </c>
      <c r="CK4" s="7" t="str">
        <f>IF(TEXT(VLOOKUP(CK5,Raw!$A:$K,7,FALSE),"0.0")=$D$5,IF(VLOOKUP(CK5,Raw!$A:$K,6,FALSE)-1.475&lt;0,"3","4"),IF(TEXT(VLOOKUP(CK5,Raw!$A:$K,7,FALSE),"0.0")=$F$5,IF(VLOOKUP(CK5,Raw!$A:$K,6,FALSE)-1.665&lt;0,"5",IF(VLOOKUP(CK5,Raw!$A:$K,6,FALSE)-2&lt;0,"6","7")),IF(VLOOKUP(CK5,Raw!$A:$K,6,FALSE)-0.9&lt;0,"8","9")))</f>
        <v>5</v>
      </c>
      <c r="CL4" s="7" t="str">
        <f>IF(TEXT(VLOOKUP(CL5,Raw!$A:$K,7,FALSE),"0.0")=$D$5,IF(VLOOKUP(CL5,Raw!$A:$K,6,FALSE)-1.475&lt;0,"3","4"),IF(TEXT(VLOOKUP(CL5,Raw!$A:$K,7,FALSE),"0.0")=$F$5,IF(VLOOKUP(CL5,Raw!$A:$K,6,FALSE)-1.665&lt;0,"5",IF(VLOOKUP(CL5,Raw!$A:$K,6,FALSE)-2&lt;0,"6","7")),IF(VLOOKUP(CL5,Raw!$A:$K,6,FALSE)-0.9&lt;0,"8","9")))</f>
        <v>6</v>
      </c>
    </row>
    <row r="5" spans="1:90" x14ac:dyDescent="0.25">
      <c r="A5" s="6"/>
      <c r="B5" s="6"/>
      <c r="C5" s="6" t="s">
        <v>0</v>
      </c>
      <c r="D5" s="6" t="s">
        <v>6</v>
      </c>
      <c r="E5" s="6"/>
      <c r="F5" s="6" t="s">
        <v>7</v>
      </c>
      <c r="G5" s="6"/>
      <c r="H5" s="6"/>
      <c r="I5" s="141" t="s">
        <v>213</v>
      </c>
      <c r="J5" s="142"/>
      <c r="K5" s="6">
        <v>30391576</v>
      </c>
      <c r="L5" s="6">
        <v>30255212</v>
      </c>
      <c r="M5" s="6">
        <v>30103753</v>
      </c>
      <c r="N5" s="6">
        <v>60037688</v>
      </c>
      <c r="O5" s="6">
        <v>30296282</v>
      </c>
      <c r="P5" s="6">
        <v>30256349</v>
      </c>
      <c r="Q5" s="6">
        <v>30256855</v>
      </c>
      <c r="R5" s="6">
        <v>30276367</v>
      </c>
      <c r="S5" s="6">
        <v>30293083</v>
      </c>
      <c r="T5" s="6">
        <v>30296086</v>
      </c>
      <c r="U5" s="6">
        <v>30346325</v>
      </c>
      <c r="V5" s="6">
        <v>30103801</v>
      </c>
      <c r="W5" s="6">
        <v>30397974</v>
      </c>
      <c r="X5" s="6">
        <v>30274790</v>
      </c>
      <c r="Y5" s="6">
        <v>30274815</v>
      </c>
      <c r="Z5" s="6">
        <v>30256752</v>
      </c>
      <c r="AA5" s="6">
        <v>30274734</v>
      </c>
      <c r="AB5" s="6">
        <v>30238079</v>
      </c>
      <c r="AC5" s="6">
        <v>30285163</v>
      </c>
      <c r="AD5" s="6">
        <v>30248740</v>
      </c>
      <c r="AE5" s="6">
        <v>30256730</v>
      </c>
      <c r="AF5" s="6">
        <v>30331073</v>
      </c>
      <c r="AG5" s="6">
        <v>30316197</v>
      </c>
      <c r="AH5" s="6">
        <v>30290703</v>
      </c>
      <c r="AI5" s="6">
        <v>30285185</v>
      </c>
      <c r="AJ5" s="6">
        <v>30334319</v>
      </c>
      <c r="AK5" s="6">
        <v>30339200</v>
      </c>
      <c r="AL5" s="6">
        <v>30334353</v>
      </c>
      <c r="AM5" s="6">
        <v>30390173</v>
      </c>
      <c r="AN5" s="6">
        <v>30293647</v>
      </c>
      <c r="AO5" s="6">
        <v>30297881</v>
      </c>
      <c r="AP5" s="6">
        <v>30390151</v>
      </c>
      <c r="AQ5" s="6">
        <v>30313323</v>
      </c>
      <c r="AR5" s="6">
        <v>30313264</v>
      </c>
      <c r="AS5" s="6">
        <v>30313345</v>
      </c>
      <c r="AT5" s="6">
        <v>30388477</v>
      </c>
      <c r="AU5" s="6">
        <v>30248669</v>
      </c>
      <c r="AV5" s="6">
        <v>30248728</v>
      </c>
      <c r="AW5" s="6">
        <v>30296226</v>
      </c>
      <c r="AX5" s="6">
        <v>30294545</v>
      </c>
      <c r="AY5" s="6">
        <v>30294523</v>
      </c>
      <c r="AZ5" s="6">
        <v>30236147</v>
      </c>
      <c r="BA5" s="6">
        <v>30297135</v>
      </c>
      <c r="BB5" s="6">
        <v>30321494</v>
      </c>
      <c r="BC5" s="6">
        <v>30313242</v>
      </c>
      <c r="BD5" s="6">
        <v>30256914</v>
      </c>
      <c r="BE5" s="6">
        <v>30103742</v>
      </c>
      <c r="BF5" s="6">
        <v>30255865</v>
      </c>
      <c r="BG5" s="6">
        <v>30266951</v>
      </c>
      <c r="BH5" s="6">
        <v>30296260</v>
      </c>
      <c r="BI5" s="6">
        <v>30256512</v>
      </c>
      <c r="BJ5" s="6">
        <v>30256372</v>
      </c>
      <c r="BK5" s="6">
        <v>30313286</v>
      </c>
      <c r="BL5" s="6">
        <v>30347049</v>
      </c>
      <c r="BM5" s="6">
        <v>30256899</v>
      </c>
      <c r="BN5" s="6">
        <v>30255599</v>
      </c>
      <c r="BO5" s="6">
        <v>30342930</v>
      </c>
      <c r="BP5" s="6">
        <v>30285347</v>
      </c>
      <c r="BQ5" s="6">
        <v>30321298</v>
      </c>
      <c r="BR5" s="6">
        <v>30325960</v>
      </c>
      <c r="BS5" s="6">
        <v>30356797</v>
      </c>
      <c r="BT5" s="6">
        <v>30282610</v>
      </c>
      <c r="BU5" s="6">
        <v>30256958</v>
      </c>
      <c r="BV5" s="6">
        <v>30342952</v>
      </c>
      <c r="BW5" s="6">
        <v>30255315</v>
      </c>
      <c r="BX5" s="6">
        <v>30293108</v>
      </c>
      <c r="BY5" s="6">
        <v>30391417</v>
      </c>
      <c r="BZ5" s="6">
        <v>30313301</v>
      </c>
      <c r="CA5" s="6">
        <v>30255887</v>
      </c>
      <c r="CB5" s="6">
        <v>30292107</v>
      </c>
      <c r="CC5" s="6">
        <v>30248706</v>
      </c>
      <c r="CD5" s="6">
        <v>30293061</v>
      </c>
      <c r="CE5" s="6">
        <v>30425536</v>
      </c>
      <c r="CF5" s="6">
        <v>30425570</v>
      </c>
      <c r="CG5" s="6">
        <v>30425592</v>
      </c>
      <c r="CH5" s="6">
        <v>30256833</v>
      </c>
      <c r="CI5" s="6">
        <v>30432721</v>
      </c>
      <c r="CJ5" s="6">
        <v>30103786</v>
      </c>
      <c r="CK5" s="6">
        <v>30446865</v>
      </c>
      <c r="CL5" s="6">
        <v>30432710</v>
      </c>
    </row>
    <row r="6" spans="1:90" x14ac:dyDescent="0.25">
      <c r="A6" s="55" t="s">
        <v>214</v>
      </c>
      <c r="B6" s="55" t="s">
        <v>215</v>
      </c>
      <c r="C6" s="55" t="s">
        <v>216</v>
      </c>
      <c r="D6" s="54" t="s">
        <v>359</v>
      </c>
      <c r="E6" s="54" t="s">
        <v>360</v>
      </c>
      <c r="F6" s="54" t="s">
        <v>362</v>
      </c>
      <c r="G6" s="54" t="s">
        <v>361</v>
      </c>
      <c r="H6" s="54" t="s">
        <v>363</v>
      </c>
      <c r="I6" s="54">
        <v>0.7</v>
      </c>
      <c r="J6" s="54">
        <v>0.9</v>
      </c>
      <c r="K6" s="54">
        <f>7.17/VLOOKUP(K5,Raw!$A:$K,10,FALSE)</f>
        <v>400</v>
      </c>
      <c r="L6" s="54">
        <f>7.17/VLOOKUP(L5,Raw!$A:$K,10,FALSE)</f>
        <v>500</v>
      </c>
      <c r="M6" s="54">
        <f>7.17/VLOOKUP(M5,Raw!$A:$K,10,FALSE)</f>
        <v>500</v>
      </c>
      <c r="N6" s="54">
        <f>7.17/VLOOKUP(N5,Raw!$A:$K,10,FALSE)</f>
        <v>500</v>
      </c>
      <c r="O6" s="54">
        <f>7.17/VLOOKUP(O5,Raw!$A:$K,10,FALSE)</f>
        <v>500</v>
      </c>
      <c r="P6" s="54">
        <f>7.17/VLOOKUP(P5,Raw!$A:$K,10,FALSE)</f>
        <v>400</v>
      </c>
      <c r="Q6" s="54">
        <f>7.17/VLOOKUP(Q5,Raw!$A:$K,10,FALSE)</f>
        <v>500</v>
      </c>
      <c r="R6" s="54">
        <f>7.17/VLOOKUP(R5,Raw!$A:$K,10,FALSE)</f>
        <v>500</v>
      </c>
      <c r="S6" s="54">
        <f>7.17/VLOOKUP(S5,Raw!$A:$K,10,FALSE)</f>
        <v>500</v>
      </c>
      <c r="T6" s="54">
        <f>7.17/VLOOKUP(T5,Raw!$A:$K,10,FALSE)</f>
        <v>500</v>
      </c>
      <c r="U6" s="54">
        <f>7.17/VLOOKUP(U5,Raw!$A:$K,10,FALSE)</f>
        <v>500</v>
      </c>
      <c r="V6" s="54">
        <f>7.17/VLOOKUP(V5,Raw!$A:$K,10,FALSE)</f>
        <v>500</v>
      </c>
      <c r="W6" s="54">
        <f>7.17/VLOOKUP(W5,Raw!$A:$K,10,FALSE)</f>
        <v>358.5</v>
      </c>
      <c r="X6" s="54">
        <f>7.17/VLOOKUP(X5,Raw!$A:$K,10,FALSE)</f>
        <v>500</v>
      </c>
      <c r="Y6" s="54">
        <f>7.17/VLOOKUP(Y5,Raw!$A:$K,10,FALSE)</f>
        <v>500</v>
      </c>
      <c r="Z6" s="54">
        <f>7.17/VLOOKUP(Z5,Raw!$A:$K,10,FALSE)</f>
        <v>500</v>
      </c>
      <c r="AA6" s="54">
        <f>7.17/VLOOKUP(AA5,Raw!$A:$K,10,FALSE)</f>
        <v>500</v>
      </c>
      <c r="AB6" s="54">
        <f>7.17/VLOOKUP(AB5,Raw!$A:$K,10,FALSE)</f>
        <v>500</v>
      </c>
      <c r="AC6" s="54">
        <f>7.17/VLOOKUP(AC5,Raw!$A:$K,10,FALSE)</f>
        <v>400</v>
      </c>
      <c r="AD6" s="54">
        <f>7.17/VLOOKUP(AD5,Raw!$A:$K,10,FALSE)</f>
        <v>400</v>
      </c>
      <c r="AE6" s="54">
        <f>7.17/VLOOKUP(AE5,Raw!$A:$K,10,FALSE)</f>
        <v>400</v>
      </c>
      <c r="AF6" s="54">
        <f>7.17/VLOOKUP(AF5,Raw!$A:$K,10,FALSE)</f>
        <v>500</v>
      </c>
      <c r="AG6" s="54">
        <f>7.17/VLOOKUP(AG5,Raw!$A:$K,10,FALSE)</f>
        <v>400</v>
      </c>
      <c r="AH6" s="54">
        <f>7.17/VLOOKUP(AH5,Raw!$A:$K,10,FALSE)</f>
        <v>400</v>
      </c>
      <c r="AI6" s="54">
        <f>7.17/VLOOKUP(AI5,Raw!$A:$K,10,FALSE)</f>
        <v>500</v>
      </c>
      <c r="AJ6" s="54">
        <f>7.17/VLOOKUP(AJ5,Raw!$A:$K,10,FALSE)</f>
        <v>500</v>
      </c>
      <c r="AK6" s="54">
        <f>7.17/VLOOKUP(AK5,Raw!$A:$K,10,FALSE)</f>
        <v>500</v>
      </c>
      <c r="AL6" s="54">
        <f>7.17/VLOOKUP(AL5,Raw!$A:$K,10,FALSE)</f>
        <v>400</v>
      </c>
      <c r="AM6" s="54">
        <f>7.17/VLOOKUP(AM5,Raw!$A:$K,10,FALSE)</f>
        <v>358.5</v>
      </c>
      <c r="AN6" s="54">
        <f>7.17/VLOOKUP(AN5,Raw!$A:$K,10,FALSE)</f>
        <v>400</v>
      </c>
      <c r="AO6" s="54">
        <f>7.17/VLOOKUP(AO5,Raw!$A:$K,10,FALSE)</f>
        <v>400</v>
      </c>
      <c r="AP6" s="54">
        <f>7.17/VLOOKUP(AP5,Raw!$A:$K,10,FALSE)</f>
        <v>358.5</v>
      </c>
      <c r="AQ6" s="54">
        <f>7.17/VLOOKUP(AQ5,Raw!$A:$K,10,FALSE)</f>
        <v>400</v>
      </c>
      <c r="AR6" s="54">
        <f>7.17/VLOOKUP(AR5,Raw!$A:$K,10,FALSE)</f>
        <v>500</v>
      </c>
      <c r="AS6" s="54">
        <f>7.17/VLOOKUP(AS5,Raw!$A:$K,10,FALSE)</f>
        <v>500</v>
      </c>
      <c r="AT6" s="54">
        <f>7.17/VLOOKUP(AT5,Raw!$A:$K,10,FALSE)</f>
        <v>500</v>
      </c>
      <c r="AU6" s="54">
        <f>7.17/VLOOKUP(AU5,Raw!$A:$K,10,FALSE)</f>
        <v>400</v>
      </c>
      <c r="AV6" s="54">
        <f>7.17/VLOOKUP(AV5,Raw!$A:$K,10,FALSE)</f>
        <v>400</v>
      </c>
      <c r="AW6" s="54">
        <f>7.17/VLOOKUP(AW5,Raw!$A:$K,10,FALSE)</f>
        <v>500</v>
      </c>
      <c r="AX6" s="54">
        <f>7.17/VLOOKUP(AX5,Raw!$A:$K,10,FALSE)</f>
        <v>500</v>
      </c>
      <c r="AY6" s="54">
        <f>7.17/VLOOKUP(AY5,Raw!$A:$K,10,FALSE)</f>
        <v>400</v>
      </c>
      <c r="AZ6" s="54">
        <f>7.17/VLOOKUP(AZ5,Raw!$A:$K,10,FALSE)</f>
        <v>500</v>
      </c>
      <c r="BA6" s="54">
        <f>7.17/VLOOKUP(BA5,Raw!$A:$K,10,FALSE)</f>
        <v>400</v>
      </c>
      <c r="BB6" s="54">
        <f>7.17/VLOOKUP(BB5,Raw!$A:$K,10,FALSE)</f>
        <v>300</v>
      </c>
      <c r="BC6" s="54">
        <f>7.17/VLOOKUP(BC5,Raw!$A:$K,10,FALSE)</f>
        <v>500</v>
      </c>
      <c r="BD6" s="54">
        <f>7.17/VLOOKUP(BD5,Raw!$A:$K,10,FALSE)</f>
        <v>400</v>
      </c>
      <c r="BE6" s="54">
        <f>7.17/VLOOKUP(BE5,Raw!$A:$K,10,FALSE)</f>
        <v>500</v>
      </c>
      <c r="BF6" s="54">
        <f>7.17/VLOOKUP(BF5,Raw!$A:$K,10,FALSE)</f>
        <v>500</v>
      </c>
      <c r="BG6" s="54">
        <f>7.17/VLOOKUP(BG5,Raw!$A:$K,10,FALSE)</f>
        <v>500</v>
      </c>
      <c r="BH6" s="54">
        <f>7.17/VLOOKUP(BH5,Raw!$A:$K,10,FALSE)</f>
        <v>500</v>
      </c>
      <c r="BI6" s="54">
        <f>7.17/VLOOKUP(BI5,Raw!$A:$K,10,FALSE)</f>
        <v>400</v>
      </c>
      <c r="BJ6" s="54">
        <f>7.17/VLOOKUP(BJ5,Raw!$A:$K,10,FALSE)</f>
        <v>500</v>
      </c>
      <c r="BK6" s="54">
        <f>7.17/VLOOKUP(BK5,Raw!$A:$K,10,FALSE)</f>
        <v>500</v>
      </c>
      <c r="BL6" s="54">
        <f>7.17/VLOOKUP(BL5,Raw!$A:$K,10,FALSE)</f>
        <v>500</v>
      </c>
      <c r="BM6" s="54">
        <f>7.17/VLOOKUP(BM5,Raw!$A:$K,10,FALSE)</f>
        <v>500</v>
      </c>
      <c r="BN6" s="54">
        <f>7.17/VLOOKUP(BN5,Raw!$A:$K,10,FALSE)</f>
        <v>500</v>
      </c>
      <c r="BO6" s="54">
        <f>7.17/VLOOKUP(BO5,Raw!$A:$K,10,FALSE)</f>
        <v>500</v>
      </c>
      <c r="BP6" s="54">
        <f>7.17/VLOOKUP(BP5,Raw!$A:$K,10,FALSE)</f>
        <v>500</v>
      </c>
      <c r="BQ6" s="54">
        <f>7.17/VLOOKUP(BQ5,Raw!$A:$K,10,FALSE)</f>
        <v>500</v>
      </c>
      <c r="BR6" s="54">
        <f>7.17/VLOOKUP(BR5,Raw!$A:$K,10,FALSE)</f>
        <v>500</v>
      </c>
      <c r="BS6" s="54">
        <f>7.17/VLOOKUP(BS5,Raw!$A:$K,10,FALSE)</f>
        <v>400</v>
      </c>
      <c r="BT6" s="54">
        <f>7.17/VLOOKUP(BT5,Raw!$A:$K,10,FALSE)</f>
        <v>400</v>
      </c>
      <c r="BU6" s="54">
        <f>7.17/VLOOKUP(BU5,Raw!$A:$K,10,FALSE)</f>
        <v>500</v>
      </c>
      <c r="BV6" s="54">
        <f>7.17/VLOOKUP(BV5,Raw!$A:$K,10,FALSE)</f>
        <v>500</v>
      </c>
      <c r="BW6" s="54">
        <f>7.17/VLOOKUP(BW5,Raw!$A:$K,10,FALSE)</f>
        <v>400</v>
      </c>
      <c r="BX6" s="54">
        <f>7.17/VLOOKUP(BX5,Raw!$A:$K,10,FALSE)</f>
        <v>500</v>
      </c>
      <c r="BY6" s="54">
        <f>7.17/VLOOKUP(BY5,Raw!$A:$K,10,FALSE)</f>
        <v>500</v>
      </c>
      <c r="BZ6" s="54">
        <f>7.17/VLOOKUP(BZ5,Raw!$A:$K,10,FALSE)</f>
        <v>400</v>
      </c>
      <c r="CA6" s="54">
        <f>7.17/VLOOKUP(CA5,Raw!$A:$K,10,FALSE)</f>
        <v>500</v>
      </c>
      <c r="CB6" s="54">
        <f>7.17/VLOOKUP(CB5,Raw!$A:$K,10,FALSE)</f>
        <v>500</v>
      </c>
      <c r="CC6" s="54">
        <f>7.17/VLOOKUP(CC5,Raw!$A:$K,10,FALSE)</f>
        <v>500</v>
      </c>
      <c r="CD6" s="54">
        <f>7.17/VLOOKUP(CD5,Raw!$A:$K,10,FALSE)</f>
        <v>500</v>
      </c>
      <c r="CE6" s="54" t="e">
        <f>7.17/VLOOKUP(CE5,Raw!$A:$K,10,FALSE)</f>
        <v>#N/A</v>
      </c>
      <c r="CF6" s="54">
        <f>7.17/VLOOKUP(CF5,Raw!$A:$K,10,FALSE)</f>
        <v>500</v>
      </c>
      <c r="CG6" s="54">
        <f>7.17/VLOOKUP(CG5,Raw!$A:$K,10,FALSE)</f>
        <v>500</v>
      </c>
      <c r="CH6" s="54">
        <f>7.17/VLOOKUP(CH5,Raw!$A:$K,10,FALSE)</f>
        <v>500</v>
      </c>
      <c r="CI6" s="54">
        <f>7.17/VLOOKUP(CI5,Raw!$A:$K,10,FALSE)</f>
        <v>500</v>
      </c>
      <c r="CJ6" s="54">
        <f>7.17/VLOOKUP(CJ5,Raw!$A:$K,10,FALSE)</f>
        <v>400</v>
      </c>
      <c r="CK6" s="54">
        <f>7.17/VLOOKUP(CK5,Raw!$A:$K,10,FALSE)</f>
        <v>500</v>
      </c>
      <c r="CL6" s="54">
        <v>500</v>
      </c>
    </row>
    <row r="7" spans="1:90" x14ac:dyDescent="0.25">
      <c r="A7" s="56">
        <v>10023964</v>
      </c>
      <c r="B7" s="56">
        <v>30002</v>
      </c>
      <c r="C7" s="57" t="s">
        <v>223</v>
      </c>
      <c r="D7" s="58">
        <v>420</v>
      </c>
      <c r="E7" s="58">
        <v>350</v>
      </c>
      <c r="F7" s="59">
        <v>600</v>
      </c>
      <c r="G7" s="59">
        <v>550</v>
      </c>
      <c r="H7" s="59">
        <v>350</v>
      </c>
      <c r="I7" s="58">
        <v>450</v>
      </c>
      <c r="J7" s="58">
        <v>400</v>
      </c>
      <c r="K7" s="60">
        <f t="shared" ref="K7:T16" si="0">VLOOKUP($B7,$B:$J,K$4,FALSE)/K$6</f>
        <v>1.05</v>
      </c>
      <c r="L7" s="60">
        <f t="shared" si="0"/>
        <v>1.2</v>
      </c>
      <c r="M7" s="60">
        <f t="shared" si="0"/>
        <v>1.1000000000000001</v>
      </c>
      <c r="N7" s="60">
        <f t="shared" si="0"/>
        <v>1.1000000000000001</v>
      </c>
      <c r="O7" s="60">
        <f t="shared" si="0"/>
        <v>1.2</v>
      </c>
      <c r="P7" s="60">
        <f t="shared" si="0"/>
        <v>1.05</v>
      </c>
      <c r="Q7" s="60">
        <f t="shared" si="0"/>
        <v>1.1000000000000001</v>
      </c>
      <c r="R7" s="60">
        <f t="shared" si="0"/>
        <v>1.2</v>
      </c>
      <c r="S7" s="60">
        <f t="shared" si="0"/>
        <v>1.2</v>
      </c>
      <c r="T7" s="60">
        <f t="shared" si="0"/>
        <v>1.2</v>
      </c>
      <c r="U7" s="60">
        <f t="shared" ref="U7:AD16" si="1">VLOOKUP($B7,$B:$J,U$4,FALSE)/U$6</f>
        <v>1.1000000000000001</v>
      </c>
      <c r="V7" s="60">
        <f t="shared" si="1"/>
        <v>1.2</v>
      </c>
      <c r="W7" s="60">
        <f t="shared" si="1"/>
        <v>0.97629009762900976</v>
      </c>
      <c r="X7" s="60">
        <f t="shared" si="1"/>
        <v>1.1000000000000001</v>
      </c>
      <c r="Y7" s="60">
        <f t="shared" si="1"/>
        <v>1.1000000000000001</v>
      </c>
      <c r="Z7" s="60">
        <f t="shared" si="1"/>
        <v>1.1000000000000001</v>
      </c>
      <c r="AA7" s="60">
        <f t="shared" si="1"/>
        <v>1.2</v>
      </c>
      <c r="AB7" s="60">
        <f t="shared" si="1"/>
        <v>1.2</v>
      </c>
      <c r="AC7" s="60">
        <f t="shared" si="1"/>
        <v>1.05</v>
      </c>
      <c r="AD7" s="60">
        <f t="shared" si="1"/>
        <v>1.05</v>
      </c>
      <c r="AE7" s="60">
        <f t="shared" ref="AE7:AN16" si="2">VLOOKUP($B7,$B:$J,AE$4,FALSE)/AE$6</f>
        <v>1.05</v>
      </c>
      <c r="AF7" s="60">
        <f t="shared" si="2"/>
        <v>1.1000000000000001</v>
      </c>
      <c r="AG7" s="60">
        <f t="shared" si="2"/>
        <v>1.5</v>
      </c>
      <c r="AH7" s="60">
        <f t="shared" si="2"/>
        <v>0.875</v>
      </c>
      <c r="AI7" s="60">
        <f t="shared" si="2"/>
        <v>1.2</v>
      </c>
      <c r="AJ7" s="60">
        <f t="shared" si="2"/>
        <v>1.2</v>
      </c>
      <c r="AK7" s="60">
        <f t="shared" si="2"/>
        <v>1.2</v>
      </c>
      <c r="AL7" s="60">
        <f t="shared" si="2"/>
        <v>0.875</v>
      </c>
      <c r="AM7" s="60">
        <f t="shared" si="2"/>
        <v>0.97629009762900976</v>
      </c>
      <c r="AN7" s="60">
        <f t="shared" si="2"/>
        <v>1.05</v>
      </c>
      <c r="AO7" s="60">
        <f t="shared" ref="AO7:AX16" si="3">VLOOKUP($B7,$B:$J,AO$4,FALSE)/AO$6</f>
        <v>1.05</v>
      </c>
      <c r="AP7" s="60">
        <f t="shared" si="3"/>
        <v>0.97629009762900976</v>
      </c>
      <c r="AQ7" s="60">
        <f t="shared" si="3"/>
        <v>1.05</v>
      </c>
      <c r="AR7" s="60">
        <f t="shared" si="3"/>
        <v>1.1000000000000001</v>
      </c>
      <c r="AS7" s="60">
        <f t="shared" si="3"/>
        <v>1.1000000000000001</v>
      </c>
      <c r="AT7" s="60">
        <f t="shared" si="3"/>
        <v>1.2</v>
      </c>
      <c r="AU7" s="60">
        <f t="shared" si="3"/>
        <v>1.05</v>
      </c>
      <c r="AV7" s="60">
        <f t="shared" si="3"/>
        <v>1.05</v>
      </c>
      <c r="AW7" s="138">
        <f t="shared" si="3"/>
        <v>1.1000000000000001</v>
      </c>
      <c r="AX7" s="60">
        <f t="shared" si="3"/>
        <v>1.1000000000000001</v>
      </c>
      <c r="AY7" s="60">
        <f t="shared" ref="AY7:BH16" si="4">VLOOKUP($B7,$B:$J,AY$4,FALSE)/AY$6</f>
        <v>1.05</v>
      </c>
      <c r="AZ7" s="60">
        <f t="shared" si="4"/>
        <v>1.2</v>
      </c>
      <c r="BA7" s="60">
        <f t="shared" si="4"/>
        <v>1</v>
      </c>
      <c r="BB7" s="61">
        <f t="shared" si="4"/>
        <v>1.5</v>
      </c>
      <c r="BC7" s="61">
        <f t="shared" si="4"/>
        <v>0.7</v>
      </c>
      <c r="BD7" s="61">
        <f t="shared" si="4"/>
        <v>1.05</v>
      </c>
      <c r="BE7" s="61">
        <f t="shared" si="4"/>
        <v>1.2</v>
      </c>
      <c r="BF7" s="61">
        <f t="shared" si="4"/>
        <v>1.2</v>
      </c>
      <c r="BG7" s="61">
        <f t="shared" si="4"/>
        <v>1.2</v>
      </c>
      <c r="BH7" s="61">
        <f t="shared" si="4"/>
        <v>1.2</v>
      </c>
      <c r="BI7" s="61">
        <f t="shared" ref="BI7:BR16" si="5">VLOOKUP($B7,$B:$J,BI$4,FALSE)/BI$6</f>
        <v>1.05</v>
      </c>
      <c r="BJ7" s="61">
        <f t="shared" si="5"/>
        <v>1.2</v>
      </c>
      <c r="BK7" s="61">
        <f t="shared" si="5"/>
        <v>1.1000000000000001</v>
      </c>
      <c r="BL7" s="61">
        <f t="shared" si="5"/>
        <v>1.2</v>
      </c>
      <c r="BM7" s="61">
        <f t="shared" si="5"/>
        <v>1.2</v>
      </c>
      <c r="BN7" s="61">
        <f t="shared" si="5"/>
        <v>1.1000000000000001</v>
      </c>
      <c r="BO7" s="61">
        <f t="shared" si="5"/>
        <v>1.1000000000000001</v>
      </c>
      <c r="BP7" s="61">
        <f t="shared" si="5"/>
        <v>1.2</v>
      </c>
      <c r="BQ7" s="61">
        <f t="shared" si="5"/>
        <v>1.2</v>
      </c>
      <c r="BR7" s="61">
        <f t="shared" si="5"/>
        <v>1.2</v>
      </c>
      <c r="BS7" s="61">
        <f t="shared" ref="BS7:CB16" si="6">VLOOKUP($B7,$B:$J,BS$4,FALSE)/BS$6</f>
        <v>1.05</v>
      </c>
      <c r="BT7" s="61">
        <f t="shared" si="6"/>
        <v>0.875</v>
      </c>
      <c r="BU7" s="61">
        <f t="shared" si="6"/>
        <v>1.2</v>
      </c>
      <c r="BV7" s="61">
        <f t="shared" si="6"/>
        <v>1.1000000000000001</v>
      </c>
      <c r="BW7" s="61">
        <f t="shared" si="6"/>
        <v>1.05</v>
      </c>
      <c r="BX7" s="61">
        <f t="shared" si="6"/>
        <v>1.2</v>
      </c>
      <c r="BY7" s="61">
        <f t="shared" si="6"/>
        <v>1.1000000000000001</v>
      </c>
      <c r="BZ7" s="61">
        <f t="shared" si="6"/>
        <v>1.05</v>
      </c>
      <c r="CA7" s="61">
        <f t="shared" si="6"/>
        <v>1.2</v>
      </c>
      <c r="CB7" s="61">
        <f t="shared" si="6"/>
        <v>1.2</v>
      </c>
      <c r="CC7" s="61">
        <f t="shared" ref="CC7:CL16" si="7">VLOOKUP($B7,$B:$J,CC$4,FALSE)/CC$6</f>
        <v>1.2</v>
      </c>
      <c r="CD7" s="61">
        <f t="shared" si="7"/>
        <v>1.2</v>
      </c>
      <c r="CE7" s="61" t="e">
        <f t="shared" si="7"/>
        <v>#N/A</v>
      </c>
      <c r="CF7" s="61">
        <f t="shared" si="7"/>
        <v>1.2</v>
      </c>
      <c r="CG7" s="61">
        <f t="shared" si="7"/>
        <v>1.2</v>
      </c>
      <c r="CH7" s="61">
        <f t="shared" si="7"/>
        <v>1.2</v>
      </c>
      <c r="CI7" s="61">
        <f t="shared" si="7"/>
        <v>1.1000000000000001</v>
      </c>
      <c r="CJ7" s="61">
        <f t="shared" si="7"/>
        <v>1.05</v>
      </c>
      <c r="CK7" s="61">
        <f t="shared" si="7"/>
        <v>1.2</v>
      </c>
      <c r="CL7" s="61">
        <f t="shared" si="7"/>
        <v>1.1000000000000001</v>
      </c>
    </row>
    <row r="8" spans="1:90" x14ac:dyDescent="0.25">
      <c r="A8" s="56">
        <v>10024203</v>
      </c>
      <c r="B8" s="56">
        <v>2174</v>
      </c>
      <c r="C8" s="57" t="s">
        <v>217</v>
      </c>
      <c r="D8" s="58">
        <v>400</v>
      </c>
      <c r="E8" s="58">
        <v>400</v>
      </c>
      <c r="F8" s="59">
        <v>500</v>
      </c>
      <c r="G8" s="59">
        <v>450</v>
      </c>
      <c r="H8" s="59">
        <v>300</v>
      </c>
      <c r="I8" s="58">
        <v>400</v>
      </c>
      <c r="J8" s="58">
        <v>380</v>
      </c>
      <c r="K8" s="60">
        <f t="shared" si="0"/>
        <v>1</v>
      </c>
      <c r="L8" s="60">
        <f t="shared" si="0"/>
        <v>1</v>
      </c>
      <c r="M8" s="60">
        <f t="shared" si="0"/>
        <v>0.9</v>
      </c>
      <c r="N8" s="60">
        <f t="shared" si="0"/>
        <v>0.9</v>
      </c>
      <c r="O8" s="60">
        <f t="shared" si="0"/>
        <v>1</v>
      </c>
      <c r="P8" s="60">
        <f t="shared" si="0"/>
        <v>1</v>
      </c>
      <c r="Q8" s="60">
        <f t="shared" si="0"/>
        <v>0.9</v>
      </c>
      <c r="R8" s="60">
        <f t="shared" si="0"/>
        <v>1</v>
      </c>
      <c r="S8" s="60">
        <f t="shared" si="0"/>
        <v>1</v>
      </c>
      <c r="T8" s="60">
        <f t="shared" si="0"/>
        <v>1</v>
      </c>
      <c r="U8" s="60">
        <f t="shared" si="1"/>
        <v>0.9</v>
      </c>
      <c r="V8" s="60">
        <f t="shared" si="1"/>
        <v>1</v>
      </c>
      <c r="W8" s="60">
        <f t="shared" si="1"/>
        <v>0.83682008368200833</v>
      </c>
      <c r="X8" s="60">
        <f t="shared" si="1"/>
        <v>0.9</v>
      </c>
      <c r="Y8" s="60">
        <f t="shared" si="1"/>
        <v>0.9</v>
      </c>
      <c r="Z8" s="60">
        <f t="shared" si="1"/>
        <v>0.9</v>
      </c>
      <c r="AA8" s="60">
        <f t="shared" si="1"/>
        <v>1</v>
      </c>
      <c r="AB8" s="60">
        <f t="shared" si="1"/>
        <v>1</v>
      </c>
      <c r="AC8" s="60">
        <f t="shared" si="1"/>
        <v>1</v>
      </c>
      <c r="AD8" s="60">
        <f t="shared" si="1"/>
        <v>1</v>
      </c>
      <c r="AE8" s="60">
        <f t="shared" si="2"/>
        <v>1</v>
      </c>
      <c r="AF8" s="60">
        <f t="shared" si="2"/>
        <v>0.9</v>
      </c>
      <c r="AG8" s="60">
        <f t="shared" si="2"/>
        <v>1.25</v>
      </c>
      <c r="AH8" s="60">
        <f t="shared" si="2"/>
        <v>1</v>
      </c>
      <c r="AI8" s="60">
        <f t="shared" si="2"/>
        <v>1</v>
      </c>
      <c r="AJ8" s="60">
        <f t="shared" si="2"/>
        <v>1</v>
      </c>
      <c r="AK8" s="60">
        <f t="shared" si="2"/>
        <v>1</v>
      </c>
      <c r="AL8" s="60">
        <f t="shared" si="2"/>
        <v>1</v>
      </c>
      <c r="AM8" s="60">
        <f t="shared" si="2"/>
        <v>0.83682008368200833</v>
      </c>
      <c r="AN8" s="60">
        <f t="shared" si="2"/>
        <v>1</v>
      </c>
      <c r="AO8" s="60">
        <f t="shared" si="3"/>
        <v>1</v>
      </c>
      <c r="AP8" s="60">
        <f t="shared" si="3"/>
        <v>0.83682008368200833</v>
      </c>
      <c r="AQ8" s="60">
        <f t="shared" si="3"/>
        <v>1</v>
      </c>
      <c r="AR8" s="60">
        <f t="shared" si="3"/>
        <v>0.9</v>
      </c>
      <c r="AS8" s="60">
        <f t="shared" si="3"/>
        <v>0.9</v>
      </c>
      <c r="AT8" s="60">
        <f t="shared" si="3"/>
        <v>1</v>
      </c>
      <c r="AU8" s="60">
        <f t="shared" si="3"/>
        <v>1</v>
      </c>
      <c r="AV8" s="60">
        <f t="shared" si="3"/>
        <v>1</v>
      </c>
      <c r="AW8" s="138">
        <f t="shared" si="3"/>
        <v>0.9</v>
      </c>
      <c r="AX8" s="60">
        <f t="shared" si="3"/>
        <v>0.9</v>
      </c>
      <c r="AY8" s="60">
        <f t="shared" si="4"/>
        <v>1</v>
      </c>
      <c r="AZ8" s="60">
        <f t="shared" si="4"/>
        <v>1</v>
      </c>
      <c r="BA8" s="60">
        <f t="shared" si="4"/>
        <v>0.95</v>
      </c>
      <c r="BB8" s="61">
        <f t="shared" si="4"/>
        <v>1.3333333333333333</v>
      </c>
      <c r="BC8" s="61">
        <f t="shared" si="4"/>
        <v>0.6</v>
      </c>
      <c r="BD8" s="61">
        <f t="shared" si="4"/>
        <v>1</v>
      </c>
      <c r="BE8" s="61">
        <f t="shared" si="4"/>
        <v>1</v>
      </c>
      <c r="BF8" s="61">
        <f t="shared" si="4"/>
        <v>1</v>
      </c>
      <c r="BG8" s="61">
        <f t="shared" si="4"/>
        <v>1</v>
      </c>
      <c r="BH8" s="61">
        <f t="shared" si="4"/>
        <v>1</v>
      </c>
      <c r="BI8" s="61">
        <f t="shared" si="5"/>
        <v>1</v>
      </c>
      <c r="BJ8" s="61">
        <f t="shared" si="5"/>
        <v>1</v>
      </c>
      <c r="BK8" s="61">
        <f t="shared" si="5"/>
        <v>0.9</v>
      </c>
      <c r="BL8" s="61">
        <f t="shared" si="5"/>
        <v>1</v>
      </c>
      <c r="BM8" s="61">
        <f t="shared" si="5"/>
        <v>1</v>
      </c>
      <c r="BN8" s="61">
        <f t="shared" si="5"/>
        <v>0.9</v>
      </c>
      <c r="BO8" s="61">
        <f t="shared" si="5"/>
        <v>0.9</v>
      </c>
      <c r="BP8" s="61">
        <f t="shared" si="5"/>
        <v>1</v>
      </c>
      <c r="BQ8" s="61">
        <f t="shared" si="5"/>
        <v>1</v>
      </c>
      <c r="BR8" s="61">
        <f t="shared" si="5"/>
        <v>1</v>
      </c>
      <c r="BS8" s="61">
        <f t="shared" si="6"/>
        <v>1</v>
      </c>
      <c r="BT8" s="61">
        <f t="shared" si="6"/>
        <v>1</v>
      </c>
      <c r="BU8" s="61">
        <f t="shared" si="6"/>
        <v>1</v>
      </c>
      <c r="BV8" s="61">
        <f t="shared" si="6"/>
        <v>0.9</v>
      </c>
      <c r="BW8" s="61">
        <f t="shared" si="6"/>
        <v>1</v>
      </c>
      <c r="BX8" s="61">
        <f t="shared" si="6"/>
        <v>1</v>
      </c>
      <c r="BY8" s="61">
        <f t="shared" si="6"/>
        <v>0.9</v>
      </c>
      <c r="BZ8" s="61">
        <f t="shared" si="6"/>
        <v>1</v>
      </c>
      <c r="CA8" s="61">
        <f t="shared" si="6"/>
        <v>1</v>
      </c>
      <c r="CB8" s="61">
        <f t="shared" si="6"/>
        <v>1</v>
      </c>
      <c r="CC8" s="61">
        <f t="shared" si="7"/>
        <v>1</v>
      </c>
      <c r="CD8" s="61">
        <f t="shared" si="7"/>
        <v>1</v>
      </c>
      <c r="CE8" s="61" t="e">
        <f t="shared" si="7"/>
        <v>#N/A</v>
      </c>
      <c r="CF8" s="61">
        <f t="shared" si="7"/>
        <v>1</v>
      </c>
      <c r="CG8" s="61">
        <f t="shared" si="7"/>
        <v>1</v>
      </c>
      <c r="CH8" s="61">
        <f t="shared" si="7"/>
        <v>1</v>
      </c>
      <c r="CI8" s="61">
        <f t="shared" si="7"/>
        <v>0.9</v>
      </c>
      <c r="CJ8" s="61">
        <f t="shared" si="7"/>
        <v>1</v>
      </c>
      <c r="CK8" s="61">
        <f t="shared" si="7"/>
        <v>1</v>
      </c>
      <c r="CL8" s="61">
        <f t="shared" si="7"/>
        <v>0.9</v>
      </c>
    </row>
    <row r="9" spans="1:90" x14ac:dyDescent="0.25">
      <c r="A9" s="56">
        <v>10023543</v>
      </c>
      <c r="B9" s="56">
        <v>30080</v>
      </c>
      <c r="C9" s="57" t="s">
        <v>224</v>
      </c>
      <c r="D9" s="58">
        <v>420</v>
      </c>
      <c r="E9" s="58">
        <v>420</v>
      </c>
      <c r="F9" s="59">
        <v>550</v>
      </c>
      <c r="G9" s="59">
        <v>500</v>
      </c>
      <c r="H9" s="59">
        <v>300</v>
      </c>
      <c r="I9" s="58">
        <v>480</v>
      </c>
      <c r="J9" s="58">
        <v>450</v>
      </c>
      <c r="K9" s="60">
        <f t="shared" si="0"/>
        <v>1.05</v>
      </c>
      <c r="L9" s="60">
        <f t="shared" si="0"/>
        <v>1.1000000000000001</v>
      </c>
      <c r="M9" s="60">
        <f t="shared" si="0"/>
        <v>1</v>
      </c>
      <c r="N9" s="60">
        <f t="shared" si="0"/>
        <v>1</v>
      </c>
      <c r="O9" s="60">
        <f t="shared" si="0"/>
        <v>1.1000000000000001</v>
      </c>
      <c r="P9" s="60">
        <f t="shared" si="0"/>
        <v>1.05</v>
      </c>
      <c r="Q9" s="60">
        <f t="shared" si="0"/>
        <v>1</v>
      </c>
      <c r="R9" s="60">
        <f t="shared" si="0"/>
        <v>1.1000000000000001</v>
      </c>
      <c r="S9" s="60">
        <f t="shared" si="0"/>
        <v>1.1000000000000001</v>
      </c>
      <c r="T9" s="60">
        <f t="shared" si="0"/>
        <v>1.1000000000000001</v>
      </c>
      <c r="U9" s="60">
        <f t="shared" si="1"/>
        <v>1</v>
      </c>
      <c r="V9" s="60">
        <f t="shared" si="1"/>
        <v>1.1000000000000001</v>
      </c>
      <c r="W9" s="60">
        <f t="shared" si="1"/>
        <v>0.83682008368200833</v>
      </c>
      <c r="X9" s="60">
        <f t="shared" si="1"/>
        <v>1</v>
      </c>
      <c r="Y9" s="60">
        <f t="shared" si="1"/>
        <v>1</v>
      </c>
      <c r="Z9" s="60">
        <f t="shared" si="1"/>
        <v>1</v>
      </c>
      <c r="AA9" s="60">
        <f t="shared" si="1"/>
        <v>1.1000000000000001</v>
      </c>
      <c r="AB9" s="60">
        <f t="shared" si="1"/>
        <v>1.1000000000000001</v>
      </c>
      <c r="AC9" s="60">
        <f t="shared" si="1"/>
        <v>1.05</v>
      </c>
      <c r="AD9" s="60">
        <f t="shared" si="1"/>
        <v>1.05</v>
      </c>
      <c r="AE9" s="60">
        <f t="shared" si="2"/>
        <v>1.05</v>
      </c>
      <c r="AF9" s="60">
        <f t="shared" si="2"/>
        <v>1</v>
      </c>
      <c r="AG9" s="60">
        <f t="shared" si="2"/>
        <v>1.375</v>
      </c>
      <c r="AH9" s="60">
        <f t="shared" si="2"/>
        <v>1.05</v>
      </c>
      <c r="AI9" s="60">
        <f t="shared" si="2"/>
        <v>1.1000000000000001</v>
      </c>
      <c r="AJ9" s="60">
        <f t="shared" si="2"/>
        <v>1.1000000000000001</v>
      </c>
      <c r="AK9" s="60">
        <f t="shared" si="2"/>
        <v>1.1000000000000001</v>
      </c>
      <c r="AL9" s="60">
        <f t="shared" si="2"/>
        <v>1.05</v>
      </c>
      <c r="AM9" s="60">
        <f t="shared" si="2"/>
        <v>0.83682008368200833</v>
      </c>
      <c r="AN9" s="60">
        <f t="shared" si="2"/>
        <v>1.05</v>
      </c>
      <c r="AO9" s="60">
        <f t="shared" si="3"/>
        <v>1.05</v>
      </c>
      <c r="AP9" s="60">
        <f t="shared" si="3"/>
        <v>0.83682008368200833</v>
      </c>
      <c r="AQ9" s="60">
        <f t="shared" si="3"/>
        <v>1.05</v>
      </c>
      <c r="AR9" s="60">
        <f t="shared" si="3"/>
        <v>1</v>
      </c>
      <c r="AS9" s="60">
        <f t="shared" si="3"/>
        <v>1</v>
      </c>
      <c r="AT9" s="60">
        <f t="shared" si="3"/>
        <v>1.1000000000000001</v>
      </c>
      <c r="AU9" s="60">
        <f t="shared" si="3"/>
        <v>1.05</v>
      </c>
      <c r="AV9" s="60">
        <f t="shared" si="3"/>
        <v>1.05</v>
      </c>
      <c r="AW9" s="138">
        <f t="shared" si="3"/>
        <v>1</v>
      </c>
      <c r="AX9" s="60">
        <f t="shared" si="3"/>
        <v>1</v>
      </c>
      <c r="AY9" s="60">
        <f t="shared" si="4"/>
        <v>1.05</v>
      </c>
      <c r="AZ9" s="60">
        <f t="shared" si="4"/>
        <v>1.1000000000000001</v>
      </c>
      <c r="BA9" s="60">
        <f t="shared" si="4"/>
        <v>1.125</v>
      </c>
      <c r="BB9" s="61">
        <f t="shared" si="4"/>
        <v>1.6</v>
      </c>
      <c r="BC9" s="61">
        <f t="shared" si="4"/>
        <v>0.6</v>
      </c>
      <c r="BD9" s="61">
        <f t="shared" si="4"/>
        <v>1.05</v>
      </c>
      <c r="BE9" s="61">
        <f t="shared" si="4"/>
        <v>1.1000000000000001</v>
      </c>
      <c r="BF9" s="61">
        <f t="shared" si="4"/>
        <v>1.1000000000000001</v>
      </c>
      <c r="BG9" s="61">
        <f t="shared" si="4"/>
        <v>1.1000000000000001</v>
      </c>
      <c r="BH9" s="61">
        <f t="shared" si="4"/>
        <v>1.1000000000000001</v>
      </c>
      <c r="BI9" s="61">
        <f t="shared" si="5"/>
        <v>1.05</v>
      </c>
      <c r="BJ9" s="61">
        <f t="shared" si="5"/>
        <v>1.1000000000000001</v>
      </c>
      <c r="BK9" s="61">
        <f t="shared" si="5"/>
        <v>1</v>
      </c>
      <c r="BL9" s="61">
        <f t="shared" si="5"/>
        <v>1.1000000000000001</v>
      </c>
      <c r="BM9" s="61">
        <f t="shared" si="5"/>
        <v>1.1000000000000001</v>
      </c>
      <c r="BN9" s="61">
        <f t="shared" si="5"/>
        <v>1</v>
      </c>
      <c r="BO9" s="61">
        <f t="shared" si="5"/>
        <v>1</v>
      </c>
      <c r="BP9" s="61">
        <f t="shared" si="5"/>
        <v>1.1000000000000001</v>
      </c>
      <c r="BQ9" s="61">
        <f t="shared" si="5"/>
        <v>1.1000000000000001</v>
      </c>
      <c r="BR9" s="61">
        <f t="shared" si="5"/>
        <v>1.1000000000000001</v>
      </c>
      <c r="BS9" s="61">
        <f t="shared" si="6"/>
        <v>1.05</v>
      </c>
      <c r="BT9" s="61">
        <f t="shared" si="6"/>
        <v>1.05</v>
      </c>
      <c r="BU9" s="61">
        <f t="shared" si="6"/>
        <v>1.1000000000000001</v>
      </c>
      <c r="BV9" s="61">
        <f t="shared" si="6"/>
        <v>1</v>
      </c>
      <c r="BW9" s="61">
        <f t="shared" si="6"/>
        <v>1.05</v>
      </c>
      <c r="BX9" s="61">
        <f t="shared" si="6"/>
        <v>1.1000000000000001</v>
      </c>
      <c r="BY9" s="61">
        <f t="shared" si="6"/>
        <v>1</v>
      </c>
      <c r="BZ9" s="61">
        <f t="shared" si="6"/>
        <v>1.05</v>
      </c>
      <c r="CA9" s="61">
        <f t="shared" si="6"/>
        <v>1.1000000000000001</v>
      </c>
      <c r="CB9" s="61">
        <f t="shared" si="6"/>
        <v>1.1000000000000001</v>
      </c>
      <c r="CC9" s="61">
        <f t="shared" si="7"/>
        <v>1.1000000000000001</v>
      </c>
      <c r="CD9" s="61">
        <f t="shared" si="7"/>
        <v>1.1000000000000001</v>
      </c>
      <c r="CE9" s="61" t="e">
        <f t="shared" si="7"/>
        <v>#N/A</v>
      </c>
      <c r="CF9" s="61">
        <f t="shared" si="7"/>
        <v>1.1000000000000001</v>
      </c>
      <c r="CG9" s="61">
        <f t="shared" si="7"/>
        <v>1.1000000000000001</v>
      </c>
      <c r="CH9" s="61">
        <f t="shared" si="7"/>
        <v>1.1000000000000001</v>
      </c>
      <c r="CI9" s="61">
        <f t="shared" si="7"/>
        <v>1</v>
      </c>
      <c r="CJ9" s="61">
        <f t="shared" si="7"/>
        <v>1.05</v>
      </c>
      <c r="CK9" s="61">
        <f t="shared" si="7"/>
        <v>1.1000000000000001</v>
      </c>
      <c r="CL9" s="61">
        <f t="shared" si="7"/>
        <v>1</v>
      </c>
    </row>
    <row r="10" spans="1:90" x14ac:dyDescent="0.25">
      <c r="A10" s="56">
        <v>10023498</v>
      </c>
      <c r="B10" s="56">
        <v>30081</v>
      </c>
      <c r="C10" s="57" t="s">
        <v>218</v>
      </c>
      <c r="D10" s="58">
        <v>420</v>
      </c>
      <c r="E10" s="58">
        <v>410</v>
      </c>
      <c r="F10" s="59">
        <v>500</v>
      </c>
      <c r="G10" s="59">
        <v>450</v>
      </c>
      <c r="H10" s="59">
        <v>300</v>
      </c>
      <c r="I10" s="58">
        <v>400</v>
      </c>
      <c r="J10" s="58">
        <v>400</v>
      </c>
      <c r="K10" s="60">
        <f t="shared" si="0"/>
        <v>1.05</v>
      </c>
      <c r="L10" s="60">
        <f t="shared" si="0"/>
        <v>1</v>
      </c>
      <c r="M10" s="60">
        <f t="shared" si="0"/>
        <v>0.9</v>
      </c>
      <c r="N10" s="60">
        <f t="shared" si="0"/>
        <v>0.9</v>
      </c>
      <c r="O10" s="60">
        <f t="shared" si="0"/>
        <v>1</v>
      </c>
      <c r="P10" s="60">
        <f t="shared" si="0"/>
        <v>1.05</v>
      </c>
      <c r="Q10" s="60">
        <f t="shared" si="0"/>
        <v>0.9</v>
      </c>
      <c r="R10" s="60">
        <f t="shared" si="0"/>
        <v>1</v>
      </c>
      <c r="S10" s="60">
        <f t="shared" si="0"/>
        <v>1</v>
      </c>
      <c r="T10" s="60">
        <f t="shared" si="0"/>
        <v>1</v>
      </c>
      <c r="U10" s="60">
        <f t="shared" si="1"/>
        <v>0.9</v>
      </c>
      <c r="V10" s="60">
        <f t="shared" si="1"/>
        <v>1</v>
      </c>
      <c r="W10" s="60">
        <f t="shared" si="1"/>
        <v>0.83682008368200833</v>
      </c>
      <c r="X10" s="60">
        <f t="shared" si="1"/>
        <v>0.9</v>
      </c>
      <c r="Y10" s="60">
        <f t="shared" si="1"/>
        <v>0.9</v>
      </c>
      <c r="Z10" s="60">
        <f t="shared" si="1"/>
        <v>0.9</v>
      </c>
      <c r="AA10" s="60">
        <f t="shared" si="1"/>
        <v>1</v>
      </c>
      <c r="AB10" s="60">
        <f t="shared" si="1"/>
        <v>1</v>
      </c>
      <c r="AC10" s="60">
        <f t="shared" si="1"/>
        <v>1.05</v>
      </c>
      <c r="AD10" s="60">
        <f t="shared" si="1"/>
        <v>1.05</v>
      </c>
      <c r="AE10" s="60">
        <f t="shared" si="2"/>
        <v>1.05</v>
      </c>
      <c r="AF10" s="60">
        <f t="shared" si="2"/>
        <v>0.9</v>
      </c>
      <c r="AG10" s="60">
        <f t="shared" si="2"/>
        <v>1.25</v>
      </c>
      <c r="AH10" s="60">
        <f t="shared" si="2"/>
        <v>1.0249999999999999</v>
      </c>
      <c r="AI10" s="60">
        <f t="shared" si="2"/>
        <v>1</v>
      </c>
      <c r="AJ10" s="60">
        <f t="shared" si="2"/>
        <v>1</v>
      </c>
      <c r="AK10" s="60">
        <f t="shared" si="2"/>
        <v>1</v>
      </c>
      <c r="AL10" s="60">
        <f t="shared" si="2"/>
        <v>1.0249999999999999</v>
      </c>
      <c r="AM10" s="60">
        <f t="shared" si="2"/>
        <v>0.83682008368200833</v>
      </c>
      <c r="AN10" s="60">
        <f t="shared" si="2"/>
        <v>1.05</v>
      </c>
      <c r="AO10" s="60">
        <f t="shared" si="3"/>
        <v>1.05</v>
      </c>
      <c r="AP10" s="60">
        <f t="shared" si="3"/>
        <v>0.83682008368200833</v>
      </c>
      <c r="AQ10" s="60">
        <f t="shared" si="3"/>
        <v>1.05</v>
      </c>
      <c r="AR10" s="60">
        <f t="shared" si="3"/>
        <v>0.9</v>
      </c>
      <c r="AS10" s="60">
        <f t="shared" si="3"/>
        <v>0.9</v>
      </c>
      <c r="AT10" s="60">
        <f t="shared" si="3"/>
        <v>1</v>
      </c>
      <c r="AU10" s="60">
        <f t="shared" si="3"/>
        <v>1.05</v>
      </c>
      <c r="AV10" s="60">
        <f t="shared" si="3"/>
        <v>1.05</v>
      </c>
      <c r="AW10" s="138">
        <f t="shared" si="3"/>
        <v>0.9</v>
      </c>
      <c r="AX10" s="60">
        <f t="shared" si="3"/>
        <v>0.9</v>
      </c>
      <c r="AY10" s="60">
        <f t="shared" si="4"/>
        <v>1.05</v>
      </c>
      <c r="AZ10" s="60">
        <f t="shared" si="4"/>
        <v>1</v>
      </c>
      <c r="BA10" s="60">
        <f t="shared" si="4"/>
        <v>1</v>
      </c>
      <c r="BB10" s="61">
        <f t="shared" si="4"/>
        <v>1.3333333333333333</v>
      </c>
      <c r="BC10" s="61">
        <f t="shared" si="4"/>
        <v>0.6</v>
      </c>
      <c r="BD10" s="61">
        <f t="shared" si="4"/>
        <v>1.05</v>
      </c>
      <c r="BE10" s="61">
        <f t="shared" si="4"/>
        <v>1</v>
      </c>
      <c r="BF10" s="61">
        <f t="shared" si="4"/>
        <v>1</v>
      </c>
      <c r="BG10" s="61">
        <f t="shared" si="4"/>
        <v>1</v>
      </c>
      <c r="BH10" s="61">
        <f t="shared" si="4"/>
        <v>1</v>
      </c>
      <c r="BI10" s="61">
        <f t="shared" si="5"/>
        <v>1.05</v>
      </c>
      <c r="BJ10" s="61">
        <f t="shared" si="5"/>
        <v>1</v>
      </c>
      <c r="BK10" s="61">
        <f t="shared" si="5"/>
        <v>0.9</v>
      </c>
      <c r="BL10" s="61">
        <f t="shared" si="5"/>
        <v>1</v>
      </c>
      <c r="BM10" s="61">
        <f t="shared" si="5"/>
        <v>1</v>
      </c>
      <c r="BN10" s="61">
        <f t="shared" si="5"/>
        <v>0.9</v>
      </c>
      <c r="BO10" s="61">
        <f t="shared" si="5"/>
        <v>0.9</v>
      </c>
      <c r="BP10" s="61">
        <f t="shared" si="5"/>
        <v>1</v>
      </c>
      <c r="BQ10" s="61">
        <f t="shared" si="5"/>
        <v>1</v>
      </c>
      <c r="BR10" s="61">
        <f t="shared" si="5"/>
        <v>1</v>
      </c>
      <c r="BS10" s="61">
        <f t="shared" si="6"/>
        <v>1.05</v>
      </c>
      <c r="BT10" s="61">
        <f t="shared" si="6"/>
        <v>1.0249999999999999</v>
      </c>
      <c r="BU10" s="61">
        <f t="shared" si="6"/>
        <v>1</v>
      </c>
      <c r="BV10" s="61">
        <f t="shared" si="6"/>
        <v>0.9</v>
      </c>
      <c r="BW10" s="61">
        <f t="shared" si="6"/>
        <v>1.05</v>
      </c>
      <c r="BX10" s="61">
        <f t="shared" si="6"/>
        <v>1</v>
      </c>
      <c r="BY10" s="61">
        <f t="shared" si="6"/>
        <v>0.9</v>
      </c>
      <c r="BZ10" s="61">
        <f t="shared" si="6"/>
        <v>1.05</v>
      </c>
      <c r="CA10" s="61">
        <f t="shared" si="6"/>
        <v>1</v>
      </c>
      <c r="CB10" s="61">
        <f t="shared" si="6"/>
        <v>1</v>
      </c>
      <c r="CC10" s="61">
        <f t="shared" si="7"/>
        <v>1</v>
      </c>
      <c r="CD10" s="61">
        <f t="shared" si="7"/>
        <v>1</v>
      </c>
      <c r="CE10" s="61" t="e">
        <f t="shared" si="7"/>
        <v>#N/A</v>
      </c>
      <c r="CF10" s="61">
        <f t="shared" si="7"/>
        <v>1</v>
      </c>
      <c r="CG10" s="61">
        <f t="shared" si="7"/>
        <v>1</v>
      </c>
      <c r="CH10" s="61">
        <f t="shared" si="7"/>
        <v>1</v>
      </c>
      <c r="CI10" s="61">
        <f t="shared" si="7"/>
        <v>0.9</v>
      </c>
      <c r="CJ10" s="61">
        <f t="shared" si="7"/>
        <v>1.05</v>
      </c>
      <c r="CK10" s="61">
        <f t="shared" si="7"/>
        <v>1</v>
      </c>
      <c r="CL10" s="61">
        <f t="shared" si="7"/>
        <v>0.9</v>
      </c>
    </row>
    <row r="11" spans="1:90" x14ac:dyDescent="0.25">
      <c r="A11" s="56">
        <v>10023956</v>
      </c>
      <c r="B11" s="56">
        <v>30089</v>
      </c>
      <c r="C11" s="57" t="s">
        <v>225</v>
      </c>
      <c r="D11" s="58">
        <v>400</v>
      </c>
      <c r="E11" s="58">
        <v>350</v>
      </c>
      <c r="F11" s="59">
        <v>450</v>
      </c>
      <c r="G11" s="59">
        <v>450</v>
      </c>
      <c r="H11" s="59">
        <v>300</v>
      </c>
      <c r="I11" s="58">
        <v>400</v>
      </c>
      <c r="J11" s="58">
        <v>400</v>
      </c>
      <c r="K11" s="60">
        <f t="shared" si="0"/>
        <v>1</v>
      </c>
      <c r="L11" s="60">
        <f t="shared" si="0"/>
        <v>0.9</v>
      </c>
      <c r="M11" s="60">
        <f t="shared" si="0"/>
        <v>0.9</v>
      </c>
      <c r="N11" s="60">
        <f t="shared" si="0"/>
        <v>0.9</v>
      </c>
      <c r="O11" s="60">
        <f t="shared" si="0"/>
        <v>0.9</v>
      </c>
      <c r="P11" s="60">
        <f t="shared" si="0"/>
        <v>1</v>
      </c>
      <c r="Q11" s="60">
        <f t="shared" si="0"/>
        <v>0.9</v>
      </c>
      <c r="R11" s="60">
        <f t="shared" si="0"/>
        <v>0.9</v>
      </c>
      <c r="S11" s="60">
        <f t="shared" si="0"/>
        <v>0.9</v>
      </c>
      <c r="T11" s="60">
        <f t="shared" si="0"/>
        <v>0.9</v>
      </c>
      <c r="U11" s="60">
        <f t="shared" si="1"/>
        <v>0.9</v>
      </c>
      <c r="V11" s="60">
        <f t="shared" si="1"/>
        <v>0.9</v>
      </c>
      <c r="W11" s="60">
        <f t="shared" si="1"/>
        <v>0.83682008368200833</v>
      </c>
      <c r="X11" s="60">
        <f t="shared" si="1"/>
        <v>0.9</v>
      </c>
      <c r="Y11" s="60">
        <f t="shared" si="1"/>
        <v>0.9</v>
      </c>
      <c r="Z11" s="60">
        <f t="shared" si="1"/>
        <v>0.9</v>
      </c>
      <c r="AA11" s="60">
        <f t="shared" si="1"/>
        <v>0.9</v>
      </c>
      <c r="AB11" s="60">
        <f t="shared" si="1"/>
        <v>0.9</v>
      </c>
      <c r="AC11" s="60">
        <f t="shared" si="1"/>
        <v>1</v>
      </c>
      <c r="AD11" s="60">
        <f t="shared" si="1"/>
        <v>1</v>
      </c>
      <c r="AE11" s="60">
        <f t="shared" si="2"/>
        <v>1</v>
      </c>
      <c r="AF11" s="60">
        <f t="shared" si="2"/>
        <v>0.9</v>
      </c>
      <c r="AG11" s="60">
        <f t="shared" si="2"/>
        <v>1.125</v>
      </c>
      <c r="AH11" s="60">
        <f t="shared" si="2"/>
        <v>0.875</v>
      </c>
      <c r="AI11" s="60">
        <f t="shared" si="2"/>
        <v>0.9</v>
      </c>
      <c r="AJ11" s="60">
        <f t="shared" si="2"/>
        <v>0.9</v>
      </c>
      <c r="AK11" s="60">
        <f t="shared" si="2"/>
        <v>0.9</v>
      </c>
      <c r="AL11" s="60">
        <f t="shared" si="2"/>
        <v>0.875</v>
      </c>
      <c r="AM11" s="60">
        <f t="shared" si="2"/>
        <v>0.83682008368200833</v>
      </c>
      <c r="AN11" s="60">
        <f t="shared" si="2"/>
        <v>1</v>
      </c>
      <c r="AO11" s="60">
        <f t="shared" si="3"/>
        <v>1</v>
      </c>
      <c r="AP11" s="60">
        <f t="shared" si="3"/>
        <v>0.83682008368200833</v>
      </c>
      <c r="AQ11" s="60">
        <f t="shared" si="3"/>
        <v>1</v>
      </c>
      <c r="AR11" s="60">
        <f t="shared" si="3"/>
        <v>0.9</v>
      </c>
      <c r="AS11" s="60">
        <f t="shared" si="3"/>
        <v>0.9</v>
      </c>
      <c r="AT11" s="60">
        <f t="shared" si="3"/>
        <v>0.9</v>
      </c>
      <c r="AU11" s="60">
        <f t="shared" si="3"/>
        <v>1</v>
      </c>
      <c r="AV11" s="60">
        <f t="shared" si="3"/>
        <v>1</v>
      </c>
      <c r="AW11" s="138">
        <f t="shared" si="3"/>
        <v>0.9</v>
      </c>
      <c r="AX11" s="60">
        <f t="shared" si="3"/>
        <v>0.9</v>
      </c>
      <c r="AY11" s="60">
        <f t="shared" si="4"/>
        <v>1</v>
      </c>
      <c r="AZ11" s="60">
        <f t="shared" si="4"/>
        <v>0.9</v>
      </c>
      <c r="BA11" s="60">
        <f t="shared" si="4"/>
        <v>1</v>
      </c>
      <c r="BB11" s="61">
        <f t="shared" si="4"/>
        <v>1.3333333333333333</v>
      </c>
      <c r="BC11" s="61">
        <f t="shared" si="4"/>
        <v>0.6</v>
      </c>
      <c r="BD11" s="61">
        <f t="shared" si="4"/>
        <v>1</v>
      </c>
      <c r="BE11" s="61">
        <f t="shared" si="4"/>
        <v>0.9</v>
      </c>
      <c r="BF11" s="61">
        <f t="shared" si="4"/>
        <v>0.9</v>
      </c>
      <c r="BG11" s="61">
        <f t="shared" si="4"/>
        <v>0.9</v>
      </c>
      <c r="BH11" s="61">
        <f t="shared" si="4"/>
        <v>0.9</v>
      </c>
      <c r="BI11" s="61">
        <f t="shared" si="5"/>
        <v>1</v>
      </c>
      <c r="BJ11" s="61">
        <f t="shared" si="5"/>
        <v>0.9</v>
      </c>
      <c r="BK11" s="61">
        <f t="shared" si="5"/>
        <v>0.9</v>
      </c>
      <c r="BL11" s="61">
        <f t="shared" si="5"/>
        <v>0.9</v>
      </c>
      <c r="BM11" s="61">
        <f t="shared" si="5"/>
        <v>0.9</v>
      </c>
      <c r="BN11" s="61">
        <f t="shared" si="5"/>
        <v>0.9</v>
      </c>
      <c r="BO11" s="61">
        <f t="shared" si="5"/>
        <v>0.9</v>
      </c>
      <c r="BP11" s="61">
        <f t="shared" si="5"/>
        <v>0.9</v>
      </c>
      <c r="BQ11" s="61">
        <f t="shared" si="5"/>
        <v>0.9</v>
      </c>
      <c r="BR11" s="61">
        <f t="shared" si="5"/>
        <v>0.9</v>
      </c>
      <c r="BS11" s="61">
        <f t="shared" si="6"/>
        <v>1</v>
      </c>
      <c r="BT11" s="61">
        <f t="shared" si="6"/>
        <v>0.875</v>
      </c>
      <c r="BU11" s="61">
        <f t="shared" si="6"/>
        <v>0.9</v>
      </c>
      <c r="BV11" s="61">
        <f t="shared" si="6"/>
        <v>0.9</v>
      </c>
      <c r="BW11" s="61">
        <f t="shared" si="6"/>
        <v>1</v>
      </c>
      <c r="BX11" s="61">
        <f t="shared" si="6"/>
        <v>0.9</v>
      </c>
      <c r="BY11" s="61">
        <f t="shared" si="6"/>
        <v>0.9</v>
      </c>
      <c r="BZ11" s="61">
        <f t="shared" si="6"/>
        <v>1</v>
      </c>
      <c r="CA11" s="61">
        <f t="shared" si="6"/>
        <v>0.9</v>
      </c>
      <c r="CB11" s="61">
        <f t="shared" si="6"/>
        <v>0.9</v>
      </c>
      <c r="CC11" s="61">
        <f t="shared" si="7"/>
        <v>0.9</v>
      </c>
      <c r="CD11" s="61">
        <f t="shared" si="7"/>
        <v>0.9</v>
      </c>
      <c r="CE11" s="61" t="e">
        <f t="shared" si="7"/>
        <v>#N/A</v>
      </c>
      <c r="CF11" s="61">
        <f t="shared" si="7"/>
        <v>0.9</v>
      </c>
      <c r="CG11" s="61">
        <f t="shared" si="7"/>
        <v>0.9</v>
      </c>
      <c r="CH11" s="61">
        <f t="shared" si="7"/>
        <v>0.9</v>
      </c>
      <c r="CI11" s="61">
        <f t="shared" si="7"/>
        <v>0.9</v>
      </c>
      <c r="CJ11" s="61">
        <f t="shared" si="7"/>
        <v>1</v>
      </c>
      <c r="CK11" s="61">
        <f t="shared" si="7"/>
        <v>0.9</v>
      </c>
      <c r="CL11" s="61">
        <f t="shared" si="7"/>
        <v>0.9</v>
      </c>
    </row>
    <row r="12" spans="1:90" x14ac:dyDescent="0.25">
      <c r="A12" s="56">
        <v>10023882</v>
      </c>
      <c r="B12" s="56">
        <v>30091</v>
      </c>
      <c r="C12" s="57" t="s">
        <v>226</v>
      </c>
      <c r="D12" s="58">
        <v>410</v>
      </c>
      <c r="E12" s="58">
        <v>400</v>
      </c>
      <c r="F12" s="59">
        <v>550</v>
      </c>
      <c r="G12" s="59">
        <v>500</v>
      </c>
      <c r="H12" s="59">
        <v>300</v>
      </c>
      <c r="I12" s="58">
        <v>400</v>
      </c>
      <c r="J12" s="58">
        <v>400</v>
      </c>
      <c r="K12" s="60">
        <f t="shared" si="0"/>
        <v>1.0249999999999999</v>
      </c>
      <c r="L12" s="60">
        <f t="shared" si="0"/>
        <v>1.1000000000000001</v>
      </c>
      <c r="M12" s="60">
        <f t="shared" si="0"/>
        <v>1</v>
      </c>
      <c r="N12" s="60">
        <f t="shared" si="0"/>
        <v>1</v>
      </c>
      <c r="O12" s="60">
        <f t="shared" si="0"/>
        <v>1.1000000000000001</v>
      </c>
      <c r="P12" s="60">
        <f t="shared" si="0"/>
        <v>1.0249999999999999</v>
      </c>
      <c r="Q12" s="60">
        <f t="shared" si="0"/>
        <v>1</v>
      </c>
      <c r="R12" s="60">
        <f t="shared" si="0"/>
        <v>1.1000000000000001</v>
      </c>
      <c r="S12" s="60">
        <f t="shared" si="0"/>
        <v>1.1000000000000001</v>
      </c>
      <c r="T12" s="60">
        <f t="shared" si="0"/>
        <v>1.1000000000000001</v>
      </c>
      <c r="U12" s="60">
        <f t="shared" si="1"/>
        <v>1</v>
      </c>
      <c r="V12" s="60">
        <f t="shared" si="1"/>
        <v>1.1000000000000001</v>
      </c>
      <c r="W12" s="60">
        <f t="shared" si="1"/>
        <v>0.83682008368200833</v>
      </c>
      <c r="X12" s="60">
        <f t="shared" si="1"/>
        <v>1</v>
      </c>
      <c r="Y12" s="60">
        <f t="shared" si="1"/>
        <v>1</v>
      </c>
      <c r="Z12" s="60">
        <f t="shared" si="1"/>
        <v>1</v>
      </c>
      <c r="AA12" s="60">
        <f t="shared" si="1"/>
        <v>1.1000000000000001</v>
      </c>
      <c r="AB12" s="60">
        <f t="shared" si="1"/>
        <v>1.1000000000000001</v>
      </c>
      <c r="AC12" s="60">
        <f t="shared" si="1"/>
        <v>1.0249999999999999</v>
      </c>
      <c r="AD12" s="60">
        <f t="shared" si="1"/>
        <v>1.0249999999999999</v>
      </c>
      <c r="AE12" s="60">
        <f t="shared" si="2"/>
        <v>1.0249999999999999</v>
      </c>
      <c r="AF12" s="60">
        <f t="shared" si="2"/>
        <v>1</v>
      </c>
      <c r="AG12" s="60">
        <f t="shared" si="2"/>
        <v>1.375</v>
      </c>
      <c r="AH12" s="60">
        <f t="shared" si="2"/>
        <v>1</v>
      </c>
      <c r="AI12" s="60">
        <f t="shared" si="2"/>
        <v>1.1000000000000001</v>
      </c>
      <c r="AJ12" s="60">
        <f t="shared" si="2"/>
        <v>1.1000000000000001</v>
      </c>
      <c r="AK12" s="60">
        <f t="shared" si="2"/>
        <v>1.1000000000000001</v>
      </c>
      <c r="AL12" s="60">
        <f t="shared" si="2"/>
        <v>1</v>
      </c>
      <c r="AM12" s="60">
        <f t="shared" si="2"/>
        <v>0.83682008368200833</v>
      </c>
      <c r="AN12" s="60">
        <f t="shared" si="2"/>
        <v>1.0249999999999999</v>
      </c>
      <c r="AO12" s="60">
        <f t="shared" si="3"/>
        <v>1.0249999999999999</v>
      </c>
      <c r="AP12" s="60">
        <f t="shared" si="3"/>
        <v>0.83682008368200833</v>
      </c>
      <c r="AQ12" s="60">
        <f t="shared" si="3"/>
        <v>1.0249999999999999</v>
      </c>
      <c r="AR12" s="60">
        <f t="shared" si="3"/>
        <v>1</v>
      </c>
      <c r="AS12" s="60">
        <f t="shared" si="3"/>
        <v>1</v>
      </c>
      <c r="AT12" s="60">
        <f t="shared" si="3"/>
        <v>1.1000000000000001</v>
      </c>
      <c r="AU12" s="60">
        <f t="shared" si="3"/>
        <v>1.0249999999999999</v>
      </c>
      <c r="AV12" s="60">
        <f t="shared" si="3"/>
        <v>1.0249999999999999</v>
      </c>
      <c r="AW12" s="138">
        <f t="shared" si="3"/>
        <v>1</v>
      </c>
      <c r="AX12" s="60">
        <f t="shared" si="3"/>
        <v>1</v>
      </c>
      <c r="AY12" s="60">
        <f t="shared" si="4"/>
        <v>1.0249999999999999</v>
      </c>
      <c r="AZ12" s="60">
        <f t="shared" si="4"/>
        <v>1.1000000000000001</v>
      </c>
      <c r="BA12" s="60">
        <f t="shared" si="4"/>
        <v>1</v>
      </c>
      <c r="BB12" s="61">
        <f t="shared" si="4"/>
        <v>1.3333333333333333</v>
      </c>
      <c r="BC12" s="61">
        <f t="shared" si="4"/>
        <v>0.6</v>
      </c>
      <c r="BD12" s="61">
        <f t="shared" si="4"/>
        <v>1.0249999999999999</v>
      </c>
      <c r="BE12" s="61">
        <f t="shared" si="4"/>
        <v>1.1000000000000001</v>
      </c>
      <c r="BF12" s="61">
        <f t="shared" si="4"/>
        <v>1.1000000000000001</v>
      </c>
      <c r="BG12" s="61">
        <f t="shared" si="4"/>
        <v>1.1000000000000001</v>
      </c>
      <c r="BH12" s="61">
        <f t="shared" si="4"/>
        <v>1.1000000000000001</v>
      </c>
      <c r="BI12" s="61">
        <f t="shared" si="5"/>
        <v>1.0249999999999999</v>
      </c>
      <c r="BJ12" s="61">
        <f t="shared" si="5"/>
        <v>1.1000000000000001</v>
      </c>
      <c r="BK12" s="61">
        <f t="shared" si="5"/>
        <v>1</v>
      </c>
      <c r="BL12" s="61">
        <f t="shared" si="5"/>
        <v>1.1000000000000001</v>
      </c>
      <c r="BM12" s="61">
        <f t="shared" si="5"/>
        <v>1.1000000000000001</v>
      </c>
      <c r="BN12" s="61">
        <f t="shared" si="5"/>
        <v>1</v>
      </c>
      <c r="BO12" s="61">
        <f t="shared" si="5"/>
        <v>1</v>
      </c>
      <c r="BP12" s="61">
        <f t="shared" si="5"/>
        <v>1.1000000000000001</v>
      </c>
      <c r="BQ12" s="61">
        <f t="shared" si="5"/>
        <v>1.1000000000000001</v>
      </c>
      <c r="BR12" s="61">
        <f t="shared" si="5"/>
        <v>1.1000000000000001</v>
      </c>
      <c r="BS12" s="61">
        <f t="shared" si="6"/>
        <v>1.0249999999999999</v>
      </c>
      <c r="BT12" s="61">
        <f t="shared" si="6"/>
        <v>1</v>
      </c>
      <c r="BU12" s="61">
        <f t="shared" si="6"/>
        <v>1.1000000000000001</v>
      </c>
      <c r="BV12" s="61">
        <f t="shared" si="6"/>
        <v>1</v>
      </c>
      <c r="BW12" s="61">
        <f t="shared" si="6"/>
        <v>1.0249999999999999</v>
      </c>
      <c r="BX12" s="61">
        <f t="shared" si="6"/>
        <v>1.1000000000000001</v>
      </c>
      <c r="BY12" s="61">
        <f t="shared" si="6"/>
        <v>1</v>
      </c>
      <c r="BZ12" s="61">
        <f t="shared" si="6"/>
        <v>1.0249999999999999</v>
      </c>
      <c r="CA12" s="61">
        <f t="shared" si="6"/>
        <v>1.1000000000000001</v>
      </c>
      <c r="CB12" s="61">
        <f t="shared" si="6"/>
        <v>1.1000000000000001</v>
      </c>
      <c r="CC12" s="61">
        <f t="shared" si="7"/>
        <v>1.1000000000000001</v>
      </c>
      <c r="CD12" s="61">
        <f t="shared" si="7"/>
        <v>1.1000000000000001</v>
      </c>
      <c r="CE12" s="61" t="e">
        <f t="shared" si="7"/>
        <v>#N/A</v>
      </c>
      <c r="CF12" s="61">
        <f t="shared" si="7"/>
        <v>1.1000000000000001</v>
      </c>
      <c r="CG12" s="61">
        <f t="shared" si="7"/>
        <v>1.1000000000000001</v>
      </c>
      <c r="CH12" s="61">
        <f t="shared" si="7"/>
        <v>1.1000000000000001</v>
      </c>
      <c r="CI12" s="61">
        <f t="shared" si="7"/>
        <v>1</v>
      </c>
      <c r="CJ12" s="61">
        <f t="shared" si="7"/>
        <v>1.0249999999999999</v>
      </c>
      <c r="CK12" s="61">
        <f t="shared" si="7"/>
        <v>1.1000000000000001</v>
      </c>
      <c r="CL12" s="61">
        <f t="shared" si="7"/>
        <v>1</v>
      </c>
    </row>
    <row r="13" spans="1:90" x14ac:dyDescent="0.25">
      <c r="A13" s="56">
        <v>10023591</v>
      </c>
      <c r="B13" s="56">
        <v>30094</v>
      </c>
      <c r="C13" s="57" t="s">
        <v>227</v>
      </c>
      <c r="D13" s="58">
        <v>400</v>
      </c>
      <c r="E13" s="58">
        <v>400</v>
      </c>
      <c r="F13" s="59">
        <v>500</v>
      </c>
      <c r="G13" s="59">
        <v>500</v>
      </c>
      <c r="H13" s="59">
        <v>300</v>
      </c>
      <c r="I13" s="58">
        <v>400</v>
      </c>
      <c r="J13" s="58">
        <v>400</v>
      </c>
      <c r="K13" s="60">
        <f t="shared" si="0"/>
        <v>1</v>
      </c>
      <c r="L13" s="60">
        <f t="shared" si="0"/>
        <v>1</v>
      </c>
      <c r="M13" s="60">
        <f t="shared" si="0"/>
        <v>1</v>
      </c>
      <c r="N13" s="60">
        <f t="shared" si="0"/>
        <v>1</v>
      </c>
      <c r="O13" s="60">
        <f t="shared" si="0"/>
        <v>1</v>
      </c>
      <c r="P13" s="60">
        <f t="shared" si="0"/>
        <v>1</v>
      </c>
      <c r="Q13" s="60">
        <f t="shared" si="0"/>
        <v>1</v>
      </c>
      <c r="R13" s="60">
        <f t="shared" si="0"/>
        <v>1</v>
      </c>
      <c r="S13" s="60">
        <f t="shared" si="0"/>
        <v>1</v>
      </c>
      <c r="T13" s="60">
        <f t="shared" si="0"/>
        <v>1</v>
      </c>
      <c r="U13" s="60">
        <f t="shared" si="1"/>
        <v>1</v>
      </c>
      <c r="V13" s="60">
        <f t="shared" si="1"/>
        <v>1</v>
      </c>
      <c r="W13" s="60">
        <f t="shared" si="1"/>
        <v>0.83682008368200833</v>
      </c>
      <c r="X13" s="60">
        <f t="shared" si="1"/>
        <v>1</v>
      </c>
      <c r="Y13" s="60">
        <f t="shared" si="1"/>
        <v>1</v>
      </c>
      <c r="Z13" s="60">
        <f t="shared" si="1"/>
        <v>1</v>
      </c>
      <c r="AA13" s="60">
        <f t="shared" si="1"/>
        <v>1</v>
      </c>
      <c r="AB13" s="60">
        <f t="shared" si="1"/>
        <v>1</v>
      </c>
      <c r="AC13" s="60">
        <f t="shared" si="1"/>
        <v>1</v>
      </c>
      <c r="AD13" s="60">
        <f t="shared" si="1"/>
        <v>1</v>
      </c>
      <c r="AE13" s="60">
        <f t="shared" si="2"/>
        <v>1</v>
      </c>
      <c r="AF13" s="60">
        <f t="shared" si="2"/>
        <v>1</v>
      </c>
      <c r="AG13" s="60">
        <f t="shared" si="2"/>
        <v>1.25</v>
      </c>
      <c r="AH13" s="60">
        <f t="shared" si="2"/>
        <v>1</v>
      </c>
      <c r="AI13" s="60">
        <f t="shared" si="2"/>
        <v>1</v>
      </c>
      <c r="AJ13" s="60">
        <f t="shared" si="2"/>
        <v>1</v>
      </c>
      <c r="AK13" s="60">
        <f t="shared" si="2"/>
        <v>1</v>
      </c>
      <c r="AL13" s="60">
        <f t="shared" si="2"/>
        <v>1</v>
      </c>
      <c r="AM13" s="60">
        <f t="shared" si="2"/>
        <v>0.83682008368200833</v>
      </c>
      <c r="AN13" s="60">
        <f t="shared" si="2"/>
        <v>1</v>
      </c>
      <c r="AO13" s="60">
        <f t="shared" si="3"/>
        <v>1</v>
      </c>
      <c r="AP13" s="60">
        <f t="shared" si="3"/>
        <v>0.83682008368200833</v>
      </c>
      <c r="AQ13" s="60">
        <f t="shared" si="3"/>
        <v>1</v>
      </c>
      <c r="AR13" s="60">
        <f t="shared" si="3"/>
        <v>1</v>
      </c>
      <c r="AS13" s="60">
        <f t="shared" si="3"/>
        <v>1</v>
      </c>
      <c r="AT13" s="60">
        <f t="shared" si="3"/>
        <v>1</v>
      </c>
      <c r="AU13" s="60">
        <f t="shared" si="3"/>
        <v>1</v>
      </c>
      <c r="AV13" s="60">
        <f t="shared" si="3"/>
        <v>1</v>
      </c>
      <c r="AW13" s="138">
        <f t="shared" si="3"/>
        <v>1</v>
      </c>
      <c r="AX13" s="60">
        <f t="shared" si="3"/>
        <v>1</v>
      </c>
      <c r="AY13" s="60">
        <f t="shared" si="4"/>
        <v>1</v>
      </c>
      <c r="AZ13" s="60">
        <f t="shared" si="4"/>
        <v>1</v>
      </c>
      <c r="BA13" s="60">
        <f t="shared" si="4"/>
        <v>1</v>
      </c>
      <c r="BB13" s="61">
        <f t="shared" si="4"/>
        <v>1.3333333333333333</v>
      </c>
      <c r="BC13" s="61">
        <f t="shared" si="4"/>
        <v>0.6</v>
      </c>
      <c r="BD13" s="61">
        <f t="shared" si="4"/>
        <v>1</v>
      </c>
      <c r="BE13" s="61">
        <f t="shared" si="4"/>
        <v>1</v>
      </c>
      <c r="BF13" s="61">
        <f t="shared" si="4"/>
        <v>1</v>
      </c>
      <c r="BG13" s="61">
        <f t="shared" si="4"/>
        <v>1</v>
      </c>
      <c r="BH13" s="61">
        <f t="shared" si="4"/>
        <v>1</v>
      </c>
      <c r="BI13" s="61">
        <f t="shared" si="5"/>
        <v>1</v>
      </c>
      <c r="BJ13" s="61">
        <f t="shared" si="5"/>
        <v>1</v>
      </c>
      <c r="BK13" s="61">
        <f t="shared" si="5"/>
        <v>1</v>
      </c>
      <c r="BL13" s="61">
        <f t="shared" si="5"/>
        <v>1</v>
      </c>
      <c r="BM13" s="61">
        <f t="shared" si="5"/>
        <v>1</v>
      </c>
      <c r="BN13" s="61">
        <f t="shared" si="5"/>
        <v>1</v>
      </c>
      <c r="BO13" s="61">
        <f t="shared" si="5"/>
        <v>1</v>
      </c>
      <c r="BP13" s="61">
        <f t="shared" si="5"/>
        <v>1</v>
      </c>
      <c r="BQ13" s="61">
        <f t="shared" si="5"/>
        <v>1</v>
      </c>
      <c r="BR13" s="61">
        <f t="shared" si="5"/>
        <v>1</v>
      </c>
      <c r="BS13" s="61">
        <f t="shared" si="6"/>
        <v>1</v>
      </c>
      <c r="BT13" s="61">
        <f t="shared" si="6"/>
        <v>1</v>
      </c>
      <c r="BU13" s="61">
        <f t="shared" si="6"/>
        <v>1</v>
      </c>
      <c r="BV13" s="61">
        <f t="shared" si="6"/>
        <v>1</v>
      </c>
      <c r="BW13" s="61">
        <f t="shared" si="6"/>
        <v>1</v>
      </c>
      <c r="BX13" s="61">
        <f t="shared" si="6"/>
        <v>1</v>
      </c>
      <c r="BY13" s="61">
        <f t="shared" si="6"/>
        <v>1</v>
      </c>
      <c r="BZ13" s="61">
        <f t="shared" si="6"/>
        <v>1</v>
      </c>
      <c r="CA13" s="61">
        <f t="shared" si="6"/>
        <v>1</v>
      </c>
      <c r="CB13" s="61">
        <f t="shared" si="6"/>
        <v>1</v>
      </c>
      <c r="CC13" s="61">
        <f t="shared" si="7"/>
        <v>1</v>
      </c>
      <c r="CD13" s="61">
        <f t="shared" si="7"/>
        <v>1</v>
      </c>
      <c r="CE13" s="61" t="e">
        <f t="shared" si="7"/>
        <v>#N/A</v>
      </c>
      <c r="CF13" s="61">
        <f t="shared" si="7"/>
        <v>1</v>
      </c>
      <c r="CG13" s="61">
        <f t="shared" si="7"/>
        <v>1</v>
      </c>
      <c r="CH13" s="61">
        <f t="shared" si="7"/>
        <v>1</v>
      </c>
      <c r="CI13" s="61">
        <f t="shared" si="7"/>
        <v>1</v>
      </c>
      <c r="CJ13" s="61">
        <f t="shared" si="7"/>
        <v>1</v>
      </c>
      <c r="CK13" s="61">
        <f t="shared" si="7"/>
        <v>1</v>
      </c>
      <c r="CL13" s="61">
        <f t="shared" si="7"/>
        <v>1</v>
      </c>
    </row>
    <row r="14" spans="1:90" x14ac:dyDescent="0.25">
      <c r="A14" s="56">
        <v>10024419</v>
      </c>
      <c r="B14" s="56">
        <v>30236</v>
      </c>
      <c r="C14" s="57" t="s">
        <v>219</v>
      </c>
      <c r="D14" s="58">
        <v>420</v>
      </c>
      <c r="E14" s="58">
        <v>400</v>
      </c>
      <c r="F14" s="59">
        <v>500</v>
      </c>
      <c r="G14" s="59">
        <v>450</v>
      </c>
      <c r="H14" s="59">
        <v>300</v>
      </c>
      <c r="I14" s="58">
        <v>400</v>
      </c>
      <c r="J14" s="58">
        <v>380</v>
      </c>
      <c r="K14" s="60">
        <f t="shared" si="0"/>
        <v>1.05</v>
      </c>
      <c r="L14" s="60">
        <f t="shared" si="0"/>
        <v>1</v>
      </c>
      <c r="M14" s="60">
        <f t="shared" si="0"/>
        <v>0.9</v>
      </c>
      <c r="N14" s="60">
        <f t="shared" si="0"/>
        <v>0.9</v>
      </c>
      <c r="O14" s="60">
        <f t="shared" si="0"/>
        <v>1</v>
      </c>
      <c r="P14" s="60">
        <f t="shared" si="0"/>
        <v>1.05</v>
      </c>
      <c r="Q14" s="60">
        <f t="shared" si="0"/>
        <v>0.9</v>
      </c>
      <c r="R14" s="60">
        <f t="shared" si="0"/>
        <v>1</v>
      </c>
      <c r="S14" s="60">
        <f t="shared" si="0"/>
        <v>1</v>
      </c>
      <c r="T14" s="60">
        <f t="shared" si="0"/>
        <v>1</v>
      </c>
      <c r="U14" s="60">
        <f t="shared" si="1"/>
        <v>0.9</v>
      </c>
      <c r="V14" s="60">
        <f t="shared" si="1"/>
        <v>1</v>
      </c>
      <c r="W14" s="60">
        <f t="shared" si="1"/>
        <v>0.83682008368200833</v>
      </c>
      <c r="X14" s="60">
        <f t="shared" si="1"/>
        <v>0.9</v>
      </c>
      <c r="Y14" s="60">
        <f t="shared" si="1"/>
        <v>0.9</v>
      </c>
      <c r="Z14" s="60">
        <f t="shared" si="1"/>
        <v>0.9</v>
      </c>
      <c r="AA14" s="60">
        <f t="shared" si="1"/>
        <v>1</v>
      </c>
      <c r="AB14" s="60">
        <f t="shared" si="1"/>
        <v>1</v>
      </c>
      <c r="AC14" s="60">
        <f t="shared" si="1"/>
        <v>1.05</v>
      </c>
      <c r="AD14" s="60">
        <f t="shared" si="1"/>
        <v>1.05</v>
      </c>
      <c r="AE14" s="60">
        <f t="shared" si="2"/>
        <v>1.05</v>
      </c>
      <c r="AF14" s="60">
        <f t="shared" si="2"/>
        <v>0.9</v>
      </c>
      <c r="AG14" s="60">
        <f t="shared" si="2"/>
        <v>1.25</v>
      </c>
      <c r="AH14" s="60">
        <f t="shared" si="2"/>
        <v>1</v>
      </c>
      <c r="AI14" s="60">
        <f t="shared" si="2"/>
        <v>1</v>
      </c>
      <c r="AJ14" s="60">
        <f t="shared" si="2"/>
        <v>1</v>
      </c>
      <c r="AK14" s="60">
        <f t="shared" si="2"/>
        <v>1</v>
      </c>
      <c r="AL14" s="60">
        <f t="shared" si="2"/>
        <v>1</v>
      </c>
      <c r="AM14" s="60">
        <f t="shared" si="2"/>
        <v>0.83682008368200833</v>
      </c>
      <c r="AN14" s="60">
        <f t="shared" si="2"/>
        <v>1.05</v>
      </c>
      <c r="AO14" s="60">
        <f t="shared" si="3"/>
        <v>1.05</v>
      </c>
      <c r="AP14" s="60">
        <f t="shared" si="3"/>
        <v>0.83682008368200833</v>
      </c>
      <c r="AQ14" s="60">
        <f t="shared" si="3"/>
        <v>1.05</v>
      </c>
      <c r="AR14" s="60">
        <f t="shared" si="3"/>
        <v>0.9</v>
      </c>
      <c r="AS14" s="60">
        <f t="shared" si="3"/>
        <v>0.9</v>
      </c>
      <c r="AT14" s="60">
        <f t="shared" si="3"/>
        <v>1</v>
      </c>
      <c r="AU14" s="60">
        <f t="shared" si="3"/>
        <v>1.05</v>
      </c>
      <c r="AV14" s="60">
        <f t="shared" si="3"/>
        <v>1.05</v>
      </c>
      <c r="AW14" s="138">
        <f t="shared" si="3"/>
        <v>0.9</v>
      </c>
      <c r="AX14" s="60">
        <f t="shared" si="3"/>
        <v>0.9</v>
      </c>
      <c r="AY14" s="60">
        <f t="shared" si="4"/>
        <v>1.05</v>
      </c>
      <c r="AZ14" s="60">
        <f t="shared" si="4"/>
        <v>1</v>
      </c>
      <c r="BA14" s="60">
        <f t="shared" si="4"/>
        <v>0.95</v>
      </c>
      <c r="BB14" s="61">
        <f t="shared" si="4"/>
        <v>1.3333333333333333</v>
      </c>
      <c r="BC14" s="61">
        <f t="shared" si="4"/>
        <v>0.6</v>
      </c>
      <c r="BD14" s="61">
        <f t="shared" si="4"/>
        <v>1.05</v>
      </c>
      <c r="BE14" s="61">
        <f t="shared" si="4"/>
        <v>1</v>
      </c>
      <c r="BF14" s="61">
        <f t="shared" si="4"/>
        <v>1</v>
      </c>
      <c r="BG14" s="61">
        <f t="shared" si="4"/>
        <v>1</v>
      </c>
      <c r="BH14" s="61">
        <f t="shared" si="4"/>
        <v>1</v>
      </c>
      <c r="BI14" s="61">
        <f t="shared" si="5"/>
        <v>1.05</v>
      </c>
      <c r="BJ14" s="61">
        <f t="shared" si="5"/>
        <v>1</v>
      </c>
      <c r="BK14" s="61">
        <f t="shared" si="5"/>
        <v>0.9</v>
      </c>
      <c r="BL14" s="61">
        <f t="shared" si="5"/>
        <v>1</v>
      </c>
      <c r="BM14" s="61">
        <f t="shared" si="5"/>
        <v>1</v>
      </c>
      <c r="BN14" s="61">
        <f t="shared" si="5"/>
        <v>0.9</v>
      </c>
      <c r="BO14" s="61">
        <f t="shared" si="5"/>
        <v>0.9</v>
      </c>
      <c r="BP14" s="61">
        <f t="shared" si="5"/>
        <v>1</v>
      </c>
      <c r="BQ14" s="61">
        <f t="shared" si="5"/>
        <v>1</v>
      </c>
      <c r="BR14" s="61">
        <f t="shared" si="5"/>
        <v>1</v>
      </c>
      <c r="BS14" s="61">
        <f t="shared" si="6"/>
        <v>1.05</v>
      </c>
      <c r="BT14" s="61">
        <f t="shared" si="6"/>
        <v>1</v>
      </c>
      <c r="BU14" s="61">
        <f t="shared" si="6"/>
        <v>1</v>
      </c>
      <c r="BV14" s="61">
        <f t="shared" si="6"/>
        <v>0.9</v>
      </c>
      <c r="BW14" s="61">
        <f t="shared" si="6"/>
        <v>1.05</v>
      </c>
      <c r="BX14" s="61">
        <f t="shared" si="6"/>
        <v>1</v>
      </c>
      <c r="BY14" s="61">
        <f t="shared" si="6"/>
        <v>0.9</v>
      </c>
      <c r="BZ14" s="61">
        <f t="shared" si="6"/>
        <v>1.05</v>
      </c>
      <c r="CA14" s="61">
        <f t="shared" si="6"/>
        <v>1</v>
      </c>
      <c r="CB14" s="61">
        <f t="shared" si="6"/>
        <v>1</v>
      </c>
      <c r="CC14" s="61">
        <f t="shared" si="7"/>
        <v>1</v>
      </c>
      <c r="CD14" s="61">
        <f t="shared" si="7"/>
        <v>1</v>
      </c>
      <c r="CE14" s="61" t="e">
        <f t="shared" si="7"/>
        <v>#N/A</v>
      </c>
      <c r="CF14" s="61">
        <f t="shared" si="7"/>
        <v>1</v>
      </c>
      <c r="CG14" s="61">
        <f t="shared" si="7"/>
        <v>1</v>
      </c>
      <c r="CH14" s="61">
        <f t="shared" si="7"/>
        <v>1</v>
      </c>
      <c r="CI14" s="61">
        <f t="shared" si="7"/>
        <v>0.9</v>
      </c>
      <c r="CJ14" s="61">
        <f t="shared" si="7"/>
        <v>1.05</v>
      </c>
      <c r="CK14" s="61">
        <f t="shared" si="7"/>
        <v>1</v>
      </c>
      <c r="CL14" s="61">
        <f t="shared" si="7"/>
        <v>0.9</v>
      </c>
    </row>
    <row r="15" spans="1:90" x14ac:dyDescent="0.25">
      <c r="A15" s="56">
        <v>10024325</v>
      </c>
      <c r="B15" s="56">
        <v>30175</v>
      </c>
      <c r="C15" s="57" t="s">
        <v>228</v>
      </c>
      <c r="D15" s="58">
        <v>420</v>
      </c>
      <c r="E15" s="58">
        <v>400</v>
      </c>
      <c r="F15" s="59">
        <v>450</v>
      </c>
      <c r="G15" s="59">
        <v>400</v>
      </c>
      <c r="H15" s="59">
        <v>280</v>
      </c>
      <c r="I15" s="58">
        <v>380</v>
      </c>
      <c r="J15" s="58">
        <v>350</v>
      </c>
      <c r="K15" s="60">
        <f t="shared" si="0"/>
        <v>1.05</v>
      </c>
      <c r="L15" s="60">
        <f t="shared" si="0"/>
        <v>0.9</v>
      </c>
      <c r="M15" s="60">
        <f t="shared" si="0"/>
        <v>0.8</v>
      </c>
      <c r="N15" s="60">
        <f t="shared" si="0"/>
        <v>0.8</v>
      </c>
      <c r="O15" s="60">
        <f t="shared" si="0"/>
        <v>0.9</v>
      </c>
      <c r="P15" s="60">
        <f t="shared" si="0"/>
        <v>1.05</v>
      </c>
      <c r="Q15" s="60">
        <f t="shared" si="0"/>
        <v>0.8</v>
      </c>
      <c r="R15" s="60">
        <f t="shared" si="0"/>
        <v>0.9</v>
      </c>
      <c r="S15" s="60">
        <f t="shared" si="0"/>
        <v>0.9</v>
      </c>
      <c r="T15" s="60">
        <f t="shared" si="0"/>
        <v>0.9</v>
      </c>
      <c r="U15" s="60">
        <f t="shared" si="1"/>
        <v>0.8</v>
      </c>
      <c r="V15" s="60">
        <f t="shared" si="1"/>
        <v>0.9</v>
      </c>
      <c r="W15" s="60">
        <f t="shared" si="1"/>
        <v>0.78103207810320785</v>
      </c>
      <c r="X15" s="60">
        <f t="shared" si="1"/>
        <v>0.8</v>
      </c>
      <c r="Y15" s="60">
        <f t="shared" si="1"/>
        <v>0.8</v>
      </c>
      <c r="Z15" s="60">
        <f t="shared" si="1"/>
        <v>0.8</v>
      </c>
      <c r="AA15" s="60">
        <f t="shared" si="1"/>
        <v>0.9</v>
      </c>
      <c r="AB15" s="60">
        <f t="shared" si="1"/>
        <v>0.9</v>
      </c>
      <c r="AC15" s="60">
        <f t="shared" si="1"/>
        <v>1.05</v>
      </c>
      <c r="AD15" s="60">
        <f t="shared" si="1"/>
        <v>1.05</v>
      </c>
      <c r="AE15" s="60">
        <f t="shared" si="2"/>
        <v>1.05</v>
      </c>
      <c r="AF15" s="60">
        <f t="shared" si="2"/>
        <v>0.8</v>
      </c>
      <c r="AG15" s="60">
        <f t="shared" si="2"/>
        <v>1.125</v>
      </c>
      <c r="AH15" s="60">
        <f t="shared" si="2"/>
        <v>1</v>
      </c>
      <c r="AI15" s="60">
        <f t="shared" si="2"/>
        <v>0.9</v>
      </c>
      <c r="AJ15" s="60">
        <f t="shared" si="2"/>
        <v>0.9</v>
      </c>
      <c r="AK15" s="60">
        <f t="shared" si="2"/>
        <v>0.9</v>
      </c>
      <c r="AL15" s="60">
        <f t="shared" si="2"/>
        <v>1</v>
      </c>
      <c r="AM15" s="60">
        <f t="shared" si="2"/>
        <v>0.78103207810320785</v>
      </c>
      <c r="AN15" s="60">
        <f t="shared" si="2"/>
        <v>1.05</v>
      </c>
      <c r="AO15" s="60">
        <f t="shared" si="3"/>
        <v>1.05</v>
      </c>
      <c r="AP15" s="60">
        <f t="shared" si="3"/>
        <v>0.78103207810320785</v>
      </c>
      <c r="AQ15" s="60">
        <f t="shared" si="3"/>
        <v>1.05</v>
      </c>
      <c r="AR15" s="60">
        <f t="shared" si="3"/>
        <v>0.8</v>
      </c>
      <c r="AS15" s="60">
        <f t="shared" si="3"/>
        <v>0.8</v>
      </c>
      <c r="AT15" s="60">
        <f t="shared" si="3"/>
        <v>0.9</v>
      </c>
      <c r="AU15" s="60">
        <f t="shared" si="3"/>
        <v>1.05</v>
      </c>
      <c r="AV15" s="60">
        <f t="shared" si="3"/>
        <v>1.05</v>
      </c>
      <c r="AW15" s="138">
        <f t="shared" si="3"/>
        <v>0.8</v>
      </c>
      <c r="AX15" s="60">
        <f t="shared" si="3"/>
        <v>0.8</v>
      </c>
      <c r="AY15" s="60">
        <f t="shared" si="4"/>
        <v>1.05</v>
      </c>
      <c r="AZ15" s="60">
        <f t="shared" si="4"/>
        <v>0.9</v>
      </c>
      <c r="BA15" s="60">
        <f t="shared" si="4"/>
        <v>0.875</v>
      </c>
      <c r="BB15" s="61">
        <f t="shared" si="4"/>
        <v>1.2666666666666666</v>
      </c>
      <c r="BC15" s="61">
        <f t="shared" si="4"/>
        <v>0.56000000000000005</v>
      </c>
      <c r="BD15" s="61">
        <f t="shared" si="4"/>
        <v>1.05</v>
      </c>
      <c r="BE15" s="61">
        <f t="shared" si="4"/>
        <v>0.9</v>
      </c>
      <c r="BF15" s="61">
        <f t="shared" si="4"/>
        <v>0.9</v>
      </c>
      <c r="BG15" s="61">
        <f t="shared" si="4"/>
        <v>0.9</v>
      </c>
      <c r="BH15" s="61">
        <f t="shared" si="4"/>
        <v>0.9</v>
      </c>
      <c r="BI15" s="61">
        <f t="shared" si="5"/>
        <v>1.05</v>
      </c>
      <c r="BJ15" s="61">
        <f t="shared" si="5"/>
        <v>0.9</v>
      </c>
      <c r="BK15" s="61">
        <f t="shared" si="5"/>
        <v>0.8</v>
      </c>
      <c r="BL15" s="61">
        <f t="shared" si="5"/>
        <v>0.9</v>
      </c>
      <c r="BM15" s="61">
        <f t="shared" si="5"/>
        <v>0.9</v>
      </c>
      <c r="BN15" s="61">
        <f t="shared" si="5"/>
        <v>0.8</v>
      </c>
      <c r="BO15" s="61">
        <f t="shared" si="5"/>
        <v>0.8</v>
      </c>
      <c r="BP15" s="61">
        <f t="shared" si="5"/>
        <v>0.9</v>
      </c>
      <c r="BQ15" s="61">
        <f t="shared" si="5"/>
        <v>0.9</v>
      </c>
      <c r="BR15" s="61">
        <f t="shared" si="5"/>
        <v>0.9</v>
      </c>
      <c r="BS15" s="61">
        <f t="shared" si="6"/>
        <v>1.05</v>
      </c>
      <c r="BT15" s="61">
        <f t="shared" si="6"/>
        <v>1</v>
      </c>
      <c r="BU15" s="61">
        <f t="shared" si="6"/>
        <v>0.9</v>
      </c>
      <c r="BV15" s="61">
        <f t="shared" si="6"/>
        <v>0.8</v>
      </c>
      <c r="BW15" s="61">
        <f t="shared" si="6"/>
        <v>1.05</v>
      </c>
      <c r="BX15" s="61">
        <f t="shared" si="6"/>
        <v>0.9</v>
      </c>
      <c r="BY15" s="61">
        <f t="shared" si="6"/>
        <v>0.8</v>
      </c>
      <c r="BZ15" s="61">
        <f t="shared" si="6"/>
        <v>1.05</v>
      </c>
      <c r="CA15" s="61">
        <f t="shared" si="6"/>
        <v>0.9</v>
      </c>
      <c r="CB15" s="61">
        <f t="shared" si="6"/>
        <v>0.9</v>
      </c>
      <c r="CC15" s="61">
        <f t="shared" si="7"/>
        <v>0.9</v>
      </c>
      <c r="CD15" s="61">
        <f t="shared" si="7"/>
        <v>0.9</v>
      </c>
      <c r="CE15" s="61" t="e">
        <f t="shared" si="7"/>
        <v>#N/A</v>
      </c>
      <c r="CF15" s="61">
        <f t="shared" si="7"/>
        <v>0.9</v>
      </c>
      <c r="CG15" s="61">
        <f t="shared" si="7"/>
        <v>0.9</v>
      </c>
      <c r="CH15" s="61">
        <f t="shared" si="7"/>
        <v>0.9</v>
      </c>
      <c r="CI15" s="61">
        <f t="shared" si="7"/>
        <v>0.8</v>
      </c>
      <c r="CJ15" s="61">
        <f t="shared" si="7"/>
        <v>1.05</v>
      </c>
      <c r="CK15" s="61">
        <f t="shared" si="7"/>
        <v>0.9</v>
      </c>
      <c r="CL15" s="61">
        <f t="shared" si="7"/>
        <v>0.8</v>
      </c>
    </row>
    <row r="16" spans="1:90" x14ac:dyDescent="0.25">
      <c r="A16" s="56">
        <v>10023602</v>
      </c>
      <c r="B16" s="56">
        <v>30178</v>
      </c>
      <c r="C16" s="57" t="s">
        <v>229</v>
      </c>
      <c r="D16" s="58">
        <v>400</v>
      </c>
      <c r="E16" s="58">
        <v>400</v>
      </c>
      <c r="F16" s="59">
        <v>500</v>
      </c>
      <c r="G16" s="59">
        <v>500</v>
      </c>
      <c r="H16" s="59">
        <v>320</v>
      </c>
      <c r="I16" s="58">
        <v>450</v>
      </c>
      <c r="J16" s="58">
        <v>420</v>
      </c>
      <c r="K16" s="60">
        <f t="shared" si="0"/>
        <v>1</v>
      </c>
      <c r="L16" s="60">
        <f t="shared" si="0"/>
        <v>1</v>
      </c>
      <c r="M16" s="60">
        <f t="shared" si="0"/>
        <v>1</v>
      </c>
      <c r="N16" s="60">
        <f t="shared" si="0"/>
        <v>1</v>
      </c>
      <c r="O16" s="60">
        <f t="shared" si="0"/>
        <v>1</v>
      </c>
      <c r="P16" s="60">
        <f t="shared" si="0"/>
        <v>1</v>
      </c>
      <c r="Q16" s="60">
        <f t="shared" si="0"/>
        <v>1</v>
      </c>
      <c r="R16" s="60">
        <f t="shared" si="0"/>
        <v>1</v>
      </c>
      <c r="S16" s="60">
        <f t="shared" si="0"/>
        <v>1</v>
      </c>
      <c r="T16" s="60">
        <f t="shared" si="0"/>
        <v>1</v>
      </c>
      <c r="U16" s="60">
        <f t="shared" si="1"/>
        <v>1</v>
      </c>
      <c r="V16" s="60">
        <f t="shared" si="1"/>
        <v>1</v>
      </c>
      <c r="W16" s="60">
        <f t="shared" si="1"/>
        <v>0.89260808926080892</v>
      </c>
      <c r="X16" s="60">
        <f t="shared" si="1"/>
        <v>1</v>
      </c>
      <c r="Y16" s="60">
        <f t="shared" si="1"/>
        <v>1</v>
      </c>
      <c r="Z16" s="60">
        <f t="shared" si="1"/>
        <v>1</v>
      </c>
      <c r="AA16" s="60">
        <f t="shared" si="1"/>
        <v>1</v>
      </c>
      <c r="AB16" s="60">
        <f t="shared" si="1"/>
        <v>1</v>
      </c>
      <c r="AC16" s="60">
        <f t="shared" si="1"/>
        <v>1</v>
      </c>
      <c r="AD16" s="60">
        <f t="shared" si="1"/>
        <v>1</v>
      </c>
      <c r="AE16" s="60">
        <f t="shared" si="2"/>
        <v>1</v>
      </c>
      <c r="AF16" s="60">
        <f t="shared" si="2"/>
        <v>1</v>
      </c>
      <c r="AG16" s="60">
        <f t="shared" si="2"/>
        <v>1.25</v>
      </c>
      <c r="AH16" s="60">
        <f t="shared" si="2"/>
        <v>1</v>
      </c>
      <c r="AI16" s="60">
        <f t="shared" si="2"/>
        <v>1</v>
      </c>
      <c r="AJ16" s="60">
        <f t="shared" si="2"/>
        <v>1</v>
      </c>
      <c r="AK16" s="60">
        <f t="shared" si="2"/>
        <v>1</v>
      </c>
      <c r="AL16" s="60">
        <f t="shared" si="2"/>
        <v>1</v>
      </c>
      <c r="AM16" s="60">
        <f t="shared" si="2"/>
        <v>0.89260808926080892</v>
      </c>
      <c r="AN16" s="60">
        <f t="shared" si="2"/>
        <v>1</v>
      </c>
      <c r="AO16" s="60">
        <f t="shared" si="3"/>
        <v>1</v>
      </c>
      <c r="AP16" s="60">
        <f t="shared" si="3"/>
        <v>0.89260808926080892</v>
      </c>
      <c r="AQ16" s="60">
        <f t="shared" si="3"/>
        <v>1</v>
      </c>
      <c r="AR16" s="60">
        <f t="shared" si="3"/>
        <v>1</v>
      </c>
      <c r="AS16" s="60">
        <f t="shared" si="3"/>
        <v>1</v>
      </c>
      <c r="AT16" s="60">
        <f t="shared" si="3"/>
        <v>1</v>
      </c>
      <c r="AU16" s="60">
        <f t="shared" si="3"/>
        <v>1</v>
      </c>
      <c r="AV16" s="60">
        <f t="shared" si="3"/>
        <v>1</v>
      </c>
      <c r="AW16" s="138">
        <f t="shared" si="3"/>
        <v>1</v>
      </c>
      <c r="AX16" s="60">
        <f t="shared" si="3"/>
        <v>1</v>
      </c>
      <c r="AY16" s="60">
        <f t="shared" si="4"/>
        <v>1</v>
      </c>
      <c r="AZ16" s="60">
        <f t="shared" si="4"/>
        <v>1</v>
      </c>
      <c r="BA16" s="60">
        <f t="shared" si="4"/>
        <v>1.05</v>
      </c>
      <c r="BB16" s="61">
        <f t="shared" si="4"/>
        <v>1.5</v>
      </c>
      <c r="BC16" s="61">
        <f t="shared" si="4"/>
        <v>0.64</v>
      </c>
      <c r="BD16" s="61">
        <f t="shared" si="4"/>
        <v>1</v>
      </c>
      <c r="BE16" s="61">
        <f t="shared" si="4"/>
        <v>1</v>
      </c>
      <c r="BF16" s="61">
        <f t="shared" si="4"/>
        <v>1</v>
      </c>
      <c r="BG16" s="61">
        <f t="shared" si="4"/>
        <v>1</v>
      </c>
      <c r="BH16" s="61">
        <f t="shared" si="4"/>
        <v>1</v>
      </c>
      <c r="BI16" s="61">
        <f t="shared" si="5"/>
        <v>1</v>
      </c>
      <c r="BJ16" s="61">
        <f t="shared" si="5"/>
        <v>1</v>
      </c>
      <c r="BK16" s="61">
        <f t="shared" si="5"/>
        <v>1</v>
      </c>
      <c r="BL16" s="61">
        <f t="shared" si="5"/>
        <v>1</v>
      </c>
      <c r="BM16" s="61">
        <f t="shared" si="5"/>
        <v>1</v>
      </c>
      <c r="BN16" s="61">
        <f t="shared" si="5"/>
        <v>1</v>
      </c>
      <c r="BO16" s="61">
        <f t="shared" si="5"/>
        <v>1</v>
      </c>
      <c r="BP16" s="61">
        <f t="shared" si="5"/>
        <v>1</v>
      </c>
      <c r="BQ16" s="61">
        <f t="shared" si="5"/>
        <v>1</v>
      </c>
      <c r="BR16" s="61">
        <f t="shared" si="5"/>
        <v>1</v>
      </c>
      <c r="BS16" s="61">
        <f t="shared" si="6"/>
        <v>1</v>
      </c>
      <c r="BT16" s="61">
        <f t="shared" si="6"/>
        <v>1</v>
      </c>
      <c r="BU16" s="61">
        <f t="shared" si="6"/>
        <v>1</v>
      </c>
      <c r="BV16" s="61">
        <f t="shared" si="6"/>
        <v>1</v>
      </c>
      <c r="BW16" s="61">
        <f t="shared" si="6"/>
        <v>1</v>
      </c>
      <c r="BX16" s="61">
        <f t="shared" si="6"/>
        <v>1</v>
      </c>
      <c r="BY16" s="61">
        <f t="shared" si="6"/>
        <v>1</v>
      </c>
      <c r="BZ16" s="61">
        <f t="shared" si="6"/>
        <v>1</v>
      </c>
      <c r="CA16" s="61">
        <f t="shared" si="6"/>
        <v>1</v>
      </c>
      <c r="CB16" s="61">
        <f t="shared" si="6"/>
        <v>1</v>
      </c>
      <c r="CC16" s="61">
        <f t="shared" si="7"/>
        <v>1</v>
      </c>
      <c r="CD16" s="61">
        <f t="shared" si="7"/>
        <v>1</v>
      </c>
      <c r="CE16" s="61" t="e">
        <f t="shared" si="7"/>
        <v>#N/A</v>
      </c>
      <c r="CF16" s="61">
        <f t="shared" si="7"/>
        <v>1</v>
      </c>
      <c r="CG16" s="61">
        <f t="shared" si="7"/>
        <v>1</v>
      </c>
      <c r="CH16" s="61">
        <f t="shared" si="7"/>
        <v>1</v>
      </c>
      <c r="CI16" s="61">
        <f t="shared" si="7"/>
        <v>1</v>
      </c>
      <c r="CJ16" s="61">
        <f t="shared" si="7"/>
        <v>1</v>
      </c>
      <c r="CK16" s="61">
        <f t="shared" si="7"/>
        <v>1</v>
      </c>
      <c r="CL16" s="61">
        <f t="shared" si="7"/>
        <v>1</v>
      </c>
    </row>
    <row r="17" spans="1:90" x14ac:dyDescent="0.25">
      <c r="A17" s="56">
        <v>10023805</v>
      </c>
      <c r="B17" s="56">
        <v>30183</v>
      </c>
      <c r="C17" s="57" t="s">
        <v>230</v>
      </c>
      <c r="D17" s="58">
        <v>380</v>
      </c>
      <c r="E17" s="58">
        <v>350</v>
      </c>
      <c r="F17" s="59">
        <v>400</v>
      </c>
      <c r="G17" s="59">
        <v>400</v>
      </c>
      <c r="H17" s="59">
        <v>280</v>
      </c>
      <c r="I17" s="58">
        <v>300</v>
      </c>
      <c r="J17" s="58">
        <v>300</v>
      </c>
      <c r="K17" s="60">
        <f t="shared" ref="K17:T26" si="8">VLOOKUP($B17,$B:$J,K$4,FALSE)/K$6</f>
        <v>0.95</v>
      </c>
      <c r="L17" s="60">
        <f t="shared" si="8"/>
        <v>0.8</v>
      </c>
      <c r="M17" s="60">
        <f t="shared" si="8"/>
        <v>0.8</v>
      </c>
      <c r="N17" s="60">
        <f t="shared" si="8"/>
        <v>0.8</v>
      </c>
      <c r="O17" s="60">
        <f t="shared" si="8"/>
        <v>0.8</v>
      </c>
      <c r="P17" s="60">
        <f t="shared" si="8"/>
        <v>0.95</v>
      </c>
      <c r="Q17" s="60">
        <f t="shared" si="8"/>
        <v>0.8</v>
      </c>
      <c r="R17" s="60">
        <f t="shared" si="8"/>
        <v>0.8</v>
      </c>
      <c r="S17" s="60">
        <f t="shared" si="8"/>
        <v>0.8</v>
      </c>
      <c r="T17" s="60">
        <f t="shared" si="8"/>
        <v>0.8</v>
      </c>
      <c r="U17" s="60">
        <f t="shared" ref="U17:AD26" si="9">VLOOKUP($B17,$B:$J,U$4,FALSE)/U$6</f>
        <v>0.8</v>
      </c>
      <c r="V17" s="60">
        <f t="shared" si="9"/>
        <v>0.8</v>
      </c>
      <c r="W17" s="60">
        <f t="shared" si="9"/>
        <v>0.78103207810320785</v>
      </c>
      <c r="X17" s="60">
        <f t="shared" si="9"/>
        <v>0.8</v>
      </c>
      <c r="Y17" s="60">
        <f t="shared" si="9"/>
        <v>0.8</v>
      </c>
      <c r="Z17" s="60">
        <f t="shared" si="9"/>
        <v>0.8</v>
      </c>
      <c r="AA17" s="60">
        <f t="shared" si="9"/>
        <v>0.8</v>
      </c>
      <c r="AB17" s="60">
        <f t="shared" si="9"/>
        <v>0.8</v>
      </c>
      <c r="AC17" s="60">
        <f t="shared" si="9"/>
        <v>0.95</v>
      </c>
      <c r="AD17" s="60">
        <f t="shared" si="9"/>
        <v>0.95</v>
      </c>
      <c r="AE17" s="60">
        <f t="shared" ref="AE17:AN26" si="10">VLOOKUP($B17,$B:$J,AE$4,FALSE)/AE$6</f>
        <v>0.95</v>
      </c>
      <c r="AF17" s="60">
        <f t="shared" si="10"/>
        <v>0.8</v>
      </c>
      <c r="AG17" s="60">
        <f t="shared" si="10"/>
        <v>1</v>
      </c>
      <c r="AH17" s="60">
        <f t="shared" si="10"/>
        <v>0.875</v>
      </c>
      <c r="AI17" s="60">
        <f t="shared" si="10"/>
        <v>0.8</v>
      </c>
      <c r="AJ17" s="60">
        <f t="shared" si="10"/>
        <v>0.8</v>
      </c>
      <c r="AK17" s="60">
        <f t="shared" si="10"/>
        <v>0.8</v>
      </c>
      <c r="AL17" s="60">
        <f t="shared" si="10"/>
        <v>0.875</v>
      </c>
      <c r="AM17" s="60">
        <f t="shared" si="10"/>
        <v>0.78103207810320785</v>
      </c>
      <c r="AN17" s="60">
        <f t="shared" si="10"/>
        <v>0.95</v>
      </c>
      <c r="AO17" s="60">
        <f t="shared" ref="AO17:AX26" si="11">VLOOKUP($B17,$B:$J,AO$4,FALSE)/AO$6</f>
        <v>0.95</v>
      </c>
      <c r="AP17" s="60">
        <f t="shared" si="11"/>
        <v>0.78103207810320785</v>
      </c>
      <c r="AQ17" s="60">
        <f t="shared" si="11"/>
        <v>0.95</v>
      </c>
      <c r="AR17" s="60">
        <f t="shared" si="11"/>
        <v>0.8</v>
      </c>
      <c r="AS17" s="60">
        <f t="shared" si="11"/>
        <v>0.8</v>
      </c>
      <c r="AT17" s="60">
        <f t="shared" si="11"/>
        <v>0.8</v>
      </c>
      <c r="AU17" s="60">
        <f t="shared" si="11"/>
        <v>0.95</v>
      </c>
      <c r="AV17" s="60">
        <f t="shared" si="11"/>
        <v>0.95</v>
      </c>
      <c r="AW17" s="138">
        <f t="shared" si="11"/>
        <v>0.8</v>
      </c>
      <c r="AX17" s="60">
        <f t="shared" si="11"/>
        <v>0.8</v>
      </c>
      <c r="AY17" s="60">
        <f t="shared" ref="AY17:BH26" si="12">VLOOKUP($B17,$B:$J,AY$4,FALSE)/AY$6</f>
        <v>0.95</v>
      </c>
      <c r="AZ17" s="60">
        <f t="shared" si="12"/>
        <v>0.8</v>
      </c>
      <c r="BA17" s="60">
        <f t="shared" si="12"/>
        <v>0.75</v>
      </c>
      <c r="BB17" s="61">
        <f t="shared" si="12"/>
        <v>1</v>
      </c>
      <c r="BC17" s="61">
        <f t="shared" si="12"/>
        <v>0.56000000000000005</v>
      </c>
      <c r="BD17" s="61">
        <f t="shared" si="12"/>
        <v>0.95</v>
      </c>
      <c r="BE17" s="61">
        <f t="shared" si="12"/>
        <v>0.8</v>
      </c>
      <c r="BF17" s="61">
        <f t="shared" si="12"/>
        <v>0.8</v>
      </c>
      <c r="BG17" s="61">
        <f t="shared" si="12"/>
        <v>0.8</v>
      </c>
      <c r="BH17" s="61">
        <f t="shared" si="12"/>
        <v>0.8</v>
      </c>
      <c r="BI17" s="61">
        <f t="shared" ref="BI17:BR26" si="13">VLOOKUP($B17,$B:$J,BI$4,FALSE)/BI$6</f>
        <v>0.95</v>
      </c>
      <c r="BJ17" s="61">
        <f t="shared" si="13"/>
        <v>0.8</v>
      </c>
      <c r="BK17" s="61">
        <f t="shared" si="13"/>
        <v>0.8</v>
      </c>
      <c r="BL17" s="61">
        <f t="shared" si="13"/>
        <v>0.8</v>
      </c>
      <c r="BM17" s="61">
        <f t="shared" si="13"/>
        <v>0.8</v>
      </c>
      <c r="BN17" s="61">
        <f t="shared" si="13"/>
        <v>0.8</v>
      </c>
      <c r="BO17" s="61">
        <f t="shared" si="13"/>
        <v>0.8</v>
      </c>
      <c r="BP17" s="61">
        <f t="shared" si="13"/>
        <v>0.8</v>
      </c>
      <c r="BQ17" s="61">
        <f t="shared" si="13"/>
        <v>0.8</v>
      </c>
      <c r="BR17" s="61">
        <f t="shared" si="13"/>
        <v>0.8</v>
      </c>
      <c r="BS17" s="61">
        <f t="shared" ref="BS17:CB26" si="14">VLOOKUP($B17,$B:$J,BS$4,FALSE)/BS$6</f>
        <v>0.95</v>
      </c>
      <c r="BT17" s="61">
        <f t="shared" si="14"/>
        <v>0.875</v>
      </c>
      <c r="BU17" s="61">
        <f t="shared" si="14"/>
        <v>0.8</v>
      </c>
      <c r="BV17" s="61">
        <f t="shared" si="14"/>
        <v>0.8</v>
      </c>
      <c r="BW17" s="61">
        <f t="shared" si="14"/>
        <v>0.95</v>
      </c>
      <c r="BX17" s="61">
        <f t="shared" si="14"/>
        <v>0.8</v>
      </c>
      <c r="BY17" s="61">
        <f t="shared" si="14"/>
        <v>0.8</v>
      </c>
      <c r="BZ17" s="61">
        <f t="shared" si="14"/>
        <v>0.95</v>
      </c>
      <c r="CA17" s="61">
        <f t="shared" si="14"/>
        <v>0.8</v>
      </c>
      <c r="CB17" s="61">
        <f t="shared" si="14"/>
        <v>0.8</v>
      </c>
      <c r="CC17" s="61">
        <f t="shared" ref="CC17:CL26" si="15">VLOOKUP($B17,$B:$J,CC$4,FALSE)/CC$6</f>
        <v>0.8</v>
      </c>
      <c r="CD17" s="61">
        <f t="shared" si="15"/>
        <v>0.8</v>
      </c>
      <c r="CE17" s="61" t="e">
        <f t="shared" si="15"/>
        <v>#N/A</v>
      </c>
      <c r="CF17" s="61">
        <f t="shared" si="15"/>
        <v>0.8</v>
      </c>
      <c r="CG17" s="61">
        <f t="shared" si="15"/>
        <v>0.8</v>
      </c>
      <c r="CH17" s="61">
        <f t="shared" si="15"/>
        <v>0.8</v>
      </c>
      <c r="CI17" s="61">
        <f t="shared" si="15"/>
        <v>0.8</v>
      </c>
      <c r="CJ17" s="61">
        <f t="shared" si="15"/>
        <v>0.95</v>
      </c>
      <c r="CK17" s="61">
        <f t="shared" si="15"/>
        <v>0.8</v>
      </c>
      <c r="CL17" s="61">
        <f t="shared" si="15"/>
        <v>0.8</v>
      </c>
    </row>
    <row r="18" spans="1:90" x14ac:dyDescent="0.25">
      <c r="A18" s="56">
        <v>10023999</v>
      </c>
      <c r="B18" s="56">
        <v>30259</v>
      </c>
      <c r="C18" s="57" t="s">
        <v>231</v>
      </c>
      <c r="D18" s="58">
        <v>420</v>
      </c>
      <c r="E18" s="58">
        <v>400</v>
      </c>
      <c r="F18" s="59">
        <v>500</v>
      </c>
      <c r="G18" s="59">
        <v>500</v>
      </c>
      <c r="H18" s="59">
        <v>350</v>
      </c>
      <c r="I18" s="58">
        <v>450</v>
      </c>
      <c r="J18" s="58">
        <v>430</v>
      </c>
      <c r="K18" s="60">
        <f t="shared" si="8"/>
        <v>1.05</v>
      </c>
      <c r="L18" s="60">
        <f t="shared" si="8"/>
        <v>1</v>
      </c>
      <c r="M18" s="60">
        <f t="shared" si="8"/>
        <v>1</v>
      </c>
      <c r="N18" s="60">
        <f t="shared" si="8"/>
        <v>1</v>
      </c>
      <c r="O18" s="60">
        <f t="shared" si="8"/>
        <v>1</v>
      </c>
      <c r="P18" s="60">
        <f t="shared" si="8"/>
        <v>1.05</v>
      </c>
      <c r="Q18" s="60">
        <f t="shared" si="8"/>
        <v>1</v>
      </c>
      <c r="R18" s="60">
        <f t="shared" si="8"/>
        <v>1</v>
      </c>
      <c r="S18" s="60">
        <f t="shared" si="8"/>
        <v>1</v>
      </c>
      <c r="T18" s="60">
        <f t="shared" si="8"/>
        <v>1</v>
      </c>
      <c r="U18" s="60">
        <f t="shared" si="9"/>
        <v>1</v>
      </c>
      <c r="V18" s="60">
        <f t="shared" si="9"/>
        <v>1</v>
      </c>
      <c r="W18" s="60">
        <f t="shared" si="9"/>
        <v>0.97629009762900976</v>
      </c>
      <c r="X18" s="60">
        <f t="shared" si="9"/>
        <v>1</v>
      </c>
      <c r="Y18" s="60">
        <f t="shared" si="9"/>
        <v>1</v>
      </c>
      <c r="Z18" s="60">
        <f t="shared" si="9"/>
        <v>1</v>
      </c>
      <c r="AA18" s="60">
        <f t="shared" si="9"/>
        <v>1</v>
      </c>
      <c r="AB18" s="60">
        <f t="shared" si="9"/>
        <v>1</v>
      </c>
      <c r="AC18" s="60">
        <f t="shared" si="9"/>
        <v>1.05</v>
      </c>
      <c r="AD18" s="60">
        <f t="shared" si="9"/>
        <v>1.05</v>
      </c>
      <c r="AE18" s="60">
        <f t="shared" si="10"/>
        <v>1.05</v>
      </c>
      <c r="AF18" s="60">
        <f t="shared" si="10"/>
        <v>1</v>
      </c>
      <c r="AG18" s="60">
        <f t="shared" si="10"/>
        <v>1.25</v>
      </c>
      <c r="AH18" s="60">
        <f t="shared" si="10"/>
        <v>1</v>
      </c>
      <c r="AI18" s="60">
        <f t="shared" si="10"/>
        <v>1</v>
      </c>
      <c r="AJ18" s="60">
        <f t="shared" si="10"/>
        <v>1</v>
      </c>
      <c r="AK18" s="60">
        <f t="shared" si="10"/>
        <v>1</v>
      </c>
      <c r="AL18" s="60">
        <f t="shared" si="10"/>
        <v>1</v>
      </c>
      <c r="AM18" s="60">
        <f t="shared" si="10"/>
        <v>0.97629009762900976</v>
      </c>
      <c r="AN18" s="60">
        <f t="shared" si="10"/>
        <v>1.05</v>
      </c>
      <c r="AO18" s="60">
        <f t="shared" si="11"/>
        <v>1.05</v>
      </c>
      <c r="AP18" s="60">
        <f t="shared" si="11"/>
        <v>0.97629009762900976</v>
      </c>
      <c r="AQ18" s="60">
        <f t="shared" si="11"/>
        <v>1.05</v>
      </c>
      <c r="AR18" s="60">
        <f t="shared" si="11"/>
        <v>1</v>
      </c>
      <c r="AS18" s="60">
        <f t="shared" si="11"/>
        <v>1</v>
      </c>
      <c r="AT18" s="60">
        <f t="shared" si="11"/>
        <v>1</v>
      </c>
      <c r="AU18" s="60">
        <f t="shared" si="11"/>
        <v>1.05</v>
      </c>
      <c r="AV18" s="60">
        <f t="shared" si="11"/>
        <v>1.05</v>
      </c>
      <c r="AW18" s="138">
        <f t="shared" si="11"/>
        <v>1</v>
      </c>
      <c r="AX18" s="60">
        <f t="shared" si="11"/>
        <v>1</v>
      </c>
      <c r="AY18" s="60">
        <f t="shared" si="12"/>
        <v>1.05</v>
      </c>
      <c r="AZ18" s="60">
        <f t="shared" si="12"/>
        <v>1</v>
      </c>
      <c r="BA18" s="60">
        <f t="shared" si="12"/>
        <v>1.075</v>
      </c>
      <c r="BB18" s="61">
        <f t="shared" si="12"/>
        <v>1.5</v>
      </c>
      <c r="BC18" s="61">
        <f t="shared" si="12"/>
        <v>0.7</v>
      </c>
      <c r="BD18" s="61">
        <f t="shared" si="12"/>
        <v>1.05</v>
      </c>
      <c r="BE18" s="61">
        <f t="shared" si="12"/>
        <v>1</v>
      </c>
      <c r="BF18" s="61">
        <f t="shared" si="12"/>
        <v>1</v>
      </c>
      <c r="BG18" s="61">
        <f t="shared" si="12"/>
        <v>1</v>
      </c>
      <c r="BH18" s="61">
        <f t="shared" si="12"/>
        <v>1</v>
      </c>
      <c r="BI18" s="61">
        <f t="shared" si="13"/>
        <v>1.05</v>
      </c>
      <c r="BJ18" s="61">
        <f t="shared" si="13"/>
        <v>1</v>
      </c>
      <c r="BK18" s="61">
        <f t="shared" si="13"/>
        <v>1</v>
      </c>
      <c r="BL18" s="61">
        <f t="shared" si="13"/>
        <v>1</v>
      </c>
      <c r="BM18" s="61">
        <f t="shared" si="13"/>
        <v>1</v>
      </c>
      <c r="BN18" s="61">
        <f t="shared" si="13"/>
        <v>1</v>
      </c>
      <c r="BO18" s="61">
        <f t="shared" si="13"/>
        <v>1</v>
      </c>
      <c r="BP18" s="61">
        <f t="shared" si="13"/>
        <v>1</v>
      </c>
      <c r="BQ18" s="61">
        <f t="shared" si="13"/>
        <v>1</v>
      </c>
      <c r="BR18" s="61">
        <f t="shared" si="13"/>
        <v>1</v>
      </c>
      <c r="BS18" s="61">
        <f t="shared" si="14"/>
        <v>1.05</v>
      </c>
      <c r="BT18" s="61">
        <f t="shared" si="14"/>
        <v>1</v>
      </c>
      <c r="BU18" s="61">
        <f t="shared" si="14"/>
        <v>1</v>
      </c>
      <c r="BV18" s="61">
        <f t="shared" si="14"/>
        <v>1</v>
      </c>
      <c r="BW18" s="61">
        <f t="shared" si="14"/>
        <v>1.05</v>
      </c>
      <c r="BX18" s="61">
        <f t="shared" si="14"/>
        <v>1</v>
      </c>
      <c r="BY18" s="61">
        <f t="shared" si="14"/>
        <v>1</v>
      </c>
      <c r="BZ18" s="61">
        <f t="shared" si="14"/>
        <v>1.05</v>
      </c>
      <c r="CA18" s="61">
        <f t="shared" si="14"/>
        <v>1</v>
      </c>
      <c r="CB18" s="61">
        <f t="shared" si="14"/>
        <v>1</v>
      </c>
      <c r="CC18" s="61">
        <f t="shared" si="15"/>
        <v>1</v>
      </c>
      <c r="CD18" s="61">
        <f t="shared" si="15"/>
        <v>1</v>
      </c>
      <c r="CE18" s="61" t="e">
        <f t="shared" si="15"/>
        <v>#N/A</v>
      </c>
      <c r="CF18" s="61">
        <f t="shared" si="15"/>
        <v>1</v>
      </c>
      <c r="CG18" s="61">
        <f t="shared" si="15"/>
        <v>1</v>
      </c>
      <c r="CH18" s="61">
        <f t="shared" si="15"/>
        <v>1</v>
      </c>
      <c r="CI18" s="61">
        <f t="shared" si="15"/>
        <v>1</v>
      </c>
      <c r="CJ18" s="61">
        <f t="shared" si="15"/>
        <v>1.05</v>
      </c>
      <c r="CK18" s="61">
        <f t="shared" si="15"/>
        <v>1</v>
      </c>
      <c r="CL18" s="61">
        <f t="shared" si="15"/>
        <v>1</v>
      </c>
    </row>
    <row r="19" spans="1:90" x14ac:dyDescent="0.25">
      <c r="A19" s="56">
        <v>10024214</v>
      </c>
      <c r="B19" s="56">
        <v>30302</v>
      </c>
      <c r="C19" s="57" t="s">
        <v>232</v>
      </c>
      <c r="D19" s="58">
        <v>400</v>
      </c>
      <c r="E19" s="58">
        <v>400</v>
      </c>
      <c r="F19" s="59">
        <v>450</v>
      </c>
      <c r="G19" s="59">
        <v>400</v>
      </c>
      <c r="H19" s="59">
        <v>280</v>
      </c>
      <c r="I19" s="58">
        <v>300</v>
      </c>
      <c r="J19" s="58">
        <v>300</v>
      </c>
      <c r="K19" s="60">
        <f t="shared" si="8"/>
        <v>1</v>
      </c>
      <c r="L19" s="60">
        <f t="shared" si="8"/>
        <v>0.9</v>
      </c>
      <c r="M19" s="60">
        <f t="shared" si="8"/>
        <v>0.8</v>
      </c>
      <c r="N19" s="60">
        <f t="shared" si="8"/>
        <v>0.8</v>
      </c>
      <c r="O19" s="60">
        <f t="shared" si="8"/>
        <v>0.9</v>
      </c>
      <c r="P19" s="60">
        <f t="shared" si="8"/>
        <v>1</v>
      </c>
      <c r="Q19" s="60">
        <f t="shared" si="8"/>
        <v>0.8</v>
      </c>
      <c r="R19" s="60">
        <f t="shared" si="8"/>
        <v>0.9</v>
      </c>
      <c r="S19" s="60">
        <f t="shared" si="8"/>
        <v>0.9</v>
      </c>
      <c r="T19" s="60">
        <f t="shared" si="8"/>
        <v>0.9</v>
      </c>
      <c r="U19" s="60">
        <f t="shared" si="9"/>
        <v>0.8</v>
      </c>
      <c r="V19" s="60">
        <f t="shared" si="9"/>
        <v>0.9</v>
      </c>
      <c r="W19" s="60">
        <f t="shared" si="9"/>
        <v>0.78103207810320785</v>
      </c>
      <c r="X19" s="60">
        <f t="shared" si="9"/>
        <v>0.8</v>
      </c>
      <c r="Y19" s="60">
        <f t="shared" si="9"/>
        <v>0.8</v>
      </c>
      <c r="Z19" s="60">
        <f t="shared" si="9"/>
        <v>0.8</v>
      </c>
      <c r="AA19" s="60">
        <f t="shared" si="9"/>
        <v>0.9</v>
      </c>
      <c r="AB19" s="60">
        <f t="shared" si="9"/>
        <v>0.9</v>
      </c>
      <c r="AC19" s="60">
        <f t="shared" si="9"/>
        <v>1</v>
      </c>
      <c r="AD19" s="60">
        <f t="shared" si="9"/>
        <v>1</v>
      </c>
      <c r="AE19" s="60">
        <f t="shared" si="10"/>
        <v>1</v>
      </c>
      <c r="AF19" s="60">
        <f t="shared" si="10"/>
        <v>0.8</v>
      </c>
      <c r="AG19" s="60">
        <f t="shared" si="10"/>
        <v>1.125</v>
      </c>
      <c r="AH19" s="60">
        <f t="shared" si="10"/>
        <v>1</v>
      </c>
      <c r="AI19" s="60">
        <f t="shared" si="10"/>
        <v>0.9</v>
      </c>
      <c r="AJ19" s="60">
        <f t="shared" si="10"/>
        <v>0.9</v>
      </c>
      <c r="AK19" s="60">
        <f t="shared" si="10"/>
        <v>0.9</v>
      </c>
      <c r="AL19" s="60">
        <f t="shared" si="10"/>
        <v>1</v>
      </c>
      <c r="AM19" s="60">
        <f t="shared" si="10"/>
        <v>0.78103207810320785</v>
      </c>
      <c r="AN19" s="60">
        <f t="shared" si="10"/>
        <v>1</v>
      </c>
      <c r="AO19" s="60">
        <f t="shared" si="11"/>
        <v>1</v>
      </c>
      <c r="AP19" s="60">
        <f t="shared" si="11"/>
        <v>0.78103207810320785</v>
      </c>
      <c r="AQ19" s="60">
        <f t="shared" si="11"/>
        <v>1</v>
      </c>
      <c r="AR19" s="60">
        <f t="shared" si="11"/>
        <v>0.8</v>
      </c>
      <c r="AS19" s="60">
        <f t="shared" si="11"/>
        <v>0.8</v>
      </c>
      <c r="AT19" s="60">
        <f t="shared" si="11"/>
        <v>0.9</v>
      </c>
      <c r="AU19" s="60">
        <f t="shared" si="11"/>
        <v>1</v>
      </c>
      <c r="AV19" s="60">
        <f t="shared" si="11"/>
        <v>1</v>
      </c>
      <c r="AW19" s="138">
        <f t="shared" si="11"/>
        <v>0.8</v>
      </c>
      <c r="AX19" s="60">
        <f t="shared" si="11"/>
        <v>0.8</v>
      </c>
      <c r="AY19" s="60">
        <f t="shared" si="12"/>
        <v>1</v>
      </c>
      <c r="AZ19" s="60">
        <f t="shared" si="12"/>
        <v>0.9</v>
      </c>
      <c r="BA19" s="60">
        <f t="shared" si="12"/>
        <v>0.75</v>
      </c>
      <c r="BB19" s="61">
        <f t="shared" si="12"/>
        <v>1</v>
      </c>
      <c r="BC19" s="61">
        <f t="shared" si="12"/>
        <v>0.56000000000000005</v>
      </c>
      <c r="BD19" s="61">
        <f t="shared" si="12"/>
        <v>1</v>
      </c>
      <c r="BE19" s="61">
        <f t="shared" si="12"/>
        <v>0.9</v>
      </c>
      <c r="BF19" s="61">
        <f t="shared" si="12"/>
        <v>0.9</v>
      </c>
      <c r="BG19" s="61">
        <f t="shared" si="12"/>
        <v>0.9</v>
      </c>
      <c r="BH19" s="61">
        <f t="shared" si="12"/>
        <v>0.9</v>
      </c>
      <c r="BI19" s="61">
        <f t="shared" si="13"/>
        <v>1</v>
      </c>
      <c r="BJ19" s="61">
        <f t="shared" si="13"/>
        <v>0.9</v>
      </c>
      <c r="BK19" s="61">
        <f t="shared" si="13"/>
        <v>0.8</v>
      </c>
      <c r="BL19" s="61">
        <f t="shared" si="13"/>
        <v>0.9</v>
      </c>
      <c r="BM19" s="61">
        <f t="shared" si="13"/>
        <v>0.9</v>
      </c>
      <c r="BN19" s="61">
        <f t="shared" si="13"/>
        <v>0.8</v>
      </c>
      <c r="BO19" s="61">
        <f t="shared" si="13"/>
        <v>0.8</v>
      </c>
      <c r="BP19" s="61">
        <f t="shared" si="13"/>
        <v>0.9</v>
      </c>
      <c r="BQ19" s="61">
        <f t="shared" si="13"/>
        <v>0.9</v>
      </c>
      <c r="BR19" s="61">
        <f t="shared" si="13"/>
        <v>0.9</v>
      </c>
      <c r="BS19" s="61">
        <f t="shared" si="14"/>
        <v>1</v>
      </c>
      <c r="BT19" s="61">
        <f t="shared" si="14"/>
        <v>1</v>
      </c>
      <c r="BU19" s="61">
        <f t="shared" si="14"/>
        <v>0.9</v>
      </c>
      <c r="BV19" s="61">
        <f t="shared" si="14"/>
        <v>0.8</v>
      </c>
      <c r="BW19" s="61">
        <f t="shared" si="14"/>
        <v>1</v>
      </c>
      <c r="BX19" s="61">
        <f t="shared" si="14"/>
        <v>0.9</v>
      </c>
      <c r="BY19" s="61">
        <f t="shared" si="14"/>
        <v>0.8</v>
      </c>
      <c r="BZ19" s="61">
        <f t="shared" si="14"/>
        <v>1</v>
      </c>
      <c r="CA19" s="61">
        <f t="shared" si="14"/>
        <v>0.9</v>
      </c>
      <c r="CB19" s="61">
        <f t="shared" si="14"/>
        <v>0.9</v>
      </c>
      <c r="CC19" s="61">
        <f t="shared" si="15"/>
        <v>0.9</v>
      </c>
      <c r="CD19" s="61">
        <f t="shared" si="15"/>
        <v>0.9</v>
      </c>
      <c r="CE19" s="61" t="e">
        <f t="shared" si="15"/>
        <v>#N/A</v>
      </c>
      <c r="CF19" s="61">
        <f t="shared" si="15"/>
        <v>0.9</v>
      </c>
      <c r="CG19" s="61">
        <f t="shared" si="15"/>
        <v>0.9</v>
      </c>
      <c r="CH19" s="61">
        <f t="shared" si="15"/>
        <v>0.9</v>
      </c>
      <c r="CI19" s="61">
        <f t="shared" si="15"/>
        <v>0.8</v>
      </c>
      <c r="CJ19" s="61">
        <f t="shared" si="15"/>
        <v>1</v>
      </c>
      <c r="CK19" s="61">
        <f t="shared" si="15"/>
        <v>0.9</v>
      </c>
      <c r="CL19" s="61">
        <f t="shared" si="15"/>
        <v>0.8</v>
      </c>
    </row>
    <row r="20" spans="1:90" x14ac:dyDescent="0.25">
      <c r="A20" s="56">
        <v>10023912</v>
      </c>
      <c r="B20" s="56">
        <v>30347</v>
      </c>
      <c r="C20" s="57" t="s">
        <v>233</v>
      </c>
      <c r="D20" s="58">
        <v>420</v>
      </c>
      <c r="E20" s="58">
        <v>400</v>
      </c>
      <c r="F20" s="59">
        <v>500</v>
      </c>
      <c r="G20" s="59">
        <v>500</v>
      </c>
      <c r="H20" s="59">
        <v>400</v>
      </c>
      <c r="I20" s="58">
        <v>400</v>
      </c>
      <c r="J20" s="58">
        <v>400</v>
      </c>
      <c r="K20" s="60">
        <f t="shared" si="8"/>
        <v>1.05</v>
      </c>
      <c r="L20" s="60">
        <f t="shared" si="8"/>
        <v>1</v>
      </c>
      <c r="M20" s="60">
        <f t="shared" si="8"/>
        <v>1</v>
      </c>
      <c r="N20" s="60">
        <f t="shared" si="8"/>
        <v>1</v>
      </c>
      <c r="O20" s="60">
        <f t="shared" si="8"/>
        <v>1</v>
      </c>
      <c r="P20" s="60">
        <f t="shared" si="8"/>
        <v>1.05</v>
      </c>
      <c r="Q20" s="60">
        <f t="shared" si="8"/>
        <v>1</v>
      </c>
      <c r="R20" s="60">
        <f t="shared" si="8"/>
        <v>1</v>
      </c>
      <c r="S20" s="60">
        <f t="shared" si="8"/>
        <v>1</v>
      </c>
      <c r="T20" s="60">
        <f t="shared" si="8"/>
        <v>1</v>
      </c>
      <c r="U20" s="60">
        <f t="shared" si="9"/>
        <v>1</v>
      </c>
      <c r="V20" s="60">
        <f t="shared" si="9"/>
        <v>1</v>
      </c>
      <c r="W20" s="60">
        <f t="shared" si="9"/>
        <v>1.1157601115760112</v>
      </c>
      <c r="X20" s="60">
        <f t="shared" si="9"/>
        <v>1</v>
      </c>
      <c r="Y20" s="60">
        <f t="shared" si="9"/>
        <v>1</v>
      </c>
      <c r="Z20" s="60">
        <f t="shared" si="9"/>
        <v>1</v>
      </c>
      <c r="AA20" s="60">
        <f t="shared" si="9"/>
        <v>1</v>
      </c>
      <c r="AB20" s="60">
        <f t="shared" si="9"/>
        <v>1</v>
      </c>
      <c r="AC20" s="60">
        <f t="shared" si="9"/>
        <v>1.05</v>
      </c>
      <c r="AD20" s="60">
        <f t="shared" si="9"/>
        <v>1.05</v>
      </c>
      <c r="AE20" s="60">
        <f t="shared" si="10"/>
        <v>1.05</v>
      </c>
      <c r="AF20" s="60">
        <f t="shared" si="10"/>
        <v>1</v>
      </c>
      <c r="AG20" s="60">
        <f t="shared" si="10"/>
        <v>1.25</v>
      </c>
      <c r="AH20" s="60">
        <f t="shared" si="10"/>
        <v>1</v>
      </c>
      <c r="AI20" s="60">
        <f t="shared" si="10"/>
        <v>1</v>
      </c>
      <c r="AJ20" s="60">
        <f t="shared" si="10"/>
        <v>1</v>
      </c>
      <c r="AK20" s="60">
        <f t="shared" si="10"/>
        <v>1</v>
      </c>
      <c r="AL20" s="60">
        <f t="shared" si="10"/>
        <v>1</v>
      </c>
      <c r="AM20" s="60">
        <f t="shared" si="10"/>
        <v>1.1157601115760112</v>
      </c>
      <c r="AN20" s="60">
        <f t="shared" si="10"/>
        <v>1.05</v>
      </c>
      <c r="AO20" s="60">
        <f t="shared" si="11"/>
        <v>1.05</v>
      </c>
      <c r="AP20" s="60">
        <f t="shared" si="11"/>
        <v>1.1157601115760112</v>
      </c>
      <c r="AQ20" s="60">
        <f t="shared" si="11"/>
        <v>1.05</v>
      </c>
      <c r="AR20" s="60">
        <f t="shared" si="11"/>
        <v>1</v>
      </c>
      <c r="AS20" s="60">
        <f t="shared" si="11"/>
        <v>1</v>
      </c>
      <c r="AT20" s="60">
        <f t="shared" si="11"/>
        <v>1</v>
      </c>
      <c r="AU20" s="60">
        <f t="shared" si="11"/>
        <v>1.05</v>
      </c>
      <c r="AV20" s="60">
        <f t="shared" si="11"/>
        <v>1.05</v>
      </c>
      <c r="AW20" s="138">
        <f t="shared" si="11"/>
        <v>1</v>
      </c>
      <c r="AX20" s="60">
        <f t="shared" si="11"/>
        <v>1</v>
      </c>
      <c r="AY20" s="60">
        <f t="shared" si="12"/>
        <v>1.05</v>
      </c>
      <c r="AZ20" s="60">
        <f t="shared" si="12"/>
        <v>1</v>
      </c>
      <c r="BA20" s="60">
        <f t="shared" si="12"/>
        <v>1</v>
      </c>
      <c r="BB20" s="61">
        <f t="shared" si="12"/>
        <v>1.3333333333333333</v>
      </c>
      <c r="BC20" s="61">
        <f t="shared" si="12"/>
        <v>0.8</v>
      </c>
      <c r="BD20" s="61">
        <f t="shared" si="12"/>
        <v>1.05</v>
      </c>
      <c r="BE20" s="61">
        <f t="shared" si="12"/>
        <v>1</v>
      </c>
      <c r="BF20" s="61">
        <f t="shared" si="12"/>
        <v>1</v>
      </c>
      <c r="BG20" s="61">
        <f t="shared" si="12"/>
        <v>1</v>
      </c>
      <c r="BH20" s="61">
        <f t="shared" si="12"/>
        <v>1</v>
      </c>
      <c r="BI20" s="61">
        <f t="shared" si="13"/>
        <v>1.05</v>
      </c>
      <c r="BJ20" s="61">
        <f t="shared" si="13"/>
        <v>1</v>
      </c>
      <c r="BK20" s="61">
        <f t="shared" si="13"/>
        <v>1</v>
      </c>
      <c r="BL20" s="61">
        <f t="shared" si="13"/>
        <v>1</v>
      </c>
      <c r="BM20" s="61">
        <f t="shared" si="13"/>
        <v>1</v>
      </c>
      <c r="BN20" s="61">
        <f t="shared" si="13"/>
        <v>1</v>
      </c>
      <c r="BO20" s="61">
        <f t="shared" si="13"/>
        <v>1</v>
      </c>
      <c r="BP20" s="61">
        <f t="shared" si="13"/>
        <v>1</v>
      </c>
      <c r="BQ20" s="61">
        <f t="shared" si="13"/>
        <v>1</v>
      </c>
      <c r="BR20" s="61">
        <f t="shared" si="13"/>
        <v>1</v>
      </c>
      <c r="BS20" s="61">
        <f t="shared" si="14"/>
        <v>1.05</v>
      </c>
      <c r="BT20" s="61">
        <f t="shared" si="14"/>
        <v>1</v>
      </c>
      <c r="BU20" s="61">
        <f t="shared" si="14"/>
        <v>1</v>
      </c>
      <c r="BV20" s="61">
        <f t="shared" si="14"/>
        <v>1</v>
      </c>
      <c r="BW20" s="61">
        <f t="shared" si="14"/>
        <v>1.05</v>
      </c>
      <c r="BX20" s="61">
        <f t="shared" si="14"/>
        <v>1</v>
      </c>
      <c r="BY20" s="61">
        <f t="shared" si="14"/>
        <v>1</v>
      </c>
      <c r="BZ20" s="61">
        <f t="shared" si="14"/>
        <v>1.05</v>
      </c>
      <c r="CA20" s="61">
        <f t="shared" si="14"/>
        <v>1</v>
      </c>
      <c r="CB20" s="61">
        <f t="shared" si="14"/>
        <v>1</v>
      </c>
      <c r="CC20" s="61">
        <f t="shared" si="15"/>
        <v>1</v>
      </c>
      <c r="CD20" s="61">
        <f t="shared" si="15"/>
        <v>1</v>
      </c>
      <c r="CE20" s="61" t="e">
        <f t="shared" si="15"/>
        <v>#N/A</v>
      </c>
      <c r="CF20" s="61">
        <f t="shared" si="15"/>
        <v>1</v>
      </c>
      <c r="CG20" s="61">
        <f t="shared" si="15"/>
        <v>1</v>
      </c>
      <c r="CH20" s="61">
        <f t="shared" si="15"/>
        <v>1</v>
      </c>
      <c r="CI20" s="61">
        <f t="shared" si="15"/>
        <v>1</v>
      </c>
      <c r="CJ20" s="61">
        <f t="shared" si="15"/>
        <v>1.05</v>
      </c>
      <c r="CK20" s="61">
        <f t="shared" si="15"/>
        <v>1</v>
      </c>
      <c r="CL20" s="61">
        <f t="shared" si="15"/>
        <v>1</v>
      </c>
    </row>
    <row r="21" spans="1:90" x14ac:dyDescent="0.25">
      <c r="A21" s="56">
        <v>10023961</v>
      </c>
      <c r="B21" s="56">
        <v>30348</v>
      </c>
      <c r="C21" s="57" t="s">
        <v>234</v>
      </c>
      <c r="D21" s="58">
        <v>380</v>
      </c>
      <c r="E21" s="58">
        <v>350</v>
      </c>
      <c r="F21" s="59">
        <v>450</v>
      </c>
      <c r="G21" s="59">
        <v>450</v>
      </c>
      <c r="H21" s="59">
        <v>300</v>
      </c>
      <c r="I21" s="58">
        <v>300</v>
      </c>
      <c r="J21" s="58">
        <v>300</v>
      </c>
      <c r="K21" s="60">
        <f t="shared" si="8"/>
        <v>0.95</v>
      </c>
      <c r="L21" s="60">
        <f t="shared" si="8"/>
        <v>0.9</v>
      </c>
      <c r="M21" s="60">
        <f t="shared" si="8"/>
        <v>0.9</v>
      </c>
      <c r="N21" s="60">
        <f t="shared" si="8"/>
        <v>0.9</v>
      </c>
      <c r="O21" s="60">
        <f t="shared" si="8"/>
        <v>0.9</v>
      </c>
      <c r="P21" s="60">
        <f t="shared" si="8"/>
        <v>0.95</v>
      </c>
      <c r="Q21" s="60">
        <f t="shared" si="8"/>
        <v>0.9</v>
      </c>
      <c r="R21" s="60">
        <f t="shared" si="8"/>
        <v>0.9</v>
      </c>
      <c r="S21" s="60">
        <f t="shared" si="8"/>
        <v>0.9</v>
      </c>
      <c r="T21" s="60">
        <f t="shared" si="8"/>
        <v>0.9</v>
      </c>
      <c r="U21" s="60">
        <f t="shared" si="9"/>
        <v>0.9</v>
      </c>
      <c r="V21" s="60">
        <f t="shared" si="9"/>
        <v>0.9</v>
      </c>
      <c r="W21" s="60">
        <f t="shared" si="9"/>
        <v>0.83682008368200833</v>
      </c>
      <c r="X21" s="60">
        <f t="shared" si="9"/>
        <v>0.9</v>
      </c>
      <c r="Y21" s="60">
        <f t="shared" si="9"/>
        <v>0.9</v>
      </c>
      <c r="Z21" s="60">
        <f t="shared" si="9"/>
        <v>0.9</v>
      </c>
      <c r="AA21" s="60">
        <f t="shared" si="9"/>
        <v>0.9</v>
      </c>
      <c r="AB21" s="60">
        <f t="shared" si="9"/>
        <v>0.9</v>
      </c>
      <c r="AC21" s="60">
        <f t="shared" si="9"/>
        <v>0.95</v>
      </c>
      <c r="AD21" s="60">
        <f t="shared" si="9"/>
        <v>0.95</v>
      </c>
      <c r="AE21" s="60">
        <f t="shared" si="10"/>
        <v>0.95</v>
      </c>
      <c r="AF21" s="60">
        <f t="shared" si="10"/>
        <v>0.9</v>
      </c>
      <c r="AG21" s="60">
        <f t="shared" si="10"/>
        <v>1.125</v>
      </c>
      <c r="AH21" s="60">
        <f t="shared" si="10"/>
        <v>0.875</v>
      </c>
      <c r="AI21" s="60">
        <f t="shared" si="10"/>
        <v>0.9</v>
      </c>
      <c r="AJ21" s="60">
        <f t="shared" si="10"/>
        <v>0.9</v>
      </c>
      <c r="AK21" s="60">
        <f t="shared" si="10"/>
        <v>0.9</v>
      </c>
      <c r="AL21" s="60">
        <f t="shared" si="10"/>
        <v>0.875</v>
      </c>
      <c r="AM21" s="60">
        <f t="shared" si="10"/>
        <v>0.83682008368200833</v>
      </c>
      <c r="AN21" s="60">
        <f t="shared" si="10"/>
        <v>0.95</v>
      </c>
      <c r="AO21" s="60">
        <f t="shared" si="11"/>
        <v>0.95</v>
      </c>
      <c r="AP21" s="60">
        <f t="shared" si="11"/>
        <v>0.83682008368200833</v>
      </c>
      <c r="AQ21" s="60">
        <f t="shared" si="11"/>
        <v>0.95</v>
      </c>
      <c r="AR21" s="60">
        <f t="shared" si="11"/>
        <v>0.9</v>
      </c>
      <c r="AS21" s="60">
        <f t="shared" si="11"/>
        <v>0.9</v>
      </c>
      <c r="AT21" s="60">
        <f t="shared" si="11"/>
        <v>0.9</v>
      </c>
      <c r="AU21" s="60">
        <f t="shared" si="11"/>
        <v>0.95</v>
      </c>
      <c r="AV21" s="60">
        <f t="shared" si="11"/>
        <v>0.95</v>
      </c>
      <c r="AW21" s="138">
        <f t="shared" si="11"/>
        <v>0.9</v>
      </c>
      <c r="AX21" s="60">
        <f t="shared" si="11"/>
        <v>0.9</v>
      </c>
      <c r="AY21" s="60">
        <f t="shared" si="12"/>
        <v>0.95</v>
      </c>
      <c r="AZ21" s="60">
        <f t="shared" si="12"/>
        <v>0.9</v>
      </c>
      <c r="BA21" s="60">
        <f t="shared" si="12"/>
        <v>0.75</v>
      </c>
      <c r="BB21" s="61">
        <f t="shared" si="12"/>
        <v>1</v>
      </c>
      <c r="BC21" s="61">
        <f t="shared" si="12"/>
        <v>0.6</v>
      </c>
      <c r="BD21" s="61">
        <f t="shared" si="12"/>
        <v>0.95</v>
      </c>
      <c r="BE21" s="61">
        <f t="shared" si="12"/>
        <v>0.9</v>
      </c>
      <c r="BF21" s="61">
        <f t="shared" si="12"/>
        <v>0.9</v>
      </c>
      <c r="BG21" s="61">
        <f t="shared" si="12"/>
        <v>0.9</v>
      </c>
      <c r="BH21" s="61">
        <f t="shared" si="12"/>
        <v>0.9</v>
      </c>
      <c r="BI21" s="61">
        <f t="shared" si="13"/>
        <v>0.95</v>
      </c>
      <c r="BJ21" s="61">
        <f t="shared" si="13"/>
        <v>0.9</v>
      </c>
      <c r="BK21" s="61">
        <f t="shared" si="13"/>
        <v>0.9</v>
      </c>
      <c r="BL21" s="61">
        <f t="shared" si="13"/>
        <v>0.9</v>
      </c>
      <c r="BM21" s="61">
        <f t="shared" si="13"/>
        <v>0.9</v>
      </c>
      <c r="BN21" s="61">
        <f t="shared" si="13"/>
        <v>0.9</v>
      </c>
      <c r="BO21" s="61">
        <f t="shared" si="13"/>
        <v>0.9</v>
      </c>
      <c r="BP21" s="61">
        <f t="shared" si="13"/>
        <v>0.9</v>
      </c>
      <c r="BQ21" s="61">
        <f t="shared" si="13"/>
        <v>0.9</v>
      </c>
      <c r="BR21" s="61">
        <f t="shared" si="13"/>
        <v>0.9</v>
      </c>
      <c r="BS21" s="61">
        <f t="shared" si="14"/>
        <v>0.95</v>
      </c>
      <c r="BT21" s="61">
        <f t="shared" si="14"/>
        <v>0.875</v>
      </c>
      <c r="BU21" s="61">
        <f t="shared" si="14"/>
        <v>0.9</v>
      </c>
      <c r="BV21" s="61">
        <f t="shared" si="14"/>
        <v>0.9</v>
      </c>
      <c r="BW21" s="61">
        <f t="shared" si="14"/>
        <v>0.95</v>
      </c>
      <c r="BX21" s="61">
        <f t="shared" si="14"/>
        <v>0.9</v>
      </c>
      <c r="BY21" s="61">
        <f t="shared" si="14"/>
        <v>0.9</v>
      </c>
      <c r="BZ21" s="61">
        <f t="shared" si="14"/>
        <v>0.95</v>
      </c>
      <c r="CA21" s="61">
        <f t="shared" si="14"/>
        <v>0.9</v>
      </c>
      <c r="CB21" s="61">
        <f t="shared" si="14"/>
        <v>0.9</v>
      </c>
      <c r="CC21" s="61">
        <f t="shared" si="15"/>
        <v>0.9</v>
      </c>
      <c r="CD21" s="61">
        <f t="shared" si="15"/>
        <v>0.9</v>
      </c>
      <c r="CE21" s="61" t="e">
        <f t="shared" si="15"/>
        <v>#N/A</v>
      </c>
      <c r="CF21" s="61">
        <f t="shared" si="15"/>
        <v>0.9</v>
      </c>
      <c r="CG21" s="61">
        <f t="shared" si="15"/>
        <v>0.9</v>
      </c>
      <c r="CH21" s="61">
        <f t="shared" si="15"/>
        <v>0.9</v>
      </c>
      <c r="CI21" s="61">
        <f t="shared" si="15"/>
        <v>0.9</v>
      </c>
      <c r="CJ21" s="61">
        <f t="shared" si="15"/>
        <v>0.95</v>
      </c>
      <c r="CK21" s="61">
        <f t="shared" si="15"/>
        <v>0.9</v>
      </c>
      <c r="CL21" s="61">
        <f t="shared" si="15"/>
        <v>0.9</v>
      </c>
    </row>
    <row r="22" spans="1:90" x14ac:dyDescent="0.25">
      <c r="A22" s="56">
        <v>10023391</v>
      </c>
      <c r="B22" s="56">
        <v>30351</v>
      </c>
      <c r="C22" s="57" t="s">
        <v>235</v>
      </c>
      <c r="D22" s="58">
        <v>400</v>
      </c>
      <c r="E22" s="58">
        <v>400</v>
      </c>
      <c r="F22" s="59">
        <v>500</v>
      </c>
      <c r="G22" s="59">
        <v>500</v>
      </c>
      <c r="H22" s="59">
        <v>320</v>
      </c>
      <c r="I22" s="58">
        <v>350</v>
      </c>
      <c r="J22" s="58">
        <v>330</v>
      </c>
      <c r="K22" s="60">
        <f t="shared" si="8"/>
        <v>1</v>
      </c>
      <c r="L22" s="60">
        <f t="shared" si="8"/>
        <v>1</v>
      </c>
      <c r="M22" s="60">
        <f t="shared" si="8"/>
        <v>1</v>
      </c>
      <c r="N22" s="60">
        <f t="shared" si="8"/>
        <v>1</v>
      </c>
      <c r="O22" s="60">
        <f t="shared" si="8"/>
        <v>1</v>
      </c>
      <c r="P22" s="60">
        <f t="shared" si="8"/>
        <v>1</v>
      </c>
      <c r="Q22" s="60">
        <f t="shared" si="8"/>
        <v>1</v>
      </c>
      <c r="R22" s="60">
        <f t="shared" si="8"/>
        <v>1</v>
      </c>
      <c r="S22" s="60">
        <f t="shared" si="8"/>
        <v>1</v>
      </c>
      <c r="T22" s="60">
        <f t="shared" si="8"/>
        <v>1</v>
      </c>
      <c r="U22" s="60">
        <f t="shared" si="9"/>
        <v>1</v>
      </c>
      <c r="V22" s="60">
        <f t="shared" si="9"/>
        <v>1</v>
      </c>
      <c r="W22" s="60">
        <f t="shared" si="9"/>
        <v>0.89260808926080892</v>
      </c>
      <c r="X22" s="60">
        <f t="shared" si="9"/>
        <v>1</v>
      </c>
      <c r="Y22" s="60">
        <f t="shared" si="9"/>
        <v>1</v>
      </c>
      <c r="Z22" s="60">
        <f t="shared" si="9"/>
        <v>1</v>
      </c>
      <c r="AA22" s="60">
        <f t="shared" si="9"/>
        <v>1</v>
      </c>
      <c r="AB22" s="60">
        <f t="shared" si="9"/>
        <v>1</v>
      </c>
      <c r="AC22" s="60">
        <f t="shared" si="9"/>
        <v>1</v>
      </c>
      <c r="AD22" s="60">
        <f t="shared" si="9"/>
        <v>1</v>
      </c>
      <c r="AE22" s="60">
        <f t="shared" si="10"/>
        <v>1</v>
      </c>
      <c r="AF22" s="60">
        <f t="shared" si="10"/>
        <v>1</v>
      </c>
      <c r="AG22" s="60">
        <f t="shared" si="10"/>
        <v>1.25</v>
      </c>
      <c r="AH22" s="60">
        <f t="shared" si="10"/>
        <v>1</v>
      </c>
      <c r="AI22" s="60">
        <f t="shared" si="10"/>
        <v>1</v>
      </c>
      <c r="AJ22" s="60">
        <f t="shared" si="10"/>
        <v>1</v>
      </c>
      <c r="AK22" s="60">
        <f t="shared" si="10"/>
        <v>1</v>
      </c>
      <c r="AL22" s="60">
        <f t="shared" si="10"/>
        <v>1</v>
      </c>
      <c r="AM22" s="60">
        <f t="shared" si="10"/>
        <v>0.89260808926080892</v>
      </c>
      <c r="AN22" s="60">
        <f t="shared" si="10"/>
        <v>1</v>
      </c>
      <c r="AO22" s="60">
        <f t="shared" si="11"/>
        <v>1</v>
      </c>
      <c r="AP22" s="60">
        <f t="shared" si="11"/>
        <v>0.89260808926080892</v>
      </c>
      <c r="AQ22" s="60">
        <f t="shared" si="11"/>
        <v>1</v>
      </c>
      <c r="AR22" s="60">
        <f t="shared" si="11"/>
        <v>1</v>
      </c>
      <c r="AS22" s="60">
        <f t="shared" si="11"/>
        <v>1</v>
      </c>
      <c r="AT22" s="60">
        <f t="shared" si="11"/>
        <v>1</v>
      </c>
      <c r="AU22" s="60">
        <f t="shared" si="11"/>
        <v>1</v>
      </c>
      <c r="AV22" s="60">
        <f t="shared" si="11"/>
        <v>1</v>
      </c>
      <c r="AW22" s="138">
        <f t="shared" si="11"/>
        <v>1</v>
      </c>
      <c r="AX22" s="60">
        <f t="shared" si="11"/>
        <v>1</v>
      </c>
      <c r="AY22" s="60">
        <f t="shared" si="12"/>
        <v>1</v>
      </c>
      <c r="AZ22" s="60">
        <f t="shared" si="12"/>
        <v>1</v>
      </c>
      <c r="BA22" s="60">
        <f t="shared" si="12"/>
        <v>0.82499999999999996</v>
      </c>
      <c r="BB22" s="61">
        <f t="shared" si="12"/>
        <v>1.1666666666666667</v>
      </c>
      <c r="BC22" s="61">
        <f t="shared" si="12"/>
        <v>0.64</v>
      </c>
      <c r="BD22" s="61">
        <f t="shared" si="12"/>
        <v>1</v>
      </c>
      <c r="BE22" s="61">
        <f t="shared" si="12"/>
        <v>1</v>
      </c>
      <c r="BF22" s="61">
        <f t="shared" si="12"/>
        <v>1</v>
      </c>
      <c r="BG22" s="61">
        <f t="shared" si="12"/>
        <v>1</v>
      </c>
      <c r="BH22" s="61">
        <f t="shared" si="12"/>
        <v>1</v>
      </c>
      <c r="BI22" s="61">
        <f t="shared" si="13"/>
        <v>1</v>
      </c>
      <c r="BJ22" s="61">
        <f t="shared" si="13"/>
        <v>1</v>
      </c>
      <c r="BK22" s="61">
        <f t="shared" si="13"/>
        <v>1</v>
      </c>
      <c r="BL22" s="61">
        <f t="shared" si="13"/>
        <v>1</v>
      </c>
      <c r="BM22" s="61">
        <f t="shared" si="13"/>
        <v>1</v>
      </c>
      <c r="BN22" s="61">
        <f t="shared" si="13"/>
        <v>1</v>
      </c>
      <c r="BO22" s="61">
        <f t="shared" si="13"/>
        <v>1</v>
      </c>
      <c r="BP22" s="61">
        <f t="shared" si="13"/>
        <v>1</v>
      </c>
      <c r="BQ22" s="61">
        <f t="shared" si="13"/>
        <v>1</v>
      </c>
      <c r="BR22" s="61">
        <f t="shared" si="13"/>
        <v>1</v>
      </c>
      <c r="BS22" s="61">
        <f t="shared" si="14"/>
        <v>1</v>
      </c>
      <c r="BT22" s="61">
        <f t="shared" si="14"/>
        <v>1</v>
      </c>
      <c r="BU22" s="61">
        <f t="shared" si="14"/>
        <v>1</v>
      </c>
      <c r="BV22" s="61">
        <f t="shared" si="14"/>
        <v>1</v>
      </c>
      <c r="BW22" s="61">
        <f t="shared" si="14"/>
        <v>1</v>
      </c>
      <c r="BX22" s="61">
        <f t="shared" si="14"/>
        <v>1</v>
      </c>
      <c r="BY22" s="61">
        <f t="shared" si="14"/>
        <v>1</v>
      </c>
      <c r="BZ22" s="61">
        <f t="shared" si="14"/>
        <v>1</v>
      </c>
      <c r="CA22" s="61">
        <f t="shared" si="14"/>
        <v>1</v>
      </c>
      <c r="CB22" s="61">
        <f t="shared" si="14"/>
        <v>1</v>
      </c>
      <c r="CC22" s="61">
        <f t="shared" si="15"/>
        <v>1</v>
      </c>
      <c r="CD22" s="61">
        <f t="shared" si="15"/>
        <v>1</v>
      </c>
      <c r="CE22" s="61" t="e">
        <f t="shared" si="15"/>
        <v>#N/A</v>
      </c>
      <c r="CF22" s="61">
        <f t="shared" si="15"/>
        <v>1</v>
      </c>
      <c r="CG22" s="61">
        <f t="shared" si="15"/>
        <v>1</v>
      </c>
      <c r="CH22" s="61">
        <f t="shared" si="15"/>
        <v>1</v>
      </c>
      <c r="CI22" s="61">
        <f t="shared" si="15"/>
        <v>1</v>
      </c>
      <c r="CJ22" s="61">
        <f t="shared" si="15"/>
        <v>1</v>
      </c>
      <c r="CK22" s="61">
        <f t="shared" si="15"/>
        <v>1</v>
      </c>
      <c r="CL22" s="61">
        <f t="shared" si="15"/>
        <v>1</v>
      </c>
    </row>
    <row r="23" spans="1:90" x14ac:dyDescent="0.25">
      <c r="A23" s="56">
        <v>10023416</v>
      </c>
      <c r="B23" s="56">
        <v>30353</v>
      </c>
      <c r="C23" s="57" t="s">
        <v>220</v>
      </c>
      <c r="D23" s="58">
        <v>420</v>
      </c>
      <c r="E23" s="58">
        <v>400</v>
      </c>
      <c r="F23" s="59">
        <v>480</v>
      </c>
      <c r="G23" s="59">
        <v>450</v>
      </c>
      <c r="H23" s="59">
        <v>300</v>
      </c>
      <c r="I23" s="58">
        <v>400</v>
      </c>
      <c r="J23" s="58">
        <v>400</v>
      </c>
      <c r="K23" s="60">
        <f t="shared" si="8"/>
        <v>1.05</v>
      </c>
      <c r="L23" s="60">
        <f t="shared" si="8"/>
        <v>0.96</v>
      </c>
      <c r="M23" s="60">
        <f t="shared" si="8"/>
        <v>0.9</v>
      </c>
      <c r="N23" s="60">
        <f t="shared" si="8"/>
        <v>0.9</v>
      </c>
      <c r="O23" s="60">
        <f t="shared" si="8"/>
        <v>0.96</v>
      </c>
      <c r="P23" s="60">
        <f t="shared" si="8"/>
        <v>1.05</v>
      </c>
      <c r="Q23" s="60">
        <f t="shared" si="8"/>
        <v>0.9</v>
      </c>
      <c r="R23" s="60">
        <f t="shared" si="8"/>
        <v>0.96</v>
      </c>
      <c r="S23" s="60">
        <f t="shared" si="8"/>
        <v>0.96</v>
      </c>
      <c r="T23" s="60">
        <f t="shared" si="8"/>
        <v>0.96</v>
      </c>
      <c r="U23" s="60">
        <f t="shared" si="9"/>
        <v>0.9</v>
      </c>
      <c r="V23" s="60">
        <f t="shared" si="9"/>
        <v>0.96</v>
      </c>
      <c r="W23" s="60">
        <f t="shared" si="9"/>
        <v>0.83682008368200833</v>
      </c>
      <c r="X23" s="60">
        <f t="shared" si="9"/>
        <v>0.9</v>
      </c>
      <c r="Y23" s="60">
        <f t="shared" si="9"/>
        <v>0.9</v>
      </c>
      <c r="Z23" s="60">
        <f t="shared" si="9"/>
        <v>0.9</v>
      </c>
      <c r="AA23" s="60">
        <f t="shared" si="9"/>
        <v>0.96</v>
      </c>
      <c r="AB23" s="60">
        <f t="shared" si="9"/>
        <v>0.96</v>
      </c>
      <c r="AC23" s="60">
        <f t="shared" si="9"/>
        <v>1.05</v>
      </c>
      <c r="AD23" s="60">
        <f t="shared" si="9"/>
        <v>1.05</v>
      </c>
      <c r="AE23" s="60">
        <f t="shared" si="10"/>
        <v>1.05</v>
      </c>
      <c r="AF23" s="60">
        <f t="shared" si="10"/>
        <v>0.9</v>
      </c>
      <c r="AG23" s="60">
        <f t="shared" si="10"/>
        <v>1.2</v>
      </c>
      <c r="AH23" s="60">
        <f t="shared" si="10"/>
        <v>1</v>
      </c>
      <c r="AI23" s="60">
        <f t="shared" si="10"/>
        <v>0.96</v>
      </c>
      <c r="AJ23" s="60">
        <f t="shared" si="10"/>
        <v>0.96</v>
      </c>
      <c r="AK23" s="60">
        <f t="shared" si="10"/>
        <v>0.96</v>
      </c>
      <c r="AL23" s="60">
        <f t="shared" si="10"/>
        <v>1</v>
      </c>
      <c r="AM23" s="60">
        <f t="shared" si="10"/>
        <v>0.83682008368200833</v>
      </c>
      <c r="AN23" s="60">
        <f t="shared" si="10"/>
        <v>1.05</v>
      </c>
      <c r="AO23" s="60">
        <f t="shared" si="11"/>
        <v>1.05</v>
      </c>
      <c r="AP23" s="60">
        <f t="shared" si="11"/>
        <v>0.83682008368200833</v>
      </c>
      <c r="AQ23" s="60">
        <f t="shared" si="11"/>
        <v>1.05</v>
      </c>
      <c r="AR23" s="60">
        <f t="shared" si="11"/>
        <v>0.9</v>
      </c>
      <c r="AS23" s="60">
        <f t="shared" si="11"/>
        <v>0.9</v>
      </c>
      <c r="AT23" s="60">
        <f t="shared" si="11"/>
        <v>0.96</v>
      </c>
      <c r="AU23" s="60">
        <f t="shared" si="11"/>
        <v>1.05</v>
      </c>
      <c r="AV23" s="60">
        <f t="shared" si="11"/>
        <v>1.05</v>
      </c>
      <c r="AW23" s="138">
        <f t="shared" si="11"/>
        <v>0.9</v>
      </c>
      <c r="AX23" s="60">
        <f t="shared" si="11"/>
        <v>0.9</v>
      </c>
      <c r="AY23" s="60">
        <f t="shared" si="12"/>
        <v>1.05</v>
      </c>
      <c r="AZ23" s="60">
        <f t="shared" si="12"/>
        <v>0.96</v>
      </c>
      <c r="BA23" s="60">
        <f t="shared" si="12"/>
        <v>1</v>
      </c>
      <c r="BB23" s="61">
        <f t="shared" si="12"/>
        <v>1.3333333333333333</v>
      </c>
      <c r="BC23" s="61">
        <f t="shared" si="12"/>
        <v>0.6</v>
      </c>
      <c r="BD23" s="61">
        <f t="shared" si="12"/>
        <v>1.05</v>
      </c>
      <c r="BE23" s="61">
        <f t="shared" si="12"/>
        <v>0.96</v>
      </c>
      <c r="BF23" s="61">
        <f t="shared" si="12"/>
        <v>0.96</v>
      </c>
      <c r="BG23" s="61">
        <f t="shared" si="12"/>
        <v>0.96</v>
      </c>
      <c r="BH23" s="61">
        <f t="shared" si="12"/>
        <v>0.96</v>
      </c>
      <c r="BI23" s="61">
        <f t="shared" si="13"/>
        <v>1.05</v>
      </c>
      <c r="BJ23" s="61">
        <f t="shared" si="13"/>
        <v>0.96</v>
      </c>
      <c r="BK23" s="61">
        <f t="shared" si="13"/>
        <v>0.9</v>
      </c>
      <c r="BL23" s="61">
        <f t="shared" si="13"/>
        <v>0.96</v>
      </c>
      <c r="BM23" s="61">
        <f t="shared" si="13"/>
        <v>0.96</v>
      </c>
      <c r="BN23" s="61">
        <f t="shared" si="13"/>
        <v>0.9</v>
      </c>
      <c r="BO23" s="61">
        <f t="shared" si="13"/>
        <v>0.9</v>
      </c>
      <c r="BP23" s="61">
        <f t="shared" si="13"/>
        <v>0.96</v>
      </c>
      <c r="BQ23" s="61">
        <f t="shared" si="13"/>
        <v>0.96</v>
      </c>
      <c r="BR23" s="61">
        <f t="shared" si="13"/>
        <v>0.96</v>
      </c>
      <c r="BS23" s="61">
        <f t="shared" si="14"/>
        <v>1.05</v>
      </c>
      <c r="BT23" s="61">
        <f t="shared" si="14"/>
        <v>1</v>
      </c>
      <c r="BU23" s="61">
        <f t="shared" si="14"/>
        <v>0.96</v>
      </c>
      <c r="BV23" s="61">
        <f t="shared" si="14"/>
        <v>0.9</v>
      </c>
      <c r="BW23" s="61">
        <f t="shared" si="14"/>
        <v>1.05</v>
      </c>
      <c r="BX23" s="61">
        <f t="shared" si="14"/>
        <v>0.96</v>
      </c>
      <c r="BY23" s="61">
        <f t="shared" si="14"/>
        <v>0.9</v>
      </c>
      <c r="BZ23" s="61">
        <f t="shared" si="14"/>
        <v>1.05</v>
      </c>
      <c r="CA23" s="61">
        <f t="shared" si="14"/>
        <v>0.96</v>
      </c>
      <c r="CB23" s="61">
        <f t="shared" si="14"/>
        <v>0.96</v>
      </c>
      <c r="CC23" s="61">
        <f t="shared" si="15"/>
        <v>0.96</v>
      </c>
      <c r="CD23" s="61">
        <f t="shared" si="15"/>
        <v>0.96</v>
      </c>
      <c r="CE23" s="61" t="e">
        <f t="shared" si="15"/>
        <v>#N/A</v>
      </c>
      <c r="CF23" s="61">
        <f t="shared" si="15"/>
        <v>0.96</v>
      </c>
      <c r="CG23" s="61">
        <f t="shared" si="15"/>
        <v>0.96</v>
      </c>
      <c r="CH23" s="61">
        <f t="shared" si="15"/>
        <v>0.96</v>
      </c>
      <c r="CI23" s="61">
        <f t="shared" si="15"/>
        <v>0.9</v>
      </c>
      <c r="CJ23" s="61">
        <f t="shared" si="15"/>
        <v>1.05</v>
      </c>
      <c r="CK23" s="61">
        <f t="shared" si="15"/>
        <v>0.96</v>
      </c>
      <c r="CL23" s="61">
        <f t="shared" si="15"/>
        <v>0.9</v>
      </c>
    </row>
    <row r="24" spans="1:90" x14ac:dyDescent="0.25">
      <c r="A24" s="56">
        <v>10023517</v>
      </c>
      <c r="B24" s="56">
        <v>30356</v>
      </c>
      <c r="C24" s="57" t="s">
        <v>236</v>
      </c>
      <c r="D24" s="58">
        <v>400</v>
      </c>
      <c r="E24" s="58">
        <v>400</v>
      </c>
      <c r="F24" s="59">
        <v>500</v>
      </c>
      <c r="G24" s="59">
        <v>450</v>
      </c>
      <c r="H24" s="59">
        <v>300</v>
      </c>
      <c r="I24" s="58">
        <v>400</v>
      </c>
      <c r="J24" s="58">
        <v>400</v>
      </c>
      <c r="K24" s="60">
        <f t="shared" si="8"/>
        <v>1</v>
      </c>
      <c r="L24" s="60">
        <f t="shared" si="8"/>
        <v>1</v>
      </c>
      <c r="M24" s="60">
        <f t="shared" si="8"/>
        <v>0.9</v>
      </c>
      <c r="N24" s="60">
        <f t="shared" si="8"/>
        <v>0.9</v>
      </c>
      <c r="O24" s="60">
        <f t="shared" si="8"/>
        <v>1</v>
      </c>
      <c r="P24" s="60">
        <f t="shared" si="8"/>
        <v>1</v>
      </c>
      <c r="Q24" s="60">
        <f t="shared" si="8"/>
        <v>0.9</v>
      </c>
      <c r="R24" s="60">
        <f t="shared" si="8"/>
        <v>1</v>
      </c>
      <c r="S24" s="60">
        <f t="shared" si="8"/>
        <v>1</v>
      </c>
      <c r="T24" s="60">
        <f t="shared" si="8"/>
        <v>1</v>
      </c>
      <c r="U24" s="60">
        <f t="shared" si="9"/>
        <v>0.9</v>
      </c>
      <c r="V24" s="60">
        <f t="shared" si="9"/>
        <v>1</v>
      </c>
      <c r="W24" s="60">
        <f t="shared" si="9"/>
        <v>0.83682008368200833</v>
      </c>
      <c r="X24" s="60">
        <f t="shared" si="9"/>
        <v>0.9</v>
      </c>
      <c r="Y24" s="60">
        <f t="shared" si="9"/>
        <v>0.9</v>
      </c>
      <c r="Z24" s="60">
        <f t="shared" si="9"/>
        <v>0.9</v>
      </c>
      <c r="AA24" s="60">
        <f t="shared" si="9"/>
        <v>1</v>
      </c>
      <c r="AB24" s="60">
        <f t="shared" si="9"/>
        <v>1</v>
      </c>
      <c r="AC24" s="60">
        <f t="shared" si="9"/>
        <v>1</v>
      </c>
      <c r="AD24" s="60">
        <f t="shared" si="9"/>
        <v>1</v>
      </c>
      <c r="AE24" s="60">
        <f t="shared" si="10"/>
        <v>1</v>
      </c>
      <c r="AF24" s="60">
        <f t="shared" si="10"/>
        <v>0.9</v>
      </c>
      <c r="AG24" s="60">
        <f t="shared" si="10"/>
        <v>1.25</v>
      </c>
      <c r="AH24" s="60">
        <f t="shared" si="10"/>
        <v>1</v>
      </c>
      <c r="AI24" s="60">
        <f t="shared" si="10"/>
        <v>1</v>
      </c>
      <c r="AJ24" s="60">
        <f t="shared" si="10"/>
        <v>1</v>
      </c>
      <c r="AK24" s="60">
        <f t="shared" si="10"/>
        <v>1</v>
      </c>
      <c r="AL24" s="60">
        <f t="shared" si="10"/>
        <v>1</v>
      </c>
      <c r="AM24" s="60">
        <f t="shared" si="10"/>
        <v>0.83682008368200833</v>
      </c>
      <c r="AN24" s="60">
        <f t="shared" si="10"/>
        <v>1</v>
      </c>
      <c r="AO24" s="60">
        <f t="shared" si="11"/>
        <v>1</v>
      </c>
      <c r="AP24" s="60">
        <f t="shared" si="11"/>
        <v>0.83682008368200833</v>
      </c>
      <c r="AQ24" s="60">
        <f t="shared" si="11"/>
        <v>1</v>
      </c>
      <c r="AR24" s="60">
        <f t="shared" si="11"/>
        <v>0.9</v>
      </c>
      <c r="AS24" s="60">
        <f t="shared" si="11"/>
        <v>0.9</v>
      </c>
      <c r="AT24" s="60">
        <f t="shared" si="11"/>
        <v>1</v>
      </c>
      <c r="AU24" s="60">
        <f t="shared" si="11"/>
        <v>1</v>
      </c>
      <c r="AV24" s="60">
        <f t="shared" si="11"/>
        <v>1</v>
      </c>
      <c r="AW24" s="138">
        <f t="shared" si="11"/>
        <v>0.9</v>
      </c>
      <c r="AX24" s="60">
        <f t="shared" si="11"/>
        <v>0.9</v>
      </c>
      <c r="AY24" s="60">
        <f t="shared" si="12"/>
        <v>1</v>
      </c>
      <c r="AZ24" s="60">
        <f t="shared" si="12"/>
        <v>1</v>
      </c>
      <c r="BA24" s="60">
        <f t="shared" si="12"/>
        <v>1</v>
      </c>
      <c r="BB24" s="61">
        <f t="shared" si="12"/>
        <v>1.3333333333333333</v>
      </c>
      <c r="BC24" s="61">
        <f t="shared" si="12"/>
        <v>0.6</v>
      </c>
      <c r="BD24" s="61">
        <f t="shared" si="12"/>
        <v>1</v>
      </c>
      <c r="BE24" s="61">
        <f t="shared" si="12"/>
        <v>1</v>
      </c>
      <c r="BF24" s="61">
        <f t="shared" si="12"/>
        <v>1</v>
      </c>
      <c r="BG24" s="61">
        <f t="shared" si="12"/>
        <v>1</v>
      </c>
      <c r="BH24" s="61">
        <f t="shared" si="12"/>
        <v>1</v>
      </c>
      <c r="BI24" s="61">
        <f t="shared" si="13"/>
        <v>1</v>
      </c>
      <c r="BJ24" s="61">
        <f t="shared" si="13"/>
        <v>1</v>
      </c>
      <c r="BK24" s="61">
        <f t="shared" si="13"/>
        <v>0.9</v>
      </c>
      <c r="BL24" s="61">
        <f t="shared" si="13"/>
        <v>1</v>
      </c>
      <c r="BM24" s="61">
        <f t="shared" si="13"/>
        <v>1</v>
      </c>
      <c r="BN24" s="61">
        <f t="shared" si="13"/>
        <v>0.9</v>
      </c>
      <c r="BO24" s="61">
        <f t="shared" si="13"/>
        <v>0.9</v>
      </c>
      <c r="BP24" s="61">
        <f t="shared" si="13"/>
        <v>1</v>
      </c>
      <c r="BQ24" s="61">
        <f t="shared" si="13"/>
        <v>1</v>
      </c>
      <c r="BR24" s="61">
        <f t="shared" si="13"/>
        <v>1</v>
      </c>
      <c r="BS24" s="61">
        <f t="shared" si="14"/>
        <v>1</v>
      </c>
      <c r="BT24" s="61">
        <f t="shared" si="14"/>
        <v>1</v>
      </c>
      <c r="BU24" s="61">
        <f t="shared" si="14"/>
        <v>1</v>
      </c>
      <c r="BV24" s="61">
        <f t="shared" si="14"/>
        <v>0.9</v>
      </c>
      <c r="BW24" s="61">
        <f t="shared" si="14"/>
        <v>1</v>
      </c>
      <c r="BX24" s="61">
        <f t="shared" si="14"/>
        <v>1</v>
      </c>
      <c r="BY24" s="61">
        <f t="shared" si="14"/>
        <v>0.9</v>
      </c>
      <c r="BZ24" s="61">
        <f t="shared" si="14"/>
        <v>1</v>
      </c>
      <c r="CA24" s="61">
        <f t="shared" si="14"/>
        <v>1</v>
      </c>
      <c r="CB24" s="61">
        <f t="shared" si="14"/>
        <v>1</v>
      </c>
      <c r="CC24" s="61">
        <f t="shared" si="15"/>
        <v>1</v>
      </c>
      <c r="CD24" s="61">
        <f t="shared" si="15"/>
        <v>1</v>
      </c>
      <c r="CE24" s="61" t="e">
        <f t="shared" si="15"/>
        <v>#N/A</v>
      </c>
      <c r="CF24" s="61">
        <f t="shared" si="15"/>
        <v>1</v>
      </c>
      <c r="CG24" s="61">
        <f t="shared" si="15"/>
        <v>1</v>
      </c>
      <c r="CH24" s="61">
        <f t="shared" si="15"/>
        <v>1</v>
      </c>
      <c r="CI24" s="61">
        <f t="shared" si="15"/>
        <v>0.9</v>
      </c>
      <c r="CJ24" s="61">
        <f t="shared" si="15"/>
        <v>1</v>
      </c>
      <c r="CK24" s="61">
        <f t="shared" si="15"/>
        <v>1</v>
      </c>
      <c r="CL24" s="61">
        <f t="shared" si="15"/>
        <v>0.9</v>
      </c>
    </row>
    <row r="25" spans="1:90" x14ac:dyDescent="0.25">
      <c r="A25" s="56">
        <v>10023570</v>
      </c>
      <c r="B25" s="56">
        <v>30357</v>
      </c>
      <c r="C25" s="57" t="s">
        <v>237</v>
      </c>
      <c r="D25" s="58">
        <v>400</v>
      </c>
      <c r="E25" s="58">
        <v>400</v>
      </c>
      <c r="F25" s="59">
        <v>500</v>
      </c>
      <c r="G25" s="59">
        <v>480</v>
      </c>
      <c r="H25" s="59">
        <v>300</v>
      </c>
      <c r="I25" s="58">
        <v>450</v>
      </c>
      <c r="J25" s="58">
        <v>430</v>
      </c>
      <c r="K25" s="60">
        <f t="shared" si="8"/>
        <v>1</v>
      </c>
      <c r="L25" s="60">
        <f t="shared" si="8"/>
        <v>1</v>
      </c>
      <c r="M25" s="60">
        <f t="shared" si="8"/>
        <v>0.96</v>
      </c>
      <c r="N25" s="60">
        <f t="shared" si="8"/>
        <v>0.96</v>
      </c>
      <c r="O25" s="60">
        <f t="shared" si="8"/>
        <v>1</v>
      </c>
      <c r="P25" s="60">
        <f t="shared" si="8"/>
        <v>1</v>
      </c>
      <c r="Q25" s="60">
        <f t="shared" si="8"/>
        <v>0.96</v>
      </c>
      <c r="R25" s="60">
        <f t="shared" si="8"/>
        <v>1</v>
      </c>
      <c r="S25" s="60">
        <f t="shared" si="8"/>
        <v>1</v>
      </c>
      <c r="T25" s="60">
        <f t="shared" si="8"/>
        <v>1</v>
      </c>
      <c r="U25" s="60">
        <f t="shared" si="9"/>
        <v>0.96</v>
      </c>
      <c r="V25" s="60">
        <f t="shared" si="9"/>
        <v>1</v>
      </c>
      <c r="W25" s="60">
        <f t="shared" si="9"/>
        <v>0.83682008368200833</v>
      </c>
      <c r="X25" s="60">
        <f t="shared" si="9"/>
        <v>0.96</v>
      </c>
      <c r="Y25" s="60">
        <f t="shared" si="9"/>
        <v>0.96</v>
      </c>
      <c r="Z25" s="60">
        <f t="shared" si="9"/>
        <v>0.96</v>
      </c>
      <c r="AA25" s="60">
        <f t="shared" si="9"/>
        <v>1</v>
      </c>
      <c r="AB25" s="60">
        <f t="shared" si="9"/>
        <v>1</v>
      </c>
      <c r="AC25" s="60">
        <f t="shared" si="9"/>
        <v>1</v>
      </c>
      <c r="AD25" s="60">
        <f t="shared" si="9"/>
        <v>1</v>
      </c>
      <c r="AE25" s="60">
        <f t="shared" si="10"/>
        <v>1</v>
      </c>
      <c r="AF25" s="60">
        <f t="shared" si="10"/>
        <v>0.96</v>
      </c>
      <c r="AG25" s="60">
        <f t="shared" si="10"/>
        <v>1.25</v>
      </c>
      <c r="AH25" s="60">
        <f t="shared" si="10"/>
        <v>1</v>
      </c>
      <c r="AI25" s="60">
        <f t="shared" si="10"/>
        <v>1</v>
      </c>
      <c r="AJ25" s="60">
        <f t="shared" si="10"/>
        <v>1</v>
      </c>
      <c r="AK25" s="60">
        <f t="shared" si="10"/>
        <v>1</v>
      </c>
      <c r="AL25" s="60">
        <f t="shared" si="10"/>
        <v>1</v>
      </c>
      <c r="AM25" s="60">
        <f t="shared" si="10"/>
        <v>0.83682008368200833</v>
      </c>
      <c r="AN25" s="60">
        <f t="shared" si="10"/>
        <v>1</v>
      </c>
      <c r="AO25" s="60">
        <f t="shared" si="11"/>
        <v>1</v>
      </c>
      <c r="AP25" s="60">
        <f t="shared" si="11"/>
        <v>0.83682008368200833</v>
      </c>
      <c r="AQ25" s="60">
        <f t="shared" si="11"/>
        <v>1</v>
      </c>
      <c r="AR25" s="60">
        <f t="shared" si="11"/>
        <v>0.96</v>
      </c>
      <c r="AS25" s="60">
        <f t="shared" si="11"/>
        <v>0.96</v>
      </c>
      <c r="AT25" s="60">
        <f t="shared" si="11"/>
        <v>1</v>
      </c>
      <c r="AU25" s="60">
        <f t="shared" si="11"/>
        <v>1</v>
      </c>
      <c r="AV25" s="60">
        <f t="shared" si="11"/>
        <v>1</v>
      </c>
      <c r="AW25" s="138">
        <f t="shared" si="11"/>
        <v>0.96</v>
      </c>
      <c r="AX25" s="60">
        <f t="shared" si="11"/>
        <v>0.96</v>
      </c>
      <c r="AY25" s="60">
        <f t="shared" si="12"/>
        <v>1</v>
      </c>
      <c r="AZ25" s="60">
        <f t="shared" si="12"/>
        <v>1</v>
      </c>
      <c r="BA25" s="60">
        <f t="shared" si="12"/>
        <v>1.075</v>
      </c>
      <c r="BB25" s="61">
        <f t="shared" si="12"/>
        <v>1.5</v>
      </c>
      <c r="BC25" s="61">
        <f t="shared" si="12"/>
        <v>0.6</v>
      </c>
      <c r="BD25" s="61">
        <f t="shared" si="12"/>
        <v>1</v>
      </c>
      <c r="BE25" s="61">
        <f t="shared" si="12"/>
        <v>1</v>
      </c>
      <c r="BF25" s="61">
        <f t="shared" si="12"/>
        <v>1</v>
      </c>
      <c r="BG25" s="61">
        <f t="shared" si="12"/>
        <v>1</v>
      </c>
      <c r="BH25" s="61">
        <f t="shared" si="12"/>
        <v>1</v>
      </c>
      <c r="BI25" s="61">
        <f t="shared" si="13"/>
        <v>1</v>
      </c>
      <c r="BJ25" s="61">
        <f t="shared" si="13"/>
        <v>1</v>
      </c>
      <c r="BK25" s="61">
        <f t="shared" si="13"/>
        <v>0.96</v>
      </c>
      <c r="BL25" s="61">
        <f t="shared" si="13"/>
        <v>1</v>
      </c>
      <c r="BM25" s="61">
        <f t="shared" si="13"/>
        <v>1</v>
      </c>
      <c r="BN25" s="61">
        <f t="shared" si="13"/>
        <v>0.96</v>
      </c>
      <c r="BO25" s="61">
        <f t="shared" si="13"/>
        <v>0.96</v>
      </c>
      <c r="BP25" s="61">
        <f t="shared" si="13"/>
        <v>1</v>
      </c>
      <c r="BQ25" s="61">
        <f t="shared" si="13"/>
        <v>1</v>
      </c>
      <c r="BR25" s="61">
        <f t="shared" si="13"/>
        <v>1</v>
      </c>
      <c r="BS25" s="61">
        <f t="shared" si="14"/>
        <v>1</v>
      </c>
      <c r="BT25" s="61">
        <f t="shared" si="14"/>
        <v>1</v>
      </c>
      <c r="BU25" s="61">
        <f t="shared" si="14"/>
        <v>1</v>
      </c>
      <c r="BV25" s="61">
        <f t="shared" si="14"/>
        <v>0.96</v>
      </c>
      <c r="BW25" s="61">
        <f t="shared" si="14"/>
        <v>1</v>
      </c>
      <c r="BX25" s="61">
        <f t="shared" si="14"/>
        <v>1</v>
      </c>
      <c r="BY25" s="61">
        <f t="shared" si="14"/>
        <v>0.96</v>
      </c>
      <c r="BZ25" s="61">
        <f t="shared" si="14"/>
        <v>1</v>
      </c>
      <c r="CA25" s="61">
        <f t="shared" si="14"/>
        <v>1</v>
      </c>
      <c r="CB25" s="61">
        <f t="shared" si="14"/>
        <v>1</v>
      </c>
      <c r="CC25" s="61">
        <f t="shared" si="15"/>
        <v>1</v>
      </c>
      <c r="CD25" s="61">
        <f t="shared" si="15"/>
        <v>1</v>
      </c>
      <c r="CE25" s="61" t="e">
        <f t="shared" si="15"/>
        <v>#N/A</v>
      </c>
      <c r="CF25" s="61">
        <f t="shared" si="15"/>
        <v>1</v>
      </c>
      <c r="CG25" s="61">
        <f t="shared" si="15"/>
        <v>1</v>
      </c>
      <c r="CH25" s="61">
        <f t="shared" si="15"/>
        <v>1</v>
      </c>
      <c r="CI25" s="61">
        <f t="shared" si="15"/>
        <v>0.96</v>
      </c>
      <c r="CJ25" s="61">
        <f t="shared" si="15"/>
        <v>1</v>
      </c>
      <c r="CK25" s="61">
        <f t="shared" si="15"/>
        <v>1</v>
      </c>
      <c r="CL25" s="61">
        <f t="shared" si="15"/>
        <v>0.96</v>
      </c>
    </row>
    <row r="26" spans="1:90" x14ac:dyDescent="0.25">
      <c r="A26" s="56">
        <v>10023687</v>
      </c>
      <c r="B26" s="56">
        <v>30367</v>
      </c>
      <c r="C26" s="57" t="s">
        <v>238</v>
      </c>
      <c r="D26" s="58">
        <v>350</v>
      </c>
      <c r="E26" s="58">
        <v>350</v>
      </c>
      <c r="F26" s="59">
        <v>400</v>
      </c>
      <c r="G26" s="59">
        <v>400</v>
      </c>
      <c r="H26" s="59">
        <v>280</v>
      </c>
      <c r="I26" s="58">
        <v>300</v>
      </c>
      <c r="J26" s="58">
        <v>300</v>
      </c>
      <c r="K26" s="60">
        <f t="shared" si="8"/>
        <v>0.875</v>
      </c>
      <c r="L26" s="60">
        <f t="shared" si="8"/>
        <v>0.8</v>
      </c>
      <c r="M26" s="60">
        <f t="shared" si="8"/>
        <v>0.8</v>
      </c>
      <c r="N26" s="60">
        <f t="shared" si="8"/>
        <v>0.8</v>
      </c>
      <c r="O26" s="60">
        <f t="shared" si="8"/>
        <v>0.8</v>
      </c>
      <c r="P26" s="60">
        <f t="shared" si="8"/>
        <v>0.875</v>
      </c>
      <c r="Q26" s="60">
        <f t="shared" si="8"/>
        <v>0.8</v>
      </c>
      <c r="R26" s="60">
        <f t="shared" si="8"/>
        <v>0.8</v>
      </c>
      <c r="S26" s="60">
        <f t="shared" si="8"/>
        <v>0.8</v>
      </c>
      <c r="T26" s="60">
        <f t="shared" si="8"/>
        <v>0.8</v>
      </c>
      <c r="U26" s="60">
        <f t="shared" si="9"/>
        <v>0.8</v>
      </c>
      <c r="V26" s="60">
        <f t="shared" si="9"/>
        <v>0.8</v>
      </c>
      <c r="W26" s="60">
        <f t="shared" si="9"/>
        <v>0.78103207810320785</v>
      </c>
      <c r="X26" s="60">
        <f t="shared" si="9"/>
        <v>0.8</v>
      </c>
      <c r="Y26" s="60">
        <f t="shared" si="9"/>
        <v>0.8</v>
      </c>
      <c r="Z26" s="60">
        <f t="shared" si="9"/>
        <v>0.8</v>
      </c>
      <c r="AA26" s="60">
        <f t="shared" si="9"/>
        <v>0.8</v>
      </c>
      <c r="AB26" s="60">
        <f t="shared" si="9"/>
        <v>0.8</v>
      </c>
      <c r="AC26" s="60">
        <f t="shared" si="9"/>
        <v>0.875</v>
      </c>
      <c r="AD26" s="60">
        <f t="shared" si="9"/>
        <v>0.875</v>
      </c>
      <c r="AE26" s="60">
        <f t="shared" si="10"/>
        <v>0.875</v>
      </c>
      <c r="AF26" s="60">
        <f t="shared" si="10"/>
        <v>0.8</v>
      </c>
      <c r="AG26" s="60">
        <f t="shared" si="10"/>
        <v>1</v>
      </c>
      <c r="AH26" s="60">
        <f t="shared" si="10"/>
        <v>0.875</v>
      </c>
      <c r="AI26" s="60">
        <f t="shared" si="10"/>
        <v>0.8</v>
      </c>
      <c r="AJ26" s="60">
        <f t="shared" si="10"/>
        <v>0.8</v>
      </c>
      <c r="AK26" s="60">
        <f t="shared" si="10"/>
        <v>0.8</v>
      </c>
      <c r="AL26" s="60">
        <f t="shared" si="10"/>
        <v>0.875</v>
      </c>
      <c r="AM26" s="60">
        <f t="shared" si="10"/>
        <v>0.78103207810320785</v>
      </c>
      <c r="AN26" s="60">
        <f t="shared" si="10"/>
        <v>0.875</v>
      </c>
      <c r="AO26" s="60">
        <f t="shared" si="11"/>
        <v>0.875</v>
      </c>
      <c r="AP26" s="60">
        <f t="shared" si="11"/>
        <v>0.78103207810320785</v>
      </c>
      <c r="AQ26" s="60">
        <f t="shared" si="11"/>
        <v>0.875</v>
      </c>
      <c r="AR26" s="60">
        <f t="shared" si="11"/>
        <v>0.8</v>
      </c>
      <c r="AS26" s="60">
        <f t="shared" si="11"/>
        <v>0.8</v>
      </c>
      <c r="AT26" s="60">
        <f t="shared" si="11"/>
        <v>0.8</v>
      </c>
      <c r="AU26" s="60">
        <f t="shared" si="11"/>
        <v>0.875</v>
      </c>
      <c r="AV26" s="60">
        <f t="shared" si="11"/>
        <v>0.875</v>
      </c>
      <c r="AW26" s="138">
        <f t="shared" si="11"/>
        <v>0.8</v>
      </c>
      <c r="AX26" s="60">
        <f t="shared" si="11"/>
        <v>0.8</v>
      </c>
      <c r="AY26" s="60">
        <f t="shared" si="12"/>
        <v>0.875</v>
      </c>
      <c r="AZ26" s="60">
        <f t="shared" si="12"/>
        <v>0.8</v>
      </c>
      <c r="BA26" s="60">
        <f t="shared" si="12"/>
        <v>0.75</v>
      </c>
      <c r="BB26" s="61">
        <f t="shared" si="12"/>
        <v>1</v>
      </c>
      <c r="BC26" s="61">
        <f t="shared" si="12"/>
        <v>0.56000000000000005</v>
      </c>
      <c r="BD26" s="61">
        <f t="shared" si="12"/>
        <v>0.875</v>
      </c>
      <c r="BE26" s="61">
        <f t="shared" si="12"/>
        <v>0.8</v>
      </c>
      <c r="BF26" s="61">
        <f t="shared" si="12"/>
        <v>0.8</v>
      </c>
      <c r="BG26" s="61">
        <f t="shared" si="12"/>
        <v>0.8</v>
      </c>
      <c r="BH26" s="61">
        <f t="shared" si="12"/>
        <v>0.8</v>
      </c>
      <c r="BI26" s="61">
        <f t="shared" si="13"/>
        <v>0.875</v>
      </c>
      <c r="BJ26" s="61">
        <f t="shared" si="13"/>
        <v>0.8</v>
      </c>
      <c r="BK26" s="61">
        <f t="shared" si="13"/>
        <v>0.8</v>
      </c>
      <c r="BL26" s="61">
        <f t="shared" si="13"/>
        <v>0.8</v>
      </c>
      <c r="BM26" s="61">
        <f t="shared" si="13"/>
        <v>0.8</v>
      </c>
      <c r="BN26" s="61">
        <f t="shared" si="13"/>
        <v>0.8</v>
      </c>
      <c r="BO26" s="61">
        <f t="shared" si="13"/>
        <v>0.8</v>
      </c>
      <c r="BP26" s="61">
        <f t="shared" si="13"/>
        <v>0.8</v>
      </c>
      <c r="BQ26" s="61">
        <f t="shared" si="13"/>
        <v>0.8</v>
      </c>
      <c r="BR26" s="61">
        <f t="shared" si="13"/>
        <v>0.8</v>
      </c>
      <c r="BS26" s="61">
        <f t="shared" si="14"/>
        <v>0.875</v>
      </c>
      <c r="BT26" s="61">
        <f t="shared" si="14"/>
        <v>0.875</v>
      </c>
      <c r="BU26" s="61">
        <f t="shared" si="14"/>
        <v>0.8</v>
      </c>
      <c r="BV26" s="61">
        <f t="shared" si="14"/>
        <v>0.8</v>
      </c>
      <c r="BW26" s="61">
        <f t="shared" si="14"/>
        <v>0.875</v>
      </c>
      <c r="BX26" s="61">
        <f t="shared" si="14"/>
        <v>0.8</v>
      </c>
      <c r="BY26" s="61">
        <f t="shared" si="14"/>
        <v>0.8</v>
      </c>
      <c r="BZ26" s="61">
        <f t="shared" si="14"/>
        <v>0.875</v>
      </c>
      <c r="CA26" s="61">
        <f t="shared" si="14"/>
        <v>0.8</v>
      </c>
      <c r="CB26" s="61">
        <f t="shared" si="14"/>
        <v>0.8</v>
      </c>
      <c r="CC26" s="61">
        <f t="shared" si="15"/>
        <v>0.8</v>
      </c>
      <c r="CD26" s="61">
        <f t="shared" si="15"/>
        <v>0.8</v>
      </c>
      <c r="CE26" s="61" t="e">
        <f t="shared" si="15"/>
        <v>#N/A</v>
      </c>
      <c r="CF26" s="61">
        <f t="shared" si="15"/>
        <v>0.8</v>
      </c>
      <c r="CG26" s="61">
        <f t="shared" si="15"/>
        <v>0.8</v>
      </c>
      <c r="CH26" s="61">
        <f t="shared" si="15"/>
        <v>0.8</v>
      </c>
      <c r="CI26" s="61">
        <f t="shared" si="15"/>
        <v>0.8</v>
      </c>
      <c r="CJ26" s="61">
        <f t="shared" si="15"/>
        <v>0.875</v>
      </c>
      <c r="CK26" s="61">
        <f t="shared" si="15"/>
        <v>0.8</v>
      </c>
      <c r="CL26" s="61">
        <f t="shared" si="15"/>
        <v>0.8</v>
      </c>
    </row>
    <row r="27" spans="1:90" x14ac:dyDescent="0.25">
      <c r="A27" s="56">
        <v>10024440</v>
      </c>
      <c r="B27" s="56">
        <v>30438</v>
      </c>
      <c r="C27" s="57" t="s">
        <v>239</v>
      </c>
      <c r="D27" s="58">
        <v>420</v>
      </c>
      <c r="E27" s="58">
        <v>400</v>
      </c>
      <c r="F27" s="59">
        <v>500</v>
      </c>
      <c r="G27" s="59">
        <v>450</v>
      </c>
      <c r="H27" s="59">
        <v>300</v>
      </c>
      <c r="I27" s="58">
        <v>420</v>
      </c>
      <c r="J27" s="58">
        <v>400</v>
      </c>
      <c r="K27" s="60">
        <f t="shared" ref="K27:T36" si="16">VLOOKUP($B27,$B:$J,K$4,FALSE)/K$6</f>
        <v>1.05</v>
      </c>
      <c r="L27" s="60">
        <f t="shared" si="16"/>
        <v>1</v>
      </c>
      <c r="M27" s="60">
        <f t="shared" si="16"/>
        <v>0.9</v>
      </c>
      <c r="N27" s="60">
        <f t="shared" si="16"/>
        <v>0.9</v>
      </c>
      <c r="O27" s="60">
        <f t="shared" si="16"/>
        <v>1</v>
      </c>
      <c r="P27" s="60">
        <f t="shared" si="16"/>
        <v>1.05</v>
      </c>
      <c r="Q27" s="60">
        <f t="shared" si="16"/>
        <v>0.9</v>
      </c>
      <c r="R27" s="60">
        <f t="shared" si="16"/>
        <v>1</v>
      </c>
      <c r="S27" s="60">
        <f t="shared" si="16"/>
        <v>1</v>
      </c>
      <c r="T27" s="60">
        <f t="shared" si="16"/>
        <v>1</v>
      </c>
      <c r="U27" s="60">
        <f t="shared" ref="U27:AD36" si="17">VLOOKUP($B27,$B:$J,U$4,FALSE)/U$6</f>
        <v>0.9</v>
      </c>
      <c r="V27" s="60">
        <f t="shared" si="17"/>
        <v>1</v>
      </c>
      <c r="W27" s="60">
        <f t="shared" si="17"/>
        <v>0.83682008368200833</v>
      </c>
      <c r="X27" s="60">
        <f t="shared" si="17"/>
        <v>0.9</v>
      </c>
      <c r="Y27" s="60">
        <f t="shared" si="17"/>
        <v>0.9</v>
      </c>
      <c r="Z27" s="60">
        <f t="shared" si="17"/>
        <v>0.9</v>
      </c>
      <c r="AA27" s="60">
        <f t="shared" si="17"/>
        <v>1</v>
      </c>
      <c r="AB27" s="60">
        <f t="shared" si="17"/>
        <v>1</v>
      </c>
      <c r="AC27" s="60">
        <f t="shared" si="17"/>
        <v>1.05</v>
      </c>
      <c r="AD27" s="60">
        <f t="shared" si="17"/>
        <v>1.05</v>
      </c>
      <c r="AE27" s="60">
        <f t="shared" ref="AE27:AN36" si="18">VLOOKUP($B27,$B:$J,AE$4,FALSE)/AE$6</f>
        <v>1.05</v>
      </c>
      <c r="AF27" s="60">
        <f t="shared" si="18"/>
        <v>0.9</v>
      </c>
      <c r="AG27" s="60">
        <f t="shared" si="18"/>
        <v>1.25</v>
      </c>
      <c r="AH27" s="60">
        <f t="shared" si="18"/>
        <v>1</v>
      </c>
      <c r="AI27" s="60">
        <f t="shared" si="18"/>
        <v>1</v>
      </c>
      <c r="AJ27" s="60">
        <f t="shared" si="18"/>
        <v>1</v>
      </c>
      <c r="AK27" s="60">
        <f t="shared" si="18"/>
        <v>1</v>
      </c>
      <c r="AL27" s="60">
        <f t="shared" si="18"/>
        <v>1</v>
      </c>
      <c r="AM27" s="60">
        <f t="shared" si="18"/>
        <v>0.83682008368200833</v>
      </c>
      <c r="AN27" s="60">
        <f t="shared" si="18"/>
        <v>1.05</v>
      </c>
      <c r="AO27" s="60">
        <f t="shared" ref="AO27:AX36" si="19">VLOOKUP($B27,$B:$J,AO$4,FALSE)/AO$6</f>
        <v>1.05</v>
      </c>
      <c r="AP27" s="60">
        <f t="shared" si="19"/>
        <v>0.83682008368200833</v>
      </c>
      <c r="AQ27" s="60">
        <f t="shared" si="19"/>
        <v>1.05</v>
      </c>
      <c r="AR27" s="60">
        <f t="shared" si="19"/>
        <v>0.9</v>
      </c>
      <c r="AS27" s="60">
        <f t="shared" si="19"/>
        <v>0.9</v>
      </c>
      <c r="AT27" s="60">
        <f t="shared" si="19"/>
        <v>1</v>
      </c>
      <c r="AU27" s="60">
        <f t="shared" si="19"/>
        <v>1.05</v>
      </c>
      <c r="AV27" s="60">
        <f t="shared" si="19"/>
        <v>1.05</v>
      </c>
      <c r="AW27" s="138">
        <f t="shared" si="19"/>
        <v>0.9</v>
      </c>
      <c r="AX27" s="60">
        <f t="shared" si="19"/>
        <v>0.9</v>
      </c>
      <c r="AY27" s="60">
        <f t="shared" ref="AY27:BH36" si="20">VLOOKUP($B27,$B:$J,AY$4,FALSE)/AY$6</f>
        <v>1.05</v>
      </c>
      <c r="AZ27" s="60">
        <f t="shared" si="20"/>
        <v>1</v>
      </c>
      <c r="BA27" s="60">
        <f t="shared" si="20"/>
        <v>1</v>
      </c>
      <c r="BB27" s="61">
        <f t="shared" si="20"/>
        <v>1.4</v>
      </c>
      <c r="BC27" s="61">
        <f t="shared" si="20"/>
        <v>0.6</v>
      </c>
      <c r="BD27" s="61">
        <f t="shared" si="20"/>
        <v>1.05</v>
      </c>
      <c r="BE27" s="61">
        <f t="shared" si="20"/>
        <v>1</v>
      </c>
      <c r="BF27" s="61">
        <f t="shared" si="20"/>
        <v>1</v>
      </c>
      <c r="BG27" s="61">
        <f t="shared" si="20"/>
        <v>1</v>
      </c>
      <c r="BH27" s="61">
        <f t="shared" si="20"/>
        <v>1</v>
      </c>
      <c r="BI27" s="61">
        <f t="shared" ref="BI27:BR36" si="21">VLOOKUP($B27,$B:$J,BI$4,FALSE)/BI$6</f>
        <v>1.05</v>
      </c>
      <c r="BJ27" s="61">
        <f t="shared" si="21"/>
        <v>1</v>
      </c>
      <c r="BK27" s="61">
        <f t="shared" si="21"/>
        <v>0.9</v>
      </c>
      <c r="BL27" s="61">
        <f t="shared" si="21"/>
        <v>1</v>
      </c>
      <c r="BM27" s="61">
        <f t="shared" si="21"/>
        <v>1</v>
      </c>
      <c r="BN27" s="61">
        <f t="shared" si="21"/>
        <v>0.9</v>
      </c>
      <c r="BO27" s="61">
        <f t="shared" si="21"/>
        <v>0.9</v>
      </c>
      <c r="BP27" s="61">
        <f t="shared" si="21"/>
        <v>1</v>
      </c>
      <c r="BQ27" s="61">
        <f t="shared" si="21"/>
        <v>1</v>
      </c>
      <c r="BR27" s="61">
        <f t="shared" si="21"/>
        <v>1</v>
      </c>
      <c r="BS27" s="61">
        <f t="shared" ref="BS27:CB36" si="22">VLOOKUP($B27,$B:$J,BS$4,FALSE)/BS$6</f>
        <v>1.05</v>
      </c>
      <c r="BT27" s="61">
        <f t="shared" si="22"/>
        <v>1</v>
      </c>
      <c r="BU27" s="61">
        <f t="shared" si="22"/>
        <v>1</v>
      </c>
      <c r="BV27" s="61">
        <f t="shared" si="22"/>
        <v>0.9</v>
      </c>
      <c r="BW27" s="61">
        <f t="shared" si="22"/>
        <v>1.05</v>
      </c>
      <c r="BX27" s="61">
        <f t="shared" si="22"/>
        <v>1</v>
      </c>
      <c r="BY27" s="61">
        <f t="shared" si="22"/>
        <v>0.9</v>
      </c>
      <c r="BZ27" s="61">
        <f t="shared" si="22"/>
        <v>1.05</v>
      </c>
      <c r="CA27" s="61">
        <f t="shared" si="22"/>
        <v>1</v>
      </c>
      <c r="CB27" s="61">
        <f t="shared" si="22"/>
        <v>1</v>
      </c>
      <c r="CC27" s="61">
        <f t="shared" ref="CC27:CL36" si="23">VLOOKUP($B27,$B:$J,CC$4,FALSE)/CC$6</f>
        <v>1</v>
      </c>
      <c r="CD27" s="61">
        <f t="shared" si="23"/>
        <v>1</v>
      </c>
      <c r="CE27" s="61" t="e">
        <f t="shared" si="23"/>
        <v>#N/A</v>
      </c>
      <c r="CF27" s="61">
        <f t="shared" si="23"/>
        <v>1</v>
      </c>
      <c r="CG27" s="61">
        <f t="shared" si="23"/>
        <v>1</v>
      </c>
      <c r="CH27" s="61">
        <f t="shared" si="23"/>
        <v>1</v>
      </c>
      <c r="CI27" s="61">
        <f t="shared" si="23"/>
        <v>0.9</v>
      </c>
      <c r="CJ27" s="61">
        <f t="shared" si="23"/>
        <v>1.05</v>
      </c>
      <c r="CK27" s="61">
        <f t="shared" si="23"/>
        <v>1</v>
      </c>
      <c r="CL27" s="61">
        <f t="shared" si="23"/>
        <v>0.9</v>
      </c>
    </row>
    <row r="28" spans="1:90" x14ac:dyDescent="0.25">
      <c r="A28" s="56">
        <v>10024534</v>
      </c>
      <c r="B28" s="56">
        <v>30439</v>
      </c>
      <c r="C28" s="57" t="s">
        <v>240</v>
      </c>
      <c r="D28" s="58">
        <v>420</v>
      </c>
      <c r="E28" s="58">
        <v>410</v>
      </c>
      <c r="F28" s="59">
        <v>500</v>
      </c>
      <c r="G28" s="59">
        <v>450</v>
      </c>
      <c r="H28" s="59">
        <v>300</v>
      </c>
      <c r="I28" s="58">
        <v>450</v>
      </c>
      <c r="J28" s="58">
        <v>430</v>
      </c>
      <c r="K28" s="60">
        <f t="shared" si="16"/>
        <v>1.05</v>
      </c>
      <c r="L28" s="60">
        <f t="shared" si="16"/>
        <v>1</v>
      </c>
      <c r="M28" s="60">
        <f t="shared" si="16"/>
        <v>0.9</v>
      </c>
      <c r="N28" s="60">
        <f t="shared" si="16"/>
        <v>0.9</v>
      </c>
      <c r="O28" s="60">
        <f t="shared" si="16"/>
        <v>1</v>
      </c>
      <c r="P28" s="60">
        <f t="shared" si="16"/>
        <v>1.05</v>
      </c>
      <c r="Q28" s="60">
        <f t="shared" si="16"/>
        <v>0.9</v>
      </c>
      <c r="R28" s="60">
        <f t="shared" si="16"/>
        <v>1</v>
      </c>
      <c r="S28" s="60">
        <f t="shared" si="16"/>
        <v>1</v>
      </c>
      <c r="T28" s="60">
        <f t="shared" si="16"/>
        <v>1</v>
      </c>
      <c r="U28" s="60">
        <f t="shared" si="17"/>
        <v>0.9</v>
      </c>
      <c r="V28" s="60">
        <f t="shared" si="17"/>
        <v>1</v>
      </c>
      <c r="W28" s="60">
        <f t="shared" si="17"/>
        <v>0.83682008368200833</v>
      </c>
      <c r="X28" s="60">
        <f t="shared" si="17"/>
        <v>0.9</v>
      </c>
      <c r="Y28" s="60">
        <f t="shared" si="17"/>
        <v>0.9</v>
      </c>
      <c r="Z28" s="60">
        <f t="shared" si="17"/>
        <v>0.9</v>
      </c>
      <c r="AA28" s="60">
        <f t="shared" si="17"/>
        <v>1</v>
      </c>
      <c r="AB28" s="60">
        <f t="shared" si="17"/>
        <v>1</v>
      </c>
      <c r="AC28" s="60">
        <f t="shared" si="17"/>
        <v>1.05</v>
      </c>
      <c r="AD28" s="60">
        <f t="shared" si="17"/>
        <v>1.05</v>
      </c>
      <c r="AE28" s="60">
        <f t="shared" si="18"/>
        <v>1.05</v>
      </c>
      <c r="AF28" s="60">
        <f t="shared" si="18"/>
        <v>0.9</v>
      </c>
      <c r="AG28" s="60">
        <f t="shared" si="18"/>
        <v>1.25</v>
      </c>
      <c r="AH28" s="60">
        <f t="shared" si="18"/>
        <v>1.0249999999999999</v>
      </c>
      <c r="AI28" s="60">
        <f t="shared" si="18"/>
        <v>1</v>
      </c>
      <c r="AJ28" s="60">
        <f t="shared" si="18"/>
        <v>1</v>
      </c>
      <c r="AK28" s="60">
        <f t="shared" si="18"/>
        <v>1</v>
      </c>
      <c r="AL28" s="60">
        <f t="shared" si="18"/>
        <v>1.0249999999999999</v>
      </c>
      <c r="AM28" s="60">
        <f t="shared" si="18"/>
        <v>0.83682008368200833</v>
      </c>
      <c r="AN28" s="60">
        <f t="shared" si="18"/>
        <v>1.05</v>
      </c>
      <c r="AO28" s="60">
        <f t="shared" si="19"/>
        <v>1.05</v>
      </c>
      <c r="AP28" s="60">
        <f t="shared" si="19"/>
        <v>0.83682008368200833</v>
      </c>
      <c r="AQ28" s="60">
        <f t="shared" si="19"/>
        <v>1.05</v>
      </c>
      <c r="AR28" s="60">
        <f t="shared" si="19"/>
        <v>0.9</v>
      </c>
      <c r="AS28" s="60">
        <f t="shared" si="19"/>
        <v>0.9</v>
      </c>
      <c r="AT28" s="60">
        <f t="shared" si="19"/>
        <v>1</v>
      </c>
      <c r="AU28" s="60">
        <f t="shared" si="19"/>
        <v>1.05</v>
      </c>
      <c r="AV28" s="60">
        <f t="shared" si="19"/>
        <v>1.05</v>
      </c>
      <c r="AW28" s="138">
        <f t="shared" si="19"/>
        <v>0.9</v>
      </c>
      <c r="AX28" s="60">
        <f t="shared" si="19"/>
        <v>0.9</v>
      </c>
      <c r="AY28" s="60">
        <f t="shared" si="20"/>
        <v>1.05</v>
      </c>
      <c r="AZ28" s="60">
        <f t="shared" si="20"/>
        <v>1</v>
      </c>
      <c r="BA28" s="60">
        <f t="shared" si="20"/>
        <v>1.075</v>
      </c>
      <c r="BB28" s="61">
        <f t="shared" si="20"/>
        <v>1.5</v>
      </c>
      <c r="BC28" s="61">
        <f t="shared" si="20"/>
        <v>0.6</v>
      </c>
      <c r="BD28" s="61">
        <f t="shared" si="20"/>
        <v>1.05</v>
      </c>
      <c r="BE28" s="61">
        <f t="shared" si="20"/>
        <v>1</v>
      </c>
      <c r="BF28" s="61">
        <f t="shared" si="20"/>
        <v>1</v>
      </c>
      <c r="BG28" s="61">
        <f t="shared" si="20"/>
        <v>1</v>
      </c>
      <c r="BH28" s="61">
        <f t="shared" si="20"/>
        <v>1</v>
      </c>
      <c r="BI28" s="61">
        <f t="shared" si="21"/>
        <v>1.05</v>
      </c>
      <c r="BJ28" s="61">
        <f t="shared" si="21"/>
        <v>1</v>
      </c>
      <c r="BK28" s="61">
        <f t="shared" si="21"/>
        <v>0.9</v>
      </c>
      <c r="BL28" s="61">
        <f t="shared" si="21"/>
        <v>1</v>
      </c>
      <c r="BM28" s="61">
        <f t="shared" si="21"/>
        <v>1</v>
      </c>
      <c r="BN28" s="61">
        <f t="shared" si="21"/>
        <v>0.9</v>
      </c>
      <c r="BO28" s="61">
        <f t="shared" si="21"/>
        <v>0.9</v>
      </c>
      <c r="BP28" s="61">
        <f t="shared" si="21"/>
        <v>1</v>
      </c>
      <c r="BQ28" s="61">
        <f t="shared" si="21"/>
        <v>1</v>
      </c>
      <c r="BR28" s="61">
        <f t="shared" si="21"/>
        <v>1</v>
      </c>
      <c r="BS28" s="61">
        <f t="shared" si="22"/>
        <v>1.05</v>
      </c>
      <c r="BT28" s="61">
        <f t="shared" si="22"/>
        <v>1.0249999999999999</v>
      </c>
      <c r="BU28" s="61">
        <f t="shared" si="22"/>
        <v>1</v>
      </c>
      <c r="BV28" s="61">
        <f t="shared" si="22"/>
        <v>0.9</v>
      </c>
      <c r="BW28" s="61">
        <f t="shared" si="22"/>
        <v>1.05</v>
      </c>
      <c r="BX28" s="61">
        <f t="shared" si="22"/>
        <v>1</v>
      </c>
      <c r="BY28" s="61">
        <f t="shared" si="22"/>
        <v>0.9</v>
      </c>
      <c r="BZ28" s="61">
        <f t="shared" si="22"/>
        <v>1.05</v>
      </c>
      <c r="CA28" s="61">
        <f t="shared" si="22"/>
        <v>1</v>
      </c>
      <c r="CB28" s="61">
        <f t="shared" si="22"/>
        <v>1</v>
      </c>
      <c r="CC28" s="61">
        <f t="shared" si="23"/>
        <v>1</v>
      </c>
      <c r="CD28" s="61">
        <f t="shared" si="23"/>
        <v>1</v>
      </c>
      <c r="CE28" s="61" t="e">
        <f t="shared" si="23"/>
        <v>#N/A</v>
      </c>
      <c r="CF28" s="61">
        <f t="shared" si="23"/>
        <v>1</v>
      </c>
      <c r="CG28" s="61">
        <f t="shared" si="23"/>
        <v>1</v>
      </c>
      <c r="CH28" s="61">
        <f t="shared" si="23"/>
        <v>1</v>
      </c>
      <c r="CI28" s="61">
        <f t="shared" si="23"/>
        <v>0.9</v>
      </c>
      <c r="CJ28" s="61">
        <f t="shared" si="23"/>
        <v>1.05</v>
      </c>
      <c r="CK28" s="61">
        <f t="shared" si="23"/>
        <v>1</v>
      </c>
      <c r="CL28" s="61">
        <f t="shared" si="23"/>
        <v>0.9</v>
      </c>
    </row>
    <row r="29" spans="1:90" x14ac:dyDescent="0.25">
      <c r="A29" s="56">
        <v>10024157</v>
      </c>
      <c r="B29" s="56">
        <v>30443</v>
      </c>
      <c r="C29" s="57" t="s">
        <v>221</v>
      </c>
      <c r="D29" s="58">
        <v>400</v>
      </c>
      <c r="E29" s="58">
        <v>400</v>
      </c>
      <c r="F29" s="59">
        <v>450</v>
      </c>
      <c r="G29" s="59">
        <v>430</v>
      </c>
      <c r="H29" s="59">
        <v>300</v>
      </c>
      <c r="I29" s="58">
        <v>400</v>
      </c>
      <c r="J29" s="58">
        <v>380</v>
      </c>
      <c r="K29" s="60">
        <f t="shared" si="16"/>
        <v>1</v>
      </c>
      <c r="L29" s="60">
        <f t="shared" si="16"/>
        <v>0.9</v>
      </c>
      <c r="M29" s="60">
        <f t="shared" si="16"/>
        <v>0.86</v>
      </c>
      <c r="N29" s="60">
        <f t="shared" si="16"/>
        <v>0.86</v>
      </c>
      <c r="O29" s="60">
        <f t="shared" si="16"/>
        <v>0.9</v>
      </c>
      <c r="P29" s="60">
        <f t="shared" si="16"/>
        <v>1</v>
      </c>
      <c r="Q29" s="60">
        <f t="shared" si="16"/>
        <v>0.86</v>
      </c>
      <c r="R29" s="60">
        <f t="shared" si="16"/>
        <v>0.9</v>
      </c>
      <c r="S29" s="60">
        <f t="shared" si="16"/>
        <v>0.9</v>
      </c>
      <c r="T29" s="60">
        <f t="shared" si="16"/>
        <v>0.9</v>
      </c>
      <c r="U29" s="60">
        <f t="shared" si="17"/>
        <v>0.86</v>
      </c>
      <c r="V29" s="60">
        <f t="shared" si="17"/>
        <v>0.9</v>
      </c>
      <c r="W29" s="60">
        <f t="shared" si="17"/>
        <v>0.83682008368200833</v>
      </c>
      <c r="X29" s="60">
        <f t="shared" si="17"/>
        <v>0.86</v>
      </c>
      <c r="Y29" s="60">
        <f t="shared" si="17"/>
        <v>0.86</v>
      </c>
      <c r="Z29" s="60">
        <f t="shared" si="17"/>
        <v>0.86</v>
      </c>
      <c r="AA29" s="60">
        <f t="shared" si="17"/>
        <v>0.9</v>
      </c>
      <c r="AB29" s="60">
        <f t="shared" si="17"/>
        <v>0.9</v>
      </c>
      <c r="AC29" s="60">
        <f t="shared" si="17"/>
        <v>1</v>
      </c>
      <c r="AD29" s="60">
        <f t="shared" si="17"/>
        <v>1</v>
      </c>
      <c r="AE29" s="60">
        <f t="shared" si="18"/>
        <v>1</v>
      </c>
      <c r="AF29" s="60">
        <f t="shared" si="18"/>
        <v>0.86</v>
      </c>
      <c r="AG29" s="60">
        <f t="shared" si="18"/>
        <v>1.125</v>
      </c>
      <c r="AH29" s="60">
        <f t="shared" si="18"/>
        <v>1</v>
      </c>
      <c r="AI29" s="60">
        <f t="shared" si="18"/>
        <v>0.9</v>
      </c>
      <c r="AJ29" s="60">
        <f t="shared" si="18"/>
        <v>0.9</v>
      </c>
      <c r="AK29" s="60">
        <f t="shared" si="18"/>
        <v>0.9</v>
      </c>
      <c r="AL29" s="60">
        <f t="shared" si="18"/>
        <v>1</v>
      </c>
      <c r="AM29" s="60">
        <f t="shared" si="18"/>
        <v>0.83682008368200833</v>
      </c>
      <c r="AN29" s="60">
        <f t="shared" si="18"/>
        <v>1</v>
      </c>
      <c r="AO29" s="60">
        <f t="shared" si="19"/>
        <v>1</v>
      </c>
      <c r="AP29" s="60">
        <f t="shared" si="19"/>
        <v>0.83682008368200833</v>
      </c>
      <c r="AQ29" s="60">
        <f t="shared" si="19"/>
        <v>1</v>
      </c>
      <c r="AR29" s="60">
        <f t="shared" si="19"/>
        <v>0.86</v>
      </c>
      <c r="AS29" s="60">
        <f t="shared" si="19"/>
        <v>0.86</v>
      </c>
      <c r="AT29" s="60">
        <f t="shared" si="19"/>
        <v>0.9</v>
      </c>
      <c r="AU29" s="60">
        <f t="shared" si="19"/>
        <v>1</v>
      </c>
      <c r="AV29" s="60">
        <f t="shared" si="19"/>
        <v>1</v>
      </c>
      <c r="AW29" s="138">
        <f t="shared" si="19"/>
        <v>0.86</v>
      </c>
      <c r="AX29" s="60">
        <f t="shared" si="19"/>
        <v>0.86</v>
      </c>
      <c r="AY29" s="60">
        <f t="shared" si="20"/>
        <v>1</v>
      </c>
      <c r="AZ29" s="60">
        <f t="shared" si="20"/>
        <v>0.9</v>
      </c>
      <c r="BA29" s="60">
        <f t="shared" si="20"/>
        <v>0.95</v>
      </c>
      <c r="BB29" s="61">
        <f t="shared" si="20"/>
        <v>1.3333333333333333</v>
      </c>
      <c r="BC29" s="61">
        <f t="shared" si="20"/>
        <v>0.6</v>
      </c>
      <c r="BD29" s="61">
        <f t="shared" si="20"/>
        <v>1</v>
      </c>
      <c r="BE29" s="61">
        <f t="shared" si="20"/>
        <v>0.9</v>
      </c>
      <c r="BF29" s="61">
        <f t="shared" si="20"/>
        <v>0.9</v>
      </c>
      <c r="BG29" s="61">
        <f t="shared" si="20"/>
        <v>0.9</v>
      </c>
      <c r="BH29" s="61">
        <f t="shared" si="20"/>
        <v>0.9</v>
      </c>
      <c r="BI29" s="61">
        <f t="shared" si="21"/>
        <v>1</v>
      </c>
      <c r="BJ29" s="61">
        <f t="shared" si="21"/>
        <v>0.9</v>
      </c>
      <c r="BK29" s="61">
        <f t="shared" si="21"/>
        <v>0.86</v>
      </c>
      <c r="BL29" s="61">
        <f t="shared" si="21"/>
        <v>0.9</v>
      </c>
      <c r="BM29" s="61">
        <f t="shared" si="21"/>
        <v>0.9</v>
      </c>
      <c r="BN29" s="61">
        <f t="shared" si="21"/>
        <v>0.86</v>
      </c>
      <c r="BO29" s="61">
        <f t="shared" si="21"/>
        <v>0.86</v>
      </c>
      <c r="BP29" s="61">
        <f t="shared" si="21"/>
        <v>0.9</v>
      </c>
      <c r="BQ29" s="61">
        <f t="shared" si="21"/>
        <v>0.9</v>
      </c>
      <c r="BR29" s="61">
        <f t="shared" si="21"/>
        <v>0.9</v>
      </c>
      <c r="BS29" s="61">
        <f t="shared" si="22"/>
        <v>1</v>
      </c>
      <c r="BT29" s="61">
        <f t="shared" si="22"/>
        <v>1</v>
      </c>
      <c r="BU29" s="61">
        <f t="shared" si="22"/>
        <v>0.9</v>
      </c>
      <c r="BV29" s="61">
        <f t="shared" si="22"/>
        <v>0.86</v>
      </c>
      <c r="BW29" s="61">
        <f t="shared" si="22"/>
        <v>1</v>
      </c>
      <c r="BX29" s="61">
        <f t="shared" si="22"/>
        <v>0.9</v>
      </c>
      <c r="BY29" s="61">
        <f t="shared" si="22"/>
        <v>0.86</v>
      </c>
      <c r="BZ29" s="61">
        <f t="shared" si="22"/>
        <v>1</v>
      </c>
      <c r="CA29" s="61">
        <f t="shared" si="22"/>
        <v>0.9</v>
      </c>
      <c r="CB29" s="61">
        <f t="shared" si="22"/>
        <v>0.9</v>
      </c>
      <c r="CC29" s="61">
        <f t="shared" si="23"/>
        <v>0.9</v>
      </c>
      <c r="CD29" s="61">
        <f t="shared" si="23"/>
        <v>0.9</v>
      </c>
      <c r="CE29" s="61" t="e">
        <f t="shared" si="23"/>
        <v>#N/A</v>
      </c>
      <c r="CF29" s="61">
        <f t="shared" si="23"/>
        <v>0.9</v>
      </c>
      <c r="CG29" s="61">
        <f t="shared" si="23"/>
        <v>0.9</v>
      </c>
      <c r="CH29" s="61">
        <f t="shared" si="23"/>
        <v>0.9</v>
      </c>
      <c r="CI29" s="61">
        <f t="shared" si="23"/>
        <v>0.86</v>
      </c>
      <c r="CJ29" s="61">
        <f t="shared" si="23"/>
        <v>1</v>
      </c>
      <c r="CK29" s="61">
        <f t="shared" si="23"/>
        <v>0.9</v>
      </c>
      <c r="CL29" s="61">
        <f t="shared" si="23"/>
        <v>0.86</v>
      </c>
    </row>
    <row r="30" spans="1:90" x14ac:dyDescent="0.25">
      <c r="A30" s="56">
        <v>10024273</v>
      </c>
      <c r="B30" s="56">
        <v>30455</v>
      </c>
      <c r="C30" s="57" t="s">
        <v>222</v>
      </c>
      <c r="D30" s="58">
        <v>400</v>
      </c>
      <c r="E30" s="58">
        <v>400</v>
      </c>
      <c r="F30" s="59">
        <v>500</v>
      </c>
      <c r="G30" s="59">
        <v>480</v>
      </c>
      <c r="H30" s="59">
        <v>300</v>
      </c>
      <c r="I30" s="58">
        <v>420</v>
      </c>
      <c r="J30" s="58">
        <v>420</v>
      </c>
      <c r="K30" s="60">
        <f t="shared" si="16"/>
        <v>1</v>
      </c>
      <c r="L30" s="60">
        <f t="shared" si="16"/>
        <v>1</v>
      </c>
      <c r="M30" s="60">
        <f t="shared" si="16"/>
        <v>0.96</v>
      </c>
      <c r="N30" s="60">
        <f t="shared" si="16"/>
        <v>0.96</v>
      </c>
      <c r="O30" s="60">
        <f t="shared" si="16"/>
        <v>1</v>
      </c>
      <c r="P30" s="60">
        <f t="shared" si="16"/>
        <v>1</v>
      </c>
      <c r="Q30" s="60">
        <f t="shared" si="16"/>
        <v>0.96</v>
      </c>
      <c r="R30" s="60">
        <f t="shared" si="16"/>
        <v>1</v>
      </c>
      <c r="S30" s="60">
        <f t="shared" si="16"/>
        <v>1</v>
      </c>
      <c r="T30" s="60">
        <f t="shared" si="16"/>
        <v>1</v>
      </c>
      <c r="U30" s="60">
        <f t="shared" si="17"/>
        <v>0.96</v>
      </c>
      <c r="V30" s="60">
        <f t="shared" si="17"/>
        <v>1</v>
      </c>
      <c r="W30" s="60">
        <f t="shared" si="17"/>
        <v>0.83682008368200833</v>
      </c>
      <c r="X30" s="60">
        <f t="shared" si="17"/>
        <v>0.96</v>
      </c>
      <c r="Y30" s="60">
        <f t="shared" si="17"/>
        <v>0.96</v>
      </c>
      <c r="Z30" s="60">
        <f t="shared" si="17"/>
        <v>0.96</v>
      </c>
      <c r="AA30" s="60">
        <f t="shared" si="17"/>
        <v>1</v>
      </c>
      <c r="AB30" s="60">
        <f t="shared" si="17"/>
        <v>1</v>
      </c>
      <c r="AC30" s="60">
        <f t="shared" si="17"/>
        <v>1</v>
      </c>
      <c r="AD30" s="60">
        <f t="shared" si="17"/>
        <v>1</v>
      </c>
      <c r="AE30" s="60">
        <f t="shared" si="18"/>
        <v>1</v>
      </c>
      <c r="AF30" s="60">
        <f t="shared" si="18"/>
        <v>0.96</v>
      </c>
      <c r="AG30" s="60">
        <f t="shared" si="18"/>
        <v>1.25</v>
      </c>
      <c r="AH30" s="60">
        <f t="shared" si="18"/>
        <v>1</v>
      </c>
      <c r="AI30" s="60">
        <f t="shared" si="18"/>
        <v>1</v>
      </c>
      <c r="AJ30" s="60">
        <f t="shared" si="18"/>
        <v>1</v>
      </c>
      <c r="AK30" s="60">
        <f t="shared" si="18"/>
        <v>1</v>
      </c>
      <c r="AL30" s="60">
        <f t="shared" si="18"/>
        <v>1</v>
      </c>
      <c r="AM30" s="60">
        <f t="shared" si="18"/>
        <v>0.83682008368200833</v>
      </c>
      <c r="AN30" s="60">
        <f t="shared" si="18"/>
        <v>1</v>
      </c>
      <c r="AO30" s="60">
        <f t="shared" si="19"/>
        <v>1</v>
      </c>
      <c r="AP30" s="60">
        <f t="shared" si="19"/>
        <v>0.83682008368200833</v>
      </c>
      <c r="AQ30" s="60">
        <f t="shared" si="19"/>
        <v>1</v>
      </c>
      <c r="AR30" s="60">
        <f t="shared" si="19"/>
        <v>0.96</v>
      </c>
      <c r="AS30" s="60">
        <f t="shared" si="19"/>
        <v>0.96</v>
      </c>
      <c r="AT30" s="60">
        <f t="shared" si="19"/>
        <v>1</v>
      </c>
      <c r="AU30" s="60">
        <f t="shared" si="19"/>
        <v>1</v>
      </c>
      <c r="AV30" s="60">
        <f t="shared" si="19"/>
        <v>1</v>
      </c>
      <c r="AW30" s="138">
        <f t="shared" si="19"/>
        <v>0.96</v>
      </c>
      <c r="AX30" s="60">
        <f t="shared" si="19"/>
        <v>0.96</v>
      </c>
      <c r="AY30" s="60">
        <f t="shared" si="20"/>
        <v>1</v>
      </c>
      <c r="AZ30" s="60">
        <f t="shared" si="20"/>
        <v>1</v>
      </c>
      <c r="BA30" s="60">
        <f t="shared" si="20"/>
        <v>1.05</v>
      </c>
      <c r="BB30" s="61">
        <f t="shared" si="20"/>
        <v>1.4</v>
      </c>
      <c r="BC30" s="61">
        <f t="shared" si="20"/>
        <v>0.6</v>
      </c>
      <c r="BD30" s="61">
        <f t="shared" si="20"/>
        <v>1</v>
      </c>
      <c r="BE30" s="61">
        <f t="shared" si="20"/>
        <v>1</v>
      </c>
      <c r="BF30" s="61">
        <f t="shared" si="20"/>
        <v>1</v>
      </c>
      <c r="BG30" s="61">
        <f t="shared" si="20"/>
        <v>1</v>
      </c>
      <c r="BH30" s="61">
        <f t="shared" si="20"/>
        <v>1</v>
      </c>
      <c r="BI30" s="61">
        <f t="shared" si="21"/>
        <v>1</v>
      </c>
      <c r="BJ30" s="61">
        <f t="shared" si="21"/>
        <v>1</v>
      </c>
      <c r="BK30" s="61">
        <f t="shared" si="21"/>
        <v>0.96</v>
      </c>
      <c r="BL30" s="61">
        <f t="shared" si="21"/>
        <v>1</v>
      </c>
      <c r="BM30" s="61">
        <f t="shared" si="21"/>
        <v>1</v>
      </c>
      <c r="BN30" s="61">
        <f t="shared" si="21"/>
        <v>0.96</v>
      </c>
      <c r="BO30" s="61">
        <f t="shared" si="21"/>
        <v>0.96</v>
      </c>
      <c r="BP30" s="61">
        <f t="shared" si="21"/>
        <v>1</v>
      </c>
      <c r="BQ30" s="61">
        <f t="shared" si="21"/>
        <v>1</v>
      </c>
      <c r="BR30" s="61">
        <f t="shared" si="21"/>
        <v>1</v>
      </c>
      <c r="BS30" s="61">
        <f t="shared" si="22"/>
        <v>1</v>
      </c>
      <c r="BT30" s="61">
        <f t="shared" si="22"/>
        <v>1</v>
      </c>
      <c r="BU30" s="61">
        <f t="shared" si="22"/>
        <v>1</v>
      </c>
      <c r="BV30" s="61">
        <f t="shared" si="22"/>
        <v>0.96</v>
      </c>
      <c r="BW30" s="61">
        <f t="shared" si="22"/>
        <v>1</v>
      </c>
      <c r="BX30" s="61">
        <f t="shared" si="22"/>
        <v>1</v>
      </c>
      <c r="BY30" s="61">
        <f t="shared" si="22"/>
        <v>0.96</v>
      </c>
      <c r="BZ30" s="61">
        <f t="shared" si="22"/>
        <v>1</v>
      </c>
      <c r="CA30" s="61">
        <f t="shared" si="22"/>
        <v>1</v>
      </c>
      <c r="CB30" s="61">
        <f t="shared" si="22"/>
        <v>1</v>
      </c>
      <c r="CC30" s="61">
        <f t="shared" si="23"/>
        <v>1</v>
      </c>
      <c r="CD30" s="61">
        <f t="shared" si="23"/>
        <v>1</v>
      </c>
      <c r="CE30" s="61" t="e">
        <f t="shared" si="23"/>
        <v>#N/A</v>
      </c>
      <c r="CF30" s="61">
        <f t="shared" si="23"/>
        <v>1</v>
      </c>
      <c r="CG30" s="61">
        <f t="shared" si="23"/>
        <v>1</v>
      </c>
      <c r="CH30" s="61">
        <f t="shared" si="23"/>
        <v>1</v>
      </c>
      <c r="CI30" s="61">
        <f t="shared" si="23"/>
        <v>0.96</v>
      </c>
      <c r="CJ30" s="61">
        <f t="shared" si="23"/>
        <v>1</v>
      </c>
      <c r="CK30" s="61">
        <f t="shared" si="23"/>
        <v>1</v>
      </c>
      <c r="CL30" s="61">
        <f t="shared" si="23"/>
        <v>0.96</v>
      </c>
    </row>
    <row r="31" spans="1:90" x14ac:dyDescent="0.25">
      <c r="A31" s="56">
        <v>10024366</v>
      </c>
      <c r="B31" s="56">
        <v>30461</v>
      </c>
      <c r="C31" s="57" t="s">
        <v>241</v>
      </c>
      <c r="D31" s="58">
        <v>410</v>
      </c>
      <c r="E31" s="58">
        <v>410</v>
      </c>
      <c r="F31" s="59">
        <v>500</v>
      </c>
      <c r="G31" s="59">
        <v>450</v>
      </c>
      <c r="H31" s="59">
        <v>300</v>
      </c>
      <c r="I31" s="58">
        <v>400</v>
      </c>
      <c r="J31" s="58">
        <v>400</v>
      </c>
      <c r="K31" s="60">
        <f t="shared" si="16"/>
        <v>1.0249999999999999</v>
      </c>
      <c r="L31" s="60">
        <f t="shared" si="16"/>
        <v>1</v>
      </c>
      <c r="M31" s="60">
        <f t="shared" si="16"/>
        <v>0.9</v>
      </c>
      <c r="N31" s="60">
        <f t="shared" si="16"/>
        <v>0.9</v>
      </c>
      <c r="O31" s="60">
        <f t="shared" si="16"/>
        <v>1</v>
      </c>
      <c r="P31" s="60">
        <f t="shared" si="16"/>
        <v>1.0249999999999999</v>
      </c>
      <c r="Q31" s="60">
        <f t="shared" si="16"/>
        <v>0.9</v>
      </c>
      <c r="R31" s="60">
        <f t="shared" si="16"/>
        <v>1</v>
      </c>
      <c r="S31" s="60">
        <f t="shared" si="16"/>
        <v>1</v>
      </c>
      <c r="T31" s="60">
        <f t="shared" si="16"/>
        <v>1</v>
      </c>
      <c r="U31" s="60">
        <f t="shared" si="17"/>
        <v>0.9</v>
      </c>
      <c r="V31" s="60">
        <f t="shared" si="17"/>
        <v>1</v>
      </c>
      <c r="W31" s="60">
        <f t="shared" si="17"/>
        <v>0.83682008368200833</v>
      </c>
      <c r="X31" s="60">
        <f t="shared" si="17"/>
        <v>0.9</v>
      </c>
      <c r="Y31" s="60">
        <f t="shared" si="17"/>
        <v>0.9</v>
      </c>
      <c r="Z31" s="60">
        <f t="shared" si="17"/>
        <v>0.9</v>
      </c>
      <c r="AA31" s="60">
        <f t="shared" si="17"/>
        <v>1</v>
      </c>
      <c r="AB31" s="60">
        <f t="shared" si="17"/>
        <v>1</v>
      </c>
      <c r="AC31" s="60">
        <f t="shared" si="17"/>
        <v>1.0249999999999999</v>
      </c>
      <c r="AD31" s="60">
        <f t="shared" si="17"/>
        <v>1.0249999999999999</v>
      </c>
      <c r="AE31" s="60">
        <f t="shared" si="18"/>
        <v>1.0249999999999999</v>
      </c>
      <c r="AF31" s="60">
        <f t="shared" si="18"/>
        <v>0.9</v>
      </c>
      <c r="AG31" s="60">
        <f t="shared" si="18"/>
        <v>1.25</v>
      </c>
      <c r="AH31" s="60">
        <f t="shared" si="18"/>
        <v>1.0249999999999999</v>
      </c>
      <c r="AI31" s="60">
        <f t="shared" si="18"/>
        <v>1</v>
      </c>
      <c r="AJ31" s="60">
        <f t="shared" si="18"/>
        <v>1</v>
      </c>
      <c r="AK31" s="60">
        <f t="shared" si="18"/>
        <v>1</v>
      </c>
      <c r="AL31" s="60">
        <f t="shared" si="18"/>
        <v>1.0249999999999999</v>
      </c>
      <c r="AM31" s="60">
        <f t="shared" si="18"/>
        <v>0.83682008368200833</v>
      </c>
      <c r="AN31" s="60">
        <f t="shared" si="18"/>
        <v>1.0249999999999999</v>
      </c>
      <c r="AO31" s="60">
        <f t="shared" si="19"/>
        <v>1.0249999999999999</v>
      </c>
      <c r="AP31" s="60">
        <f t="shared" si="19"/>
        <v>0.83682008368200833</v>
      </c>
      <c r="AQ31" s="60">
        <f t="shared" si="19"/>
        <v>1.0249999999999999</v>
      </c>
      <c r="AR31" s="60">
        <f t="shared" si="19"/>
        <v>0.9</v>
      </c>
      <c r="AS31" s="60">
        <f t="shared" si="19"/>
        <v>0.9</v>
      </c>
      <c r="AT31" s="60">
        <f t="shared" si="19"/>
        <v>1</v>
      </c>
      <c r="AU31" s="60">
        <f t="shared" si="19"/>
        <v>1.0249999999999999</v>
      </c>
      <c r="AV31" s="60">
        <f t="shared" si="19"/>
        <v>1.0249999999999999</v>
      </c>
      <c r="AW31" s="138">
        <f t="shared" si="19"/>
        <v>0.9</v>
      </c>
      <c r="AX31" s="60">
        <f t="shared" si="19"/>
        <v>0.9</v>
      </c>
      <c r="AY31" s="60">
        <f t="shared" si="20"/>
        <v>1.0249999999999999</v>
      </c>
      <c r="AZ31" s="60">
        <f t="shared" si="20"/>
        <v>1</v>
      </c>
      <c r="BA31" s="60">
        <f t="shared" si="20"/>
        <v>1</v>
      </c>
      <c r="BB31" s="61">
        <f t="shared" si="20"/>
        <v>1.3333333333333333</v>
      </c>
      <c r="BC31" s="61">
        <f t="shared" si="20"/>
        <v>0.6</v>
      </c>
      <c r="BD31" s="61">
        <f t="shared" si="20"/>
        <v>1.0249999999999999</v>
      </c>
      <c r="BE31" s="61">
        <f t="shared" si="20"/>
        <v>1</v>
      </c>
      <c r="BF31" s="61">
        <f t="shared" si="20"/>
        <v>1</v>
      </c>
      <c r="BG31" s="61">
        <f t="shared" si="20"/>
        <v>1</v>
      </c>
      <c r="BH31" s="61">
        <f t="shared" si="20"/>
        <v>1</v>
      </c>
      <c r="BI31" s="61">
        <f t="shared" si="21"/>
        <v>1.0249999999999999</v>
      </c>
      <c r="BJ31" s="61">
        <f t="shared" si="21"/>
        <v>1</v>
      </c>
      <c r="BK31" s="61">
        <f t="shared" si="21"/>
        <v>0.9</v>
      </c>
      <c r="BL31" s="61">
        <f t="shared" si="21"/>
        <v>1</v>
      </c>
      <c r="BM31" s="61">
        <f t="shared" si="21"/>
        <v>1</v>
      </c>
      <c r="BN31" s="61">
        <f t="shared" si="21"/>
        <v>0.9</v>
      </c>
      <c r="BO31" s="61">
        <f t="shared" si="21"/>
        <v>0.9</v>
      </c>
      <c r="BP31" s="61">
        <f t="shared" si="21"/>
        <v>1</v>
      </c>
      <c r="BQ31" s="61">
        <f t="shared" si="21"/>
        <v>1</v>
      </c>
      <c r="BR31" s="61">
        <f t="shared" si="21"/>
        <v>1</v>
      </c>
      <c r="BS31" s="61">
        <f t="shared" si="22"/>
        <v>1.0249999999999999</v>
      </c>
      <c r="BT31" s="61">
        <f t="shared" si="22"/>
        <v>1.0249999999999999</v>
      </c>
      <c r="BU31" s="61">
        <f t="shared" si="22"/>
        <v>1</v>
      </c>
      <c r="BV31" s="61">
        <f t="shared" si="22"/>
        <v>0.9</v>
      </c>
      <c r="BW31" s="61">
        <f t="shared" si="22"/>
        <v>1.0249999999999999</v>
      </c>
      <c r="BX31" s="61">
        <f t="shared" si="22"/>
        <v>1</v>
      </c>
      <c r="BY31" s="61">
        <f t="shared" si="22"/>
        <v>0.9</v>
      </c>
      <c r="BZ31" s="61">
        <f t="shared" si="22"/>
        <v>1.0249999999999999</v>
      </c>
      <c r="CA31" s="61">
        <f t="shared" si="22"/>
        <v>1</v>
      </c>
      <c r="CB31" s="61">
        <f t="shared" si="22"/>
        <v>1</v>
      </c>
      <c r="CC31" s="61">
        <f t="shared" si="23"/>
        <v>1</v>
      </c>
      <c r="CD31" s="61">
        <f t="shared" si="23"/>
        <v>1</v>
      </c>
      <c r="CE31" s="61" t="e">
        <f t="shared" si="23"/>
        <v>#N/A</v>
      </c>
      <c r="CF31" s="61">
        <f t="shared" si="23"/>
        <v>1</v>
      </c>
      <c r="CG31" s="61">
        <f t="shared" si="23"/>
        <v>1</v>
      </c>
      <c r="CH31" s="61">
        <f t="shared" si="23"/>
        <v>1</v>
      </c>
      <c r="CI31" s="61">
        <f t="shared" si="23"/>
        <v>0.9</v>
      </c>
      <c r="CJ31" s="61">
        <f t="shared" si="23"/>
        <v>1.0249999999999999</v>
      </c>
      <c r="CK31" s="61">
        <f t="shared" si="23"/>
        <v>1</v>
      </c>
      <c r="CL31" s="61">
        <f t="shared" si="23"/>
        <v>0.9</v>
      </c>
    </row>
    <row r="32" spans="1:90" x14ac:dyDescent="0.25">
      <c r="A32" s="56">
        <v>10023608</v>
      </c>
      <c r="B32" s="56">
        <v>30483</v>
      </c>
      <c r="C32" s="57" t="s">
        <v>242</v>
      </c>
      <c r="D32" s="58">
        <v>400</v>
      </c>
      <c r="E32" s="58">
        <v>400</v>
      </c>
      <c r="F32" s="59">
        <v>500</v>
      </c>
      <c r="G32" s="59">
        <v>450</v>
      </c>
      <c r="H32" s="59">
        <v>300</v>
      </c>
      <c r="I32" s="58">
        <v>420</v>
      </c>
      <c r="J32" s="58">
        <v>410</v>
      </c>
      <c r="K32" s="60">
        <f t="shared" si="16"/>
        <v>1</v>
      </c>
      <c r="L32" s="60">
        <f t="shared" si="16"/>
        <v>1</v>
      </c>
      <c r="M32" s="60">
        <f t="shared" si="16"/>
        <v>0.9</v>
      </c>
      <c r="N32" s="60">
        <f t="shared" si="16"/>
        <v>0.9</v>
      </c>
      <c r="O32" s="60">
        <f t="shared" si="16"/>
        <v>1</v>
      </c>
      <c r="P32" s="60">
        <f t="shared" si="16"/>
        <v>1</v>
      </c>
      <c r="Q32" s="60">
        <f t="shared" si="16"/>
        <v>0.9</v>
      </c>
      <c r="R32" s="60">
        <f t="shared" si="16"/>
        <v>1</v>
      </c>
      <c r="S32" s="60">
        <f t="shared" si="16"/>
        <v>1</v>
      </c>
      <c r="T32" s="60">
        <f t="shared" si="16"/>
        <v>1</v>
      </c>
      <c r="U32" s="60">
        <f t="shared" si="17"/>
        <v>0.9</v>
      </c>
      <c r="V32" s="60">
        <f t="shared" si="17"/>
        <v>1</v>
      </c>
      <c r="W32" s="60">
        <f t="shared" si="17"/>
        <v>0.83682008368200833</v>
      </c>
      <c r="X32" s="60">
        <f t="shared" si="17"/>
        <v>0.9</v>
      </c>
      <c r="Y32" s="60">
        <f t="shared" si="17"/>
        <v>0.9</v>
      </c>
      <c r="Z32" s="60">
        <f t="shared" si="17"/>
        <v>0.9</v>
      </c>
      <c r="AA32" s="60">
        <f t="shared" si="17"/>
        <v>1</v>
      </c>
      <c r="AB32" s="60">
        <f t="shared" si="17"/>
        <v>1</v>
      </c>
      <c r="AC32" s="60">
        <f t="shared" si="17"/>
        <v>1</v>
      </c>
      <c r="AD32" s="60">
        <f t="shared" si="17"/>
        <v>1</v>
      </c>
      <c r="AE32" s="60">
        <f t="shared" si="18"/>
        <v>1</v>
      </c>
      <c r="AF32" s="60">
        <f t="shared" si="18"/>
        <v>0.9</v>
      </c>
      <c r="AG32" s="60">
        <f t="shared" si="18"/>
        <v>1.25</v>
      </c>
      <c r="AH32" s="60">
        <f t="shared" si="18"/>
        <v>1</v>
      </c>
      <c r="AI32" s="60">
        <f t="shared" si="18"/>
        <v>1</v>
      </c>
      <c r="AJ32" s="60">
        <f t="shared" si="18"/>
        <v>1</v>
      </c>
      <c r="AK32" s="60">
        <f t="shared" si="18"/>
        <v>1</v>
      </c>
      <c r="AL32" s="60">
        <f t="shared" si="18"/>
        <v>1</v>
      </c>
      <c r="AM32" s="60">
        <f t="shared" si="18"/>
        <v>0.83682008368200833</v>
      </c>
      <c r="AN32" s="60">
        <f t="shared" si="18"/>
        <v>1</v>
      </c>
      <c r="AO32" s="60">
        <f t="shared" si="19"/>
        <v>1</v>
      </c>
      <c r="AP32" s="60">
        <f t="shared" si="19"/>
        <v>0.83682008368200833</v>
      </c>
      <c r="AQ32" s="60">
        <f t="shared" si="19"/>
        <v>1</v>
      </c>
      <c r="AR32" s="60">
        <f t="shared" si="19"/>
        <v>0.9</v>
      </c>
      <c r="AS32" s="60">
        <f t="shared" si="19"/>
        <v>0.9</v>
      </c>
      <c r="AT32" s="60">
        <f t="shared" si="19"/>
        <v>1</v>
      </c>
      <c r="AU32" s="60">
        <f t="shared" si="19"/>
        <v>1</v>
      </c>
      <c r="AV32" s="60">
        <f t="shared" si="19"/>
        <v>1</v>
      </c>
      <c r="AW32" s="138">
        <f t="shared" si="19"/>
        <v>0.9</v>
      </c>
      <c r="AX32" s="60">
        <f t="shared" si="19"/>
        <v>0.9</v>
      </c>
      <c r="AY32" s="60">
        <f t="shared" si="20"/>
        <v>1</v>
      </c>
      <c r="AZ32" s="60">
        <f t="shared" si="20"/>
        <v>1</v>
      </c>
      <c r="BA32" s="60">
        <f t="shared" si="20"/>
        <v>1.0249999999999999</v>
      </c>
      <c r="BB32" s="61">
        <f t="shared" si="20"/>
        <v>1.4</v>
      </c>
      <c r="BC32" s="61">
        <f t="shared" si="20"/>
        <v>0.6</v>
      </c>
      <c r="BD32" s="61">
        <f t="shared" si="20"/>
        <v>1</v>
      </c>
      <c r="BE32" s="61">
        <f t="shared" si="20"/>
        <v>1</v>
      </c>
      <c r="BF32" s="61">
        <f t="shared" si="20"/>
        <v>1</v>
      </c>
      <c r="BG32" s="61">
        <f t="shared" si="20"/>
        <v>1</v>
      </c>
      <c r="BH32" s="61">
        <f t="shared" si="20"/>
        <v>1</v>
      </c>
      <c r="BI32" s="61">
        <f t="shared" si="21"/>
        <v>1</v>
      </c>
      <c r="BJ32" s="61">
        <f t="shared" si="21"/>
        <v>1</v>
      </c>
      <c r="BK32" s="61">
        <f t="shared" si="21"/>
        <v>0.9</v>
      </c>
      <c r="BL32" s="61">
        <f t="shared" si="21"/>
        <v>1</v>
      </c>
      <c r="BM32" s="61">
        <f t="shared" si="21"/>
        <v>1</v>
      </c>
      <c r="BN32" s="61">
        <f t="shared" si="21"/>
        <v>0.9</v>
      </c>
      <c r="BO32" s="61">
        <f t="shared" si="21"/>
        <v>0.9</v>
      </c>
      <c r="BP32" s="61">
        <f t="shared" si="21"/>
        <v>1</v>
      </c>
      <c r="BQ32" s="61">
        <f t="shared" si="21"/>
        <v>1</v>
      </c>
      <c r="BR32" s="61">
        <f t="shared" si="21"/>
        <v>1</v>
      </c>
      <c r="BS32" s="61">
        <f t="shared" si="22"/>
        <v>1</v>
      </c>
      <c r="BT32" s="61">
        <f t="shared" si="22"/>
        <v>1</v>
      </c>
      <c r="BU32" s="61">
        <f t="shared" si="22"/>
        <v>1</v>
      </c>
      <c r="BV32" s="61">
        <f t="shared" si="22"/>
        <v>0.9</v>
      </c>
      <c r="BW32" s="61">
        <f t="shared" si="22"/>
        <v>1</v>
      </c>
      <c r="BX32" s="61">
        <f t="shared" si="22"/>
        <v>1</v>
      </c>
      <c r="BY32" s="61">
        <f t="shared" si="22"/>
        <v>0.9</v>
      </c>
      <c r="BZ32" s="61">
        <f t="shared" si="22"/>
        <v>1</v>
      </c>
      <c r="CA32" s="61">
        <f t="shared" si="22"/>
        <v>1</v>
      </c>
      <c r="CB32" s="61">
        <f t="shared" si="22"/>
        <v>1</v>
      </c>
      <c r="CC32" s="61">
        <f t="shared" si="23"/>
        <v>1</v>
      </c>
      <c r="CD32" s="61">
        <f t="shared" si="23"/>
        <v>1</v>
      </c>
      <c r="CE32" s="61" t="e">
        <f t="shared" si="23"/>
        <v>#N/A</v>
      </c>
      <c r="CF32" s="61">
        <f t="shared" si="23"/>
        <v>1</v>
      </c>
      <c r="CG32" s="61">
        <f t="shared" si="23"/>
        <v>1</v>
      </c>
      <c r="CH32" s="61">
        <f t="shared" si="23"/>
        <v>1</v>
      </c>
      <c r="CI32" s="61">
        <f t="shared" si="23"/>
        <v>0.9</v>
      </c>
      <c r="CJ32" s="61">
        <f t="shared" si="23"/>
        <v>1</v>
      </c>
      <c r="CK32" s="61">
        <f t="shared" si="23"/>
        <v>1</v>
      </c>
      <c r="CL32" s="61">
        <f t="shared" si="23"/>
        <v>0.9</v>
      </c>
    </row>
    <row r="33" spans="1:90" x14ac:dyDescent="0.25">
      <c r="A33" s="56">
        <v>10023490</v>
      </c>
      <c r="B33" s="56">
        <v>30498</v>
      </c>
      <c r="C33" s="57" t="s">
        <v>243</v>
      </c>
      <c r="D33" s="58">
        <v>380</v>
      </c>
      <c r="E33" s="58">
        <v>380</v>
      </c>
      <c r="F33" s="59">
        <v>480</v>
      </c>
      <c r="G33" s="59">
        <v>450</v>
      </c>
      <c r="H33" s="59">
        <v>280</v>
      </c>
      <c r="I33" s="58">
        <v>350</v>
      </c>
      <c r="J33" s="58">
        <v>350</v>
      </c>
      <c r="K33" s="60">
        <f t="shared" si="16"/>
        <v>0.95</v>
      </c>
      <c r="L33" s="60">
        <f t="shared" si="16"/>
        <v>0.96</v>
      </c>
      <c r="M33" s="60">
        <f t="shared" si="16"/>
        <v>0.9</v>
      </c>
      <c r="N33" s="60">
        <f t="shared" si="16"/>
        <v>0.9</v>
      </c>
      <c r="O33" s="60">
        <f t="shared" si="16"/>
        <v>0.96</v>
      </c>
      <c r="P33" s="60">
        <f t="shared" si="16"/>
        <v>0.95</v>
      </c>
      <c r="Q33" s="60">
        <f t="shared" si="16"/>
        <v>0.9</v>
      </c>
      <c r="R33" s="60">
        <f t="shared" si="16"/>
        <v>0.96</v>
      </c>
      <c r="S33" s="60">
        <f t="shared" si="16"/>
        <v>0.96</v>
      </c>
      <c r="T33" s="60">
        <f t="shared" si="16"/>
        <v>0.96</v>
      </c>
      <c r="U33" s="60">
        <f t="shared" si="17"/>
        <v>0.9</v>
      </c>
      <c r="V33" s="60">
        <f t="shared" si="17"/>
        <v>0.96</v>
      </c>
      <c r="W33" s="60">
        <f t="shared" si="17"/>
        <v>0.78103207810320785</v>
      </c>
      <c r="X33" s="60">
        <f t="shared" si="17"/>
        <v>0.9</v>
      </c>
      <c r="Y33" s="60">
        <f t="shared" si="17"/>
        <v>0.9</v>
      </c>
      <c r="Z33" s="60">
        <f t="shared" si="17"/>
        <v>0.9</v>
      </c>
      <c r="AA33" s="60">
        <f t="shared" si="17"/>
        <v>0.96</v>
      </c>
      <c r="AB33" s="60">
        <f t="shared" si="17"/>
        <v>0.96</v>
      </c>
      <c r="AC33" s="60">
        <f t="shared" si="17"/>
        <v>0.95</v>
      </c>
      <c r="AD33" s="60">
        <f t="shared" si="17"/>
        <v>0.95</v>
      </c>
      <c r="AE33" s="60">
        <f t="shared" si="18"/>
        <v>0.95</v>
      </c>
      <c r="AF33" s="60">
        <f t="shared" si="18"/>
        <v>0.9</v>
      </c>
      <c r="AG33" s="60">
        <f t="shared" si="18"/>
        <v>1.2</v>
      </c>
      <c r="AH33" s="60">
        <f t="shared" si="18"/>
        <v>0.95</v>
      </c>
      <c r="AI33" s="60">
        <f t="shared" si="18"/>
        <v>0.96</v>
      </c>
      <c r="AJ33" s="60">
        <f t="shared" si="18"/>
        <v>0.96</v>
      </c>
      <c r="AK33" s="60">
        <f t="shared" si="18"/>
        <v>0.96</v>
      </c>
      <c r="AL33" s="60">
        <f t="shared" si="18"/>
        <v>0.95</v>
      </c>
      <c r="AM33" s="60">
        <f t="shared" si="18"/>
        <v>0.78103207810320785</v>
      </c>
      <c r="AN33" s="60">
        <f t="shared" si="18"/>
        <v>0.95</v>
      </c>
      <c r="AO33" s="60">
        <f t="shared" si="19"/>
        <v>0.95</v>
      </c>
      <c r="AP33" s="60">
        <f t="shared" si="19"/>
        <v>0.78103207810320785</v>
      </c>
      <c r="AQ33" s="60">
        <f t="shared" si="19"/>
        <v>0.95</v>
      </c>
      <c r="AR33" s="60">
        <f t="shared" si="19"/>
        <v>0.9</v>
      </c>
      <c r="AS33" s="60">
        <f t="shared" si="19"/>
        <v>0.9</v>
      </c>
      <c r="AT33" s="60">
        <f t="shared" si="19"/>
        <v>0.96</v>
      </c>
      <c r="AU33" s="60">
        <f t="shared" si="19"/>
        <v>0.95</v>
      </c>
      <c r="AV33" s="60">
        <f t="shared" si="19"/>
        <v>0.95</v>
      </c>
      <c r="AW33" s="138">
        <f t="shared" si="19"/>
        <v>0.9</v>
      </c>
      <c r="AX33" s="60">
        <f t="shared" si="19"/>
        <v>0.9</v>
      </c>
      <c r="AY33" s="60">
        <f t="shared" si="20"/>
        <v>0.95</v>
      </c>
      <c r="AZ33" s="60">
        <f t="shared" si="20"/>
        <v>0.96</v>
      </c>
      <c r="BA33" s="60">
        <f t="shared" si="20"/>
        <v>0.875</v>
      </c>
      <c r="BB33" s="61">
        <f t="shared" si="20"/>
        <v>1.1666666666666667</v>
      </c>
      <c r="BC33" s="61">
        <f t="shared" si="20"/>
        <v>0.56000000000000005</v>
      </c>
      <c r="BD33" s="61">
        <f t="shared" si="20"/>
        <v>0.95</v>
      </c>
      <c r="BE33" s="61">
        <f t="shared" si="20"/>
        <v>0.96</v>
      </c>
      <c r="BF33" s="61">
        <f t="shared" si="20"/>
        <v>0.96</v>
      </c>
      <c r="BG33" s="61">
        <f t="shared" si="20"/>
        <v>0.96</v>
      </c>
      <c r="BH33" s="61">
        <f t="shared" si="20"/>
        <v>0.96</v>
      </c>
      <c r="BI33" s="61">
        <f t="shared" si="21"/>
        <v>0.95</v>
      </c>
      <c r="BJ33" s="61">
        <f t="shared" si="21"/>
        <v>0.96</v>
      </c>
      <c r="BK33" s="61">
        <f t="shared" si="21"/>
        <v>0.9</v>
      </c>
      <c r="BL33" s="61">
        <f t="shared" si="21"/>
        <v>0.96</v>
      </c>
      <c r="BM33" s="61">
        <f t="shared" si="21"/>
        <v>0.96</v>
      </c>
      <c r="BN33" s="61">
        <f t="shared" si="21"/>
        <v>0.9</v>
      </c>
      <c r="BO33" s="61">
        <f t="shared" si="21"/>
        <v>0.9</v>
      </c>
      <c r="BP33" s="61">
        <f t="shared" si="21"/>
        <v>0.96</v>
      </c>
      <c r="BQ33" s="61">
        <f t="shared" si="21"/>
        <v>0.96</v>
      </c>
      <c r="BR33" s="61">
        <f t="shared" si="21"/>
        <v>0.96</v>
      </c>
      <c r="BS33" s="61">
        <f t="shared" si="22"/>
        <v>0.95</v>
      </c>
      <c r="BT33" s="61">
        <f t="shared" si="22"/>
        <v>0.95</v>
      </c>
      <c r="BU33" s="61">
        <f t="shared" si="22"/>
        <v>0.96</v>
      </c>
      <c r="BV33" s="61">
        <f t="shared" si="22"/>
        <v>0.9</v>
      </c>
      <c r="BW33" s="61">
        <f t="shared" si="22"/>
        <v>0.95</v>
      </c>
      <c r="BX33" s="61">
        <f t="shared" si="22"/>
        <v>0.96</v>
      </c>
      <c r="BY33" s="61">
        <f t="shared" si="22"/>
        <v>0.9</v>
      </c>
      <c r="BZ33" s="61">
        <f t="shared" si="22"/>
        <v>0.95</v>
      </c>
      <c r="CA33" s="61">
        <f t="shared" si="22"/>
        <v>0.96</v>
      </c>
      <c r="CB33" s="61">
        <f t="shared" si="22"/>
        <v>0.96</v>
      </c>
      <c r="CC33" s="61">
        <f t="shared" si="23"/>
        <v>0.96</v>
      </c>
      <c r="CD33" s="61">
        <f t="shared" si="23"/>
        <v>0.96</v>
      </c>
      <c r="CE33" s="61" t="e">
        <f t="shared" si="23"/>
        <v>#N/A</v>
      </c>
      <c r="CF33" s="61">
        <f t="shared" si="23"/>
        <v>0.96</v>
      </c>
      <c r="CG33" s="61">
        <f t="shared" si="23"/>
        <v>0.96</v>
      </c>
      <c r="CH33" s="61">
        <f t="shared" si="23"/>
        <v>0.96</v>
      </c>
      <c r="CI33" s="61">
        <f t="shared" si="23"/>
        <v>0.9</v>
      </c>
      <c r="CJ33" s="61">
        <f t="shared" si="23"/>
        <v>0.95</v>
      </c>
      <c r="CK33" s="61">
        <f t="shared" si="23"/>
        <v>0.96</v>
      </c>
      <c r="CL33" s="61">
        <f t="shared" si="23"/>
        <v>0.9</v>
      </c>
    </row>
    <row r="34" spans="1:90" x14ac:dyDescent="0.25">
      <c r="A34" s="56">
        <v>10024450</v>
      </c>
      <c r="B34" s="56">
        <v>30534</v>
      </c>
      <c r="C34" s="57" t="s">
        <v>244</v>
      </c>
      <c r="D34" s="58">
        <v>410</v>
      </c>
      <c r="E34" s="58">
        <v>400</v>
      </c>
      <c r="F34" s="59">
        <v>520</v>
      </c>
      <c r="G34" s="59">
        <v>500</v>
      </c>
      <c r="H34" s="59">
        <v>300</v>
      </c>
      <c r="I34" s="58">
        <v>450</v>
      </c>
      <c r="J34" s="58">
        <v>430</v>
      </c>
      <c r="K34" s="60">
        <f t="shared" si="16"/>
        <v>1.0249999999999999</v>
      </c>
      <c r="L34" s="60">
        <f t="shared" si="16"/>
        <v>1.04</v>
      </c>
      <c r="M34" s="60">
        <f t="shared" si="16"/>
        <v>1</v>
      </c>
      <c r="N34" s="60">
        <f t="shared" si="16"/>
        <v>1</v>
      </c>
      <c r="O34" s="60">
        <f t="shared" si="16"/>
        <v>1.04</v>
      </c>
      <c r="P34" s="60">
        <f t="shared" si="16"/>
        <v>1.0249999999999999</v>
      </c>
      <c r="Q34" s="60">
        <f t="shared" si="16"/>
        <v>1</v>
      </c>
      <c r="R34" s="60">
        <f t="shared" si="16"/>
        <v>1.04</v>
      </c>
      <c r="S34" s="60">
        <f t="shared" si="16"/>
        <v>1.04</v>
      </c>
      <c r="T34" s="60">
        <f t="shared" si="16"/>
        <v>1.04</v>
      </c>
      <c r="U34" s="60">
        <f t="shared" si="17"/>
        <v>1</v>
      </c>
      <c r="V34" s="60">
        <f t="shared" si="17"/>
        <v>1.04</v>
      </c>
      <c r="W34" s="60">
        <f t="shared" si="17"/>
        <v>0.83682008368200833</v>
      </c>
      <c r="X34" s="60">
        <f t="shared" si="17"/>
        <v>1</v>
      </c>
      <c r="Y34" s="60">
        <f t="shared" si="17"/>
        <v>1</v>
      </c>
      <c r="Z34" s="60">
        <f t="shared" si="17"/>
        <v>1</v>
      </c>
      <c r="AA34" s="60">
        <f t="shared" si="17"/>
        <v>1.04</v>
      </c>
      <c r="AB34" s="60">
        <f t="shared" si="17"/>
        <v>1.04</v>
      </c>
      <c r="AC34" s="60">
        <f t="shared" si="17"/>
        <v>1.0249999999999999</v>
      </c>
      <c r="AD34" s="60">
        <f t="shared" si="17"/>
        <v>1.0249999999999999</v>
      </c>
      <c r="AE34" s="60">
        <f t="shared" si="18"/>
        <v>1.0249999999999999</v>
      </c>
      <c r="AF34" s="60">
        <f t="shared" si="18"/>
        <v>1</v>
      </c>
      <c r="AG34" s="60">
        <f t="shared" si="18"/>
        <v>1.3</v>
      </c>
      <c r="AH34" s="60">
        <f t="shared" si="18"/>
        <v>1</v>
      </c>
      <c r="AI34" s="60">
        <f t="shared" si="18"/>
        <v>1.04</v>
      </c>
      <c r="AJ34" s="60">
        <f t="shared" si="18"/>
        <v>1.04</v>
      </c>
      <c r="AK34" s="60">
        <f t="shared" si="18"/>
        <v>1.04</v>
      </c>
      <c r="AL34" s="60">
        <f t="shared" si="18"/>
        <v>1</v>
      </c>
      <c r="AM34" s="60">
        <f t="shared" si="18"/>
        <v>0.83682008368200833</v>
      </c>
      <c r="AN34" s="60">
        <f t="shared" si="18"/>
        <v>1.0249999999999999</v>
      </c>
      <c r="AO34" s="60">
        <f t="shared" si="19"/>
        <v>1.0249999999999999</v>
      </c>
      <c r="AP34" s="60">
        <f t="shared" si="19"/>
        <v>0.83682008368200833</v>
      </c>
      <c r="AQ34" s="60">
        <f t="shared" si="19"/>
        <v>1.0249999999999999</v>
      </c>
      <c r="AR34" s="60">
        <f t="shared" si="19"/>
        <v>1</v>
      </c>
      <c r="AS34" s="60">
        <f t="shared" si="19"/>
        <v>1</v>
      </c>
      <c r="AT34" s="60">
        <f t="shared" si="19"/>
        <v>1.04</v>
      </c>
      <c r="AU34" s="60">
        <f t="shared" si="19"/>
        <v>1.0249999999999999</v>
      </c>
      <c r="AV34" s="60">
        <f t="shared" si="19"/>
        <v>1.0249999999999999</v>
      </c>
      <c r="AW34" s="138">
        <f t="shared" si="19"/>
        <v>1</v>
      </c>
      <c r="AX34" s="60">
        <f t="shared" si="19"/>
        <v>1</v>
      </c>
      <c r="AY34" s="60">
        <f t="shared" si="20"/>
        <v>1.0249999999999999</v>
      </c>
      <c r="AZ34" s="60">
        <f t="shared" si="20"/>
        <v>1.04</v>
      </c>
      <c r="BA34" s="60">
        <f t="shared" si="20"/>
        <v>1.075</v>
      </c>
      <c r="BB34" s="61">
        <f t="shared" si="20"/>
        <v>1.5</v>
      </c>
      <c r="BC34" s="61">
        <f t="shared" si="20"/>
        <v>0.6</v>
      </c>
      <c r="BD34" s="61">
        <f t="shared" si="20"/>
        <v>1.0249999999999999</v>
      </c>
      <c r="BE34" s="61">
        <f t="shared" si="20"/>
        <v>1.04</v>
      </c>
      <c r="BF34" s="61">
        <f t="shared" si="20"/>
        <v>1.04</v>
      </c>
      <c r="BG34" s="61">
        <f t="shared" si="20"/>
        <v>1.04</v>
      </c>
      <c r="BH34" s="61">
        <f t="shared" si="20"/>
        <v>1.04</v>
      </c>
      <c r="BI34" s="61">
        <f t="shared" si="21"/>
        <v>1.0249999999999999</v>
      </c>
      <c r="BJ34" s="61">
        <f t="shared" si="21"/>
        <v>1.04</v>
      </c>
      <c r="BK34" s="61">
        <f t="shared" si="21"/>
        <v>1</v>
      </c>
      <c r="BL34" s="61">
        <f t="shared" si="21"/>
        <v>1.04</v>
      </c>
      <c r="BM34" s="61">
        <f t="shared" si="21"/>
        <v>1.04</v>
      </c>
      <c r="BN34" s="61">
        <f t="shared" si="21"/>
        <v>1</v>
      </c>
      <c r="BO34" s="61">
        <f t="shared" si="21"/>
        <v>1</v>
      </c>
      <c r="BP34" s="61">
        <f t="shared" si="21"/>
        <v>1.04</v>
      </c>
      <c r="BQ34" s="61">
        <f t="shared" si="21"/>
        <v>1.04</v>
      </c>
      <c r="BR34" s="61">
        <f t="shared" si="21"/>
        <v>1.04</v>
      </c>
      <c r="BS34" s="61">
        <f t="shared" si="22"/>
        <v>1.0249999999999999</v>
      </c>
      <c r="BT34" s="61">
        <f t="shared" si="22"/>
        <v>1</v>
      </c>
      <c r="BU34" s="61">
        <f t="shared" si="22"/>
        <v>1.04</v>
      </c>
      <c r="BV34" s="61">
        <f t="shared" si="22"/>
        <v>1</v>
      </c>
      <c r="BW34" s="61">
        <f t="shared" si="22"/>
        <v>1.0249999999999999</v>
      </c>
      <c r="BX34" s="61">
        <f t="shared" si="22"/>
        <v>1.04</v>
      </c>
      <c r="BY34" s="61">
        <f t="shared" si="22"/>
        <v>1</v>
      </c>
      <c r="BZ34" s="61">
        <f t="shared" si="22"/>
        <v>1.0249999999999999</v>
      </c>
      <c r="CA34" s="61">
        <f t="shared" si="22"/>
        <v>1.04</v>
      </c>
      <c r="CB34" s="61">
        <f t="shared" si="22"/>
        <v>1.04</v>
      </c>
      <c r="CC34" s="61">
        <f t="shared" si="23"/>
        <v>1.04</v>
      </c>
      <c r="CD34" s="61">
        <f t="shared" si="23"/>
        <v>1.04</v>
      </c>
      <c r="CE34" s="61" t="e">
        <f t="shared" si="23"/>
        <v>#N/A</v>
      </c>
      <c r="CF34" s="61">
        <f t="shared" si="23"/>
        <v>1.04</v>
      </c>
      <c r="CG34" s="61">
        <f t="shared" si="23"/>
        <v>1.04</v>
      </c>
      <c r="CH34" s="61">
        <f t="shared" si="23"/>
        <v>1.04</v>
      </c>
      <c r="CI34" s="61">
        <f t="shared" si="23"/>
        <v>1</v>
      </c>
      <c r="CJ34" s="61">
        <f t="shared" si="23"/>
        <v>1.0249999999999999</v>
      </c>
      <c r="CK34" s="61">
        <f t="shared" si="23"/>
        <v>1.04</v>
      </c>
      <c r="CL34" s="61">
        <f t="shared" si="23"/>
        <v>1</v>
      </c>
    </row>
    <row r="35" spans="1:90" x14ac:dyDescent="0.25">
      <c r="A35" s="56">
        <v>10024455</v>
      </c>
      <c r="B35" s="56">
        <v>30539</v>
      </c>
      <c r="C35" s="57" t="s">
        <v>245</v>
      </c>
      <c r="D35" s="58">
        <v>400</v>
      </c>
      <c r="E35" s="58">
        <v>400</v>
      </c>
      <c r="F35" s="59">
        <v>500</v>
      </c>
      <c r="G35" s="59">
        <v>500</v>
      </c>
      <c r="H35" s="59">
        <v>300</v>
      </c>
      <c r="I35" s="58">
        <v>450</v>
      </c>
      <c r="J35" s="58">
        <v>500</v>
      </c>
      <c r="K35" s="60">
        <f t="shared" si="16"/>
        <v>1</v>
      </c>
      <c r="L35" s="60">
        <f t="shared" si="16"/>
        <v>1</v>
      </c>
      <c r="M35" s="60">
        <f t="shared" si="16"/>
        <v>1</v>
      </c>
      <c r="N35" s="60">
        <f t="shared" si="16"/>
        <v>1</v>
      </c>
      <c r="O35" s="60">
        <f t="shared" si="16"/>
        <v>1</v>
      </c>
      <c r="P35" s="60">
        <f t="shared" si="16"/>
        <v>1</v>
      </c>
      <c r="Q35" s="60">
        <f t="shared" si="16"/>
        <v>1</v>
      </c>
      <c r="R35" s="60">
        <f t="shared" si="16"/>
        <v>1</v>
      </c>
      <c r="S35" s="60">
        <f t="shared" si="16"/>
        <v>1</v>
      </c>
      <c r="T35" s="60">
        <f t="shared" si="16"/>
        <v>1</v>
      </c>
      <c r="U35" s="60">
        <f t="shared" si="17"/>
        <v>1</v>
      </c>
      <c r="V35" s="60">
        <f t="shared" si="17"/>
        <v>1</v>
      </c>
      <c r="W35" s="60">
        <f t="shared" si="17"/>
        <v>0.83682008368200833</v>
      </c>
      <c r="X35" s="60">
        <f t="shared" si="17"/>
        <v>1</v>
      </c>
      <c r="Y35" s="60">
        <f t="shared" si="17"/>
        <v>1</v>
      </c>
      <c r="Z35" s="60">
        <f t="shared" si="17"/>
        <v>1</v>
      </c>
      <c r="AA35" s="60">
        <f t="shared" si="17"/>
        <v>1</v>
      </c>
      <c r="AB35" s="60">
        <f t="shared" si="17"/>
        <v>1</v>
      </c>
      <c r="AC35" s="60">
        <f t="shared" si="17"/>
        <v>1</v>
      </c>
      <c r="AD35" s="60">
        <f t="shared" si="17"/>
        <v>1</v>
      </c>
      <c r="AE35" s="60">
        <f t="shared" si="18"/>
        <v>1</v>
      </c>
      <c r="AF35" s="60">
        <f t="shared" si="18"/>
        <v>1</v>
      </c>
      <c r="AG35" s="60">
        <f t="shared" si="18"/>
        <v>1.25</v>
      </c>
      <c r="AH35" s="60">
        <f t="shared" si="18"/>
        <v>1</v>
      </c>
      <c r="AI35" s="60">
        <f t="shared" si="18"/>
        <v>1</v>
      </c>
      <c r="AJ35" s="60">
        <f t="shared" si="18"/>
        <v>1</v>
      </c>
      <c r="AK35" s="60">
        <f t="shared" si="18"/>
        <v>1</v>
      </c>
      <c r="AL35" s="60">
        <f t="shared" si="18"/>
        <v>1</v>
      </c>
      <c r="AM35" s="60">
        <f t="shared" si="18"/>
        <v>0.83682008368200833</v>
      </c>
      <c r="AN35" s="60">
        <f t="shared" si="18"/>
        <v>1</v>
      </c>
      <c r="AO35" s="60">
        <f t="shared" si="19"/>
        <v>1</v>
      </c>
      <c r="AP35" s="60">
        <f t="shared" si="19"/>
        <v>0.83682008368200833</v>
      </c>
      <c r="AQ35" s="60">
        <f t="shared" si="19"/>
        <v>1</v>
      </c>
      <c r="AR35" s="60">
        <f t="shared" si="19"/>
        <v>1</v>
      </c>
      <c r="AS35" s="60">
        <f t="shared" si="19"/>
        <v>1</v>
      </c>
      <c r="AT35" s="60">
        <f t="shared" si="19"/>
        <v>1</v>
      </c>
      <c r="AU35" s="60">
        <f t="shared" si="19"/>
        <v>1</v>
      </c>
      <c r="AV35" s="60">
        <f t="shared" si="19"/>
        <v>1</v>
      </c>
      <c r="AW35" s="138">
        <f t="shared" si="19"/>
        <v>1</v>
      </c>
      <c r="AX35" s="60">
        <f t="shared" si="19"/>
        <v>1</v>
      </c>
      <c r="AY35" s="60">
        <f t="shared" si="20"/>
        <v>1</v>
      </c>
      <c r="AZ35" s="60">
        <f t="shared" si="20"/>
        <v>1</v>
      </c>
      <c r="BA35" s="60">
        <f t="shared" si="20"/>
        <v>1.25</v>
      </c>
      <c r="BB35" s="61">
        <f t="shared" si="20"/>
        <v>1.5</v>
      </c>
      <c r="BC35" s="61">
        <f t="shared" si="20"/>
        <v>0.6</v>
      </c>
      <c r="BD35" s="61">
        <f t="shared" si="20"/>
        <v>1</v>
      </c>
      <c r="BE35" s="61">
        <f t="shared" si="20"/>
        <v>1</v>
      </c>
      <c r="BF35" s="61">
        <f t="shared" si="20"/>
        <v>1</v>
      </c>
      <c r="BG35" s="61">
        <f t="shared" si="20"/>
        <v>1</v>
      </c>
      <c r="BH35" s="61">
        <f t="shared" si="20"/>
        <v>1</v>
      </c>
      <c r="BI35" s="61">
        <f t="shared" si="21"/>
        <v>1</v>
      </c>
      <c r="BJ35" s="61">
        <f t="shared" si="21"/>
        <v>1</v>
      </c>
      <c r="BK35" s="61">
        <f t="shared" si="21"/>
        <v>1</v>
      </c>
      <c r="BL35" s="61">
        <f t="shared" si="21"/>
        <v>1</v>
      </c>
      <c r="BM35" s="61">
        <f t="shared" si="21"/>
        <v>1</v>
      </c>
      <c r="BN35" s="61">
        <f t="shared" si="21"/>
        <v>1</v>
      </c>
      <c r="BO35" s="61">
        <f t="shared" si="21"/>
        <v>1</v>
      </c>
      <c r="BP35" s="61">
        <f t="shared" si="21"/>
        <v>1</v>
      </c>
      <c r="BQ35" s="61">
        <f t="shared" si="21"/>
        <v>1</v>
      </c>
      <c r="BR35" s="61">
        <f t="shared" si="21"/>
        <v>1</v>
      </c>
      <c r="BS35" s="61">
        <f t="shared" si="22"/>
        <v>1</v>
      </c>
      <c r="BT35" s="61">
        <f t="shared" si="22"/>
        <v>1</v>
      </c>
      <c r="BU35" s="61">
        <f t="shared" si="22"/>
        <v>1</v>
      </c>
      <c r="BV35" s="61">
        <f t="shared" si="22"/>
        <v>1</v>
      </c>
      <c r="BW35" s="61">
        <f t="shared" si="22"/>
        <v>1</v>
      </c>
      <c r="BX35" s="61">
        <f t="shared" si="22"/>
        <v>1</v>
      </c>
      <c r="BY35" s="61">
        <f t="shared" si="22"/>
        <v>1</v>
      </c>
      <c r="BZ35" s="61">
        <f t="shared" si="22"/>
        <v>1</v>
      </c>
      <c r="CA35" s="61">
        <f t="shared" si="22"/>
        <v>1</v>
      </c>
      <c r="CB35" s="61">
        <f t="shared" si="22"/>
        <v>1</v>
      </c>
      <c r="CC35" s="61">
        <f t="shared" si="23"/>
        <v>1</v>
      </c>
      <c r="CD35" s="61">
        <f t="shared" si="23"/>
        <v>1</v>
      </c>
      <c r="CE35" s="61" t="e">
        <f t="shared" si="23"/>
        <v>#N/A</v>
      </c>
      <c r="CF35" s="61">
        <f t="shared" si="23"/>
        <v>1</v>
      </c>
      <c r="CG35" s="61">
        <f t="shared" si="23"/>
        <v>1</v>
      </c>
      <c r="CH35" s="61">
        <f t="shared" si="23"/>
        <v>1</v>
      </c>
      <c r="CI35" s="61">
        <f t="shared" si="23"/>
        <v>1</v>
      </c>
      <c r="CJ35" s="61">
        <f t="shared" si="23"/>
        <v>1</v>
      </c>
      <c r="CK35" s="61">
        <f t="shared" si="23"/>
        <v>1</v>
      </c>
      <c r="CL35" s="61">
        <f t="shared" si="23"/>
        <v>1</v>
      </c>
    </row>
    <row r="36" spans="1:90" x14ac:dyDescent="0.25">
      <c r="A36" s="56">
        <v>10024251</v>
      </c>
      <c r="B36" s="56">
        <v>30542</v>
      </c>
      <c r="C36" s="57" t="s">
        <v>246</v>
      </c>
      <c r="D36" s="58">
        <v>350</v>
      </c>
      <c r="E36" s="58">
        <v>350</v>
      </c>
      <c r="F36" s="59">
        <v>520</v>
      </c>
      <c r="G36" s="59">
        <v>500</v>
      </c>
      <c r="H36" s="59">
        <v>300</v>
      </c>
      <c r="I36" s="58">
        <v>400</v>
      </c>
      <c r="J36" s="58">
        <v>400</v>
      </c>
      <c r="K36" s="60">
        <f t="shared" si="16"/>
        <v>0.875</v>
      </c>
      <c r="L36" s="60">
        <f t="shared" si="16"/>
        <v>1.04</v>
      </c>
      <c r="M36" s="60">
        <f t="shared" si="16"/>
        <v>1</v>
      </c>
      <c r="N36" s="60">
        <f t="shared" si="16"/>
        <v>1</v>
      </c>
      <c r="O36" s="60">
        <f t="shared" si="16"/>
        <v>1.04</v>
      </c>
      <c r="P36" s="60">
        <f t="shared" si="16"/>
        <v>0.875</v>
      </c>
      <c r="Q36" s="60">
        <f t="shared" si="16"/>
        <v>1</v>
      </c>
      <c r="R36" s="60">
        <f t="shared" si="16"/>
        <v>1.04</v>
      </c>
      <c r="S36" s="60">
        <f t="shared" si="16"/>
        <v>1.04</v>
      </c>
      <c r="T36" s="60">
        <f t="shared" si="16"/>
        <v>1.04</v>
      </c>
      <c r="U36" s="60">
        <f t="shared" si="17"/>
        <v>1</v>
      </c>
      <c r="V36" s="60">
        <f t="shared" si="17"/>
        <v>1.04</v>
      </c>
      <c r="W36" s="60">
        <f t="shared" si="17"/>
        <v>0.83682008368200833</v>
      </c>
      <c r="X36" s="60">
        <f t="shared" si="17"/>
        <v>1</v>
      </c>
      <c r="Y36" s="60">
        <f t="shared" si="17"/>
        <v>1</v>
      </c>
      <c r="Z36" s="60">
        <f t="shared" si="17"/>
        <v>1</v>
      </c>
      <c r="AA36" s="60">
        <f t="shared" si="17"/>
        <v>1.04</v>
      </c>
      <c r="AB36" s="60">
        <f t="shared" si="17"/>
        <v>1.04</v>
      </c>
      <c r="AC36" s="60">
        <f t="shared" si="17"/>
        <v>0.875</v>
      </c>
      <c r="AD36" s="60">
        <f t="shared" si="17"/>
        <v>0.875</v>
      </c>
      <c r="AE36" s="60">
        <f t="shared" si="18"/>
        <v>0.875</v>
      </c>
      <c r="AF36" s="60">
        <f t="shared" si="18"/>
        <v>1</v>
      </c>
      <c r="AG36" s="60">
        <f t="shared" si="18"/>
        <v>1.3</v>
      </c>
      <c r="AH36" s="60">
        <f t="shared" si="18"/>
        <v>0.875</v>
      </c>
      <c r="AI36" s="60">
        <f t="shared" si="18"/>
        <v>1.04</v>
      </c>
      <c r="AJ36" s="60">
        <f t="shared" si="18"/>
        <v>1.04</v>
      </c>
      <c r="AK36" s="60">
        <f t="shared" si="18"/>
        <v>1.04</v>
      </c>
      <c r="AL36" s="60">
        <f t="shared" si="18"/>
        <v>0.875</v>
      </c>
      <c r="AM36" s="60">
        <f t="shared" si="18"/>
        <v>0.83682008368200833</v>
      </c>
      <c r="AN36" s="60">
        <f t="shared" si="18"/>
        <v>0.875</v>
      </c>
      <c r="AO36" s="60">
        <f t="shared" si="19"/>
        <v>0.875</v>
      </c>
      <c r="AP36" s="60">
        <f t="shared" si="19"/>
        <v>0.83682008368200833</v>
      </c>
      <c r="AQ36" s="60">
        <f t="shared" si="19"/>
        <v>0.875</v>
      </c>
      <c r="AR36" s="60">
        <f t="shared" si="19"/>
        <v>1</v>
      </c>
      <c r="AS36" s="60">
        <f t="shared" si="19"/>
        <v>1</v>
      </c>
      <c r="AT36" s="60">
        <f t="shared" si="19"/>
        <v>1.04</v>
      </c>
      <c r="AU36" s="60">
        <f t="shared" si="19"/>
        <v>0.875</v>
      </c>
      <c r="AV36" s="60">
        <f t="shared" si="19"/>
        <v>0.875</v>
      </c>
      <c r="AW36" s="138">
        <f t="shared" si="19"/>
        <v>1</v>
      </c>
      <c r="AX36" s="60">
        <f t="shared" si="19"/>
        <v>1</v>
      </c>
      <c r="AY36" s="60">
        <f t="shared" si="20"/>
        <v>0.875</v>
      </c>
      <c r="AZ36" s="60">
        <f t="shared" si="20"/>
        <v>1.04</v>
      </c>
      <c r="BA36" s="60">
        <f t="shared" si="20"/>
        <v>1</v>
      </c>
      <c r="BB36" s="61">
        <f t="shared" si="20"/>
        <v>1.3333333333333333</v>
      </c>
      <c r="BC36" s="61">
        <f t="shared" si="20"/>
        <v>0.6</v>
      </c>
      <c r="BD36" s="61">
        <f t="shared" si="20"/>
        <v>0.875</v>
      </c>
      <c r="BE36" s="61">
        <f t="shared" si="20"/>
        <v>1.04</v>
      </c>
      <c r="BF36" s="61">
        <f t="shared" si="20"/>
        <v>1.04</v>
      </c>
      <c r="BG36" s="61">
        <f t="shared" si="20"/>
        <v>1.04</v>
      </c>
      <c r="BH36" s="61">
        <f t="shared" si="20"/>
        <v>1.04</v>
      </c>
      <c r="BI36" s="61">
        <f t="shared" si="21"/>
        <v>0.875</v>
      </c>
      <c r="BJ36" s="61">
        <f t="shared" si="21"/>
        <v>1.04</v>
      </c>
      <c r="BK36" s="61">
        <f t="shared" si="21"/>
        <v>1</v>
      </c>
      <c r="BL36" s="61">
        <f t="shared" si="21"/>
        <v>1.04</v>
      </c>
      <c r="BM36" s="61">
        <f t="shared" si="21"/>
        <v>1.04</v>
      </c>
      <c r="BN36" s="61">
        <f t="shared" si="21"/>
        <v>1</v>
      </c>
      <c r="BO36" s="61">
        <f t="shared" si="21"/>
        <v>1</v>
      </c>
      <c r="BP36" s="61">
        <f t="shared" si="21"/>
        <v>1.04</v>
      </c>
      <c r="BQ36" s="61">
        <f t="shared" si="21"/>
        <v>1.04</v>
      </c>
      <c r="BR36" s="61">
        <f t="shared" si="21"/>
        <v>1.04</v>
      </c>
      <c r="BS36" s="61">
        <f t="shared" si="22"/>
        <v>0.875</v>
      </c>
      <c r="BT36" s="61">
        <f t="shared" si="22"/>
        <v>0.875</v>
      </c>
      <c r="BU36" s="61">
        <f t="shared" si="22"/>
        <v>1.04</v>
      </c>
      <c r="BV36" s="61">
        <f t="shared" si="22"/>
        <v>1</v>
      </c>
      <c r="BW36" s="61">
        <f t="shared" si="22"/>
        <v>0.875</v>
      </c>
      <c r="BX36" s="61">
        <f t="shared" si="22"/>
        <v>1.04</v>
      </c>
      <c r="BY36" s="61">
        <f t="shared" si="22"/>
        <v>1</v>
      </c>
      <c r="BZ36" s="61">
        <f t="shared" si="22"/>
        <v>0.875</v>
      </c>
      <c r="CA36" s="61">
        <f t="shared" si="22"/>
        <v>1.04</v>
      </c>
      <c r="CB36" s="61">
        <f t="shared" si="22"/>
        <v>1.04</v>
      </c>
      <c r="CC36" s="61">
        <f t="shared" si="23"/>
        <v>1.04</v>
      </c>
      <c r="CD36" s="61">
        <f t="shared" si="23"/>
        <v>1.04</v>
      </c>
      <c r="CE36" s="61" t="e">
        <f t="shared" si="23"/>
        <v>#N/A</v>
      </c>
      <c r="CF36" s="61">
        <f t="shared" si="23"/>
        <v>1.04</v>
      </c>
      <c r="CG36" s="61">
        <f t="shared" si="23"/>
        <v>1.04</v>
      </c>
      <c r="CH36" s="61">
        <f t="shared" si="23"/>
        <v>1.04</v>
      </c>
      <c r="CI36" s="61">
        <f t="shared" si="23"/>
        <v>1</v>
      </c>
      <c r="CJ36" s="61">
        <f t="shared" si="23"/>
        <v>0.875</v>
      </c>
      <c r="CK36" s="61">
        <f t="shared" si="23"/>
        <v>1.04</v>
      </c>
      <c r="CL36" s="61">
        <f t="shared" si="23"/>
        <v>1</v>
      </c>
    </row>
    <row r="37" spans="1:90" x14ac:dyDescent="0.25">
      <c r="A37" s="56">
        <v>10024275</v>
      </c>
      <c r="B37" s="56">
        <v>30543</v>
      </c>
      <c r="C37" s="57" t="s">
        <v>247</v>
      </c>
      <c r="D37" s="58">
        <v>400</v>
      </c>
      <c r="E37" s="58">
        <v>300</v>
      </c>
      <c r="F37" s="59">
        <v>550</v>
      </c>
      <c r="G37" s="59">
        <v>500</v>
      </c>
      <c r="H37" s="59">
        <v>300</v>
      </c>
      <c r="I37" s="58">
        <v>420</v>
      </c>
      <c r="J37" s="58">
        <v>400</v>
      </c>
      <c r="K37" s="60">
        <f t="shared" ref="K37:T46" si="24">VLOOKUP($B37,$B:$J,K$4,FALSE)/K$6</f>
        <v>1</v>
      </c>
      <c r="L37" s="60">
        <f t="shared" si="24"/>
        <v>1.1000000000000001</v>
      </c>
      <c r="M37" s="60">
        <f t="shared" si="24"/>
        <v>1</v>
      </c>
      <c r="N37" s="60">
        <f t="shared" si="24"/>
        <v>1</v>
      </c>
      <c r="O37" s="60">
        <f t="shared" si="24"/>
        <v>1.1000000000000001</v>
      </c>
      <c r="P37" s="60">
        <f t="shared" si="24"/>
        <v>1</v>
      </c>
      <c r="Q37" s="60">
        <f t="shared" si="24"/>
        <v>1</v>
      </c>
      <c r="R37" s="60">
        <f t="shared" si="24"/>
        <v>1.1000000000000001</v>
      </c>
      <c r="S37" s="60">
        <f t="shared" si="24"/>
        <v>1.1000000000000001</v>
      </c>
      <c r="T37" s="60">
        <f t="shared" si="24"/>
        <v>1.1000000000000001</v>
      </c>
      <c r="U37" s="60">
        <f t="shared" ref="U37:AD46" si="25">VLOOKUP($B37,$B:$J,U$4,FALSE)/U$6</f>
        <v>1</v>
      </c>
      <c r="V37" s="60">
        <f t="shared" si="25"/>
        <v>1.1000000000000001</v>
      </c>
      <c r="W37" s="60">
        <f t="shared" si="25"/>
        <v>0.83682008368200833</v>
      </c>
      <c r="X37" s="60">
        <f t="shared" si="25"/>
        <v>1</v>
      </c>
      <c r="Y37" s="60">
        <f t="shared" si="25"/>
        <v>1</v>
      </c>
      <c r="Z37" s="60">
        <f t="shared" si="25"/>
        <v>1</v>
      </c>
      <c r="AA37" s="60">
        <f t="shared" si="25"/>
        <v>1.1000000000000001</v>
      </c>
      <c r="AB37" s="60">
        <f t="shared" si="25"/>
        <v>1.1000000000000001</v>
      </c>
      <c r="AC37" s="60">
        <f t="shared" si="25"/>
        <v>1</v>
      </c>
      <c r="AD37" s="60">
        <f t="shared" si="25"/>
        <v>1</v>
      </c>
      <c r="AE37" s="60">
        <f t="shared" ref="AE37:AN46" si="26">VLOOKUP($B37,$B:$J,AE$4,FALSE)/AE$6</f>
        <v>1</v>
      </c>
      <c r="AF37" s="60">
        <f t="shared" si="26"/>
        <v>1</v>
      </c>
      <c r="AG37" s="60">
        <f t="shared" si="26"/>
        <v>1.375</v>
      </c>
      <c r="AH37" s="60">
        <f t="shared" si="26"/>
        <v>0.75</v>
      </c>
      <c r="AI37" s="60">
        <f t="shared" si="26"/>
        <v>1.1000000000000001</v>
      </c>
      <c r="AJ37" s="60">
        <f t="shared" si="26"/>
        <v>1.1000000000000001</v>
      </c>
      <c r="AK37" s="60">
        <f t="shared" si="26"/>
        <v>1.1000000000000001</v>
      </c>
      <c r="AL37" s="60">
        <f t="shared" si="26"/>
        <v>0.75</v>
      </c>
      <c r="AM37" s="60">
        <f t="shared" si="26"/>
        <v>0.83682008368200833</v>
      </c>
      <c r="AN37" s="60">
        <f t="shared" si="26"/>
        <v>1</v>
      </c>
      <c r="AO37" s="60">
        <f t="shared" ref="AO37:AX46" si="27">VLOOKUP($B37,$B:$J,AO$4,FALSE)/AO$6</f>
        <v>1</v>
      </c>
      <c r="AP37" s="60">
        <f t="shared" si="27"/>
        <v>0.83682008368200833</v>
      </c>
      <c r="AQ37" s="60">
        <f t="shared" si="27"/>
        <v>1</v>
      </c>
      <c r="AR37" s="60">
        <f t="shared" si="27"/>
        <v>1</v>
      </c>
      <c r="AS37" s="60">
        <f t="shared" si="27"/>
        <v>1</v>
      </c>
      <c r="AT37" s="60">
        <f t="shared" si="27"/>
        <v>1.1000000000000001</v>
      </c>
      <c r="AU37" s="60">
        <f t="shared" si="27"/>
        <v>1</v>
      </c>
      <c r="AV37" s="60">
        <f t="shared" si="27"/>
        <v>1</v>
      </c>
      <c r="AW37" s="138">
        <f t="shared" si="27"/>
        <v>1</v>
      </c>
      <c r="AX37" s="60">
        <f t="shared" si="27"/>
        <v>1</v>
      </c>
      <c r="AY37" s="60">
        <f t="shared" ref="AY37:BH46" si="28">VLOOKUP($B37,$B:$J,AY$4,FALSE)/AY$6</f>
        <v>1</v>
      </c>
      <c r="AZ37" s="60">
        <f t="shared" si="28"/>
        <v>1.1000000000000001</v>
      </c>
      <c r="BA37" s="60">
        <f t="shared" si="28"/>
        <v>1</v>
      </c>
      <c r="BB37" s="61">
        <f t="shared" si="28"/>
        <v>1.4</v>
      </c>
      <c r="BC37" s="61">
        <f t="shared" si="28"/>
        <v>0.6</v>
      </c>
      <c r="BD37" s="61">
        <f t="shared" si="28"/>
        <v>1</v>
      </c>
      <c r="BE37" s="61">
        <f t="shared" si="28"/>
        <v>1.1000000000000001</v>
      </c>
      <c r="BF37" s="61">
        <f t="shared" si="28"/>
        <v>1.1000000000000001</v>
      </c>
      <c r="BG37" s="61">
        <f t="shared" si="28"/>
        <v>1.1000000000000001</v>
      </c>
      <c r="BH37" s="61">
        <f t="shared" si="28"/>
        <v>1.1000000000000001</v>
      </c>
      <c r="BI37" s="61">
        <f t="shared" ref="BI37:BR46" si="29">VLOOKUP($B37,$B:$J,BI$4,FALSE)/BI$6</f>
        <v>1</v>
      </c>
      <c r="BJ37" s="61">
        <f t="shared" si="29"/>
        <v>1.1000000000000001</v>
      </c>
      <c r="BK37" s="61">
        <f t="shared" si="29"/>
        <v>1</v>
      </c>
      <c r="BL37" s="61">
        <f t="shared" si="29"/>
        <v>1.1000000000000001</v>
      </c>
      <c r="BM37" s="61">
        <f t="shared" si="29"/>
        <v>1.1000000000000001</v>
      </c>
      <c r="BN37" s="61">
        <f t="shared" si="29"/>
        <v>1</v>
      </c>
      <c r="BO37" s="61">
        <f t="shared" si="29"/>
        <v>1</v>
      </c>
      <c r="BP37" s="61">
        <f t="shared" si="29"/>
        <v>1.1000000000000001</v>
      </c>
      <c r="BQ37" s="61">
        <f t="shared" si="29"/>
        <v>1.1000000000000001</v>
      </c>
      <c r="BR37" s="61">
        <f t="shared" si="29"/>
        <v>1.1000000000000001</v>
      </c>
      <c r="BS37" s="61">
        <f t="shared" ref="BS37:CB46" si="30">VLOOKUP($B37,$B:$J,BS$4,FALSE)/BS$6</f>
        <v>1</v>
      </c>
      <c r="BT37" s="61">
        <f t="shared" si="30"/>
        <v>0.75</v>
      </c>
      <c r="BU37" s="61">
        <f t="shared" si="30"/>
        <v>1.1000000000000001</v>
      </c>
      <c r="BV37" s="61">
        <f t="shared" si="30"/>
        <v>1</v>
      </c>
      <c r="BW37" s="61">
        <f t="shared" si="30"/>
        <v>1</v>
      </c>
      <c r="BX37" s="61">
        <f t="shared" si="30"/>
        <v>1.1000000000000001</v>
      </c>
      <c r="BY37" s="61">
        <f t="shared" si="30"/>
        <v>1</v>
      </c>
      <c r="BZ37" s="61">
        <f t="shared" si="30"/>
        <v>1</v>
      </c>
      <c r="CA37" s="61">
        <f t="shared" si="30"/>
        <v>1.1000000000000001</v>
      </c>
      <c r="CB37" s="61">
        <f t="shared" si="30"/>
        <v>1.1000000000000001</v>
      </c>
      <c r="CC37" s="61">
        <f t="shared" ref="CC37:CL46" si="31">VLOOKUP($B37,$B:$J,CC$4,FALSE)/CC$6</f>
        <v>1.1000000000000001</v>
      </c>
      <c r="CD37" s="61">
        <f t="shared" si="31"/>
        <v>1.1000000000000001</v>
      </c>
      <c r="CE37" s="61" t="e">
        <f t="shared" si="31"/>
        <v>#N/A</v>
      </c>
      <c r="CF37" s="61">
        <f t="shared" si="31"/>
        <v>1.1000000000000001</v>
      </c>
      <c r="CG37" s="61">
        <f t="shared" si="31"/>
        <v>1.1000000000000001</v>
      </c>
      <c r="CH37" s="61">
        <f t="shared" si="31"/>
        <v>1.1000000000000001</v>
      </c>
      <c r="CI37" s="61">
        <f t="shared" si="31"/>
        <v>1</v>
      </c>
      <c r="CJ37" s="61">
        <f t="shared" si="31"/>
        <v>1</v>
      </c>
      <c r="CK37" s="61">
        <f t="shared" si="31"/>
        <v>1.1000000000000001</v>
      </c>
      <c r="CL37" s="61">
        <f t="shared" si="31"/>
        <v>1</v>
      </c>
    </row>
    <row r="38" spans="1:90" x14ac:dyDescent="0.25">
      <c r="A38" s="56">
        <v>10024480</v>
      </c>
      <c r="B38" s="56">
        <v>30545</v>
      </c>
      <c r="C38" s="57" t="s">
        <v>248</v>
      </c>
      <c r="D38" s="58">
        <v>300</v>
      </c>
      <c r="E38" s="58">
        <v>300</v>
      </c>
      <c r="F38" s="59">
        <v>500</v>
      </c>
      <c r="G38" s="59">
        <v>500</v>
      </c>
      <c r="H38" s="59">
        <v>300</v>
      </c>
      <c r="I38" s="58">
        <v>450</v>
      </c>
      <c r="J38" s="58">
        <v>430</v>
      </c>
      <c r="K38" s="60">
        <f t="shared" si="24"/>
        <v>0.75</v>
      </c>
      <c r="L38" s="60">
        <f t="shared" si="24"/>
        <v>1</v>
      </c>
      <c r="M38" s="60">
        <f t="shared" si="24"/>
        <v>1</v>
      </c>
      <c r="N38" s="60">
        <f t="shared" si="24"/>
        <v>1</v>
      </c>
      <c r="O38" s="60">
        <f t="shared" si="24"/>
        <v>1</v>
      </c>
      <c r="P38" s="60">
        <f t="shared" si="24"/>
        <v>0.75</v>
      </c>
      <c r="Q38" s="60">
        <f t="shared" si="24"/>
        <v>1</v>
      </c>
      <c r="R38" s="60">
        <f t="shared" si="24"/>
        <v>1</v>
      </c>
      <c r="S38" s="60">
        <f t="shared" si="24"/>
        <v>1</v>
      </c>
      <c r="T38" s="60">
        <f t="shared" si="24"/>
        <v>1</v>
      </c>
      <c r="U38" s="60">
        <f t="shared" si="25"/>
        <v>1</v>
      </c>
      <c r="V38" s="60">
        <f t="shared" si="25"/>
        <v>1</v>
      </c>
      <c r="W38" s="60">
        <f t="shared" si="25"/>
        <v>0.83682008368200833</v>
      </c>
      <c r="X38" s="60">
        <f t="shared" si="25"/>
        <v>1</v>
      </c>
      <c r="Y38" s="60">
        <f t="shared" si="25"/>
        <v>1</v>
      </c>
      <c r="Z38" s="60">
        <f t="shared" si="25"/>
        <v>1</v>
      </c>
      <c r="AA38" s="60">
        <f t="shared" si="25"/>
        <v>1</v>
      </c>
      <c r="AB38" s="60">
        <f t="shared" si="25"/>
        <v>1</v>
      </c>
      <c r="AC38" s="60">
        <f t="shared" si="25"/>
        <v>0.75</v>
      </c>
      <c r="AD38" s="60">
        <f t="shared" si="25"/>
        <v>0.75</v>
      </c>
      <c r="AE38" s="60">
        <f t="shared" si="26"/>
        <v>0.75</v>
      </c>
      <c r="AF38" s="60">
        <f t="shared" si="26"/>
        <v>1</v>
      </c>
      <c r="AG38" s="60">
        <f t="shared" si="26"/>
        <v>1.25</v>
      </c>
      <c r="AH38" s="60">
        <f t="shared" si="26"/>
        <v>0.75</v>
      </c>
      <c r="AI38" s="60">
        <f t="shared" si="26"/>
        <v>1</v>
      </c>
      <c r="AJ38" s="60">
        <f t="shared" si="26"/>
        <v>1</v>
      </c>
      <c r="AK38" s="60">
        <f t="shared" si="26"/>
        <v>1</v>
      </c>
      <c r="AL38" s="60">
        <f t="shared" si="26"/>
        <v>0.75</v>
      </c>
      <c r="AM38" s="60">
        <f t="shared" si="26"/>
        <v>0.83682008368200833</v>
      </c>
      <c r="AN38" s="60">
        <f t="shared" si="26"/>
        <v>0.75</v>
      </c>
      <c r="AO38" s="60">
        <f t="shared" si="27"/>
        <v>0.75</v>
      </c>
      <c r="AP38" s="60">
        <f t="shared" si="27"/>
        <v>0.83682008368200833</v>
      </c>
      <c r="AQ38" s="60">
        <f t="shared" si="27"/>
        <v>0.75</v>
      </c>
      <c r="AR38" s="60">
        <f t="shared" si="27"/>
        <v>1</v>
      </c>
      <c r="AS38" s="60">
        <f t="shared" si="27"/>
        <v>1</v>
      </c>
      <c r="AT38" s="60">
        <f t="shared" si="27"/>
        <v>1</v>
      </c>
      <c r="AU38" s="60">
        <f t="shared" si="27"/>
        <v>0.75</v>
      </c>
      <c r="AV38" s="60">
        <f t="shared" si="27"/>
        <v>0.75</v>
      </c>
      <c r="AW38" s="138">
        <f t="shared" si="27"/>
        <v>1</v>
      </c>
      <c r="AX38" s="60">
        <f t="shared" si="27"/>
        <v>1</v>
      </c>
      <c r="AY38" s="60">
        <f t="shared" si="28"/>
        <v>0.75</v>
      </c>
      <c r="AZ38" s="60">
        <f t="shared" si="28"/>
        <v>1</v>
      </c>
      <c r="BA38" s="60">
        <f t="shared" si="28"/>
        <v>1.075</v>
      </c>
      <c r="BB38" s="61">
        <f t="shared" si="28"/>
        <v>1.5</v>
      </c>
      <c r="BC38" s="61">
        <f t="shared" si="28"/>
        <v>0.6</v>
      </c>
      <c r="BD38" s="61">
        <f t="shared" si="28"/>
        <v>0.75</v>
      </c>
      <c r="BE38" s="61">
        <f t="shared" si="28"/>
        <v>1</v>
      </c>
      <c r="BF38" s="61">
        <f t="shared" si="28"/>
        <v>1</v>
      </c>
      <c r="BG38" s="61">
        <f t="shared" si="28"/>
        <v>1</v>
      </c>
      <c r="BH38" s="61">
        <f t="shared" si="28"/>
        <v>1</v>
      </c>
      <c r="BI38" s="61">
        <f t="shared" si="29"/>
        <v>0.75</v>
      </c>
      <c r="BJ38" s="61">
        <f t="shared" si="29"/>
        <v>1</v>
      </c>
      <c r="BK38" s="61">
        <f t="shared" si="29"/>
        <v>1</v>
      </c>
      <c r="BL38" s="61">
        <f t="shared" si="29"/>
        <v>1</v>
      </c>
      <c r="BM38" s="61">
        <f t="shared" si="29"/>
        <v>1</v>
      </c>
      <c r="BN38" s="61">
        <f t="shared" si="29"/>
        <v>1</v>
      </c>
      <c r="BO38" s="61">
        <f t="shared" si="29"/>
        <v>1</v>
      </c>
      <c r="BP38" s="61">
        <f t="shared" si="29"/>
        <v>1</v>
      </c>
      <c r="BQ38" s="61">
        <f t="shared" si="29"/>
        <v>1</v>
      </c>
      <c r="BR38" s="61">
        <f t="shared" si="29"/>
        <v>1</v>
      </c>
      <c r="BS38" s="61">
        <f t="shared" si="30"/>
        <v>0.75</v>
      </c>
      <c r="BT38" s="61">
        <f t="shared" si="30"/>
        <v>0.75</v>
      </c>
      <c r="BU38" s="61">
        <f t="shared" si="30"/>
        <v>1</v>
      </c>
      <c r="BV38" s="61">
        <f t="shared" si="30"/>
        <v>1</v>
      </c>
      <c r="BW38" s="61">
        <f t="shared" si="30"/>
        <v>0.75</v>
      </c>
      <c r="BX38" s="61">
        <f t="shared" si="30"/>
        <v>1</v>
      </c>
      <c r="BY38" s="61">
        <f t="shared" si="30"/>
        <v>1</v>
      </c>
      <c r="BZ38" s="61">
        <f t="shared" si="30"/>
        <v>0.75</v>
      </c>
      <c r="CA38" s="61">
        <f t="shared" si="30"/>
        <v>1</v>
      </c>
      <c r="CB38" s="61">
        <f t="shared" si="30"/>
        <v>1</v>
      </c>
      <c r="CC38" s="61">
        <f t="shared" si="31"/>
        <v>1</v>
      </c>
      <c r="CD38" s="61">
        <f t="shared" si="31"/>
        <v>1</v>
      </c>
      <c r="CE38" s="61" t="e">
        <f t="shared" si="31"/>
        <v>#N/A</v>
      </c>
      <c r="CF38" s="61">
        <f t="shared" si="31"/>
        <v>1</v>
      </c>
      <c r="CG38" s="61">
        <f t="shared" si="31"/>
        <v>1</v>
      </c>
      <c r="CH38" s="61">
        <f t="shared" si="31"/>
        <v>1</v>
      </c>
      <c r="CI38" s="61">
        <f t="shared" si="31"/>
        <v>1</v>
      </c>
      <c r="CJ38" s="61">
        <f t="shared" si="31"/>
        <v>0.75</v>
      </c>
      <c r="CK38" s="61">
        <f t="shared" si="31"/>
        <v>1</v>
      </c>
      <c r="CL38" s="61">
        <f t="shared" si="31"/>
        <v>1</v>
      </c>
    </row>
    <row r="39" spans="1:90" x14ac:dyDescent="0.25">
      <c r="A39" s="56">
        <v>10024531</v>
      </c>
      <c r="B39" s="56">
        <v>30546</v>
      </c>
      <c r="C39" s="57" t="s">
        <v>249</v>
      </c>
      <c r="D39" s="58">
        <v>300</v>
      </c>
      <c r="E39" s="58">
        <v>300</v>
      </c>
      <c r="F39" s="59">
        <v>520</v>
      </c>
      <c r="G39" s="59">
        <v>500</v>
      </c>
      <c r="H39" s="59">
        <v>300</v>
      </c>
      <c r="I39" s="58">
        <v>400</v>
      </c>
      <c r="J39" s="58">
        <v>350</v>
      </c>
      <c r="K39" s="60">
        <f t="shared" si="24"/>
        <v>0.75</v>
      </c>
      <c r="L39" s="60">
        <f t="shared" si="24"/>
        <v>1.04</v>
      </c>
      <c r="M39" s="60">
        <f t="shared" si="24"/>
        <v>1</v>
      </c>
      <c r="N39" s="60">
        <f t="shared" si="24"/>
        <v>1</v>
      </c>
      <c r="O39" s="60">
        <f t="shared" si="24"/>
        <v>1.04</v>
      </c>
      <c r="P39" s="60">
        <f t="shared" si="24"/>
        <v>0.75</v>
      </c>
      <c r="Q39" s="60">
        <f t="shared" si="24"/>
        <v>1</v>
      </c>
      <c r="R39" s="60">
        <f t="shared" si="24"/>
        <v>1.04</v>
      </c>
      <c r="S39" s="60">
        <f t="shared" si="24"/>
        <v>1.04</v>
      </c>
      <c r="T39" s="60">
        <f t="shared" si="24"/>
        <v>1.04</v>
      </c>
      <c r="U39" s="60">
        <f t="shared" si="25"/>
        <v>1</v>
      </c>
      <c r="V39" s="60">
        <f t="shared" si="25"/>
        <v>1.04</v>
      </c>
      <c r="W39" s="60">
        <f t="shared" si="25"/>
        <v>0.83682008368200833</v>
      </c>
      <c r="X39" s="60">
        <f t="shared" si="25"/>
        <v>1</v>
      </c>
      <c r="Y39" s="60">
        <f t="shared" si="25"/>
        <v>1</v>
      </c>
      <c r="Z39" s="60">
        <f t="shared" si="25"/>
        <v>1</v>
      </c>
      <c r="AA39" s="60">
        <f t="shared" si="25"/>
        <v>1.04</v>
      </c>
      <c r="AB39" s="60">
        <f t="shared" si="25"/>
        <v>1.04</v>
      </c>
      <c r="AC39" s="60">
        <f t="shared" si="25"/>
        <v>0.75</v>
      </c>
      <c r="AD39" s="60">
        <f t="shared" si="25"/>
        <v>0.75</v>
      </c>
      <c r="AE39" s="60">
        <f t="shared" si="26"/>
        <v>0.75</v>
      </c>
      <c r="AF39" s="60">
        <f t="shared" si="26"/>
        <v>1</v>
      </c>
      <c r="AG39" s="60">
        <f t="shared" si="26"/>
        <v>1.3</v>
      </c>
      <c r="AH39" s="60">
        <f t="shared" si="26"/>
        <v>0.75</v>
      </c>
      <c r="AI39" s="60">
        <f t="shared" si="26"/>
        <v>1.04</v>
      </c>
      <c r="AJ39" s="60">
        <f t="shared" si="26"/>
        <v>1.04</v>
      </c>
      <c r="AK39" s="60">
        <f t="shared" si="26"/>
        <v>1.04</v>
      </c>
      <c r="AL39" s="60">
        <f t="shared" si="26"/>
        <v>0.75</v>
      </c>
      <c r="AM39" s="60">
        <f t="shared" si="26"/>
        <v>0.83682008368200833</v>
      </c>
      <c r="AN39" s="60">
        <f t="shared" si="26"/>
        <v>0.75</v>
      </c>
      <c r="AO39" s="60">
        <f t="shared" si="27"/>
        <v>0.75</v>
      </c>
      <c r="AP39" s="60">
        <f t="shared" si="27"/>
        <v>0.83682008368200833</v>
      </c>
      <c r="AQ39" s="60">
        <f t="shared" si="27"/>
        <v>0.75</v>
      </c>
      <c r="AR39" s="60">
        <f t="shared" si="27"/>
        <v>1</v>
      </c>
      <c r="AS39" s="60">
        <f t="shared" si="27"/>
        <v>1</v>
      </c>
      <c r="AT39" s="60">
        <f t="shared" si="27"/>
        <v>1.04</v>
      </c>
      <c r="AU39" s="60">
        <f t="shared" si="27"/>
        <v>0.75</v>
      </c>
      <c r="AV39" s="60">
        <f t="shared" si="27"/>
        <v>0.75</v>
      </c>
      <c r="AW39" s="138">
        <f t="shared" si="27"/>
        <v>1</v>
      </c>
      <c r="AX39" s="60">
        <f t="shared" si="27"/>
        <v>1</v>
      </c>
      <c r="AY39" s="60">
        <f t="shared" si="28"/>
        <v>0.75</v>
      </c>
      <c r="AZ39" s="60">
        <f t="shared" si="28"/>
        <v>1.04</v>
      </c>
      <c r="BA39" s="60">
        <f t="shared" si="28"/>
        <v>0.875</v>
      </c>
      <c r="BB39" s="61">
        <f t="shared" si="28"/>
        <v>1.3333333333333333</v>
      </c>
      <c r="BC39" s="61">
        <f t="shared" si="28"/>
        <v>0.6</v>
      </c>
      <c r="BD39" s="61">
        <f t="shared" si="28"/>
        <v>0.75</v>
      </c>
      <c r="BE39" s="61">
        <f t="shared" si="28"/>
        <v>1.04</v>
      </c>
      <c r="BF39" s="61">
        <f t="shared" si="28"/>
        <v>1.04</v>
      </c>
      <c r="BG39" s="61">
        <f t="shared" si="28"/>
        <v>1.04</v>
      </c>
      <c r="BH39" s="61">
        <f t="shared" si="28"/>
        <v>1.04</v>
      </c>
      <c r="BI39" s="61">
        <f t="shared" si="29"/>
        <v>0.75</v>
      </c>
      <c r="BJ39" s="61">
        <f t="shared" si="29"/>
        <v>1.04</v>
      </c>
      <c r="BK39" s="61">
        <f t="shared" si="29"/>
        <v>1</v>
      </c>
      <c r="BL39" s="61">
        <f t="shared" si="29"/>
        <v>1.04</v>
      </c>
      <c r="BM39" s="61">
        <f t="shared" si="29"/>
        <v>1.04</v>
      </c>
      <c r="BN39" s="61">
        <f t="shared" si="29"/>
        <v>1</v>
      </c>
      <c r="BO39" s="61">
        <f t="shared" si="29"/>
        <v>1</v>
      </c>
      <c r="BP39" s="61">
        <f t="shared" si="29"/>
        <v>1.04</v>
      </c>
      <c r="BQ39" s="61">
        <f t="shared" si="29"/>
        <v>1.04</v>
      </c>
      <c r="BR39" s="61">
        <f t="shared" si="29"/>
        <v>1.04</v>
      </c>
      <c r="BS39" s="61">
        <f t="shared" si="30"/>
        <v>0.75</v>
      </c>
      <c r="BT39" s="61">
        <f t="shared" si="30"/>
        <v>0.75</v>
      </c>
      <c r="BU39" s="61">
        <f t="shared" si="30"/>
        <v>1.04</v>
      </c>
      <c r="BV39" s="61">
        <f t="shared" si="30"/>
        <v>1</v>
      </c>
      <c r="BW39" s="61">
        <f t="shared" si="30"/>
        <v>0.75</v>
      </c>
      <c r="BX39" s="61">
        <f t="shared" si="30"/>
        <v>1.04</v>
      </c>
      <c r="BY39" s="61">
        <f t="shared" si="30"/>
        <v>1</v>
      </c>
      <c r="BZ39" s="61">
        <f t="shared" si="30"/>
        <v>0.75</v>
      </c>
      <c r="CA39" s="61">
        <f t="shared" si="30"/>
        <v>1.04</v>
      </c>
      <c r="CB39" s="61">
        <f t="shared" si="30"/>
        <v>1.04</v>
      </c>
      <c r="CC39" s="61">
        <f t="shared" si="31"/>
        <v>1.04</v>
      </c>
      <c r="CD39" s="61">
        <f t="shared" si="31"/>
        <v>1.04</v>
      </c>
      <c r="CE39" s="61" t="e">
        <f t="shared" si="31"/>
        <v>#N/A</v>
      </c>
      <c r="CF39" s="61">
        <f t="shared" si="31"/>
        <v>1.04</v>
      </c>
      <c r="CG39" s="61">
        <f t="shared" si="31"/>
        <v>1.04</v>
      </c>
      <c r="CH39" s="61">
        <f t="shared" si="31"/>
        <v>1.04</v>
      </c>
      <c r="CI39" s="61">
        <f t="shared" si="31"/>
        <v>1</v>
      </c>
      <c r="CJ39" s="61">
        <f t="shared" si="31"/>
        <v>0.75</v>
      </c>
      <c r="CK39" s="61">
        <f t="shared" si="31"/>
        <v>1.04</v>
      </c>
      <c r="CL39" s="61">
        <f t="shared" si="31"/>
        <v>1</v>
      </c>
    </row>
    <row r="40" spans="1:90" x14ac:dyDescent="0.25">
      <c r="A40" s="56">
        <v>10024529</v>
      </c>
      <c r="B40" s="56">
        <v>30548</v>
      </c>
      <c r="C40" s="57" t="s">
        <v>250</v>
      </c>
      <c r="D40" s="58">
        <v>400</v>
      </c>
      <c r="E40" s="58">
        <v>400</v>
      </c>
      <c r="F40" s="59">
        <v>450</v>
      </c>
      <c r="G40" s="59">
        <v>450</v>
      </c>
      <c r="H40" s="59">
        <v>300</v>
      </c>
      <c r="I40" s="58">
        <v>400</v>
      </c>
      <c r="J40" s="58">
        <v>400</v>
      </c>
      <c r="K40" s="60">
        <f t="shared" si="24"/>
        <v>1</v>
      </c>
      <c r="L40" s="60">
        <f t="shared" si="24"/>
        <v>0.9</v>
      </c>
      <c r="M40" s="60">
        <f t="shared" si="24"/>
        <v>0.9</v>
      </c>
      <c r="N40" s="60">
        <f t="shared" si="24"/>
        <v>0.9</v>
      </c>
      <c r="O40" s="60">
        <f t="shared" si="24"/>
        <v>0.9</v>
      </c>
      <c r="P40" s="60">
        <f t="shared" si="24"/>
        <v>1</v>
      </c>
      <c r="Q40" s="60">
        <f t="shared" si="24"/>
        <v>0.9</v>
      </c>
      <c r="R40" s="60">
        <f t="shared" si="24"/>
        <v>0.9</v>
      </c>
      <c r="S40" s="60">
        <f t="shared" si="24"/>
        <v>0.9</v>
      </c>
      <c r="T40" s="60">
        <f t="shared" si="24"/>
        <v>0.9</v>
      </c>
      <c r="U40" s="60">
        <f t="shared" si="25"/>
        <v>0.9</v>
      </c>
      <c r="V40" s="60">
        <f t="shared" si="25"/>
        <v>0.9</v>
      </c>
      <c r="W40" s="60">
        <f t="shared" si="25"/>
        <v>0.83682008368200833</v>
      </c>
      <c r="X40" s="60">
        <f t="shared" si="25"/>
        <v>0.9</v>
      </c>
      <c r="Y40" s="60">
        <f t="shared" si="25"/>
        <v>0.9</v>
      </c>
      <c r="Z40" s="60">
        <f t="shared" si="25"/>
        <v>0.9</v>
      </c>
      <c r="AA40" s="60">
        <f t="shared" si="25"/>
        <v>0.9</v>
      </c>
      <c r="AB40" s="60">
        <f t="shared" si="25"/>
        <v>0.9</v>
      </c>
      <c r="AC40" s="60">
        <f t="shared" si="25"/>
        <v>1</v>
      </c>
      <c r="AD40" s="60">
        <f t="shared" si="25"/>
        <v>1</v>
      </c>
      <c r="AE40" s="60">
        <f t="shared" si="26"/>
        <v>1</v>
      </c>
      <c r="AF40" s="60">
        <f t="shared" si="26"/>
        <v>0.9</v>
      </c>
      <c r="AG40" s="60">
        <f t="shared" si="26"/>
        <v>1.125</v>
      </c>
      <c r="AH40" s="60">
        <f t="shared" si="26"/>
        <v>1</v>
      </c>
      <c r="AI40" s="60">
        <f t="shared" si="26"/>
        <v>0.9</v>
      </c>
      <c r="AJ40" s="60">
        <f t="shared" si="26"/>
        <v>0.9</v>
      </c>
      <c r="AK40" s="60">
        <f t="shared" si="26"/>
        <v>0.9</v>
      </c>
      <c r="AL40" s="60">
        <f t="shared" si="26"/>
        <v>1</v>
      </c>
      <c r="AM40" s="60">
        <f t="shared" si="26"/>
        <v>0.83682008368200833</v>
      </c>
      <c r="AN40" s="60">
        <f t="shared" si="26"/>
        <v>1</v>
      </c>
      <c r="AO40" s="60">
        <f t="shared" si="27"/>
        <v>1</v>
      </c>
      <c r="AP40" s="60">
        <f t="shared" si="27"/>
        <v>0.83682008368200833</v>
      </c>
      <c r="AQ40" s="60">
        <f t="shared" si="27"/>
        <v>1</v>
      </c>
      <c r="AR40" s="60">
        <f t="shared" si="27"/>
        <v>0.9</v>
      </c>
      <c r="AS40" s="60">
        <f t="shared" si="27"/>
        <v>0.9</v>
      </c>
      <c r="AT40" s="60">
        <f t="shared" si="27"/>
        <v>0.9</v>
      </c>
      <c r="AU40" s="60">
        <f t="shared" si="27"/>
        <v>1</v>
      </c>
      <c r="AV40" s="60">
        <f t="shared" si="27"/>
        <v>1</v>
      </c>
      <c r="AW40" s="138">
        <f t="shared" si="27"/>
        <v>0.9</v>
      </c>
      <c r="AX40" s="60">
        <f t="shared" si="27"/>
        <v>0.9</v>
      </c>
      <c r="AY40" s="60">
        <f t="shared" si="28"/>
        <v>1</v>
      </c>
      <c r="AZ40" s="60">
        <f t="shared" si="28"/>
        <v>0.9</v>
      </c>
      <c r="BA40" s="60">
        <f t="shared" si="28"/>
        <v>1</v>
      </c>
      <c r="BB40" s="61">
        <f t="shared" si="28"/>
        <v>1.3333333333333333</v>
      </c>
      <c r="BC40" s="61">
        <f t="shared" si="28"/>
        <v>0.6</v>
      </c>
      <c r="BD40" s="61">
        <f t="shared" si="28"/>
        <v>1</v>
      </c>
      <c r="BE40" s="61">
        <f t="shared" si="28"/>
        <v>0.9</v>
      </c>
      <c r="BF40" s="61">
        <f t="shared" si="28"/>
        <v>0.9</v>
      </c>
      <c r="BG40" s="61">
        <f t="shared" si="28"/>
        <v>0.9</v>
      </c>
      <c r="BH40" s="61">
        <f t="shared" si="28"/>
        <v>0.9</v>
      </c>
      <c r="BI40" s="61">
        <f t="shared" si="29"/>
        <v>1</v>
      </c>
      <c r="BJ40" s="61">
        <f t="shared" si="29"/>
        <v>0.9</v>
      </c>
      <c r="BK40" s="61">
        <f t="shared" si="29"/>
        <v>0.9</v>
      </c>
      <c r="BL40" s="61">
        <f t="shared" si="29"/>
        <v>0.9</v>
      </c>
      <c r="BM40" s="61">
        <f t="shared" si="29"/>
        <v>0.9</v>
      </c>
      <c r="BN40" s="61">
        <f t="shared" si="29"/>
        <v>0.9</v>
      </c>
      <c r="BO40" s="61">
        <f t="shared" si="29"/>
        <v>0.9</v>
      </c>
      <c r="BP40" s="61">
        <f t="shared" si="29"/>
        <v>0.9</v>
      </c>
      <c r="BQ40" s="61">
        <f t="shared" si="29"/>
        <v>0.9</v>
      </c>
      <c r="BR40" s="61">
        <f t="shared" si="29"/>
        <v>0.9</v>
      </c>
      <c r="BS40" s="61">
        <f t="shared" si="30"/>
        <v>1</v>
      </c>
      <c r="BT40" s="61">
        <f t="shared" si="30"/>
        <v>1</v>
      </c>
      <c r="BU40" s="61">
        <f t="shared" si="30"/>
        <v>0.9</v>
      </c>
      <c r="BV40" s="61">
        <f t="shared" si="30"/>
        <v>0.9</v>
      </c>
      <c r="BW40" s="61">
        <f t="shared" si="30"/>
        <v>1</v>
      </c>
      <c r="BX40" s="61">
        <f t="shared" si="30"/>
        <v>0.9</v>
      </c>
      <c r="BY40" s="61">
        <f t="shared" si="30"/>
        <v>0.9</v>
      </c>
      <c r="BZ40" s="61">
        <f t="shared" si="30"/>
        <v>1</v>
      </c>
      <c r="CA40" s="61">
        <f t="shared" si="30"/>
        <v>0.9</v>
      </c>
      <c r="CB40" s="61">
        <f t="shared" si="30"/>
        <v>0.9</v>
      </c>
      <c r="CC40" s="61">
        <f t="shared" si="31"/>
        <v>0.9</v>
      </c>
      <c r="CD40" s="61">
        <f t="shared" si="31"/>
        <v>0.9</v>
      </c>
      <c r="CE40" s="61" t="e">
        <f t="shared" si="31"/>
        <v>#N/A</v>
      </c>
      <c r="CF40" s="61">
        <f t="shared" si="31"/>
        <v>0.9</v>
      </c>
      <c r="CG40" s="61">
        <f t="shared" si="31"/>
        <v>0.9</v>
      </c>
      <c r="CH40" s="61">
        <f t="shared" si="31"/>
        <v>0.9</v>
      </c>
      <c r="CI40" s="61">
        <f t="shared" si="31"/>
        <v>0.9</v>
      </c>
      <c r="CJ40" s="61">
        <f t="shared" si="31"/>
        <v>1</v>
      </c>
      <c r="CK40" s="61">
        <f t="shared" si="31"/>
        <v>0.9</v>
      </c>
      <c r="CL40" s="61">
        <f t="shared" si="31"/>
        <v>0.9</v>
      </c>
    </row>
    <row r="41" spans="1:90" x14ac:dyDescent="0.25">
      <c r="A41" s="56">
        <v>10024548</v>
      </c>
      <c r="B41" s="56">
        <v>30577</v>
      </c>
      <c r="C41" s="57" t="s">
        <v>251</v>
      </c>
      <c r="D41" s="58">
        <v>380</v>
      </c>
      <c r="E41" s="58">
        <v>380</v>
      </c>
      <c r="F41" s="59">
        <v>450</v>
      </c>
      <c r="G41" s="59">
        <v>450</v>
      </c>
      <c r="H41" s="59">
        <v>300</v>
      </c>
      <c r="I41" s="58">
        <v>300</v>
      </c>
      <c r="J41" s="58">
        <v>300</v>
      </c>
      <c r="K41" s="60">
        <f t="shared" si="24"/>
        <v>0.95</v>
      </c>
      <c r="L41" s="60">
        <f t="shared" si="24"/>
        <v>0.9</v>
      </c>
      <c r="M41" s="60">
        <f t="shared" si="24"/>
        <v>0.9</v>
      </c>
      <c r="N41" s="60">
        <f t="shared" si="24"/>
        <v>0.9</v>
      </c>
      <c r="O41" s="60">
        <f t="shared" si="24"/>
        <v>0.9</v>
      </c>
      <c r="P41" s="60">
        <f t="shared" si="24"/>
        <v>0.95</v>
      </c>
      <c r="Q41" s="60">
        <f t="shared" si="24"/>
        <v>0.9</v>
      </c>
      <c r="R41" s="60">
        <f t="shared" si="24"/>
        <v>0.9</v>
      </c>
      <c r="S41" s="60">
        <f t="shared" si="24"/>
        <v>0.9</v>
      </c>
      <c r="T41" s="60">
        <f t="shared" si="24"/>
        <v>0.9</v>
      </c>
      <c r="U41" s="60">
        <f t="shared" si="25"/>
        <v>0.9</v>
      </c>
      <c r="V41" s="60">
        <f t="shared" si="25"/>
        <v>0.9</v>
      </c>
      <c r="W41" s="60">
        <f t="shared" si="25"/>
        <v>0.83682008368200833</v>
      </c>
      <c r="X41" s="60">
        <f t="shared" si="25"/>
        <v>0.9</v>
      </c>
      <c r="Y41" s="60">
        <f t="shared" si="25"/>
        <v>0.9</v>
      </c>
      <c r="Z41" s="60">
        <f t="shared" si="25"/>
        <v>0.9</v>
      </c>
      <c r="AA41" s="60">
        <f t="shared" si="25"/>
        <v>0.9</v>
      </c>
      <c r="AB41" s="60">
        <f t="shared" si="25"/>
        <v>0.9</v>
      </c>
      <c r="AC41" s="60">
        <f t="shared" si="25"/>
        <v>0.95</v>
      </c>
      <c r="AD41" s="60">
        <f t="shared" si="25"/>
        <v>0.95</v>
      </c>
      <c r="AE41" s="60">
        <f t="shared" si="26"/>
        <v>0.95</v>
      </c>
      <c r="AF41" s="60">
        <f t="shared" si="26"/>
        <v>0.9</v>
      </c>
      <c r="AG41" s="60">
        <f t="shared" si="26"/>
        <v>1.125</v>
      </c>
      <c r="AH41" s="60">
        <f t="shared" si="26"/>
        <v>0.95</v>
      </c>
      <c r="AI41" s="60">
        <f t="shared" si="26"/>
        <v>0.9</v>
      </c>
      <c r="AJ41" s="60">
        <f t="shared" si="26"/>
        <v>0.9</v>
      </c>
      <c r="AK41" s="60">
        <f t="shared" si="26"/>
        <v>0.9</v>
      </c>
      <c r="AL41" s="60">
        <f t="shared" si="26"/>
        <v>0.95</v>
      </c>
      <c r="AM41" s="60">
        <f t="shared" si="26"/>
        <v>0.83682008368200833</v>
      </c>
      <c r="AN41" s="60">
        <f t="shared" si="26"/>
        <v>0.95</v>
      </c>
      <c r="AO41" s="60">
        <f t="shared" si="27"/>
        <v>0.95</v>
      </c>
      <c r="AP41" s="60">
        <f t="shared" si="27"/>
        <v>0.83682008368200833</v>
      </c>
      <c r="AQ41" s="60">
        <f t="shared" si="27"/>
        <v>0.95</v>
      </c>
      <c r="AR41" s="60">
        <f t="shared" si="27"/>
        <v>0.9</v>
      </c>
      <c r="AS41" s="60">
        <f t="shared" si="27"/>
        <v>0.9</v>
      </c>
      <c r="AT41" s="60">
        <f t="shared" si="27"/>
        <v>0.9</v>
      </c>
      <c r="AU41" s="60">
        <f t="shared" si="27"/>
        <v>0.95</v>
      </c>
      <c r="AV41" s="60">
        <f t="shared" si="27"/>
        <v>0.95</v>
      </c>
      <c r="AW41" s="138">
        <f t="shared" si="27"/>
        <v>0.9</v>
      </c>
      <c r="AX41" s="60">
        <f t="shared" si="27"/>
        <v>0.9</v>
      </c>
      <c r="AY41" s="60">
        <f t="shared" si="28"/>
        <v>0.95</v>
      </c>
      <c r="AZ41" s="60">
        <f t="shared" si="28"/>
        <v>0.9</v>
      </c>
      <c r="BA41" s="60">
        <f t="shared" si="28"/>
        <v>0.75</v>
      </c>
      <c r="BB41" s="61">
        <f t="shared" si="28"/>
        <v>1</v>
      </c>
      <c r="BC41" s="61">
        <f t="shared" si="28"/>
        <v>0.6</v>
      </c>
      <c r="BD41" s="61">
        <f t="shared" si="28"/>
        <v>0.95</v>
      </c>
      <c r="BE41" s="61">
        <f t="shared" si="28"/>
        <v>0.9</v>
      </c>
      <c r="BF41" s="61">
        <f t="shared" si="28"/>
        <v>0.9</v>
      </c>
      <c r="BG41" s="61">
        <f t="shared" si="28"/>
        <v>0.9</v>
      </c>
      <c r="BH41" s="61">
        <f t="shared" si="28"/>
        <v>0.9</v>
      </c>
      <c r="BI41" s="61">
        <f t="shared" si="29"/>
        <v>0.95</v>
      </c>
      <c r="BJ41" s="61">
        <f t="shared" si="29"/>
        <v>0.9</v>
      </c>
      <c r="BK41" s="61">
        <f t="shared" si="29"/>
        <v>0.9</v>
      </c>
      <c r="BL41" s="61">
        <f t="shared" si="29"/>
        <v>0.9</v>
      </c>
      <c r="BM41" s="61">
        <f t="shared" si="29"/>
        <v>0.9</v>
      </c>
      <c r="BN41" s="61">
        <f t="shared" si="29"/>
        <v>0.9</v>
      </c>
      <c r="BO41" s="61">
        <f t="shared" si="29"/>
        <v>0.9</v>
      </c>
      <c r="BP41" s="61">
        <f t="shared" si="29"/>
        <v>0.9</v>
      </c>
      <c r="BQ41" s="61">
        <f t="shared" si="29"/>
        <v>0.9</v>
      </c>
      <c r="BR41" s="61">
        <f t="shared" si="29"/>
        <v>0.9</v>
      </c>
      <c r="BS41" s="61">
        <f t="shared" si="30"/>
        <v>0.95</v>
      </c>
      <c r="BT41" s="61">
        <f t="shared" si="30"/>
        <v>0.95</v>
      </c>
      <c r="BU41" s="61">
        <f t="shared" si="30"/>
        <v>0.9</v>
      </c>
      <c r="BV41" s="61">
        <f t="shared" si="30"/>
        <v>0.9</v>
      </c>
      <c r="BW41" s="61">
        <f t="shared" si="30"/>
        <v>0.95</v>
      </c>
      <c r="BX41" s="61">
        <f t="shared" si="30"/>
        <v>0.9</v>
      </c>
      <c r="BY41" s="61">
        <f t="shared" si="30"/>
        <v>0.9</v>
      </c>
      <c r="BZ41" s="61">
        <f t="shared" si="30"/>
        <v>0.95</v>
      </c>
      <c r="CA41" s="61">
        <f t="shared" si="30"/>
        <v>0.9</v>
      </c>
      <c r="CB41" s="61">
        <f t="shared" si="30"/>
        <v>0.9</v>
      </c>
      <c r="CC41" s="61">
        <f t="shared" si="31"/>
        <v>0.9</v>
      </c>
      <c r="CD41" s="61">
        <f t="shared" si="31"/>
        <v>0.9</v>
      </c>
      <c r="CE41" s="61" t="e">
        <f t="shared" si="31"/>
        <v>#N/A</v>
      </c>
      <c r="CF41" s="61">
        <f t="shared" si="31"/>
        <v>0.9</v>
      </c>
      <c r="CG41" s="61">
        <f t="shared" si="31"/>
        <v>0.9</v>
      </c>
      <c r="CH41" s="61">
        <f t="shared" si="31"/>
        <v>0.9</v>
      </c>
      <c r="CI41" s="61">
        <f t="shared" si="31"/>
        <v>0.9</v>
      </c>
      <c r="CJ41" s="61">
        <f t="shared" si="31"/>
        <v>0.95</v>
      </c>
      <c r="CK41" s="61">
        <f t="shared" si="31"/>
        <v>0.9</v>
      </c>
      <c r="CL41" s="61">
        <f t="shared" si="31"/>
        <v>0.9</v>
      </c>
    </row>
    <row r="42" spans="1:90" x14ac:dyDescent="0.25">
      <c r="A42" s="56">
        <v>10024208</v>
      </c>
      <c r="B42" s="56">
        <v>30603</v>
      </c>
      <c r="C42" s="57" t="s">
        <v>252</v>
      </c>
      <c r="D42" s="58">
        <v>400</v>
      </c>
      <c r="E42" s="58">
        <v>400</v>
      </c>
      <c r="F42" s="59">
        <v>450</v>
      </c>
      <c r="G42" s="59">
        <v>430</v>
      </c>
      <c r="H42" s="59">
        <v>280</v>
      </c>
      <c r="I42" s="58">
        <v>420</v>
      </c>
      <c r="J42" s="58">
        <v>400</v>
      </c>
      <c r="K42" s="60">
        <f t="shared" si="24"/>
        <v>1</v>
      </c>
      <c r="L42" s="60">
        <f t="shared" si="24"/>
        <v>0.9</v>
      </c>
      <c r="M42" s="60">
        <f t="shared" si="24"/>
        <v>0.86</v>
      </c>
      <c r="N42" s="60">
        <f t="shared" si="24"/>
        <v>0.86</v>
      </c>
      <c r="O42" s="60">
        <f t="shared" si="24"/>
        <v>0.9</v>
      </c>
      <c r="P42" s="60">
        <f t="shared" si="24"/>
        <v>1</v>
      </c>
      <c r="Q42" s="60">
        <f t="shared" si="24"/>
        <v>0.86</v>
      </c>
      <c r="R42" s="60">
        <f t="shared" si="24"/>
        <v>0.9</v>
      </c>
      <c r="S42" s="60">
        <f t="shared" si="24"/>
        <v>0.9</v>
      </c>
      <c r="T42" s="60">
        <f t="shared" si="24"/>
        <v>0.9</v>
      </c>
      <c r="U42" s="60">
        <f t="shared" si="25"/>
        <v>0.86</v>
      </c>
      <c r="V42" s="60">
        <f t="shared" si="25"/>
        <v>0.9</v>
      </c>
      <c r="W42" s="60">
        <f t="shared" si="25"/>
        <v>0.78103207810320785</v>
      </c>
      <c r="X42" s="60">
        <f t="shared" si="25"/>
        <v>0.86</v>
      </c>
      <c r="Y42" s="60">
        <f t="shared" si="25"/>
        <v>0.86</v>
      </c>
      <c r="Z42" s="60">
        <f t="shared" si="25"/>
        <v>0.86</v>
      </c>
      <c r="AA42" s="60">
        <f t="shared" si="25"/>
        <v>0.9</v>
      </c>
      <c r="AB42" s="60">
        <f t="shared" si="25"/>
        <v>0.9</v>
      </c>
      <c r="AC42" s="60">
        <f t="shared" si="25"/>
        <v>1</v>
      </c>
      <c r="AD42" s="60">
        <f t="shared" si="25"/>
        <v>1</v>
      </c>
      <c r="AE42" s="60">
        <f t="shared" si="26"/>
        <v>1</v>
      </c>
      <c r="AF42" s="60">
        <f t="shared" si="26"/>
        <v>0.86</v>
      </c>
      <c r="AG42" s="60">
        <f t="shared" si="26"/>
        <v>1.125</v>
      </c>
      <c r="AH42" s="60">
        <f t="shared" si="26"/>
        <v>1</v>
      </c>
      <c r="AI42" s="60">
        <f t="shared" si="26"/>
        <v>0.9</v>
      </c>
      <c r="AJ42" s="60">
        <f t="shared" si="26"/>
        <v>0.9</v>
      </c>
      <c r="AK42" s="60">
        <f t="shared" si="26"/>
        <v>0.9</v>
      </c>
      <c r="AL42" s="60">
        <f t="shared" si="26"/>
        <v>1</v>
      </c>
      <c r="AM42" s="60">
        <f t="shared" si="26"/>
        <v>0.78103207810320785</v>
      </c>
      <c r="AN42" s="60">
        <f t="shared" si="26"/>
        <v>1</v>
      </c>
      <c r="AO42" s="60">
        <f t="shared" si="27"/>
        <v>1</v>
      </c>
      <c r="AP42" s="60">
        <f t="shared" si="27"/>
        <v>0.78103207810320785</v>
      </c>
      <c r="AQ42" s="60">
        <f t="shared" si="27"/>
        <v>1</v>
      </c>
      <c r="AR42" s="60">
        <f t="shared" si="27"/>
        <v>0.86</v>
      </c>
      <c r="AS42" s="60">
        <f t="shared" si="27"/>
        <v>0.86</v>
      </c>
      <c r="AT42" s="60">
        <f t="shared" si="27"/>
        <v>0.9</v>
      </c>
      <c r="AU42" s="60">
        <f t="shared" si="27"/>
        <v>1</v>
      </c>
      <c r="AV42" s="60">
        <f t="shared" si="27"/>
        <v>1</v>
      </c>
      <c r="AW42" s="138">
        <f t="shared" si="27"/>
        <v>0.86</v>
      </c>
      <c r="AX42" s="60">
        <f t="shared" si="27"/>
        <v>0.86</v>
      </c>
      <c r="AY42" s="60">
        <f t="shared" si="28"/>
        <v>1</v>
      </c>
      <c r="AZ42" s="60">
        <f t="shared" si="28"/>
        <v>0.9</v>
      </c>
      <c r="BA42" s="60">
        <f t="shared" si="28"/>
        <v>1</v>
      </c>
      <c r="BB42" s="61">
        <f t="shared" si="28"/>
        <v>1.4</v>
      </c>
      <c r="BC42" s="61">
        <f t="shared" si="28"/>
        <v>0.56000000000000005</v>
      </c>
      <c r="BD42" s="61">
        <f t="shared" si="28"/>
        <v>1</v>
      </c>
      <c r="BE42" s="61">
        <f t="shared" si="28"/>
        <v>0.9</v>
      </c>
      <c r="BF42" s="61">
        <f t="shared" si="28"/>
        <v>0.9</v>
      </c>
      <c r="BG42" s="61">
        <f t="shared" si="28"/>
        <v>0.9</v>
      </c>
      <c r="BH42" s="61">
        <f t="shared" si="28"/>
        <v>0.9</v>
      </c>
      <c r="BI42" s="61">
        <f t="shared" si="29"/>
        <v>1</v>
      </c>
      <c r="BJ42" s="61">
        <f t="shared" si="29"/>
        <v>0.9</v>
      </c>
      <c r="BK42" s="61">
        <f t="shared" si="29"/>
        <v>0.86</v>
      </c>
      <c r="BL42" s="61">
        <f t="shared" si="29"/>
        <v>0.9</v>
      </c>
      <c r="BM42" s="61">
        <f t="shared" si="29"/>
        <v>0.9</v>
      </c>
      <c r="BN42" s="61">
        <f t="shared" si="29"/>
        <v>0.86</v>
      </c>
      <c r="BO42" s="61">
        <f t="shared" si="29"/>
        <v>0.86</v>
      </c>
      <c r="BP42" s="61">
        <f t="shared" si="29"/>
        <v>0.9</v>
      </c>
      <c r="BQ42" s="61">
        <f t="shared" si="29"/>
        <v>0.9</v>
      </c>
      <c r="BR42" s="61">
        <f t="shared" si="29"/>
        <v>0.9</v>
      </c>
      <c r="BS42" s="61">
        <f t="shared" si="30"/>
        <v>1</v>
      </c>
      <c r="BT42" s="61">
        <f t="shared" si="30"/>
        <v>1</v>
      </c>
      <c r="BU42" s="61">
        <f t="shared" si="30"/>
        <v>0.9</v>
      </c>
      <c r="BV42" s="61">
        <f t="shared" si="30"/>
        <v>0.86</v>
      </c>
      <c r="BW42" s="61">
        <f t="shared" si="30"/>
        <v>1</v>
      </c>
      <c r="BX42" s="61">
        <f t="shared" si="30"/>
        <v>0.9</v>
      </c>
      <c r="BY42" s="61">
        <f t="shared" si="30"/>
        <v>0.86</v>
      </c>
      <c r="BZ42" s="61">
        <f t="shared" si="30"/>
        <v>1</v>
      </c>
      <c r="CA42" s="61">
        <f t="shared" si="30"/>
        <v>0.9</v>
      </c>
      <c r="CB42" s="61">
        <f t="shared" si="30"/>
        <v>0.9</v>
      </c>
      <c r="CC42" s="61">
        <f t="shared" si="31"/>
        <v>0.9</v>
      </c>
      <c r="CD42" s="61">
        <f t="shared" si="31"/>
        <v>0.9</v>
      </c>
      <c r="CE42" s="61" t="e">
        <f t="shared" si="31"/>
        <v>#N/A</v>
      </c>
      <c r="CF42" s="61">
        <f t="shared" si="31"/>
        <v>0.9</v>
      </c>
      <c r="CG42" s="61">
        <f t="shared" si="31"/>
        <v>0.9</v>
      </c>
      <c r="CH42" s="61">
        <f t="shared" si="31"/>
        <v>0.9</v>
      </c>
      <c r="CI42" s="61">
        <f t="shared" si="31"/>
        <v>0.86</v>
      </c>
      <c r="CJ42" s="61">
        <f t="shared" si="31"/>
        <v>1</v>
      </c>
      <c r="CK42" s="61">
        <f t="shared" si="31"/>
        <v>0.9</v>
      </c>
      <c r="CL42" s="61">
        <f t="shared" si="31"/>
        <v>0.86</v>
      </c>
    </row>
    <row r="43" spans="1:90" x14ac:dyDescent="0.25">
      <c r="A43" s="56">
        <v>10024042</v>
      </c>
      <c r="B43" s="56">
        <v>30626</v>
      </c>
      <c r="C43" s="57" t="s">
        <v>253</v>
      </c>
      <c r="D43" s="58">
        <v>400</v>
      </c>
      <c r="E43" s="58">
        <v>390</v>
      </c>
      <c r="F43" s="59">
        <v>500</v>
      </c>
      <c r="G43" s="59">
        <v>450</v>
      </c>
      <c r="H43" s="59">
        <v>300</v>
      </c>
      <c r="I43" s="58">
        <v>420</v>
      </c>
      <c r="J43" s="58">
        <v>400</v>
      </c>
      <c r="K43" s="60">
        <f t="shared" si="24"/>
        <v>1</v>
      </c>
      <c r="L43" s="60">
        <f t="shared" si="24"/>
        <v>1</v>
      </c>
      <c r="M43" s="60">
        <f t="shared" si="24"/>
        <v>0.9</v>
      </c>
      <c r="N43" s="60">
        <f t="shared" si="24"/>
        <v>0.9</v>
      </c>
      <c r="O43" s="60">
        <f t="shared" si="24"/>
        <v>1</v>
      </c>
      <c r="P43" s="60">
        <f t="shared" si="24"/>
        <v>1</v>
      </c>
      <c r="Q43" s="60">
        <f t="shared" si="24"/>
        <v>0.9</v>
      </c>
      <c r="R43" s="60">
        <f t="shared" si="24"/>
        <v>1</v>
      </c>
      <c r="S43" s="60">
        <f t="shared" si="24"/>
        <v>1</v>
      </c>
      <c r="T43" s="60">
        <f t="shared" si="24"/>
        <v>1</v>
      </c>
      <c r="U43" s="60">
        <f t="shared" si="25"/>
        <v>0.9</v>
      </c>
      <c r="V43" s="60">
        <f t="shared" si="25"/>
        <v>1</v>
      </c>
      <c r="W43" s="60">
        <f t="shared" si="25"/>
        <v>0.83682008368200833</v>
      </c>
      <c r="X43" s="60">
        <f t="shared" si="25"/>
        <v>0.9</v>
      </c>
      <c r="Y43" s="60">
        <f t="shared" si="25"/>
        <v>0.9</v>
      </c>
      <c r="Z43" s="60">
        <f t="shared" si="25"/>
        <v>0.9</v>
      </c>
      <c r="AA43" s="60">
        <f t="shared" si="25"/>
        <v>1</v>
      </c>
      <c r="AB43" s="60">
        <f t="shared" si="25"/>
        <v>1</v>
      </c>
      <c r="AC43" s="60">
        <f t="shared" si="25"/>
        <v>1</v>
      </c>
      <c r="AD43" s="60">
        <f t="shared" si="25"/>
        <v>1</v>
      </c>
      <c r="AE43" s="60">
        <f t="shared" si="26"/>
        <v>1</v>
      </c>
      <c r="AF43" s="60">
        <f t="shared" si="26"/>
        <v>0.9</v>
      </c>
      <c r="AG43" s="60">
        <f t="shared" si="26"/>
        <v>1.25</v>
      </c>
      <c r="AH43" s="60">
        <f t="shared" si="26"/>
        <v>0.97499999999999998</v>
      </c>
      <c r="AI43" s="60">
        <f t="shared" si="26"/>
        <v>1</v>
      </c>
      <c r="AJ43" s="60">
        <f t="shared" si="26"/>
        <v>1</v>
      </c>
      <c r="AK43" s="60">
        <f t="shared" si="26"/>
        <v>1</v>
      </c>
      <c r="AL43" s="60">
        <f t="shared" si="26"/>
        <v>0.97499999999999998</v>
      </c>
      <c r="AM43" s="60">
        <f t="shared" si="26"/>
        <v>0.83682008368200833</v>
      </c>
      <c r="AN43" s="60">
        <f t="shared" si="26"/>
        <v>1</v>
      </c>
      <c r="AO43" s="60">
        <f t="shared" si="27"/>
        <v>1</v>
      </c>
      <c r="AP43" s="60">
        <f t="shared" si="27"/>
        <v>0.83682008368200833</v>
      </c>
      <c r="AQ43" s="60">
        <f t="shared" si="27"/>
        <v>1</v>
      </c>
      <c r="AR43" s="60">
        <f t="shared" si="27"/>
        <v>0.9</v>
      </c>
      <c r="AS43" s="60">
        <f t="shared" si="27"/>
        <v>0.9</v>
      </c>
      <c r="AT43" s="60">
        <f t="shared" si="27"/>
        <v>1</v>
      </c>
      <c r="AU43" s="60">
        <f t="shared" si="27"/>
        <v>1</v>
      </c>
      <c r="AV43" s="60">
        <f t="shared" si="27"/>
        <v>1</v>
      </c>
      <c r="AW43" s="138">
        <f t="shared" si="27"/>
        <v>0.9</v>
      </c>
      <c r="AX43" s="60">
        <f t="shared" si="27"/>
        <v>0.9</v>
      </c>
      <c r="AY43" s="60">
        <f t="shared" si="28"/>
        <v>1</v>
      </c>
      <c r="AZ43" s="60">
        <f t="shared" si="28"/>
        <v>1</v>
      </c>
      <c r="BA43" s="60">
        <f t="shared" si="28"/>
        <v>1</v>
      </c>
      <c r="BB43" s="61">
        <f t="shared" si="28"/>
        <v>1.4</v>
      </c>
      <c r="BC43" s="61">
        <f t="shared" si="28"/>
        <v>0.6</v>
      </c>
      <c r="BD43" s="61">
        <f t="shared" si="28"/>
        <v>1</v>
      </c>
      <c r="BE43" s="61">
        <f t="shared" si="28"/>
        <v>1</v>
      </c>
      <c r="BF43" s="61">
        <f t="shared" si="28"/>
        <v>1</v>
      </c>
      <c r="BG43" s="61">
        <f t="shared" si="28"/>
        <v>1</v>
      </c>
      <c r="BH43" s="61">
        <f t="shared" si="28"/>
        <v>1</v>
      </c>
      <c r="BI43" s="61">
        <f t="shared" si="29"/>
        <v>1</v>
      </c>
      <c r="BJ43" s="61">
        <f t="shared" si="29"/>
        <v>1</v>
      </c>
      <c r="BK43" s="61">
        <f t="shared" si="29"/>
        <v>0.9</v>
      </c>
      <c r="BL43" s="61">
        <f t="shared" si="29"/>
        <v>1</v>
      </c>
      <c r="BM43" s="61">
        <f t="shared" si="29"/>
        <v>1</v>
      </c>
      <c r="BN43" s="61">
        <f t="shared" si="29"/>
        <v>0.9</v>
      </c>
      <c r="BO43" s="61">
        <f t="shared" si="29"/>
        <v>0.9</v>
      </c>
      <c r="BP43" s="61">
        <f t="shared" si="29"/>
        <v>1</v>
      </c>
      <c r="BQ43" s="61">
        <f t="shared" si="29"/>
        <v>1</v>
      </c>
      <c r="BR43" s="61">
        <f t="shared" si="29"/>
        <v>1</v>
      </c>
      <c r="BS43" s="61">
        <f t="shared" si="30"/>
        <v>1</v>
      </c>
      <c r="BT43" s="61">
        <f t="shared" si="30"/>
        <v>0.97499999999999998</v>
      </c>
      <c r="BU43" s="61">
        <f t="shared" si="30"/>
        <v>1</v>
      </c>
      <c r="BV43" s="61">
        <f t="shared" si="30"/>
        <v>0.9</v>
      </c>
      <c r="BW43" s="61">
        <f t="shared" si="30"/>
        <v>1</v>
      </c>
      <c r="BX43" s="61">
        <f t="shared" si="30"/>
        <v>1</v>
      </c>
      <c r="BY43" s="61">
        <f t="shared" si="30"/>
        <v>0.9</v>
      </c>
      <c r="BZ43" s="61">
        <f t="shared" si="30"/>
        <v>1</v>
      </c>
      <c r="CA43" s="61">
        <f t="shared" si="30"/>
        <v>1</v>
      </c>
      <c r="CB43" s="61">
        <f t="shared" si="30"/>
        <v>1</v>
      </c>
      <c r="CC43" s="61">
        <f t="shared" si="31"/>
        <v>1</v>
      </c>
      <c r="CD43" s="61">
        <f t="shared" si="31"/>
        <v>1</v>
      </c>
      <c r="CE43" s="61" t="e">
        <f t="shared" si="31"/>
        <v>#N/A</v>
      </c>
      <c r="CF43" s="61">
        <f t="shared" si="31"/>
        <v>1</v>
      </c>
      <c r="CG43" s="61">
        <f t="shared" si="31"/>
        <v>1</v>
      </c>
      <c r="CH43" s="61">
        <f t="shared" si="31"/>
        <v>1</v>
      </c>
      <c r="CI43" s="61">
        <f t="shared" si="31"/>
        <v>0.9</v>
      </c>
      <c r="CJ43" s="61">
        <f t="shared" si="31"/>
        <v>1</v>
      </c>
      <c r="CK43" s="61">
        <f t="shared" si="31"/>
        <v>1</v>
      </c>
      <c r="CL43" s="61">
        <f t="shared" si="31"/>
        <v>0.9</v>
      </c>
    </row>
    <row r="44" spans="1:90" x14ac:dyDescent="0.25">
      <c r="A44" s="56">
        <v>10024126</v>
      </c>
      <c r="B44" s="56">
        <v>30627</v>
      </c>
      <c r="C44" s="57" t="s">
        <v>254</v>
      </c>
      <c r="D44" s="58">
        <v>420</v>
      </c>
      <c r="E44" s="58">
        <v>400</v>
      </c>
      <c r="F44" s="59">
        <v>500</v>
      </c>
      <c r="G44" s="59">
        <v>500</v>
      </c>
      <c r="H44" s="59">
        <v>300</v>
      </c>
      <c r="I44" s="58">
        <v>450</v>
      </c>
      <c r="J44" s="58">
        <v>450</v>
      </c>
      <c r="K44" s="60">
        <f t="shared" si="24"/>
        <v>1.05</v>
      </c>
      <c r="L44" s="60">
        <f t="shared" si="24"/>
        <v>1</v>
      </c>
      <c r="M44" s="60">
        <f t="shared" si="24"/>
        <v>1</v>
      </c>
      <c r="N44" s="60">
        <f t="shared" si="24"/>
        <v>1</v>
      </c>
      <c r="O44" s="60">
        <f t="shared" si="24"/>
        <v>1</v>
      </c>
      <c r="P44" s="60">
        <f t="shared" si="24"/>
        <v>1.05</v>
      </c>
      <c r="Q44" s="60">
        <f t="shared" si="24"/>
        <v>1</v>
      </c>
      <c r="R44" s="60">
        <f t="shared" si="24"/>
        <v>1</v>
      </c>
      <c r="S44" s="60">
        <f t="shared" si="24"/>
        <v>1</v>
      </c>
      <c r="T44" s="60">
        <f t="shared" si="24"/>
        <v>1</v>
      </c>
      <c r="U44" s="60">
        <f t="shared" si="25"/>
        <v>1</v>
      </c>
      <c r="V44" s="60">
        <f t="shared" si="25"/>
        <v>1</v>
      </c>
      <c r="W44" s="60">
        <f t="shared" si="25"/>
        <v>0.83682008368200833</v>
      </c>
      <c r="X44" s="60">
        <f t="shared" si="25"/>
        <v>1</v>
      </c>
      <c r="Y44" s="60">
        <f t="shared" si="25"/>
        <v>1</v>
      </c>
      <c r="Z44" s="60">
        <f t="shared" si="25"/>
        <v>1</v>
      </c>
      <c r="AA44" s="60">
        <f t="shared" si="25"/>
        <v>1</v>
      </c>
      <c r="AB44" s="60">
        <f t="shared" si="25"/>
        <v>1</v>
      </c>
      <c r="AC44" s="60">
        <f t="shared" si="25"/>
        <v>1.05</v>
      </c>
      <c r="AD44" s="60">
        <f t="shared" si="25"/>
        <v>1.05</v>
      </c>
      <c r="AE44" s="60">
        <f t="shared" si="26"/>
        <v>1.05</v>
      </c>
      <c r="AF44" s="60">
        <f t="shared" si="26"/>
        <v>1</v>
      </c>
      <c r="AG44" s="60">
        <f t="shared" si="26"/>
        <v>1.25</v>
      </c>
      <c r="AH44" s="60">
        <f t="shared" si="26"/>
        <v>1</v>
      </c>
      <c r="AI44" s="60">
        <f t="shared" si="26"/>
        <v>1</v>
      </c>
      <c r="AJ44" s="60">
        <f t="shared" si="26"/>
        <v>1</v>
      </c>
      <c r="AK44" s="60">
        <f t="shared" si="26"/>
        <v>1</v>
      </c>
      <c r="AL44" s="60">
        <f t="shared" si="26"/>
        <v>1</v>
      </c>
      <c r="AM44" s="60">
        <f t="shared" si="26"/>
        <v>0.83682008368200833</v>
      </c>
      <c r="AN44" s="60">
        <f t="shared" si="26"/>
        <v>1.05</v>
      </c>
      <c r="AO44" s="60">
        <f t="shared" si="27"/>
        <v>1.05</v>
      </c>
      <c r="AP44" s="60">
        <f t="shared" si="27"/>
        <v>0.83682008368200833</v>
      </c>
      <c r="AQ44" s="60">
        <f t="shared" si="27"/>
        <v>1.05</v>
      </c>
      <c r="AR44" s="60">
        <f t="shared" si="27"/>
        <v>1</v>
      </c>
      <c r="AS44" s="60">
        <f t="shared" si="27"/>
        <v>1</v>
      </c>
      <c r="AT44" s="60">
        <f t="shared" si="27"/>
        <v>1</v>
      </c>
      <c r="AU44" s="60">
        <f t="shared" si="27"/>
        <v>1.05</v>
      </c>
      <c r="AV44" s="60">
        <f t="shared" si="27"/>
        <v>1.05</v>
      </c>
      <c r="AW44" s="138">
        <f t="shared" si="27"/>
        <v>1</v>
      </c>
      <c r="AX44" s="60">
        <f t="shared" si="27"/>
        <v>1</v>
      </c>
      <c r="AY44" s="60">
        <f t="shared" si="28"/>
        <v>1.05</v>
      </c>
      <c r="AZ44" s="60">
        <f t="shared" si="28"/>
        <v>1</v>
      </c>
      <c r="BA44" s="60">
        <f t="shared" si="28"/>
        <v>1.125</v>
      </c>
      <c r="BB44" s="61">
        <f t="shared" si="28"/>
        <v>1.5</v>
      </c>
      <c r="BC44" s="61">
        <f t="shared" si="28"/>
        <v>0.6</v>
      </c>
      <c r="BD44" s="61">
        <f t="shared" si="28"/>
        <v>1.05</v>
      </c>
      <c r="BE44" s="61">
        <f t="shared" si="28"/>
        <v>1</v>
      </c>
      <c r="BF44" s="61">
        <f t="shared" si="28"/>
        <v>1</v>
      </c>
      <c r="BG44" s="61">
        <f t="shared" si="28"/>
        <v>1</v>
      </c>
      <c r="BH44" s="61">
        <f t="shared" si="28"/>
        <v>1</v>
      </c>
      <c r="BI44" s="61">
        <f t="shared" si="29"/>
        <v>1.05</v>
      </c>
      <c r="BJ44" s="61">
        <f t="shared" si="29"/>
        <v>1</v>
      </c>
      <c r="BK44" s="61">
        <f t="shared" si="29"/>
        <v>1</v>
      </c>
      <c r="BL44" s="61">
        <f t="shared" si="29"/>
        <v>1</v>
      </c>
      <c r="BM44" s="61">
        <f t="shared" si="29"/>
        <v>1</v>
      </c>
      <c r="BN44" s="61">
        <f t="shared" si="29"/>
        <v>1</v>
      </c>
      <c r="BO44" s="61">
        <f t="shared" si="29"/>
        <v>1</v>
      </c>
      <c r="BP44" s="61">
        <f t="shared" si="29"/>
        <v>1</v>
      </c>
      <c r="BQ44" s="61">
        <f t="shared" si="29"/>
        <v>1</v>
      </c>
      <c r="BR44" s="61">
        <f t="shared" si="29"/>
        <v>1</v>
      </c>
      <c r="BS44" s="61">
        <f t="shared" si="30"/>
        <v>1.05</v>
      </c>
      <c r="BT44" s="61">
        <f t="shared" si="30"/>
        <v>1</v>
      </c>
      <c r="BU44" s="61">
        <f t="shared" si="30"/>
        <v>1</v>
      </c>
      <c r="BV44" s="61">
        <f t="shared" si="30"/>
        <v>1</v>
      </c>
      <c r="BW44" s="61">
        <f t="shared" si="30"/>
        <v>1.05</v>
      </c>
      <c r="BX44" s="61">
        <f t="shared" si="30"/>
        <v>1</v>
      </c>
      <c r="BY44" s="61">
        <f t="shared" si="30"/>
        <v>1</v>
      </c>
      <c r="BZ44" s="61">
        <f t="shared" si="30"/>
        <v>1.05</v>
      </c>
      <c r="CA44" s="61">
        <f t="shared" si="30"/>
        <v>1</v>
      </c>
      <c r="CB44" s="61">
        <f t="shared" si="30"/>
        <v>1</v>
      </c>
      <c r="CC44" s="61">
        <f t="shared" si="31"/>
        <v>1</v>
      </c>
      <c r="CD44" s="61">
        <f t="shared" si="31"/>
        <v>1</v>
      </c>
      <c r="CE44" s="61" t="e">
        <f t="shared" si="31"/>
        <v>#N/A</v>
      </c>
      <c r="CF44" s="61">
        <f t="shared" si="31"/>
        <v>1</v>
      </c>
      <c r="CG44" s="61">
        <f t="shared" si="31"/>
        <v>1</v>
      </c>
      <c r="CH44" s="61">
        <f t="shared" si="31"/>
        <v>1</v>
      </c>
      <c r="CI44" s="61">
        <f t="shared" si="31"/>
        <v>1</v>
      </c>
      <c r="CJ44" s="61">
        <f t="shared" si="31"/>
        <v>1.05</v>
      </c>
      <c r="CK44" s="61">
        <f t="shared" si="31"/>
        <v>1</v>
      </c>
      <c r="CL44" s="61">
        <f t="shared" si="31"/>
        <v>1</v>
      </c>
    </row>
    <row r="45" spans="1:90" x14ac:dyDescent="0.25">
      <c r="A45" s="56">
        <v>10023826</v>
      </c>
      <c r="B45" s="56">
        <v>30632</v>
      </c>
      <c r="C45" s="57" t="s">
        <v>255</v>
      </c>
      <c r="D45" s="58">
        <v>380</v>
      </c>
      <c r="E45" s="58">
        <v>370</v>
      </c>
      <c r="F45" s="59">
        <v>450</v>
      </c>
      <c r="G45" s="59">
        <v>430</v>
      </c>
      <c r="H45" s="59">
        <v>280</v>
      </c>
      <c r="I45" s="58">
        <v>400</v>
      </c>
      <c r="J45" s="58">
        <v>400</v>
      </c>
      <c r="K45" s="60">
        <f t="shared" si="24"/>
        <v>0.95</v>
      </c>
      <c r="L45" s="60">
        <f t="shared" si="24"/>
        <v>0.9</v>
      </c>
      <c r="M45" s="60">
        <f t="shared" si="24"/>
        <v>0.86</v>
      </c>
      <c r="N45" s="60">
        <f t="shared" si="24"/>
        <v>0.86</v>
      </c>
      <c r="O45" s="60">
        <f t="shared" si="24"/>
        <v>0.9</v>
      </c>
      <c r="P45" s="60">
        <f t="shared" si="24"/>
        <v>0.95</v>
      </c>
      <c r="Q45" s="60">
        <f t="shared" si="24"/>
        <v>0.86</v>
      </c>
      <c r="R45" s="60">
        <f t="shared" si="24"/>
        <v>0.9</v>
      </c>
      <c r="S45" s="60">
        <f t="shared" si="24"/>
        <v>0.9</v>
      </c>
      <c r="T45" s="60">
        <f t="shared" si="24"/>
        <v>0.9</v>
      </c>
      <c r="U45" s="60">
        <f t="shared" si="25"/>
        <v>0.86</v>
      </c>
      <c r="V45" s="60">
        <f t="shared" si="25"/>
        <v>0.9</v>
      </c>
      <c r="W45" s="60">
        <f t="shared" si="25"/>
        <v>0.78103207810320785</v>
      </c>
      <c r="X45" s="60">
        <f t="shared" si="25"/>
        <v>0.86</v>
      </c>
      <c r="Y45" s="60">
        <f t="shared" si="25"/>
        <v>0.86</v>
      </c>
      <c r="Z45" s="60">
        <f t="shared" si="25"/>
        <v>0.86</v>
      </c>
      <c r="AA45" s="60">
        <f t="shared" si="25"/>
        <v>0.9</v>
      </c>
      <c r="AB45" s="60">
        <f t="shared" si="25"/>
        <v>0.9</v>
      </c>
      <c r="AC45" s="60">
        <f t="shared" si="25"/>
        <v>0.95</v>
      </c>
      <c r="AD45" s="60">
        <f t="shared" si="25"/>
        <v>0.95</v>
      </c>
      <c r="AE45" s="60">
        <f t="shared" si="26"/>
        <v>0.95</v>
      </c>
      <c r="AF45" s="60">
        <f t="shared" si="26"/>
        <v>0.86</v>
      </c>
      <c r="AG45" s="60">
        <f t="shared" si="26"/>
        <v>1.125</v>
      </c>
      <c r="AH45" s="60">
        <f t="shared" si="26"/>
        <v>0.92500000000000004</v>
      </c>
      <c r="AI45" s="60">
        <f t="shared" si="26"/>
        <v>0.9</v>
      </c>
      <c r="AJ45" s="60">
        <f t="shared" si="26"/>
        <v>0.9</v>
      </c>
      <c r="AK45" s="60">
        <f t="shared" si="26"/>
        <v>0.9</v>
      </c>
      <c r="AL45" s="60">
        <f t="shared" si="26"/>
        <v>0.92500000000000004</v>
      </c>
      <c r="AM45" s="60">
        <f t="shared" si="26"/>
        <v>0.78103207810320785</v>
      </c>
      <c r="AN45" s="60">
        <f t="shared" si="26"/>
        <v>0.95</v>
      </c>
      <c r="AO45" s="60">
        <f t="shared" si="27"/>
        <v>0.95</v>
      </c>
      <c r="AP45" s="60">
        <f t="shared" si="27"/>
        <v>0.78103207810320785</v>
      </c>
      <c r="AQ45" s="60">
        <f t="shared" si="27"/>
        <v>0.95</v>
      </c>
      <c r="AR45" s="60">
        <f t="shared" si="27"/>
        <v>0.86</v>
      </c>
      <c r="AS45" s="60">
        <f t="shared" si="27"/>
        <v>0.86</v>
      </c>
      <c r="AT45" s="60">
        <f t="shared" si="27"/>
        <v>0.9</v>
      </c>
      <c r="AU45" s="60">
        <f t="shared" si="27"/>
        <v>0.95</v>
      </c>
      <c r="AV45" s="60">
        <f t="shared" si="27"/>
        <v>0.95</v>
      </c>
      <c r="AW45" s="138">
        <f t="shared" si="27"/>
        <v>0.86</v>
      </c>
      <c r="AX45" s="60">
        <f t="shared" si="27"/>
        <v>0.86</v>
      </c>
      <c r="AY45" s="60">
        <f t="shared" si="28"/>
        <v>0.95</v>
      </c>
      <c r="AZ45" s="60">
        <f t="shared" si="28"/>
        <v>0.9</v>
      </c>
      <c r="BA45" s="60">
        <f t="shared" si="28"/>
        <v>1</v>
      </c>
      <c r="BB45" s="61">
        <f t="shared" si="28"/>
        <v>1.3333333333333333</v>
      </c>
      <c r="BC45" s="61">
        <f t="shared" si="28"/>
        <v>0.56000000000000005</v>
      </c>
      <c r="BD45" s="61">
        <f t="shared" si="28"/>
        <v>0.95</v>
      </c>
      <c r="BE45" s="61">
        <f t="shared" si="28"/>
        <v>0.9</v>
      </c>
      <c r="BF45" s="61">
        <f t="shared" si="28"/>
        <v>0.9</v>
      </c>
      <c r="BG45" s="61">
        <f t="shared" si="28"/>
        <v>0.9</v>
      </c>
      <c r="BH45" s="61">
        <f t="shared" si="28"/>
        <v>0.9</v>
      </c>
      <c r="BI45" s="61">
        <f t="shared" si="29"/>
        <v>0.95</v>
      </c>
      <c r="BJ45" s="61">
        <f t="shared" si="29"/>
        <v>0.9</v>
      </c>
      <c r="BK45" s="61">
        <f t="shared" si="29"/>
        <v>0.86</v>
      </c>
      <c r="BL45" s="61">
        <f t="shared" si="29"/>
        <v>0.9</v>
      </c>
      <c r="BM45" s="61">
        <f t="shared" si="29"/>
        <v>0.9</v>
      </c>
      <c r="BN45" s="61">
        <f t="shared" si="29"/>
        <v>0.86</v>
      </c>
      <c r="BO45" s="61">
        <f t="shared" si="29"/>
        <v>0.86</v>
      </c>
      <c r="BP45" s="61">
        <f t="shared" si="29"/>
        <v>0.9</v>
      </c>
      <c r="BQ45" s="61">
        <f t="shared" si="29"/>
        <v>0.9</v>
      </c>
      <c r="BR45" s="61">
        <f t="shared" si="29"/>
        <v>0.9</v>
      </c>
      <c r="BS45" s="61">
        <f t="shared" si="30"/>
        <v>0.95</v>
      </c>
      <c r="BT45" s="61">
        <f t="shared" si="30"/>
        <v>0.92500000000000004</v>
      </c>
      <c r="BU45" s="61">
        <f t="shared" si="30"/>
        <v>0.9</v>
      </c>
      <c r="BV45" s="61">
        <f t="shared" si="30"/>
        <v>0.86</v>
      </c>
      <c r="BW45" s="61">
        <f t="shared" si="30"/>
        <v>0.95</v>
      </c>
      <c r="BX45" s="61">
        <f t="shared" si="30"/>
        <v>0.9</v>
      </c>
      <c r="BY45" s="61">
        <f t="shared" si="30"/>
        <v>0.86</v>
      </c>
      <c r="BZ45" s="61">
        <f t="shared" si="30"/>
        <v>0.95</v>
      </c>
      <c r="CA45" s="61">
        <f t="shared" si="30"/>
        <v>0.9</v>
      </c>
      <c r="CB45" s="61">
        <f t="shared" si="30"/>
        <v>0.9</v>
      </c>
      <c r="CC45" s="61">
        <f t="shared" si="31"/>
        <v>0.9</v>
      </c>
      <c r="CD45" s="61">
        <f t="shared" si="31"/>
        <v>0.9</v>
      </c>
      <c r="CE45" s="61" t="e">
        <f t="shared" si="31"/>
        <v>#N/A</v>
      </c>
      <c r="CF45" s="61">
        <f t="shared" si="31"/>
        <v>0.9</v>
      </c>
      <c r="CG45" s="61">
        <f t="shared" si="31"/>
        <v>0.9</v>
      </c>
      <c r="CH45" s="61">
        <f t="shared" si="31"/>
        <v>0.9</v>
      </c>
      <c r="CI45" s="61">
        <f t="shared" si="31"/>
        <v>0.86</v>
      </c>
      <c r="CJ45" s="61">
        <f t="shared" si="31"/>
        <v>0.95</v>
      </c>
      <c r="CK45" s="61">
        <f t="shared" si="31"/>
        <v>0.9</v>
      </c>
      <c r="CL45" s="61">
        <f t="shared" si="31"/>
        <v>0.86</v>
      </c>
    </row>
    <row r="46" spans="1:90" x14ac:dyDescent="0.25">
      <c r="A46" s="56">
        <v>10024494</v>
      </c>
      <c r="B46" s="56">
        <v>30634</v>
      </c>
      <c r="C46" s="57" t="s">
        <v>256</v>
      </c>
      <c r="D46" s="58">
        <v>300</v>
      </c>
      <c r="E46" s="58">
        <v>300</v>
      </c>
      <c r="F46" s="59">
        <v>550</v>
      </c>
      <c r="G46" s="59">
        <v>500</v>
      </c>
      <c r="H46" s="59">
        <v>300</v>
      </c>
      <c r="I46" s="58">
        <v>400</v>
      </c>
      <c r="J46" s="58">
        <v>400</v>
      </c>
      <c r="K46" s="60">
        <f t="shared" si="24"/>
        <v>0.75</v>
      </c>
      <c r="L46" s="60">
        <f t="shared" si="24"/>
        <v>1.1000000000000001</v>
      </c>
      <c r="M46" s="60">
        <f t="shared" si="24"/>
        <v>1</v>
      </c>
      <c r="N46" s="60">
        <f t="shared" si="24"/>
        <v>1</v>
      </c>
      <c r="O46" s="60">
        <f t="shared" si="24"/>
        <v>1.1000000000000001</v>
      </c>
      <c r="P46" s="60">
        <f t="shared" si="24"/>
        <v>0.75</v>
      </c>
      <c r="Q46" s="60">
        <f t="shared" si="24"/>
        <v>1</v>
      </c>
      <c r="R46" s="60">
        <f t="shared" si="24"/>
        <v>1.1000000000000001</v>
      </c>
      <c r="S46" s="60">
        <f t="shared" si="24"/>
        <v>1.1000000000000001</v>
      </c>
      <c r="T46" s="60">
        <f t="shared" si="24"/>
        <v>1.1000000000000001</v>
      </c>
      <c r="U46" s="60">
        <f t="shared" si="25"/>
        <v>1</v>
      </c>
      <c r="V46" s="60">
        <f t="shared" si="25"/>
        <v>1.1000000000000001</v>
      </c>
      <c r="W46" s="60">
        <f t="shared" si="25"/>
        <v>0.83682008368200833</v>
      </c>
      <c r="X46" s="60">
        <f t="shared" si="25"/>
        <v>1</v>
      </c>
      <c r="Y46" s="60">
        <f t="shared" si="25"/>
        <v>1</v>
      </c>
      <c r="Z46" s="60">
        <f t="shared" si="25"/>
        <v>1</v>
      </c>
      <c r="AA46" s="60">
        <f t="shared" si="25"/>
        <v>1.1000000000000001</v>
      </c>
      <c r="AB46" s="60">
        <f t="shared" si="25"/>
        <v>1.1000000000000001</v>
      </c>
      <c r="AC46" s="60">
        <f t="shared" si="25"/>
        <v>0.75</v>
      </c>
      <c r="AD46" s="60">
        <f t="shared" si="25"/>
        <v>0.75</v>
      </c>
      <c r="AE46" s="60">
        <f t="shared" si="26"/>
        <v>0.75</v>
      </c>
      <c r="AF46" s="60">
        <f t="shared" si="26"/>
        <v>1</v>
      </c>
      <c r="AG46" s="60">
        <f t="shared" si="26"/>
        <v>1.375</v>
      </c>
      <c r="AH46" s="60">
        <f t="shared" si="26"/>
        <v>0.75</v>
      </c>
      <c r="AI46" s="60">
        <f t="shared" si="26"/>
        <v>1.1000000000000001</v>
      </c>
      <c r="AJ46" s="60">
        <f t="shared" si="26"/>
        <v>1.1000000000000001</v>
      </c>
      <c r="AK46" s="60">
        <f t="shared" si="26"/>
        <v>1.1000000000000001</v>
      </c>
      <c r="AL46" s="60">
        <f t="shared" si="26"/>
        <v>0.75</v>
      </c>
      <c r="AM46" s="60">
        <f t="shared" si="26"/>
        <v>0.83682008368200833</v>
      </c>
      <c r="AN46" s="60">
        <f t="shared" si="26"/>
        <v>0.75</v>
      </c>
      <c r="AO46" s="60">
        <f t="shared" si="27"/>
        <v>0.75</v>
      </c>
      <c r="AP46" s="60">
        <f t="shared" si="27"/>
        <v>0.83682008368200833</v>
      </c>
      <c r="AQ46" s="60">
        <f t="shared" si="27"/>
        <v>0.75</v>
      </c>
      <c r="AR46" s="60">
        <f t="shared" si="27"/>
        <v>1</v>
      </c>
      <c r="AS46" s="60">
        <f t="shared" si="27"/>
        <v>1</v>
      </c>
      <c r="AT46" s="60">
        <f t="shared" si="27"/>
        <v>1.1000000000000001</v>
      </c>
      <c r="AU46" s="60">
        <f t="shared" si="27"/>
        <v>0.75</v>
      </c>
      <c r="AV46" s="60">
        <f t="shared" si="27"/>
        <v>0.75</v>
      </c>
      <c r="AW46" s="138">
        <f t="shared" si="27"/>
        <v>1</v>
      </c>
      <c r="AX46" s="60">
        <f t="shared" si="27"/>
        <v>1</v>
      </c>
      <c r="AY46" s="60">
        <f t="shared" si="28"/>
        <v>0.75</v>
      </c>
      <c r="AZ46" s="60">
        <f t="shared" si="28"/>
        <v>1.1000000000000001</v>
      </c>
      <c r="BA46" s="60">
        <f t="shared" si="28"/>
        <v>1</v>
      </c>
      <c r="BB46" s="61">
        <f t="shared" si="28"/>
        <v>1.3333333333333333</v>
      </c>
      <c r="BC46" s="61">
        <f t="shared" si="28"/>
        <v>0.6</v>
      </c>
      <c r="BD46" s="61">
        <f t="shared" si="28"/>
        <v>0.75</v>
      </c>
      <c r="BE46" s="61">
        <f t="shared" si="28"/>
        <v>1.1000000000000001</v>
      </c>
      <c r="BF46" s="61">
        <f t="shared" si="28"/>
        <v>1.1000000000000001</v>
      </c>
      <c r="BG46" s="61">
        <f t="shared" si="28"/>
        <v>1.1000000000000001</v>
      </c>
      <c r="BH46" s="61">
        <f t="shared" si="28"/>
        <v>1.1000000000000001</v>
      </c>
      <c r="BI46" s="61">
        <f t="shared" si="29"/>
        <v>0.75</v>
      </c>
      <c r="BJ46" s="61">
        <f t="shared" si="29"/>
        <v>1.1000000000000001</v>
      </c>
      <c r="BK46" s="61">
        <f t="shared" si="29"/>
        <v>1</v>
      </c>
      <c r="BL46" s="61">
        <f t="shared" si="29"/>
        <v>1.1000000000000001</v>
      </c>
      <c r="BM46" s="61">
        <f t="shared" si="29"/>
        <v>1.1000000000000001</v>
      </c>
      <c r="BN46" s="61">
        <f t="shared" si="29"/>
        <v>1</v>
      </c>
      <c r="BO46" s="61">
        <f t="shared" si="29"/>
        <v>1</v>
      </c>
      <c r="BP46" s="61">
        <f t="shared" si="29"/>
        <v>1.1000000000000001</v>
      </c>
      <c r="BQ46" s="61">
        <f t="shared" si="29"/>
        <v>1.1000000000000001</v>
      </c>
      <c r="BR46" s="61">
        <f t="shared" si="29"/>
        <v>1.1000000000000001</v>
      </c>
      <c r="BS46" s="61">
        <f t="shared" si="30"/>
        <v>0.75</v>
      </c>
      <c r="BT46" s="61">
        <f t="shared" si="30"/>
        <v>0.75</v>
      </c>
      <c r="BU46" s="61">
        <f t="shared" si="30"/>
        <v>1.1000000000000001</v>
      </c>
      <c r="BV46" s="61">
        <f t="shared" si="30"/>
        <v>1</v>
      </c>
      <c r="BW46" s="61">
        <f t="shared" si="30"/>
        <v>0.75</v>
      </c>
      <c r="BX46" s="61">
        <f t="shared" si="30"/>
        <v>1.1000000000000001</v>
      </c>
      <c r="BY46" s="61">
        <f t="shared" si="30"/>
        <v>1</v>
      </c>
      <c r="BZ46" s="61">
        <f t="shared" si="30"/>
        <v>0.75</v>
      </c>
      <c r="CA46" s="61">
        <f t="shared" si="30"/>
        <v>1.1000000000000001</v>
      </c>
      <c r="CB46" s="61">
        <f t="shared" si="30"/>
        <v>1.1000000000000001</v>
      </c>
      <c r="CC46" s="61">
        <f t="shared" si="31"/>
        <v>1.1000000000000001</v>
      </c>
      <c r="CD46" s="61">
        <f t="shared" si="31"/>
        <v>1.1000000000000001</v>
      </c>
      <c r="CE46" s="61" t="e">
        <f t="shared" si="31"/>
        <v>#N/A</v>
      </c>
      <c r="CF46" s="61">
        <f t="shared" si="31"/>
        <v>1.1000000000000001</v>
      </c>
      <c r="CG46" s="61">
        <f t="shared" si="31"/>
        <v>1.1000000000000001</v>
      </c>
      <c r="CH46" s="61">
        <f t="shared" si="31"/>
        <v>1.1000000000000001</v>
      </c>
      <c r="CI46" s="61">
        <f t="shared" si="31"/>
        <v>1</v>
      </c>
      <c r="CJ46" s="61">
        <f t="shared" si="31"/>
        <v>0.75</v>
      </c>
      <c r="CK46" s="61">
        <f t="shared" si="31"/>
        <v>1.1000000000000001</v>
      </c>
      <c r="CL46" s="61">
        <f t="shared" si="31"/>
        <v>1</v>
      </c>
    </row>
    <row r="47" spans="1:90" x14ac:dyDescent="0.25">
      <c r="A47" s="56">
        <v>10024425</v>
      </c>
      <c r="B47" s="56">
        <v>30637</v>
      </c>
      <c r="C47" s="57" t="s">
        <v>257</v>
      </c>
      <c r="D47" s="58">
        <v>300</v>
      </c>
      <c r="E47" s="58">
        <v>300</v>
      </c>
      <c r="F47" s="59">
        <v>500</v>
      </c>
      <c r="G47" s="59">
        <v>500</v>
      </c>
      <c r="H47" s="59">
        <v>300</v>
      </c>
      <c r="I47" s="58">
        <v>430</v>
      </c>
      <c r="J47" s="58">
        <v>430</v>
      </c>
      <c r="K47" s="60">
        <f t="shared" ref="K47:T56" si="32">VLOOKUP($B47,$B:$J,K$4,FALSE)/K$6</f>
        <v>0.75</v>
      </c>
      <c r="L47" s="60">
        <f t="shared" si="32"/>
        <v>1</v>
      </c>
      <c r="M47" s="60">
        <f t="shared" si="32"/>
        <v>1</v>
      </c>
      <c r="N47" s="60">
        <f t="shared" si="32"/>
        <v>1</v>
      </c>
      <c r="O47" s="60">
        <f t="shared" si="32"/>
        <v>1</v>
      </c>
      <c r="P47" s="60">
        <f t="shared" si="32"/>
        <v>0.75</v>
      </c>
      <c r="Q47" s="60">
        <f t="shared" si="32"/>
        <v>1</v>
      </c>
      <c r="R47" s="60">
        <f t="shared" si="32"/>
        <v>1</v>
      </c>
      <c r="S47" s="60">
        <f t="shared" si="32"/>
        <v>1</v>
      </c>
      <c r="T47" s="60">
        <f t="shared" si="32"/>
        <v>1</v>
      </c>
      <c r="U47" s="60">
        <f t="shared" ref="U47:AD56" si="33">VLOOKUP($B47,$B:$J,U$4,FALSE)/U$6</f>
        <v>1</v>
      </c>
      <c r="V47" s="60">
        <f t="shared" si="33"/>
        <v>1</v>
      </c>
      <c r="W47" s="60">
        <f t="shared" si="33"/>
        <v>0.83682008368200833</v>
      </c>
      <c r="X47" s="60">
        <f t="shared" si="33"/>
        <v>1</v>
      </c>
      <c r="Y47" s="60">
        <f t="shared" si="33"/>
        <v>1</v>
      </c>
      <c r="Z47" s="60">
        <f t="shared" si="33"/>
        <v>1</v>
      </c>
      <c r="AA47" s="60">
        <f t="shared" si="33"/>
        <v>1</v>
      </c>
      <c r="AB47" s="60">
        <f t="shared" si="33"/>
        <v>1</v>
      </c>
      <c r="AC47" s="60">
        <f t="shared" si="33"/>
        <v>0.75</v>
      </c>
      <c r="AD47" s="60">
        <f t="shared" si="33"/>
        <v>0.75</v>
      </c>
      <c r="AE47" s="60">
        <f t="shared" ref="AE47:AN56" si="34">VLOOKUP($B47,$B:$J,AE$4,FALSE)/AE$6</f>
        <v>0.75</v>
      </c>
      <c r="AF47" s="60">
        <f t="shared" si="34"/>
        <v>1</v>
      </c>
      <c r="AG47" s="60">
        <f t="shared" si="34"/>
        <v>1.25</v>
      </c>
      <c r="AH47" s="60">
        <f t="shared" si="34"/>
        <v>0.75</v>
      </c>
      <c r="AI47" s="60">
        <f t="shared" si="34"/>
        <v>1</v>
      </c>
      <c r="AJ47" s="60">
        <f t="shared" si="34"/>
        <v>1</v>
      </c>
      <c r="AK47" s="60">
        <f t="shared" si="34"/>
        <v>1</v>
      </c>
      <c r="AL47" s="60">
        <f t="shared" si="34"/>
        <v>0.75</v>
      </c>
      <c r="AM47" s="60">
        <f t="shared" si="34"/>
        <v>0.83682008368200833</v>
      </c>
      <c r="AN47" s="60">
        <f t="shared" si="34"/>
        <v>0.75</v>
      </c>
      <c r="AO47" s="60">
        <f t="shared" ref="AO47:AX56" si="35">VLOOKUP($B47,$B:$J,AO$4,FALSE)/AO$6</f>
        <v>0.75</v>
      </c>
      <c r="AP47" s="60">
        <f t="shared" si="35"/>
        <v>0.83682008368200833</v>
      </c>
      <c r="AQ47" s="60">
        <f t="shared" si="35"/>
        <v>0.75</v>
      </c>
      <c r="AR47" s="60">
        <f t="shared" si="35"/>
        <v>1</v>
      </c>
      <c r="AS47" s="60">
        <f t="shared" si="35"/>
        <v>1</v>
      </c>
      <c r="AT47" s="60">
        <f t="shared" si="35"/>
        <v>1</v>
      </c>
      <c r="AU47" s="60">
        <f t="shared" si="35"/>
        <v>0.75</v>
      </c>
      <c r="AV47" s="60">
        <f t="shared" si="35"/>
        <v>0.75</v>
      </c>
      <c r="AW47" s="138">
        <f t="shared" si="35"/>
        <v>1</v>
      </c>
      <c r="AX47" s="60">
        <f t="shared" si="35"/>
        <v>1</v>
      </c>
      <c r="AY47" s="60">
        <f t="shared" ref="AY47:BH56" si="36">VLOOKUP($B47,$B:$J,AY$4,FALSE)/AY$6</f>
        <v>0.75</v>
      </c>
      <c r="AZ47" s="60">
        <f t="shared" si="36"/>
        <v>1</v>
      </c>
      <c r="BA47" s="60">
        <f t="shared" si="36"/>
        <v>1.075</v>
      </c>
      <c r="BB47" s="61">
        <f t="shared" si="36"/>
        <v>1.4333333333333333</v>
      </c>
      <c r="BC47" s="61">
        <f t="shared" si="36"/>
        <v>0.6</v>
      </c>
      <c r="BD47" s="61">
        <f t="shared" si="36"/>
        <v>0.75</v>
      </c>
      <c r="BE47" s="61">
        <f t="shared" si="36"/>
        <v>1</v>
      </c>
      <c r="BF47" s="61">
        <f t="shared" si="36"/>
        <v>1</v>
      </c>
      <c r="BG47" s="61">
        <f t="shared" si="36"/>
        <v>1</v>
      </c>
      <c r="BH47" s="61">
        <f t="shared" si="36"/>
        <v>1</v>
      </c>
      <c r="BI47" s="61">
        <f t="shared" ref="BI47:BR56" si="37">VLOOKUP($B47,$B:$J,BI$4,FALSE)/BI$6</f>
        <v>0.75</v>
      </c>
      <c r="BJ47" s="61">
        <f t="shared" si="37"/>
        <v>1</v>
      </c>
      <c r="BK47" s="61">
        <f t="shared" si="37"/>
        <v>1</v>
      </c>
      <c r="BL47" s="61">
        <f t="shared" si="37"/>
        <v>1</v>
      </c>
      <c r="BM47" s="61">
        <f t="shared" si="37"/>
        <v>1</v>
      </c>
      <c r="BN47" s="61">
        <f t="shared" si="37"/>
        <v>1</v>
      </c>
      <c r="BO47" s="61">
        <f t="shared" si="37"/>
        <v>1</v>
      </c>
      <c r="BP47" s="61">
        <f t="shared" si="37"/>
        <v>1</v>
      </c>
      <c r="BQ47" s="61">
        <f t="shared" si="37"/>
        <v>1</v>
      </c>
      <c r="BR47" s="61">
        <f t="shared" si="37"/>
        <v>1</v>
      </c>
      <c r="BS47" s="61">
        <f t="shared" ref="BS47:CB56" si="38">VLOOKUP($B47,$B:$J,BS$4,FALSE)/BS$6</f>
        <v>0.75</v>
      </c>
      <c r="BT47" s="61">
        <f t="shared" si="38"/>
        <v>0.75</v>
      </c>
      <c r="BU47" s="61">
        <f t="shared" si="38"/>
        <v>1</v>
      </c>
      <c r="BV47" s="61">
        <f t="shared" si="38"/>
        <v>1</v>
      </c>
      <c r="BW47" s="61">
        <f t="shared" si="38"/>
        <v>0.75</v>
      </c>
      <c r="BX47" s="61">
        <f t="shared" si="38"/>
        <v>1</v>
      </c>
      <c r="BY47" s="61">
        <f t="shared" si="38"/>
        <v>1</v>
      </c>
      <c r="BZ47" s="61">
        <f t="shared" si="38"/>
        <v>0.75</v>
      </c>
      <c r="CA47" s="61">
        <f t="shared" si="38"/>
        <v>1</v>
      </c>
      <c r="CB47" s="61">
        <f t="shared" si="38"/>
        <v>1</v>
      </c>
      <c r="CC47" s="61">
        <f t="shared" ref="CC47:CL56" si="39">VLOOKUP($B47,$B:$J,CC$4,FALSE)/CC$6</f>
        <v>1</v>
      </c>
      <c r="CD47" s="61">
        <f t="shared" si="39"/>
        <v>1</v>
      </c>
      <c r="CE47" s="61" t="e">
        <f t="shared" si="39"/>
        <v>#N/A</v>
      </c>
      <c r="CF47" s="61">
        <f t="shared" si="39"/>
        <v>1</v>
      </c>
      <c r="CG47" s="61">
        <f t="shared" si="39"/>
        <v>1</v>
      </c>
      <c r="CH47" s="61">
        <f t="shared" si="39"/>
        <v>1</v>
      </c>
      <c r="CI47" s="61">
        <f t="shared" si="39"/>
        <v>1</v>
      </c>
      <c r="CJ47" s="61">
        <f t="shared" si="39"/>
        <v>0.75</v>
      </c>
      <c r="CK47" s="61">
        <f t="shared" si="39"/>
        <v>1</v>
      </c>
      <c r="CL47" s="61">
        <f t="shared" si="39"/>
        <v>1</v>
      </c>
    </row>
    <row r="48" spans="1:90" x14ac:dyDescent="0.25">
      <c r="A48" s="56">
        <v>10023358</v>
      </c>
      <c r="B48" s="56">
        <v>30639</v>
      </c>
      <c r="C48" s="57" t="s">
        <v>258</v>
      </c>
      <c r="D48" s="58">
        <v>300</v>
      </c>
      <c r="E48" s="58">
        <v>300</v>
      </c>
      <c r="F48" s="59">
        <v>500</v>
      </c>
      <c r="G48" s="59">
        <v>480</v>
      </c>
      <c r="H48" s="59">
        <v>280</v>
      </c>
      <c r="I48" s="58">
        <v>300</v>
      </c>
      <c r="J48" s="58">
        <v>300</v>
      </c>
      <c r="K48" s="60">
        <f t="shared" si="32"/>
        <v>0.75</v>
      </c>
      <c r="L48" s="60">
        <f t="shared" si="32"/>
        <v>1</v>
      </c>
      <c r="M48" s="60">
        <f t="shared" si="32"/>
        <v>0.96</v>
      </c>
      <c r="N48" s="60">
        <f t="shared" si="32"/>
        <v>0.96</v>
      </c>
      <c r="O48" s="60">
        <f t="shared" si="32"/>
        <v>1</v>
      </c>
      <c r="P48" s="60">
        <f t="shared" si="32"/>
        <v>0.75</v>
      </c>
      <c r="Q48" s="60">
        <f t="shared" si="32"/>
        <v>0.96</v>
      </c>
      <c r="R48" s="60">
        <f t="shared" si="32"/>
        <v>1</v>
      </c>
      <c r="S48" s="60">
        <f t="shared" si="32"/>
        <v>1</v>
      </c>
      <c r="T48" s="60">
        <f t="shared" si="32"/>
        <v>1</v>
      </c>
      <c r="U48" s="60">
        <f t="shared" si="33"/>
        <v>0.96</v>
      </c>
      <c r="V48" s="60">
        <f t="shared" si="33"/>
        <v>1</v>
      </c>
      <c r="W48" s="60">
        <f t="shared" si="33"/>
        <v>0.78103207810320785</v>
      </c>
      <c r="X48" s="60">
        <f t="shared" si="33"/>
        <v>0.96</v>
      </c>
      <c r="Y48" s="60">
        <f t="shared" si="33"/>
        <v>0.96</v>
      </c>
      <c r="Z48" s="60">
        <f t="shared" si="33"/>
        <v>0.96</v>
      </c>
      <c r="AA48" s="60">
        <f t="shared" si="33"/>
        <v>1</v>
      </c>
      <c r="AB48" s="60">
        <f t="shared" si="33"/>
        <v>1</v>
      </c>
      <c r="AC48" s="60">
        <f t="shared" si="33"/>
        <v>0.75</v>
      </c>
      <c r="AD48" s="60">
        <f t="shared" si="33"/>
        <v>0.75</v>
      </c>
      <c r="AE48" s="60">
        <f t="shared" si="34"/>
        <v>0.75</v>
      </c>
      <c r="AF48" s="60">
        <f t="shared" si="34"/>
        <v>0.96</v>
      </c>
      <c r="AG48" s="60">
        <f t="shared" si="34"/>
        <v>1.25</v>
      </c>
      <c r="AH48" s="60">
        <f t="shared" si="34"/>
        <v>0.75</v>
      </c>
      <c r="AI48" s="60">
        <f t="shared" si="34"/>
        <v>1</v>
      </c>
      <c r="AJ48" s="60">
        <f t="shared" si="34"/>
        <v>1</v>
      </c>
      <c r="AK48" s="60">
        <f t="shared" si="34"/>
        <v>1</v>
      </c>
      <c r="AL48" s="60">
        <f t="shared" si="34"/>
        <v>0.75</v>
      </c>
      <c r="AM48" s="60">
        <f t="shared" si="34"/>
        <v>0.78103207810320785</v>
      </c>
      <c r="AN48" s="60">
        <f t="shared" si="34"/>
        <v>0.75</v>
      </c>
      <c r="AO48" s="60">
        <f t="shared" si="35"/>
        <v>0.75</v>
      </c>
      <c r="AP48" s="60">
        <f t="shared" si="35"/>
        <v>0.78103207810320785</v>
      </c>
      <c r="AQ48" s="60">
        <f t="shared" si="35"/>
        <v>0.75</v>
      </c>
      <c r="AR48" s="60">
        <f t="shared" si="35"/>
        <v>0.96</v>
      </c>
      <c r="AS48" s="60">
        <f t="shared" si="35"/>
        <v>0.96</v>
      </c>
      <c r="AT48" s="60">
        <f t="shared" si="35"/>
        <v>1</v>
      </c>
      <c r="AU48" s="60">
        <f t="shared" si="35"/>
        <v>0.75</v>
      </c>
      <c r="AV48" s="60">
        <f t="shared" si="35"/>
        <v>0.75</v>
      </c>
      <c r="AW48" s="138">
        <f t="shared" si="35"/>
        <v>0.96</v>
      </c>
      <c r="AX48" s="60">
        <f t="shared" si="35"/>
        <v>0.96</v>
      </c>
      <c r="AY48" s="60">
        <f t="shared" si="36"/>
        <v>0.75</v>
      </c>
      <c r="AZ48" s="60">
        <f t="shared" si="36"/>
        <v>1</v>
      </c>
      <c r="BA48" s="60">
        <f t="shared" si="36"/>
        <v>0.75</v>
      </c>
      <c r="BB48" s="61">
        <f t="shared" si="36"/>
        <v>1</v>
      </c>
      <c r="BC48" s="61">
        <f t="shared" si="36"/>
        <v>0.56000000000000005</v>
      </c>
      <c r="BD48" s="61">
        <f t="shared" si="36"/>
        <v>0.75</v>
      </c>
      <c r="BE48" s="61">
        <f t="shared" si="36"/>
        <v>1</v>
      </c>
      <c r="BF48" s="61">
        <f t="shared" si="36"/>
        <v>1</v>
      </c>
      <c r="BG48" s="61">
        <f t="shared" si="36"/>
        <v>1</v>
      </c>
      <c r="BH48" s="61">
        <f t="shared" si="36"/>
        <v>1</v>
      </c>
      <c r="BI48" s="61">
        <f t="shared" si="37"/>
        <v>0.75</v>
      </c>
      <c r="BJ48" s="61">
        <f t="shared" si="37"/>
        <v>1</v>
      </c>
      <c r="BK48" s="61">
        <f t="shared" si="37"/>
        <v>0.96</v>
      </c>
      <c r="BL48" s="61">
        <f t="shared" si="37"/>
        <v>1</v>
      </c>
      <c r="BM48" s="61">
        <f t="shared" si="37"/>
        <v>1</v>
      </c>
      <c r="BN48" s="61">
        <f t="shared" si="37"/>
        <v>0.96</v>
      </c>
      <c r="BO48" s="61">
        <f t="shared" si="37"/>
        <v>0.96</v>
      </c>
      <c r="BP48" s="61">
        <f t="shared" si="37"/>
        <v>1</v>
      </c>
      <c r="BQ48" s="61">
        <f t="shared" si="37"/>
        <v>1</v>
      </c>
      <c r="BR48" s="61">
        <f t="shared" si="37"/>
        <v>1</v>
      </c>
      <c r="BS48" s="61">
        <f t="shared" si="38"/>
        <v>0.75</v>
      </c>
      <c r="BT48" s="61">
        <f t="shared" si="38"/>
        <v>0.75</v>
      </c>
      <c r="BU48" s="61">
        <f t="shared" si="38"/>
        <v>1</v>
      </c>
      <c r="BV48" s="61">
        <f t="shared" si="38"/>
        <v>0.96</v>
      </c>
      <c r="BW48" s="61">
        <f t="shared" si="38"/>
        <v>0.75</v>
      </c>
      <c r="BX48" s="61">
        <f t="shared" si="38"/>
        <v>1</v>
      </c>
      <c r="BY48" s="61">
        <f t="shared" si="38"/>
        <v>0.96</v>
      </c>
      <c r="BZ48" s="61">
        <f t="shared" si="38"/>
        <v>0.75</v>
      </c>
      <c r="CA48" s="61">
        <f t="shared" si="38"/>
        <v>1</v>
      </c>
      <c r="CB48" s="61">
        <f t="shared" si="38"/>
        <v>1</v>
      </c>
      <c r="CC48" s="61">
        <f t="shared" si="39"/>
        <v>1</v>
      </c>
      <c r="CD48" s="61">
        <f t="shared" si="39"/>
        <v>1</v>
      </c>
      <c r="CE48" s="61" t="e">
        <f t="shared" si="39"/>
        <v>#N/A</v>
      </c>
      <c r="CF48" s="61">
        <f t="shared" si="39"/>
        <v>1</v>
      </c>
      <c r="CG48" s="61">
        <f t="shared" si="39"/>
        <v>1</v>
      </c>
      <c r="CH48" s="61">
        <f t="shared" si="39"/>
        <v>1</v>
      </c>
      <c r="CI48" s="61">
        <f t="shared" si="39"/>
        <v>0.96</v>
      </c>
      <c r="CJ48" s="61">
        <f t="shared" si="39"/>
        <v>0.75</v>
      </c>
      <c r="CK48" s="61">
        <f t="shared" si="39"/>
        <v>1</v>
      </c>
      <c r="CL48" s="61">
        <f t="shared" si="39"/>
        <v>0.96</v>
      </c>
    </row>
    <row r="49" spans="1:90" x14ac:dyDescent="0.25">
      <c r="A49" s="56">
        <v>10023768</v>
      </c>
      <c r="B49" s="56">
        <v>30640</v>
      </c>
      <c r="C49" s="57" t="s">
        <v>259</v>
      </c>
      <c r="D49" s="58">
        <v>400</v>
      </c>
      <c r="E49" s="58">
        <v>400</v>
      </c>
      <c r="F49" s="59">
        <v>500</v>
      </c>
      <c r="G49" s="59">
        <v>480</v>
      </c>
      <c r="H49" s="59">
        <v>280</v>
      </c>
      <c r="I49" s="58">
        <v>300</v>
      </c>
      <c r="J49" s="58">
        <v>300</v>
      </c>
      <c r="K49" s="60">
        <f t="shared" si="32"/>
        <v>1</v>
      </c>
      <c r="L49" s="60">
        <f t="shared" si="32"/>
        <v>1</v>
      </c>
      <c r="M49" s="60">
        <f t="shared" si="32"/>
        <v>0.96</v>
      </c>
      <c r="N49" s="60">
        <f t="shared" si="32"/>
        <v>0.96</v>
      </c>
      <c r="O49" s="60">
        <f t="shared" si="32"/>
        <v>1</v>
      </c>
      <c r="P49" s="60">
        <f t="shared" si="32"/>
        <v>1</v>
      </c>
      <c r="Q49" s="60">
        <f t="shared" si="32"/>
        <v>0.96</v>
      </c>
      <c r="R49" s="60">
        <f t="shared" si="32"/>
        <v>1</v>
      </c>
      <c r="S49" s="60">
        <f t="shared" si="32"/>
        <v>1</v>
      </c>
      <c r="T49" s="60">
        <f t="shared" si="32"/>
        <v>1</v>
      </c>
      <c r="U49" s="60">
        <f t="shared" si="33"/>
        <v>0.96</v>
      </c>
      <c r="V49" s="60">
        <f t="shared" si="33"/>
        <v>1</v>
      </c>
      <c r="W49" s="60">
        <f t="shared" si="33"/>
        <v>0.78103207810320785</v>
      </c>
      <c r="X49" s="60">
        <f t="shared" si="33"/>
        <v>0.96</v>
      </c>
      <c r="Y49" s="60">
        <f t="shared" si="33"/>
        <v>0.96</v>
      </c>
      <c r="Z49" s="60">
        <f t="shared" si="33"/>
        <v>0.96</v>
      </c>
      <c r="AA49" s="60">
        <f t="shared" si="33"/>
        <v>1</v>
      </c>
      <c r="AB49" s="60">
        <f t="shared" si="33"/>
        <v>1</v>
      </c>
      <c r="AC49" s="60">
        <f t="shared" si="33"/>
        <v>1</v>
      </c>
      <c r="AD49" s="60">
        <f t="shared" si="33"/>
        <v>1</v>
      </c>
      <c r="AE49" s="60">
        <f t="shared" si="34"/>
        <v>1</v>
      </c>
      <c r="AF49" s="60">
        <f t="shared" si="34"/>
        <v>0.96</v>
      </c>
      <c r="AG49" s="60">
        <f t="shared" si="34"/>
        <v>1.25</v>
      </c>
      <c r="AH49" s="60">
        <f t="shared" si="34"/>
        <v>1</v>
      </c>
      <c r="AI49" s="60">
        <f t="shared" si="34"/>
        <v>1</v>
      </c>
      <c r="AJ49" s="60">
        <f t="shared" si="34"/>
        <v>1</v>
      </c>
      <c r="AK49" s="60">
        <f t="shared" si="34"/>
        <v>1</v>
      </c>
      <c r="AL49" s="60">
        <f t="shared" si="34"/>
        <v>1</v>
      </c>
      <c r="AM49" s="60">
        <f t="shared" si="34"/>
        <v>0.78103207810320785</v>
      </c>
      <c r="AN49" s="60">
        <f t="shared" si="34"/>
        <v>1</v>
      </c>
      <c r="AO49" s="60">
        <f t="shared" si="35"/>
        <v>1</v>
      </c>
      <c r="AP49" s="60">
        <f t="shared" si="35"/>
        <v>0.78103207810320785</v>
      </c>
      <c r="AQ49" s="60">
        <f t="shared" si="35"/>
        <v>1</v>
      </c>
      <c r="AR49" s="60">
        <f t="shared" si="35"/>
        <v>0.96</v>
      </c>
      <c r="AS49" s="60">
        <f t="shared" si="35"/>
        <v>0.96</v>
      </c>
      <c r="AT49" s="60">
        <f t="shared" si="35"/>
        <v>1</v>
      </c>
      <c r="AU49" s="60">
        <f t="shared" si="35"/>
        <v>1</v>
      </c>
      <c r="AV49" s="60">
        <f t="shared" si="35"/>
        <v>1</v>
      </c>
      <c r="AW49" s="138">
        <f t="shared" si="35"/>
        <v>0.96</v>
      </c>
      <c r="AX49" s="60">
        <f t="shared" si="35"/>
        <v>0.96</v>
      </c>
      <c r="AY49" s="60">
        <f t="shared" si="36"/>
        <v>1</v>
      </c>
      <c r="AZ49" s="60">
        <f t="shared" si="36"/>
        <v>1</v>
      </c>
      <c r="BA49" s="60">
        <f t="shared" si="36"/>
        <v>0.75</v>
      </c>
      <c r="BB49" s="61">
        <f t="shared" si="36"/>
        <v>1</v>
      </c>
      <c r="BC49" s="61">
        <f t="shared" si="36"/>
        <v>0.56000000000000005</v>
      </c>
      <c r="BD49" s="61">
        <f t="shared" si="36"/>
        <v>1</v>
      </c>
      <c r="BE49" s="61">
        <f t="shared" si="36"/>
        <v>1</v>
      </c>
      <c r="BF49" s="61">
        <f t="shared" si="36"/>
        <v>1</v>
      </c>
      <c r="BG49" s="61">
        <f t="shared" si="36"/>
        <v>1</v>
      </c>
      <c r="BH49" s="61">
        <f t="shared" si="36"/>
        <v>1</v>
      </c>
      <c r="BI49" s="61">
        <f t="shared" si="37"/>
        <v>1</v>
      </c>
      <c r="BJ49" s="61">
        <f t="shared" si="37"/>
        <v>1</v>
      </c>
      <c r="BK49" s="61">
        <f t="shared" si="37"/>
        <v>0.96</v>
      </c>
      <c r="BL49" s="61">
        <f t="shared" si="37"/>
        <v>1</v>
      </c>
      <c r="BM49" s="61">
        <f t="shared" si="37"/>
        <v>1</v>
      </c>
      <c r="BN49" s="61">
        <f t="shared" si="37"/>
        <v>0.96</v>
      </c>
      <c r="BO49" s="61">
        <f t="shared" si="37"/>
        <v>0.96</v>
      </c>
      <c r="BP49" s="61">
        <f t="shared" si="37"/>
        <v>1</v>
      </c>
      <c r="BQ49" s="61">
        <f t="shared" si="37"/>
        <v>1</v>
      </c>
      <c r="BR49" s="61">
        <f t="shared" si="37"/>
        <v>1</v>
      </c>
      <c r="BS49" s="61">
        <f t="shared" si="38"/>
        <v>1</v>
      </c>
      <c r="BT49" s="61">
        <f t="shared" si="38"/>
        <v>1</v>
      </c>
      <c r="BU49" s="61">
        <f t="shared" si="38"/>
        <v>1</v>
      </c>
      <c r="BV49" s="61">
        <f t="shared" si="38"/>
        <v>0.96</v>
      </c>
      <c r="BW49" s="61">
        <f t="shared" si="38"/>
        <v>1</v>
      </c>
      <c r="BX49" s="61">
        <f t="shared" si="38"/>
        <v>1</v>
      </c>
      <c r="BY49" s="61">
        <f t="shared" si="38"/>
        <v>0.96</v>
      </c>
      <c r="BZ49" s="61">
        <f t="shared" si="38"/>
        <v>1</v>
      </c>
      <c r="CA49" s="61">
        <f t="shared" si="38"/>
        <v>1</v>
      </c>
      <c r="CB49" s="61">
        <f t="shared" si="38"/>
        <v>1</v>
      </c>
      <c r="CC49" s="61">
        <f t="shared" si="39"/>
        <v>1</v>
      </c>
      <c r="CD49" s="61">
        <f t="shared" si="39"/>
        <v>1</v>
      </c>
      <c r="CE49" s="61" t="e">
        <f t="shared" si="39"/>
        <v>#N/A</v>
      </c>
      <c r="CF49" s="61">
        <f t="shared" si="39"/>
        <v>1</v>
      </c>
      <c r="CG49" s="61">
        <f t="shared" si="39"/>
        <v>1</v>
      </c>
      <c r="CH49" s="61">
        <f t="shared" si="39"/>
        <v>1</v>
      </c>
      <c r="CI49" s="61">
        <f t="shared" si="39"/>
        <v>0.96</v>
      </c>
      <c r="CJ49" s="61">
        <f t="shared" si="39"/>
        <v>1</v>
      </c>
      <c r="CK49" s="61">
        <f t="shared" si="39"/>
        <v>1</v>
      </c>
      <c r="CL49" s="61">
        <f t="shared" si="39"/>
        <v>0.96</v>
      </c>
    </row>
    <row r="50" spans="1:90" x14ac:dyDescent="0.25">
      <c r="A50" s="56">
        <v>10023446</v>
      </c>
      <c r="B50" s="56">
        <v>30641</v>
      </c>
      <c r="C50" s="57" t="s">
        <v>260</v>
      </c>
      <c r="D50" s="58">
        <v>300</v>
      </c>
      <c r="E50" s="58">
        <v>300</v>
      </c>
      <c r="F50" s="59">
        <v>500</v>
      </c>
      <c r="G50" s="59">
        <v>490</v>
      </c>
      <c r="H50" s="59">
        <v>280</v>
      </c>
      <c r="I50" s="58">
        <v>300</v>
      </c>
      <c r="J50" s="58">
        <v>300</v>
      </c>
      <c r="K50" s="60">
        <f t="shared" si="32"/>
        <v>0.75</v>
      </c>
      <c r="L50" s="60">
        <f t="shared" si="32"/>
        <v>1</v>
      </c>
      <c r="M50" s="60">
        <f t="shared" si="32"/>
        <v>0.98</v>
      </c>
      <c r="N50" s="60">
        <f t="shared" si="32"/>
        <v>0.98</v>
      </c>
      <c r="O50" s="60">
        <f t="shared" si="32"/>
        <v>1</v>
      </c>
      <c r="P50" s="60">
        <f t="shared" si="32"/>
        <v>0.75</v>
      </c>
      <c r="Q50" s="60">
        <f t="shared" si="32"/>
        <v>0.98</v>
      </c>
      <c r="R50" s="60">
        <f t="shared" si="32"/>
        <v>1</v>
      </c>
      <c r="S50" s="60">
        <f t="shared" si="32"/>
        <v>1</v>
      </c>
      <c r="T50" s="60">
        <f t="shared" si="32"/>
        <v>1</v>
      </c>
      <c r="U50" s="60">
        <f t="shared" si="33"/>
        <v>0.98</v>
      </c>
      <c r="V50" s="60">
        <f t="shared" si="33"/>
        <v>1</v>
      </c>
      <c r="W50" s="60">
        <f t="shared" si="33"/>
        <v>0.78103207810320785</v>
      </c>
      <c r="X50" s="60">
        <f t="shared" si="33"/>
        <v>0.98</v>
      </c>
      <c r="Y50" s="60">
        <f t="shared" si="33"/>
        <v>0.98</v>
      </c>
      <c r="Z50" s="60">
        <f t="shared" si="33"/>
        <v>0.98</v>
      </c>
      <c r="AA50" s="60">
        <f t="shared" si="33"/>
        <v>1</v>
      </c>
      <c r="AB50" s="60">
        <f t="shared" si="33"/>
        <v>1</v>
      </c>
      <c r="AC50" s="60">
        <f t="shared" si="33"/>
        <v>0.75</v>
      </c>
      <c r="AD50" s="60">
        <f t="shared" si="33"/>
        <v>0.75</v>
      </c>
      <c r="AE50" s="60">
        <f t="shared" si="34"/>
        <v>0.75</v>
      </c>
      <c r="AF50" s="60">
        <f t="shared" si="34"/>
        <v>0.98</v>
      </c>
      <c r="AG50" s="60">
        <f t="shared" si="34"/>
        <v>1.25</v>
      </c>
      <c r="AH50" s="60">
        <f t="shared" si="34"/>
        <v>0.75</v>
      </c>
      <c r="AI50" s="60">
        <f t="shared" si="34"/>
        <v>1</v>
      </c>
      <c r="AJ50" s="60">
        <f t="shared" si="34"/>
        <v>1</v>
      </c>
      <c r="AK50" s="60">
        <f t="shared" si="34"/>
        <v>1</v>
      </c>
      <c r="AL50" s="60">
        <f t="shared" si="34"/>
        <v>0.75</v>
      </c>
      <c r="AM50" s="60">
        <f t="shared" si="34"/>
        <v>0.78103207810320785</v>
      </c>
      <c r="AN50" s="60">
        <f t="shared" si="34"/>
        <v>0.75</v>
      </c>
      <c r="AO50" s="60">
        <f t="shared" si="35"/>
        <v>0.75</v>
      </c>
      <c r="AP50" s="60">
        <f t="shared" si="35"/>
        <v>0.78103207810320785</v>
      </c>
      <c r="AQ50" s="60">
        <f t="shared" si="35"/>
        <v>0.75</v>
      </c>
      <c r="AR50" s="60">
        <f t="shared" si="35"/>
        <v>0.98</v>
      </c>
      <c r="AS50" s="60">
        <f t="shared" si="35"/>
        <v>0.98</v>
      </c>
      <c r="AT50" s="60">
        <f t="shared" si="35"/>
        <v>1</v>
      </c>
      <c r="AU50" s="60">
        <f t="shared" si="35"/>
        <v>0.75</v>
      </c>
      <c r="AV50" s="60">
        <f t="shared" si="35"/>
        <v>0.75</v>
      </c>
      <c r="AW50" s="138">
        <f t="shared" si="35"/>
        <v>0.98</v>
      </c>
      <c r="AX50" s="60">
        <f t="shared" si="35"/>
        <v>0.98</v>
      </c>
      <c r="AY50" s="60">
        <f t="shared" si="36"/>
        <v>0.75</v>
      </c>
      <c r="AZ50" s="60">
        <f t="shared" si="36"/>
        <v>1</v>
      </c>
      <c r="BA50" s="60">
        <f t="shared" si="36"/>
        <v>0.75</v>
      </c>
      <c r="BB50" s="61">
        <f t="shared" si="36"/>
        <v>1</v>
      </c>
      <c r="BC50" s="61">
        <f t="shared" si="36"/>
        <v>0.56000000000000005</v>
      </c>
      <c r="BD50" s="61">
        <f t="shared" si="36"/>
        <v>0.75</v>
      </c>
      <c r="BE50" s="61">
        <f t="shared" si="36"/>
        <v>1</v>
      </c>
      <c r="BF50" s="61">
        <f t="shared" si="36"/>
        <v>1</v>
      </c>
      <c r="BG50" s="61">
        <f t="shared" si="36"/>
        <v>1</v>
      </c>
      <c r="BH50" s="61">
        <f t="shared" si="36"/>
        <v>1</v>
      </c>
      <c r="BI50" s="61">
        <f t="shared" si="37"/>
        <v>0.75</v>
      </c>
      <c r="BJ50" s="61">
        <f t="shared" si="37"/>
        <v>1</v>
      </c>
      <c r="BK50" s="61">
        <f t="shared" si="37"/>
        <v>0.98</v>
      </c>
      <c r="BL50" s="61">
        <f t="shared" si="37"/>
        <v>1</v>
      </c>
      <c r="BM50" s="61">
        <f t="shared" si="37"/>
        <v>1</v>
      </c>
      <c r="BN50" s="61">
        <f t="shared" si="37"/>
        <v>0.98</v>
      </c>
      <c r="BO50" s="61">
        <f t="shared" si="37"/>
        <v>0.98</v>
      </c>
      <c r="BP50" s="61">
        <f t="shared" si="37"/>
        <v>1</v>
      </c>
      <c r="BQ50" s="61">
        <f t="shared" si="37"/>
        <v>1</v>
      </c>
      <c r="BR50" s="61">
        <f t="shared" si="37"/>
        <v>1</v>
      </c>
      <c r="BS50" s="61">
        <f t="shared" si="38"/>
        <v>0.75</v>
      </c>
      <c r="BT50" s="61">
        <f t="shared" si="38"/>
        <v>0.75</v>
      </c>
      <c r="BU50" s="61">
        <f t="shared" si="38"/>
        <v>1</v>
      </c>
      <c r="BV50" s="61">
        <f t="shared" si="38"/>
        <v>0.98</v>
      </c>
      <c r="BW50" s="61">
        <f t="shared" si="38"/>
        <v>0.75</v>
      </c>
      <c r="BX50" s="61">
        <f t="shared" si="38"/>
        <v>1</v>
      </c>
      <c r="BY50" s="61">
        <f t="shared" si="38"/>
        <v>0.98</v>
      </c>
      <c r="BZ50" s="61">
        <f t="shared" si="38"/>
        <v>0.75</v>
      </c>
      <c r="CA50" s="61">
        <f t="shared" si="38"/>
        <v>1</v>
      </c>
      <c r="CB50" s="61">
        <f t="shared" si="38"/>
        <v>1</v>
      </c>
      <c r="CC50" s="61">
        <f t="shared" si="39"/>
        <v>1</v>
      </c>
      <c r="CD50" s="61">
        <f t="shared" si="39"/>
        <v>1</v>
      </c>
      <c r="CE50" s="61" t="e">
        <f t="shared" si="39"/>
        <v>#N/A</v>
      </c>
      <c r="CF50" s="61">
        <f t="shared" si="39"/>
        <v>1</v>
      </c>
      <c r="CG50" s="61">
        <f t="shared" si="39"/>
        <v>1</v>
      </c>
      <c r="CH50" s="61">
        <f t="shared" si="39"/>
        <v>1</v>
      </c>
      <c r="CI50" s="61">
        <f t="shared" si="39"/>
        <v>0.98</v>
      </c>
      <c r="CJ50" s="61">
        <f t="shared" si="39"/>
        <v>0.75</v>
      </c>
      <c r="CK50" s="61">
        <f t="shared" si="39"/>
        <v>1</v>
      </c>
      <c r="CL50" s="61">
        <f t="shared" si="39"/>
        <v>0.98</v>
      </c>
    </row>
    <row r="51" spans="1:90" x14ac:dyDescent="0.25">
      <c r="A51" s="56">
        <v>10023356</v>
      </c>
      <c r="B51" s="56">
        <v>30661</v>
      </c>
      <c r="C51" s="57" t="s">
        <v>261</v>
      </c>
      <c r="D51" s="58">
        <v>350</v>
      </c>
      <c r="E51" s="58">
        <v>350</v>
      </c>
      <c r="F51" s="59">
        <v>500</v>
      </c>
      <c r="G51" s="59">
        <v>500</v>
      </c>
      <c r="H51" s="59">
        <v>300</v>
      </c>
      <c r="I51" s="58">
        <v>420</v>
      </c>
      <c r="J51" s="58">
        <v>420</v>
      </c>
      <c r="K51" s="60">
        <f t="shared" si="32"/>
        <v>0.875</v>
      </c>
      <c r="L51" s="60">
        <f t="shared" si="32"/>
        <v>1</v>
      </c>
      <c r="M51" s="60">
        <f t="shared" si="32"/>
        <v>1</v>
      </c>
      <c r="N51" s="60">
        <f t="shared" si="32"/>
        <v>1</v>
      </c>
      <c r="O51" s="60">
        <f t="shared" si="32"/>
        <v>1</v>
      </c>
      <c r="P51" s="60">
        <f t="shared" si="32"/>
        <v>0.875</v>
      </c>
      <c r="Q51" s="60">
        <f t="shared" si="32"/>
        <v>1</v>
      </c>
      <c r="R51" s="60">
        <f t="shared" si="32"/>
        <v>1</v>
      </c>
      <c r="S51" s="60">
        <f t="shared" si="32"/>
        <v>1</v>
      </c>
      <c r="T51" s="60">
        <f t="shared" si="32"/>
        <v>1</v>
      </c>
      <c r="U51" s="60">
        <f t="shared" si="33"/>
        <v>1</v>
      </c>
      <c r="V51" s="60">
        <f t="shared" si="33"/>
        <v>1</v>
      </c>
      <c r="W51" s="60">
        <f t="shared" si="33"/>
        <v>0.83682008368200833</v>
      </c>
      <c r="X51" s="60">
        <f t="shared" si="33"/>
        <v>1</v>
      </c>
      <c r="Y51" s="60">
        <f t="shared" si="33"/>
        <v>1</v>
      </c>
      <c r="Z51" s="60">
        <f t="shared" si="33"/>
        <v>1</v>
      </c>
      <c r="AA51" s="60">
        <f t="shared" si="33"/>
        <v>1</v>
      </c>
      <c r="AB51" s="60">
        <f t="shared" si="33"/>
        <v>1</v>
      </c>
      <c r="AC51" s="60">
        <f t="shared" si="33"/>
        <v>0.875</v>
      </c>
      <c r="AD51" s="60">
        <f t="shared" si="33"/>
        <v>0.875</v>
      </c>
      <c r="AE51" s="60">
        <f t="shared" si="34"/>
        <v>0.875</v>
      </c>
      <c r="AF51" s="60">
        <f t="shared" si="34"/>
        <v>1</v>
      </c>
      <c r="AG51" s="60">
        <f t="shared" si="34"/>
        <v>1.25</v>
      </c>
      <c r="AH51" s="60">
        <f t="shared" si="34"/>
        <v>0.875</v>
      </c>
      <c r="AI51" s="60">
        <f t="shared" si="34"/>
        <v>1</v>
      </c>
      <c r="AJ51" s="60">
        <f t="shared" si="34"/>
        <v>1</v>
      </c>
      <c r="AK51" s="60">
        <f t="shared" si="34"/>
        <v>1</v>
      </c>
      <c r="AL51" s="60">
        <f t="shared" si="34"/>
        <v>0.875</v>
      </c>
      <c r="AM51" s="60">
        <f t="shared" si="34"/>
        <v>0.83682008368200833</v>
      </c>
      <c r="AN51" s="60">
        <f t="shared" si="34"/>
        <v>0.875</v>
      </c>
      <c r="AO51" s="60">
        <f t="shared" si="35"/>
        <v>0.875</v>
      </c>
      <c r="AP51" s="60">
        <f t="shared" si="35"/>
        <v>0.83682008368200833</v>
      </c>
      <c r="AQ51" s="60">
        <f t="shared" si="35"/>
        <v>0.875</v>
      </c>
      <c r="AR51" s="60">
        <f t="shared" si="35"/>
        <v>1</v>
      </c>
      <c r="AS51" s="60">
        <f t="shared" si="35"/>
        <v>1</v>
      </c>
      <c r="AT51" s="60">
        <f t="shared" si="35"/>
        <v>1</v>
      </c>
      <c r="AU51" s="60">
        <f t="shared" si="35"/>
        <v>0.875</v>
      </c>
      <c r="AV51" s="60">
        <f t="shared" si="35"/>
        <v>0.875</v>
      </c>
      <c r="AW51" s="138">
        <f t="shared" si="35"/>
        <v>1</v>
      </c>
      <c r="AX51" s="60">
        <f t="shared" si="35"/>
        <v>1</v>
      </c>
      <c r="AY51" s="60">
        <f t="shared" si="36"/>
        <v>0.875</v>
      </c>
      <c r="AZ51" s="60">
        <f t="shared" si="36"/>
        <v>1</v>
      </c>
      <c r="BA51" s="60">
        <f t="shared" si="36"/>
        <v>1.05</v>
      </c>
      <c r="BB51" s="61">
        <f t="shared" si="36"/>
        <v>1.4</v>
      </c>
      <c r="BC51" s="61">
        <f t="shared" si="36"/>
        <v>0.6</v>
      </c>
      <c r="BD51" s="61">
        <f t="shared" si="36"/>
        <v>0.875</v>
      </c>
      <c r="BE51" s="61">
        <f t="shared" si="36"/>
        <v>1</v>
      </c>
      <c r="BF51" s="61">
        <f t="shared" si="36"/>
        <v>1</v>
      </c>
      <c r="BG51" s="61">
        <f t="shared" si="36"/>
        <v>1</v>
      </c>
      <c r="BH51" s="61">
        <f t="shared" si="36"/>
        <v>1</v>
      </c>
      <c r="BI51" s="61">
        <f t="shared" si="37"/>
        <v>0.875</v>
      </c>
      <c r="BJ51" s="61">
        <f t="shared" si="37"/>
        <v>1</v>
      </c>
      <c r="BK51" s="61">
        <f t="shared" si="37"/>
        <v>1</v>
      </c>
      <c r="BL51" s="61">
        <f t="shared" si="37"/>
        <v>1</v>
      </c>
      <c r="BM51" s="61">
        <f t="shared" si="37"/>
        <v>1</v>
      </c>
      <c r="BN51" s="61">
        <f t="shared" si="37"/>
        <v>1</v>
      </c>
      <c r="BO51" s="61">
        <f t="shared" si="37"/>
        <v>1</v>
      </c>
      <c r="BP51" s="61">
        <f t="shared" si="37"/>
        <v>1</v>
      </c>
      <c r="BQ51" s="61">
        <f t="shared" si="37"/>
        <v>1</v>
      </c>
      <c r="BR51" s="61">
        <f t="shared" si="37"/>
        <v>1</v>
      </c>
      <c r="BS51" s="61">
        <f t="shared" si="38"/>
        <v>0.875</v>
      </c>
      <c r="BT51" s="61">
        <f t="shared" si="38"/>
        <v>0.875</v>
      </c>
      <c r="BU51" s="61">
        <f t="shared" si="38"/>
        <v>1</v>
      </c>
      <c r="BV51" s="61">
        <f t="shared" si="38"/>
        <v>1</v>
      </c>
      <c r="BW51" s="61">
        <f t="shared" si="38"/>
        <v>0.875</v>
      </c>
      <c r="BX51" s="61">
        <f t="shared" si="38"/>
        <v>1</v>
      </c>
      <c r="BY51" s="61">
        <f t="shared" si="38"/>
        <v>1</v>
      </c>
      <c r="BZ51" s="61">
        <f t="shared" si="38"/>
        <v>0.875</v>
      </c>
      <c r="CA51" s="61">
        <f t="shared" si="38"/>
        <v>1</v>
      </c>
      <c r="CB51" s="61">
        <f t="shared" si="38"/>
        <v>1</v>
      </c>
      <c r="CC51" s="61">
        <f t="shared" si="39"/>
        <v>1</v>
      </c>
      <c r="CD51" s="61">
        <f t="shared" si="39"/>
        <v>1</v>
      </c>
      <c r="CE51" s="61" t="e">
        <f t="shared" si="39"/>
        <v>#N/A</v>
      </c>
      <c r="CF51" s="61">
        <f t="shared" si="39"/>
        <v>1</v>
      </c>
      <c r="CG51" s="61">
        <f t="shared" si="39"/>
        <v>1</v>
      </c>
      <c r="CH51" s="61">
        <f t="shared" si="39"/>
        <v>1</v>
      </c>
      <c r="CI51" s="61">
        <f t="shared" si="39"/>
        <v>1</v>
      </c>
      <c r="CJ51" s="61">
        <f t="shared" si="39"/>
        <v>0.875</v>
      </c>
      <c r="CK51" s="61">
        <f t="shared" si="39"/>
        <v>1</v>
      </c>
      <c r="CL51" s="61">
        <f t="shared" si="39"/>
        <v>1</v>
      </c>
    </row>
    <row r="52" spans="1:90" x14ac:dyDescent="0.25">
      <c r="A52" s="56">
        <v>10023794</v>
      </c>
      <c r="B52" s="56">
        <v>30670</v>
      </c>
      <c r="C52" s="57" t="s">
        <v>262</v>
      </c>
      <c r="D52" s="58">
        <v>380</v>
      </c>
      <c r="E52" s="58">
        <v>380</v>
      </c>
      <c r="F52" s="59">
        <v>500</v>
      </c>
      <c r="G52" s="59">
        <v>500</v>
      </c>
      <c r="H52" s="59">
        <v>300</v>
      </c>
      <c r="I52" s="58">
        <v>420</v>
      </c>
      <c r="J52" s="58">
        <v>420</v>
      </c>
      <c r="K52" s="60">
        <f t="shared" si="32"/>
        <v>0.95</v>
      </c>
      <c r="L52" s="60">
        <f t="shared" si="32"/>
        <v>1</v>
      </c>
      <c r="M52" s="60">
        <f t="shared" si="32"/>
        <v>1</v>
      </c>
      <c r="N52" s="60">
        <f t="shared" si="32"/>
        <v>1</v>
      </c>
      <c r="O52" s="60">
        <f t="shared" si="32"/>
        <v>1</v>
      </c>
      <c r="P52" s="60">
        <f t="shared" si="32"/>
        <v>0.95</v>
      </c>
      <c r="Q52" s="60">
        <f t="shared" si="32"/>
        <v>1</v>
      </c>
      <c r="R52" s="60">
        <f t="shared" si="32"/>
        <v>1</v>
      </c>
      <c r="S52" s="60">
        <f t="shared" si="32"/>
        <v>1</v>
      </c>
      <c r="T52" s="60">
        <f t="shared" si="32"/>
        <v>1</v>
      </c>
      <c r="U52" s="60">
        <f t="shared" si="33"/>
        <v>1</v>
      </c>
      <c r="V52" s="60">
        <f t="shared" si="33"/>
        <v>1</v>
      </c>
      <c r="W52" s="60">
        <f t="shared" si="33"/>
        <v>0.83682008368200833</v>
      </c>
      <c r="X52" s="60">
        <f t="shared" si="33"/>
        <v>1</v>
      </c>
      <c r="Y52" s="60">
        <f t="shared" si="33"/>
        <v>1</v>
      </c>
      <c r="Z52" s="60">
        <f t="shared" si="33"/>
        <v>1</v>
      </c>
      <c r="AA52" s="60">
        <f t="shared" si="33"/>
        <v>1</v>
      </c>
      <c r="AB52" s="60">
        <f t="shared" si="33"/>
        <v>1</v>
      </c>
      <c r="AC52" s="60">
        <f t="shared" si="33"/>
        <v>0.95</v>
      </c>
      <c r="AD52" s="60">
        <f t="shared" si="33"/>
        <v>0.95</v>
      </c>
      <c r="AE52" s="60">
        <f t="shared" si="34"/>
        <v>0.95</v>
      </c>
      <c r="AF52" s="60">
        <f t="shared" si="34"/>
        <v>1</v>
      </c>
      <c r="AG52" s="60">
        <f t="shared" si="34"/>
        <v>1.25</v>
      </c>
      <c r="AH52" s="60">
        <f t="shared" si="34"/>
        <v>0.95</v>
      </c>
      <c r="AI52" s="60">
        <f t="shared" si="34"/>
        <v>1</v>
      </c>
      <c r="AJ52" s="60">
        <f t="shared" si="34"/>
        <v>1</v>
      </c>
      <c r="AK52" s="60">
        <f t="shared" si="34"/>
        <v>1</v>
      </c>
      <c r="AL52" s="60">
        <f t="shared" si="34"/>
        <v>0.95</v>
      </c>
      <c r="AM52" s="60">
        <f t="shared" si="34"/>
        <v>0.83682008368200833</v>
      </c>
      <c r="AN52" s="60">
        <f t="shared" si="34"/>
        <v>0.95</v>
      </c>
      <c r="AO52" s="60">
        <f t="shared" si="35"/>
        <v>0.95</v>
      </c>
      <c r="AP52" s="60">
        <f t="shared" si="35"/>
        <v>0.83682008368200833</v>
      </c>
      <c r="AQ52" s="60">
        <f t="shared" si="35"/>
        <v>0.95</v>
      </c>
      <c r="AR52" s="60">
        <f t="shared" si="35"/>
        <v>1</v>
      </c>
      <c r="AS52" s="60">
        <f t="shared" si="35"/>
        <v>1</v>
      </c>
      <c r="AT52" s="60">
        <f t="shared" si="35"/>
        <v>1</v>
      </c>
      <c r="AU52" s="60">
        <f t="shared" si="35"/>
        <v>0.95</v>
      </c>
      <c r="AV52" s="60">
        <f t="shared" si="35"/>
        <v>0.95</v>
      </c>
      <c r="AW52" s="138">
        <f t="shared" si="35"/>
        <v>1</v>
      </c>
      <c r="AX52" s="60">
        <f t="shared" si="35"/>
        <v>1</v>
      </c>
      <c r="AY52" s="60">
        <f t="shared" si="36"/>
        <v>0.95</v>
      </c>
      <c r="AZ52" s="60">
        <f t="shared" si="36"/>
        <v>1</v>
      </c>
      <c r="BA52" s="60">
        <f t="shared" si="36"/>
        <v>1.05</v>
      </c>
      <c r="BB52" s="61">
        <f t="shared" si="36"/>
        <v>1.4</v>
      </c>
      <c r="BC52" s="61">
        <f t="shared" si="36"/>
        <v>0.6</v>
      </c>
      <c r="BD52" s="61">
        <f t="shared" si="36"/>
        <v>0.95</v>
      </c>
      <c r="BE52" s="61">
        <f t="shared" si="36"/>
        <v>1</v>
      </c>
      <c r="BF52" s="61">
        <f t="shared" si="36"/>
        <v>1</v>
      </c>
      <c r="BG52" s="61">
        <f t="shared" si="36"/>
        <v>1</v>
      </c>
      <c r="BH52" s="61">
        <f t="shared" si="36"/>
        <v>1</v>
      </c>
      <c r="BI52" s="61">
        <f t="shared" si="37"/>
        <v>0.95</v>
      </c>
      <c r="BJ52" s="61">
        <f t="shared" si="37"/>
        <v>1</v>
      </c>
      <c r="BK52" s="61">
        <f t="shared" si="37"/>
        <v>1</v>
      </c>
      <c r="BL52" s="61">
        <f t="shared" si="37"/>
        <v>1</v>
      </c>
      <c r="BM52" s="61">
        <f t="shared" si="37"/>
        <v>1</v>
      </c>
      <c r="BN52" s="61">
        <f t="shared" si="37"/>
        <v>1</v>
      </c>
      <c r="BO52" s="61">
        <f t="shared" si="37"/>
        <v>1</v>
      </c>
      <c r="BP52" s="61">
        <f t="shared" si="37"/>
        <v>1</v>
      </c>
      <c r="BQ52" s="61">
        <f t="shared" si="37"/>
        <v>1</v>
      </c>
      <c r="BR52" s="61">
        <f t="shared" si="37"/>
        <v>1</v>
      </c>
      <c r="BS52" s="61">
        <f t="shared" si="38"/>
        <v>0.95</v>
      </c>
      <c r="BT52" s="61">
        <f t="shared" si="38"/>
        <v>0.95</v>
      </c>
      <c r="BU52" s="61">
        <f t="shared" si="38"/>
        <v>1</v>
      </c>
      <c r="BV52" s="61">
        <f t="shared" si="38"/>
        <v>1</v>
      </c>
      <c r="BW52" s="61">
        <f t="shared" si="38"/>
        <v>0.95</v>
      </c>
      <c r="BX52" s="61">
        <f t="shared" si="38"/>
        <v>1</v>
      </c>
      <c r="BY52" s="61">
        <f t="shared" si="38"/>
        <v>1</v>
      </c>
      <c r="BZ52" s="61">
        <f t="shared" si="38"/>
        <v>0.95</v>
      </c>
      <c r="CA52" s="61">
        <f t="shared" si="38"/>
        <v>1</v>
      </c>
      <c r="CB52" s="61">
        <f t="shared" si="38"/>
        <v>1</v>
      </c>
      <c r="CC52" s="61">
        <f t="shared" si="39"/>
        <v>1</v>
      </c>
      <c r="CD52" s="61">
        <f t="shared" si="39"/>
        <v>1</v>
      </c>
      <c r="CE52" s="61" t="e">
        <f t="shared" si="39"/>
        <v>#N/A</v>
      </c>
      <c r="CF52" s="61">
        <f t="shared" si="39"/>
        <v>1</v>
      </c>
      <c r="CG52" s="61">
        <f t="shared" si="39"/>
        <v>1</v>
      </c>
      <c r="CH52" s="61">
        <f t="shared" si="39"/>
        <v>1</v>
      </c>
      <c r="CI52" s="61">
        <f t="shared" si="39"/>
        <v>1</v>
      </c>
      <c r="CJ52" s="61">
        <f t="shared" si="39"/>
        <v>0.95</v>
      </c>
      <c r="CK52" s="61">
        <f t="shared" si="39"/>
        <v>1</v>
      </c>
      <c r="CL52" s="61">
        <f t="shared" si="39"/>
        <v>1</v>
      </c>
    </row>
    <row r="53" spans="1:90" x14ac:dyDescent="0.25">
      <c r="A53" s="56">
        <v>10024324</v>
      </c>
      <c r="B53" s="56">
        <v>30687</v>
      </c>
      <c r="C53" s="57" t="s">
        <v>263</v>
      </c>
      <c r="D53" s="58">
        <v>300</v>
      </c>
      <c r="E53" s="58">
        <v>300</v>
      </c>
      <c r="F53" s="59">
        <v>450</v>
      </c>
      <c r="G53" s="59">
        <v>450</v>
      </c>
      <c r="H53" s="59">
        <v>280</v>
      </c>
      <c r="I53" s="58">
        <v>300</v>
      </c>
      <c r="J53" s="58">
        <v>300</v>
      </c>
      <c r="K53" s="60">
        <f t="shared" si="32"/>
        <v>0.75</v>
      </c>
      <c r="L53" s="60">
        <f t="shared" si="32"/>
        <v>0.9</v>
      </c>
      <c r="M53" s="60">
        <f t="shared" si="32"/>
        <v>0.9</v>
      </c>
      <c r="N53" s="60">
        <f t="shared" si="32"/>
        <v>0.9</v>
      </c>
      <c r="O53" s="60">
        <f t="shared" si="32"/>
        <v>0.9</v>
      </c>
      <c r="P53" s="60">
        <f t="shared" si="32"/>
        <v>0.75</v>
      </c>
      <c r="Q53" s="60">
        <f t="shared" si="32"/>
        <v>0.9</v>
      </c>
      <c r="R53" s="60">
        <f t="shared" si="32"/>
        <v>0.9</v>
      </c>
      <c r="S53" s="60">
        <f t="shared" si="32"/>
        <v>0.9</v>
      </c>
      <c r="T53" s="60">
        <f t="shared" si="32"/>
        <v>0.9</v>
      </c>
      <c r="U53" s="60">
        <f t="shared" si="33"/>
        <v>0.9</v>
      </c>
      <c r="V53" s="60">
        <f t="shared" si="33"/>
        <v>0.9</v>
      </c>
      <c r="W53" s="60">
        <f t="shared" si="33"/>
        <v>0.78103207810320785</v>
      </c>
      <c r="X53" s="60">
        <f t="shared" si="33"/>
        <v>0.9</v>
      </c>
      <c r="Y53" s="60">
        <f t="shared" si="33"/>
        <v>0.9</v>
      </c>
      <c r="Z53" s="60">
        <f t="shared" si="33"/>
        <v>0.9</v>
      </c>
      <c r="AA53" s="60">
        <f t="shared" si="33"/>
        <v>0.9</v>
      </c>
      <c r="AB53" s="60">
        <f t="shared" si="33"/>
        <v>0.9</v>
      </c>
      <c r="AC53" s="60">
        <f t="shared" si="33"/>
        <v>0.75</v>
      </c>
      <c r="AD53" s="60">
        <f t="shared" si="33"/>
        <v>0.75</v>
      </c>
      <c r="AE53" s="60">
        <f t="shared" si="34"/>
        <v>0.75</v>
      </c>
      <c r="AF53" s="60">
        <f t="shared" si="34"/>
        <v>0.9</v>
      </c>
      <c r="AG53" s="60">
        <f t="shared" si="34"/>
        <v>1.125</v>
      </c>
      <c r="AH53" s="60">
        <f t="shared" si="34"/>
        <v>0.75</v>
      </c>
      <c r="AI53" s="60">
        <f t="shared" si="34"/>
        <v>0.9</v>
      </c>
      <c r="AJ53" s="60">
        <f t="shared" si="34"/>
        <v>0.9</v>
      </c>
      <c r="AK53" s="60">
        <f t="shared" si="34"/>
        <v>0.9</v>
      </c>
      <c r="AL53" s="60">
        <f t="shared" si="34"/>
        <v>0.75</v>
      </c>
      <c r="AM53" s="60">
        <f t="shared" si="34"/>
        <v>0.78103207810320785</v>
      </c>
      <c r="AN53" s="60">
        <f t="shared" si="34"/>
        <v>0.75</v>
      </c>
      <c r="AO53" s="60">
        <f t="shared" si="35"/>
        <v>0.75</v>
      </c>
      <c r="AP53" s="60">
        <f t="shared" si="35"/>
        <v>0.78103207810320785</v>
      </c>
      <c r="AQ53" s="60">
        <f t="shared" si="35"/>
        <v>0.75</v>
      </c>
      <c r="AR53" s="60">
        <f t="shared" si="35"/>
        <v>0.9</v>
      </c>
      <c r="AS53" s="60">
        <f t="shared" si="35"/>
        <v>0.9</v>
      </c>
      <c r="AT53" s="60">
        <f t="shared" si="35"/>
        <v>0.9</v>
      </c>
      <c r="AU53" s="60">
        <f t="shared" si="35"/>
        <v>0.75</v>
      </c>
      <c r="AV53" s="60">
        <f t="shared" si="35"/>
        <v>0.75</v>
      </c>
      <c r="AW53" s="138">
        <f t="shared" si="35"/>
        <v>0.9</v>
      </c>
      <c r="AX53" s="60">
        <f t="shared" si="35"/>
        <v>0.9</v>
      </c>
      <c r="AY53" s="60">
        <f t="shared" si="36"/>
        <v>0.75</v>
      </c>
      <c r="AZ53" s="60">
        <f t="shared" si="36"/>
        <v>0.9</v>
      </c>
      <c r="BA53" s="60">
        <f t="shared" si="36"/>
        <v>0.75</v>
      </c>
      <c r="BB53" s="61">
        <f t="shared" si="36"/>
        <v>1</v>
      </c>
      <c r="BC53" s="61">
        <f t="shared" si="36"/>
        <v>0.56000000000000005</v>
      </c>
      <c r="BD53" s="61">
        <f t="shared" si="36"/>
        <v>0.75</v>
      </c>
      <c r="BE53" s="61">
        <f t="shared" si="36"/>
        <v>0.9</v>
      </c>
      <c r="BF53" s="61">
        <f t="shared" si="36"/>
        <v>0.9</v>
      </c>
      <c r="BG53" s="61">
        <f t="shared" si="36"/>
        <v>0.9</v>
      </c>
      <c r="BH53" s="61">
        <f t="shared" si="36"/>
        <v>0.9</v>
      </c>
      <c r="BI53" s="61">
        <f t="shared" si="37"/>
        <v>0.75</v>
      </c>
      <c r="BJ53" s="61">
        <f t="shared" si="37"/>
        <v>0.9</v>
      </c>
      <c r="BK53" s="61">
        <f t="shared" si="37"/>
        <v>0.9</v>
      </c>
      <c r="BL53" s="61">
        <f t="shared" si="37"/>
        <v>0.9</v>
      </c>
      <c r="BM53" s="61">
        <f t="shared" si="37"/>
        <v>0.9</v>
      </c>
      <c r="BN53" s="61">
        <f t="shared" si="37"/>
        <v>0.9</v>
      </c>
      <c r="BO53" s="61">
        <f t="shared" si="37"/>
        <v>0.9</v>
      </c>
      <c r="BP53" s="61">
        <f t="shared" si="37"/>
        <v>0.9</v>
      </c>
      <c r="BQ53" s="61">
        <f t="shared" si="37"/>
        <v>0.9</v>
      </c>
      <c r="BR53" s="61">
        <f t="shared" si="37"/>
        <v>0.9</v>
      </c>
      <c r="BS53" s="61">
        <f t="shared" si="38"/>
        <v>0.75</v>
      </c>
      <c r="BT53" s="61">
        <f t="shared" si="38"/>
        <v>0.75</v>
      </c>
      <c r="BU53" s="61">
        <f t="shared" si="38"/>
        <v>0.9</v>
      </c>
      <c r="BV53" s="61">
        <f t="shared" si="38"/>
        <v>0.9</v>
      </c>
      <c r="BW53" s="61">
        <f t="shared" si="38"/>
        <v>0.75</v>
      </c>
      <c r="BX53" s="61">
        <f t="shared" si="38"/>
        <v>0.9</v>
      </c>
      <c r="BY53" s="61">
        <f t="shared" si="38"/>
        <v>0.9</v>
      </c>
      <c r="BZ53" s="61">
        <f t="shared" si="38"/>
        <v>0.75</v>
      </c>
      <c r="CA53" s="61">
        <f t="shared" si="38"/>
        <v>0.9</v>
      </c>
      <c r="CB53" s="61">
        <f t="shared" si="38"/>
        <v>0.9</v>
      </c>
      <c r="CC53" s="61">
        <f t="shared" si="39"/>
        <v>0.9</v>
      </c>
      <c r="CD53" s="61">
        <f t="shared" si="39"/>
        <v>0.9</v>
      </c>
      <c r="CE53" s="61" t="e">
        <f t="shared" si="39"/>
        <v>#N/A</v>
      </c>
      <c r="CF53" s="61">
        <f t="shared" si="39"/>
        <v>0.9</v>
      </c>
      <c r="CG53" s="61">
        <f t="shared" si="39"/>
        <v>0.9</v>
      </c>
      <c r="CH53" s="61">
        <f t="shared" si="39"/>
        <v>0.9</v>
      </c>
      <c r="CI53" s="61">
        <f t="shared" si="39"/>
        <v>0.9</v>
      </c>
      <c r="CJ53" s="61">
        <f t="shared" si="39"/>
        <v>0.75</v>
      </c>
      <c r="CK53" s="61">
        <f t="shared" si="39"/>
        <v>0.9</v>
      </c>
      <c r="CL53" s="61">
        <f t="shared" si="39"/>
        <v>0.9</v>
      </c>
    </row>
    <row r="54" spans="1:90" x14ac:dyDescent="0.25">
      <c r="A54" s="56">
        <v>10023828</v>
      </c>
      <c r="B54" s="56">
        <v>30690</v>
      </c>
      <c r="C54" s="57" t="s">
        <v>264</v>
      </c>
      <c r="D54" s="58">
        <v>400</v>
      </c>
      <c r="E54" s="58">
        <v>400</v>
      </c>
      <c r="F54" s="59">
        <v>500</v>
      </c>
      <c r="G54" s="59">
        <v>500</v>
      </c>
      <c r="H54" s="59">
        <v>300</v>
      </c>
      <c r="I54" s="58">
        <v>300</v>
      </c>
      <c r="J54" s="58">
        <v>300</v>
      </c>
      <c r="K54" s="60">
        <f t="shared" si="32"/>
        <v>1</v>
      </c>
      <c r="L54" s="60">
        <f t="shared" si="32"/>
        <v>1</v>
      </c>
      <c r="M54" s="60">
        <f t="shared" si="32"/>
        <v>1</v>
      </c>
      <c r="N54" s="60">
        <f t="shared" si="32"/>
        <v>1</v>
      </c>
      <c r="O54" s="60">
        <f t="shared" si="32"/>
        <v>1</v>
      </c>
      <c r="P54" s="60">
        <f t="shared" si="32"/>
        <v>1</v>
      </c>
      <c r="Q54" s="60">
        <f t="shared" si="32"/>
        <v>1</v>
      </c>
      <c r="R54" s="60">
        <f t="shared" si="32"/>
        <v>1</v>
      </c>
      <c r="S54" s="60">
        <f t="shared" si="32"/>
        <v>1</v>
      </c>
      <c r="T54" s="60">
        <f t="shared" si="32"/>
        <v>1</v>
      </c>
      <c r="U54" s="60">
        <f t="shared" si="33"/>
        <v>1</v>
      </c>
      <c r="V54" s="60">
        <f t="shared" si="33"/>
        <v>1</v>
      </c>
      <c r="W54" s="60">
        <f t="shared" si="33"/>
        <v>0.83682008368200833</v>
      </c>
      <c r="X54" s="60">
        <f t="shared" si="33"/>
        <v>1</v>
      </c>
      <c r="Y54" s="60">
        <f t="shared" si="33"/>
        <v>1</v>
      </c>
      <c r="Z54" s="60">
        <f t="shared" si="33"/>
        <v>1</v>
      </c>
      <c r="AA54" s="60">
        <f t="shared" si="33"/>
        <v>1</v>
      </c>
      <c r="AB54" s="60">
        <f t="shared" si="33"/>
        <v>1</v>
      </c>
      <c r="AC54" s="60">
        <f t="shared" si="33"/>
        <v>1</v>
      </c>
      <c r="AD54" s="60">
        <f t="shared" si="33"/>
        <v>1</v>
      </c>
      <c r="AE54" s="60">
        <f t="shared" si="34"/>
        <v>1</v>
      </c>
      <c r="AF54" s="60">
        <f t="shared" si="34"/>
        <v>1</v>
      </c>
      <c r="AG54" s="60">
        <f t="shared" si="34"/>
        <v>1.25</v>
      </c>
      <c r="AH54" s="60">
        <f t="shared" si="34"/>
        <v>1</v>
      </c>
      <c r="AI54" s="60">
        <f t="shared" si="34"/>
        <v>1</v>
      </c>
      <c r="AJ54" s="60">
        <f t="shared" si="34"/>
        <v>1</v>
      </c>
      <c r="AK54" s="60">
        <f t="shared" si="34"/>
        <v>1</v>
      </c>
      <c r="AL54" s="60">
        <f t="shared" si="34"/>
        <v>1</v>
      </c>
      <c r="AM54" s="60">
        <f t="shared" si="34"/>
        <v>0.83682008368200833</v>
      </c>
      <c r="AN54" s="60">
        <f t="shared" si="34"/>
        <v>1</v>
      </c>
      <c r="AO54" s="60">
        <f t="shared" si="35"/>
        <v>1</v>
      </c>
      <c r="AP54" s="60">
        <f t="shared" si="35"/>
        <v>0.83682008368200833</v>
      </c>
      <c r="AQ54" s="60">
        <f t="shared" si="35"/>
        <v>1</v>
      </c>
      <c r="AR54" s="60">
        <f t="shared" si="35"/>
        <v>1</v>
      </c>
      <c r="AS54" s="60">
        <f t="shared" si="35"/>
        <v>1</v>
      </c>
      <c r="AT54" s="60">
        <f t="shared" si="35"/>
        <v>1</v>
      </c>
      <c r="AU54" s="60">
        <f t="shared" si="35"/>
        <v>1</v>
      </c>
      <c r="AV54" s="60">
        <f t="shared" si="35"/>
        <v>1</v>
      </c>
      <c r="AW54" s="138">
        <f t="shared" si="35"/>
        <v>1</v>
      </c>
      <c r="AX54" s="60">
        <f t="shared" si="35"/>
        <v>1</v>
      </c>
      <c r="AY54" s="60">
        <f t="shared" si="36"/>
        <v>1</v>
      </c>
      <c r="AZ54" s="60">
        <f t="shared" si="36"/>
        <v>1</v>
      </c>
      <c r="BA54" s="60">
        <f t="shared" si="36"/>
        <v>0.75</v>
      </c>
      <c r="BB54" s="61">
        <f t="shared" si="36"/>
        <v>1</v>
      </c>
      <c r="BC54" s="61">
        <f t="shared" si="36"/>
        <v>0.6</v>
      </c>
      <c r="BD54" s="61">
        <f t="shared" si="36"/>
        <v>1</v>
      </c>
      <c r="BE54" s="61">
        <f t="shared" si="36"/>
        <v>1</v>
      </c>
      <c r="BF54" s="61">
        <f t="shared" si="36"/>
        <v>1</v>
      </c>
      <c r="BG54" s="61">
        <f t="shared" si="36"/>
        <v>1</v>
      </c>
      <c r="BH54" s="61">
        <f t="shared" si="36"/>
        <v>1</v>
      </c>
      <c r="BI54" s="61">
        <f t="shared" si="37"/>
        <v>1</v>
      </c>
      <c r="BJ54" s="61">
        <f t="shared" si="37"/>
        <v>1</v>
      </c>
      <c r="BK54" s="61">
        <f t="shared" si="37"/>
        <v>1</v>
      </c>
      <c r="BL54" s="61">
        <f t="shared" si="37"/>
        <v>1</v>
      </c>
      <c r="BM54" s="61">
        <f t="shared" si="37"/>
        <v>1</v>
      </c>
      <c r="BN54" s="61">
        <f t="shared" si="37"/>
        <v>1</v>
      </c>
      <c r="BO54" s="61">
        <f t="shared" si="37"/>
        <v>1</v>
      </c>
      <c r="BP54" s="61">
        <f t="shared" si="37"/>
        <v>1</v>
      </c>
      <c r="BQ54" s="61">
        <f t="shared" si="37"/>
        <v>1</v>
      </c>
      <c r="BR54" s="61">
        <f t="shared" si="37"/>
        <v>1</v>
      </c>
      <c r="BS54" s="61">
        <f t="shared" si="38"/>
        <v>1</v>
      </c>
      <c r="BT54" s="61">
        <f t="shared" si="38"/>
        <v>1</v>
      </c>
      <c r="BU54" s="61">
        <f t="shared" si="38"/>
        <v>1</v>
      </c>
      <c r="BV54" s="61">
        <f t="shared" si="38"/>
        <v>1</v>
      </c>
      <c r="BW54" s="61">
        <f t="shared" si="38"/>
        <v>1</v>
      </c>
      <c r="BX54" s="61">
        <f t="shared" si="38"/>
        <v>1</v>
      </c>
      <c r="BY54" s="61">
        <f t="shared" si="38"/>
        <v>1</v>
      </c>
      <c r="BZ54" s="61">
        <f t="shared" si="38"/>
        <v>1</v>
      </c>
      <c r="CA54" s="61">
        <f t="shared" si="38"/>
        <v>1</v>
      </c>
      <c r="CB54" s="61">
        <f t="shared" si="38"/>
        <v>1</v>
      </c>
      <c r="CC54" s="61">
        <f t="shared" si="39"/>
        <v>1</v>
      </c>
      <c r="CD54" s="61">
        <f t="shared" si="39"/>
        <v>1</v>
      </c>
      <c r="CE54" s="61" t="e">
        <f t="shared" si="39"/>
        <v>#N/A</v>
      </c>
      <c r="CF54" s="61">
        <f t="shared" si="39"/>
        <v>1</v>
      </c>
      <c r="CG54" s="61">
        <f t="shared" si="39"/>
        <v>1</v>
      </c>
      <c r="CH54" s="61">
        <f t="shared" si="39"/>
        <v>1</v>
      </c>
      <c r="CI54" s="61">
        <f t="shared" si="39"/>
        <v>1</v>
      </c>
      <c r="CJ54" s="61">
        <f t="shared" si="39"/>
        <v>1</v>
      </c>
      <c r="CK54" s="61">
        <f t="shared" si="39"/>
        <v>1</v>
      </c>
      <c r="CL54" s="61">
        <f t="shared" si="39"/>
        <v>1</v>
      </c>
    </row>
    <row r="55" spans="1:90" x14ac:dyDescent="0.25">
      <c r="A55" s="56">
        <v>10024460</v>
      </c>
      <c r="B55" s="56">
        <v>30707</v>
      </c>
      <c r="C55" s="57" t="s">
        <v>265</v>
      </c>
      <c r="D55" s="58">
        <v>300</v>
      </c>
      <c r="E55" s="58">
        <v>300</v>
      </c>
      <c r="F55" s="59">
        <v>400</v>
      </c>
      <c r="G55" s="59">
        <v>400</v>
      </c>
      <c r="H55" s="59">
        <v>280</v>
      </c>
      <c r="I55" s="58">
        <v>300</v>
      </c>
      <c r="J55" s="58">
        <v>300</v>
      </c>
      <c r="K55" s="60">
        <f t="shared" si="32"/>
        <v>0.75</v>
      </c>
      <c r="L55" s="60">
        <f t="shared" si="32"/>
        <v>0.8</v>
      </c>
      <c r="M55" s="60">
        <f t="shared" si="32"/>
        <v>0.8</v>
      </c>
      <c r="N55" s="60">
        <f t="shared" si="32"/>
        <v>0.8</v>
      </c>
      <c r="O55" s="60">
        <f t="shared" si="32"/>
        <v>0.8</v>
      </c>
      <c r="P55" s="60">
        <f t="shared" si="32"/>
        <v>0.75</v>
      </c>
      <c r="Q55" s="60">
        <f t="shared" si="32"/>
        <v>0.8</v>
      </c>
      <c r="R55" s="60">
        <f t="shared" si="32"/>
        <v>0.8</v>
      </c>
      <c r="S55" s="60">
        <f t="shared" si="32"/>
        <v>0.8</v>
      </c>
      <c r="T55" s="60">
        <f t="shared" si="32"/>
        <v>0.8</v>
      </c>
      <c r="U55" s="60">
        <f t="shared" si="33"/>
        <v>0.8</v>
      </c>
      <c r="V55" s="60">
        <f t="shared" si="33"/>
        <v>0.8</v>
      </c>
      <c r="W55" s="60">
        <f t="shared" si="33"/>
        <v>0.78103207810320785</v>
      </c>
      <c r="X55" s="60">
        <f t="shared" si="33"/>
        <v>0.8</v>
      </c>
      <c r="Y55" s="60">
        <f t="shared" si="33"/>
        <v>0.8</v>
      </c>
      <c r="Z55" s="60">
        <f t="shared" si="33"/>
        <v>0.8</v>
      </c>
      <c r="AA55" s="60">
        <f t="shared" si="33"/>
        <v>0.8</v>
      </c>
      <c r="AB55" s="60">
        <f t="shared" si="33"/>
        <v>0.8</v>
      </c>
      <c r="AC55" s="60">
        <f t="shared" si="33"/>
        <v>0.75</v>
      </c>
      <c r="AD55" s="60">
        <f t="shared" si="33"/>
        <v>0.75</v>
      </c>
      <c r="AE55" s="60">
        <f t="shared" si="34"/>
        <v>0.75</v>
      </c>
      <c r="AF55" s="60">
        <f t="shared" si="34"/>
        <v>0.8</v>
      </c>
      <c r="AG55" s="60">
        <f t="shared" si="34"/>
        <v>1</v>
      </c>
      <c r="AH55" s="60">
        <f t="shared" si="34"/>
        <v>0.75</v>
      </c>
      <c r="AI55" s="60">
        <f t="shared" si="34"/>
        <v>0.8</v>
      </c>
      <c r="AJ55" s="60">
        <f t="shared" si="34"/>
        <v>0.8</v>
      </c>
      <c r="AK55" s="60">
        <f t="shared" si="34"/>
        <v>0.8</v>
      </c>
      <c r="AL55" s="60">
        <f t="shared" si="34"/>
        <v>0.75</v>
      </c>
      <c r="AM55" s="60">
        <f t="shared" si="34"/>
        <v>0.78103207810320785</v>
      </c>
      <c r="AN55" s="60">
        <f t="shared" si="34"/>
        <v>0.75</v>
      </c>
      <c r="AO55" s="60">
        <f t="shared" si="35"/>
        <v>0.75</v>
      </c>
      <c r="AP55" s="60">
        <f t="shared" si="35"/>
        <v>0.78103207810320785</v>
      </c>
      <c r="AQ55" s="60">
        <f t="shared" si="35"/>
        <v>0.75</v>
      </c>
      <c r="AR55" s="60">
        <f t="shared" si="35"/>
        <v>0.8</v>
      </c>
      <c r="AS55" s="60">
        <f t="shared" si="35"/>
        <v>0.8</v>
      </c>
      <c r="AT55" s="60">
        <f t="shared" si="35"/>
        <v>0.8</v>
      </c>
      <c r="AU55" s="60">
        <f t="shared" si="35"/>
        <v>0.75</v>
      </c>
      <c r="AV55" s="60">
        <f t="shared" si="35"/>
        <v>0.75</v>
      </c>
      <c r="AW55" s="138">
        <f t="shared" si="35"/>
        <v>0.8</v>
      </c>
      <c r="AX55" s="60">
        <f t="shared" si="35"/>
        <v>0.8</v>
      </c>
      <c r="AY55" s="60">
        <f t="shared" si="36"/>
        <v>0.75</v>
      </c>
      <c r="AZ55" s="60">
        <f t="shared" si="36"/>
        <v>0.8</v>
      </c>
      <c r="BA55" s="60">
        <f t="shared" si="36"/>
        <v>0.75</v>
      </c>
      <c r="BB55" s="61">
        <f t="shared" si="36"/>
        <v>1</v>
      </c>
      <c r="BC55" s="61">
        <f t="shared" si="36"/>
        <v>0.56000000000000005</v>
      </c>
      <c r="BD55" s="61">
        <f t="shared" si="36"/>
        <v>0.75</v>
      </c>
      <c r="BE55" s="61">
        <f t="shared" si="36"/>
        <v>0.8</v>
      </c>
      <c r="BF55" s="61">
        <f t="shared" si="36"/>
        <v>0.8</v>
      </c>
      <c r="BG55" s="61">
        <f t="shared" si="36"/>
        <v>0.8</v>
      </c>
      <c r="BH55" s="61">
        <f t="shared" si="36"/>
        <v>0.8</v>
      </c>
      <c r="BI55" s="61">
        <f t="shared" si="37"/>
        <v>0.75</v>
      </c>
      <c r="BJ55" s="61">
        <f t="shared" si="37"/>
        <v>0.8</v>
      </c>
      <c r="BK55" s="61">
        <f t="shared" si="37"/>
        <v>0.8</v>
      </c>
      <c r="BL55" s="61">
        <f t="shared" si="37"/>
        <v>0.8</v>
      </c>
      <c r="BM55" s="61">
        <f t="shared" si="37"/>
        <v>0.8</v>
      </c>
      <c r="BN55" s="61">
        <f t="shared" si="37"/>
        <v>0.8</v>
      </c>
      <c r="BO55" s="61">
        <f t="shared" si="37"/>
        <v>0.8</v>
      </c>
      <c r="BP55" s="61">
        <f t="shared" si="37"/>
        <v>0.8</v>
      </c>
      <c r="BQ55" s="61">
        <f t="shared" si="37"/>
        <v>0.8</v>
      </c>
      <c r="BR55" s="61">
        <f t="shared" si="37"/>
        <v>0.8</v>
      </c>
      <c r="BS55" s="61">
        <f t="shared" si="38"/>
        <v>0.75</v>
      </c>
      <c r="BT55" s="61">
        <f t="shared" si="38"/>
        <v>0.75</v>
      </c>
      <c r="BU55" s="61">
        <f t="shared" si="38"/>
        <v>0.8</v>
      </c>
      <c r="BV55" s="61">
        <f t="shared" si="38"/>
        <v>0.8</v>
      </c>
      <c r="BW55" s="61">
        <f t="shared" si="38"/>
        <v>0.75</v>
      </c>
      <c r="BX55" s="61">
        <f t="shared" si="38"/>
        <v>0.8</v>
      </c>
      <c r="BY55" s="61">
        <f t="shared" si="38"/>
        <v>0.8</v>
      </c>
      <c r="BZ55" s="61">
        <f t="shared" si="38"/>
        <v>0.75</v>
      </c>
      <c r="CA55" s="61">
        <f t="shared" si="38"/>
        <v>0.8</v>
      </c>
      <c r="CB55" s="61">
        <f t="shared" si="38"/>
        <v>0.8</v>
      </c>
      <c r="CC55" s="61">
        <f t="shared" si="39"/>
        <v>0.8</v>
      </c>
      <c r="CD55" s="61">
        <f t="shared" si="39"/>
        <v>0.8</v>
      </c>
      <c r="CE55" s="61" t="e">
        <f t="shared" si="39"/>
        <v>#N/A</v>
      </c>
      <c r="CF55" s="61">
        <f t="shared" si="39"/>
        <v>0.8</v>
      </c>
      <c r="CG55" s="61">
        <f t="shared" si="39"/>
        <v>0.8</v>
      </c>
      <c r="CH55" s="61">
        <f t="shared" si="39"/>
        <v>0.8</v>
      </c>
      <c r="CI55" s="61">
        <f t="shared" si="39"/>
        <v>0.8</v>
      </c>
      <c r="CJ55" s="61">
        <f t="shared" si="39"/>
        <v>0.75</v>
      </c>
      <c r="CK55" s="61">
        <f t="shared" si="39"/>
        <v>0.8</v>
      </c>
      <c r="CL55" s="61">
        <f t="shared" si="39"/>
        <v>0.8</v>
      </c>
    </row>
    <row r="56" spans="1:90" x14ac:dyDescent="0.25">
      <c r="A56" s="56">
        <v>10023686</v>
      </c>
      <c r="B56" s="56">
        <v>30710</v>
      </c>
      <c r="C56" s="57" t="s">
        <v>357</v>
      </c>
      <c r="D56" s="58">
        <v>250</v>
      </c>
      <c r="E56" s="58">
        <v>250</v>
      </c>
      <c r="F56" s="59">
        <v>450</v>
      </c>
      <c r="G56" s="59">
        <v>450</v>
      </c>
      <c r="H56" s="59">
        <v>280</v>
      </c>
      <c r="I56" s="58">
        <v>300</v>
      </c>
      <c r="J56" s="58">
        <v>300</v>
      </c>
      <c r="K56" s="60">
        <f t="shared" si="32"/>
        <v>0.625</v>
      </c>
      <c r="L56" s="60">
        <f t="shared" si="32"/>
        <v>0.9</v>
      </c>
      <c r="M56" s="60">
        <f t="shared" si="32"/>
        <v>0.9</v>
      </c>
      <c r="N56" s="60">
        <f t="shared" si="32"/>
        <v>0.9</v>
      </c>
      <c r="O56" s="60">
        <f t="shared" si="32"/>
        <v>0.9</v>
      </c>
      <c r="P56" s="60">
        <f t="shared" si="32"/>
        <v>0.625</v>
      </c>
      <c r="Q56" s="60">
        <f t="shared" si="32"/>
        <v>0.9</v>
      </c>
      <c r="R56" s="60">
        <f t="shared" si="32"/>
        <v>0.9</v>
      </c>
      <c r="S56" s="60">
        <f t="shared" si="32"/>
        <v>0.9</v>
      </c>
      <c r="T56" s="60">
        <f t="shared" si="32"/>
        <v>0.9</v>
      </c>
      <c r="U56" s="60">
        <f t="shared" si="33"/>
        <v>0.9</v>
      </c>
      <c r="V56" s="60">
        <f t="shared" si="33"/>
        <v>0.9</v>
      </c>
      <c r="W56" s="60">
        <f t="shared" si="33"/>
        <v>0.78103207810320785</v>
      </c>
      <c r="X56" s="60">
        <f t="shared" si="33"/>
        <v>0.9</v>
      </c>
      <c r="Y56" s="60">
        <f t="shared" si="33"/>
        <v>0.9</v>
      </c>
      <c r="Z56" s="60">
        <f t="shared" si="33"/>
        <v>0.9</v>
      </c>
      <c r="AA56" s="60">
        <f t="shared" si="33"/>
        <v>0.9</v>
      </c>
      <c r="AB56" s="60">
        <f t="shared" si="33"/>
        <v>0.9</v>
      </c>
      <c r="AC56" s="60">
        <f t="shared" si="33"/>
        <v>0.625</v>
      </c>
      <c r="AD56" s="60">
        <f t="shared" si="33"/>
        <v>0.625</v>
      </c>
      <c r="AE56" s="60">
        <f t="shared" si="34"/>
        <v>0.625</v>
      </c>
      <c r="AF56" s="60">
        <f t="shared" si="34"/>
        <v>0.9</v>
      </c>
      <c r="AG56" s="60">
        <f t="shared" si="34"/>
        <v>1.125</v>
      </c>
      <c r="AH56" s="60">
        <f t="shared" si="34"/>
        <v>0.625</v>
      </c>
      <c r="AI56" s="60">
        <f t="shared" si="34"/>
        <v>0.9</v>
      </c>
      <c r="AJ56" s="60">
        <f t="shared" si="34"/>
        <v>0.9</v>
      </c>
      <c r="AK56" s="60">
        <f t="shared" si="34"/>
        <v>0.9</v>
      </c>
      <c r="AL56" s="60">
        <f t="shared" si="34"/>
        <v>0.625</v>
      </c>
      <c r="AM56" s="60">
        <f t="shared" si="34"/>
        <v>0.78103207810320785</v>
      </c>
      <c r="AN56" s="60">
        <f t="shared" si="34"/>
        <v>0.625</v>
      </c>
      <c r="AO56" s="60">
        <f t="shared" si="35"/>
        <v>0.625</v>
      </c>
      <c r="AP56" s="60">
        <f t="shared" si="35"/>
        <v>0.78103207810320785</v>
      </c>
      <c r="AQ56" s="60">
        <f t="shared" si="35"/>
        <v>0.625</v>
      </c>
      <c r="AR56" s="60">
        <f t="shared" si="35"/>
        <v>0.9</v>
      </c>
      <c r="AS56" s="60">
        <f t="shared" si="35"/>
        <v>0.9</v>
      </c>
      <c r="AT56" s="60">
        <f t="shared" si="35"/>
        <v>0.9</v>
      </c>
      <c r="AU56" s="60">
        <f t="shared" si="35"/>
        <v>0.625</v>
      </c>
      <c r="AV56" s="60">
        <f t="shared" si="35"/>
        <v>0.625</v>
      </c>
      <c r="AW56" s="138">
        <f t="shared" si="35"/>
        <v>0.9</v>
      </c>
      <c r="AX56" s="60">
        <f t="shared" si="35"/>
        <v>0.9</v>
      </c>
      <c r="AY56" s="60">
        <f t="shared" si="36"/>
        <v>0.625</v>
      </c>
      <c r="AZ56" s="60">
        <f t="shared" si="36"/>
        <v>0.9</v>
      </c>
      <c r="BA56" s="60">
        <f t="shared" si="36"/>
        <v>0.75</v>
      </c>
      <c r="BB56" s="61">
        <f t="shared" si="36"/>
        <v>1</v>
      </c>
      <c r="BC56" s="61">
        <f t="shared" si="36"/>
        <v>0.56000000000000005</v>
      </c>
      <c r="BD56" s="61">
        <f t="shared" si="36"/>
        <v>0.625</v>
      </c>
      <c r="BE56" s="61">
        <f t="shared" si="36"/>
        <v>0.9</v>
      </c>
      <c r="BF56" s="61">
        <f t="shared" si="36"/>
        <v>0.9</v>
      </c>
      <c r="BG56" s="61">
        <f t="shared" si="36"/>
        <v>0.9</v>
      </c>
      <c r="BH56" s="61">
        <f t="shared" si="36"/>
        <v>0.9</v>
      </c>
      <c r="BI56" s="61">
        <f t="shared" si="37"/>
        <v>0.625</v>
      </c>
      <c r="BJ56" s="61">
        <f t="shared" si="37"/>
        <v>0.9</v>
      </c>
      <c r="BK56" s="61">
        <f t="shared" si="37"/>
        <v>0.9</v>
      </c>
      <c r="BL56" s="61">
        <f t="shared" si="37"/>
        <v>0.9</v>
      </c>
      <c r="BM56" s="61">
        <f t="shared" si="37"/>
        <v>0.9</v>
      </c>
      <c r="BN56" s="61">
        <f t="shared" si="37"/>
        <v>0.9</v>
      </c>
      <c r="BO56" s="61">
        <f t="shared" si="37"/>
        <v>0.9</v>
      </c>
      <c r="BP56" s="61">
        <f t="shared" si="37"/>
        <v>0.9</v>
      </c>
      <c r="BQ56" s="61">
        <f t="shared" si="37"/>
        <v>0.9</v>
      </c>
      <c r="BR56" s="61">
        <f t="shared" si="37"/>
        <v>0.9</v>
      </c>
      <c r="BS56" s="61">
        <f t="shared" si="38"/>
        <v>0.625</v>
      </c>
      <c r="BT56" s="61">
        <f t="shared" si="38"/>
        <v>0.625</v>
      </c>
      <c r="BU56" s="61">
        <f t="shared" si="38"/>
        <v>0.9</v>
      </c>
      <c r="BV56" s="61">
        <f t="shared" si="38"/>
        <v>0.9</v>
      </c>
      <c r="BW56" s="61">
        <f t="shared" si="38"/>
        <v>0.625</v>
      </c>
      <c r="BX56" s="61">
        <f t="shared" si="38"/>
        <v>0.9</v>
      </c>
      <c r="BY56" s="61">
        <f t="shared" si="38"/>
        <v>0.9</v>
      </c>
      <c r="BZ56" s="61">
        <f t="shared" si="38"/>
        <v>0.625</v>
      </c>
      <c r="CA56" s="61">
        <f t="shared" si="38"/>
        <v>0.9</v>
      </c>
      <c r="CB56" s="61">
        <f t="shared" si="38"/>
        <v>0.9</v>
      </c>
      <c r="CC56" s="61">
        <f t="shared" si="39"/>
        <v>0.9</v>
      </c>
      <c r="CD56" s="61">
        <f t="shared" si="39"/>
        <v>0.9</v>
      </c>
      <c r="CE56" s="61" t="e">
        <f t="shared" si="39"/>
        <v>#N/A</v>
      </c>
      <c r="CF56" s="61">
        <f t="shared" si="39"/>
        <v>0.9</v>
      </c>
      <c r="CG56" s="61">
        <f t="shared" si="39"/>
        <v>0.9</v>
      </c>
      <c r="CH56" s="61">
        <f t="shared" si="39"/>
        <v>0.9</v>
      </c>
      <c r="CI56" s="61">
        <f t="shared" si="39"/>
        <v>0.9</v>
      </c>
      <c r="CJ56" s="61">
        <f t="shared" si="39"/>
        <v>0.625</v>
      </c>
      <c r="CK56" s="61">
        <f t="shared" si="39"/>
        <v>0.9</v>
      </c>
      <c r="CL56" s="61">
        <f t="shared" si="39"/>
        <v>0.9</v>
      </c>
    </row>
    <row r="57" spans="1:90" x14ac:dyDescent="0.25">
      <c r="A57" s="56">
        <v>10023906</v>
      </c>
      <c r="B57" s="56">
        <v>30712</v>
      </c>
      <c r="C57" s="57" t="s">
        <v>266</v>
      </c>
      <c r="D57" s="58">
        <v>300</v>
      </c>
      <c r="E57" s="58">
        <v>300</v>
      </c>
      <c r="F57" s="59">
        <v>500</v>
      </c>
      <c r="G57" s="59">
        <v>500</v>
      </c>
      <c r="H57" s="59">
        <v>300</v>
      </c>
      <c r="I57" s="58">
        <v>300</v>
      </c>
      <c r="J57" s="58">
        <v>300</v>
      </c>
      <c r="K57" s="60">
        <f t="shared" ref="K57:T66" si="40">VLOOKUP($B57,$B:$J,K$4,FALSE)/K$6</f>
        <v>0.75</v>
      </c>
      <c r="L57" s="60">
        <f t="shared" si="40"/>
        <v>1</v>
      </c>
      <c r="M57" s="60">
        <f t="shared" si="40"/>
        <v>1</v>
      </c>
      <c r="N57" s="60">
        <f t="shared" si="40"/>
        <v>1</v>
      </c>
      <c r="O57" s="60">
        <f t="shared" si="40"/>
        <v>1</v>
      </c>
      <c r="P57" s="60">
        <f t="shared" si="40"/>
        <v>0.75</v>
      </c>
      <c r="Q57" s="60">
        <f t="shared" si="40"/>
        <v>1</v>
      </c>
      <c r="R57" s="60">
        <f t="shared" si="40"/>
        <v>1</v>
      </c>
      <c r="S57" s="60">
        <f t="shared" si="40"/>
        <v>1</v>
      </c>
      <c r="T57" s="60">
        <f t="shared" si="40"/>
        <v>1</v>
      </c>
      <c r="U57" s="60">
        <f t="shared" ref="U57:AD66" si="41">VLOOKUP($B57,$B:$J,U$4,FALSE)/U$6</f>
        <v>1</v>
      </c>
      <c r="V57" s="60">
        <f t="shared" si="41"/>
        <v>1</v>
      </c>
      <c r="W57" s="60">
        <f t="shared" si="41"/>
        <v>0.83682008368200833</v>
      </c>
      <c r="X57" s="60">
        <f t="shared" si="41"/>
        <v>1</v>
      </c>
      <c r="Y57" s="60">
        <f t="shared" si="41"/>
        <v>1</v>
      </c>
      <c r="Z57" s="60">
        <f t="shared" si="41"/>
        <v>1</v>
      </c>
      <c r="AA57" s="60">
        <f t="shared" si="41"/>
        <v>1</v>
      </c>
      <c r="AB57" s="60">
        <f t="shared" si="41"/>
        <v>1</v>
      </c>
      <c r="AC57" s="60">
        <f t="shared" si="41"/>
        <v>0.75</v>
      </c>
      <c r="AD57" s="60">
        <f t="shared" si="41"/>
        <v>0.75</v>
      </c>
      <c r="AE57" s="60">
        <f t="shared" ref="AE57:AN66" si="42">VLOOKUP($B57,$B:$J,AE$4,FALSE)/AE$6</f>
        <v>0.75</v>
      </c>
      <c r="AF57" s="60">
        <f t="shared" si="42"/>
        <v>1</v>
      </c>
      <c r="AG57" s="60">
        <f t="shared" si="42"/>
        <v>1.25</v>
      </c>
      <c r="AH57" s="60">
        <f t="shared" si="42"/>
        <v>0.75</v>
      </c>
      <c r="AI57" s="60">
        <f t="shared" si="42"/>
        <v>1</v>
      </c>
      <c r="AJ57" s="60">
        <f t="shared" si="42"/>
        <v>1</v>
      </c>
      <c r="AK57" s="60">
        <f t="shared" si="42"/>
        <v>1</v>
      </c>
      <c r="AL57" s="60">
        <f t="shared" si="42"/>
        <v>0.75</v>
      </c>
      <c r="AM57" s="60">
        <f t="shared" si="42"/>
        <v>0.83682008368200833</v>
      </c>
      <c r="AN57" s="60">
        <f t="shared" si="42"/>
        <v>0.75</v>
      </c>
      <c r="AO57" s="60">
        <f t="shared" ref="AO57:AX66" si="43">VLOOKUP($B57,$B:$J,AO$4,FALSE)/AO$6</f>
        <v>0.75</v>
      </c>
      <c r="AP57" s="60">
        <f t="shared" si="43"/>
        <v>0.83682008368200833</v>
      </c>
      <c r="AQ57" s="60">
        <f t="shared" si="43"/>
        <v>0.75</v>
      </c>
      <c r="AR57" s="60">
        <f t="shared" si="43"/>
        <v>1</v>
      </c>
      <c r="AS57" s="60">
        <f t="shared" si="43"/>
        <v>1</v>
      </c>
      <c r="AT57" s="60">
        <f t="shared" si="43"/>
        <v>1</v>
      </c>
      <c r="AU57" s="60">
        <f t="shared" si="43"/>
        <v>0.75</v>
      </c>
      <c r="AV57" s="60">
        <f t="shared" si="43"/>
        <v>0.75</v>
      </c>
      <c r="AW57" s="138">
        <f t="shared" si="43"/>
        <v>1</v>
      </c>
      <c r="AX57" s="60">
        <f t="shared" si="43"/>
        <v>1</v>
      </c>
      <c r="AY57" s="60">
        <f t="shared" ref="AY57:BH66" si="44">VLOOKUP($B57,$B:$J,AY$4,FALSE)/AY$6</f>
        <v>0.75</v>
      </c>
      <c r="AZ57" s="60">
        <f t="shared" si="44"/>
        <v>1</v>
      </c>
      <c r="BA57" s="60">
        <f t="shared" si="44"/>
        <v>0.75</v>
      </c>
      <c r="BB57" s="61">
        <f t="shared" si="44"/>
        <v>1</v>
      </c>
      <c r="BC57" s="61">
        <f t="shared" si="44"/>
        <v>0.6</v>
      </c>
      <c r="BD57" s="61">
        <f t="shared" si="44"/>
        <v>0.75</v>
      </c>
      <c r="BE57" s="61">
        <f t="shared" si="44"/>
        <v>1</v>
      </c>
      <c r="BF57" s="61">
        <f t="shared" si="44"/>
        <v>1</v>
      </c>
      <c r="BG57" s="61">
        <f t="shared" si="44"/>
        <v>1</v>
      </c>
      <c r="BH57" s="61">
        <f t="shared" si="44"/>
        <v>1</v>
      </c>
      <c r="BI57" s="61">
        <f t="shared" ref="BI57:BR66" si="45">VLOOKUP($B57,$B:$J,BI$4,FALSE)/BI$6</f>
        <v>0.75</v>
      </c>
      <c r="BJ57" s="61">
        <f t="shared" si="45"/>
        <v>1</v>
      </c>
      <c r="BK57" s="61">
        <f t="shared" si="45"/>
        <v>1</v>
      </c>
      <c r="BL57" s="61">
        <f t="shared" si="45"/>
        <v>1</v>
      </c>
      <c r="BM57" s="61">
        <f t="shared" si="45"/>
        <v>1</v>
      </c>
      <c r="BN57" s="61">
        <f t="shared" si="45"/>
        <v>1</v>
      </c>
      <c r="BO57" s="61">
        <f t="shared" si="45"/>
        <v>1</v>
      </c>
      <c r="BP57" s="61">
        <f t="shared" si="45"/>
        <v>1</v>
      </c>
      <c r="BQ57" s="61">
        <f t="shared" si="45"/>
        <v>1</v>
      </c>
      <c r="BR57" s="61">
        <f t="shared" si="45"/>
        <v>1</v>
      </c>
      <c r="BS57" s="61">
        <f t="shared" ref="BS57:CB66" si="46">VLOOKUP($B57,$B:$J,BS$4,FALSE)/BS$6</f>
        <v>0.75</v>
      </c>
      <c r="BT57" s="61">
        <f t="shared" si="46"/>
        <v>0.75</v>
      </c>
      <c r="BU57" s="61">
        <f t="shared" si="46"/>
        <v>1</v>
      </c>
      <c r="BV57" s="61">
        <f t="shared" si="46"/>
        <v>1</v>
      </c>
      <c r="BW57" s="61">
        <f t="shared" si="46"/>
        <v>0.75</v>
      </c>
      <c r="BX57" s="61">
        <f t="shared" si="46"/>
        <v>1</v>
      </c>
      <c r="BY57" s="61">
        <f t="shared" si="46"/>
        <v>1</v>
      </c>
      <c r="BZ57" s="61">
        <f t="shared" si="46"/>
        <v>0.75</v>
      </c>
      <c r="CA57" s="61">
        <f t="shared" si="46"/>
        <v>1</v>
      </c>
      <c r="CB57" s="61">
        <f t="shared" si="46"/>
        <v>1</v>
      </c>
      <c r="CC57" s="61">
        <f t="shared" ref="CC57:CL66" si="47">VLOOKUP($B57,$B:$J,CC$4,FALSE)/CC$6</f>
        <v>1</v>
      </c>
      <c r="CD57" s="61">
        <f t="shared" si="47"/>
        <v>1</v>
      </c>
      <c r="CE57" s="61" t="e">
        <f t="shared" si="47"/>
        <v>#N/A</v>
      </c>
      <c r="CF57" s="61">
        <f t="shared" si="47"/>
        <v>1</v>
      </c>
      <c r="CG57" s="61">
        <f t="shared" si="47"/>
        <v>1</v>
      </c>
      <c r="CH57" s="61">
        <f t="shared" si="47"/>
        <v>1</v>
      </c>
      <c r="CI57" s="61">
        <f t="shared" si="47"/>
        <v>1</v>
      </c>
      <c r="CJ57" s="61">
        <f t="shared" si="47"/>
        <v>0.75</v>
      </c>
      <c r="CK57" s="61">
        <f t="shared" si="47"/>
        <v>1</v>
      </c>
      <c r="CL57" s="61">
        <f t="shared" si="47"/>
        <v>1</v>
      </c>
    </row>
    <row r="58" spans="1:90" x14ac:dyDescent="0.25">
      <c r="A58" s="56">
        <v>10024540</v>
      </c>
      <c r="B58" s="56">
        <v>30716</v>
      </c>
      <c r="C58" s="57" t="s">
        <v>267</v>
      </c>
      <c r="D58" s="58">
        <v>300</v>
      </c>
      <c r="E58" s="58">
        <v>300</v>
      </c>
      <c r="F58" s="59">
        <v>550</v>
      </c>
      <c r="G58" s="59">
        <v>500</v>
      </c>
      <c r="H58" s="59">
        <v>300</v>
      </c>
      <c r="I58" s="58">
        <v>300</v>
      </c>
      <c r="J58" s="58">
        <v>300</v>
      </c>
      <c r="K58" s="60">
        <f t="shared" si="40"/>
        <v>0.75</v>
      </c>
      <c r="L58" s="60">
        <f t="shared" si="40"/>
        <v>1.1000000000000001</v>
      </c>
      <c r="M58" s="60">
        <f t="shared" si="40"/>
        <v>1</v>
      </c>
      <c r="N58" s="60">
        <f t="shared" si="40"/>
        <v>1</v>
      </c>
      <c r="O58" s="60">
        <f t="shared" si="40"/>
        <v>1.1000000000000001</v>
      </c>
      <c r="P58" s="60">
        <f t="shared" si="40"/>
        <v>0.75</v>
      </c>
      <c r="Q58" s="60">
        <f t="shared" si="40"/>
        <v>1</v>
      </c>
      <c r="R58" s="60">
        <f t="shared" si="40"/>
        <v>1.1000000000000001</v>
      </c>
      <c r="S58" s="60">
        <f t="shared" si="40"/>
        <v>1.1000000000000001</v>
      </c>
      <c r="T58" s="60">
        <f t="shared" si="40"/>
        <v>1.1000000000000001</v>
      </c>
      <c r="U58" s="60">
        <f t="shared" si="41"/>
        <v>1</v>
      </c>
      <c r="V58" s="60">
        <f t="shared" si="41"/>
        <v>1.1000000000000001</v>
      </c>
      <c r="W58" s="60">
        <f t="shared" si="41"/>
        <v>0.83682008368200833</v>
      </c>
      <c r="X58" s="60">
        <f t="shared" si="41"/>
        <v>1</v>
      </c>
      <c r="Y58" s="60">
        <f t="shared" si="41"/>
        <v>1</v>
      </c>
      <c r="Z58" s="60">
        <f t="shared" si="41"/>
        <v>1</v>
      </c>
      <c r="AA58" s="60">
        <f t="shared" si="41"/>
        <v>1.1000000000000001</v>
      </c>
      <c r="AB58" s="60">
        <f t="shared" si="41"/>
        <v>1.1000000000000001</v>
      </c>
      <c r="AC58" s="60">
        <f t="shared" si="41"/>
        <v>0.75</v>
      </c>
      <c r="AD58" s="60">
        <f t="shared" si="41"/>
        <v>0.75</v>
      </c>
      <c r="AE58" s="60">
        <f t="shared" si="42"/>
        <v>0.75</v>
      </c>
      <c r="AF58" s="60">
        <f t="shared" si="42"/>
        <v>1</v>
      </c>
      <c r="AG58" s="60">
        <f t="shared" si="42"/>
        <v>1.375</v>
      </c>
      <c r="AH58" s="60">
        <f t="shared" si="42"/>
        <v>0.75</v>
      </c>
      <c r="AI58" s="60">
        <f t="shared" si="42"/>
        <v>1.1000000000000001</v>
      </c>
      <c r="AJ58" s="60">
        <f t="shared" si="42"/>
        <v>1.1000000000000001</v>
      </c>
      <c r="AK58" s="60">
        <f t="shared" si="42"/>
        <v>1.1000000000000001</v>
      </c>
      <c r="AL58" s="60">
        <f t="shared" si="42"/>
        <v>0.75</v>
      </c>
      <c r="AM58" s="60">
        <f t="shared" si="42"/>
        <v>0.83682008368200833</v>
      </c>
      <c r="AN58" s="60">
        <f t="shared" si="42"/>
        <v>0.75</v>
      </c>
      <c r="AO58" s="60">
        <f t="shared" si="43"/>
        <v>0.75</v>
      </c>
      <c r="AP58" s="60">
        <f t="shared" si="43"/>
        <v>0.83682008368200833</v>
      </c>
      <c r="AQ58" s="60">
        <f t="shared" si="43"/>
        <v>0.75</v>
      </c>
      <c r="AR58" s="60">
        <f t="shared" si="43"/>
        <v>1</v>
      </c>
      <c r="AS58" s="60">
        <f t="shared" si="43"/>
        <v>1</v>
      </c>
      <c r="AT58" s="60">
        <f t="shared" si="43"/>
        <v>1.1000000000000001</v>
      </c>
      <c r="AU58" s="60">
        <f t="shared" si="43"/>
        <v>0.75</v>
      </c>
      <c r="AV58" s="60">
        <f t="shared" si="43"/>
        <v>0.75</v>
      </c>
      <c r="AW58" s="138">
        <f t="shared" si="43"/>
        <v>1</v>
      </c>
      <c r="AX58" s="60">
        <f t="shared" si="43"/>
        <v>1</v>
      </c>
      <c r="AY58" s="60">
        <f t="shared" si="44"/>
        <v>0.75</v>
      </c>
      <c r="AZ58" s="60">
        <f t="shared" si="44"/>
        <v>1.1000000000000001</v>
      </c>
      <c r="BA58" s="60">
        <f t="shared" si="44"/>
        <v>0.75</v>
      </c>
      <c r="BB58" s="61">
        <f t="shared" si="44"/>
        <v>1</v>
      </c>
      <c r="BC58" s="61">
        <f t="shared" si="44"/>
        <v>0.6</v>
      </c>
      <c r="BD58" s="61">
        <f t="shared" si="44"/>
        <v>0.75</v>
      </c>
      <c r="BE58" s="61">
        <f t="shared" si="44"/>
        <v>1.1000000000000001</v>
      </c>
      <c r="BF58" s="61">
        <f t="shared" si="44"/>
        <v>1.1000000000000001</v>
      </c>
      <c r="BG58" s="61">
        <f t="shared" si="44"/>
        <v>1.1000000000000001</v>
      </c>
      <c r="BH58" s="61">
        <f t="shared" si="44"/>
        <v>1.1000000000000001</v>
      </c>
      <c r="BI58" s="61">
        <f t="shared" si="45"/>
        <v>0.75</v>
      </c>
      <c r="BJ58" s="61">
        <f t="shared" si="45"/>
        <v>1.1000000000000001</v>
      </c>
      <c r="BK58" s="61">
        <f t="shared" si="45"/>
        <v>1</v>
      </c>
      <c r="BL58" s="61">
        <f t="shared" si="45"/>
        <v>1.1000000000000001</v>
      </c>
      <c r="BM58" s="61">
        <f t="shared" si="45"/>
        <v>1.1000000000000001</v>
      </c>
      <c r="BN58" s="61">
        <f t="shared" si="45"/>
        <v>1</v>
      </c>
      <c r="BO58" s="61">
        <f t="shared" si="45"/>
        <v>1</v>
      </c>
      <c r="BP58" s="61">
        <f t="shared" si="45"/>
        <v>1.1000000000000001</v>
      </c>
      <c r="BQ58" s="61">
        <f t="shared" si="45"/>
        <v>1.1000000000000001</v>
      </c>
      <c r="BR58" s="61">
        <f t="shared" si="45"/>
        <v>1.1000000000000001</v>
      </c>
      <c r="BS58" s="61">
        <f t="shared" si="46"/>
        <v>0.75</v>
      </c>
      <c r="BT58" s="61">
        <f t="shared" si="46"/>
        <v>0.75</v>
      </c>
      <c r="BU58" s="61">
        <f t="shared" si="46"/>
        <v>1.1000000000000001</v>
      </c>
      <c r="BV58" s="61">
        <f t="shared" si="46"/>
        <v>1</v>
      </c>
      <c r="BW58" s="61">
        <f t="shared" si="46"/>
        <v>0.75</v>
      </c>
      <c r="BX58" s="61">
        <f t="shared" si="46"/>
        <v>1.1000000000000001</v>
      </c>
      <c r="BY58" s="61">
        <f t="shared" si="46"/>
        <v>1</v>
      </c>
      <c r="BZ58" s="61">
        <f t="shared" si="46"/>
        <v>0.75</v>
      </c>
      <c r="CA58" s="61">
        <f t="shared" si="46"/>
        <v>1.1000000000000001</v>
      </c>
      <c r="CB58" s="61">
        <f t="shared" si="46"/>
        <v>1.1000000000000001</v>
      </c>
      <c r="CC58" s="61">
        <f t="shared" si="47"/>
        <v>1.1000000000000001</v>
      </c>
      <c r="CD58" s="61">
        <f t="shared" si="47"/>
        <v>1.1000000000000001</v>
      </c>
      <c r="CE58" s="61" t="e">
        <f t="shared" si="47"/>
        <v>#N/A</v>
      </c>
      <c r="CF58" s="61">
        <f t="shared" si="47"/>
        <v>1.1000000000000001</v>
      </c>
      <c r="CG58" s="61">
        <f t="shared" si="47"/>
        <v>1.1000000000000001</v>
      </c>
      <c r="CH58" s="61">
        <f t="shared" si="47"/>
        <v>1.1000000000000001</v>
      </c>
      <c r="CI58" s="61">
        <f t="shared" si="47"/>
        <v>1</v>
      </c>
      <c r="CJ58" s="61">
        <f t="shared" si="47"/>
        <v>0.75</v>
      </c>
      <c r="CK58" s="61">
        <f t="shared" si="47"/>
        <v>1.1000000000000001</v>
      </c>
      <c r="CL58" s="61">
        <f t="shared" si="47"/>
        <v>1</v>
      </c>
    </row>
    <row r="59" spans="1:90" x14ac:dyDescent="0.25">
      <c r="A59" s="56">
        <v>10024065</v>
      </c>
      <c r="B59" s="56">
        <v>30720</v>
      </c>
      <c r="C59" s="57" t="s">
        <v>268</v>
      </c>
      <c r="D59" s="58">
        <v>400</v>
      </c>
      <c r="E59" s="58">
        <v>400</v>
      </c>
      <c r="F59" s="59">
        <v>450</v>
      </c>
      <c r="G59" s="59">
        <v>450</v>
      </c>
      <c r="H59" s="59">
        <v>300</v>
      </c>
      <c r="I59" s="58">
        <v>300</v>
      </c>
      <c r="J59" s="58">
        <v>300</v>
      </c>
      <c r="K59" s="60">
        <f t="shared" si="40"/>
        <v>1</v>
      </c>
      <c r="L59" s="60">
        <f t="shared" si="40"/>
        <v>0.9</v>
      </c>
      <c r="M59" s="60">
        <f t="shared" si="40"/>
        <v>0.9</v>
      </c>
      <c r="N59" s="60">
        <f t="shared" si="40"/>
        <v>0.9</v>
      </c>
      <c r="O59" s="60">
        <f t="shared" si="40"/>
        <v>0.9</v>
      </c>
      <c r="P59" s="60">
        <f t="shared" si="40"/>
        <v>1</v>
      </c>
      <c r="Q59" s="60">
        <f t="shared" si="40"/>
        <v>0.9</v>
      </c>
      <c r="R59" s="60">
        <f t="shared" si="40"/>
        <v>0.9</v>
      </c>
      <c r="S59" s="60">
        <f t="shared" si="40"/>
        <v>0.9</v>
      </c>
      <c r="T59" s="60">
        <f t="shared" si="40"/>
        <v>0.9</v>
      </c>
      <c r="U59" s="60">
        <f t="shared" si="41"/>
        <v>0.9</v>
      </c>
      <c r="V59" s="60">
        <f t="shared" si="41"/>
        <v>0.9</v>
      </c>
      <c r="W59" s="60">
        <f t="shared" si="41"/>
        <v>0.83682008368200833</v>
      </c>
      <c r="X59" s="60">
        <f t="shared" si="41"/>
        <v>0.9</v>
      </c>
      <c r="Y59" s="60">
        <f t="shared" si="41"/>
        <v>0.9</v>
      </c>
      <c r="Z59" s="60">
        <f t="shared" si="41"/>
        <v>0.9</v>
      </c>
      <c r="AA59" s="60">
        <f t="shared" si="41"/>
        <v>0.9</v>
      </c>
      <c r="AB59" s="60">
        <f t="shared" si="41"/>
        <v>0.9</v>
      </c>
      <c r="AC59" s="60">
        <f t="shared" si="41"/>
        <v>1</v>
      </c>
      <c r="AD59" s="60">
        <f t="shared" si="41"/>
        <v>1</v>
      </c>
      <c r="AE59" s="60">
        <f t="shared" si="42"/>
        <v>1</v>
      </c>
      <c r="AF59" s="60">
        <f t="shared" si="42"/>
        <v>0.9</v>
      </c>
      <c r="AG59" s="60">
        <f t="shared" si="42"/>
        <v>1.125</v>
      </c>
      <c r="AH59" s="60">
        <f t="shared" si="42"/>
        <v>1</v>
      </c>
      <c r="AI59" s="60">
        <f t="shared" si="42"/>
        <v>0.9</v>
      </c>
      <c r="AJ59" s="60">
        <f t="shared" si="42"/>
        <v>0.9</v>
      </c>
      <c r="AK59" s="60">
        <f t="shared" si="42"/>
        <v>0.9</v>
      </c>
      <c r="AL59" s="60">
        <f t="shared" si="42"/>
        <v>1</v>
      </c>
      <c r="AM59" s="60">
        <f t="shared" si="42"/>
        <v>0.83682008368200833</v>
      </c>
      <c r="AN59" s="60">
        <f t="shared" si="42"/>
        <v>1</v>
      </c>
      <c r="AO59" s="60">
        <f t="shared" si="43"/>
        <v>1</v>
      </c>
      <c r="AP59" s="60">
        <f t="shared" si="43"/>
        <v>0.83682008368200833</v>
      </c>
      <c r="AQ59" s="60">
        <f t="shared" si="43"/>
        <v>1</v>
      </c>
      <c r="AR59" s="60">
        <f t="shared" si="43"/>
        <v>0.9</v>
      </c>
      <c r="AS59" s="60">
        <f t="shared" si="43"/>
        <v>0.9</v>
      </c>
      <c r="AT59" s="60">
        <f t="shared" si="43"/>
        <v>0.9</v>
      </c>
      <c r="AU59" s="60">
        <f t="shared" si="43"/>
        <v>1</v>
      </c>
      <c r="AV59" s="60">
        <f t="shared" si="43"/>
        <v>1</v>
      </c>
      <c r="AW59" s="138">
        <f t="shared" si="43"/>
        <v>0.9</v>
      </c>
      <c r="AX59" s="60">
        <f t="shared" si="43"/>
        <v>0.9</v>
      </c>
      <c r="AY59" s="60">
        <f t="shared" si="44"/>
        <v>1</v>
      </c>
      <c r="AZ59" s="60">
        <f t="shared" si="44"/>
        <v>0.9</v>
      </c>
      <c r="BA59" s="60">
        <f t="shared" si="44"/>
        <v>0.75</v>
      </c>
      <c r="BB59" s="61">
        <f t="shared" si="44"/>
        <v>1</v>
      </c>
      <c r="BC59" s="61">
        <f t="shared" si="44"/>
        <v>0.6</v>
      </c>
      <c r="BD59" s="61">
        <f t="shared" si="44"/>
        <v>1</v>
      </c>
      <c r="BE59" s="61">
        <f t="shared" si="44"/>
        <v>0.9</v>
      </c>
      <c r="BF59" s="61">
        <f t="shared" si="44"/>
        <v>0.9</v>
      </c>
      <c r="BG59" s="61">
        <f t="shared" si="44"/>
        <v>0.9</v>
      </c>
      <c r="BH59" s="61">
        <f t="shared" si="44"/>
        <v>0.9</v>
      </c>
      <c r="BI59" s="61">
        <f t="shared" si="45"/>
        <v>1</v>
      </c>
      <c r="BJ59" s="61">
        <f t="shared" si="45"/>
        <v>0.9</v>
      </c>
      <c r="BK59" s="61">
        <f t="shared" si="45"/>
        <v>0.9</v>
      </c>
      <c r="BL59" s="61">
        <f t="shared" si="45"/>
        <v>0.9</v>
      </c>
      <c r="BM59" s="61">
        <f t="shared" si="45"/>
        <v>0.9</v>
      </c>
      <c r="BN59" s="61">
        <f t="shared" si="45"/>
        <v>0.9</v>
      </c>
      <c r="BO59" s="61">
        <f t="shared" si="45"/>
        <v>0.9</v>
      </c>
      <c r="BP59" s="61">
        <f t="shared" si="45"/>
        <v>0.9</v>
      </c>
      <c r="BQ59" s="61">
        <f t="shared" si="45"/>
        <v>0.9</v>
      </c>
      <c r="BR59" s="61">
        <f t="shared" si="45"/>
        <v>0.9</v>
      </c>
      <c r="BS59" s="61">
        <f t="shared" si="46"/>
        <v>1</v>
      </c>
      <c r="BT59" s="61">
        <f t="shared" si="46"/>
        <v>1</v>
      </c>
      <c r="BU59" s="61">
        <f t="shared" si="46"/>
        <v>0.9</v>
      </c>
      <c r="BV59" s="61">
        <f t="shared" si="46"/>
        <v>0.9</v>
      </c>
      <c r="BW59" s="61">
        <f t="shared" si="46"/>
        <v>1</v>
      </c>
      <c r="BX59" s="61">
        <f t="shared" si="46"/>
        <v>0.9</v>
      </c>
      <c r="BY59" s="61">
        <f t="shared" si="46"/>
        <v>0.9</v>
      </c>
      <c r="BZ59" s="61">
        <f t="shared" si="46"/>
        <v>1</v>
      </c>
      <c r="CA59" s="61">
        <f t="shared" si="46"/>
        <v>0.9</v>
      </c>
      <c r="CB59" s="61">
        <f t="shared" si="46"/>
        <v>0.9</v>
      </c>
      <c r="CC59" s="61">
        <f t="shared" si="47"/>
        <v>0.9</v>
      </c>
      <c r="CD59" s="61">
        <f t="shared" si="47"/>
        <v>0.9</v>
      </c>
      <c r="CE59" s="61" t="e">
        <f t="shared" si="47"/>
        <v>#N/A</v>
      </c>
      <c r="CF59" s="61">
        <f t="shared" si="47"/>
        <v>0.9</v>
      </c>
      <c r="CG59" s="61">
        <f t="shared" si="47"/>
        <v>0.9</v>
      </c>
      <c r="CH59" s="61">
        <f t="shared" si="47"/>
        <v>0.9</v>
      </c>
      <c r="CI59" s="61">
        <f t="shared" si="47"/>
        <v>0.9</v>
      </c>
      <c r="CJ59" s="61">
        <f t="shared" si="47"/>
        <v>1</v>
      </c>
      <c r="CK59" s="61">
        <f t="shared" si="47"/>
        <v>0.9</v>
      </c>
      <c r="CL59" s="61">
        <f t="shared" si="47"/>
        <v>0.9</v>
      </c>
    </row>
    <row r="60" spans="1:90" x14ac:dyDescent="0.25">
      <c r="A60" s="56">
        <v>10023739</v>
      </c>
      <c r="B60" s="56">
        <v>30724</v>
      </c>
      <c r="C60" s="57" t="s">
        <v>269</v>
      </c>
      <c r="D60" s="58">
        <v>380</v>
      </c>
      <c r="E60" s="58">
        <v>380</v>
      </c>
      <c r="F60" s="59">
        <v>450</v>
      </c>
      <c r="G60" s="59">
        <v>450</v>
      </c>
      <c r="H60" s="59">
        <v>300</v>
      </c>
      <c r="I60" s="58">
        <v>300</v>
      </c>
      <c r="J60" s="58">
        <v>300</v>
      </c>
      <c r="K60" s="60">
        <f t="shared" si="40"/>
        <v>0.95</v>
      </c>
      <c r="L60" s="60">
        <f t="shared" si="40"/>
        <v>0.9</v>
      </c>
      <c r="M60" s="60">
        <f t="shared" si="40"/>
        <v>0.9</v>
      </c>
      <c r="N60" s="60">
        <f t="shared" si="40"/>
        <v>0.9</v>
      </c>
      <c r="O60" s="60">
        <f t="shared" si="40"/>
        <v>0.9</v>
      </c>
      <c r="P60" s="60">
        <f t="shared" si="40"/>
        <v>0.95</v>
      </c>
      <c r="Q60" s="60">
        <f t="shared" si="40"/>
        <v>0.9</v>
      </c>
      <c r="R60" s="60">
        <f t="shared" si="40"/>
        <v>0.9</v>
      </c>
      <c r="S60" s="60">
        <f t="shared" si="40"/>
        <v>0.9</v>
      </c>
      <c r="T60" s="60">
        <f t="shared" si="40"/>
        <v>0.9</v>
      </c>
      <c r="U60" s="60">
        <f t="shared" si="41"/>
        <v>0.9</v>
      </c>
      <c r="V60" s="60">
        <f t="shared" si="41"/>
        <v>0.9</v>
      </c>
      <c r="W60" s="60">
        <f t="shared" si="41"/>
        <v>0.83682008368200833</v>
      </c>
      <c r="X60" s="60">
        <f t="shared" si="41"/>
        <v>0.9</v>
      </c>
      <c r="Y60" s="60">
        <f t="shared" si="41"/>
        <v>0.9</v>
      </c>
      <c r="Z60" s="60">
        <f t="shared" si="41"/>
        <v>0.9</v>
      </c>
      <c r="AA60" s="60">
        <f t="shared" si="41"/>
        <v>0.9</v>
      </c>
      <c r="AB60" s="60">
        <f t="shared" si="41"/>
        <v>0.9</v>
      </c>
      <c r="AC60" s="60">
        <f t="shared" si="41"/>
        <v>0.95</v>
      </c>
      <c r="AD60" s="60">
        <f t="shared" si="41"/>
        <v>0.95</v>
      </c>
      <c r="AE60" s="60">
        <f t="shared" si="42"/>
        <v>0.95</v>
      </c>
      <c r="AF60" s="60">
        <f t="shared" si="42"/>
        <v>0.9</v>
      </c>
      <c r="AG60" s="60">
        <f t="shared" si="42"/>
        <v>1.125</v>
      </c>
      <c r="AH60" s="60">
        <f t="shared" si="42"/>
        <v>0.95</v>
      </c>
      <c r="AI60" s="60">
        <f t="shared" si="42"/>
        <v>0.9</v>
      </c>
      <c r="AJ60" s="60">
        <f t="shared" si="42"/>
        <v>0.9</v>
      </c>
      <c r="AK60" s="60">
        <f t="shared" si="42"/>
        <v>0.9</v>
      </c>
      <c r="AL60" s="60">
        <f t="shared" si="42"/>
        <v>0.95</v>
      </c>
      <c r="AM60" s="60">
        <f t="shared" si="42"/>
        <v>0.83682008368200833</v>
      </c>
      <c r="AN60" s="60">
        <f t="shared" si="42"/>
        <v>0.95</v>
      </c>
      <c r="AO60" s="60">
        <f t="shared" si="43"/>
        <v>0.95</v>
      </c>
      <c r="AP60" s="60">
        <f t="shared" si="43"/>
        <v>0.83682008368200833</v>
      </c>
      <c r="AQ60" s="60">
        <f t="shared" si="43"/>
        <v>0.95</v>
      </c>
      <c r="AR60" s="60">
        <f t="shared" si="43"/>
        <v>0.9</v>
      </c>
      <c r="AS60" s="60">
        <f t="shared" si="43"/>
        <v>0.9</v>
      </c>
      <c r="AT60" s="60">
        <f t="shared" si="43"/>
        <v>0.9</v>
      </c>
      <c r="AU60" s="60">
        <f t="shared" si="43"/>
        <v>0.95</v>
      </c>
      <c r="AV60" s="60">
        <f t="shared" si="43"/>
        <v>0.95</v>
      </c>
      <c r="AW60" s="138">
        <f t="shared" si="43"/>
        <v>0.9</v>
      </c>
      <c r="AX60" s="60">
        <f t="shared" si="43"/>
        <v>0.9</v>
      </c>
      <c r="AY60" s="60">
        <f t="shared" si="44"/>
        <v>0.95</v>
      </c>
      <c r="AZ60" s="60">
        <f t="shared" si="44"/>
        <v>0.9</v>
      </c>
      <c r="BA60" s="60">
        <f t="shared" si="44"/>
        <v>0.75</v>
      </c>
      <c r="BB60" s="61">
        <f t="shared" si="44"/>
        <v>1</v>
      </c>
      <c r="BC60" s="61">
        <f t="shared" si="44"/>
        <v>0.6</v>
      </c>
      <c r="BD60" s="61">
        <f t="shared" si="44"/>
        <v>0.95</v>
      </c>
      <c r="BE60" s="61">
        <f t="shared" si="44"/>
        <v>0.9</v>
      </c>
      <c r="BF60" s="61">
        <f t="shared" si="44"/>
        <v>0.9</v>
      </c>
      <c r="BG60" s="61">
        <f t="shared" si="44"/>
        <v>0.9</v>
      </c>
      <c r="BH60" s="61">
        <f t="shared" si="44"/>
        <v>0.9</v>
      </c>
      <c r="BI60" s="61">
        <f t="shared" si="45"/>
        <v>0.95</v>
      </c>
      <c r="BJ60" s="61">
        <f t="shared" si="45"/>
        <v>0.9</v>
      </c>
      <c r="BK60" s="61">
        <f t="shared" si="45"/>
        <v>0.9</v>
      </c>
      <c r="BL60" s="61">
        <f t="shared" si="45"/>
        <v>0.9</v>
      </c>
      <c r="BM60" s="61">
        <f t="shared" si="45"/>
        <v>0.9</v>
      </c>
      <c r="BN60" s="61">
        <f t="shared" si="45"/>
        <v>0.9</v>
      </c>
      <c r="BO60" s="61">
        <f t="shared" si="45"/>
        <v>0.9</v>
      </c>
      <c r="BP60" s="61">
        <f t="shared" si="45"/>
        <v>0.9</v>
      </c>
      <c r="BQ60" s="61">
        <f t="shared" si="45"/>
        <v>0.9</v>
      </c>
      <c r="BR60" s="61">
        <f t="shared" si="45"/>
        <v>0.9</v>
      </c>
      <c r="BS60" s="61">
        <f t="shared" si="46"/>
        <v>0.95</v>
      </c>
      <c r="BT60" s="61">
        <f t="shared" si="46"/>
        <v>0.95</v>
      </c>
      <c r="BU60" s="61">
        <f t="shared" si="46"/>
        <v>0.9</v>
      </c>
      <c r="BV60" s="61">
        <f t="shared" si="46"/>
        <v>0.9</v>
      </c>
      <c r="BW60" s="61">
        <f t="shared" si="46"/>
        <v>0.95</v>
      </c>
      <c r="BX60" s="61">
        <f t="shared" si="46"/>
        <v>0.9</v>
      </c>
      <c r="BY60" s="61">
        <f t="shared" si="46"/>
        <v>0.9</v>
      </c>
      <c r="BZ60" s="61">
        <f t="shared" si="46"/>
        <v>0.95</v>
      </c>
      <c r="CA60" s="61">
        <f t="shared" si="46"/>
        <v>0.9</v>
      </c>
      <c r="CB60" s="61">
        <f t="shared" si="46"/>
        <v>0.9</v>
      </c>
      <c r="CC60" s="61">
        <f t="shared" si="47"/>
        <v>0.9</v>
      </c>
      <c r="CD60" s="61">
        <f t="shared" si="47"/>
        <v>0.9</v>
      </c>
      <c r="CE60" s="61" t="e">
        <f t="shared" si="47"/>
        <v>#N/A</v>
      </c>
      <c r="CF60" s="61">
        <f t="shared" si="47"/>
        <v>0.9</v>
      </c>
      <c r="CG60" s="61">
        <f t="shared" si="47"/>
        <v>0.9</v>
      </c>
      <c r="CH60" s="61">
        <f t="shared" si="47"/>
        <v>0.9</v>
      </c>
      <c r="CI60" s="61">
        <f t="shared" si="47"/>
        <v>0.9</v>
      </c>
      <c r="CJ60" s="61">
        <f t="shared" si="47"/>
        <v>0.95</v>
      </c>
      <c r="CK60" s="61">
        <f t="shared" si="47"/>
        <v>0.9</v>
      </c>
      <c r="CL60" s="61">
        <f t="shared" si="47"/>
        <v>0.9</v>
      </c>
    </row>
    <row r="61" spans="1:90" x14ac:dyDescent="0.25">
      <c r="A61" s="56">
        <v>10023891</v>
      </c>
      <c r="B61" s="56">
        <v>52052</v>
      </c>
      <c r="C61" s="57" t="s">
        <v>270</v>
      </c>
      <c r="D61" s="58">
        <v>380</v>
      </c>
      <c r="E61" s="58">
        <v>380</v>
      </c>
      <c r="F61" s="59">
        <v>500</v>
      </c>
      <c r="G61" s="59">
        <v>480</v>
      </c>
      <c r="H61" s="59">
        <v>300</v>
      </c>
      <c r="I61" s="58">
        <v>300</v>
      </c>
      <c r="J61" s="58">
        <v>300</v>
      </c>
      <c r="K61" s="60">
        <f t="shared" si="40"/>
        <v>0.95</v>
      </c>
      <c r="L61" s="60">
        <f t="shared" si="40"/>
        <v>1</v>
      </c>
      <c r="M61" s="60">
        <f t="shared" si="40"/>
        <v>0.96</v>
      </c>
      <c r="N61" s="60">
        <f t="shared" si="40"/>
        <v>0.96</v>
      </c>
      <c r="O61" s="60">
        <f t="shared" si="40"/>
        <v>1</v>
      </c>
      <c r="P61" s="60">
        <f t="shared" si="40"/>
        <v>0.95</v>
      </c>
      <c r="Q61" s="60">
        <f t="shared" si="40"/>
        <v>0.96</v>
      </c>
      <c r="R61" s="60">
        <f t="shared" si="40"/>
        <v>1</v>
      </c>
      <c r="S61" s="60">
        <f t="shared" si="40"/>
        <v>1</v>
      </c>
      <c r="T61" s="60">
        <f t="shared" si="40"/>
        <v>1</v>
      </c>
      <c r="U61" s="60">
        <f t="shared" si="41"/>
        <v>0.96</v>
      </c>
      <c r="V61" s="60">
        <f t="shared" si="41"/>
        <v>1</v>
      </c>
      <c r="W61" s="60">
        <f t="shared" si="41"/>
        <v>0.83682008368200833</v>
      </c>
      <c r="X61" s="60">
        <f t="shared" si="41"/>
        <v>0.96</v>
      </c>
      <c r="Y61" s="60">
        <f t="shared" si="41"/>
        <v>0.96</v>
      </c>
      <c r="Z61" s="60">
        <f t="shared" si="41"/>
        <v>0.96</v>
      </c>
      <c r="AA61" s="60">
        <f t="shared" si="41"/>
        <v>1</v>
      </c>
      <c r="AB61" s="60">
        <f t="shared" si="41"/>
        <v>1</v>
      </c>
      <c r="AC61" s="60">
        <f t="shared" si="41"/>
        <v>0.95</v>
      </c>
      <c r="AD61" s="60">
        <f t="shared" si="41"/>
        <v>0.95</v>
      </c>
      <c r="AE61" s="60">
        <f t="shared" si="42"/>
        <v>0.95</v>
      </c>
      <c r="AF61" s="60">
        <f t="shared" si="42"/>
        <v>0.96</v>
      </c>
      <c r="AG61" s="60">
        <f t="shared" si="42"/>
        <v>1.25</v>
      </c>
      <c r="AH61" s="60">
        <f t="shared" si="42"/>
        <v>0.95</v>
      </c>
      <c r="AI61" s="60">
        <f t="shared" si="42"/>
        <v>1</v>
      </c>
      <c r="AJ61" s="60">
        <f t="shared" si="42"/>
        <v>1</v>
      </c>
      <c r="AK61" s="60">
        <f t="shared" si="42"/>
        <v>1</v>
      </c>
      <c r="AL61" s="60">
        <f t="shared" si="42"/>
        <v>0.95</v>
      </c>
      <c r="AM61" s="60">
        <f t="shared" si="42"/>
        <v>0.83682008368200833</v>
      </c>
      <c r="AN61" s="60">
        <f t="shared" si="42"/>
        <v>0.95</v>
      </c>
      <c r="AO61" s="60">
        <f t="shared" si="43"/>
        <v>0.95</v>
      </c>
      <c r="AP61" s="60">
        <f t="shared" si="43"/>
        <v>0.83682008368200833</v>
      </c>
      <c r="AQ61" s="60">
        <f t="shared" si="43"/>
        <v>0.95</v>
      </c>
      <c r="AR61" s="60">
        <f t="shared" si="43"/>
        <v>0.96</v>
      </c>
      <c r="AS61" s="60">
        <f t="shared" si="43"/>
        <v>0.96</v>
      </c>
      <c r="AT61" s="60">
        <f t="shared" si="43"/>
        <v>1</v>
      </c>
      <c r="AU61" s="60">
        <f t="shared" si="43"/>
        <v>0.95</v>
      </c>
      <c r="AV61" s="60">
        <f t="shared" si="43"/>
        <v>0.95</v>
      </c>
      <c r="AW61" s="138">
        <f t="shared" si="43"/>
        <v>0.96</v>
      </c>
      <c r="AX61" s="60">
        <f t="shared" si="43"/>
        <v>0.96</v>
      </c>
      <c r="AY61" s="60">
        <f t="shared" si="44"/>
        <v>0.95</v>
      </c>
      <c r="AZ61" s="60">
        <f t="shared" si="44"/>
        <v>1</v>
      </c>
      <c r="BA61" s="60">
        <f t="shared" si="44"/>
        <v>0.75</v>
      </c>
      <c r="BB61" s="61">
        <f t="shared" si="44"/>
        <v>1</v>
      </c>
      <c r="BC61" s="61">
        <f t="shared" si="44"/>
        <v>0.6</v>
      </c>
      <c r="BD61" s="61">
        <f t="shared" si="44"/>
        <v>0.95</v>
      </c>
      <c r="BE61" s="61">
        <f t="shared" si="44"/>
        <v>1</v>
      </c>
      <c r="BF61" s="61">
        <f t="shared" si="44"/>
        <v>1</v>
      </c>
      <c r="BG61" s="61">
        <f t="shared" si="44"/>
        <v>1</v>
      </c>
      <c r="BH61" s="61">
        <f t="shared" si="44"/>
        <v>1</v>
      </c>
      <c r="BI61" s="61">
        <f t="shared" si="45"/>
        <v>0.95</v>
      </c>
      <c r="BJ61" s="61">
        <f t="shared" si="45"/>
        <v>1</v>
      </c>
      <c r="BK61" s="61">
        <f t="shared" si="45"/>
        <v>0.96</v>
      </c>
      <c r="BL61" s="61">
        <f t="shared" si="45"/>
        <v>1</v>
      </c>
      <c r="BM61" s="61">
        <f t="shared" si="45"/>
        <v>1</v>
      </c>
      <c r="BN61" s="61">
        <f t="shared" si="45"/>
        <v>0.96</v>
      </c>
      <c r="BO61" s="61">
        <f t="shared" si="45"/>
        <v>0.96</v>
      </c>
      <c r="BP61" s="61">
        <f t="shared" si="45"/>
        <v>1</v>
      </c>
      <c r="BQ61" s="61">
        <f t="shared" si="45"/>
        <v>1</v>
      </c>
      <c r="BR61" s="61">
        <f t="shared" si="45"/>
        <v>1</v>
      </c>
      <c r="BS61" s="61">
        <f t="shared" si="46"/>
        <v>0.95</v>
      </c>
      <c r="BT61" s="61">
        <f t="shared" si="46"/>
        <v>0.95</v>
      </c>
      <c r="BU61" s="61">
        <f t="shared" si="46"/>
        <v>1</v>
      </c>
      <c r="BV61" s="61">
        <f t="shared" si="46"/>
        <v>0.96</v>
      </c>
      <c r="BW61" s="61">
        <f t="shared" si="46"/>
        <v>0.95</v>
      </c>
      <c r="BX61" s="61">
        <f t="shared" si="46"/>
        <v>1</v>
      </c>
      <c r="BY61" s="61">
        <f t="shared" si="46"/>
        <v>0.96</v>
      </c>
      <c r="BZ61" s="61">
        <f t="shared" si="46"/>
        <v>0.95</v>
      </c>
      <c r="CA61" s="61">
        <f t="shared" si="46"/>
        <v>1</v>
      </c>
      <c r="CB61" s="61">
        <f t="shared" si="46"/>
        <v>1</v>
      </c>
      <c r="CC61" s="61">
        <f t="shared" si="47"/>
        <v>1</v>
      </c>
      <c r="CD61" s="61">
        <f t="shared" si="47"/>
        <v>1</v>
      </c>
      <c r="CE61" s="61" t="e">
        <f t="shared" si="47"/>
        <v>#N/A</v>
      </c>
      <c r="CF61" s="61">
        <f t="shared" si="47"/>
        <v>1</v>
      </c>
      <c r="CG61" s="61">
        <f t="shared" si="47"/>
        <v>1</v>
      </c>
      <c r="CH61" s="61">
        <f t="shared" si="47"/>
        <v>1</v>
      </c>
      <c r="CI61" s="61">
        <f t="shared" si="47"/>
        <v>0.96</v>
      </c>
      <c r="CJ61" s="61">
        <f t="shared" si="47"/>
        <v>0.95</v>
      </c>
      <c r="CK61" s="61">
        <f t="shared" si="47"/>
        <v>1</v>
      </c>
      <c r="CL61" s="61">
        <f t="shared" si="47"/>
        <v>0.96</v>
      </c>
    </row>
    <row r="62" spans="1:90" x14ac:dyDescent="0.25">
      <c r="A62" s="56">
        <v>10023651</v>
      </c>
      <c r="B62" s="56">
        <v>52053</v>
      </c>
      <c r="C62" s="57" t="s">
        <v>271</v>
      </c>
      <c r="D62" s="58">
        <v>300</v>
      </c>
      <c r="E62" s="58">
        <v>300</v>
      </c>
      <c r="F62" s="59">
        <v>480</v>
      </c>
      <c r="G62" s="59">
        <v>480</v>
      </c>
      <c r="H62" s="59">
        <v>300</v>
      </c>
      <c r="I62" s="58">
        <v>300</v>
      </c>
      <c r="J62" s="58">
        <v>300</v>
      </c>
      <c r="K62" s="60">
        <f t="shared" si="40"/>
        <v>0.75</v>
      </c>
      <c r="L62" s="60">
        <f t="shared" si="40"/>
        <v>0.96</v>
      </c>
      <c r="M62" s="60">
        <f t="shared" si="40"/>
        <v>0.96</v>
      </c>
      <c r="N62" s="60">
        <f t="shared" si="40"/>
        <v>0.96</v>
      </c>
      <c r="O62" s="60">
        <f t="shared" si="40"/>
        <v>0.96</v>
      </c>
      <c r="P62" s="60">
        <f t="shared" si="40"/>
        <v>0.75</v>
      </c>
      <c r="Q62" s="60">
        <f t="shared" si="40"/>
        <v>0.96</v>
      </c>
      <c r="R62" s="60">
        <f t="shared" si="40"/>
        <v>0.96</v>
      </c>
      <c r="S62" s="60">
        <f t="shared" si="40"/>
        <v>0.96</v>
      </c>
      <c r="T62" s="60">
        <f t="shared" si="40"/>
        <v>0.96</v>
      </c>
      <c r="U62" s="60">
        <f t="shared" si="41"/>
        <v>0.96</v>
      </c>
      <c r="V62" s="60">
        <f t="shared" si="41"/>
        <v>0.96</v>
      </c>
      <c r="W62" s="60">
        <f t="shared" si="41"/>
        <v>0.83682008368200833</v>
      </c>
      <c r="X62" s="60">
        <f t="shared" si="41"/>
        <v>0.96</v>
      </c>
      <c r="Y62" s="60">
        <f t="shared" si="41"/>
        <v>0.96</v>
      </c>
      <c r="Z62" s="60">
        <f t="shared" si="41"/>
        <v>0.96</v>
      </c>
      <c r="AA62" s="60">
        <f t="shared" si="41"/>
        <v>0.96</v>
      </c>
      <c r="AB62" s="60">
        <f t="shared" si="41"/>
        <v>0.96</v>
      </c>
      <c r="AC62" s="60">
        <f t="shared" si="41"/>
        <v>0.75</v>
      </c>
      <c r="AD62" s="60">
        <f t="shared" si="41"/>
        <v>0.75</v>
      </c>
      <c r="AE62" s="60">
        <f t="shared" si="42"/>
        <v>0.75</v>
      </c>
      <c r="AF62" s="60">
        <f t="shared" si="42"/>
        <v>0.96</v>
      </c>
      <c r="AG62" s="60">
        <f t="shared" si="42"/>
        <v>1.2</v>
      </c>
      <c r="AH62" s="60">
        <f t="shared" si="42"/>
        <v>0.75</v>
      </c>
      <c r="AI62" s="60">
        <f t="shared" si="42"/>
        <v>0.96</v>
      </c>
      <c r="AJ62" s="60">
        <f t="shared" si="42"/>
        <v>0.96</v>
      </c>
      <c r="AK62" s="60">
        <f t="shared" si="42"/>
        <v>0.96</v>
      </c>
      <c r="AL62" s="60">
        <f t="shared" si="42"/>
        <v>0.75</v>
      </c>
      <c r="AM62" s="60">
        <f t="shared" si="42"/>
        <v>0.83682008368200833</v>
      </c>
      <c r="AN62" s="60">
        <f t="shared" si="42"/>
        <v>0.75</v>
      </c>
      <c r="AO62" s="60">
        <f t="shared" si="43"/>
        <v>0.75</v>
      </c>
      <c r="AP62" s="60">
        <f t="shared" si="43"/>
        <v>0.83682008368200833</v>
      </c>
      <c r="AQ62" s="60">
        <f t="shared" si="43"/>
        <v>0.75</v>
      </c>
      <c r="AR62" s="60">
        <f t="shared" si="43"/>
        <v>0.96</v>
      </c>
      <c r="AS62" s="60">
        <f t="shared" si="43"/>
        <v>0.96</v>
      </c>
      <c r="AT62" s="60">
        <f t="shared" si="43"/>
        <v>0.96</v>
      </c>
      <c r="AU62" s="60">
        <f t="shared" si="43"/>
        <v>0.75</v>
      </c>
      <c r="AV62" s="60">
        <f t="shared" si="43"/>
        <v>0.75</v>
      </c>
      <c r="AW62" s="138">
        <f t="shared" si="43"/>
        <v>0.96</v>
      </c>
      <c r="AX62" s="60">
        <f t="shared" si="43"/>
        <v>0.96</v>
      </c>
      <c r="AY62" s="60">
        <f t="shared" si="44"/>
        <v>0.75</v>
      </c>
      <c r="AZ62" s="60">
        <f t="shared" si="44"/>
        <v>0.96</v>
      </c>
      <c r="BA62" s="60">
        <f t="shared" si="44"/>
        <v>0.75</v>
      </c>
      <c r="BB62" s="61">
        <f t="shared" si="44"/>
        <v>1</v>
      </c>
      <c r="BC62" s="61">
        <f t="shared" si="44"/>
        <v>0.6</v>
      </c>
      <c r="BD62" s="61">
        <f t="shared" si="44"/>
        <v>0.75</v>
      </c>
      <c r="BE62" s="61">
        <f t="shared" si="44"/>
        <v>0.96</v>
      </c>
      <c r="BF62" s="61">
        <f t="shared" si="44"/>
        <v>0.96</v>
      </c>
      <c r="BG62" s="61">
        <f t="shared" si="44"/>
        <v>0.96</v>
      </c>
      <c r="BH62" s="61">
        <f t="shared" si="44"/>
        <v>0.96</v>
      </c>
      <c r="BI62" s="61">
        <f t="shared" si="45"/>
        <v>0.75</v>
      </c>
      <c r="BJ62" s="61">
        <f t="shared" si="45"/>
        <v>0.96</v>
      </c>
      <c r="BK62" s="61">
        <f t="shared" si="45"/>
        <v>0.96</v>
      </c>
      <c r="BL62" s="61">
        <f t="shared" si="45"/>
        <v>0.96</v>
      </c>
      <c r="BM62" s="61">
        <f t="shared" si="45"/>
        <v>0.96</v>
      </c>
      <c r="BN62" s="61">
        <f t="shared" si="45"/>
        <v>0.96</v>
      </c>
      <c r="BO62" s="61">
        <f t="shared" si="45"/>
        <v>0.96</v>
      </c>
      <c r="BP62" s="61">
        <f t="shared" si="45"/>
        <v>0.96</v>
      </c>
      <c r="BQ62" s="61">
        <f t="shared" si="45"/>
        <v>0.96</v>
      </c>
      <c r="BR62" s="61">
        <f t="shared" si="45"/>
        <v>0.96</v>
      </c>
      <c r="BS62" s="61">
        <f t="shared" si="46"/>
        <v>0.75</v>
      </c>
      <c r="BT62" s="61">
        <f t="shared" si="46"/>
        <v>0.75</v>
      </c>
      <c r="BU62" s="61">
        <f t="shared" si="46"/>
        <v>0.96</v>
      </c>
      <c r="BV62" s="61">
        <f t="shared" si="46"/>
        <v>0.96</v>
      </c>
      <c r="BW62" s="61">
        <f t="shared" si="46"/>
        <v>0.75</v>
      </c>
      <c r="BX62" s="61">
        <f t="shared" si="46"/>
        <v>0.96</v>
      </c>
      <c r="BY62" s="61">
        <f t="shared" si="46"/>
        <v>0.96</v>
      </c>
      <c r="BZ62" s="61">
        <f t="shared" si="46"/>
        <v>0.75</v>
      </c>
      <c r="CA62" s="61">
        <f t="shared" si="46"/>
        <v>0.96</v>
      </c>
      <c r="CB62" s="61">
        <f t="shared" si="46"/>
        <v>0.96</v>
      </c>
      <c r="CC62" s="61">
        <f t="shared" si="47"/>
        <v>0.96</v>
      </c>
      <c r="CD62" s="61">
        <f t="shared" si="47"/>
        <v>0.96</v>
      </c>
      <c r="CE62" s="61" t="e">
        <f t="shared" si="47"/>
        <v>#N/A</v>
      </c>
      <c r="CF62" s="61">
        <f t="shared" si="47"/>
        <v>0.96</v>
      </c>
      <c r="CG62" s="61">
        <f t="shared" si="47"/>
        <v>0.96</v>
      </c>
      <c r="CH62" s="61">
        <f t="shared" si="47"/>
        <v>0.96</v>
      </c>
      <c r="CI62" s="61">
        <f t="shared" si="47"/>
        <v>0.96</v>
      </c>
      <c r="CJ62" s="61">
        <f t="shared" si="47"/>
        <v>0.75</v>
      </c>
      <c r="CK62" s="61">
        <f t="shared" si="47"/>
        <v>0.96</v>
      </c>
      <c r="CL62" s="61">
        <f t="shared" si="47"/>
        <v>0.96</v>
      </c>
    </row>
    <row r="63" spans="1:90" x14ac:dyDescent="0.25">
      <c r="A63" s="56">
        <v>10024468</v>
      </c>
      <c r="B63" s="56">
        <v>50259</v>
      </c>
      <c r="C63" s="57" t="s">
        <v>272</v>
      </c>
      <c r="D63" s="58">
        <v>300</v>
      </c>
      <c r="E63" s="58">
        <v>300</v>
      </c>
      <c r="F63" s="59">
        <v>500</v>
      </c>
      <c r="G63" s="59">
        <v>480</v>
      </c>
      <c r="H63" s="59">
        <v>300</v>
      </c>
      <c r="I63" s="58">
        <v>300</v>
      </c>
      <c r="J63" s="58">
        <v>300</v>
      </c>
      <c r="K63" s="60">
        <f t="shared" si="40"/>
        <v>0.75</v>
      </c>
      <c r="L63" s="60">
        <f t="shared" si="40"/>
        <v>1</v>
      </c>
      <c r="M63" s="60">
        <f t="shared" si="40"/>
        <v>0.96</v>
      </c>
      <c r="N63" s="60">
        <f t="shared" si="40"/>
        <v>0.96</v>
      </c>
      <c r="O63" s="60">
        <f t="shared" si="40"/>
        <v>1</v>
      </c>
      <c r="P63" s="60">
        <f t="shared" si="40"/>
        <v>0.75</v>
      </c>
      <c r="Q63" s="60">
        <f t="shared" si="40"/>
        <v>0.96</v>
      </c>
      <c r="R63" s="60">
        <f t="shared" si="40"/>
        <v>1</v>
      </c>
      <c r="S63" s="60">
        <f t="shared" si="40"/>
        <v>1</v>
      </c>
      <c r="T63" s="60">
        <f t="shared" si="40"/>
        <v>1</v>
      </c>
      <c r="U63" s="60">
        <f t="shared" si="41"/>
        <v>0.96</v>
      </c>
      <c r="V63" s="60">
        <f t="shared" si="41"/>
        <v>1</v>
      </c>
      <c r="W63" s="60">
        <f t="shared" si="41"/>
        <v>0.83682008368200833</v>
      </c>
      <c r="X63" s="60">
        <f t="shared" si="41"/>
        <v>0.96</v>
      </c>
      <c r="Y63" s="60">
        <f t="shared" si="41"/>
        <v>0.96</v>
      </c>
      <c r="Z63" s="60">
        <f t="shared" si="41"/>
        <v>0.96</v>
      </c>
      <c r="AA63" s="60">
        <f t="shared" si="41"/>
        <v>1</v>
      </c>
      <c r="AB63" s="60">
        <f t="shared" si="41"/>
        <v>1</v>
      </c>
      <c r="AC63" s="60">
        <f t="shared" si="41"/>
        <v>0.75</v>
      </c>
      <c r="AD63" s="60">
        <f t="shared" si="41"/>
        <v>0.75</v>
      </c>
      <c r="AE63" s="60">
        <f t="shared" si="42"/>
        <v>0.75</v>
      </c>
      <c r="AF63" s="60">
        <f t="shared" si="42"/>
        <v>0.96</v>
      </c>
      <c r="AG63" s="60">
        <f t="shared" si="42"/>
        <v>1.25</v>
      </c>
      <c r="AH63" s="60">
        <f t="shared" si="42"/>
        <v>0.75</v>
      </c>
      <c r="AI63" s="60">
        <f t="shared" si="42"/>
        <v>1</v>
      </c>
      <c r="AJ63" s="60">
        <f t="shared" si="42"/>
        <v>1</v>
      </c>
      <c r="AK63" s="60">
        <f t="shared" si="42"/>
        <v>1</v>
      </c>
      <c r="AL63" s="60">
        <f t="shared" si="42"/>
        <v>0.75</v>
      </c>
      <c r="AM63" s="60">
        <f t="shared" si="42"/>
        <v>0.83682008368200833</v>
      </c>
      <c r="AN63" s="60">
        <f t="shared" si="42"/>
        <v>0.75</v>
      </c>
      <c r="AO63" s="60">
        <f t="shared" si="43"/>
        <v>0.75</v>
      </c>
      <c r="AP63" s="60">
        <f t="shared" si="43"/>
        <v>0.83682008368200833</v>
      </c>
      <c r="AQ63" s="60">
        <f t="shared" si="43"/>
        <v>0.75</v>
      </c>
      <c r="AR63" s="60">
        <f t="shared" si="43"/>
        <v>0.96</v>
      </c>
      <c r="AS63" s="60">
        <f t="shared" si="43"/>
        <v>0.96</v>
      </c>
      <c r="AT63" s="60">
        <f t="shared" si="43"/>
        <v>1</v>
      </c>
      <c r="AU63" s="60">
        <f t="shared" si="43"/>
        <v>0.75</v>
      </c>
      <c r="AV63" s="60">
        <f t="shared" si="43"/>
        <v>0.75</v>
      </c>
      <c r="AW63" s="138">
        <f t="shared" si="43"/>
        <v>0.96</v>
      </c>
      <c r="AX63" s="60">
        <f t="shared" si="43"/>
        <v>0.96</v>
      </c>
      <c r="AY63" s="60">
        <f t="shared" si="44"/>
        <v>0.75</v>
      </c>
      <c r="AZ63" s="60">
        <f t="shared" si="44"/>
        <v>1</v>
      </c>
      <c r="BA63" s="60">
        <f t="shared" si="44"/>
        <v>0.75</v>
      </c>
      <c r="BB63" s="61">
        <f t="shared" si="44"/>
        <v>1</v>
      </c>
      <c r="BC63" s="61">
        <f t="shared" si="44"/>
        <v>0.6</v>
      </c>
      <c r="BD63" s="61">
        <f t="shared" si="44"/>
        <v>0.75</v>
      </c>
      <c r="BE63" s="61">
        <f t="shared" si="44"/>
        <v>1</v>
      </c>
      <c r="BF63" s="61">
        <f t="shared" si="44"/>
        <v>1</v>
      </c>
      <c r="BG63" s="61">
        <f t="shared" si="44"/>
        <v>1</v>
      </c>
      <c r="BH63" s="61">
        <f t="shared" si="44"/>
        <v>1</v>
      </c>
      <c r="BI63" s="61">
        <f t="shared" si="45"/>
        <v>0.75</v>
      </c>
      <c r="BJ63" s="61">
        <f t="shared" si="45"/>
        <v>1</v>
      </c>
      <c r="BK63" s="61">
        <f t="shared" si="45"/>
        <v>0.96</v>
      </c>
      <c r="BL63" s="61">
        <f t="shared" si="45"/>
        <v>1</v>
      </c>
      <c r="BM63" s="61">
        <f t="shared" si="45"/>
        <v>1</v>
      </c>
      <c r="BN63" s="61">
        <f t="shared" si="45"/>
        <v>0.96</v>
      </c>
      <c r="BO63" s="61">
        <f t="shared" si="45"/>
        <v>0.96</v>
      </c>
      <c r="BP63" s="61">
        <f t="shared" si="45"/>
        <v>1</v>
      </c>
      <c r="BQ63" s="61">
        <f t="shared" si="45"/>
        <v>1</v>
      </c>
      <c r="BR63" s="61">
        <f t="shared" si="45"/>
        <v>1</v>
      </c>
      <c r="BS63" s="61">
        <f t="shared" si="46"/>
        <v>0.75</v>
      </c>
      <c r="BT63" s="61">
        <f t="shared" si="46"/>
        <v>0.75</v>
      </c>
      <c r="BU63" s="61">
        <f t="shared" si="46"/>
        <v>1</v>
      </c>
      <c r="BV63" s="61">
        <f t="shared" si="46"/>
        <v>0.96</v>
      </c>
      <c r="BW63" s="61">
        <f t="shared" si="46"/>
        <v>0.75</v>
      </c>
      <c r="BX63" s="61">
        <f t="shared" si="46"/>
        <v>1</v>
      </c>
      <c r="BY63" s="61">
        <f t="shared" si="46"/>
        <v>0.96</v>
      </c>
      <c r="BZ63" s="61">
        <f t="shared" si="46"/>
        <v>0.75</v>
      </c>
      <c r="CA63" s="61">
        <f t="shared" si="46"/>
        <v>1</v>
      </c>
      <c r="CB63" s="61">
        <f t="shared" si="46"/>
        <v>1</v>
      </c>
      <c r="CC63" s="61">
        <f t="shared" si="47"/>
        <v>1</v>
      </c>
      <c r="CD63" s="61">
        <f t="shared" si="47"/>
        <v>1</v>
      </c>
      <c r="CE63" s="61" t="e">
        <f t="shared" si="47"/>
        <v>#N/A</v>
      </c>
      <c r="CF63" s="61">
        <f t="shared" si="47"/>
        <v>1</v>
      </c>
      <c r="CG63" s="61">
        <f t="shared" si="47"/>
        <v>1</v>
      </c>
      <c r="CH63" s="61">
        <f t="shared" si="47"/>
        <v>1</v>
      </c>
      <c r="CI63" s="61">
        <f t="shared" si="47"/>
        <v>0.96</v>
      </c>
      <c r="CJ63" s="61">
        <f t="shared" si="47"/>
        <v>0.75</v>
      </c>
      <c r="CK63" s="61">
        <f t="shared" si="47"/>
        <v>1</v>
      </c>
      <c r="CL63" s="61">
        <f t="shared" si="47"/>
        <v>0.96</v>
      </c>
    </row>
    <row r="64" spans="1:90" x14ac:dyDescent="0.25">
      <c r="A64" s="56">
        <v>10024174</v>
      </c>
      <c r="B64" s="56">
        <v>50260</v>
      </c>
      <c r="C64" s="57" t="s">
        <v>273</v>
      </c>
      <c r="D64" s="58">
        <v>300</v>
      </c>
      <c r="E64" s="58">
        <v>300</v>
      </c>
      <c r="F64" s="59">
        <v>550</v>
      </c>
      <c r="G64" s="59">
        <v>500</v>
      </c>
      <c r="H64" s="59">
        <v>300</v>
      </c>
      <c r="I64" s="58">
        <v>350</v>
      </c>
      <c r="J64" s="58">
        <v>350</v>
      </c>
      <c r="K64" s="60">
        <f t="shared" si="40"/>
        <v>0.75</v>
      </c>
      <c r="L64" s="60">
        <f t="shared" si="40"/>
        <v>1.1000000000000001</v>
      </c>
      <c r="M64" s="60">
        <f t="shared" si="40"/>
        <v>1</v>
      </c>
      <c r="N64" s="60">
        <f t="shared" si="40"/>
        <v>1</v>
      </c>
      <c r="O64" s="60">
        <f t="shared" si="40"/>
        <v>1.1000000000000001</v>
      </c>
      <c r="P64" s="60">
        <f t="shared" si="40"/>
        <v>0.75</v>
      </c>
      <c r="Q64" s="60">
        <f t="shared" si="40"/>
        <v>1</v>
      </c>
      <c r="R64" s="60">
        <f t="shared" si="40"/>
        <v>1.1000000000000001</v>
      </c>
      <c r="S64" s="60">
        <f t="shared" si="40"/>
        <v>1.1000000000000001</v>
      </c>
      <c r="T64" s="60">
        <f t="shared" si="40"/>
        <v>1.1000000000000001</v>
      </c>
      <c r="U64" s="60">
        <f t="shared" si="41"/>
        <v>1</v>
      </c>
      <c r="V64" s="60">
        <f t="shared" si="41"/>
        <v>1.1000000000000001</v>
      </c>
      <c r="W64" s="60">
        <f t="shared" si="41"/>
        <v>0.83682008368200833</v>
      </c>
      <c r="X64" s="60">
        <f t="shared" si="41"/>
        <v>1</v>
      </c>
      <c r="Y64" s="60">
        <f t="shared" si="41"/>
        <v>1</v>
      </c>
      <c r="Z64" s="60">
        <f t="shared" si="41"/>
        <v>1</v>
      </c>
      <c r="AA64" s="60">
        <f t="shared" si="41"/>
        <v>1.1000000000000001</v>
      </c>
      <c r="AB64" s="60">
        <f t="shared" si="41"/>
        <v>1.1000000000000001</v>
      </c>
      <c r="AC64" s="60">
        <f t="shared" si="41"/>
        <v>0.75</v>
      </c>
      <c r="AD64" s="60">
        <f t="shared" si="41"/>
        <v>0.75</v>
      </c>
      <c r="AE64" s="60">
        <f t="shared" si="42"/>
        <v>0.75</v>
      </c>
      <c r="AF64" s="60">
        <f t="shared" si="42"/>
        <v>1</v>
      </c>
      <c r="AG64" s="60">
        <f t="shared" si="42"/>
        <v>1.375</v>
      </c>
      <c r="AH64" s="60">
        <f t="shared" si="42"/>
        <v>0.75</v>
      </c>
      <c r="AI64" s="60">
        <f t="shared" si="42"/>
        <v>1.1000000000000001</v>
      </c>
      <c r="AJ64" s="60">
        <f t="shared" si="42"/>
        <v>1.1000000000000001</v>
      </c>
      <c r="AK64" s="60">
        <f t="shared" si="42"/>
        <v>1.1000000000000001</v>
      </c>
      <c r="AL64" s="60">
        <f t="shared" si="42"/>
        <v>0.75</v>
      </c>
      <c r="AM64" s="60">
        <f t="shared" si="42"/>
        <v>0.83682008368200833</v>
      </c>
      <c r="AN64" s="60">
        <f t="shared" si="42"/>
        <v>0.75</v>
      </c>
      <c r="AO64" s="60">
        <f t="shared" si="43"/>
        <v>0.75</v>
      </c>
      <c r="AP64" s="60">
        <f t="shared" si="43"/>
        <v>0.83682008368200833</v>
      </c>
      <c r="AQ64" s="60">
        <f t="shared" si="43"/>
        <v>0.75</v>
      </c>
      <c r="AR64" s="60">
        <f t="shared" si="43"/>
        <v>1</v>
      </c>
      <c r="AS64" s="60">
        <f t="shared" si="43"/>
        <v>1</v>
      </c>
      <c r="AT64" s="60">
        <f t="shared" si="43"/>
        <v>1.1000000000000001</v>
      </c>
      <c r="AU64" s="60">
        <f t="shared" si="43"/>
        <v>0.75</v>
      </c>
      <c r="AV64" s="60">
        <f t="shared" si="43"/>
        <v>0.75</v>
      </c>
      <c r="AW64" s="138">
        <f t="shared" si="43"/>
        <v>1</v>
      </c>
      <c r="AX64" s="60">
        <f t="shared" si="43"/>
        <v>1</v>
      </c>
      <c r="AY64" s="60">
        <f t="shared" si="44"/>
        <v>0.75</v>
      </c>
      <c r="AZ64" s="60">
        <f t="shared" si="44"/>
        <v>1.1000000000000001</v>
      </c>
      <c r="BA64" s="60">
        <f t="shared" si="44"/>
        <v>0.875</v>
      </c>
      <c r="BB64" s="61">
        <f t="shared" si="44"/>
        <v>1.1666666666666667</v>
      </c>
      <c r="BC64" s="61">
        <f t="shared" si="44"/>
        <v>0.6</v>
      </c>
      <c r="BD64" s="61">
        <f t="shared" si="44"/>
        <v>0.75</v>
      </c>
      <c r="BE64" s="61">
        <f t="shared" si="44"/>
        <v>1.1000000000000001</v>
      </c>
      <c r="BF64" s="61">
        <f t="shared" si="44"/>
        <v>1.1000000000000001</v>
      </c>
      <c r="BG64" s="61">
        <f t="shared" si="44"/>
        <v>1.1000000000000001</v>
      </c>
      <c r="BH64" s="61">
        <f t="shared" si="44"/>
        <v>1.1000000000000001</v>
      </c>
      <c r="BI64" s="61">
        <f t="shared" si="45"/>
        <v>0.75</v>
      </c>
      <c r="BJ64" s="61">
        <f t="shared" si="45"/>
        <v>1.1000000000000001</v>
      </c>
      <c r="BK64" s="61">
        <f t="shared" si="45"/>
        <v>1</v>
      </c>
      <c r="BL64" s="61">
        <f t="shared" si="45"/>
        <v>1.1000000000000001</v>
      </c>
      <c r="BM64" s="61">
        <f t="shared" si="45"/>
        <v>1.1000000000000001</v>
      </c>
      <c r="BN64" s="61">
        <f t="shared" si="45"/>
        <v>1</v>
      </c>
      <c r="BO64" s="61">
        <f t="shared" si="45"/>
        <v>1</v>
      </c>
      <c r="BP64" s="61">
        <f t="shared" si="45"/>
        <v>1.1000000000000001</v>
      </c>
      <c r="BQ64" s="61">
        <f t="shared" si="45"/>
        <v>1.1000000000000001</v>
      </c>
      <c r="BR64" s="61">
        <f t="shared" si="45"/>
        <v>1.1000000000000001</v>
      </c>
      <c r="BS64" s="61">
        <f t="shared" si="46"/>
        <v>0.75</v>
      </c>
      <c r="BT64" s="61">
        <f t="shared" si="46"/>
        <v>0.75</v>
      </c>
      <c r="BU64" s="61">
        <f t="shared" si="46"/>
        <v>1.1000000000000001</v>
      </c>
      <c r="BV64" s="61">
        <f t="shared" si="46"/>
        <v>1</v>
      </c>
      <c r="BW64" s="61">
        <f t="shared" si="46"/>
        <v>0.75</v>
      </c>
      <c r="BX64" s="61">
        <f t="shared" si="46"/>
        <v>1.1000000000000001</v>
      </c>
      <c r="BY64" s="61">
        <f t="shared" si="46"/>
        <v>1</v>
      </c>
      <c r="BZ64" s="61">
        <f t="shared" si="46"/>
        <v>0.75</v>
      </c>
      <c r="CA64" s="61">
        <f t="shared" si="46"/>
        <v>1.1000000000000001</v>
      </c>
      <c r="CB64" s="61">
        <f t="shared" si="46"/>
        <v>1.1000000000000001</v>
      </c>
      <c r="CC64" s="61">
        <f t="shared" si="47"/>
        <v>1.1000000000000001</v>
      </c>
      <c r="CD64" s="61">
        <f t="shared" si="47"/>
        <v>1.1000000000000001</v>
      </c>
      <c r="CE64" s="61" t="e">
        <f t="shared" si="47"/>
        <v>#N/A</v>
      </c>
      <c r="CF64" s="61">
        <f t="shared" si="47"/>
        <v>1.1000000000000001</v>
      </c>
      <c r="CG64" s="61">
        <f t="shared" si="47"/>
        <v>1.1000000000000001</v>
      </c>
      <c r="CH64" s="61">
        <f t="shared" si="47"/>
        <v>1.1000000000000001</v>
      </c>
      <c r="CI64" s="61">
        <f t="shared" si="47"/>
        <v>1</v>
      </c>
      <c r="CJ64" s="61">
        <f t="shared" si="47"/>
        <v>0.75</v>
      </c>
      <c r="CK64" s="61">
        <f t="shared" si="47"/>
        <v>1.1000000000000001</v>
      </c>
      <c r="CL64" s="61">
        <f t="shared" si="47"/>
        <v>1</v>
      </c>
    </row>
    <row r="65" spans="1:90" x14ac:dyDescent="0.25">
      <c r="A65" s="56">
        <v>10024334</v>
      </c>
      <c r="B65" s="56">
        <v>50270</v>
      </c>
      <c r="C65" s="57" t="s">
        <v>274</v>
      </c>
      <c r="D65" s="58">
        <v>420</v>
      </c>
      <c r="E65" s="58">
        <v>400</v>
      </c>
      <c r="F65" s="59">
        <v>500</v>
      </c>
      <c r="G65" s="59">
        <v>500</v>
      </c>
      <c r="H65" s="59">
        <v>300</v>
      </c>
      <c r="I65" s="58">
        <v>450</v>
      </c>
      <c r="J65" s="58">
        <v>450</v>
      </c>
      <c r="K65" s="60">
        <f t="shared" si="40"/>
        <v>1.05</v>
      </c>
      <c r="L65" s="60">
        <f t="shared" si="40"/>
        <v>1</v>
      </c>
      <c r="M65" s="60">
        <f t="shared" si="40"/>
        <v>1</v>
      </c>
      <c r="N65" s="60">
        <f t="shared" si="40"/>
        <v>1</v>
      </c>
      <c r="O65" s="60">
        <f t="shared" si="40"/>
        <v>1</v>
      </c>
      <c r="P65" s="60">
        <f t="shared" si="40"/>
        <v>1.05</v>
      </c>
      <c r="Q65" s="60">
        <f t="shared" si="40"/>
        <v>1</v>
      </c>
      <c r="R65" s="60">
        <f t="shared" si="40"/>
        <v>1</v>
      </c>
      <c r="S65" s="60">
        <f t="shared" si="40"/>
        <v>1</v>
      </c>
      <c r="T65" s="60">
        <f t="shared" si="40"/>
        <v>1</v>
      </c>
      <c r="U65" s="60">
        <f t="shared" si="41"/>
        <v>1</v>
      </c>
      <c r="V65" s="60">
        <f t="shared" si="41"/>
        <v>1</v>
      </c>
      <c r="W65" s="60">
        <f t="shared" si="41"/>
        <v>0.83682008368200833</v>
      </c>
      <c r="X65" s="60">
        <f t="shared" si="41"/>
        <v>1</v>
      </c>
      <c r="Y65" s="60">
        <f t="shared" si="41"/>
        <v>1</v>
      </c>
      <c r="Z65" s="60">
        <f t="shared" si="41"/>
        <v>1</v>
      </c>
      <c r="AA65" s="60">
        <f t="shared" si="41"/>
        <v>1</v>
      </c>
      <c r="AB65" s="60">
        <f t="shared" si="41"/>
        <v>1</v>
      </c>
      <c r="AC65" s="60">
        <f t="shared" si="41"/>
        <v>1.05</v>
      </c>
      <c r="AD65" s="60">
        <f t="shared" si="41"/>
        <v>1.05</v>
      </c>
      <c r="AE65" s="60">
        <f t="shared" si="42"/>
        <v>1.05</v>
      </c>
      <c r="AF65" s="60">
        <f t="shared" si="42"/>
        <v>1</v>
      </c>
      <c r="AG65" s="60">
        <f t="shared" si="42"/>
        <v>1.25</v>
      </c>
      <c r="AH65" s="60">
        <f t="shared" si="42"/>
        <v>1</v>
      </c>
      <c r="AI65" s="60">
        <f t="shared" si="42"/>
        <v>1</v>
      </c>
      <c r="AJ65" s="60">
        <f t="shared" si="42"/>
        <v>1</v>
      </c>
      <c r="AK65" s="60">
        <f t="shared" si="42"/>
        <v>1</v>
      </c>
      <c r="AL65" s="60">
        <f t="shared" si="42"/>
        <v>1</v>
      </c>
      <c r="AM65" s="60">
        <f t="shared" si="42"/>
        <v>0.83682008368200833</v>
      </c>
      <c r="AN65" s="60">
        <f t="shared" si="42"/>
        <v>1.05</v>
      </c>
      <c r="AO65" s="60">
        <f t="shared" si="43"/>
        <v>1.05</v>
      </c>
      <c r="AP65" s="60">
        <f t="shared" si="43"/>
        <v>0.83682008368200833</v>
      </c>
      <c r="AQ65" s="60">
        <f t="shared" si="43"/>
        <v>1.05</v>
      </c>
      <c r="AR65" s="60">
        <f t="shared" si="43"/>
        <v>1</v>
      </c>
      <c r="AS65" s="60">
        <f t="shared" si="43"/>
        <v>1</v>
      </c>
      <c r="AT65" s="60">
        <f t="shared" si="43"/>
        <v>1</v>
      </c>
      <c r="AU65" s="60">
        <f t="shared" si="43"/>
        <v>1.05</v>
      </c>
      <c r="AV65" s="60">
        <f t="shared" si="43"/>
        <v>1.05</v>
      </c>
      <c r="AW65" s="138">
        <f t="shared" si="43"/>
        <v>1</v>
      </c>
      <c r="AX65" s="60">
        <f t="shared" si="43"/>
        <v>1</v>
      </c>
      <c r="AY65" s="60">
        <f t="shared" si="44"/>
        <v>1.05</v>
      </c>
      <c r="AZ65" s="60">
        <f t="shared" si="44"/>
        <v>1</v>
      </c>
      <c r="BA65" s="60">
        <f t="shared" si="44"/>
        <v>1.125</v>
      </c>
      <c r="BB65" s="61">
        <f t="shared" si="44"/>
        <v>1.5</v>
      </c>
      <c r="BC65" s="61">
        <f t="shared" si="44"/>
        <v>0.6</v>
      </c>
      <c r="BD65" s="61">
        <f t="shared" si="44"/>
        <v>1.05</v>
      </c>
      <c r="BE65" s="61">
        <f t="shared" si="44"/>
        <v>1</v>
      </c>
      <c r="BF65" s="61">
        <f t="shared" si="44"/>
        <v>1</v>
      </c>
      <c r="BG65" s="61">
        <f t="shared" si="44"/>
        <v>1</v>
      </c>
      <c r="BH65" s="61">
        <f t="shared" si="44"/>
        <v>1</v>
      </c>
      <c r="BI65" s="61">
        <f t="shared" si="45"/>
        <v>1.05</v>
      </c>
      <c r="BJ65" s="61">
        <f t="shared" si="45"/>
        <v>1</v>
      </c>
      <c r="BK65" s="61">
        <f t="shared" si="45"/>
        <v>1</v>
      </c>
      <c r="BL65" s="61">
        <f t="shared" si="45"/>
        <v>1</v>
      </c>
      <c r="BM65" s="61">
        <f t="shared" si="45"/>
        <v>1</v>
      </c>
      <c r="BN65" s="61">
        <f t="shared" si="45"/>
        <v>1</v>
      </c>
      <c r="BO65" s="61">
        <f t="shared" si="45"/>
        <v>1</v>
      </c>
      <c r="BP65" s="61">
        <f t="shared" si="45"/>
        <v>1</v>
      </c>
      <c r="BQ65" s="61">
        <f t="shared" si="45"/>
        <v>1</v>
      </c>
      <c r="BR65" s="61">
        <f t="shared" si="45"/>
        <v>1</v>
      </c>
      <c r="BS65" s="61">
        <f t="shared" si="46"/>
        <v>1.05</v>
      </c>
      <c r="BT65" s="61">
        <f t="shared" si="46"/>
        <v>1</v>
      </c>
      <c r="BU65" s="61">
        <f t="shared" si="46"/>
        <v>1</v>
      </c>
      <c r="BV65" s="61">
        <f t="shared" si="46"/>
        <v>1</v>
      </c>
      <c r="BW65" s="61">
        <f t="shared" si="46"/>
        <v>1.05</v>
      </c>
      <c r="BX65" s="61">
        <f t="shared" si="46"/>
        <v>1</v>
      </c>
      <c r="BY65" s="61">
        <f t="shared" si="46"/>
        <v>1</v>
      </c>
      <c r="BZ65" s="61">
        <f t="shared" si="46"/>
        <v>1.05</v>
      </c>
      <c r="CA65" s="61">
        <f t="shared" si="46"/>
        <v>1</v>
      </c>
      <c r="CB65" s="61">
        <f t="shared" si="46"/>
        <v>1</v>
      </c>
      <c r="CC65" s="61">
        <f t="shared" si="47"/>
        <v>1</v>
      </c>
      <c r="CD65" s="61">
        <f t="shared" si="47"/>
        <v>1</v>
      </c>
      <c r="CE65" s="61" t="e">
        <f t="shared" si="47"/>
        <v>#N/A</v>
      </c>
      <c r="CF65" s="61">
        <f t="shared" si="47"/>
        <v>1</v>
      </c>
      <c r="CG65" s="61">
        <f t="shared" si="47"/>
        <v>1</v>
      </c>
      <c r="CH65" s="61">
        <f t="shared" si="47"/>
        <v>1</v>
      </c>
      <c r="CI65" s="61">
        <f t="shared" si="47"/>
        <v>1</v>
      </c>
      <c r="CJ65" s="61">
        <f t="shared" si="47"/>
        <v>1.05</v>
      </c>
      <c r="CK65" s="61">
        <f t="shared" si="47"/>
        <v>1</v>
      </c>
      <c r="CL65" s="61">
        <f t="shared" si="47"/>
        <v>1</v>
      </c>
    </row>
    <row r="66" spans="1:90" x14ac:dyDescent="0.25">
      <c r="A66" s="56">
        <v>10024272</v>
      </c>
      <c r="B66" s="56">
        <v>50277</v>
      </c>
      <c r="C66" s="57" t="s">
        <v>275</v>
      </c>
      <c r="D66" s="58">
        <v>390</v>
      </c>
      <c r="E66" s="58">
        <v>390</v>
      </c>
      <c r="F66" s="59">
        <v>480</v>
      </c>
      <c r="G66" s="59">
        <v>450</v>
      </c>
      <c r="H66" s="59">
        <v>300</v>
      </c>
      <c r="I66" s="58">
        <v>300</v>
      </c>
      <c r="J66" s="58">
        <v>300</v>
      </c>
      <c r="K66" s="60">
        <f t="shared" si="40"/>
        <v>0.97499999999999998</v>
      </c>
      <c r="L66" s="60">
        <f t="shared" si="40"/>
        <v>0.96</v>
      </c>
      <c r="M66" s="60">
        <f t="shared" si="40"/>
        <v>0.9</v>
      </c>
      <c r="N66" s="60">
        <f t="shared" si="40"/>
        <v>0.9</v>
      </c>
      <c r="O66" s="60">
        <f t="shared" si="40"/>
        <v>0.96</v>
      </c>
      <c r="P66" s="60">
        <f t="shared" si="40"/>
        <v>0.97499999999999998</v>
      </c>
      <c r="Q66" s="60">
        <f t="shared" si="40"/>
        <v>0.9</v>
      </c>
      <c r="R66" s="60">
        <f t="shared" si="40"/>
        <v>0.96</v>
      </c>
      <c r="S66" s="60">
        <f t="shared" si="40"/>
        <v>0.96</v>
      </c>
      <c r="T66" s="60">
        <f t="shared" si="40"/>
        <v>0.96</v>
      </c>
      <c r="U66" s="60">
        <f t="shared" si="41"/>
        <v>0.9</v>
      </c>
      <c r="V66" s="60">
        <f t="shared" si="41"/>
        <v>0.96</v>
      </c>
      <c r="W66" s="60">
        <f t="shared" si="41"/>
        <v>0.83682008368200833</v>
      </c>
      <c r="X66" s="60">
        <f t="shared" si="41"/>
        <v>0.9</v>
      </c>
      <c r="Y66" s="60">
        <f t="shared" si="41"/>
        <v>0.9</v>
      </c>
      <c r="Z66" s="60">
        <f t="shared" si="41"/>
        <v>0.9</v>
      </c>
      <c r="AA66" s="60">
        <f t="shared" si="41"/>
        <v>0.96</v>
      </c>
      <c r="AB66" s="60">
        <f t="shared" si="41"/>
        <v>0.96</v>
      </c>
      <c r="AC66" s="60">
        <f t="shared" si="41"/>
        <v>0.97499999999999998</v>
      </c>
      <c r="AD66" s="60">
        <f t="shared" si="41"/>
        <v>0.97499999999999998</v>
      </c>
      <c r="AE66" s="60">
        <f t="shared" si="42"/>
        <v>0.97499999999999998</v>
      </c>
      <c r="AF66" s="60">
        <f t="shared" si="42"/>
        <v>0.9</v>
      </c>
      <c r="AG66" s="60">
        <f t="shared" si="42"/>
        <v>1.2</v>
      </c>
      <c r="AH66" s="60">
        <f t="shared" si="42"/>
        <v>0.97499999999999998</v>
      </c>
      <c r="AI66" s="60">
        <f t="shared" si="42"/>
        <v>0.96</v>
      </c>
      <c r="AJ66" s="60">
        <f t="shared" si="42"/>
        <v>0.96</v>
      </c>
      <c r="AK66" s="60">
        <f t="shared" si="42"/>
        <v>0.96</v>
      </c>
      <c r="AL66" s="60">
        <f t="shared" si="42"/>
        <v>0.97499999999999998</v>
      </c>
      <c r="AM66" s="60">
        <f t="shared" si="42"/>
        <v>0.83682008368200833</v>
      </c>
      <c r="AN66" s="60">
        <f t="shared" si="42"/>
        <v>0.97499999999999998</v>
      </c>
      <c r="AO66" s="60">
        <f t="shared" si="43"/>
        <v>0.97499999999999998</v>
      </c>
      <c r="AP66" s="60">
        <f t="shared" si="43"/>
        <v>0.83682008368200833</v>
      </c>
      <c r="AQ66" s="60">
        <f t="shared" si="43"/>
        <v>0.97499999999999998</v>
      </c>
      <c r="AR66" s="60">
        <f t="shared" si="43"/>
        <v>0.9</v>
      </c>
      <c r="AS66" s="60">
        <f t="shared" si="43"/>
        <v>0.9</v>
      </c>
      <c r="AT66" s="60">
        <f t="shared" si="43"/>
        <v>0.96</v>
      </c>
      <c r="AU66" s="60">
        <f t="shared" si="43"/>
        <v>0.97499999999999998</v>
      </c>
      <c r="AV66" s="60">
        <f t="shared" si="43"/>
        <v>0.97499999999999998</v>
      </c>
      <c r="AW66" s="138">
        <f t="shared" si="43"/>
        <v>0.9</v>
      </c>
      <c r="AX66" s="60">
        <f t="shared" si="43"/>
        <v>0.9</v>
      </c>
      <c r="AY66" s="60">
        <f t="shared" si="44"/>
        <v>0.97499999999999998</v>
      </c>
      <c r="AZ66" s="60">
        <f t="shared" si="44"/>
        <v>0.96</v>
      </c>
      <c r="BA66" s="60">
        <f t="shared" si="44"/>
        <v>0.75</v>
      </c>
      <c r="BB66" s="61">
        <f t="shared" si="44"/>
        <v>1</v>
      </c>
      <c r="BC66" s="61">
        <f t="shared" si="44"/>
        <v>0.6</v>
      </c>
      <c r="BD66" s="61">
        <f t="shared" si="44"/>
        <v>0.97499999999999998</v>
      </c>
      <c r="BE66" s="61">
        <f t="shared" si="44"/>
        <v>0.96</v>
      </c>
      <c r="BF66" s="61">
        <f t="shared" si="44"/>
        <v>0.96</v>
      </c>
      <c r="BG66" s="61">
        <f t="shared" si="44"/>
        <v>0.96</v>
      </c>
      <c r="BH66" s="61">
        <f t="shared" si="44"/>
        <v>0.96</v>
      </c>
      <c r="BI66" s="61">
        <f t="shared" si="45"/>
        <v>0.97499999999999998</v>
      </c>
      <c r="BJ66" s="61">
        <f t="shared" si="45"/>
        <v>0.96</v>
      </c>
      <c r="BK66" s="61">
        <f t="shared" si="45"/>
        <v>0.9</v>
      </c>
      <c r="BL66" s="61">
        <f t="shared" si="45"/>
        <v>0.96</v>
      </c>
      <c r="BM66" s="61">
        <f t="shared" si="45"/>
        <v>0.96</v>
      </c>
      <c r="BN66" s="61">
        <f t="shared" si="45"/>
        <v>0.9</v>
      </c>
      <c r="BO66" s="61">
        <f t="shared" si="45"/>
        <v>0.9</v>
      </c>
      <c r="BP66" s="61">
        <f t="shared" si="45"/>
        <v>0.96</v>
      </c>
      <c r="BQ66" s="61">
        <f t="shared" si="45"/>
        <v>0.96</v>
      </c>
      <c r="BR66" s="61">
        <f t="shared" si="45"/>
        <v>0.96</v>
      </c>
      <c r="BS66" s="61">
        <f t="shared" si="46"/>
        <v>0.97499999999999998</v>
      </c>
      <c r="BT66" s="61">
        <f t="shared" si="46"/>
        <v>0.97499999999999998</v>
      </c>
      <c r="BU66" s="61">
        <f t="shared" si="46"/>
        <v>0.96</v>
      </c>
      <c r="BV66" s="61">
        <f t="shared" si="46"/>
        <v>0.9</v>
      </c>
      <c r="BW66" s="61">
        <f t="shared" si="46"/>
        <v>0.97499999999999998</v>
      </c>
      <c r="BX66" s="61">
        <f t="shared" si="46"/>
        <v>0.96</v>
      </c>
      <c r="BY66" s="61">
        <f t="shared" si="46"/>
        <v>0.9</v>
      </c>
      <c r="BZ66" s="61">
        <f t="shared" si="46"/>
        <v>0.97499999999999998</v>
      </c>
      <c r="CA66" s="61">
        <f t="shared" si="46"/>
        <v>0.96</v>
      </c>
      <c r="CB66" s="61">
        <f t="shared" si="46"/>
        <v>0.96</v>
      </c>
      <c r="CC66" s="61">
        <f t="shared" si="47"/>
        <v>0.96</v>
      </c>
      <c r="CD66" s="61">
        <f t="shared" si="47"/>
        <v>0.96</v>
      </c>
      <c r="CE66" s="61" t="e">
        <f t="shared" si="47"/>
        <v>#N/A</v>
      </c>
      <c r="CF66" s="61">
        <f t="shared" si="47"/>
        <v>0.96</v>
      </c>
      <c r="CG66" s="61">
        <f t="shared" si="47"/>
        <v>0.96</v>
      </c>
      <c r="CH66" s="61">
        <f t="shared" si="47"/>
        <v>0.96</v>
      </c>
      <c r="CI66" s="61">
        <f t="shared" si="47"/>
        <v>0.9</v>
      </c>
      <c r="CJ66" s="61">
        <f t="shared" si="47"/>
        <v>0.97499999999999998</v>
      </c>
      <c r="CK66" s="61">
        <f t="shared" si="47"/>
        <v>0.96</v>
      </c>
      <c r="CL66" s="61">
        <f t="shared" si="47"/>
        <v>0.9</v>
      </c>
    </row>
    <row r="67" spans="1:90" x14ac:dyDescent="0.25">
      <c r="A67" s="56">
        <v>10024370</v>
      </c>
      <c r="B67" s="56">
        <v>50290</v>
      </c>
      <c r="C67" s="57" t="s">
        <v>276</v>
      </c>
      <c r="D67" s="58">
        <v>380</v>
      </c>
      <c r="E67" s="58">
        <v>380</v>
      </c>
      <c r="F67" s="59">
        <v>500</v>
      </c>
      <c r="G67" s="59">
        <v>500</v>
      </c>
      <c r="H67" s="59">
        <v>300</v>
      </c>
      <c r="I67" s="58">
        <v>400</v>
      </c>
      <c r="J67" s="58">
        <v>430</v>
      </c>
      <c r="K67" s="60">
        <f t="shared" ref="K67:T76" si="48">VLOOKUP($B67,$B:$J,K$4,FALSE)/K$6</f>
        <v>0.95</v>
      </c>
      <c r="L67" s="60">
        <f t="shared" si="48"/>
        <v>1</v>
      </c>
      <c r="M67" s="60">
        <f t="shared" si="48"/>
        <v>1</v>
      </c>
      <c r="N67" s="60">
        <f t="shared" si="48"/>
        <v>1</v>
      </c>
      <c r="O67" s="60">
        <f t="shared" si="48"/>
        <v>1</v>
      </c>
      <c r="P67" s="60">
        <f t="shared" si="48"/>
        <v>0.95</v>
      </c>
      <c r="Q67" s="60">
        <f t="shared" si="48"/>
        <v>1</v>
      </c>
      <c r="R67" s="60">
        <f t="shared" si="48"/>
        <v>1</v>
      </c>
      <c r="S67" s="60">
        <f t="shared" si="48"/>
        <v>1</v>
      </c>
      <c r="T67" s="60">
        <f t="shared" si="48"/>
        <v>1</v>
      </c>
      <c r="U67" s="60">
        <f t="shared" ref="U67:AD76" si="49">VLOOKUP($B67,$B:$J,U$4,FALSE)/U$6</f>
        <v>1</v>
      </c>
      <c r="V67" s="60">
        <f t="shared" si="49"/>
        <v>1</v>
      </c>
      <c r="W67" s="60">
        <f t="shared" si="49"/>
        <v>0.83682008368200833</v>
      </c>
      <c r="X67" s="60">
        <f t="shared" si="49"/>
        <v>1</v>
      </c>
      <c r="Y67" s="60">
        <f t="shared" si="49"/>
        <v>1</v>
      </c>
      <c r="Z67" s="60">
        <f t="shared" si="49"/>
        <v>1</v>
      </c>
      <c r="AA67" s="60">
        <f t="shared" si="49"/>
        <v>1</v>
      </c>
      <c r="AB67" s="60">
        <f t="shared" si="49"/>
        <v>1</v>
      </c>
      <c r="AC67" s="60">
        <f t="shared" si="49"/>
        <v>0.95</v>
      </c>
      <c r="AD67" s="60">
        <f t="shared" si="49"/>
        <v>0.95</v>
      </c>
      <c r="AE67" s="60">
        <f t="shared" ref="AE67:AN76" si="50">VLOOKUP($B67,$B:$J,AE$4,FALSE)/AE$6</f>
        <v>0.95</v>
      </c>
      <c r="AF67" s="60">
        <f t="shared" si="50"/>
        <v>1</v>
      </c>
      <c r="AG67" s="60">
        <f t="shared" si="50"/>
        <v>1.25</v>
      </c>
      <c r="AH67" s="60">
        <f t="shared" si="50"/>
        <v>0.95</v>
      </c>
      <c r="AI67" s="60">
        <f t="shared" si="50"/>
        <v>1</v>
      </c>
      <c r="AJ67" s="60">
        <f t="shared" si="50"/>
        <v>1</v>
      </c>
      <c r="AK67" s="60">
        <f t="shared" si="50"/>
        <v>1</v>
      </c>
      <c r="AL67" s="60">
        <f t="shared" si="50"/>
        <v>0.95</v>
      </c>
      <c r="AM67" s="60">
        <f t="shared" si="50"/>
        <v>0.83682008368200833</v>
      </c>
      <c r="AN67" s="60">
        <f t="shared" si="50"/>
        <v>0.95</v>
      </c>
      <c r="AO67" s="60">
        <f t="shared" ref="AO67:AX76" si="51">VLOOKUP($B67,$B:$J,AO$4,FALSE)/AO$6</f>
        <v>0.95</v>
      </c>
      <c r="AP67" s="60">
        <f t="shared" si="51"/>
        <v>0.83682008368200833</v>
      </c>
      <c r="AQ67" s="60">
        <f t="shared" si="51"/>
        <v>0.95</v>
      </c>
      <c r="AR67" s="60">
        <f t="shared" si="51"/>
        <v>1</v>
      </c>
      <c r="AS67" s="60">
        <f t="shared" si="51"/>
        <v>1</v>
      </c>
      <c r="AT67" s="60">
        <f t="shared" si="51"/>
        <v>1</v>
      </c>
      <c r="AU67" s="60">
        <f t="shared" si="51"/>
        <v>0.95</v>
      </c>
      <c r="AV67" s="60">
        <f t="shared" si="51"/>
        <v>0.95</v>
      </c>
      <c r="AW67" s="138">
        <f t="shared" si="51"/>
        <v>1</v>
      </c>
      <c r="AX67" s="60">
        <f t="shared" si="51"/>
        <v>1</v>
      </c>
      <c r="AY67" s="60">
        <f t="shared" ref="AY67:BH76" si="52">VLOOKUP($B67,$B:$J,AY$4,FALSE)/AY$6</f>
        <v>0.95</v>
      </c>
      <c r="AZ67" s="60">
        <f t="shared" si="52"/>
        <v>1</v>
      </c>
      <c r="BA67" s="60">
        <f t="shared" si="52"/>
        <v>1.075</v>
      </c>
      <c r="BB67" s="61">
        <f t="shared" si="52"/>
        <v>1.3333333333333333</v>
      </c>
      <c r="BC67" s="61">
        <f t="shared" si="52"/>
        <v>0.6</v>
      </c>
      <c r="BD67" s="61">
        <f t="shared" si="52"/>
        <v>0.95</v>
      </c>
      <c r="BE67" s="61">
        <f t="shared" si="52"/>
        <v>1</v>
      </c>
      <c r="BF67" s="61">
        <f t="shared" si="52"/>
        <v>1</v>
      </c>
      <c r="BG67" s="61">
        <f t="shared" si="52"/>
        <v>1</v>
      </c>
      <c r="BH67" s="61">
        <f t="shared" si="52"/>
        <v>1</v>
      </c>
      <c r="BI67" s="61">
        <f t="shared" ref="BI67:BR76" si="53">VLOOKUP($B67,$B:$J,BI$4,FALSE)/BI$6</f>
        <v>0.95</v>
      </c>
      <c r="BJ67" s="61">
        <f t="shared" si="53"/>
        <v>1</v>
      </c>
      <c r="BK67" s="61">
        <f t="shared" si="53"/>
        <v>1</v>
      </c>
      <c r="BL67" s="61">
        <f t="shared" si="53"/>
        <v>1</v>
      </c>
      <c r="BM67" s="61">
        <f t="shared" si="53"/>
        <v>1</v>
      </c>
      <c r="BN67" s="61">
        <f t="shared" si="53"/>
        <v>1</v>
      </c>
      <c r="BO67" s="61">
        <f t="shared" si="53"/>
        <v>1</v>
      </c>
      <c r="BP67" s="61">
        <f t="shared" si="53"/>
        <v>1</v>
      </c>
      <c r="BQ67" s="61">
        <f t="shared" si="53"/>
        <v>1</v>
      </c>
      <c r="BR67" s="61">
        <f t="shared" si="53"/>
        <v>1</v>
      </c>
      <c r="BS67" s="61">
        <f t="shared" ref="BS67:CB76" si="54">VLOOKUP($B67,$B:$J,BS$4,FALSE)/BS$6</f>
        <v>0.95</v>
      </c>
      <c r="BT67" s="61">
        <f t="shared" si="54"/>
        <v>0.95</v>
      </c>
      <c r="BU67" s="61">
        <f t="shared" si="54"/>
        <v>1</v>
      </c>
      <c r="BV67" s="61">
        <f t="shared" si="54"/>
        <v>1</v>
      </c>
      <c r="BW67" s="61">
        <f t="shared" si="54"/>
        <v>0.95</v>
      </c>
      <c r="BX67" s="61">
        <f t="shared" si="54"/>
        <v>1</v>
      </c>
      <c r="BY67" s="61">
        <f t="shared" si="54"/>
        <v>1</v>
      </c>
      <c r="BZ67" s="61">
        <f t="shared" si="54"/>
        <v>0.95</v>
      </c>
      <c r="CA67" s="61">
        <f t="shared" si="54"/>
        <v>1</v>
      </c>
      <c r="CB67" s="61">
        <f t="shared" si="54"/>
        <v>1</v>
      </c>
      <c r="CC67" s="61">
        <f t="shared" ref="CC67:CL76" si="55">VLOOKUP($B67,$B:$J,CC$4,FALSE)/CC$6</f>
        <v>1</v>
      </c>
      <c r="CD67" s="61">
        <f t="shared" si="55"/>
        <v>1</v>
      </c>
      <c r="CE67" s="61" t="e">
        <f t="shared" si="55"/>
        <v>#N/A</v>
      </c>
      <c r="CF67" s="61">
        <f t="shared" si="55"/>
        <v>1</v>
      </c>
      <c r="CG67" s="61">
        <f t="shared" si="55"/>
        <v>1</v>
      </c>
      <c r="CH67" s="61">
        <f t="shared" si="55"/>
        <v>1</v>
      </c>
      <c r="CI67" s="61">
        <f t="shared" si="55"/>
        <v>1</v>
      </c>
      <c r="CJ67" s="61">
        <f t="shared" si="55"/>
        <v>0.95</v>
      </c>
      <c r="CK67" s="61">
        <f t="shared" si="55"/>
        <v>1</v>
      </c>
      <c r="CL67" s="61">
        <f t="shared" si="55"/>
        <v>1</v>
      </c>
    </row>
    <row r="68" spans="1:90" x14ac:dyDescent="0.25">
      <c r="A68" s="56">
        <v>10024356</v>
      </c>
      <c r="B68" s="56">
        <v>50291</v>
      </c>
      <c r="C68" s="57" t="s">
        <v>277</v>
      </c>
      <c r="D68" s="58">
        <v>300</v>
      </c>
      <c r="E68" s="58">
        <v>300</v>
      </c>
      <c r="F68" s="59">
        <v>550</v>
      </c>
      <c r="G68" s="59">
        <v>530</v>
      </c>
      <c r="H68" s="59">
        <v>300</v>
      </c>
      <c r="I68" s="58">
        <v>400</v>
      </c>
      <c r="J68" s="58">
        <v>400</v>
      </c>
      <c r="K68" s="60">
        <f t="shared" si="48"/>
        <v>0.75</v>
      </c>
      <c r="L68" s="60">
        <f t="shared" si="48"/>
        <v>1.1000000000000001</v>
      </c>
      <c r="M68" s="60">
        <f t="shared" si="48"/>
        <v>1.06</v>
      </c>
      <c r="N68" s="60">
        <f t="shared" si="48"/>
        <v>1.06</v>
      </c>
      <c r="O68" s="60">
        <f t="shared" si="48"/>
        <v>1.1000000000000001</v>
      </c>
      <c r="P68" s="60">
        <f t="shared" si="48"/>
        <v>0.75</v>
      </c>
      <c r="Q68" s="60">
        <f t="shared" si="48"/>
        <v>1.06</v>
      </c>
      <c r="R68" s="60">
        <f t="shared" si="48"/>
        <v>1.1000000000000001</v>
      </c>
      <c r="S68" s="60">
        <f t="shared" si="48"/>
        <v>1.1000000000000001</v>
      </c>
      <c r="T68" s="60">
        <f t="shared" si="48"/>
        <v>1.1000000000000001</v>
      </c>
      <c r="U68" s="60">
        <f t="shared" si="49"/>
        <v>1.06</v>
      </c>
      <c r="V68" s="60">
        <f t="shared" si="49"/>
        <v>1.1000000000000001</v>
      </c>
      <c r="W68" s="60">
        <f t="shared" si="49"/>
        <v>0.83682008368200833</v>
      </c>
      <c r="X68" s="60">
        <f t="shared" si="49"/>
        <v>1.06</v>
      </c>
      <c r="Y68" s="60">
        <f t="shared" si="49"/>
        <v>1.06</v>
      </c>
      <c r="Z68" s="60">
        <f t="shared" si="49"/>
        <v>1.06</v>
      </c>
      <c r="AA68" s="60">
        <f t="shared" si="49"/>
        <v>1.1000000000000001</v>
      </c>
      <c r="AB68" s="60">
        <f t="shared" si="49"/>
        <v>1.1000000000000001</v>
      </c>
      <c r="AC68" s="60">
        <f t="shared" si="49"/>
        <v>0.75</v>
      </c>
      <c r="AD68" s="60">
        <f t="shared" si="49"/>
        <v>0.75</v>
      </c>
      <c r="AE68" s="60">
        <f t="shared" si="50"/>
        <v>0.75</v>
      </c>
      <c r="AF68" s="60">
        <f t="shared" si="50"/>
        <v>1.06</v>
      </c>
      <c r="AG68" s="60">
        <f t="shared" si="50"/>
        <v>1.375</v>
      </c>
      <c r="AH68" s="60">
        <f t="shared" si="50"/>
        <v>0.75</v>
      </c>
      <c r="AI68" s="60">
        <f t="shared" si="50"/>
        <v>1.1000000000000001</v>
      </c>
      <c r="AJ68" s="60">
        <f t="shared" si="50"/>
        <v>1.1000000000000001</v>
      </c>
      <c r="AK68" s="60">
        <f t="shared" si="50"/>
        <v>1.1000000000000001</v>
      </c>
      <c r="AL68" s="60">
        <f t="shared" si="50"/>
        <v>0.75</v>
      </c>
      <c r="AM68" s="60">
        <f t="shared" si="50"/>
        <v>0.83682008368200833</v>
      </c>
      <c r="AN68" s="60">
        <f t="shared" si="50"/>
        <v>0.75</v>
      </c>
      <c r="AO68" s="60">
        <f t="shared" si="51"/>
        <v>0.75</v>
      </c>
      <c r="AP68" s="60">
        <f t="shared" si="51"/>
        <v>0.83682008368200833</v>
      </c>
      <c r="AQ68" s="60">
        <f t="shared" si="51"/>
        <v>0.75</v>
      </c>
      <c r="AR68" s="60">
        <f t="shared" si="51"/>
        <v>1.06</v>
      </c>
      <c r="AS68" s="60">
        <f t="shared" si="51"/>
        <v>1.06</v>
      </c>
      <c r="AT68" s="60">
        <f t="shared" si="51"/>
        <v>1.1000000000000001</v>
      </c>
      <c r="AU68" s="60">
        <f t="shared" si="51"/>
        <v>0.75</v>
      </c>
      <c r="AV68" s="60">
        <f t="shared" si="51"/>
        <v>0.75</v>
      </c>
      <c r="AW68" s="138">
        <f t="shared" si="51"/>
        <v>1.06</v>
      </c>
      <c r="AX68" s="60">
        <f t="shared" si="51"/>
        <v>1.06</v>
      </c>
      <c r="AY68" s="60">
        <f t="shared" si="52"/>
        <v>0.75</v>
      </c>
      <c r="AZ68" s="60">
        <f t="shared" si="52"/>
        <v>1.1000000000000001</v>
      </c>
      <c r="BA68" s="60">
        <f t="shared" si="52"/>
        <v>1</v>
      </c>
      <c r="BB68" s="61">
        <f t="shared" si="52"/>
        <v>1.3333333333333333</v>
      </c>
      <c r="BC68" s="61">
        <f t="shared" si="52"/>
        <v>0.6</v>
      </c>
      <c r="BD68" s="61">
        <f t="shared" si="52"/>
        <v>0.75</v>
      </c>
      <c r="BE68" s="61">
        <f t="shared" si="52"/>
        <v>1.1000000000000001</v>
      </c>
      <c r="BF68" s="61">
        <f t="shared" si="52"/>
        <v>1.1000000000000001</v>
      </c>
      <c r="BG68" s="61">
        <f t="shared" si="52"/>
        <v>1.1000000000000001</v>
      </c>
      <c r="BH68" s="61">
        <f t="shared" si="52"/>
        <v>1.1000000000000001</v>
      </c>
      <c r="BI68" s="61">
        <f t="shared" si="53"/>
        <v>0.75</v>
      </c>
      <c r="BJ68" s="61">
        <f t="shared" si="53"/>
        <v>1.1000000000000001</v>
      </c>
      <c r="BK68" s="61">
        <f t="shared" si="53"/>
        <v>1.06</v>
      </c>
      <c r="BL68" s="61">
        <f t="shared" si="53"/>
        <v>1.1000000000000001</v>
      </c>
      <c r="BM68" s="61">
        <f t="shared" si="53"/>
        <v>1.1000000000000001</v>
      </c>
      <c r="BN68" s="61">
        <f t="shared" si="53"/>
        <v>1.06</v>
      </c>
      <c r="BO68" s="61">
        <f t="shared" si="53"/>
        <v>1.06</v>
      </c>
      <c r="BP68" s="61">
        <f t="shared" si="53"/>
        <v>1.1000000000000001</v>
      </c>
      <c r="BQ68" s="61">
        <f t="shared" si="53"/>
        <v>1.1000000000000001</v>
      </c>
      <c r="BR68" s="61">
        <f t="shared" si="53"/>
        <v>1.1000000000000001</v>
      </c>
      <c r="BS68" s="61">
        <f t="shared" si="54"/>
        <v>0.75</v>
      </c>
      <c r="BT68" s="61">
        <f t="shared" si="54"/>
        <v>0.75</v>
      </c>
      <c r="BU68" s="61">
        <f t="shared" si="54"/>
        <v>1.1000000000000001</v>
      </c>
      <c r="BV68" s="61">
        <f t="shared" si="54"/>
        <v>1.06</v>
      </c>
      <c r="BW68" s="61">
        <f t="shared" si="54"/>
        <v>0.75</v>
      </c>
      <c r="BX68" s="61">
        <f t="shared" si="54"/>
        <v>1.1000000000000001</v>
      </c>
      <c r="BY68" s="61">
        <f t="shared" si="54"/>
        <v>1.06</v>
      </c>
      <c r="BZ68" s="61">
        <f t="shared" si="54"/>
        <v>0.75</v>
      </c>
      <c r="CA68" s="61">
        <f t="shared" si="54"/>
        <v>1.1000000000000001</v>
      </c>
      <c r="CB68" s="61">
        <f t="shared" si="54"/>
        <v>1.1000000000000001</v>
      </c>
      <c r="CC68" s="61">
        <f t="shared" si="55"/>
        <v>1.1000000000000001</v>
      </c>
      <c r="CD68" s="61">
        <f t="shared" si="55"/>
        <v>1.1000000000000001</v>
      </c>
      <c r="CE68" s="61" t="e">
        <f t="shared" si="55"/>
        <v>#N/A</v>
      </c>
      <c r="CF68" s="61">
        <f t="shared" si="55"/>
        <v>1.1000000000000001</v>
      </c>
      <c r="CG68" s="61">
        <f t="shared" si="55"/>
        <v>1.1000000000000001</v>
      </c>
      <c r="CH68" s="61">
        <f t="shared" si="55"/>
        <v>1.1000000000000001</v>
      </c>
      <c r="CI68" s="61">
        <f t="shared" si="55"/>
        <v>1.06</v>
      </c>
      <c r="CJ68" s="61">
        <f t="shared" si="55"/>
        <v>0.75</v>
      </c>
      <c r="CK68" s="61">
        <f t="shared" si="55"/>
        <v>1.1000000000000001</v>
      </c>
      <c r="CL68" s="61">
        <f t="shared" si="55"/>
        <v>1.06</v>
      </c>
    </row>
    <row r="69" spans="1:90" x14ac:dyDescent="0.25">
      <c r="A69" s="56">
        <v>10024252</v>
      </c>
      <c r="B69" s="56">
        <v>50292</v>
      </c>
      <c r="C69" s="57" t="s">
        <v>278</v>
      </c>
      <c r="D69" s="58">
        <v>300</v>
      </c>
      <c r="E69" s="58">
        <v>300</v>
      </c>
      <c r="F69" s="59">
        <v>550</v>
      </c>
      <c r="G69" s="59">
        <v>530</v>
      </c>
      <c r="H69" s="59">
        <v>300</v>
      </c>
      <c r="I69" s="58">
        <v>300</v>
      </c>
      <c r="J69" s="58">
        <v>300</v>
      </c>
      <c r="K69" s="60">
        <f t="shared" si="48"/>
        <v>0.75</v>
      </c>
      <c r="L69" s="60">
        <f t="shared" si="48"/>
        <v>1.1000000000000001</v>
      </c>
      <c r="M69" s="60">
        <f t="shared" si="48"/>
        <v>1.06</v>
      </c>
      <c r="N69" s="60">
        <f t="shared" si="48"/>
        <v>1.06</v>
      </c>
      <c r="O69" s="60">
        <f t="shared" si="48"/>
        <v>1.1000000000000001</v>
      </c>
      <c r="P69" s="60">
        <f t="shared" si="48"/>
        <v>0.75</v>
      </c>
      <c r="Q69" s="60">
        <f t="shared" si="48"/>
        <v>1.06</v>
      </c>
      <c r="R69" s="60">
        <f t="shared" si="48"/>
        <v>1.1000000000000001</v>
      </c>
      <c r="S69" s="60">
        <f t="shared" si="48"/>
        <v>1.1000000000000001</v>
      </c>
      <c r="T69" s="60">
        <f t="shared" si="48"/>
        <v>1.1000000000000001</v>
      </c>
      <c r="U69" s="60">
        <f t="shared" si="49"/>
        <v>1.06</v>
      </c>
      <c r="V69" s="60">
        <f t="shared" si="49"/>
        <v>1.1000000000000001</v>
      </c>
      <c r="W69" s="60">
        <f t="shared" si="49"/>
        <v>0.83682008368200833</v>
      </c>
      <c r="X69" s="60">
        <f t="shared" si="49"/>
        <v>1.06</v>
      </c>
      <c r="Y69" s="60">
        <f t="shared" si="49"/>
        <v>1.06</v>
      </c>
      <c r="Z69" s="60">
        <f t="shared" si="49"/>
        <v>1.06</v>
      </c>
      <c r="AA69" s="60">
        <f t="shared" si="49"/>
        <v>1.1000000000000001</v>
      </c>
      <c r="AB69" s="60">
        <f t="shared" si="49"/>
        <v>1.1000000000000001</v>
      </c>
      <c r="AC69" s="60">
        <f t="shared" si="49"/>
        <v>0.75</v>
      </c>
      <c r="AD69" s="60">
        <f t="shared" si="49"/>
        <v>0.75</v>
      </c>
      <c r="AE69" s="60">
        <f t="shared" si="50"/>
        <v>0.75</v>
      </c>
      <c r="AF69" s="60">
        <f t="shared" si="50"/>
        <v>1.06</v>
      </c>
      <c r="AG69" s="60">
        <f t="shared" si="50"/>
        <v>1.375</v>
      </c>
      <c r="AH69" s="60">
        <f t="shared" si="50"/>
        <v>0.75</v>
      </c>
      <c r="AI69" s="60">
        <f t="shared" si="50"/>
        <v>1.1000000000000001</v>
      </c>
      <c r="AJ69" s="60">
        <f t="shared" si="50"/>
        <v>1.1000000000000001</v>
      </c>
      <c r="AK69" s="60">
        <f t="shared" si="50"/>
        <v>1.1000000000000001</v>
      </c>
      <c r="AL69" s="60">
        <f t="shared" si="50"/>
        <v>0.75</v>
      </c>
      <c r="AM69" s="60">
        <f t="shared" si="50"/>
        <v>0.83682008368200833</v>
      </c>
      <c r="AN69" s="60">
        <f t="shared" si="50"/>
        <v>0.75</v>
      </c>
      <c r="AO69" s="60">
        <f t="shared" si="51"/>
        <v>0.75</v>
      </c>
      <c r="AP69" s="60">
        <f t="shared" si="51"/>
        <v>0.83682008368200833</v>
      </c>
      <c r="AQ69" s="60">
        <f t="shared" si="51"/>
        <v>0.75</v>
      </c>
      <c r="AR69" s="60">
        <f t="shared" si="51"/>
        <v>1.06</v>
      </c>
      <c r="AS69" s="60">
        <f t="shared" si="51"/>
        <v>1.06</v>
      </c>
      <c r="AT69" s="60">
        <f t="shared" si="51"/>
        <v>1.1000000000000001</v>
      </c>
      <c r="AU69" s="60">
        <f t="shared" si="51"/>
        <v>0.75</v>
      </c>
      <c r="AV69" s="60">
        <f t="shared" si="51"/>
        <v>0.75</v>
      </c>
      <c r="AW69" s="138">
        <f t="shared" si="51"/>
        <v>1.06</v>
      </c>
      <c r="AX69" s="60">
        <f t="shared" si="51"/>
        <v>1.06</v>
      </c>
      <c r="AY69" s="60">
        <f t="shared" si="52"/>
        <v>0.75</v>
      </c>
      <c r="AZ69" s="60">
        <f t="shared" si="52"/>
        <v>1.1000000000000001</v>
      </c>
      <c r="BA69" s="60">
        <f t="shared" si="52"/>
        <v>0.75</v>
      </c>
      <c r="BB69" s="61">
        <f t="shared" si="52"/>
        <v>1</v>
      </c>
      <c r="BC69" s="61">
        <f t="shared" si="52"/>
        <v>0.6</v>
      </c>
      <c r="BD69" s="61">
        <f t="shared" si="52"/>
        <v>0.75</v>
      </c>
      <c r="BE69" s="61">
        <f t="shared" si="52"/>
        <v>1.1000000000000001</v>
      </c>
      <c r="BF69" s="61">
        <f t="shared" si="52"/>
        <v>1.1000000000000001</v>
      </c>
      <c r="BG69" s="61">
        <f t="shared" si="52"/>
        <v>1.1000000000000001</v>
      </c>
      <c r="BH69" s="61">
        <f t="shared" si="52"/>
        <v>1.1000000000000001</v>
      </c>
      <c r="BI69" s="61">
        <f t="shared" si="53"/>
        <v>0.75</v>
      </c>
      <c r="BJ69" s="61">
        <f t="shared" si="53"/>
        <v>1.1000000000000001</v>
      </c>
      <c r="BK69" s="61">
        <f t="shared" si="53"/>
        <v>1.06</v>
      </c>
      <c r="BL69" s="61">
        <f t="shared" si="53"/>
        <v>1.1000000000000001</v>
      </c>
      <c r="BM69" s="61">
        <f t="shared" si="53"/>
        <v>1.1000000000000001</v>
      </c>
      <c r="BN69" s="61">
        <f t="shared" si="53"/>
        <v>1.06</v>
      </c>
      <c r="BO69" s="61">
        <f t="shared" si="53"/>
        <v>1.06</v>
      </c>
      <c r="BP69" s="61">
        <f t="shared" si="53"/>
        <v>1.1000000000000001</v>
      </c>
      <c r="BQ69" s="61">
        <f t="shared" si="53"/>
        <v>1.1000000000000001</v>
      </c>
      <c r="BR69" s="61">
        <f t="shared" si="53"/>
        <v>1.1000000000000001</v>
      </c>
      <c r="BS69" s="61">
        <f t="shared" si="54"/>
        <v>0.75</v>
      </c>
      <c r="BT69" s="61">
        <f t="shared" si="54"/>
        <v>0.75</v>
      </c>
      <c r="BU69" s="61">
        <f t="shared" si="54"/>
        <v>1.1000000000000001</v>
      </c>
      <c r="BV69" s="61">
        <f t="shared" si="54"/>
        <v>1.06</v>
      </c>
      <c r="BW69" s="61">
        <f t="shared" si="54"/>
        <v>0.75</v>
      </c>
      <c r="BX69" s="61">
        <f t="shared" si="54"/>
        <v>1.1000000000000001</v>
      </c>
      <c r="BY69" s="61">
        <f t="shared" si="54"/>
        <v>1.06</v>
      </c>
      <c r="BZ69" s="61">
        <f t="shared" si="54"/>
        <v>0.75</v>
      </c>
      <c r="CA69" s="61">
        <f t="shared" si="54"/>
        <v>1.1000000000000001</v>
      </c>
      <c r="CB69" s="61">
        <f t="shared" si="54"/>
        <v>1.1000000000000001</v>
      </c>
      <c r="CC69" s="61">
        <f t="shared" si="55"/>
        <v>1.1000000000000001</v>
      </c>
      <c r="CD69" s="61">
        <f t="shared" si="55"/>
        <v>1.1000000000000001</v>
      </c>
      <c r="CE69" s="61" t="e">
        <f t="shared" si="55"/>
        <v>#N/A</v>
      </c>
      <c r="CF69" s="61">
        <f t="shared" si="55"/>
        <v>1.1000000000000001</v>
      </c>
      <c r="CG69" s="61">
        <f t="shared" si="55"/>
        <v>1.1000000000000001</v>
      </c>
      <c r="CH69" s="61">
        <f t="shared" si="55"/>
        <v>1.1000000000000001</v>
      </c>
      <c r="CI69" s="61">
        <f t="shared" si="55"/>
        <v>1.06</v>
      </c>
      <c r="CJ69" s="61">
        <f t="shared" si="55"/>
        <v>0.75</v>
      </c>
      <c r="CK69" s="61">
        <f t="shared" si="55"/>
        <v>1.1000000000000001</v>
      </c>
      <c r="CL69" s="61">
        <f t="shared" si="55"/>
        <v>1.06</v>
      </c>
    </row>
    <row r="70" spans="1:90" x14ac:dyDescent="0.25">
      <c r="A70" s="56">
        <v>10023931</v>
      </c>
      <c r="B70" s="56">
        <v>50294</v>
      </c>
      <c r="C70" s="57" t="s">
        <v>279</v>
      </c>
      <c r="D70" s="58">
        <v>300</v>
      </c>
      <c r="E70" s="58">
        <v>300</v>
      </c>
      <c r="F70" s="59">
        <v>550</v>
      </c>
      <c r="G70" s="59">
        <v>530</v>
      </c>
      <c r="H70" s="59">
        <v>300</v>
      </c>
      <c r="I70" s="58">
        <v>300</v>
      </c>
      <c r="J70" s="58">
        <v>300</v>
      </c>
      <c r="K70" s="60">
        <f t="shared" si="48"/>
        <v>0.75</v>
      </c>
      <c r="L70" s="60">
        <f t="shared" si="48"/>
        <v>1.1000000000000001</v>
      </c>
      <c r="M70" s="60">
        <f t="shared" si="48"/>
        <v>1.06</v>
      </c>
      <c r="N70" s="60">
        <f t="shared" si="48"/>
        <v>1.06</v>
      </c>
      <c r="O70" s="60">
        <f t="shared" si="48"/>
        <v>1.1000000000000001</v>
      </c>
      <c r="P70" s="60">
        <f t="shared" si="48"/>
        <v>0.75</v>
      </c>
      <c r="Q70" s="60">
        <f t="shared" si="48"/>
        <v>1.06</v>
      </c>
      <c r="R70" s="60">
        <f t="shared" si="48"/>
        <v>1.1000000000000001</v>
      </c>
      <c r="S70" s="60">
        <f t="shared" si="48"/>
        <v>1.1000000000000001</v>
      </c>
      <c r="T70" s="60">
        <f t="shared" si="48"/>
        <v>1.1000000000000001</v>
      </c>
      <c r="U70" s="60">
        <f t="shared" si="49"/>
        <v>1.06</v>
      </c>
      <c r="V70" s="60">
        <f t="shared" si="49"/>
        <v>1.1000000000000001</v>
      </c>
      <c r="W70" s="60">
        <f t="shared" si="49"/>
        <v>0.83682008368200833</v>
      </c>
      <c r="X70" s="60">
        <f t="shared" si="49"/>
        <v>1.06</v>
      </c>
      <c r="Y70" s="60">
        <f t="shared" si="49"/>
        <v>1.06</v>
      </c>
      <c r="Z70" s="60">
        <f t="shared" si="49"/>
        <v>1.06</v>
      </c>
      <c r="AA70" s="60">
        <f t="shared" si="49"/>
        <v>1.1000000000000001</v>
      </c>
      <c r="AB70" s="60">
        <f t="shared" si="49"/>
        <v>1.1000000000000001</v>
      </c>
      <c r="AC70" s="60">
        <f t="shared" si="49"/>
        <v>0.75</v>
      </c>
      <c r="AD70" s="60">
        <f t="shared" si="49"/>
        <v>0.75</v>
      </c>
      <c r="AE70" s="60">
        <f t="shared" si="50"/>
        <v>0.75</v>
      </c>
      <c r="AF70" s="60">
        <f t="shared" si="50"/>
        <v>1.06</v>
      </c>
      <c r="AG70" s="60">
        <f t="shared" si="50"/>
        <v>1.375</v>
      </c>
      <c r="AH70" s="60">
        <f t="shared" si="50"/>
        <v>0.75</v>
      </c>
      <c r="AI70" s="60">
        <f t="shared" si="50"/>
        <v>1.1000000000000001</v>
      </c>
      <c r="AJ70" s="60">
        <f t="shared" si="50"/>
        <v>1.1000000000000001</v>
      </c>
      <c r="AK70" s="60">
        <f t="shared" si="50"/>
        <v>1.1000000000000001</v>
      </c>
      <c r="AL70" s="60">
        <f t="shared" si="50"/>
        <v>0.75</v>
      </c>
      <c r="AM70" s="60">
        <f t="shared" si="50"/>
        <v>0.83682008368200833</v>
      </c>
      <c r="AN70" s="60">
        <f t="shared" si="50"/>
        <v>0.75</v>
      </c>
      <c r="AO70" s="60">
        <f t="shared" si="51"/>
        <v>0.75</v>
      </c>
      <c r="AP70" s="60">
        <f t="shared" si="51"/>
        <v>0.83682008368200833</v>
      </c>
      <c r="AQ70" s="60">
        <f t="shared" si="51"/>
        <v>0.75</v>
      </c>
      <c r="AR70" s="60">
        <f t="shared" si="51"/>
        <v>1.06</v>
      </c>
      <c r="AS70" s="60">
        <f t="shared" si="51"/>
        <v>1.06</v>
      </c>
      <c r="AT70" s="60">
        <f t="shared" si="51"/>
        <v>1.1000000000000001</v>
      </c>
      <c r="AU70" s="60">
        <f t="shared" si="51"/>
        <v>0.75</v>
      </c>
      <c r="AV70" s="60">
        <f t="shared" si="51"/>
        <v>0.75</v>
      </c>
      <c r="AW70" s="138">
        <f t="shared" si="51"/>
        <v>1.06</v>
      </c>
      <c r="AX70" s="60">
        <f t="shared" si="51"/>
        <v>1.06</v>
      </c>
      <c r="AY70" s="60">
        <f t="shared" si="52"/>
        <v>0.75</v>
      </c>
      <c r="AZ70" s="60">
        <f t="shared" si="52"/>
        <v>1.1000000000000001</v>
      </c>
      <c r="BA70" s="60">
        <f t="shared" si="52"/>
        <v>0.75</v>
      </c>
      <c r="BB70" s="61">
        <f t="shared" si="52"/>
        <v>1</v>
      </c>
      <c r="BC70" s="61">
        <f t="shared" si="52"/>
        <v>0.6</v>
      </c>
      <c r="BD70" s="61">
        <f t="shared" si="52"/>
        <v>0.75</v>
      </c>
      <c r="BE70" s="61">
        <f t="shared" si="52"/>
        <v>1.1000000000000001</v>
      </c>
      <c r="BF70" s="61">
        <f t="shared" si="52"/>
        <v>1.1000000000000001</v>
      </c>
      <c r="BG70" s="61">
        <f t="shared" si="52"/>
        <v>1.1000000000000001</v>
      </c>
      <c r="BH70" s="61">
        <f t="shared" si="52"/>
        <v>1.1000000000000001</v>
      </c>
      <c r="BI70" s="61">
        <f t="shared" si="53"/>
        <v>0.75</v>
      </c>
      <c r="BJ70" s="61">
        <f t="shared" si="53"/>
        <v>1.1000000000000001</v>
      </c>
      <c r="BK70" s="61">
        <f t="shared" si="53"/>
        <v>1.06</v>
      </c>
      <c r="BL70" s="61">
        <f t="shared" si="53"/>
        <v>1.1000000000000001</v>
      </c>
      <c r="BM70" s="61">
        <f t="shared" si="53"/>
        <v>1.1000000000000001</v>
      </c>
      <c r="BN70" s="61">
        <f t="shared" si="53"/>
        <v>1.06</v>
      </c>
      <c r="BO70" s="61">
        <f t="shared" si="53"/>
        <v>1.06</v>
      </c>
      <c r="BP70" s="61">
        <f t="shared" si="53"/>
        <v>1.1000000000000001</v>
      </c>
      <c r="BQ70" s="61">
        <f t="shared" si="53"/>
        <v>1.1000000000000001</v>
      </c>
      <c r="BR70" s="61">
        <f t="shared" si="53"/>
        <v>1.1000000000000001</v>
      </c>
      <c r="BS70" s="61">
        <f t="shared" si="54"/>
        <v>0.75</v>
      </c>
      <c r="BT70" s="61">
        <f t="shared" si="54"/>
        <v>0.75</v>
      </c>
      <c r="BU70" s="61">
        <f t="shared" si="54"/>
        <v>1.1000000000000001</v>
      </c>
      <c r="BV70" s="61">
        <f t="shared" si="54"/>
        <v>1.06</v>
      </c>
      <c r="BW70" s="61">
        <f t="shared" si="54"/>
        <v>0.75</v>
      </c>
      <c r="BX70" s="61">
        <f t="shared" si="54"/>
        <v>1.1000000000000001</v>
      </c>
      <c r="BY70" s="61">
        <f t="shared" si="54"/>
        <v>1.06</v>
      </c>
      <c r="BZ70" s="61">
        <f t="shared" si="54"/>
        <v>0.75</v>
      </c>
      <c r="CA70" s="61">
        <f t="shared" si="54"/>
        <v>1.1000000000000001</v>
      </c>
      <c r="CB70" s="61">
        <f t="shared" si="54"/>
        <v>1.1000000000000001</v>
      </c>
      <c r="CC70" s="61">
        <f t="shared" si="55"/>
        <v>1.1000000000000001</v>
      </c>
      <c r="CD70" s="61">
        <f t="shared" si="55"/>
        <v>1.1000000000000001</v>
      </c>
      <c r="CE70" s="61" t="e">
        <f t="shared" si="55"/>
        <v>#N/A</v>
      </c>
      <c r="CF70" s="61">
        <f t="shared" si="55"/>
        <v>1.1000000000000001</v>
      </c>
      <c r="CG70" s="61">
        <f t="shared" si="55"/>
        <v>1.1000000000000001</v>
      </c>
      <c r="CH70" s="61">
        <f t="shared" si="55"/>
        <v>1.1000000000000001</v>
      </c>
      <c r="CI70" s="61">
        <f t="shared" si="55"/>
        <v>1.06</v>
      </c>
      <c r="CJ70" s="61">
        <f t="shared" si="55"/>
        <v>0.75</v>
      </c>
      <c r="CK70" s="61">
        <f t="shared" si="55"/>
        <v>1.1000000000000001</v>
      </c>
      <c r="CL70" s="61">
        <f t="shared" si="55"/>
        <v>1.06</v>
      </c>
    </row>
    <row r="71" spans="1:90" x14ac:dyDescent="0.25">
      <c r="A71" s="56">
        <v>10024539</v>
      </c>
      <c r="B71" s="56">
        <v>50295</v>
      </c>
      <c r="C71" s="57" t="s">
        <v>280</v>
      </c>
      <c r="D71" s="58">
        <v>380</v>
      </c>
      <c r="E71" s="58">
        <v>350</v>
      </c>
      <c r="F71" s="59">
        <v>480</v>
      </c>
      <c r="G71" s="59">
        <v>450</v>
      </c>
      <c r="H71" s="59">
        <v>280</v>
      </c>
      <c r="I71" s="58">
        <v>300</v>
      </c>
      <c r="J71" s="58">
        <v>300</v>
      </c>
      <c r="K71" s="60">
        <f t="shared" si="48"/>
        <v>0.95</v>
      </c>
      <c r="L71" s="60">
        <f t="shared" si="48"/>
        <v>0.96</v>
      </c>
      <c r="M71" s="60">
        <f t="shared" si="48"/>
        <v>0.9</v>
      </c>
      <c r="N71" s="60">
        <f t="shared" si="48"/>
        <v>0.9</v>
      </c>
      <c r="O71" s="60">
        <f t="shared" si="48"/>
        <v>0.96</v>
      </c>
      <c r="P71" s="60">
        <f t="shared" si="48"/>
        <v>0.95</v>
      </c>
      <c r="Q71" s="60">
        <f t="shared" si="48"/>
        <v>0.9</v>
      </c>
      <c r="R71" s="60">
        <f t="shared" si="48"/>
        <v>0.96</v>
      </c>
      <c r="S71" s="60">
        <f t="shared" si="48"/>
        <v>0.96</v>
      </c>
      <c r="T71" s="60">
        <f t="shared" si="48"/>
        <v>0.96</v>
      </c>
      <c r="U71" s="60">
        <f t="shared" si="49"/>
        <v>0.9</v>
      </c>
      <c r="V71" s="60">
        <f t="shared" si="49"/>
        <v>0.96</v>
      </c>
      <c r="W71" s="60">
        <f t="shared" si="49"/>
        <v>0.78103207810320785</v>
      </c>
      <c r="X71" s="60">
        <f t="shared" si="49"/>
        <v>0.9</v>
      </c>
      <c r="Y71" s="60">
        <f t="shared" si="49"/>
        <v>0.9</v>
      </c>
      <c r="Z71" s="60">
        <f t="shared" si="49"/>
        <v>0.9</v>
      </c>
      <c r="AA71" s="60">
        <f t="shared" si="49"/>
        <v>0.96</v>
      </c>
      <c r="AB71" s="60">
        <f t="shared" si="49"/>
        <v>0.96</v>
      </c>
      <c r="AC71" s="60">
        <f t="shared" si="49"/>
        <v>0.95</v>
      </c>
      <c r="AD71" s="60">
        <f t="shared" si="49"/>
        <v>0.95</v>
      </c>
      <c r="AE71" s="60">
        <f t="shared" si="50"/>
        <v>0.95</v>
      </c>
      <c r="AF71" s="60">
        <f t="shared" si="50"/>
        <v>0.9</v>
      </c>
      <c r="AG71" s="60">
        <f t="shared" si="50"/>
        <v>1.2</v>
      </c>
      <c r="AH71" s="60">
        <f t="shared" si="50"/>
        <v>0.875</v>
      </c>
      <c r="AI71" s="60">
        <f t="shared" si="50"/>
        <v>0.96</v>
      </c>
      <c r="AJ71" s="60">
        <f t="shared" si="50"/>
        <v>0.96</v>
      </c>
      <c r="AK71" s="60">
        <f t="shared" si="50"/>
        <v>0.96</v>
      </c>
      <c r="AL71" s="60">
        <f t="shared" si="50"/>
        <v>0.875</v>
      </c>
      <c r="AM71" s="60">
        <f t="shared" si="50"/>
        <v>0.78103207810320785</v>
      </c>
      <c r="AN71" s="60">
        <f t="shared" si="50"/>
        <v>0.95</v>
      </c>
      <c r="AO71" s="60">
        <f t="shared" si="51"/>
        <v>0.95</v>
      </c>
      <c r="AP71" s="60">
        <f t="shared" si="51"/>
        <v>0.78103207810320785</v>
      </c>
      <c r="AQ71" s="60">
        <f t="shared" si="51"/>
        <v>0.95</v>
      </c>
      <c r="AR71" s="60">
        <f t="shared" si="51"/>
        <v>0.9</v>
      </c>
      <c r="AS71" s="60">
        <f t="shared" si="51"/>
        <v>0.9</v>
      </c>
      <c r="AT71" s="60">
        <f t="shared" si="51"/>
        <v>0.96</v>
      </c>
      <c r="AU71" s="60">
        <f t="shared" si="51"/>
        <v>0.95</v>
      </c>
      <c r="AV71" s="60">
        <f t="shared" si="51"/>
        <v>0.95</v>
      </c>
      <c r="AW71" s="138">
        <f t="shared" si="51"/>
        <v>0.9</v>
      </c>
      <c r="AX71" s="60">
        <f t="shared" si="51"/>
        <v>0.9</v>
      </c>
      <c r="AY71" s="60">
        <f t="shared" si="52"/>
        <v>0.95</v>
      </c>
      <c r="AZ71" s="60">
        <f t="shared" si="52"/>
        <v>0.96</v>
      </c>
      <c r="BA71" s="60">
        <f t="shared" si="52"/>
        <v>0.75</v>
      </c>
      <c r="BB71" s="61">
        <f t="shared" si="52"/>
        <v>1</v>
      </c>
      <c r="BC71" s="61">
        <f t="shared" si="52"/>
        <v>0.56000000000000005</v>
      </c>
      <c r="BD71" s="61">
        <f t="shared" si="52"/>
        <v>0.95</v>
      </c>
      <c r="BE71" s="61">
        <f t="shared" si="52"/>
        <v>0.96</v>
      </c>
      <c r="BF71" s="61">
        <f t="shared" si="52"/>
        <v>0.96</v>
      </c>
      <c r="BG71" s="61">
        <f t="shared" si="52"/>
        <v>0.96</v>
      </c>
      <c r="BH71" s="61">
        <f t="shared" si="52"/>
        <v>0.96</v>
      </c>
      <c r="BI71" s="61">
        <f t="shared" si="53"/>
        <v>0.95</v>
      </c>
      <c r="BJ71" s="61">
        <f t="shared" si="53"/>
        <v>0.96</v>
      </c>
      <c r="BK71" s="61">
        <f t="shared" si="53"/>
        <v>0.9</v>
      </c>
      <c r="BL71" s="61">
        <f t="shared" si="53"/>
        <v>0.96</v>
      </c>
      <c r="BM71" s="61">
        <f t="shared" si="53"/>
        <v>0.96</v>
      </c>
      <c r="BN71" s="61">
        <f t="shared" si="53"/>
        <v>0.9</v>
      </c>
      <c r="BO71" s="61">
        <f t="shared" si="53"/>
        <v>0.9</v>
      </c>
      <c r="BP71" s="61">
        <f t="shared" si="53"/>
        <v>0.96</v>
      </c>
      <c r="BQ71" s="61">
        <f t="shared" si="53"/>
        <v>0.96</v>
      </c>
      <c r="BR71" s="61">
        <f t="shared" si="53"/>
        <v>0.96</v>
      </c>
      <c r="BS71" s="61">
        <f t="shared" si="54"/>
        <v>0.95</v>
      </c>
      <c r="BT71" s="61">
        <f t="shared" si="54"/>
        <v>0.875</v>
      </c>
      <c r="BU71" s="61">
        <f t="shared" si="54"/>
        <v>0.96</v>
      </c>
      <c r="BV71" s="61">
        <f t="shared" si="54"/>
        <v>0.9</v>
      </c>
      <c r="BW71" s="61">
        <f t="shared" si="54"/>
        <v>0.95</v>
      </c>
      <c r="BX71" s="61">
        <f t="shared" si="54"/>
        <v>0.96</v>
      </c>
      <c r="BY71" s="61">
        <f t="shared" si="54"/>
        <v>0.9</v>
      </c>
      <c r="BZ71" s="61">
        <f t="shared" si="54"/>
        <v>0.95</v>
      </c>
      <c r="CA71" s="61">
        <f t="shared" si="54"/>
        <v>0.96</v>
      </c>
      <c r="CB71" s="61">
        <f t="shared" si="54"/>
        <v>0.96</v>
      </c>
      <c r="CC71" s="61">
        <f t="shared" si="55"/>
        <v>0.96</v>
      </c>
      <c r="CD71" s="61">
        <f t="shared" si="55"/>
        <v>0.96</v>
      </c>
      <c r="CE71" s="61" t="e">
        <f t="shared" si="55"/>
        <v>#N/A</v>
      </c>
      <c r="CF71" s="61">
        <f t="shared" si="55"/>
        <v>0.96</v>
      </c>
      <c r="CG71" s="61">
        <f t="shared" si="55"/>
        <v>0.96</v>
      </c>
      <c r="CH71" s="61">
        <f t="shared" si="55"/>
        <v>0.96</v>
      </c>
      <c r="CI71" s="61">
        <f t="shared" si="55"/>
        <v>0.9</v>
      </c>
      <c r="CJ71" s="61">
        <f t="shared" si="55"/>
        <v>0.95</v>
      </c>
      <c r="CK71" s="61">
        <f t="shared" si="55"/>
        <v>0.96</v>
      </c>
      <c r="CL71" s="61">
        <f t="shared" si="55"/>
        <v>0.9</v>
      </c>
    </row>
    <row r="72" spans="1:90" x14ac:dyDescent="0.25">
      <c r="A72" s="56">
        <v>10023746</v>
      </c>
      <c r="B72" s="56">
        <v>30790</v>
      </c>
      <c r="C72" s="57" t="s">
        <v>281</v>
      </c>
      <c r="D72" s="58">
        <v>300</v>
      </c>
      <c r="E72" s="58">
        <v>300</v>
      </c>
      <c r="F72" s="59">
        <v>530</v>
      </c>
      <c r="G72" s="59">
        <v>500</v>
      </c>
      <c r="H72" s="59">
        <v>300</v>
      </c>
      <c r="I72" s="58">
        <v>300</v>
      </c>
      <c r="J72" s="58">
        <v>300</v>
      </c>
      <c r="K72" s="60">
        <f t="shared" si="48"/>
        <v>0.75</v>
      </c>
      <c r="L72" s="60">
        <f t="shared" si="48"/>
        <v>1.06</v>
      </c>
      <c r="M72" s="60">
        <f t="shared" si="48"/>
        <v>1</v>
      </c>
      <c r="N72" s="60">
        <f t="shared" si="48"/>
        <v>1</v>
      </c>
      <c r="O72" s="60">
        <f t="shared" si="48"/>
        <v>1.06</v>
      </c>
      <c r="P72" s="60">
        <f t="shared" si="48"/>
        <v>0.75</v>
      </c>
      <c r="Q72" s="60">
        <f t="shared" si="48"/>
        <v>1</v>
      </c>
      <c r="R72" s="60">
        <f t="shared" si="48"/>
        <v>1.06</v>
      </c>
      <c r="S72" s="60">
        <f t="shared" si="48"/>
        <v>1.06</v>
      </c>
      <c r="T72" s="60">
        <f t="shared" si="48"/>
        <v>1.06</v>
      </c>
      <c r="U72" s="60">
        <f t="shared" si="49"/>
        <v>1</v>
      </c>
      <c r="V72" s="60">
        <f t="shared" si="49"/>
        <v>1.06</v>
      </c>
      <c r="W72" s="60">
        <f t="shared" si="49"/>
        <v>0.83682008368200833</v>
      </c>
      <c r="X72" s="60">
        <f t="shared" si="49"/>
        <v>1</v>
      </c>
      <c r="Y72" s="60">
        <f t="shared" si="49"/>
        <v>1</v>
      </c>
      <c r="Z72" s="60">
        <f t="shared" si="49"/>
        <v>1</v>
      </c>
      <c r="AA72" s="60">
        <f t="shared" si="49"/>
        <v>1.06</v>
      </c>
      <c r="AB72" s="60">
        <f t="shared" si="49"/>
        <v>1.06</v>
      </c>
      <c r="AC72" s="60">
        <f t="shared" si="49"/>
        <v>0.75</v>
      </c>
      <c r="AD72" s="60">
        <f t="shared" si="49"/>
        <v>0.75</v>
      </c>
      <c r="AE72" s="60">
        <f t="shared" si="50"/>
        <v>0.75</v>
      </c>
      <c r="AF72" s="60">
        <f t="shared" si="50"/>
        <v>1</v>
      </c>
      <c r="AG72" s="60">
        <f t="shared" si="50"/>
        <v>1.325</v>
      </c>
      <c r="AH72" s="60">
        <f t="shared" si="50"/>
        <v>0.75</v>
      </c>
      <c r="AI72" s="60">
        <f t="shared" si="50"/>
        <v>1.06</v>
      </c>
      <c r="AJ72" s="60">
        <f t="shared" si="50"/>
        <v>1.06</v>
      </c>
      <c r="AK72" s="60">
        <f t="shared" si="50"/>
        <v>1.06</v>
      </c>
      <c r="AL72" s="60">
        <f t="shared" si="50"/>
        <v>0.75</v>
      </c>
      <c r="AM72" s="60">
        <f t="shared" si="50"/>
        <v>0.83682008368200833</v>
      </c>
      <c r="AN72" s="60">
        <f t="shared" si="50"/>
        <v>0.75</v>
      </c>
      <c r="AO72" s="60">
        <f t="shared" si="51"/>
        <v>0.75</v>
      </c>
      <c r="AP72" s="60">
        <f t="shared" si="51"/>
        <v>0.83682008368200833</v>
      </c>
      <c r="AQ72" s="60">
        <f t="shared" si="51"/>
        <v>0.75</v>
      </c>
      <c r="AR72" s="60">
        <f t="shared" si="51"/>
        <v>1</v>
      </c>
      <c r="AS72" s="60">
        <f t="shared" si="51"/>
        <v>1</v>
      </c>
      <c r="AT72" s="60">
        <f t="shared" si="51"/>
        <v>1.06</v>
      </c>
      <c r="AU72" s="60">
        <f t="shared" si="51"/>
        <v>0.75</v>
      </c>
      <c r="AV72" s="60">
        <f t="shared" si="51"/>
        <v>0.75</v>
      </c>
      <c r="AW72" s="138">
        <f t="shared" si="51"/>
        <v>1</v>
      </c>
      <c r="AX72" s="60">
        <f t="shared" si="51"/>
        <v>1</v>
      </c>
      <c r="AY72" s="60">
        <f t="shared" si="52"/>
        <v>0.75</v>
      </c>
      <c r="AZ72" s="60">
        <f t="shared" si="52"/>
        <v>1.06</v>
      </c>
      <c r="BA72" s="60">
        <f t="shared" si="52"/>
        <v>0.75</v>
      </c>
      <c r="BB72" s="61">
        <f t="shared" si="52"/>
        <v>1</v>
      </c>
      <c r="BC72" s="61">
        <f t="shared" si="52"/>
        <v>0.6</v>
      </c>
      <c r="BD72" s="61">
        <f t="shared" si="52"/>
        <v>0.75</v>
      </c>
      <c r="BE72" s="61">
        <f t="shared" si="52"/>
        <v>1.06</v>
      </c>
      <c r="BF72" s="61">
        <f t="shared" si="52"/>
        <v>1.06</v>
      </c>
      <c r="BG72" s="61">
        <f t="shared" si="52"/>
        <v>1.06</v>
      </c>
      <c r="BH72" s="61">
        <f t="shared" si="52"/>
        <v>1.06</v>
      </c>
      <c r="BI72" s="61">
        <f t="shared" si="53"/>
        <v>0.75</v>
      </c>
      <c r="BJ72" s="61">
        <f t="shared" si="53"/>
        <v>1.06</v>
      </c>
      <c r="BK72" s="61">
        <f t="shared" si="53"/>
        <v>1</v>
      </c>
      <c r="BL72" s="61">
        <f t="shared" si="53"/>
        <v>1.06</v>
      </c>
      <c r="BM72" s="61">
        <f t="shared" si="53"/>
        <v>1.06</v>
      </c>
      <c r="BN72" s="61">
        <f t="shared" si="53"/>
        <v>1</v>
      </c>
      <c r="BO72" s="61">
        <f t="shared" si="53"/>
        <v>1</v>
      </c>
      <c r="BP72" s="61">
        <f t="shared" si="53"/>
        <v>1.06</v>
      </c>
      <c r="BQ72" s="61">
        <f t="shared" si="53"/>
        <v>1.06</v>
      </c>
      <c r="BR72" s="61">
        <f t="shared" si="53"/>
        <v>1.06</v>
      </c>
      <c r="BS72" s="61">
        <f t="shared" si="54"/>
        <v>0.75</v>
      </c>
      <c r="BT72" s="61">
        <f t="shared" si="54"/>
        <v>0.75</v>
      </c>
      <c r="BU72" s="61">
        <f t="shared" si="54"/>
        <v>1.06</v>
      </c>
      <c r="BV72" s="61">
        <f t="shared" si="54"/>
        <v>1</v>
      </c>
      <c r="BW72" s="61">
        <f t="shared" si="54"/>
        <v>0.75</v>
      </c>
      <c r="BX72" s="61">
        <f t="shared" si="54"/>
        <v>1.06</v>
      </c>
      <c r="BY72" s="61">
        <f t="shared" si="54"/>
        <v>1</v>
      </c>
      <c r="BZ72" s="61">
        <f t="shared" si="54"/>
        <v>0.75</v>
      </c>
      <c r="CA72" s="61">
        <f t="shared" si="54"/>
        <v>1.06</v>
      </c>
      <c r="CB72" s="61">
        <f t="shared" si="54"/>
        <v>1.06</v>
      </c>
      <c r="CC72" s="61">
        <f t="shared" si="55"/>
        <v>1.06</v>
      </c>
      <c r="CD72" s="61">
        <f t="shared" si="55"/>
        <v>1.06</v>
      </c>
      <c r="CE72" s="61" t="e">
        <f t="shared" si="55"/>
        <v>#N/A</v>
      </c>
      <c r="CF72" s="61">
        <f t="shared" si="55"/>
        <v>1.06</v>
      </c>
      <c r="CG72" s="61">
        <f t="shared" si="55"/>
        <v>1.06</v>
      </c>
      <c r="CH72" s="61">
        <f t="shared" si="55"/>
        <v>1.06</v>
      </c>
      <c r="CI72" s="61">
        <f t="shared" si="55"/>
        <v>1</v>
      </c>
      <c r="CJ72" s="61">
        <f t="shared" si="55"/>
        <v>0.75</v>
      </c>
      <c r="CK72" s="61">
        <f t="shared" si="55"/>
        <v>1.06</v>
      </c>
      <c r="CL72" s="61">
        <f t="shared" si="55"/>
        <v>1</v>
      </c>
    </row>
    <row r="73" spans="1:90" x14ac:dyDescent="0.25">
      <c r="A73" s="56">
        <v>10024454</v>
      </c>
      <c r="B73" s="56">
        <v>30795</v>
      </c>
      <c r="C73" s="57" t="s">
        <v>282</v>
      </c>
      <c r="D73" s="58">
        <v>300</v>
      </c>
      <c r="E73" s="58">
        <v>300</v>
      </c>
      <c r="F73" s="59">
        <v>530</v>
      </c>
      <c r="G73" s="59">
        <v>500</v>
      </c>
      <c r="H73" s="59">
        <v>300</v>
      </c>
      <c r="I73" s="58">
        <v>300</v>
      </c>
      <c r="J73" s="58">
        <v>300</v>
      </c>
      <c r="K73" s="60">
        <f t="shared" si="48"/>
        <v>0.75</v>
      </c>
      <c r="L73" s="60">
        <f t="shared" si="48"/>
        <v>1.06</v>
      </c>
      <c r="M73" s="60">
        <f t="shared" si="48"/>
        <v>1</v>
      </c>
      <c r="N73" s="60">
        <f t="shared" si="48"/>
        <v>1</v>
      </c>
      <c r="O73" s="60">
        <f t="shared" si="48"/>
        <v>1.06</v>
      </c>
      <c r="P73" s="60">
        <f t="shared" si="48"/>
        <v>0.75</v>
      </c>
      <c r="Q73" s="60">
        <f t="shared" si="48"/>
        <v>1</v>
      </c>
      <c r="R73" s="60">
        <f t="shared" si="48"/>
        <v>1.06</v>
      </c>
      <c r="S73" s="60">
        <f t="shared" si="48"/>
        <v>1.06</v>
      </c>
      <c r="T73" s="60">
        <f t="shared" si="48"/>
        <v>1.06</v>
      </c>
      <c r="U73" s="60">
        <f t="shared" si="49"/>
        <v>1</v>
      </c>
      <c r="V73" s="60">
        <f t="shared" si="49"/>
        <v>1.06</v>
      </c>
      <c r="W73" s="60">
        <f t="shared" si="49"/>
        <v>0.83682008368200833</v>
      </c>
      <c r="X73" s="60">
        <f t="shared" si="49"/>
        <v>1</v>
      </c>
      <c r="Y73" s="60">
        <f t="shared" si="49"/>
        <v>1</v>
      </c>
      <c r="Z73" s="60">
        <f t="shared" si="49"/>
        <v>1</v>
      </c>
      <c r="AA73" s="60">
        <f t="shared" si="49"/>
        <v>1.06</v>
      </c>
      <c r="AB73" s="60">
        <f t="shared" si="49"/>
        <v>1.06</v>
      </c>
      <c r="AC73" s="60">
        <f t="shared" si="49"/>
        <v>0.75</v>
      </c>
      <c r="AD73" s="60">
        <f t="shared" si="49"/>
        <v>0.75</v>
      </c>
      <c r="AE73" s="60">
        <f t="shared" si="50"/>
        <v>0.75</v>
      </c>
      <c r="AF73" s="60">
        <f t="shared" si="50"/>
        <v>1</v>
      </c>
      <c r="AG73" s="60">
        <f t="shared" si="50"/>
        <v>1.325</v>
      </c>
      <c r="AH73" s="60">
        <f t="shared" si="50"/>
        <v>0.75</v>
      </c>
      <c r="AI73" s="60">
        <f t="shared" si="50"/>
        <v>1.06</v>
      </c>
      <c r="AJ73" s="60">
        <f t="shared" si="50"/>
        <v>1.06</v>
      </c>
      <c r="AK73" s="60">
        <f t="shared" si="50"/>
        <v>1.06</v>
      </c>
      <c r="AL73" s="60">
        <f t="shared" si="50"/>
        <v>0.75</v>
      </c>
      <c r="AM73" s="60">
        <f t="shared" si="50"/>
        <v>0.83682008368200833</v>
      </c>
      <c r="AN73" s="60">
        <f t="shared" si="50"/>
        <v>0.75</v>
      </c>
      <c r="AO73" s="60">
        <f t="shared" si="51"/>
        <v>0.75</v>
      </c>
      <c r="AP73" s="60">
        <f t="shared" si="51"/>
        <v>0.83682008368200833</v>
      </c>
      <c r="AQ73" s="60">
        <f t="shared" si="51"/>
        <v>0.75</v>
      </c>
      <c r="AR73" s="60">
        <f t="shared" si="51"/>
        <v>1</v>
      </c>
      <c r="AS73" s="60">
        <f t="shared" si="51"/>
        <v>1</v>
      </c>
      <c r="AT73" s="60">
        <f t="shared" si="51"/>
        <v>1.06</v>
      </c>
      <c r="AU73" s="60">
        <f t="shared" si="51"/>
        <v>0.75</v>
      </c>
      <c r="AV73" s="60">
        <f t="shared" si="51"/>
        <v>0.75</v>
      </c>
      <c r="AW73" s="138">
        <f t="shared" si="51"/>
        <v>1</v>
      </c>
      <c r="AX73" s="60">
        <f t="shared" si="51"/>
        <v>1</v>
      </c>
      <c r="AY73" s="60">
        <f t="shared" si="52"/>
        <v>0.75</v>
      </c>
      <c r="AZ73" s="60">
        <f t="shared" si="52"/>
        <v>1.06</v>
      </c>
      <c r="BA73" s="60">
        <f t="shared" si="52"/>
        <v>0.75</v>
      </c>
      <c r="BB73" s="61">
        <f t="shared" si="52"/>
        <v>1</v>
      </c>
      <c r="BC73" s="61">
        <f t="shared" si="52"/>
        <v>0.6</v>
      </c>
      <c r="BD73" s="61">
        <f t="shared" si="52"/>
        <v>0.75</v>
      </c>
      <c r="BE73" s="61">
        <f t="shared" si="52"/>
        <v>1.06</v>
      </c>
      <c r="BF73" s="61">
        <f t="shared" si="52"/>
        <v>1.06</v>
      </c>
      <c r="BG73" s="61">
        <f t="shared" si="52"/>
        <v>1.06</v>
      </c>
      <c r="BH73" s="61">
        <f t="shared" si="52"/>
        <v>1.06</v>
      </c>
      <c r="BI73" s="61">
        <f t="shared" si="53"/>
        <v>0.75</v>
      </c>
      <c r="BJ73" s="61">
        <f t="shared" si="53"/>
        <v>1.06</v>
      </c>
      <c r="BK73" s="61">
        <f t="shared" si="53"/>
        <v>1</v>
      </c>
      <c r="BL73" s="61">
        <f t="shared" si="53"/>
        <v>1.06</v>
      </c>
      <c r="BM73" s="61">
        <f t="shared" si="53"/>
        <v>1.06</v>
      </c>
      <c r="BN73" s="61">
        <f t="shared" si="53"/>
        <v>1</v>
      </c>
      <c r="BO73" s="61">
        <f t="shared" si="53"/>
        <v>1</v>
      </c>
      <c r="BP73" s="61">
        <f t="shared" si="53"/>
        <v>1.06</v>
      </c>
      <c r="BQ73" s="61">
        <f t="shared" si="53"/>
        <v>1.06</v>
      </c>
      <c r="BR73" s="61">
        <f t="shared" si="53"/>
        <v>1.06</v>
      </c>
      <c r="BS73" s="61">
        <f t="shared" si="54"/>
        <v>0.75</v>
      </c>
      <c r="BT73" s="61">
        <f t="shared" si="54"/>
        <v>0.75</v>
      </c>
      <c r="BU73" s="61">
        <f t="shared" si="54"/>
        <v>1.06</v>
      </c>
      <c r="BV73" s="61">
        <f t="shared" si="54"/>
        <v>1</v>
      </c>
      <c r="BW73" s="61">
        <f t="shared" si="54"/>
        <v>0.75</v>
      </c>
      <c r="BX73" s="61">
        <f t="shared" si="54"/>
        <v>1.06</v>
      </c>
      <c r="BY73" s="61">
        <f t="shared" si="54"/>
        <v>1</v>
      </c>
      <c r="BZ73" s="61">
        <f t="shared" si="54"/>
        <v>0.75</v>
      </c>
      <c r="CA73" s="61">
        <f t="shared" si="54"/>
        <v>1.06</v>
      </c>
      <c r="CB73" s="61">
        <f t="shared" si="54"/>
        <v>1.06</v>
      </c>
      <c r="CC73" s="61">
        <f t="shared" si="55"/>
        <v>1.06</v>
      </c>
      <c r="CD73" s="61">
        <f t="shared" si="55"/>
        <v>1.06</v>
      </c>
      <c r="CE73" s="61" t="e">
        <f t="shared" si="55"/>
        <v>#N/A</v>
      </c>
      <c r="CF73" s="61">
        <f t="shared" si="55"/>
        <v>1.06</v>
      </c>
      <c r="CG73" s="61">
        <f t="shared" si="55"/>
        <v>1.06</v>
      </c>
      <c r="CH73" s="61">
        <f t="shared" si="55"/>
        <v>1.06</v>
      </c>
      <c r="CI73" s="61">
        <f t="shared" si="55"/>
        <v>1</v>
      </c>
      <c r="CJ73" s="61">
        <f t="shared" si="55"/>
        <v>0.75</v>
      </c>
      <c r="CK73" s="61">
        <f t="shared" si="55"/>
        <v>1.06</v>
      </c>
      <c r="CL73" s="61">
        <f t="shared" si="55"/>
        <v>1</v>
      </c>
    </row>
    <row r="74" spans="1:90" x14ac:dyDescent="0.25">
      <c r="A74" s="56">
        <v>10023871</v>
      </c>
      <c r="B74" s="56">
        <v>30832</v>
      </c>
      <c r="C74" s="57" t="s">
        <v>283</v>
      </c>
      <c r="D74" s="58">
        <v>300</v>
      </c>
      <c r="E74" s="58">
        <v>300</v>
      </c>
      <c r="F74" s="59">
        <v>520</v>
      </c>
      <c r="G74" s="59">
        <v>500</v>
      </c>
      <c r="H74" s="59">
        <v>300</v>
      </c>
      <c r="I74" s="58">
        <v>300</v>
      </c>
      <c r="J74" s="58">
        <v>300</v>
      </c>
      <c r="K74" s="60">
        <f t="shared" si="48"/>
        <v>0.75</v>
      </c>
      <c r="L74" s="60">
        <f t="shared" si="48"/>
        <v>1.04</v>
      </c>
      <c r="M74" s="60">
        <f t="shared" si="48"/>
        <v>1</v>
      </c>
      <c r="N74" s="60">
        <f t="shared" si="48"/>
        <v>1</v>
      </c>
      <c r="O74" s="60">
        <f t="shared" si="48"/>
        <v>1.04</v>
      </c>
      <c r="P74" s="60">
        <f t="shared" si="48"/>
        <v>0.75</v>
      </c>
      <c r="Q74" s="60">
        <f t="shared" si="48"/>
        <v>1</v>
      </c>
      <c r="R74" s="60">
        <f t="shared" si="48"/>
        <v>1.04</v>
      </c>
      <c r="S74" s="60">
        <f t="shared" si="48"/>
        <v>1.04</v>
      </c>
      <c r="T74" s="60">
        <f t="shared" si="48"/>
        <v>1.04</v>
      </c>
      <c r="U74" s="60">
        <f t="shared" si="49"/>
        <v>1</v>
      </c>
      <c r="V74" s="60">
        <f t="shared" si="49"/>
        <v>1.04</v>
      </c>
      <c r="W74" s="60">
        <f t="shared" si="49"/>
        <v>0.83682008368200833</v>
      </c>
      <c r="X74" s="60">
        <f t="shared" si="49"/>
        <v>1</v>
      </c>
      <c r="Y74" s="60">
        <f t="shared" si="49"/>
        <v>1</v>
      </c>
      <c r="Z74" s="60">
        <f t="shared" si="49"/>
        <v>1</v>
      </c>
      <c r="AA74" s="60">
        <f t="shared" si="49"/>
        <v>1.04</v>
      </c>
      <c r="AB74" s="60">
        <f t="shared" si="49"/>
        <v>1.04</v>
      </c>
      <c r="AC74" s="60">
        <f t="shared" si="49"/>
        <v>0.75</v>
      </c>
      <c r="AD74" s="60">
        <f t="shared" si="49"/>
        <v>0.75</v>
      </c>
      <c r="AE74" s="60">
        <f t="shared" si="50"/>
        <v>0.75</v>
      </c>
      <c r="AF74" s="60">
        <f t="shared" si="50"/>
        <v>1</v>
      </c>
      <c r="AG74" s="60">
        <f t="shared" si="50"/>
        <v>1.3</v>
      </c>
      <c r="AH74" s="60">
        <f t="shared" si="50"/>
        <v>0.75</v>
      </c>
      <c r="AI74" s="60">
        <f t="shared" si="50"/>
        <v>1.04</v>
      </c>
      <c r="AJ74" s="60">
        <f t="shared" si="50"/>
        <v>1.04</v>
      </c>
      <c r="AK74" s="60">
        <f t="shared" si="50"/>
        <v>1.04</v>
      </c>
      <c r="AL74" s="60">
        <f t="shared" si="50"/>
        <v>0.75</v>
      </c>
      <c r="AM74" s="60">
        <f t="shared" si="50"/>
        <v>0.83682008368200833</v>
      </c>
      <c r="AN74" s="60">
        <f t="shared" si="50"/>
        <v>0.75</v>
      </c>
      <c r="AO74" s="60">
        <f t="shared" si="51"/>
        <v>0.75</v>
      </c>
      <c r="AP74" s="60">
        <f t="shared" si="51"/>
        <v>0.83682008368200833</v>
      </c>
      <c r="AQ74" s="60">
        <f t="shared" si="51"/>
        <v>0.75</v>
      </c>
      <c r="AR74" s="60">
        <f t="shared" si="51"/>
        <v>1</v>
      </c>
      <c r="AS74" s="60">
        <f t="shared" si="51"/>
        <v>1</v>
      </c>
      <c r="AT74" s="60">
        <f t="shared" si="51"/>
        <v>1.04</v>
      </c>
      <c r="AU74" s="60">
        <f t="shared" si="51"/>
        <v>0.75</v>
      </c>
      <c r="AV74" s="60">
        <f t="shared" si="51"/>
        <v>0.75</v>
      </c>
      <c r="AW74" s="138">
        <f t="shared" si="51"/>
        <v>1</v>
      </c>
      <c r="AX74" s="60">
        <f t="shared" si="51"/>
        <v>1</v>
      </c>
      <c r="AY74" s="60">
        <f t="shared" si="52"/>
        <v>0.75</v>
      </c>
      <c r="AZ74" s="60">
        <f t="shared" si="52"/>
        <v>1.04</v>
      </c>
      <c r="BA74" s="60">
        <f t="shared" si="52"/>
        <v>0.75</v>
      </c>
      <c r="BB74" s="61">
        <f t="shared" si="52"/>
        <v>1</v>
      </c>
      <c r="BC74" s="61">
        <f t="shared" si="52"/>
        <v>0.6</v>
      </c>
      <c r="BD74" s="61">
        <f t="shared" si="52"/>
        <v>0.75</v>
      </c>
      <c r="BE74" s="61">
        <f t="shared" si="52"/>
        <v>1.04</v>
      </c>
      <c r="BF74" s="61">
        <f t="shared" si="52"/>
        <v>1.04</v>
      </c>
      <c r="BG74" s="61">
        <f t="shared" si="52"/>
        <v>1.04</v>
      </c>
      <c r="BH74" s="61">
        <f t="shared" si="52"/>
        <v>1.04</v>
      </c>
      <c r="BI74" s="61">
        <f t="shared" si="53"/>
        <v>0.75</v>
      </c>
      <c r="BJ74" s="61">
        <f t="shared" si="53"/>
        <v>1.04</v>
      </c>
      <c r="BK74" s="61">
        <f t="shared" si="53"/>
        <v>1</v>
      </c>
      <c r="BL74" s="61">
        <f t="shared" si="53"/>
        <v>1.04</v>
      </c>
      <c r="BM74" s="61">
        <f t="shared" si="53"/>
        <v>1.04</v>
      </c>
      <c r="BN74" s="61">
        <f t="shared" si="53"/>
        <v>1</v>
      </c>
      <c r="BO74" s="61">
        <f t="shared" si="53"/>
        <v>1</v>
      </c>
      <c r="BP74" s="61">
        <f t="shared" si="53"/>
        <v>1.04</v>
      </c>
      <c r="BQ74" s="61">
        <f t="shared" si="53"/>
        <v>1.04</v>
      </c>
      <c r="BR74" s="61">
        <f t="shared" si="53"/>
        <v>1.04</v>
      </c>
      <c r="BS74" s="61">
        <f t="shared" si="54"/>
        <v>0.75</v>
      </c>
      <c r="BT74" s="61">
        <f t="shared" si="54"/>
        <v>0.75</v>
      </c>
      <c r="BU74" s="61">
        <f t="shared" si="54"/>
        <v>1.04</v>
      </c>
      <c r="BV74" s="61">
        <f t="shared" si="54"/>
        <v>1</v>
      </c>
      <c r="BW74" s="61">
        <f t="shared" si="54"/>
        <v>0.75</v>
      </c>
      <c r="BX74" s="61">
        <f t="shared" si="54"/>
        <v>1.04</v>
      </c>
      <c r="BY74" s="61">
        <f t="shared" si="54"/>
        <v>1</v>
      </c>
      <c r="BZ74" s="61">
        <f t="shared" si="54"/>
        <v>0.75</v>
      </c>
      <c r="CA74" s="61">
        <f t="shared" si="54"/>
        <v>1.04</v>
      </c>
      <c r="CB74" s="61">
        <f t="shared" si="54"/>
        <v>1.04</v>
      </c>
      <c r="CC74" s="61">
        <f t="shared" si="55"/>
        <v>1.04</v>
      </c>
      <c r="CD74" s="61">
        <f t="shared" si="55"/>
        <v>1.04</v>
      </c>
      <c r="CE74" s="61" t="e">
        <f t="shared" si="55"/>
        <v>#N/A</v>
      </c>
      <c r="CF74" s="61">
        <f t="shared" si="55"/>
        <v>1.04</v>
      </c>
      <c r="CG74" s="61">
        <f t="shared" si="55"/>
        <v>1.04</v>
      </c>
      <c r="CH74" s="61">
        <f t="shared" si="55"/>
        <v>1.04</v>
      </c>
      <c r="CI74" s="61">
        <f t="shared" si="55"/>
        <v>1</v>
      </c>
      <c r="CJ74" s="61">
        <f t="shared" si="55"/>
        <v>0.75</v>
      </c>
      <c r="CK74" s="61">
        <f t="shared" si="55"/>
        <v>1.04</v>
      </c>
      <c r="CL74" s="61">
        <f t="shared" si="55"/>
        <v>1</v>
      </c>
    </row>
    <row r="75" spans="1:90" x14ac:dyDescent="0.25">
      <c r="A75" s="56">
        <v>10024503</v>
      </c>
      <c r="B75" s="56">
        <v>30827</v>
      </c>
      <c r="C75" s="57" t="s">
        <v>284</v>
      </c>
      <c r="D75" s="58">
        <v>300</v>
      </c>
      <c r="E75" s="58">
        <v>300</v>
      </c>
      <c r="F75" s="59">
        <v>550</v>
      </c>
      <c r="G75" s="59">
        <v>500</v>
      </c>
      <c r="H75" s="59">
        <v>300</v>
      </c>
      <c r="I75" s="58">
        <v>350</v>
      </c>
      <c r="J75" s="58">
        <v>320</v>
      </c>
      <c r="K75" s="60">
        <f t="shared" si="48"/>
        <v>0.75</v>
      </c>
      <c r="L75" s="60">
        <f t="shared" si="48"/>
        <v>1.1000000000000001</v>
      </c>
      <c r="M75" s="60">
        <f t="shared" si="48"/>
        <v>1</v>
      </c>
      <c r="N75" s="60">
        <f t="shared" si="48"/>
        <v>1</v>
      </c>
      <c r="O75" s="60">
        <f t="shared" si="48"/>
        <v>1.1000000000000001</v>
      </c>
      <c r="P75" s="60">
        <f t="shared" si="48"/>
        <v>0.75</v>
      </c>
      <c r="Q75" s="60">
        <f t="shared" si="48"/>
        <v>1</v>
      </c>
      <c r="R75" s="60">
        <f t="shared" si="48"/>
        <v>1.1000000000000001</v>
      </c>
      <c r="S75" s="60">
        <f t="shared" si="48"/>
        <v>1.1000000000000001</v>
      </c>
      <c r="T75" s="60">
        <f t="shared" si="48"/>
        <v>1.1000000000000001</v>
      </c>
      <c r="U75" s="60">
        <f t="shared" si="49"/>
        <v>1</v>
      </c>
      <c r="V75" s="60">
        <f t="shared" si="49"/>
        <v>1.1000000000000001</v>
      </c>
      <c r="W75" s="60">
        <f t="shared" si="49"/>
        <v>0.83682008368200833</v>
      </c>
      <c r="X75" s="60">
        <f t="shared" si="49"/>
        <v>1</v>
      </c>
      <c r="Y75" s="60">
        <f t="shared" si="49"/>
        <v>1</v>
      </c>
      <c r="Z75" s="60">
        <f t="shared" si="49"/>
        <v>1</v>
      </c>
      <c r="AA75" s="60">
        <f t="shared" si="49"/>
        <v>1.1000000000000001</v>
      </c>
      <c r="AB75" s="60">
        <f t="shared" si="49"/>
        <v>1.1000000000000001</v>
      </c>
      <c r="AC75" s="60">
        <f t="shared" si="49"/>
        <v>0.75</v>
      </c>
      <c r="AD75" s="60">
        <f t="shared" si="49"/>
        <v>0.75</v>
      </c>
      <c r="AE75" s="60">
        <f t="shared" si="50"/>
        <v>0.75</v>
      </c>
      <c r="AF75" s="60">
        <f t="shared" si="50"/>
        <v>1</v>
      </c>
      <c r="AG75" s="60">
        <f t="shared" si="50"/>
        <v>1.375</v>
      </c>
      <c r="AH75" s="60">
        <f t="shared" si="50"/>
        <v>0.75</v>
      </c>
      <c r="AI75" s="60">
        <f t="shared" si="50"/>
        <v>1.1000000000000001</v>
      </c>
      <c r="AJ75" s="60">
        <f t="shared" si="50"/>
        <v>1.1000000000000001</v>
      </c>
      <c r="AK75" s="60">
        <f t="shared" si="50"/>
        <v>1.1000000000000001</v>
      </c>
      <c r="AL75" s="60">
        <f t="shared" si="50"/>
        <v>0.75</v>
      </c>
      <c r="AM75" s="60">
        <f t="shared" si="50"/>
        <v>0.83682008368200833</v>
      </c>
      <c r="AN75" s="60">
        <f t="shared" si="50"/>
        <v>0.75</v>
      </c>
      <c r="AO75" s="60">
        <f t="shared" si="51"/>
        <v>0.75</v>
      </c>
      <c r="AP75" s="60">
        <f t="shared" si="51"/>
        <v>0.83682008368200833</v>
      </c>
      <c r="AQ75" s="60">
        <f t="shared" si="51"/>
        <v>0.75</v>
      </c>
      <c r="AR75" s="60">
        <f t="shared" si="51"/>
        <v>1</v>
      </c>
      <c r="AS75" s="60">
        <f t="shared" si="51"/>
        <v>1</v>
      </c>
      <c r="AT75" s="60">
        <f t="shared" si="51"/>
        <v>1.1000000000000001</v>
      </c>
      <c r="AU75" s="60">
        <f t="shared" si="51"/>
        <v>0.75</v>
      </c>
      <c r="AV75" s="60">
        <f t="shared" si="51"/>
        <v>0.75</v>
      </c>
      <c r="AW75" s="138">
        <f t="shared" si="51"/>
        <v>1</v>
      </c>
      <c r="AX75" s="60">
        <f t="shared" si="51"/>
        <v>1</v>
      </c>
      <c r="AY75" s="60">
        <f t="shared" si="52"/>
        <v>0.75</v>
      </c>
      <c r="AZ75" s="60">
        <f t="shared" si="52"/>
        <v>1.1000000000000001</v>
      </c>
      <c r="BA75" s="60">
        <f t="shared" si="52"/>
        <v>0.8</v>
      </c>
      <c r="BB75" s="61">
        <f t="shared" si="52"/>
        <v>1.1666666666666667</v>
      </c>
      <c r="BC75" s="61">
        <f t="shared" si="52"/>
        <v>0.6</v>
      </c>
      <c r="BD75" s="61">
        <f t="shared" si="52"/>
        <v>0.75</v>
      </c>
      <c r="BE75" s="61">
        <f t="shared" si="52"/>
        <v>1.1000000000000001</v>
      </c>
      <c r="BF75" s="61">
        <f t="shared" si="52"/>
        <v>1.1000000000000001</v>
      </c>
      <c r="BG75" s="61">
        <f t="shared" si="52"/>
        <v>1.1000000000000001</v>
      </c>
      <c r="BH75" s="61">
        <f t="shared" si="52"/>
        <v>1.1000000000000001</v>
      </c>
      <c r="BI75" s="61">
        <f t="shared" si="53"/>
        <v>0.75</v>
      </c>
      <c r="BJ75" s="61">
        <f t="shared" si="53"/>
        <v>1.1000000000000001</v>
      </c>
      <c r="BK75" s="61">
        <f t="shared" si="53"/>
        <v>1</v>
      </c>
      <c r="BL75" s="61">
        <f t="shared" si="53"/>
        <v>1.1000000000000001</v>
      </c>
      <c r="BM75" s="61">
        <f t="shared" si="53"/>
        <v>1.1000000000000001</v>
      </c>
      <c r="BN75" s="61">
        <f t="shared" si="53"/>
        <v>1</v>
      </c>
      <c r="BO75" s="61">
        <f t="shared" si="53"/>
        <v>1</v>
      </c>
      <c r="BP75" s="61">
        <f t="shared" si="53"/>
        <v>1.1000000000000001</v>
      </c>
      <c r="BQ75" s="61">
        <f t="shared" si="53"/>
        <v>1.1000000000000001</v>
      </c>
      <c r="BR75" s="61">
        <f t="shared" si="53"/>
        <v>1.1000000000000001</v>
      </c>
      <c r="BS75" s="61">
        <f t="shared" si="54"/>
        <v>0.75</v>
      </c>
      <c r="BT75" s="61">
        <f t="shared" si="54"/>
        <v>0.75</v>
      </c>
      <c r="BU75" s="61">
        <f t="shared" si="54"/>
        <v>1.1000000000000001</v>
      </c>
      <c r="BV75" s="61">
        <f t="shared" si="54"/>
        <v>1</v>
      </c>
      <c r="BW75" s="61">
        <f t="shared" si="54"/>
        <v>0.75</v>
      </c>
      <c r="BX75" s="61">
        <f t="shared" si="54"/>
        <v>1.1000000000000001</v>
      </c>
      <c r="BY75" s="61">
        <f t="shared" si="54"/>
        <v>1</v>
      </c>
      <c r="BZ75" s="61">
        <f t="shared" si="54"/>
        <v>0.75</v>
      </c>
      <c r="CA75" s="61">
        <f t="shared" si="54"/>
        <v>1.1000000000000001</v>
      </c>
      <c r="CB75" s="61">
        <f t="shared" si="54"/>
        <v>1.1000000000000001</v>
      </c>
      <c r="CC75" s="61">
        <f t="shared" si="55"/>
        <v>1.1000000000000001</v>
      </c>
      <c r="CD75" s="61">
        <f t="shared" si="55"/>
        <v>1.1000000000000001</v>
      </c>
      <c r="CE75" s="61" t="e">
        <f t="shared" si="55"/>
        <v>#N/A</v>
      </c>
      <c r="CF75" s="61">
        <f t="shared" si="55"/>
        <v>1.1000000000000001</v>
      </c>
      <c r="CG75" s="61">
        <f t="shared" si="55"/>
        <v>1.1000000000000001</v>
      </c>
      <c r="CH75" s="61">
        <f t="shared" si="55"/>
        <v>1.1000000000000001</v>
      </c>
      <c r="CI75" s="61">
        <f t="shared" si="55"/>
        <v>1</v>
      </c>
      <c r="CJ75" s="61">
        <f t="shared" si="55"/>
        <v>0.75</v>
      </c>
      <c r="CK75" s="61">
        <f t="shared" si="55"/>
        <v>1.1000000000000001</v>
      </c>
      <c r="CL75" s="61">
        <f t="shared" si="55"/>
        <v>1</v>
      </c>
    </row>
    <row r="76" spans="1:90" x14ac:dyDescent="0.25">
      <c r="A76" s="56">
        <v>10024152</v>
      </c>
      <c r="B76" s="56">
        <v>30841</v>
      </c>
      <c r="C76" s="57" t="s">
        <v>285</v>
      </c>
      <c r="D76" s="58">
        <v>300</v>
      </c>
      <c r="E76" s="58">
        <v>300</v>
      </c>
      <c r="F76" s="59">
        <v>500</v>
      </c>
      <c r="G76" s="59">
        <v>500</v>
      </c>
      <c r="H76" s="59">
        <v>300</v>
      </c>
      <c r="I76" s="58">
        <v>420</v>
      </c>
      <c r="J76" s="58">
        <v>450</v>
      </c>
      <c r="K76" s="60">
        <f t="shared" si="48"/>
        <v>0.75</v>
      </c>
      <c r="L76" s="60">
        <f t="shared" si="48"/>
        <v>1</v>
      </c>
      <c r="M76" s="60">
        <f t="shared" si="48"/>
        <v>1</v>
      </c>
      <c r="N76" s="60">
        <f t="shared" si="48"/>
        <v>1</v>
      </c>
      <c r="O76" s="60">
        <f t="shared" si="48"/>
        <v>1</v>
      </c>
      <c r="P76" s="60">
        <f t="shared" si="48"/>
        <v>0.75</v>
      </c>
      <c r="Q76" s="60">
        <f t="shared" si="48"/>
        <v>1</v>
      </c>
      <c r="R76" s="60">
        <f t="shared" si="48"/>
        <v>1</v>
      </c>
      <c r="S76" s="60">
        <f t="shared" si="48"/>
        <v>1</v>
      </c>
      <c r="T76" s="60">
        <f t="shared" si="48"/>
        <v>1</v>
      </c>
      <c r="U76" s="60">
        <f t="shared" si="49"/>
        <v>1</v>
      </c>
      <c r="V76" s="60">
        <f t="shared" si="49"/>
        <v>1</v>
      </c>
      <c r="W76" s="60">
        <f t="shared" si="49"/>
        <v>0.83682008368200833</v>
      </c>
      <c r="X76" s="60">
        <f t="shared" si="49"/>
        <v>1</v>
      </c>
      <c r="Y76" s="60">
        <f t="shared" si="49"/>
        <v>1</v>
      </c>
      <c r="Z76" s="60">
        <f t="shared" si="49"/>
        <v>1</v>
      </c>
      <c r="AA76" s="60">
        <f t="shared" si="49"/>
        <v>1</v>
      </c>
      <c r="AB76" s="60">
        <f t="shared" si="49"/>
        <v>1</v>
      </c>
      <c r="AC76" s="60">
        <f t="shared" si="49"/>
        <v>0.75</v>
      </c>
      <c r="AD76" s="60">
        <f t="shared" si="49"/>
        <v>0.75</v>
      </c>
      <c r="AE76" s="60">
        <f t="shared" si="50"/>
        <v>0.75</v>
      </c>
      <c r="AF76" s="60">
        <f t="shared" si="50"/>
        <v>1</v>
      </c>
      <c r="AG76" s="60">
        <f t="shared" si="50"/>
        <v>1.25</v>
      </c>
      <c r="AH76" s="60">
        <f t="shared" si="50"/>
        <v>0.75</v>
      </c>
      <c r="AI76" s="60">
        <f t="shared" si="50"/>
        <v>1</v>
      </c>
      <c r="AJ76" s="60">
        <f t="shared" si="50"/>
        <v>1</v>
      </c>
      <c r="AK76" s="60">
        <f t="shared" si="50"/>
        <v>1</v>
      </c>
      <c r="AL76" s="60">
        <f t="shared" si="50"/>
        <v>0.75</v>
      </c>
      <c r="AM76" s="60">
        <f t="shared" si="50"/>
        <v>0.83682008368200833</v>
      </c>
      <c r="AN76" s="60">
        <f t="shared" si="50"/>
        <v>0.75</v>
      </c>
      <c r="AO76" s="60">
        <f t="shared" si="51"/>
        <v>0.75</v>
      </c>
      <c r="AP76" s="60">
        <f t="shared" si="51"/>
        <v>0.83682008368200833</v>
      </c>
      <c r="AQ76" s="60">
        <f t="shared" si="51"/>
        <v>0.75</v>
      </c>
      <c r="AR76" s="60">
        <f t="shared" si="51"/>
        <v>1</v>
      </c>
      <c r="AS76" s="60">
        <f t="shared" si="51"/>
        <v>1</v>
      </c>
      <c r="AT76" s="60">
        <f t="shared" si="51"/>
        <v>1</v>
      </c>
      <c r="AU76" s="60">
        <f t="shared" si="51"/>
        <v>0.75</v>
      </c>
      <c r="AV76" s="60">
        <f t="shared" si="51"/>
        <v>0.75</v>
      </c>
      <c r="AW76" s="138">
        <f t="shared" si="51"/>
        <v>1</v>
      </c>
      <c r="AX76" s="60">
        <f t="shared" si="51"/>
        <v>1</v>
      </c>
      <c r="AY76" s="60">
        <f t="shared" si="52"/>
        <v>0.75</v>
      </c>
      <c r="AZ76" s="60">
        <f t="shared" si="52"/>
        <v>1</v>
      </c>
      <c r="BA76" s="60">
        <f t="shared" si="52"/>
        <v>1.125</v>
      </c>
      <c r="BB76" s="61">
        <f t="shared" si="52"/>
        <v>1.4</v>
      </c>
      <c r="BC76" s="61">
        <f t="shared" si="52"/>
        <v>0.6</v>
      </c>
      <c r="BD76" s="61">
        <f t="shared" si="52"/>
        <v>0.75</v>
      </c>
      <c r="BE76" s="61">
        <f t="shared" si="52"/>
        <v>1</v>
      </c>
      <c r="BF76" s="61">
        <f t="shared" si="52"/>
        <v>1</v>
      </c>
      <c r="BG76" s="61">
        <f t="shared" si="52"/>
        <v>1</v>
      </c>
      <c r="BH76" s="61">
        <f t="shared" si="52"/>
        <v>1</v>
      </c>
      <c r="BI76" s="61">
        <f t="shared" si="53"/>
        <v>0.75</v>
      </c>
      <c r="BJ76" s="61">
        <f t="shared" si="53"/>
        <v>1</v>
      </c>
      <c r="BK76" s="61">
        <f t="shared" si="53"/>
        <v>1</v>
      </c>
      <c r="BL76" s="61">
        <f t="shared" si="53"/>
        <v>1</v>
      </c>
      <c r="BM76" s="61">
        <f t="shared" si="53"/>
        <v>1</v>
      </c>
      <c r="BN76" s="61">
        <f t="shared" si="53"/>
        <v>1</v>
      </c>
      <c r="BO76" s="61">
        <f t="shared" si="53"/>
        <v>1</v>
      </c>
      <c r="BP76" s="61">
        <f t="shared" si="53"/>
        <v>1</v>
      </c>
      <c r="BQ76" s="61">
        <f t="shared" si="53"/>
        <v>1</v>
      </c>
      <c r="BR76" s="61">
        <f t="shared" si="53"/>
        <v>1</v>
      </c>
      <c r="BS76" s="61">
        <f t="shared" si="54"/>
        <v>0.75</v>
      </c>
      <c r="BT76" s="61">
        <f t="shared" si="54"/>
        <v>0.75</v>
      </c>
      <c r="BU76" s="61">
        <f t="shared" si="54"/>
        <v>1</v>
      </c>
      <c r="BV76" s="61">
        <f t="shared" si="54"/>
        <v>1</v>
      </c>
      <c r="BW76" s="61">
        <f t="shared" si="54"/>
        <v>0.75</v>
      </c>
      <c r="BX76" s="61">
        <f t="shared" si="54"/>
        <v>1</v>
      </c>
      <c r="BY76" s="61">
        <f t="shared" si="54"/>
        <v>1</v>
      </c>
      <c r="BZ76" s="61">
        <f t="shared" si="54"/>
        <v>0.75</v>
      </c>
      <c r="CA76" s="61">
        <f t="shared" si="54"/>
        <v>1</v>
      </c>
      <c r="CB76" s="61">
        <f t="shared" si="54"/>
        <v>1</v>
      </c>
      <c r="CC76" s="61">
        <f t="shared" si="55"/>
        <v>1</v>
      </c>
      <c r="CD76" s="61">
        <f t="shared" si="55"/>
        <v>1</v>
      </c>
      <c r="CE76" s="61" t="e">
        <f t="shared" si="55"/>
        <v>#N/A</v>
      </c>
      <c r="CF76" s="61">
        <f t="shared" si="55"/>
        <v>1</v>
      </c>
      <c r="CG76" s="61">
        <f t="shared" si="55"/>
        <v>1</v>
      </c>
      <c r="CH76" s="61">
        <f t="shared" si="55"/>
        <v>1</v>
      </c>
      <c r="CI76" s="61">
        <f t="shared" si="55"/>
        <v>1</v>
      </c>
      <c r="CJ76" s="61">
        <f t="shared" si="55"/>
        <v>0.75</v>
      </c>
      <c r="CK76" s="61">
        <f t="shared" si="55"/>
        <v>1</v>
      </c>
      <c r="CL76" s="61">
        <f t="shared" si="55"/>
        <v>1</v>
      </c>
    </row>
    <row r="77" spans="1:90" x14ac:dyDescent="0.25">
      <c r="A77" s="56">
        <v>10023879</v>
      </c>
      <c r="B77" s="56">
        <v>30843</v>
      </c>
      <c r="C77" s="57" t="s">
        <v>286</v>
      </c>
      <c r="D77" s="58">
        <v>300</v>
      </c>
      <c r="E77" s="58">
        <v>300</v>
      </c>
      <c r="F77" s="59">
        <v>500</v>
      </c>
      <c r="G77" s="59">
        <v>480</v>
      </c>
      <c r="H77" s="59">
        <v>300</v>
      </c>
      <c r="I77" s="58">
        <v>300</v>
      </c>
      <c r="J77" s="58">
        <v>300</v>
      </c>
      <c r="K77" s="60">
        <f t="shared" ref="K77:T86" si="56">VLOOKUP($B77,$B:$J,K$4,FALSE)/K$6</f>
        <v>0.75</v>
      </c>
      <c r="L77" s="60">
        <f t="shared" si="56"/>
        <v>1</v>
      </c>
      <c r="M77" s="60">
        <f t="shared" si="56"/>
        <v>0.96</v>
      </c>
      <c r="N77" s="60">
        <f t="shared" si="56"/>
        <v>0.96</v>
      </c>
      <c r="O77" s="60">
        <f t="shared" si="56"/>
        <v>1</v>
      </c>
      <c r="P77" s="60">
        <f t="shared" si="56"/>
        <v>0.75</v>
      </c>
      <c r="Q77" s="60">
        <f t="shared" si="56"/>
        <v>0.96</v>
      </c>
      <c r="R77" s="60">
        <f t="shared" si="56"/>
        <v>1</v>
      </c>
      <c r="S77" s="60">
        <f t="shared" si="56"/>
        <v>1</v>
      </c>
      <c r="T77" s="60">
        <f t="shared" si="56"/>
        <v>1</v>
      </c>
      <c r="U77" s="60">
        <f t="shared" ref="U77:AD86" si="57">VLOOKUP($B77,$B:$J,U$4,FALSE)/U$6</f>
        <v>0.96</v>
      </c>
      <c r="V77" s="60">
        <f t="shared" si="57"/>
        <v>1</v>
      </c>
      <c r="W77" s="60">
        <f t="shared" si="57"/>
        <v>0.83682008368200833</v>
      </c>
      <c r="X77" s="60">
        <f t="shared" si="57"/>
        <v>0.96</v>
      </c>
      <c r="Y77" s="60">
        <f t="shared" si="57"/>
        <v>0.96</v>
      </c>
      <c r="Z77" s="60">
        <f t="shared" si="57"/>
        <v>0.96</v>
      </c>
      <c r="AA77" s="60">
        <f t="shared" si="57"/>
        <v>1</v>
      </c>
      <c r="AB77" s="60">
        <f t="shared" si="57"/>
        <v>1</v>
      </c>
      <c r="AC77" s="60">
        <f t="shared" si="57"/>
        <v>0.75</v>
      </c>
      <c r="AD77" s="60">
        <f t="shared" si="57"/>
        <v>0.75</v>
      </c>
      <c r="AE77" s="60">
        <f t="shared" ref="AE77:AN86" si="58">VLOOKUP($B77,$B:$J,AE$4,FALSE)/AE$6</f>
        <v>0.75</v>
      </c>
      <c r="AF77" s="60">
        <f t="shared" si="58"/>
        <v>0.96</v>
      </c>
      <c r="AG77" s="60">
        <f t="shared" si="58"/>
        <v>1.25</v>
      </c>
      <c r="AH77" s="60">
        <f t="shared" si="58"/>
        <v>0.75</v>
      </c>
      <c r="AI77" s="60">
        <f t="shared" si="58"/>
        <v>1</v>
      </c>
      <c r="AJ77" s="60">
        <f t="shared" si="58"/>
        <v>1</v>
      </c>
      <c r="AK77" s="60">
        <f t="shared" si="58"/>
        <v>1</v>
      </c>
      <c r="AL77" s="60">
        <f t="shared" si="58"/>
        <v>0.75</v>
      </c>
      <c r="AM77" s="60">
        <f t="shared" si="58"/>
        <v>0.83682008368200833</v>
      </c>
      <c r="AN77" s="60">
        <f t="shared" si="58"/>
        <v>0.75</v>
      </c>
      <c r="AO77" s="60">
        <f t="shared" ref="AO77:AX86" si="59">VLOOKUP($B77,$B:$J,AO$4,FALSE)/AO$6</f>
        <v>0.75</v>
      </c>
      <c r="AP77" s="60">
        <f t="shared" si="59"/>
        <v>0.83682008368200833</v>
      </c>
      <c r="AQ77" s="60">
        <f t="shared" si="59"/>
        <v>0.75</v>
      </c>
      <c r="AR77" s="60">
        <f t="shared" si="59"/>
        <v>0.96</v>
      </c>
      <c r="AS77" s="60">
        <f t="shared" si="59"/>
        <v>0.96</v>
      </c>
      <c r="AT77" s="60">
        <f t="shared" si="59"/>
        <v>1</v>
      </c>
      <c r="AU77" s="60">
        <f t="shared" si="59"/>
        <v>0.75</v>
      </c>
      <c r="AV77" s="60">
        <f t="shared" si="59"/>
        <v>0.75</v>
      </c>
      <c r="AW77" s="138">
        <f t="shared" si="59"/>
        <v>0.96</v>
      </c>
      <c r="AX77" s="60">
        <f t="shared" si="59"/>
        <v>0.96</v>
      </c>
      <c r="AY77" s="60">
        <f t="shared" ref="AY77:BH86" si="60">VLOOKUP($B77,$B:$J,AY$4,FALSE)/AY$6</f>
        <v>0.75</v>
      </c>
      <c r="AZ77" s="60">
        <f t="shared" si="60"/>
        <v>1</v>
      </c>
      <c r="BA77" s="60">
        <f t="shared" si="60"/>
        <v>0.75</v>
      </c>
      <c r="BB77" s="61">
        <f t="shared" si="60"/>
        <v>1</v>
      </c>
      <c r="BC77" s="61">
        <f t="shared" si="60"/>
        <v>0.6</v>
      </c>
      <c r="BD77" s="61">
        <f t="shared" si="60"/>
        <v>0.75</v>
      </c>
      <c r="BE77" s="61">
        <f t="shared" si="60"/>
        <v>1</v>
      </c>
      <c r="BF77" s="61">
        <f t="shared" si="60"/>
        <v>1</v>
      </c>
      <c r="BG77" s="61">
        <f t="shared" si="60"/>
        <v>1</v>
      </c>
      <c r="BH77" s="61">
        <f t="shared" si="60"/>
        <v>1</v>
      </c>
      <c r="BI77" s="61">
        <f t="shared" ref="BI77:BR86" si="61">VLOOKUP($B77,$B:$J,BI$4,FALSE)/BI$6</f>
        <v>0.75</v>
      </c>
      <c r="BJ77" s="61">
        <f t="shared" si="61"/>
        <v>1</v>
      </c>
      <c r="BK77" s="61">
        <f t="shared" si="61"/>
        <v>0.96</v>
      </c>
      <c r="BL77" s="61">
        <f t="shared" si="61"/>
        <v>1</v>
      </c>
      <c r="BM77" s="61">
        <f t="shared" si="61"/>
        <v>1</v>
      </c>
      <c r="BN77" s="61">
        <f t="shared" si="61"/>
        <v>0.96</v>
      </c>
      <c r="BO77" s="61">
        <f t="shared" si="61"/>
        <v>0.96</v>
      </c>
      <c r="BP77" s="61">
        <f t="shared" si="61"/>
        <v>1</v>
      </c>
      <c r="BQ77" s="61">
        <f t="shared" si="61"/>
        <v>1</v>
      </c>
      <c r="BR77" s="61">
        <f t="shared" si="61"/>
        <v>1</v>
      </c>
      <c r="BS77" s="61">
        <f t="shared" ref="BS77:CB86" si="62">VLOOKUP($B77,$B:$J,BS$4,FALSE)/BS$6</f>
        <v>0.75</v>
      </c>
      <c r="BT77" s="61">
        <f t="shared" si="62"/>
        <v>0.75</v>
      </c>
      <c r="BU77" s="61">
        <f t="shared" si="62"/>
        <v>1</v>
      </c>
      <c r="BV77" s="61">
        <f t="shared" si="62"/>
        <v>0.96</v>
      </c>
      <c r="BW77" s="61">
        <f t="shared" si="62"/>
        <v>0.75</v>
      </c>
      <c r="BX77" s="61">
        <f t="shared" si="62"/>
        <v>1</v>
      </c>
      <c r="BY77" s="61">
        <f t="shared" si="62"/>
        <v>0.96</v>
      </c>
      <c r="BZ77" s="61">
        <f t="shared" si="62"/>
        <v>0.75</v>
      </c>
      <c r="CA77" s="61">
        <f t="shared" si="62"/>
        <v>1</v>
      </c>
      <c r="CB77" s="61">
        <f t="shared" si="62"/>
        <v>1</v>
      </c>
      <c r="CC77" s="61">
        <f t="shared" ref="CC77:CL86" si="63">VLOOKUP($B77,$B:$J,CC$4,FALSE)/CC$6</f>
        <v>1</v>
      </c>
      <c r="CD77" s="61">
        <f t="shared" si="63"/>
        <v>1</v>
      </c>
      <c r="CE77" s="61" t="e">
        <f t="shared" si="63"/>
        <v>#N/A</v>
      </c>
      <c r="CF77" s="61">
        <f t="shared" si="63"/>
        <v>1</v>
      </c>
      <c r="CG77" s="61">
        <f t="shared" si="63"/>
        <v>1</v>
      </c>
      <c r="CH77" s="61">
        <f t="shared" si="63"/>
        <v>1</v>
      </c>
      <c r="CI77" s="61">
        <f t="shared" si="63"/>
        <v>0.96</v>
      </c>
      <c r="CJ77" s="61">
        <f t="shared" si="63"/>
        <v>0.75</v>
      </c>
      <c r="CK77" s="61">
        <f t="shared" si="63"/>
        <v>1</v>
      </c>
      <c r="CL77" s="61">
        <f t="shared" si="63"/>
        <v>0.96</v>
      </c>
    </row>
    <row r="78" spans="1:90" x14ac:dyDescent="0.25">
      <c r="A78" s="56">
        <v>10023350</v>
      </c>
      <c r="B78" s="56">
        <v>30848</v>
      </c>
      <c r="C78" s="57" t="s">
        <v>287</v>
      </c>
      <c r="D78" s="58">
        <v>300</v>
      </c>
      <c r="E78" s="58">
        <v>300</v>
      </c>
      <c r="F78" s="59">
        <v>550</v>
      </c>
      <c r="G78" s="59">
        <v>500</v>
      </c>
      <c r="H78" s="59">
        <v>300</v>
      </c>
      <c r="I78" s="58">
        <v>350</v>
      </c>
      <c r="J78" s="58">
        <v>340</v>
      </c>
      <c r="K78" s="60">
        <f t="shared" si="56"/>
        <v>0.75</v>
      </c>
      <c r="L78" s="60">
        <f t="shared" si="56"/>
        <v>1.1000000000000001</v>
      </c>
      <c r="M78" s="60">
        <f t="shared" si="56"/>
        <v>1</v>
      </c>
      <c r="N78" s="60">
        <f t="shared" si="56"/>
        <v>1</v>
      </c>
      <c r="O78" s="60">
        <f t="shared" si="56"/>
        <v>1.1000000000000001</v>
      </c>
      <c r="P78" s="60">
        <f t="shared" si="56"/>
        <v>0.75</v>
      </c>
      <c r="Q78" s="60">
        <f t="shared" si="56"/>
        <v>1</v>
      </c>
      <c r="R78" s="60">
        <f t="shared" si="56"/>
        <v>1.1000000000000001</v>
      </c>
      <c r="S78" s="60">
        <f t="shared" si="56"/>
        <v>1.1000000000000001</v>
      </c>
      <c r="T78" s="60">
        <f t="shared" si="56"/>
        <v>1.1000000000000001</v>
      </c>
      <c r="U78" s="60">
        <f t="shared" si="57"/>
        <v>1</v>
      </c>
      <c r="V78" s="60">
        <f t="shared" si="57"/>
        <v>1.1000000000000001</v>
      </c>
      <c r="W78" s="60">
        <f t="shared" si="57"/>
        <v>0.83682008368200833</v>
      </c>
      <c r="X78" s="60">
        <f t="shared" si="57"/>
        <v>1</v>
      </c>
      <c r="Y78" s="60">
        <f t="shared" si="57"/>
        <v>1</v>
      </c>
      <c r="Z78" s="60">
        <f t="shared" si="57"/>
        <v>1</v>
      </c>
      <c r="AA78" s="60">
        <f t="shared" si="57"/>
        <v>1.1000000000000001</v>
      </c>
      <c r="AB78" s="60">
        <f t="shared" si="57"/>
        <v>1.1000000000000001</v>
      </c>
      <c r="AC78" s="60">
        <f t="shared" si="57"/>
        <v>0.75</v>
      </c>
      <c r="AD78" s="60">
        <f t="shared" si="57"/>
        <v>0.75</v>
      </c>
      <c r="AE78" s="60">
        <f t="shared" si="58"/>
        <v>0.75</v>
      </c>
      <c r="AF78" s="60">
        <f t="shared" si="58"/>
        <v>1</v>
      </c>
      <c r="AG78" s="60">
        <f t="shared" si="58"/>
        <v>1.375</v>
      </c>
      <c r="AH78" s="60">
        <f t="shared" si="58"/>
        <v>0.75</v>
      </c>
      <c r="AI78" s="60">
        <f t="shared" si="58"/>
        <v>1.1000000000000001</v>
      </c>
      <c r="AJ78" s="60">
        <f t="shared" si="58"/>
        <v>1.1000000000000001</v>
      </c>
      <c r="AK78" s="60">
        <f t="shared" si="58"/>
        <v>1.1000000000000001</v>
      </c>
      <c r="AL78" s="60">
        <f t="shared" si="58"/>
        <v>0.75</v>
      </c>
      <c r="AM78" s="60">
        <f t="shared" si="58"/>
        <v>0.83682008368200833</v>
      </c>
      <c r="AN78" s="60">
        <f t="shared" si="58"/>
        <v>0.75</v>
      </c>
      <c r="AO78" s="60">
        <f t="shared" si="59"/>
        <v>0.75</v>
      </c>
      <c r="AP78" s="60">
        <f t="shared" si="59"/>
        <v>0.83682008368200833</v>
      </c>
      <c r="AQ78" s="60">
        <f t="shared" si="59"/>
        <v>0.75</v>
      </c>
      <c r="AR78" s="60">
        <f t="shared" si="59"/>
        <v>1</v>
      </c>
      <c r="AS78" s="60">
        <f t="shared" si="59"/>
        <v>1</v>
      </c>
      <c r="AT78" s="60">
        <f t="shared" si="59"/>
        <v>1.1000000000000001</v>
      </c>
      <c r="AU78" s="60">
        <f t="shared" si="59"/>
        <v>0.75</v>
      </c>
      <c r="AV78" s="60">
        <f t="shared" si="59"/>
        <v>0.75</v>
      </c>
      <c r="AW78" s="138">
        <f t="shared" si="59"/>
        <v>1</v>
      </c>
      <c r="AX78" s="60">
        <f t="shared" si="59"/>
        <v>1</v>
      </c>
      <c r="AY78" s="60">
        <f t="shared" si="60"/>
        <v>0.75</v>
      </c>
      <c r="AZ78" s="60">
        <f t="shared" si="60"/>
        <v>1.1000000000000001</v>
      </c>
      <c r="BA78" s="60">
        <f t="shared" si="60"/>
        <v>0.85</v>
      </c>
      <c r="BB78" s="61">
        <f t="shared" si="60"/>
        <v>1.1666666666666667</v>
      </c>
      <c r="BC78" s="61">
        <f t="shared" si="60"/>
        <v>0.6</v>
      </c>
      <c r="BD78" s="61">
        <f t="shared" si="60"/>
        <v>0.75</v>
      </c>
      <c r="BE78" s="61">
        <f t="shared" si="60"/>
        <v>1.1000000000000001</v>
      </c>
      <c r="BF78" s="61">
        <f t="shared" si="60"/>
        <v>1.1000000000000001</v>
      </c>
      <c r="BG78" s="61">
        <f t="shared" si="60"/>
        <v>1.1000000000000001</v>
      </c>
      <c r="BH78" s="61">
        <f t="shared" si="60"/>
        <v>1.1000000000000001</v>
      </c>
      <c r="BI78" s="61">
        <f t="shared" si="61"/>
        <v>0.75</v>
      </c>
      <c r="BJ78" s="61">
        <f t="shared" si="61"/>
        <v>1.1000000000000001</v>
      </c>
      <c r="BK78" s="61">
        <f t="shared" si="61"/>
        <v>1</v>
      </c>
      <c r="BL78" s="61">
        <f t="shared" si="61"/>
        <v>1.1000000000000001</v>
      </c>
      <c r="BM78" s="61">
        <f t="shared" si="61"/>
        <v>1.1000000000000001</v>
      </c>
      <c r="BN78" s="61">
        <f t="shared" si="61"/>
        <v>1</v>
      </c>
      <c r="BO78" s="61">
        <f t="shared" si="61"/>
        <v>1</v>
      </c>
      <c r="BP78" s="61">
        <f t="shared" si="61"/>
        <v>1.1000000000000001</v>
      </c>
      <c r="BQ78" s="61">
        <f t="shared" si="61"/>
        <v>1.1000000000000001</v>
      </c>
      <c r="BR78" s="61">
        <f t="shared" si="61"/>
        <v>1.1000000000000001</v>
      </c>
      <c r="BS78" s="61">
        <f t="shared" si="62"/>
        <v>0.75</v>
      </c>
      <c r="BT78" s="61">
        <f t="shared" si="62"/>
        <v>0.75</v>
      </c>
      <c r="BU78" s="61">
        <f t="shared" si="62"/>
        <v>1.1000000000000001</v>
      </c>
      <c r="BV78" s="61">
        <f t="shared" si="62"/>
        <v>1</v>
      </c>
      <c r="BW78" s="61">
        <f t="shared" si="62"/>
        <v>0.75</v>
      </c>
      <c r="BX78" s="61">
        <f t="shared" si="62"/>
        <v>1.1000000000000001</v>
      </c>
      <c r="BY78" s="61">
        <f t="shared" si="62"/>
        <v>1</v>
      </c>
      <c r="BZ78" s="61">
        <f t="shared" si="62"/>
        <v>0.75</v>
      </c>
      <c r="CA78" s="61">
        <f t="shared" si="62"/>
        <v>1.1000000000000001</v>
      </c>
      <c r="CB78" s="61">
        <f t="shared" si="62"/>
        <v>1.1000000000000001</v>
      </c>
      <c r="CC78" s="61">
        <f t="shared" si="63"/>
        <v>1.1000000000000001</v>
      </c>
      <c r="CD78" s="61">
        <f t="shared" si="63"/>
        <v>1.1000000000000001</v>
      </c>
      <c r="CE78" s="61" t="e">
        <f t="shared" si="63"/>
        <v>#N/A</v>
      </c>
      <c r="CF78" s="61">
        <f t="shared" si="63"/>
        <v>1.1000000000000001</v>
      </c>
      <c r="CG78" s="61">
        <f t="shared" si="63"/>
        <v>1.1000000000000001</v>
      </c>
      <c r="CH78" s="61">
        <f t="shared" si="63"/>
        <v>1.1000000000000001</v>
      </c>
      <c r="CI78" s="61">
        <f t="shared" si="63"/>
        <v>1</v>
      </c>
      <c r="CJ78" s="61">
        <f t="shared" si="63"/>
        <v>0.75</v>
      </c>
      <c r="CK78" s="61">
        <f t="shared" si="63"/>
        <v>1.1000000000000001</v>
      </c>
      <c r="CL78" s="61">
        <f t="shared" si="63"/>
        <v>1</v>
      </c>
    </row>
    <row r="79" spans="1:90" x14ac:dyDescent="0.25">
      <c r="A79" s="56">
        <v>10024470</v>
      </c>
      <c r="B79" s="56">
        <v>30849</v>
      </c>
      <c r="C79" s="57" t="s">
        <v>288</v>
      </c>
      <c r="D79" s="58">
        <v>300</v>
      </c>
      <c r="E79" s="58">
        <v>300</v>
      </c>
      <c r="F79" s="59">
        <v>530</v>
      </c>
      <c r="G79" s="59">
        <v>500</v>
      </c>
      <c r="H79" s="59">
        <v>300</v>
      </c>
      <c r="I79" s="58">
        <v>300</v>
      </c>
      <c r="J79" s="58">
        <v>300</v>
      </c>
      <c r="K79" s="60">
        <f t="shared" si="56"/>
        <v>0.75</v>
      </c>
      <c r="L79" s="60">
        <f t="shared" si="56"/>
        <v>1.06</v>
      </c>
      <c r="M79" s="60">
        <f t="shared" si="56"/>
        <v>1</v>
      </c>
      <c r="N79" s="60">
        <f t="shared" si="56"/>
        <v>1</v>
      </c>
      <c r="O79" s="60">
        <f t="shared" si="56"/>
        <v>1.06</v>
      </c>
      <c r="P79" s="60">
        <f t="shared" si="56"/>
        <v>0.75</v>
      </c>
      <c r="Q79" s="60">
        <f t="shared" si="56"/>
        <v>1</v>
      </c>
      <c r="R79" s="60">
        <f t="shared" si="56"/>
        <v>1.06</v>
      </c>
      <c r="S79" s="60">
        <f t="shared" si="56"/>
        <v>1.06</v>
      </c>
      <c r="T79" s="60">
        <f t="shared" si="56"/>
        <v>1.06</v>
      </c>
      <c r="U79" s="60">
        <f t="shared" si="57"/>
        <v>1</v>
      </c>
      <c r="V79" s="60">
        <f t="shared" si="57"/>
        <v>1.06</v>
      </c>
      <c r="W79" s="60">
        <f t="shared" si="57"/>
        <v>0.83682008368200833</v>
      </c>
      <c r="X79" s="60">
        <f t="shared" si="57"/>
        <v>1</v>
      </c>
      <c r="Y79" s="60">
        <f t="shared" si="57"/>
        <v>1</v>
      </c>
      <c r="Z79" s="60">
        <f t="shared" si="57"/>
        <v>1</v>
      </c>
      <c r="AA79" s="60">
        <f t="shared" si="57"/>
        <v>1.06</v>
      </c>
      <c r="AB79" s="60">
        <f t="shared" si="57"/>
        <v>1.06</v>
      </c>
      <c r="AC79" s="60">
        <f t="shared" si="57"/>
        <v>0.75</v>
      </c>
      <c r="AD79" s="60">
        <f t="shared" si="57"/>
        <v>0.75</v>
      </c>
      <c r="AE79" s="60">
        <f t="shared" si="58"/>
        <v>0.75</v>
      </c>
      <c r="AF79" s="60">
        <f t="shared" si="58"/>
        <v>1</v>
      </c>
      <c r="AG79" s="60">
        <f t="shared" si="58"/>
        <v>1.325</v>
      </c>
      <c r="AH79" s="60">
        <f t="shared" si="58"/>
        <v>0.75</v>
      </c>
      <c r="AI79" s="60">
        <f t="shared" si="58"/>
        <v>1.06</v>
      </c>
      <c r="AJ79" s="60">
        <f t="shared" si="58"/>
        <v>1.06</v>
      </c>
      <c r="AK79" s="60">
        <f t="shared" si="58"/>
        <v>1.06</v>
      </c>
      <c r="AL79" s="60">
        <f t="shared" si="58"/>
        <v>0.75</v>
      </c>
      <c r="AM79" s="60">
        <f t="shared" si="58"/>
        <v>0.83682008368200833</v>
      </c>
      <c r="AN79" s="60">
        <f t="shared" si="58"/>
        <v>0.75</v>
      </c>
      <c r="AO79" s="60">
        <f t="shared" si="59"/>
        <v>0.75</v>
      </c>
      <c r="AP79" s="60">
        <f t="shared" si="59"/>
        <v>0.83682008368200833</v>
      </c>
      <c r="AQ79" s="60">
        <f t="shared" si="59"/>
        <v>0.75</v>
      </c>
      <c r="AR79" s="60">
        <f t="shared" si="59"/>
        <v>1</v>
      </c>
      <c r="AS79" s="60">
        <f t="shared" si="59"/>
        <v>1</v>
      </c>
      <c r="AT79" s="60">
        <f t="shared" si="59"/>
        <v>1.06</v>
      </c>
      <c r="AU79" s="60">
        <f t="shared" si="59"/>
        <v>0.75</v>
      </c>
      <c r="AV79" s="60">
        <f t="shared" si="59"/>
        <v>0.75</v>
      </c>
      <c r="AW79" s="138">
        <f t="shared" si="59"/>
        <v>1</v>
      </c>
      <c r="AX79" s="60">
        <f t="shared" si="59"/>
        <v>1</v>
      </c>
      <c r="AY79" s="60">
        <f t="shared" si="60"/>
        <v>0.75</v>
      </c>
      <c r="AZ79" s="60">
        <f t="shared" si="60"/>
        <v>1.06</v>
      </c>
      <c r="BA79" s="60">
        <f t="shared" si="60"/>
        <v>0.75</v>
      </c>
      <c r="BB79" s="61">
        <f t="shared" si="60"/>
        <v>1</v>
      </c>
      <c r="BC79" s="61">
        <f t="shared" si="60"/>
        <v>0.6</v>
      </c>
      <c r="BD79" s="61">
        <f t="shared" si="60"/>
        <v>0.75</v>
      </c>
      <c r="BE79" s="61">
        <f t="shared" si="60"/>
        <v>1.06</v>
      </c>
      <c r="BF79" s="61">
        <f t="shared" si="60"/>
        <v>1.06</v>
      </c>
      <c r="BG79" s="61">
        <f t="shared" si="60"/>
        <v>1.06</v>
      </c>
      <c r="BH79" s="61">
        <f t="shared" si="60"/>
        <v>1.06</v>
      </c>
      <c r="BI79" s="61">
        <f t="shared" si="61"/>
        <v>0.75</v>
      </c>
      <c r="BJ79" s="61">
        <f t="shared" si="61"/>
        <v>1.06</v>
      </c>
      <c r="BK79" s="61">
        <f t="shared" si="61"/>
        <v>1</v>
      </c>
      <c r="BL79" s="61">
        <f t="shared" si="61"/>
        <v>1.06</v>
      </c>
      <c r="BM79" s="61">
        <f t="shared" si="61"/>
        <v>1.06</v>
      </c>
      <c r="BN79" s="61">
        <f t="shared" si="61"/>
        <v>1</v>
      </c>
      <c r="BO79" s="61">
        <f t="shared" si="61"/>
        <v>1</v>
      </c>
      <c r="BP79" s="61">
        <f t="shared" si="61"/>
        <v>1.06</v>
      </c>
      <c r="BQ79" s="61">
        <f t="shared" si="61"/>
        <v>1.06</v>
      </c>
      <c r="BR79" s="61">
        <f t="shared" si="61"/>
        <v>1.06</v>
      </c>
      <c r="BS79" s="61">
        <f t="shared" si="62"/>
        <v>0.75</v>
      </c>
      <c r="BT79" s="61">
        <f t="shared" si="62"/>
        <v>0.75</v>
      </c>
      <c r="BU79" s="61">
        <f t="shared" si="62"/>
        <v>1.06</v>
      </c>
      <c r="BV79" s="61">
        <f t="shared" si="62"/>
        <v>1</v>
      </c>
      <c r="BW79" s="61">
        <f t="shared" si="62"/>
        <v>0.75</v>
      </c>
      <c r="BX79" s="61">
        <f t="shared" si="62"/>
        <v>1.06</v>
      </c>
      <c r="BY79" s="61">
        <f t="shared" si="62"/>
        <v>1</v>
      </c>
      <c r="BZ79" s="61">
        <f t="shared" si="62"/>
        <v>0.75</v>
      </c>
      <c r="CA79" s="61">
        <f t="shared" si="62"/>
        <v>1.06</v>
      </c>
      <c r="CB79" s="61">
        <f t="shared" si="62"/>
        <v>1.06</v>
      </c>
      <c r="CC79" s="61">
        <f t="shared" si="63"/>
        <v>1.06</v>
      </c>
      <c r="CD79" s="61">
        <f t="shared" si="63"/>
        <v>1.06</v>
      </c>
      <c r="CE79" s="61" t="e">
        <f t="shared" si="63"/>
        <v>#N/A</v>
      </c>
      <c r="CF79" s="61">
        <f t="shared" si="63"/>
        <v>1.06</v>
      </c>
      <c r="CG79" s="61">
        <f t="shared" si="63"/>
        <v>1.06</v>
      </c>
      <c r="CH79" s="61">
        <f t="shared" si="63"/>
        <v>1.06</v>
      </c>
      <c r="CI79" s="61">
        <f t="shared" si="63"/>
        <v>1</v>
      </c>
      <c r="CJ79" s="61">
        <f t="shared" si="63"/>
        <v>0.75</v>
      </c>
      <c r="CK79" s="61">
        <f t="shared" si="63"/>
        <v>1.06</v>
      </c>
      <c r="CL79" s="61">
        <f t="shared" si="63"/>
        <v>1</v>
      </c>
    </row>
    <row r="80" spans="1:90" x14ac:dyDescent="0.25">
      <c r="A80" s="56">
        <v>10023529</v>
      </c>
      <c r="B80" s="56">
        <v>30850</v>
      </c>
      <c r="C80" s="57" t="s">
        <v>289</v>
      </c>
      <c r="D80" s="58">
        <v>300</v>
      </c>
      <c r="E80" s="58">
        <v>300</v>
      </c>
      <c r="F80" s="59">
        <v>530</v>
      </c>
      <c r="G80" s="59">
        <v>500</v>
      </c>
      <c r="H80" s="59">
        <v>300</v>
      </c>
      <c r="I80" s="58">
        <v>300</v>
      </c>
      <c r="J80" s="58">
        <v>300</v>
      </c>
      <c r="K80" s="60">
        <f t="shared" si="56"/>
        <v>0.75</v>
      </c>
      <c r="L80" s="60">
        <f t="shared" si="56"/>
        <v>1.06</v>
      </c>
      <c r="M80" s="60">
        <f t="shared" si="56"/>
        <v>1</v>
      </c>
      <c r="N80" s="60">
        <f t="shared" si="56"/>
        <v>1</v>
      </c>
      <c r="O80" s="60">
        <f t="shared" si="56"/>
        <v>1.06</v>
      </c>
      <c r="P80" s="60">
        <f t="shared" si="56"/>
        <v>0.75</v>
      </c>
      <c r="Q80" s="60">
        <f t="shared" si="56"/>
        <v>1</v>
      </c>
      <c r="R80" s="60">
        <f t="shared" si="56"/>
        <v>1.06</v>
      </c>
      <c r="S80" s="60">
        <f t="shared" si="56"/>
        <v>1.06</v>
      </c>
      <c r="T80" s="60">
        <f t="shared" si="56"/>
        <v>1.06</v>
      </c>
      <c r="U80" s="60">
        <f t="shared" si="57"/>
        <v>1</v>
      </c>
      <c r="V80" s="60">
        <f t="shared" si="57"/>
        <v>1.06</v>
      </c>
      <c r="W80" s="60">
        <f t="shared" si="57"/>
        <v>0.83682008368200833</v>
      </c>
      <c r="X80" s="60">
        <f t="shared" si="57"/>
        <v>1</v>
      </c>
      <c r="Y80" s="60">
        <f t="shared" si="57"/>
        <v>1</v>
      </c>
      <c r="Z80" s="60">
        <f t="shared" si="57"/>
        <v>1</v>
      </c>
      <c r="AA80" s="60">
        <f t="shared" si="57"/>
        <v>1.06</v>
      </c>
      <c r="AB80" s="60">
        <f t="shared" si="57"/>
        <v>1.06</v>
      </c>
      <c r="AC80" s="60">
        <f t="shared" si="57"/>
        <v>0.75</v>
      </c>
      <c r="AD80" s="60">
        <f t="shared" si="57"/>
        <v>0.75</v>
      </c>
      <c r="AE80" s="60">
        <f t="shared" si="58"/>
        <v>0.75</v>
      </c>
      <c r="AF80" s="60">
        <f t="shared" si="58"/>
        <v>1</v>
      </c>
      <c r="AG80" s="60">
        <f t="shared" si="58"/>
        <v>1.325</v>
      </c>
      <c r="AH80" s="60">
        <f t="shared" si="58"/>
        <v>0.75</v>
      </c>
      <c r="AI80" s="60">
        <f t="shared" si="58"/>
        <v>1.06</v>
      </c>
      <c r="AJ80" s="60">
        <f t="shared" si="58"/>
        <v>1.06</v>
      </c>
      <c r="AK80" s="60">
        <f t="shared" si="58"/>
        <v>1.06</v>
      </c>
      <c r="AL80" s="60">
        <f t="shared" si="58"/>
        <v>0.75</v>
      </c>
      <c r="AM80" s="60">
        <f t="shared" si="58"/>
        <v>0.83682008368200833</v>
      </c>
      <c r="AN80" s="60">
        <f t="shared" si="58"/>
        <v>0.75</v>
      </c>
      <c r="AO80" s="60">
        <f t="shared" si="59"/>
        <v>0.75</v>
      </c>
      <c r="AP80" s="60">
        <f t="shared" si="59"/>
        <v>0.83682008368200833</v>
      </c>
      <c r="AQ80" s="60">
        <f t="shared" si="59"/>
        <v>0.75</v>
      </c>
      <c r="AR80" s="60">
        <f t="shared" si="59"/>
        <v>1</v>
      </c>
      <c r="AS80" s="60">
        <f t="shared" si="59"/>
        <v>1</v>
      </c>
      <c r="AT80" s="60">
        <f t="shared" si="59"/>
        <v>1.06</v>
      </c>
      <c r="AU80" s="60">
        <f t="shared" si="59"/>
        <v>0.75</v>
      </c>
      <c r="AV80" s="60">
        <f t="shared" si="59"/>
        <v>0.75</v>
      </c>
      <c r="AW80" s="138">
        <f t="shared" si="59"/>
        <v>1</v>
      </c>
      <c r="AX80" s="60">
        <f t="shared" si="59"/>
        <v>1</v>
      </c>
      <c r="AY80" s="60">
        <f t="shared" si="60"/>
        <v>0.75</v>
      </c>
      <c r="AZ80" s="60">
        <f t="shared" si="60"/>
        <v>1.06</v>
      </c>
      <c r="BA80" s="60">
        <f t="shared" si="60"/>
        <v>0.75</v>
      </c>
      <c r="BB80" s="61">
        <f t="shared" si="60"/>
        <v>1</v>
      </c>
      <c r="BC80" s="61">
        <f t="shared" si="60"/>
        <v>0.6</v>
      </c>
      <c r="BD80" s="61">
        <f t="shared" si="60"/>
        <v>0.75</v>
      </c>
      <c r="BE80" s="61">
        <f t="shared" si="60"/>
        <v>1.06</v>
      </c>
      <c r="BF80" s="61">
        <f t="shared" si="60"/>
        <v>1.06</v>
      </c>
      <c r="BG80" s="61">
        <f t="shared" si="60"/>
        <v>1.06</v>
      </c>
      <c r="BH80" s="61">
        <f t="shared" si="60"/>
        <v>1.06</v>
      </c>
      <c r="BI80" s="61">
        <f t="shared" si="61"/>
        <v>0.75</v>
      </c>
      <c r="BJ80" s="61">
        <f t="shared" si="61"/>
        <v>1.06</v>
      </c>
      <c r="BK80" s="61">
        <f t="shared" si="61"/>
        <v>1</v>
      </c>
      <c r="BL80" s="61">
        <f t="shared" si="61"/>
        <v>1.06</v>
      </c>
      <c r="BM80" s="61">
        <f t="shared" si="61"/>
        <v>1.06</v>
      </c>
      <c r="BN80" s="61">
        <f t="shared" si="61"/>
        <v>1</v>
      </c>
      <c r="BO80" s="61">
        <f t="shared" si="61"/>
        <v>1</v>
      </c>
      <c r="BP80" s="61">
        <f t="shared" si="61"/>
        <v>1.06</v>
      </c>
      <c r="BQ80" s="61">
        <f t="shared" si="61"/>
        <v>1.06</v>
      </c>
      <c r="BR80" s="61">
        <f t="shared" si="61"/>
        <v>1.06</v>
      </c>
      <c r="BS80" s="61">
        <f t="shared" si="62"/>
        <v>0.75</v>
      </c>
      <c r="BT80" s="61">
        <f t="shared" si="62"/>
        <v>0.75</v>
      </c>
      <c r="BU80" s="61">
        <f t="shared" si="62"/>
        <v>1.06</v>
      </c>
      <c r="BV80" s="61">
        <f t="shared" si="62"/>
        <v>1</v>
      </c>
      <c r="BW80" s="61">
        <f t="shared" si="62"/>
        <v>0.75</v>
      </c>
      <c r="BX80" s="61">
        <f t="shared" si="62"/>
        <v>1.06</v>
      </c>
      <c r="BY80" s="61">
        <f t="shared" si="62"/>
        <v>1</v>
      </c>
      <c r="BZ80" s="61">
        <f t="shared" si="62"/>
        <v>0.75</v>
      </c>
      <c r="CA80" s="61">
        <f t="shared" si="62"/>
        <v>1.06</v>
      </c>
      <c r="CB80" s="61">
        <f t="shared" si="62"/>
        <v>1.06</v>
      </c>
      <c r="CC80" s="61">
        <f t="shared" si="63"/>
        <v>1.06</v>
      </c>
      <c r="CD80" s="61">
        <f t="shared" si="63"/>
        <v>1.06</v>
      </c>
      <c r="CE80" s="61" t="e">
        <f t="shared" si="63"/>
        <v>#N/A</v>
      </c>
      <c r="CF80" s="61">
        <f t="shared" si="63"/>
        <v>1.06</v>
      </c>
      <c r="CG80" s="61">
        <f t="shared" si="63"/>
        <v>1.06</v>
      </c>
      <c r="CH80" s="61">
        <f t="shared" si="63"/>
        <v>1.06</v>
      </c>
      <c r="CI80" s="61">
        <f t="shared" si="63"/>
        <v>1</v>
      </c>
      <c r="CJ80" s="61">
        <f t="shared" si="63"/>
        <v>0.75</v>
      </c>
      <c r="CK80" s="61">
        <f t="shared" si="63"/>
        <v>1.06</v>
      </c>
      <c r="CL80" s="61">
        <f t="shared" si="63"/>
        <v>1</v>
      </c>
    </row>
    <row r="81" spans="1:90" x14ac:dyDescent="0.25">
      <c r="A81" s="56">
        <v>10024010</v>
      </c>
      <c r="B81" s="56">
        <v>30855</v>
      </c>
      <c r="C81" s="57" t="s">
        <v>290</v>
      </c>
      <c r="D81" s="58">
        <v>300</v>
      </c>
      <c r="E81" s="58">
        <v>300</v>
      </c>
      <c r="F81" s="59">
        <v>500</v>
      </c>
      <c r="G81" s="59">
        <v>500</v>
      </c>
      <c r="H81" s="59">
        <v>300</v>
      </c>
      <c r="I81" s="58">
        <v>300</v>
      </c>
      <c r="J81" s="58">
        <v>300</v>
      </c>
      <c r="K81" s="60">
        <f t="shared" si="56"/>
        <v>0.75</v>
      </c>
      <c r="L81" s="60">
        <f t="shared" si="56"/>
        <v>1</v>
      </c>
      <c r="M81" s="60">
        <f t="shared" si="56"/>
        <v>1</v>
      </c>
      <c r="N81" s="60">
        <f t="shared" si="56"/>
        <v>1</v>
      </c>
      <c r="O81" s="60">
        <f t="shared" si="56"/>
        <v>1</v>
      </c>
      <c r="P81" s="60">
        <f t="shared" si="56"/>
        <v>0.75</v>
      </c>
      <c r="Q81" s="60">
        <f t="shared" si="56"/>
        <v>1</v>
      </c>
      <c r="R81" s="60">
        <f t="shared" si="56"/>
        <v>1</v>
      </c>
      <c r="S81" s="60">
        <f t="shared" si="56"/>
        <v>1</v>
      </c>
      <c r="T81" s="60">
        <f t="shared" si="56"/>
        <v>1</v>
      </c>
      <c r="U81" s="60">
        <f t="shared" si="57"/>
        <v>1</v>
      </c>
      <c r="V81" s="60">
        <f t="shared" si="57"/>
        <v>1</v>
      </c>
      <c r="W81" s="60">
        <f t="shared" si="57"/>
        <v>0.83682008368200833</v>
      </c>
      <c r="X81" s="60">
        <f t="shared" si="57"/>
        <v>1</v>
      </c>
      <c r="Y81" s="60">
        <f t="shared" si="57"/>
        <v>1</v>
      </c>
      <c r="Z81" s="60">
        <f t="shared" si="57"/>
        <v>1</v>
      </c>
      <c r="AA81" s="60">
        <f t="shared" si="57"/>
        <v>1</v>
      </c>
      <c r="AB81" s="60">
        <f t="shared" si="57"/>
        <v>1</v>
      </c>
      <c r="AC81" s="60">
        <f t="shared" si="57"/>
        <v>0.75</v>
      </c>
      <c r="AD81" s="60">
        <f t="shared" si="57"/>
        <v>0.75</v>
      </c>
      <c r="AE81" s="60">
        <f t="shared" si="58"/>
        <v>0.75</v>
      </c>
      <c r="AF81" s="60">
        <f t="shared" si="58"/>
        <v>1</v>
      </c>
      <c r="AG81" s="60">
        <f t="shared" si="58"/>
        <v>1.25</v>
      </c>
      <c r="AH81" s="60">
        <f t="shared" si="58"/>
        <v>0.75</v>
      </c>
      <c r="AI81" s="60">
        <f t="shared" si="58"/>
        <v>1</v>
      </c>
      <c r="AJ81" s="60">
        <f t="shared" si="58"/>
        <v>1</v>
      </c>
      <c r="AK81" s="60">
        <f t="shared" si="58"/>
        <v>1</v>
      </c>
      <c r="AL81" s="60">
        <f t="shared" si="58"/>
        <v>0.75</v>
      </c>
      <c r="AM81" s="60">
        <f t="shared" si="58"/>
        <v>0.83682008368200833</v>
      </c>
      <c r="AN81" s="60">
        <f t="shared" si="58"/>
        <v>0.75</v>
      </c>
      <c r="AO81" s="60">
        <f t="shared" si="59"/>
        <v>0.75</v>
      </c>
      <c r="AP81" s="60">
        <f t="shared" si="59"/>
        <v>0.83682008368200833</v>
      </c>
      <c r="AQ81" s="60">
        <f t="shared" si="59"/>
        <v>0.75</v>
      </c>
      <c r="AR81" s="60">
        <f t="shared" si="59"/>
        <v>1</v>
      </c>
      <c r="AS81" s="60">
        <f t="shared" si="59"/>
        <v>1</v>
      </c>
      <c r="AT81" s="60">
        <f t="shared" si="59"/>
        <v>1</v>
      </c>
      <c r="AU81" s="60">
        <f t="shared" si="59"/>
        <v>0.75</v>
      </c>
      <c r="AV81" s="60">
        <f t="shared" si="59"/>
        <v>0.75</v>
      </c>
      <c r="AW81" s="138">
        <f t="shared" si="59"/>
        <v>1</v>
      </c>
      <c r="AX81" s="60">
        <f t="shared" si="59"/>
        <v>1</v>
      </c>
      <c r="AY81" s="60">
        <f t="shared" si="60"/>
        <v>0.75</v>
      </c>
      <c r="AZ81" s="60">
        <f t="shared" si="60"/>
        <v>1</v>
      </c>
      <c r="BA81" s="60">
        <f t="shared" si="60"/>
        <v>0.75</v>
      </c>
      <c r="BB81" s="61">
        <f t="shared" si="60"/>
        <v>1</v>
      </c>
      <c r="BC81" s="61">
        <f t="shared" si="60"/>
        <v>0.6</v>
      </c>
      <c r="BD81" s="61">
        <f t="shared" si="60"/>
        <v>0.75</v>
      </c>
      <c r="BE81" s="61">
        <f t="shared" si="60"/>
        <v>1</v>
      </c>
      <c r="BF81" s="61">
        <f t="shared" si="60"/>
        <v>1</v>
      </c>
      <c r="BG81" s="61">
        <f t="shared" si="60"/>
        <v>1</v>
      </c>
      <c r="BH81" s="61">
        <f t="shared" si="60"/>
        <v>1</v>
      </c>
      <c r="BI81" s="61">
        <f t="shared" si="61"/>
        <v>0.75</v>
      </c>
      <c r="BJ81" s="61">
        <f t="shared" si="61"/>
        <v>1</v>
      </c>
      <c r="BK81" s="61">
        <f t="shared" si="61"/>
        <v>1</v>
      </c>
      <c r="BL81" s="61">
        <f t="shared" si="61"/>
        <v>1</v>
      </c>
      <c r="BM81" s="61">
        <f t="shared" si="61"/>
        <v>1</v>
      </c>
      <c r="BN81" s="61">
        <f t="shared" si="61"/>
        <v>1</v>
      </c>
      <c r="BO81" s="61">
        <f t="shared" si="61"/>
        <v>1</v>
      </c>
      <c r="BP81" s="61">
        <f t="shared" si="61"/>
        <v>1</v>
      </c>
      <c r="BQ81" s="61">
        <f t="shared" si="61"/>
        <v>1</v>
      </c>
      <c r="BR81" s="61">
        <f t="shared" si="61"/>
        <v>1</v>
      </c>
      <c r="BS81" s="61">
        <f t="shared" si="62"/>
        <v>0.75</v>
      </c>
      <c r="BT81" s="61">
        <f t="shared" si="62"/>
        <v>0.75</v>
      </c>
      <c r="BU81" s="61">
        <f t="shared" si="62"/>
        <v>1</v>
      </c>
      <c r="BV81" s="61">
        <f t="shared" si="62"/>
        <v>1</v>
      </c>
      <c r="BW81" s="61">
        <f t="shared" si="62"/>
        <v>0.75</v>
      </c>
      <c r="BX81" s="61">
        <f t="shared" si="62"/>
        <v>1</v>
      </c>
      <c r="BY81" s="61">
        <f t="shared" si="62"/>
        <v>1</v>
      </c>
      <c r="BZ81" s="61">
        <f t="shared" si="62"/>
        <v>0.75</v>
      </c>
      <c r="CA81" s="61">
        <f t="shared" si="62"/>
        <v>1</v>
      </c>
      <c r="CB81" s="61">
        <f t="shared" si="62"/>
        <v>1</v>
      </c>
      <c r="CC81" s="61">
        <f t="shared" si="63"/>
        <v>1</v>
      </c>
      <c r="CD81" s="61">
        <f t="shared" si="63"/>
        <v>1</v>
      </c>
      <c r="CE81" s="61" t="e">
        <f t="shared" si="63"/>
        <v>#N/A</v>
      </c>
      <c r="CF81" s="61">
        <f t="shared" si="63"/>
        <v>1</v>
      </c>
      <c r="CG81" s="61">
        <f t="shared" si="63"/>
        <v>1</v>
      </c>
      <c r="CH81" s="61">
        <f t="shared" si="63"/>
        <v>1</v>
      </c>
      <c r="CI81" s="61">
        <f t="shared" si="63"/>
        <v>1</v>
      </c>
      <c r="CJ81" s="61">
        <f t="shared" si="63"/>
        <v>0.75</v>
      </c>
      <c r="CK81" s="61">
        <f t="shared" si="63"/>
        <v>1</v>
      </c>
      <c r="CL81" s="61">
        <f t="shared" si="63"/>
        <v>1</v>
      </c>
    </row>
    <row r="82" spans="1:90" x14ac:dyDescent="0.25">
      <c r="A82" s="56">
        <v>10023664</v>
      </c>
      <c r="B82" s="56">
        <v>30859</v>
      </c>
      <c r="C82" s="57" t="s">
        <v>291</v>
      </c>
      <c r="D82" s="58">
        <v>300</v>
      </c>
      <c r="E82" s="58">
        <v>300</v>
      </c>
      <c r="F82" s="59">
        <v>450</v>
      </c>
      <c r="G82" s="59">
        <v>430</v>
      </c>
      <c r="H82" s="59">
        <v>300</v>
      </c>
      <c r="I82" s="58">
        <v>300</v>
      </c>
      <c r="J82" s="58">
        <v>300</v>
      </c>
      <c r="K82" s="60">
        <f t="shared" si="56"/>
        <v>0.75</v>
      </c>
      <c r="L82" s="60">
        <f t="shared" si="56"/>
        <v>0.9</v>
      </c>
      <c r="M82" s="60">
        <f t="shared" si="56"/>
        <v>0.86</v>
      </c>
      <c r="N82" s="60">
        <f t="shared" si="56"/>
        <v>0.86</v>
      </c>
      <c r="O82" s="60">
        <f t="shared" si="56"/>
        <v>0.9</v>
      </c>
      <c r="P82" s="60">
        <f t="shared" si="56"/>
        <v>0.75</v>
      </c>
      <c r="Q82" s="60">
        <f t="shared" si="56"/>
        <v>0.86</v>
      </c>
      <c r="R82" s="60">
        <f t="shared" si="56"/>
        <v>0.9</v>
      </c>
      <c r="S82" s="60">
        <f t="shared" si="56"/>
        <v>0.9</v>
      </c>
      <c r="T82" s="60">
        <f t="shared" si="56"/>
        <v>0.9</v>
      </c>
      <c r="U82" s="60">
        <f t="shared" si="57"/>
        <v>0.86</v>
      </c>
      <c r="V82" s="60">
        <f t="shared" si="57"/>
        <v>0.9</v>
      </c>
      <c r="W82" s="60">
        <f t="shared" si="57"/>
        <v>0.83682008368200833</v>
      </c>
      <c r="X82" s="60">
        <f t="shared" si="57"/>
        <v>0.86</v>
      </c>
      <c r="Y82" s="60">
        <f t="shared" si="57"/>
        <v>0.86</v>
      </c>
      <c r="Z82" s="60">
        <f t="shared" si="57"/>
        <v>0.86</v>
      </c>
      <c r="AA82" s="60">
        <f t="shared" si="57"/>
        <v>0.9</v>
      </c>
      <c r="AB82" s="60">
        <f t="shared" si="57"/>
        <v>0.9</v>
      </c>
      <c r="AC82" s="60">
        <f t="shared" si="57"/>
        <v>0.75</v>
      </c>
      <c r="AD82" s="60">
        <f t="shared" si="57"/>
        <v>0.75</v>
      </c>
      <c r="AE82" s="60">
        <f t="shared" si="58"/>
        <v>0.75</v>
      </c>
      <c r="AF82" s="60">
        <f t="shared" si="58"/>
        <v>0.86</v>
      </c>
      <c r="AG82" s="60">
        <f t="shared" si="58"/>
        <v>1.125</v>
      </c>
      <c r="AH82" s="60">
        <f t="shared" si="58"/>
        <v>0.75</v>
      </c>
      <c r="AI82" s="60">
        <f t="shared" si="58"/>
        <v>0.9</v>
      </c>
      <c r="AJ82" s="60">
        <f t="shared" si="58"/>
        <v>0.9</v>
      </c>
      <c r="AK82" s="60">
        <f t="shared" si="58"/>
        <v>0.9</v>
      </c>
      <c r="AL82" s="60">
        <f t="shared" si="58"/>
        <v>0.75</v>
      </c>
      <c r="AM82" s="60">
        <f t="shared" si="58"/>
        <v>0.83682008368200833</v>
      </c>
      <c r="AN82" s="60">
        <f t="shared" si="58"/>
        <v>0.75</v>
      </c>
      <c r="AO82" s="60">
        <f t="shared" si="59"/>
        <v>0.75</v>
      </c>
      <c r="AP82" s="60">
        <f t="shared" si="59"/>
        <v>0.83682008368200833</v>
      </c>
      <c r="AQ82" s="60">
        <f t="shared" si="59"/>
        <v>0.75</v>
      </c>
      <c r="AR82" s="60">
        <f t="shared" si="59"/>
        <v>0.86</v>
      </c>
      <c r="AS82" s="60">
        <f t="shared" si="59"/>
        <v>0.86</v>
      </c>
      <c r="AT82" s="60">
        <f t="shared" si="59"/>
        <v>0.9</v>
      </c>
      <c r="AU82" s="60">
        <f t="shared" si="59"/>
        <v>0.75</v>
      </c>
      <c r="AV82" s="60">
        <f t="shared" si="59"/>
        <v>0.75</v>
      </c>
      <c r="AW82" s="138">
        <f t="shared" si="59"/>
        <v>0.86</v>
      </c>
      <c r="AX82" s="60">
        <f t="shared" si="59"/>
        <v>0.86</v>
      </c>
      <c r="AY82" s="60">
        <f t="shared" si="60"/>
        <v>0.75</v>
      </c>
      <c r="AZ82" s="60">
        <f t="shared" si="60"/>
        <v>0.9</v>
      </c>
      <c r="BA82" s="60">
        <f t="shared" si="60"/>
        <v>0.75</v>
      </c>
      <c r="BB82" s="61">
        <f t="shared" si="60"/>
        <v>1</v>
      </c>
      <c r="BC82" s="61">
        <f t="shared" si="60"/>
        <v>0.6</v>
      </c>
      <c r="BD82" s="61">
        <f t="shared" si="60"/>
        <v>0.75</v>
      </c>
      <c r="BE82" s="61">
        <f t="shared" si="60"/>
        <v>0.9</v>
      </c>
      <c r="BF82" s="61">
        <f t="shared" si="60"/>
        <v>0.9</v>
      </c>
      <c r="BG82" s="61">
        <f t="shared" si="60"/>
        <v>0.9</v>
      </c>
      <c r="BH82" s="61">
        <f t="shared" si="60"/>
        <v>0.9</v>
      </c>
      <c r="BI82" s="61">
        <f t="shared" si="61"/>
        <v>0.75</v>
      </c>
      <c r="BJ82" s="61">
        <f t="shared" si="61"/>
        <v>0.9</v>
      </c>
      <c r="BK82" s="61">
        <f t="shared" si="61"/>
        <v>0.86</v>
      </c>
      <c r="BL82" s="61">
        <f t="shared" si="61"/>
        <v>0.9</v>
      </c>
      <c r="BM82" s="61">
        <f t="shared" si="61"/>
        <v>0.9</v>
      </c>
      <c r="BN82" s="61">
        <f t="shared" si="61"/>
        <v>0.86</v>
      </c>
      <c r="BO82" s="61">
        <f t="shared" si="61"/>
        <v>0.86</v>
      </c>
      <c r="BP82" s="61">
        <f t="shared" si="61"/>
        <v>0.9</v>
      </c>
      <c r="BQ82" s="61">
        <f t="shared" si="61"/>
        <v>0.9</v>
      </c>
      <c r="BR82" s="61">
        <f t="shared" si="61"/>
        <v>0.9</v>
      </c>
      <c r="BS82" s="61">
        <f t="shared" si="62"/>
        <v>0.75</v>
      </c>
      <c r="BT82" s="61">
        <f t="shared" si="62"/>
        <v>0.75</v>
      </c>
      <c r="BU82" s="61">
        <f t="shared" si="62"/>
        <v>0.9</v>
      </c>
      <c r="BV82" s="61">
        <f t="shared" si="62"/>
        <v>0.86</v>
      </c>
      <c r="BW82" s="61">
        <f t="shared" si="62"/>
        <v>0.75</v>
      </c>
      <c r="BX82" s="61">
        <f t="shared" si="62"/>
        <v>0.9</v>
      </c>
      <c r="BY82" s="61">
        <f t="shared" si="62"/>
        <v>0.86</v>
      </c>
      <c r="BZ82" s="61">
        <f t="shared" si="62"/>
        <v>0.75</v>
      </c>
      <c r="CA82" s="61">
        <f t="shared" si="62"/>
        <v>0.9</v>
      </c>
      <c r="CB82" s="61">
        <f t="shared" si="62"/>
        <v>0.9</v>
      </c>
      <c r="CC82" s="61">
        <f t="shared" si="63"/>
        <v>0.9</v>
      </c>
      <c r="CD82" s="61">
        <f t="shared" si="63"/>
        <v>0.9</v>
      </c>
      <c r="CE82" s="61" t="e">
        <f t="shared" si="63"/>
        <v>#N/A</v>
      </c>
      <c r="CF82" s="61">
        <f t="shared" si="63"/>
        <v>0.9</v>
      </c>
      <c r="CG82" s="61">
        <f t="shared" si="63"/>
        <v>0.9</v>
      </c>
      <c r="CH82" s="61">
        <f t="shared" si="63"/>
        <v>0.9</v>
      </c>
      <c r="CI82" s="61">
        <f t="shared" si="63"/>
        <v>0.86</v>
      </c>
      <c r="CJ82" s="61">
        <f t="shared" si="63"/>
        <v>0.75</v>
      </c>
      <c r="CK82" s="61">
        <f t="shared" si="63"/>
        <v>0.9</v>
      </c>
      <c r="CL82" s="61">
        <f t="shared" si="63"/>
        <v>0.86</v>
      </c>
    </row>
    <row r="83" spans="1:90" x14ac:dyDescent="0.25">
      <c r="A83" s="56">
        <v>10024393</v>
      </c>
      <c r="B83" s="56">
        <v>30860</v>
      </c>
      <c r="C83" s="57" t="s">
        <v>292</v>
      </c>
      <c r="D83" s="58">
        <v>380</v>
      </c>
      <c r="E83" s="58">
        <v>380</v>
      </c>
      <c r="F83" s="59">
        <v>450</v>
      </c>
      <c r="G83" s="59">
        <v>430</v>
      </c>
      <c r="H83" s="59">
        <v>300</v>
      </c>
      <c r="I83" s="58">
        <v>300</v>
      </c>
      <c r="J83" s="58">
        <v>300</v>
      </c>
      <c r="K83" s="60">
        <f t="shared" si="56"/>
        <v>0.95</v>
      </c>
      <c r="L83" s="60">
        <f t="shared" si="56"/>
        <v>0.9</v>
      </c>
      <c r="M83" s="60">
        <f t="shared" si="56"/>
        <v>0.86</v>
      </c>
      <c r="N83" s="60">
        <f t="shared" si="56"/>
        <v>0.86</v>
      </c>
      <c r="O83" s="60">
        <f t="shared" si="56"/>
        <v>0.9</v>
      </c>
      <c r="P83" s="60">
        <f t="shared" si="56"/>
        <v>0.95</v>
      </c>
      <c r="Q83" s="60">
        <f t="shared" si="56"/>
        <v>0.86</v>
      </c>
      <c r="R83" s="60">
        <f t="shared" si="56"/>
        <v>0.9</v>
      </c>
      <c r="S83" s="60">
        <f t="shared" si="56"/>
        <v>0.9</v>
      </c>
      <c r="T83" s="60">
        <f t="shared" si="56"/>
        <v>0.9</v>
      </c>
      <c r="U83" s="60">
        <f t="shared" si="57"/>
        <v>0.86</v>
      </c>
      <c r="V83" s="60">
        <f t="shared" si="57"/>
        <v>0.9</v>
      </c>
      <c r="W83" s="60">
        <f t="shared" si="57"/>
        <v>0.83682008368200833</v>
      </c>
      <c r="X83" s="60">
        <f t="shared" si="57"/>
        <v>0.86</v>
      </c>
      <c r="Y83" s="60">
        <f t="shared" si="57"/>
        <v>0.86</v>
      </c>
      <c r="Z83" s="60">
        <f t="shared" si="57"/>
        <v>0.86</v>
      </c>
      <c r="AA83" s="60">
        <f t="shared" si="57"/>
        <v>0.9</v>
      </c>
      <c r="AB83" s="60">
        <f t="shared" si="57"/>
        <v>0.9</v>
      </c>
      <c r="AC83" s="60">
        <f t="shared" si="57"/>
        <v>0.95</v>
      </c>
      <c r="AD83" s="60">
        <f t="shared" si="57"/>
        <v>0.95</v>
      </c>
      <c r="AE83" s="60">
        <f t="shared" si="58"/>
        <v>0.95</v>
      </c>
      <c r="AF83" s="60">
        <f t="shared" si="58"/>
        <v>0.86</v>
      </c>
      <c r="AG83" s="60">
        <f t="shared" si="58"/>
        <v>1.125</v>
      </c>
      <c r="AH83" s="60">
        <f t="shared" si="58"/>
        <v>0.95</v>
      </c>
      <c r="AI83" s="60">
        <f t="shared" si="58"/>
        <v>0.9</v>
      </c>
      <c r="AJ83" s="60">
        <f t="shared" si="58"/>
        <v>0.9</v>
      </c>
      <c r="AK83" s="60">
        <f t="shared" si="58"/>
        <v>0.9</v>
      </c>
      <c r="AL83" s="60">
        <f t="shared" si="58"/>
        <v>0.95</v>
      </c>
      <c r="AM83" s="60">
        <f t="shared" si="58"/>
        <v>0.83682008368200833</v>
      </c>
      <c r="AN83" s="60">
        <f t="shared" si="58"/>
        <v>0.95</v>
      </c>
      <c r="AO83" s="60">
        <f t="shared" si="59"/>
        <v>0.95</v>
      </c>
      <c r="AP83" s="60">
        <f t="shared" si="59"/>
        <v>0.83682008368200833</v>
      </c>
      <c r="AQ83" s="60">
        <f t="shared" si="59"/>
        <v>0.95</v>
      </c>
      <c r="AR83" s="60">
        <f t="shared" si="59"/>
        <v>0.86</v>
      </c>
      <c r="AS83" s="60">
        <f t="shared" si="59"/>
        <v>0.86</v>
      </c>
      <c r="AT83" s="60">
        <f t="shared" si="59"/>
        <v>0.9</v>
      </c>
      <c r="AU83" s="60">
        <f t="shared" si="59"/>
        <v>0.95</v>
      </c>
      <c r="AV83" s="60">
        <f t="shared" si="59"/>
        <v>0.95</v>
      </c>
      <c r="AW83" s="138">
        <f t="shared" si="59"/>
        <v>0.86</v>
      </c>
      <c r="AX83" s="60">
        <f t="shared" si="59"/>
        <v>0.86</v>
      </c>
      <c r="AY83" s="60">
        <f t="shared" si="60"/>
        <v>0.95</v>
      </c>
      <c r="AZ83" s="60">
        <f t="shared" si="60"/>
        <v>0.9</v>
      </c>
      <c r="BA83" s="60">
        <f t="shared" si="60"/>
        <v>0.75</v>
      </c>
      <c r="BB83" s="61">
        <f t="shared" si="60"/>
        <v>1</v>
      </c>
      <c r="BC83" s="61">
        <f t="shared" si="60"/>
        <v>0.6</v>
      </c>
      <c r="BD83" s="61">
        <f t="shared" si="60"/>
        <v>0.95</v>
      </c>
      <c r="BE83" s="61">
        <f t="shared" si="60"/>
        <v>0.9</v>
      </c>
      <c r="BF83" s="61">
        <f t="shared" si="60"/>
        <v>0.9</v>
      </c>
      <c r="BG83" s="61">
        <f t="shared" si="60"/>
        <v>0.9</v>
      </c>
      <c r="BH83" s="61">
        <f t="shared" si="60"/>
        <v>0.9</v>
      </c>
      <c r="BI83" s="61">
        <f t="shared" si="61"/>
        <v>0.95</v>
      </c>
      <c r="BJ83" s="61">
        <f t="shared" si="61"/>
        <v>0.9</v>
      </c>
      <c r="BK83" s="61">
        <f t="shared" si="61"/>
        <v>0.86</v>
      </c>
      <c r="BL83" s="61">
        <f t="shared" si="61"/>
        <v>0.9</v>
      </c>
      <c r="BM83" s="61">
        <f t="shared" si="61"/>
        <v>0.9</v>
      </c>
      <c r="BN83" s="61">
        <f t="shared" si="61"/>
        <v>0.86</v>
      </c>
      <c r="BO83" s="61">
        <f t="shared" si="61"/>
        <v>0.86</v>
      </c>
      <c r="BP83" s="61">
        <f t="shared" si="61"/>
        <v>0.9</v>
      </c>
      <c r="BQ83" s="61">
        <f t="shared" si="61"/>
        <v>0.9</v>
      </c>
      <c r="BR83" s="61">
        <f t="shared" si="61"/>
        <v>0.9</v>
      </c>
      <c r="BS83" s="61">
        <f t="shared" si="62"/>
        <v>0.95</v>
      </c>
      <c r="BT83" s="61">
        <f t="shared" si="62"/>
        <v>0.95</v>
      </c>
      <c r="BU83" s="61">
        <f t="shared" si="62"/>
        <v>0.9</v>
      </c>
      <c r="BV83" s="61">
        <f t="shared" si="62"/>
        <v>0.86</v>
      </c>
      <c r="BW83" s="61">
        <f t="shared" si="62"/>
        <v>0.95</v>
      </c>
      <c r="BX83" s="61">
        <f t="shared" si="62"/>
        <v>0.9</v>
      </c>
      <c r="BY83" s="61">
        <f t="shared" si="62"/>
        <v>0.86</v>
      </c>
      <c r="BZ83" s="61">
        <f t="shared" si="62"/>
        <v>0.95</v>
      </c>
      <c r="CA83" s="61">
        <f t="shared" si="62"/>
        <v>0.9</v>
      </c>
      <c r="CB83" s="61">
        <f t="shared" si="62"/>
        <v>0.9</v>
      </c>
      <c r="CC83" s="61">
        <f t="shared" si="63"/>
        <v>0.9</v>
      </c>
      <c r="CD83" s="61">
        <f t="shared" si="63"/>
        <v>0.9</v>
      </c>
      <c r="CE83" s="61" t="e">
        <f t="shared" si="63"/>
        <v>#N/A</v>
      </c>
      <c r="CF83" s="61">
        <f t="shared" si="63"/>
        <v>0.9</v>
      </c>
      <c r="CG83" s="61">
        <f t="shared" si="63"/>
        <v>0.9</v>
      </c>
      <c r="CH83" s="61">
        <f t="shared" si="63"/>
        <v>0.9</v>
      </c>
      <c r="CI83" s="61">
        <f t="shared" si="63"/>
        <v>0.86</v>
      </c>
      <c r="CJ83" s="61">
        <f t="shared" si="63"/>
        <v>0.95</v>
      </c>
      <c r="CK83" s="61">
        <f t="shared" si="63"/>
        <v>0.9</v>
      </c>
      <c r="CL83" s="61">
        <f t="shared" si="63"/>
        <v>0.86</v>
      </c>
    </row>
    <row r="84" spans="1:90" x14ac:dyDescent="0.25">
      <c r="A84" s="56">
        <v>10023929</v>
      </c>
      <c r="B84" s="56">
        <v>30894</v>
      </c>
      <c r="C84" s="57" t="s">
        <v>293</v>
      </c>
      <c r="D84" s="58">
        <v>300</v>
      </c>
      <c r="E84" s="58">
        <v>300</v>
      </c>
      <c r="F84" s="59">
        <v>450</v>
      </c>
      <c r="G84" s="59">
        <v>450</v>
      </c>
      <c r="H84" s="59">
        <v>300</v>
      </c>
      <c r="I84" s="58">
        <v>300</v>
      </c>
      <c r="J84" s="58">
        <v>300</v>
      </c>
      <c r="K84" s="60">
        <f t="shared" si="56"/>
        <v>0.75</v>
      </c>
      <c r="L84" s="60">
        <f t="shared" si="56"/>
        <v>0.9</v>
      </c>
      <c r="M84" s="60">
        <f t="shared" si="56"/>
        <v>0.9</v>
      </c>
      <c r="N84" s="60">
        <f t="shared" si="56"/>
        <v>0.9</v>
      </c>
      <c r="O84" s="60">
        <f t="shared" si="56"/>
        <v>0.9</v>
      </c>
      <c r="P84" s="60">
        <f t="shared" si="56"/>
        <v>0.75</v>
      </c>
      <c r="Q84" s="60">
        <f t="shared" si="56"/>
        <v>0.9</v>
      </c>
      <c r="R84" s="60">
        <f t="shared" si="56"/>
        <v>0.9</v>
      </c>
      <c r="S84" s="60">
        <f t="shared" si="56"/>
        <v>0.9</v>
      </c>
      <c r="T84" s="60">
        <f t="shared" si="56"/>
        <v>0.9</v>
      </c>
      <c r="U84" s="60">
        <f t="shared" si="57"/>
        <v>0.9</v>
      </c>
      <c r="V84" s="60">
        <f t="shared" si="57"/>
        <v>0.9</v>
      </c>
      <c r="W84" s="60">
        <f t="shared" si="57"/>
        <v>0.83682008368200833</v>
      </c>
      <c r="X84" s="60">
        <f t="shared" si="57"/>
        <v>0.9</v>
      </c>
      <c r="Y84" s="60">
        <f t="shared" si="57"/>
        <v>0.9</v>
      </c>
      <c r="Z84" s="60">
        <f t="shared" si="57"/>
        <v>0.9</v>
      </c>
      <c r="AA84" s="60">
        <f t="shared" si="57"/>
        <v>0.9</v>
      </c>
      <c r="AB84" s="60">
        <f t="shared" si="57"/>
        <v>0.9</v>
      </c>
      <c r="AC84" s="60">
        <f t="shared" si="57"/>
        <v>0.75</v>
      </c>
      <c r="AD84" s="60">
        <f t="shared" si="57"/>
        <v>0.75</v>
      </c>
      <c r="AE84" s="60">
        <f t="shared" si="58"/>
        <v>0.75</v>
      </c>
      <c r="AF84" s="60">
        <f t="shared" si="58"/>
        <v>0.9</v>
      </c>
      <c r="AG84" s="60">
        <f t="shared" si="58"/>
        <v>1.125</v>
      </c>
      <c r="AH84" s="60">
        <f t="shared" si="58"/>
        <v>0.75</v>
      </c>
      <c r="AI84" s="60">
        <f t="shared" si="58"/>
        <v>0.9</v>
      </c>
      <c r="AJ84" s="60">
        <f t="shared" si="58"/>
        <v>0.9</v>
      </c>
      <c r="AK84" s="60">
        <f t="shared" si="58"/>
        <v>0.9</v>
      </c>
      <c r="AL84" s="60">
        <f t="shared" si="58"/>
        <v>0.75</v>
      </c>
      <c r="AM84" s="60">
        <f t="shared" si="58"/>
        <v>0.83682008368200833</v>
      </c>
      <c r="AN84" s="60">
        <f t="shared" si="58"/>
        <v>0.75</v>
      </c>
      <c r="AO84" s="60">
        <f t="shared" si="59"/>
        <v>0.75</v>
      </c>
      <c r="AP84" s="60">
        <f t="shared" si="59"/>
        <v>0.83682008368200833</v>
      </c>
      <c r="AQ84" s="60">
        <f t="shared" si="59"/>
        <v>0.75</v>
      </c>
      <c r="AR84" s="60">
        <f t="shared" si="59"/>
        <v>0.9</v>
      </c>
      <c r="AS84" s="60">
        <f t="shared" si="59"/>
        <v>0.9</v>
      </c>
      <c r="AT84" s="60">
        <f t="shared" si="59"/>
        <v>0.9</v>
      </c>
      <c r="AU84" s="60">
        <f t="shared" si="59"/>
        <v>0.75</v>
      </c>
      <c r="AV84" s="60">
        <f t="shared" si="59"/>
        <v>0.75</v>
      </c>
      <c r="AW84" s="138">
        <f t="shared" si="59"/>
        <v>0.9</v>
      </c>
      <c r="AX84" s="60">
        <f t="shared" si="59"/>
        <v>0.9</v>
      </c>
      <c r="AY84" s="60">
        <f t="shared" si="60"/>
        <v>0.75</v>
      </c>
      <c r="AZ84" s="60">
        <f t="shared" si="60"/>
        <v>0.9</v>
      </c>
      <c r="BA84" s="60">
        <f t="shared" si="60"/>
        <v>0.75</v>
      </c>
      <c r="BB84" s="61">
        <f t="shared" si="60"/>
        <v>1</v>
      </c>
      <c r="BC84" s="61">
        <f t="shared" si="60"/>
        <v>0.6</v>
      </c>
      <c r="BD84" s="61">
        <f t="shared" si="60"/>
        <v>0.75</v>
      </c>
      <c r="BE84" s="61">
        <f t="shared" si="60"/>
        <v>0.9</v>
      </c>
      <c r="BF84" s="61">
        <f t="shared" si="60"/>
        <v>0.9</v>
      </c>
      <c r="BG84" s="61">
        <f t="shared" si="60"/>
        <v>0.9</v>
      </c>
      <c r="BH84" s="61">
        <f t="shared" si="60"/>
        <v>0.9</v>
      </c>
      <c r="BI84" s="61">
        <f t="shared" si="61"/>
        <v>0.75</v>
      </c>
      <c r="BJ84" s="61">
        <f t="shared" si="61"/>
        <v>0.9</v>
      </c>
      <c r="BK84" s="61">
        <f t="shared" si="61"/>
        <v>0.9</v>
      </c>
      <c r="BL84" s="61">
        <f t="shared" si="61"/>
        <v>0.9</v>
      </c>
      <c r="BM84" s="61">
        <f t="shared" si="61"/>
        <v>0.9</v>
      </c>
      <c r="BN84" s="61">
        <f t="shared" si="61"/>
        <v>0.9</v>
      </c>
      <c r="BO84" s="61">
        <f t="shared" si="61"/>
        <v>0.9</v>
      </c>
      <c r="BP84" s="61">
        <f t="shared" si="61"/>
        <v>0.9</v>
      </c>
      <c r="BQ84" s="61">
        <f t="shared" si="61"/>
        <v>0.9</v>
      </c>
      <c r="BR84" s="61">
        <f t="shared" si="61"/>
        <v>0.9</v>
      </c>
      <c r="BS84" s="61">
        <f t="shared" si="62"/>
        <v>0.75</v>
      </c>
      <c r="BT84" s="61">
        <f t="shared" si="62"/>
        <v>0.75</v>
      </c>
      <c r="BU84" s="61">
        <f t="shared" si="62"/>
        <v>0.9</v>
      </c>
      <c r="BV84" s="61">
        <f t="shared" si="62"/>
        <v>0.9</v>
      </c>
      <c r="BW84" s="61">
        <f t="shared" si="62"/>
        <v>0.75</v>
      </c>
      <c r="BX84" s="61">
        <f t="shared" si="62"/>
        <v>0.9</v>
      </c>
      <c r="BY84" s="61">
        <f t="shared" si="62"/>
        <v>0.9</v>
      </c>
      <c r="BZ84" s="61">
        <f t="shared" si="62"/>
        <v>0.75</v>
      </c>
      <c r="CA84" s="61">
        <f t="shared" si="62"/>
        <v>0.9</v>
      </c>
      <c r="CB84" s="61">
        <f t="shared" si="62"/>
        <v>0.9</v>
      </c>
      <c r="CC84" s="61">
        <f t="shared" si="63"/>
        <v>0.9</v>
      </c>
      <c r="CD84" s="61">
        <f t="shared" si="63"/>
        <v>0.9</v>
      </c>
      <c r="CE84" s="61" t="e">
        <f t="shared" si="63"/>
        <v>#N/A</v>
      </c>
      <c r="CF84" s="61">
        <f t="shared" si="63"/>
        <v>0.9</v>
      </c>
      <c r="CG84" s="61">
        <f t="shared" si="63"/>
        <v>0.9</v>
      </c>
      <c r="CH84" s="61">
        <f t="shared" si="63"/>
        <v>0.9</v>
      </c>
      <c r="CI84" s="61">
        <f t="shared" si="63"/>
        <v>0.9</v>
      </c>
      <c r="CJ84" s="61">
        <f t="shared" si="63"/>
        <v>0.75</v>
      </c>
      <c r="CK84" s="61">
        <f t="shared" si="63"/>
        <v>0.9</v>
      </c>
      <c r="CL84" s="61">
        <f t="shared" si="63"/>
        <v>0.9</v>
      </c>
    </row>
    <row r="85" spans="1:90" x14ac:dyDescent="0.25">
      <c r="A85" s="56">
        <v>10024376</v>
      </c>
      <c r="B85" s="56">
        <v>30895</v>
      </c>
      <c r="C85" s="57" t="s">
        <v>294</v>
      </c>
      <c r="D85" s="58">
        <v>300</v>
      </c>
      <c r="E85" s="58">
        <v>300</v>
      </c>
      <c r="F85" s="59">
        <v>450</v>
      </c>
      <c r="G85" s="59">
        <v>450</v>
      </c>
      <c r="H85" s="59">
        <v>300</v>
      </c>
      <c r="I85" s="58">
        <v>300</v>
      </c>
      <c r="J85" s="58">
        <v>300</v>
      </c>
      <c r="K85" s="60">
        <f t="shared" si="56"/>
        <v>0.75</v>
      </c>
      <c r="L85" s="60">
        <f t="shared" si="56"/>
        <v>0.9</v>
      </c>
      <c r="M85" s="60">
        <f t="shared" si="56"/>
        <v>0.9</v>
      </c>
      <c r="N85" s="60">
        <f t="shared" si="56"/>
        <v>0.9</v>
      </c>
      <c r="O85" s="60">
        <f t="shared" si="56"/>
        <v>0.9</v>
      </c>
      <c r="P85" s="60">
        <f t="shared" si="56"/>
        <v>0.75</v>
      </c>
      <c r="Q85" s="60">
        <f t="shared" si="56"/>
        <v>0.9</v>
      </c>
      <c r="R85" s="60">
        <f t="shared" si="56"/>
        <v>0.9</v>
      </c>
      <c r="S85" s="60">
        <f t="shared" si="56"/>
        <v>0.9</v>
      </c>
      <c r="T85" s="60">
        <f t="shared" si="56"/>
        <v>0.9</v>
      </c>
      <c r="U85" s="60">
        <f t="shared" si="57"/>
        <v>0.9</v>
      </c>
      <c r="V85" s="60">
        <f t="shared" si="57"/>
        <v>0.9</v>
      </c>
      <c r="W85" s="60">
        <f t="shared" si="57"/>
        <v>0.83682008368200833</v>
      </c>
      <c r="X85" s="60">
        <f t="shared" si="57"/>
        <v>0.9</v>
      </c>
      <c r="Y85" s="60">
        <f t="shared" si="57"/>
        <v>0.9</v>
      </c>
      <c r="Z85" s="60">
        <f t="shared" si="57"/>
        <v>0.9</v>
      </c>
      <c r="AA85" s="60">
        <f t="shared" si="57"/>
        <v>0.9</v>
      </c>
      <c r="AB85" s="60">
        <f t="shared" si="57"/>
        <v>0.9</v>
      </c>
      <c r="AC85" s="60">
        <f t="shared" si="57"/>
        <v>0.75</v>
      </c>
      <c r="AD85" s="60">
        <f t="shared" si="57"/>
        <v>0.75</v>
      </c>
      <c r="AE85" s="60">
        <f t="shared" si="58"/>
        <v>0.75</v>
      </c>
      <c r="AF85" s="60">
        <f t="shared" si="58"/>
        <v>0.9</v>
      </c>
      <c r="AG85" s="60">
        <f t="shared" si="58"/>
        <v>1.125</v>
      </c>
      <c r="AH85" s="60">
        <f t="shared" si="58"/>
        <v>0.75</v>
      </c>
      <c r="AI85" s="60">
        <f t="shared" si="58"/>
        <v>0.9</v>
      </c>
      <c r="AJ85" s="60">
        <f t="shared" si="58"/>
        <v>0.9</v>
      </c>
      <c r="AK85" s="60">
        <f t="shared" si="58"/>
        <v>0.9</v>
      </c>
      <c r="AL85" s="60">
        <f t="shared" si="58"/>
        <v>0.75</v>
      </c>
      <c r="AM85" s="60">
        <f t="shared" si="58"/>
        <v>0.83682008368200833</v>
      </c>
      <c r="AN85" s="60">
        <f t="shared" si="58"/>
        <v>0.75</v>
      </c>
      <c r="AO85" s="60">
        <f t="shared" si="59"/>
        <v>0.75</v>
      </c>
      <c r="AP85" s="60">
        <f t="shared" si="59"/>
        <v>0.83682008368200833</v>
      </c>
      <c r="AQ85" s="60">
        <f t="shared" si="59"/>
        <v>0.75</v>
      </c>
      <c r="AR85" s="60">
        <f t="shared" si="59"/>
        <v>0.9</v>
      </c>
      <c r="AS85" s="60">
        <f t="shared" si="59"/>
        <v>0.9</v>
      </c>
      <c r="AT85" s="60">
        <f t="shared" si="59"/>
        <v>0.9</v>
      </c>
      <c r="AU85" s="60">
        <f t="shared" si="59"/>
        <v>0.75</v>
      </c>
      <c r="AV85" s="60">
        <f t="shared" si="59"/>
        <v>0.75</v>
      </c>
      <c r="AW85" s="138">
        <f t="shared" si="59"/>
        <v>0.9</v>
      </c>
      <c r="AX85" s="60">
        <f t="shared" si="59"/>
        <v>0.9</v>
      </c>
      <c r="AY85" s="60">
        <f t="shared" si="60"/>
        <v>0.75</v>
      </c>
      <c r="AZ85" s="60">
        <f t="shared" si="60"/>
        <v>0.9</v>
      </c>
      <c r="BA85" s="60">
        <f t="shared" si="60"/>
        <v>0.75</v>
      </c>
      <c r="BB85" s="61">
        <f t="shared" si="60"/>
        <v>1</v>
      </c>
      <c r="BC85" s="61">
        <f t="shared" si="60"/>
        <v>0.6</v>
      </c>
      <c r="BD85" s="61">
        <f t="shared" si="60"/>
        <v>0.75</v>
      </c>
      <c r="BE85" s="61">
        <f t="shared" si="60"/>
        <v>0.9</v>
      </c>
      <c r="BF85" s="61">
        <f t="shared" si="60"/>
        <v>0.9</v>
      </c>
      <c r="BG85" s="61">
        <f t="shared" si="60"/>
        <v>0.9</v>
      </c>
      <c r="BH85" s="61">
        <f t="shared" si="60"/>
        <v>0.9</v>
      </c>
      <c r="BI85" s="61">
        <f t="shared" si="61"/>
        <v>0.75</v>
      </c>
      <c r="BJ85" s="61">
        <f t="shared" si="61"/>
        <v>0.9</v>
      </c>
      <c r="BK85" s="61">
        <f t="shared" si="61"/>
        <v>0.9</v>
      </c>
      <c r="BL85" s="61">
        <f t="shared" si="61"/>
        <v>0.9</v>
      </c>
      <c r="BM85" s="61">
        <f t="shared" si="61"/>
        <v>0.9</v>
      </c>
      <c r="BN85" s="61">
        <f t="shared" si="61"/>
        <v>0.9</v>
      </c>
      <c r="BO85" s="61">
        <f t="shared" si="61"/>
        <v>0.9</v>
      </c>
      <c r="BP85" s="61">
        <f t="shared" si="61"/>
        <v>0.9</v>
      </c>
      <c r="BQ85" s="61">
        <f t="shared" si="61"/>
        <v>0.9</v>
      </c>
      <c r="BR85" s="61">
        <f t="shared" si="61"/>
        <v>0.9</v>
      </c>
      <c r="BS85" s="61">
        <f t="shared" si="62"/>
        <v>0.75</v>
      </c>
      <c r="BT85" s="61">
        <f t="shared" si="62"/>
        <v>0.75</v>
      </c>
      <c r="BU85" s="61">
        <f t="shared" si="62"/>
        <v>0.9</v>
      </c>
      <c r="BV85" s="61">
        <f t="shared" si="62"/>
        <v>0.9</v>
      </c>
      <c r="BW85" s="61">
        <f t="shared" si="62"/>
        <v>0.75</v>
      </c>
      <c r="BX85" s="61">
        <f t="shared" si="62"/>
        <v>0.9</v>
      </c>
      <c r="BY85" s="61">
        <f t="shared" si="62"/>
        <v>0.9</v>
      </c>
      <c r="BZ85" s="61">
        <f t="shared" si="62"/>
        <v>0.75</v>
      </c>
      <c r="CA85" s="61">
        <f t="shared" si="62"/>
        <v>0.9</v>
      </c>
      <c r="CB85" s="61">
        <f t="shared" si="62"/>
        <v>0.9</v>
      </c>
      <c r="CC85" s="61">
        <f t="shared" si="63"/>
        <v>0.9</v>
      </c>
      <c r="CD85" s="61">
        <f t="shared" si="63"/>
        <v>0.9</v>
      </c>
      <c r="CE85" s="61" t="e">
        <f t="shared" si="63"/>
        <v>#N/A</v>
      </c>
      <c r="CF85" s="61">
        <f t="shared" si="63"/>
        <v>0.9</v>
      </c>
      <c r="CG85" s="61">
        <f t="shared" si="63"/>
        <v>0.9</v>
      </c>
      <c r="CH85" s="61">
        <f t="shared" si="63"/>
        <v>0.9</v>
      </c>
      <c r="CI85" s="61">
        <f t="shared" si="63"/>
        <v>0.9</v>
      </c>
      <c r="CJ85" s="61">
        <f t="shared" si="63"/>
        <v>0.75</v>
      </c>
      <c r="CK85" s="61">
        <f t="shared" si="63"/>
        <v>0.9</v>
      </c>
      <c r="CL85" s="61">
        <f t="shared" si="63"/>
        <v>0.9</v>
      </c>
    </row>
    <row r="86" spans="1:90" x14ac:dyDescent="0.25">
      <c r="A86" s="56">
        <v>10023476</v>
      </c>
      <c r="B86" s="56">
        <v>30898</v>
      </c>
      <c r="C86" s="57" t="s">
        <v>295</v>
      </c>
      <c r="D86" s="58">
        <v>300</v>
      </c>
      <c r="E86" s="58">
        <v>300</v>
      </c>
      <c r="F86" s="59">
        <v>530</v>
      </c>
      <c r="G86" s="59">
        <v>500</v>
      </c>
      <c r="H86" s="59">
        <v>300</v>
      </c>
      <c r="I86" s="58">
        <v>300</v>
      </c>
      <c r="J86" s="58">
        <v>300</v>
      </c>
      <c r="K86" s="60">
        <f t="shared" si="56"/>
        <v>0.75</v>
      </c>
      <c r="L86" s="60">
        <f t="shared" si="56"/>
        <v>1.06</v>
      </c>
      <c r="M86" s="60">
        <f t="shared" si="56"/>
        <v>1</v>
      </c>
      <c r="N86" s="60">
        <f t="shared" si="56"/>
        <v>1</v>
      </c>
      <c r="O86" s="60">
        <f t="shared" si="56"/>
        <v>1.06</v>
      </c>
      <c r="P86" s="60">
        <f t="shared" si="56"/>
        <v>0.75</v>
      </c>
      <c r="Q86" s="60">
        <f t="shared" si="56"/>
        <v>1</v>
      </c>
      <c r="R86" s="60">
        <f t="shared" si="56"/>
        <v>1.06</v>
      </c>
      <c r="S86" s="60">
        <f t="shared" si="56"/>
        <v>1.06</v>
      </c>
      <c r="T86" s="60">
        <f t="shared" si="56"/>
        <v>1.06</v>
      </c>
      <c r="U86" s="60">
        <f t="shared" si="57"/>
        <v>1</v>
      </c>
      <c r="V86" s="60">
        <f t="shared" si="57"/>
        <v>1.06</v>
      </c>
      <c r="W86" s="60">
        <f t="shared" si="57"/>
        <v>0.83682008368200833</v>
      </c>
      <c r="X86" s="60">
        <f t="shared" si="57"/>
        <v>1</v>
      </c>
      <c r="Y86" s="60">
        <f t="shared" si="57"/>
        <v>1</v>
      </c>
      <c r="Z86" s="60">
        <f t="shared" si="57"/>
        <v>1</v>
      </c>
      <c r="AA86" s="60">
        <f t="shared" si="57"/>
        <v>1.06</v>
      </c>
      <c r="AB86" s="60">
        <f t="shared" si="57"/>
        <v>1.06</v>
      </c>
      <c r="AC86" s="60">
        <f t="shared" si="57"/>
        <v>0.75</v>
      </c>
      <c r="AD86" s="60">
        <f t="shared" si="57"/>
        <v>0.75</v>
      </c>
      <c r="AE86" s="60">
        <f t="shared" si="58"/>
        <v>0.75</v>
      </c>
      <c r="AF86" s="60">
        <f t="shared" si="58"/>
        <v>1</v>
      </c>
      <c r="AG86" s="60">
        <f t="shared" si="58"/>
        <v>1.325</v>
      </c>
      <c r="AH86" s="60">
        <f t="shared" si="58"/>
        <v>0.75</v>
      </c>
      <c r="AI86" s="60">
        <f t="shared" si="58"/>
        <v>1.06</v>
      </c>
      <c r="AJ86" s="60">
        <f t="shared" si="58"/>
        <v>1.06</v>
      </c>
      <c r="AK86" s="60">
        <f t="shared" si="58"/>
        <v>1.06</v>
      </c>
      <c r="AL86" s="60">
        <f t="shared" si="58"/>
        <v>0.75</v>
      </c>
      <c r="AM86" s="60">
        <f t="shared" si="58"/>
        <v>0.83682008368200833</v>
      </c>
      <c r="AN86" s="60">
        <f t="shared" si="58"/>
        <v>0.75</v>
      </c>
      <c r="AO86" s="60">
        <f t="shared" si="59"/>
        <v>0.75</v>
      </c>
      <c r="AP86" s="60">
        <f t="shared" si="59"/>
        <v>0.83682008368200833</v>
      </c>
      <c r="AQ86" s="60">
        <f t="shared" si="59"/>
        <v>0.75</v>
      </c>
      <c r="AR86" s="60">
        <f t="shared" si="59"/>
        <v>1</v>
      </c>
      <c r="AS86" s="60">
        <f t="shared" si="59"/>
        <v>1</v>
      </c>
      <c r="AT86" s="60">
        <f t="shared" si="59"/>
        <v>1.06</v>
      </c>
      <c r="AU86" s="60">
        <f t="shared" si="59"/>
        <v>0.75</v>
      </c>
      <c r="AV86" s="60">
        <f t="shared" si="59"/>
        <v>0.75</v>
      </c>
      <c r="AW86" s="138">
        <f t="shared" si="59"/>
        <v>1</v>
      </c>
      <c r="AX86" s="60">
        <f t="shared" si="59"/>
        <v>1</v>
      </c>
      <c r="AY86" s="60">
        <f t="shared" si="60"/>
        <v>0.75</v>
      </c>
      <c r="AZ86" s="60">
        <f t="shared" si="60"/>
        <v>1.06</v>
      </c>
      <c r="BA86" s="60">
        <f t="shared" si="60"/>
        <v>0.75</v>
      </c>
      <c r="BB86" s="61">
        <f t="shared" si="60"/>
        <v>1</v>
      </c>
      <c r="BC86" s="61">
        <f t="shared" si="60"/>
        <v>0.6</v>
      </c>
      <c r="BD86" s="61">
        <f t="shared" si="60"/>
        <v>0.75</v>
      </c>
      <c r="BE86" s="61">
        <f t="shared" si="60"/>
        <v>1.06</v>
      </c>
      <c r="BF86" s="61">
        <f t="shared" si="60"/>
        <v>1.06</v>
      </c>
      <c r="BG86" s="61">
        <f t="shared" si="60"/>
        <v>1.06</v>
      </c>
      <c r="BH86" s="61">
        <f t="shared" si="60"/>
        <v>1.06</v>
      </c>
      <c r="BI86" s="61">
        <f t="shared" si="61"/>
        <v>0.75</v>
      </c>
      <c r="BJ86" s="61">
        <f t="shared" si="61"/>
        <v>1.06</v>
      </c>
      <c r="BK86" s="61">
        <f t="shared" si="61"/>
        <v>1</v>
      </c>
      <c r="BL86" s="61">
        <f t="shared" si="61"/>
        <v>1.06</v>
      </c>
      <c r="BM86" s="61">
        <f t="shared" si="61"/>
        <v>1.06</v>
      </c>
      <c r="BN86" s="61">
        <f t="shared" si="61"/>
        <v>1</v>
      </c>
      <c r="BO86" s="61">
        <f t="shared" si="61"/>
        <v>1</v>
      </c>
      <c r="BP86" s="61">
        <f t="shared" si="61"/>
        <v>1.06</v>
      </c>
      <c r="BQ86" s="61">
        <f t="shared" si="61"/>
        <v>1.06</v>
      </c>
      <c r="BR86" s="61">
        <f t="shared" si="61"/>
        <v>1.06</v>
      </c>
      <c r="BS86" s="61">
        <f t="shared" si="62"/>
        <v>0.75</v>
      </c>
      <c r="BT86" s="61">
        <f t="shared" si="62"/>
        <v>0.75</v>
      </c>
      <c r="BU86" s="61">
        <f t="shared" si="62"/>
        <v>1.06</v>
      </c>
      <c r="BV86" s="61">
        <f t="shared" si="62"/>
        <v>1</v>
      </c>
      <c r="BW86" s="61">
        <f t="shared" si="62"/>
        <v>0.75</v>
      </c>
      <c r="BX86" s="61">
        <f t="shared" si="62"/>
        <v>1.06</v>
      </c>
      <c r="BY86" s="61">
        <f t="shared" si="62"/>
        <v>1</v>
      </c>
      <c r="BZ86" s="61">
        <f t="shared" si="62"/>
        <v>0.75</v>
      </c>
      <c r="CA86" s="61">
        <f t="shared" si="62"/>
        <v>1.06</v>
      </c>
      <c r="CB86" s="61">
        <f t="shared" si="62"/>
        <v>1.06</v>
      </c>
      <c r="CC86" s="61">
        <f t="shared" si="63"/>
        <v>1.06</v>
      </c>
      <c r="CD86" s="61">
        <f t="shared" si="63"/>
        <v>1.06</v>
      </c>
      <c r="CE86" s="61" t="e">
        <f t="shared" si="63"/>
        <v>#N/A</v>
      </c>
      <c r="CF86" s="61">
        <f t="shared" si="63"/>
        <v>1.06</v>
      </c>
      <c r="CG86" s="61">
        <f t="shared" si="63"/>
        <v>1.06</v>
      </c>
      <c r="CH86" s="61">
        <f t="shared" si="63"/>
        <v>1.06</v>
      </c>
      <c r="CI86" s="61">
        <f t="shared" si="63"/>
        <v>1</v>
      </c>
      <c r="CJ86" s="61">
        <f t="shared" si="63"/>
        <v>0.75</v>
      </c>
      <c r="CK86" s="61">
        <f t="shared" si="63"/>
        <v>1.06</v>
      </c>
      <c r="CL86" s="61">
        <f t="shared" si="63"/>
        <v>1</v>
      </c>
    </row>
    <row r="87" spans="1:90" x14ac:dyDescent="0.25">
      <c r="A87" s="56">
        <v>10023563</v>
      </c>
      <c r="B87" s="56">
        <v>30988</v>
      </c>
      <c r="C87" s="57" t="s">
        <v>296</v>
      </c>
      <c r="D87" s="58">
        <v>300</v>
      </c>
      <c r="E87" s="58">
        <v>300</v>
      </c>
      <c r="F87" s="59">
        <v>500</v>
      </c>
      <c r="G87" s="59">
        <v>500</v>
      </c>
      <c r="H87" s="59">
        <v>300</v>
      </c>
      <c r="I87" s="58">
        <v>300</v>
      </c>
      <c r="J87" s="58">
        <v>300</v>
      </c>
      <c r="K87" s="60">
        <f t="shared" ref="K87:T96" si="64">VLOOKUP($B87,$B:$J,K$4,FALSE)/K$6</f>
        <v>0.75</v>
      </c>
      <c r="L87" s="60">
        <f t="shared" si="64"/>
        <v>1</v>
      </c>
      <c r="M87" s="60">
        <f t="shared" si="64"/>
        <v>1</v>
      </c>
      <c r="N87" s="60">
        <f t="shared" si="64"/>
        <v>1</v>
      </c>
      <c r="O87" s="60">
        <f t="shared" si="64"/>
        <v>1</v>
      </c>
      <c r="P87" s="60">
        <f t="shared" si="64"/>
        <v>0.75</v>
      </c>
      <c r="Q87" s="60">
        <f t="shared" si="64"/>
        <v>1</v>
      </c>
      <c r="R87" s="60">
        <f t="shared" si="64"/>
        <v>1</v>
      </c>
      <c r="S87" s="60">
        <f t="shared" si="64"/>
        <v>1</v>
      </c>
      <c r="T87" s="60">
        <f t="shared" si="64"/>
        <v>1</v>
      </c>
      <c r="U87" s="60">
        <f t="shared" ref="U87:AD96" si="65">VLOOKUP($B87,$B:$J,U$4,FALSE)/U$6</f>
        <v>1</v>
      </c>
      <c r="V87" s="60">
        <f t="shared" si="65"/>
        <v>1</v>
      </c>
      <c r="W87" s="60">
        <f t="shared" si="65"/>
        <v>0.83682008368200833</v>
      </c>
      <c r="X87" s="60">
        <f t="shared" si="65"/>
        <v>1</v>
      </c>
      <c r="Y87" s="60">
        <f t="shared" si="65"/>
        <v>1</v>
      </c>
      <c r="Z87" s="60">
        <f t="shared" si="65"/>
        <v>1</v>
      </c>
      <c r="AA87" s="60">
        <f t="shared" si="65"/>
        <v>1</v>
      </c>
      <c r="AB87" s="60">
        <f t="shared" si="65"/>
        <v>1</v>
      </c>
      <c r="AC87" s="60">
        <f t="shared" si="65"/>
        <v>0.75</v>
      </c>
      <c r="AD87" s="60">
        <f t="shared" si="65"/>
        <v>0.75</v>
      </c>
      <c r="AE87" s="60">
        <f t="shared" ref="AE87:AN96" si="66">VLOOKUP($B87,$B:$J,AE$4,FALSE)/AE$6</f>
        <v>0.75</v>
      </c>
      <c r="AF87" s="60">
        <f t="shared" si="66"/>
        <v>1</v>
      </c>
      <c r="AG87" s="60">
        <f t="shared" si="66"/>
        <v>1.25</v>
      </c>
      <c r="AH87" s="60">
        <f t="shared" si="66"/>
        <v>0.75</v>
      </c>
      <c r="AI87" s="60">
        <f t="shared" si="66"/>
        <v>1</v>
      </c>
      <c r="AJ87" s="60">
        <f t="shared" si="66"/>
        <v>1</v>
      </c>
      <c r="AK87" s="60">
        <f t="shared" si="66"/>
        <v>1</v>
      </c>
      <c r="AL87" s="60">
        <f t="shared" si="66"/>
        <v>0.75</v>
      </c>
      <c r="AM87" s="60">
        <f t="shared" si="66"/>
        <v>0.83682008368200833</v>
      </c>
      <c r="AN87" s="60">
        <f t="shared" si="66"/>
        <v>0.75</v>
      </c>
      <c r="AO87" s="60">
        <f t="shared" ref="AO87:AX96" si="67">VLOOKUP($B87,$B:$J,AO$4,FALSE)/AO$6</f>
        <v>0.75</v>
      </c>
      <c r="AP87" s="60">
        <f t="shared" si="67"/>
        <v>0.83682008368200833</v>
      </c>
      <c r="AQ87" s="60">
        <f t="shared" si="67"/>
        <v>0.75</v>
      </c>
      <c r="AR87" s="60">
        <f t="shared" si="67"/>
        <v>1</v>
      </c>
      <c r="AS87" s="60">
        <f t="shared" si="67"/>
        <v>1</v>
      </c>
      <c r="AT87" s="60">
        <f t="shared" si="67"/>
        <v>1</v>
      </c>
      <c r="AU87" s="60">
        <f t="shared" si="67"/>
        <v>0.75</v>
      </c>
      <c r="AV87" s="60">
        <f t="shared" si="67"/>
        <v>0.75</v>
      </c>
      <c r="AW87" s="138">
        <f t="shared" si="67"/>
        <v>1</v>
      </c>
      <c r="AX87" s="60">
        <f t="shared" si="67"/>
        <v>1</v>
      </c>
      <c r="AY87" s="60">
        <f t="shared" ref="AY87:BH96" si="68">VLOOKUP($B87,$B:$J,AY$4,FALSE)/AY$6</f>
        <v>0.75</v>
      </c>
      <c r="AZ87" s="60">
        <f t="shared" si="68"/>
        <v>1</v>
      </c>
      <c r="BA87" s="60">
        <f t="shared" si="68"/>
        <v>0.75</v>
      </c>
      <c r="BB87" s="61">
        <f t="shared" si="68"/>
        <v>1</v>
      </c>
      <c r="BC87" s="61">
        <f t="shared" si="68"/>
        <v>0.6</v>
      </c>
      <c r="BD87" s="61">
        <f t="shared" si="68"/>
        <v>0.75</v>
      </c>
      <c r="BE87" s="61">
        <f t="shared" si="68"/>
        <v>1</v>
      </c>
      <c r="BF87" s="61">
        <f t="shared" si="68"/>
        <v>1</v>
      </c>
      <c r="BG87" s="61">
        <f t="shared" si="68"/>
        <v>1</v>
      </c>
      <c r="BH87" s="61">
        <f t="shared" si="68"/>
        <v>1</v>
      </c>
      <c r="BI87" s="61">
        <f t="shared" ref="BI87:BR96" si="69">VLOOKUP($B87,$B:$J,BI$4,FALSE)/BI$6</f>
        <v>0.75</v>
      </c>
      <c r="BJ87" s="61">
        <f t="shared" si="69"/>
        <v>1</v>
      </c>
      <c r="BK87" s="61">
        <f t="shared" si="69"/>
        <v>1</v>
      </c>
      <c r="BL87" s="61">
        <f t="shared" si="69"/>
        <v>1</v>
      </c>
      <c r="BM87" s="61">
        <f t="shared" si="69"/>
        <v>1</v>
      </c>
      <c r="BN87" s="61">
        <f t="shared" si="69"/>
        <v>1</v>
      </c>
      <c r="BO87" s="61">
        <f t="shared" si="69"/>
        <v>1</v>
      </c>
      <c r="BP87" s="61">
        <f t="shared" si="69"/>
        <v>1</v>
      </c>
      <c r="BQ87" s="61">
        <f t="shared" si="69"/>
        <v>1</v>
      </c>
      <c r="BR87" s="61">
        <f t="shared" si="69"/>
        <v>1</v>
      </c>
      <c r="BS87" s="61">
        <f t="shared" ref="BS87:CB96" si="70">VLOOKUP($B87,$B:$J,BS$4,FALSE)/BS$6</f>
        <v>0.75</v>
      </c>
      <c r="BT87" s="61">
        <f t="shared" si="70"/>
        <v>0.75</v>
      </c>
      <c r="BU87" s="61">
        <f t="shared" si="70"/>
        <v>1</v>
      </c>
      <c r="BV87" s="61">
        <f t="shared" si="70"/>
        <v>1</v>
      </c>
      <c r="BW87" s="61">
        <f t="shared" si="70"/>
        <v>0.75</v>
      </c>
      <c r="BX87" s="61">
        <f t="shared" si="70"/>
        <v>1</v>
      </c>
      <c r="BY87" s="61">
        <f t="shared" si="70"/>
        <v>1</v>
      </c>
      <c r="BZ87" s="61">
        <f t="shared" si="70"/>
        <v>0.75</v>
      </c>
      <c r="CA87" s="61">
        <f t="shared" si="70"/>
        <v>1</v>
      </c>
      <c r="CB87" s="61">
        <f t="shared" si="70"/>
        <v>1</v>
      </c>
      <c r="CC87" s="61">
        <f t="shared" ref="CC87:CL96" si="71">VLOOKUP($B87,$B:$J,CC$4,FALSE)/CC$6</f>
        <v>1</v>
      </c>
      <c r="CD87" s="61">
        <f t="shared" si="71"/>
        <v>1</v>
      </c>
      <c r="CE87" s="61" t="e">
        <f t="shared" si="71"/>
        <v>#N/A</v>
      </c>
      <c r="CF87" s="61">
        <f t="shared" si="71"/>
        <v>1</v>
      </c>
      <c r="CG87" s="61">
        <f t="shared" si="71"/>
        <v>1</v>
      </c>
      <c r="CH87" s="61">
        <f t="shared" si="71"/>
        <v>1</v>
      </c>
      <c r="CI87" s="61">
        <f t="shared" si="71"/>
        <v>1</v>
      </c>
      <c r="CJ87" s="61">
        <f t="shared" si="71"/>
        <v>0.75</v>
      </c>
      <c r="CK87" s="61">
        <f t="shared" si="71"/>
        <v>1</v>
      </c>
      <c r="CL87" s="61">
        <f t="shared" si="71"/>
        <v>1</v>
      </c>
    </row>
    <row r="88" spans="1:90" x14ac:dyDescent="0.25">
      <c r="A88" s="56">
        <v>10024223</v>
      </c>
      <c r="B88" s="56">
        <v>30998</v>
      </c>
      <c r="C88" s="57" t="s">
        <v>297</v>
      </c>
      <c r="D88" s="58">
        <v>300</v>
      </c>
      <c r="E88" s="58">
        <v>300</v>
      </c>
      <c r="F88" s="59">
        <v>500</v>
      </c>
      <c r="G88" s="59">
        <v>480</v>
      </c>
      <c r="H88" s="59">
        <v>300</v>
      </c>
      <c r="I88" s="58">
        <v>300</v>
      </c>
      <c r="J88" s="58">
        <v>300</v>
      </c>
      <c r="K88" s="60">
        <f t="shared" si="64"/>
        <v>0.75</v>
      </c>
      <c r="L88" s="60">
        <f t="shared" si="64"/>
        <v>1</v>
      </c>
      <c r="M88" s="60">
        <f t="shared" si="64"/>
        <v>0.96</v>
      </c>
      <c r="N88" s="60">
        <f t="shared" si="64"/>
        <v>0.96</v>
      </c>
      <c r="O88" s="60">
        <f t="shared" si="64"/>
        <v>1</v>
      </c>
      <c r="P88" s="60">
        <f t="shared" si="64"/>
        <v>0.75</v>
      </c>
      <c r="Q88" s="60">
        <f t="shared" si="64"/>
        <v>0.96</v>
      </c>
      <c r="R88" s="60">
        <f t="shared" si="64"/>
        <v>1</v>
      </c>
      <c r="S88" s="60">
        <f t="shared" si="64"/>
        <v>1</v>
      </c>
      <c r="T88" s="60">
        <f t="shared" si="64"/>
        <v>1</v>
      </c>
      <c r="U88" s="60">
        <f t="shared" si="65"/>
        <v>0.96</v>
      </c>
      <c r="V88" s="60">
        <f t="shared" si="65"/>
        <v>1</v>
      </c>
      <c r="W88" s="60">
        <f t="shared" si="65"/>
        <v>0.83682008368200833</v>
      </c>
      <c r="X88" s="60">
        <f t="shared" si="65"/>
        <v>0.96</v>
      </c>
      <c r="Y88" s="60">
        <f t="shared" si="65"/>
        <v>0.96</v>
      </c>
      <c r="Z88" s="60">
        <f t="shared" si="65"/>
        <v>0.96</v>
      </c>
      <c r="AA88" s="60">
        <f t="shared" si="65"/>
        <v>1</v>
      </c>
      <c r="AB88" s="60">
        <f t="shared" si="65"/>
        <v>1</v>
      </c>
      <c r="AC88" s="60">
        <f t="shared" si="65"/>
        <v>0.75</v>
      </c>
      <c r="AD88" s="60">
        <f t="shared" si="65"/>
        <v>0.75</v>
      </c>
      <c r="AE88" s="60">
        <f t="shared" si="66"/>
        <v>0.75</v>
      </c>
      <c r="AF88" s="60">
        <f t="shared" si="66"/>
        <v>0.96</v>
      </c>
      <c r="AG88" s="60">
        <f t="shared" si="66"/>
        <v>1.25</v>
      </c>
      <c r="AH88" s="60">
        <f t="shared" si="66"/>
        <v>0.75</v>
      </c>
      <c r="AI88" s="60">
        <f t="shared" si="66"/>
        <v>1</v>
      </c>
      <c r="AJ88" s="60">
        <f t="shared" si="66"/>
        <v>1</v>
      </c>
      <c r="AK88" s="60">
        <f t="shared" si="66"/>
        <v>1</v>
      </c>
      <c r="AL88" s="60">
        <f t="shared" si="66"/>
        <v>0.75</v>
      </c>
      <c r="AM88" s="60">
        <f t="shared" si="66"/>
        <v>0.83682008368200833</v>
      </c>
      <c r="AN88" s="60">
        <f t="shared" si="66"/>
        <v>0.75</v>
      </c>
      <c r="AO88" s="60">
        <f t="shared" si="67"/>
        <v>0.75</v>
      </c>
      <c r="AP88" s="60">
        <f t="shared" si="67"/>
        <v>0.83682008368200833</v>
      </c>
      <c r="AQ88" s="60">
        <f t="shared" si="67"/>
        <v>0.75</v>
      </c>
      <c r="AR88" s="60">
        <f t="shared" si="67"/>
        <v>0.96</v>
      </c>
      <c r="AS88" s="60">
        <f t="shared" si="67"/>
        <v>0.96</v>
      </c>
      <c r="AT88" s="60">
        <f t="shared" si="67"/>
        <v>1</v>
      </c>
      <c r="AU88" s="60">
        <f t="shared" si="67"/>
        <v>0.75</v>
      </c>
      <c r="AV88" s="60">
        <f t="shared" si="67"/>
        <v>0.75</v>
      </c>
      <c r="AW88" s="138">
        <f t="shared" si="67"/>
        <v>0.96</v>
      </c>
      <c r="AX88" s="60">
        <f t="shared" si="67"/>
        <v>0.96</v>
      </c>
      <c r="AY88" s="60">
        <f t="shared" si="68"/>
        <v>0.75</v>
      </c>
      <c r="AZ88" s="60">
        <f t="shared" si="68"/>
        <v>1</v>
      </c>
      <c r="BA88" s="60">
        <f t="shared" si="68"/>
        <v>0.75</v>
      </c>
      <c r="BB88" s="61">
        <f t="shared" si="68"/>
        <v>1</v>
      </c>
      <c r="BC88" s="61">
        <f t="shared" si="68"/>
        <v>0.6</v>
      </c>
      <c r="BD88" s="61">
        <f t="shared" si="68"/>
        <v>0.75</v>
      </c>
      <c r="BE88" s="61">
        <f t="shared" si="68"/>
        <v>1</v>
      </c>
      <c r="BF88" s="61">
        <f t="shared" si="68"/>
        <v>1</v>
      </c>
      <c r="BG88" s="61">
        <f t="shared" si="68"/>
        <v>1</v>
      </c>
      <c r="BH88" s="61">
        <f t="shared" si="68"/>
        <v>1</v>
      </c>
      <c r="BI88" s="61">
        <f t="shared" si="69"/>
        <v>0.75</v>
      </c>
      <c r="BJ88" s="61">
        <f t="shared" si="69"/>
        <v>1</v>
      </c>
      <c r="BK88" s="61">
        <f t="shared" si="69"/>
        <v>0.96</v>
      </c>
      <c r="BL88" s="61">
        <f t="shared" si="69"/>
        <v>1</v>
      </c>
      <c r="BM88" s="61">
        <f t="shared" si="69"/>
        <v>1</v>
      </c>
      <c r="BN88" s="61">
        <f t="shared" si="69"/>
        <v>0.96</v>
      </c>
      <c r="BO88" s="61">
        <f t="shared" si="69"/>
        <v>0.96</v>
      </c>
      <c r="BP88" s="61">
        <f t="shared" si="69"/>
        <v>1</v>
      </c>
      <c r="BQ88" s="61">
        <f t="shared" si="69"/>
        <v>1</v>
      </c>
      <c r="BR88" s="61">
        <f t="shared" si="69"/>
        <v>1</v>
      </c>
      <c r="BS88" s="61">
        <f t="shared" si="70"/>
        <v>0.75</v>
      </c>
      <c r="BT88" s="61">
        <f t="shared" si="70"/>
        <v>0.75</v>
      </c>
      <c r="BU88" s="61">
        <f t="shared" si="70"/>
        <v>1</v>
      </c>
      <c r="BV88" s="61">
        <f t="shared" si="70"/>
        <v>0.96</v>
      </c>
      <c r="BW88" s="61">
        <f t="shared" si="70"/>
        <v>0.75</v>
      </c>
      <c r="BX88" s="61">
        <f t="shared" si="70"/>
        <v>1</v>
      </c>
      <c r="BY88" s="61">
        <f t="shared" si="70"/>
        <v>0.96</v>
      </c>
      <c r="BZ88" s="61">
        <f t="shared" si="70"/>
        <v>0.75</v>
      </c>
      <c r="CA88" s="61">
        <f t="shared" si="70"/>
        <v>1</v>
      </c>
      <c r="CB88" s="61">
        <f t="shared" si="70"/>
        <v>1</v>
      </c>
      <c r="CC88" s="61">
        <f t="shared" si="71"/>
        <v>1</v>
      </c>
      <c r="CD88" s="61">
        <f t="shared" si="71"/>
        <v>1</v>
      </c>
      <c r="CE88" s="61" t="e">
        <f t="shared" si="71"/>
        <v>#N/A</v>
      </c>
      <c r="CF88" s="61">
        <f t="shared" si="71"/>
        <v>1</v>
      </c>
      <c r="CG88" s="61">
        <f t="shared" si="71"/>
        <v>1</v>
      </c>
      <c r="CH88" s="61">
        <f t="shared" si="71"/>
        <v>1</v>
      </c>
      <c r="CI88" s="61">
        <f t="shared" si="71"/>
        <v>0.96</v>
      </c>
      <c r="CJ88" s="61">
        <f t="shared" si="71"/>
        <v>0.75</v>
      </c>
      <c r="CK88" s="61">
        <f t="shared" si="71"/>
        <v>1</v>
      </c>
      <c r="CL88" s="61">
        <f t="shared" si="71"/>
        <v>0.96</v>
      </c>
    </row>
    <row r="89" spans="1:90" x14ac:dyDescent="0.25">
      <c r="A89" s="56">
        <v>10024221</v>
      </c>
      <c r="B89" s="56">
        <v>31010</v>
      </c>
      <c r="C89" s="57" t="s">
        <v>298</v>
      </c>
      <c r="D89" s="58">
        <v>280</v>
      </c>
      <c r="E89" s="58">
        <v>280</v>
      </c>
      <c r="F89" s="59">
        <v>450</v>
      </c>
      <c r="G89" s="59">
        <v>430</v>
      </c>
      <c r="H89" s="59">
        <v>280</v>
      </c>
      <c r="I89" s="58">
        <v>300</v>
      </c>
      <c r="J89" s="58">
        <v>300</v>
      </c>
      <c r="K89" s="60">
        <f t="shared" si="64"/>
        <v>0.7</v>
      </c>
      <c r="L89" s="60">
        <f t="shared" si="64"/>
        <v>0.9</v>
      </c>
      <c r="M89" s="60">
        <f t="shared" si="64"/>
        <v>0.86</v>
      </c>
      <c r="N89" s="60">
        <f t="shared" si="64"/>
        <v>0.86</v>
      </c>
      <c r="O89" s="60">
        <f t="shared" si="64"/>
        <v>0.9</v>
      </c>
      <c r="P89" s="60">
        <f t="shared" si="64"/>
        <v>0.7</v>
      </c>
      <c r="Q89" s="60">
        <f t="shared" si="64"/>
        <v>0.86</v>
      </c>
      <c r="R89" s="60">
        <f t="shared" si="64"/>
        <v>0.9</v>
      </c>
      <c r="S89" s="60">
        <f t="shared" si="64"/>
        <v>0.9</v>
      </c>
      <c r="T89" s="60">
        <f t="shared" si="64"/>
        <v>0.9</v>
      </c>
      <c r="U89" s="60">
        <f t="shared" si="65"/>
        <v>0.86</v>
      </c>
      <c r="V89" s="60">
        <f t="shared" si="65"/>
        <v>0.9</v>
      </c>
      <c r="W89" s="60">
        <f t="shared" si="65"/>
        <v>0.78103207810320785</v>
      </c>
      <c r="X89" s="60">
        <f t="shared" si="65"/>
        <v>0.86</v>
      </c>
      <c r="Y89" s="60">
        <f t="shared" si="65"/>
        <v>0.86</v>
      </c>
      <c r="Z89" s="60">
        <f t="shared" si="65"/>
        <v>0.86</v>
      </c>
      <c r="AA89" s="60">
        <f t="shared" si="65"/>
        <v>0.9</v>
      </c>
      <c r="AB89" s="60">
        <f t="shared" si="65"/>
        <v>0.9</v>
      </c>
      <c r="AC89" s="60">
        <f t="shared" si="65"/>
        <v>0.7</v>
      </c>
      <c r="AD89" s="60">
        <f t="shared" si="65"/>
        <v>0.7</v>
      </c>
      <c r="AE89" s="60">
        <f t="shared" si="66"/>
        <v>0.7</v>
      </c>
      <c r="AF89" s="60">
        <f t="shared" si="66"/>
        <v>0.86</v>
      </c>
      <c r="AG89" s="60">
        <f t="shared" si="66"/>
        <v>1.125</v>
      </c>
      <c r="AH89" s="60">
        <f t="shared" si="66"/>
        <v>0.7</v>
      </c>
      <c r="AI89" s="60">
        <f t="shared" si="66"/>
        <v>0.9</v>
      </c>
      <c r="AJ89" s="60">
        <f t="shared" si="66"/>
        <v>0.9</v>
      </c>
      <c r="AK89" s="60">
        <f t="shared" si="66"/>
        <v>0.9</v>
      </c>
      <c r="AL89" s="60">
        <f t="shared" si="66"/>
        <v>0.7</v>
      </c>
      <c r="AM89" s="60">
        <f t="shared" si="66"/>
        <v>0.78103207810320785</v>
      </c>
      <c r="AN89" s="60">
        <f t="shared" si="66"/>
        <v>0.7</v>
      </c>
      <c r="AO89" s="60">
        <f t="shared" si="67"/>
        <v>0.7</v>
      </c>
      <c r="AP89" s="60">
        <f t="shared" si="67"/>
        <v>0.78103207810320785</v>
      </c>
      <c r="AQ89" s="60">
        <f t="shared" si="67"/>
        <v>0.7</v>
      </c>
      <c r="AR89" s="60">
        <f t="shared" si="67"/>
        <v>0.86</v>
      </c>
      <c r="AS89" s="60">
        <f t="shared" si="67"/>
        <v>0.86</v>
      </c>
      <c r="AT89" s="60">
        <f t="shared" si="67"/>
        <v>0.9</v>
      </c>
      <c r="AU89" s="60">
        <f t="shared" si="67"/>
        <v>0.7</v>
      </c>
      <c r="AV89" s="60">
        <f t="shared" si="67"/>
        <v>0.7</v>
      </c>
      <c r="AW89" s="138">
        <f t="shared" si="67"/>
        <v>0.86</v>
      </c>
      <c r="AX89" s="60">
        <f t="shared" si="67"/>
        <v>0.86</v>
      </c>
      <c r="AY89" s="60">
        <f t="shared" si="68"/>
        <v>0.7</v>
      </c>
      <c r="AZ89" s="60">
        <f t="shared" si="68"/>
        <v>0.9</v>
      </c>
      <c r="BA89" s="60">
        <f t="shared" si="68"/>
        <v>0.75</v>
      </c>
      <c r="BB89" s="61">
        <f t="shared" si="68"/>
        <v>1</v>
      </c>
      <c r="BC89" s="61">
        <f t="shared" si="68"/>
        <v>0.56000000000000005</v>
      </c>
      <c r="BD89" s="61">
        <f t="shared" si="68"/>
        <v>0.7</v>
      </c>
      <c r="BE89" s="61">
        <f t="shared" si="68"/>
        <v>0.9</v>
      </c>
      <c r="BF89" s="61">
        <f t="shared" si="68"/>
        <v>0.9</v>
      </c>
      <c r="BG89" s="61">
        <f t="shared" si="68"/>
        <v>0.9</v>
      </c>
      <c r="BH89" s="61">
        <f t="shared" si="68"/>
        <v>0.9</v>
      </c>
      <c r="BI89" s="61">
        <f t="shared" si="69"/>
        <v>0.7</v>
      </c>
      <c r="BJ89" s="61">
        <f t="shared" si="69"/>
        <v>0.9</v>
      </c>
      <c r="BK89" s="61">
        <f t="shared" si="69"/>
        <v>0.86</v>
      </c>
      <c r="BL89" s="61">
        <f t="shared" si="69"/>
        <v>0.9</v>
      </c>
      <c r="BM89" s="61">
        <f t="shared" si="69"/>
        <v>0.9</v>
      </c>
      <c r="BN89" s="61">
        <f t="shared" si="69"/>
        <v>0.86</v>
      </c>
      <c r="BO89" s="61">
        <f t="shared" si="69"/>
        <v>0.86</v>
      </c>
      <c r="BP89" s="61">
        <f t="shared" si="69"/>
        <v>0.9</v>
      </c>
      <c r="BQ89" s="61">
        <f t="shared" si="69"/>
        <v>0.9</v>
      </c>
      <c r="BR89" s="61">
        <f t="shared" si="69"/>
        <v>0.9</v>
      </c>
      <c r="BS89" s="61">
        <f t="shared" si="70"/>
        <v>0.7</v>
      </c>
      <c r="BT89" s="61">
        <f t="shared" si="70"/>
        <v>0.7</v>
      </c>
      <c r="BU89" s="61">
        <f t="shared" si="70"/>
        <v>0.9</v>
      </c>
      <c r="BV89" s="61">
        <f t="shared" si="70"/>
        <v>0.86</v>
      </c>
      <c r="BW89" s="61">
        <f t="shared" si="70"/>
        <v>0.7</v>
      </c>
      <c r="BX89" s="61">
        <f t="shared" si="70"/>
        <v>0.9</v>
      </c>
      <c r="BY89" s="61">
        <f t="shared" si="70"/>
        <v>0.86</v>
      </c>
      <c r="BZ89" s="61">
        <f t="shared" si="70"/>
        <v>0.7</v>
      </c>
      <c r="CA89" s="61">
        <f t="shared" si="70"/>
        <v>0.9</v>
      </c>
      <c r="CB89" s="61">
        <f t="shared" si="70"/>
        <v>0.9</v>
      </c>
      <c r="CC89" s="61">
        <f t="shared" si="71"/>
        <v>0.9</v>
      </c>
      <c r="CD89" s="61">
        <f t="shared" si="71"/>
        <v>0.9</v>
      </c>
      <c r="CE89" s="61" t="e">
        <f t="shared" si="71"/>
        <v>#N/A</v>
      </c>
      <c r="CF89" s="61">
        <f t="shared" si="71"/>
        <v>0.9</v>
      </c>
      <c r="CG89" s="61">
        <f t="shared" si="71"/>
        <v>0.9</v>
      </c>
      <c r="CH89" s="61">
        <f t="shared" si="71"/>
        <v>0.9</v>
      </c>
      <c r="CI89" s="61">
        <f t="shared" si="71"/>
        <v>0.86</v>
      </c>
      <c r="CJ89" s="61">
        <f t="shared" si="71"/>
        <v>0.7</v>
      </c>
      <c r="CK89" s="61">
        <f t="shared" si="71"/>
        <v>0.9</v>
      </c>
      <c r="CL89" s="61">
        <f t="shared" si="71"/>
        <v>0.86</v>
      </c>
    </row>
    <row r="90" spans="1:90" x14ac:dyDescent="0.25">
      <c r="A90" s="56">
        <v>10023806</v>
      </c>
      <c r="B90" s="56">
        <v>31013</v>
      </c>
      <c r="C90" s="57" t="s">
        <v>299</v>
      </c>
      <c r="D90" s="58">
        <v>330</v>
      </c>
      <c r="E90" s="58">
        <v>330</v>
      </c>
      <c r="F90" s="59">
        <v>450</v>
      </c>
      <c r="G90" s="59">
        <v>420</v>
      </c>
      <c r="H90" s="59">
        <v>280</v>
      </c>
      <c r="I90" s="58">
        <v>300</v>
      </c>
      <c r="J90" s="58">
        <v>300</v>
      </c>
      <c r="K90" s="60">
        <f t="shared" si="64"/>
        <v>0.82499999999999996</v>
      </c>
      <c r="L90" s="60">
        <f t="shared" si="64"/>
        <v>0.9</v>
      </c>
      <c r="M90" s="60">
        <f t="shared" si="64"/>
        <v>0.84</v>
      </c>
      <c r="N90" s="60">
        <f t="shared" si="64"/>
        <v>0.84</v>
      </c>
      <c r="O90" s="60">
        <f t="shared" si="64"/>
        <v>0.9</v>
      </c>
      <c r="P90" s="60">
        <f t="shared" si="64"/>
        <v>0.82499999999999996</v>
      </c>
      <c r="Q90" s="60">
        <f t="shared" si="64"/>
        <v>0.84</v>
      </c>
      <c r="R90" s="60">
        <f t="shared" si="64"/>
        <v>0.9</v>
      </c>
      <c r="S90" s="60">
        <f t="shared" si="64"/>
        <v>0.9</v>
      </c>
      <c r="T90" s="60">
        <f t="shared" si="64"/>
        <v>0.9</v>
      </c>
      <c r="U90" s="60">
        <f t="shared" si="65"/>
        <v>0.84</v>
      </c>
      <c r="V90" s="60">
        <f t="shared" si="65"/>
        <v>0.9</v>
      </c>
      <c r="W90" s="60">
        <f t="shared" si="65"/>
        <v>0.78103207810320785</v>
      </c>
      <c r="X90" s="60">
        <f t="shared" si="65"/>
        <v>0.84</v>
      </c>
      <c r="Y90" s="60">
        <f t="shared" si="65"/>
        <v>0.84</v>
      </c>
      <c r="Z90" s="60">
        <f t="shared" si="65"/>
        <v>0.84</v>
      </c>
      <c r="AA90" s="60">
        <f t="shared" si="65"/>
        <v>0.9</v>
      </c>
      <c r="AB90" s="60">
        <f t="shared" si="65"/>
        <v>0.9</v>
      </c>
      <c r="AC90" s="60">
        <f t="shared" si="65"/>
        <v>0.82499999999999996</v>
      </c>
      <c r="AD90" s="60">
        <f t="shared" si="65"/>
        <v>0.82499999999999996</v>
      </c>
      <c r="AE90" s="60">
        <f t="shared" si="66"/>
        <v>0.82499999999999996</v>
      </c>
      <c r="AF90" s="60">
        <f t="shared" si="66"/>
        <v>0.84</v>
      </c>
      <c r="AG90" s="60">
        <f t="shared" si="66"/>
        <v>1.125</v>
      </c>
      <c r="AH90" s="60">
        <f t="shared" si="66"/>
        <v>0.82499999999999996</v>
      </c>
      <c r="AI90" s="60">
        <f t="shared" si="66"/>
        <v>0.9</v>
      </c>
      <c r="AJ90" s="60">
        <f t="shared" si="66"/>
        <v>0.9</v>
      </c>
      <c r="AK90" s="60">
        <f t="shared" si="66"/>
        <v>0.9</v>
      </c>
      <c r="AL90" s="60">
        <f t="shared" si="66"/>
        <v>0.82499999999999996</v>
      </c>
      <c r="AM90" s="60">
        <f t="shared" si="66"/>
        <v>0.78103207810320785</v>
      </c>
      <c r="AN90" s="60">
        <f t="shared" si="66"/>
        <v>0.82499999999999996</v>
      </c>
      <c r="AO90" s="60">
        <f t="shared" si="67"/>
        <v>0.82499999999999996</v>
      </c>
      <c r="AP90" s="60">
        <f t="shared" si="67"/>
        <v>0.78103207810320785</v>
      </c>
      <c r="AQ90" s="60">
        <f t="shared" si="67"/>
        <v>0.82499999999999996</v>
      </c>
      <c r="AR90" s="60">
        <f t="shared" si="67"/>
        <v>0.84</v>
      </c>
      <c r="AS90" s="60">
        <f t="shared" si="67"/>
        <v>0.84</v>
      </c>
      <c r="AT90" s="60">
        <f t="shared" si="67"/>
        <v>0.9</v>
      </c>
      <c r="AU90" s="60">
        <f t="shared" si="67"/>
        <v>0.82499999999999996</v>
      </c>
      <c r="AV90" s="60">
        <f t="shared" si="67"/>
        <v>0.82499999999999996</v>
      </c>
      <c r="AW90" s="138">
        <f t="shared" si="67"/>
        <v>0.84</v>
      </c>
      <c r="AX90" s="60">
        <f t="shared" si="67"/>
        <v>0.84</v>
      </c>
      <c r="AY90" s="60">
        <f t="shared" si="68"/>
        <v>0.82499999999999996</v>
      </c>
      <c r="AZ90" s="60">
        <f t="shared" si="68"/>
        <v>0.9</v>
      </c>
      <c r="BA90" s="60">
        <f t="shared" si="68"/>
        <v>0.75</v>
      </c>
      <c r="BB90" s="61">
        <f t="shared" si="68"/>
        <v>1</v>
      </c>
      <c r="BC90" s="61">
        <f t="shared" si="68"/>
        <v>0.56000000000000005</v>
      </c>
      <c r="BD90" s="61">
        <f t="shared" si="68"/>
        <v>0.82499999999999996</v>
      </c>
      <c r="BE90" s="61">
        <f t="shared" si="68"/>
        <v>0.9</v>
      </c>
      <c r="BF90" s="61">
        <f t="shared" si="68"/>
        <v>0.9</v>
      </c>
      <c r="BG90" s="61">
        <f t="shared" si="68"/>
        <v>0.9</v>
      </c>
      <c r="BH90" s="61">
        <f t="shared" si="68"/>
        <v>0.9</v>
      </c>
      <c r="BI90" s="61">
        <f t="shared" si="69"/>
        <v>0.82499999999999996</v>
      </c>
      <c r="BJ90" s="61">
        <f t="shared" si="69"/>
        <v>0.9</v>
      </c>
      <c r="BK90" s="61">
        <f t="shared" si="69"/>
        <v>0.84</v>
      </c>
      <c r="BL90" s="61">
        <f t="shared" si="69"/>
        <v>0.9</v>
      </c>
      <c r="BM90" s="61">
        <f t="shared" si="69"/>
        <v>0.9</v>
      </c>
      <c r="BN90" s="61">
        <f t="shared" si="69"/>
        <v>0.84</v>
      </c>
      <c r="BO90" s="61">
        <f t="shared" si="69"/>
        <v>0.84</v>
      </c>
      <c r="BP90" s="61">
        <f t="shared" si="69"/>
        <v>0.9</v>
      </c>
      <c r="BQ90" s="61">
        <f t="shared" si="69"/>
        <v>0.9</v>
      </c>
      <c r="BR90" s="61">
        <f t="shared" si="69"/>
        <v>0.9</v>
      </c>
      <c r="BS90" s="61">
        <f t="shared" si="70"/>
        <v>0.82499999999999996</v>
      </c>
      <c r="BT90" s="61">
        <f t="shared" si="70"/>
        <v>0.82499999999999996</v>
      </c>
      <c r="BU90" s="61">
        <f t="shared" si="70"/>
        <v>0.9</v>
      </c>
      <c r="BV90" s="61">
        <f t="shared" si="70"/>
        <v>0.84</v>
      </c>
      <c r="BW90" s="61">
        <f t="shared" si="70"/>
        <v>0.82499999999999996</v>
      </c>
      <c r="BX90" s="61">
        <f t="shared" si="70"/>
        <v>0.9</v>
      </c>
      <c r="BY90" s="61">
        <f t="shared" si="70"/>
        <v>0.84</v>
      </c>
      <c r="BZ90" s="61">
        <f t="shared" si="70"/>
        <v>0.82499999999999996</v>
      </c>
      <c r="CA90" s="61">
        <f t="shared" si="70"/>
        <v>0.9</v>
      </c>
      <c r="CB90" s="61">
        <f t="shared" si="70"/>
        <v>0.9</v>
      </c>
      <c r="CC90" s="61">
        <f t="shared" si="71"/>
        <v>0.9</v>
      </c>
      <c r="CD90" s="61">
        <f t="shared" si="71"/>
        <v>0.9</v>
      </c>
      <c r="CE90" s="61" t="e">
        <f t="shared" si="71"/>
        <v>#N/A</v>
      </c>
      <c r="CF90" s="61">
        <f t="shared" si="71"/>
        <v>0.9</v>
      </c>
      <c r="CG90" s="61">
        <f t="shared" si="71"/>
        <v>0.9</v>
      </c>
      <c r="CH90" s="61">
        <f t="shared" si="71"/>
        <v>0.9</v>
      </c>
      <c r="CI90" s="61">
        <f t="shared" si="71"/>
        <v>0.84</v>
      </c>
      <c r="CJ90" s="61">
        <f t="shared" si="71"/>
        <v>0.82499999999999996</v>
      </c>
      <c r="CK90" s="61">
        <f t="shared" si="71"/>
        <v>0.9</v>
      </c>
      <c r="CL90" s="61">
        <f t="shared" si="71"/>
        <v>0.84</v>
      </c>
    </row>
    <row r="91" spans="1:90" x14ac:dyDescent="0.25">
      <c r="A91" s="56">
        <v>10023759</v>
      </c>
      <c r="B91" s="56">
        <v>31014</v>
      </c>
      <c r="C91" s="57" t="s">
        <v>300</v>
      </c>
      <c r="D91" s="58">
        <v>280</v>
      </c>
      <c r="E91" s="58">
        <v>280</v>
      </c>
      <c r="F91" s="59">
        <v>450</v>
      </c>
      <c r="G91" s="59">
        <v>430</v>
      </c>
      <c r="H91" s="59">
        <v>280</v>
      </c>
      <c r="I91" s="58">
        <v>300</v>
      </c>
      <c r="J91" s="58">
        <v>300</v>
      </c>
      <c r="K91" s="60">
        <f t="shared" si="64"/>
        <v>0.7</v>
      </c>
      <c r="L91" s="60">
        <f t="shared" si="64"/>
        <v>0.9</v>
      </c>
      <c r="M91" s="60">
        <f t="shared" si="64"/>
        <v>0.86</v>
      </c>
      <c r="N91" s="60">
        <f t="shared" si="64"/>
        <v>0.86</v>
      </c>
      <c r="O91" s="60">
        <f t="shared" si="64"/>
        <v>0.9</v>
      </c>
      <c r="P91" s="60">
        <f t="shared" si="64"/>
        <v>0.7</v>
      </c>
      <c r="Q91" s="60">
        <f t="shared" si="64"/>
        <v>0.86</v>
      </c>
      <c r="R91" s="60">
        <f t="shared" si="64"/>
        <v>0.9</v>
      </c>
      <c r="S91" s="60">
        <f t="shared" si="64"/>
        <v>0.9</v>
      </c>
      <c r="T91" s="60">
        <f t="shared" si="64"/>
        <v>0.9</v>
      </c>
      <c r="U91" s="60">
        <f t="shared" si="65"/>
        <v>0.86</v>
      </c>
      <c r="V91" s="60">
        <f t="shared" si="65"/>
        <v>0.9</v>
      </c>
      <c r="W91" s="60">
        <f t="shared" si="65"/>
        <v>0.78103207810320785</v>
      </c>
      <c r="X91" s="60">
        <f t="shared" si="65"/>
        <v>0.86</v>
      </c>
      <c r="Y91" s="60">
        <f t="shared" si="65"/>
        <v>0.86</v>
      </c>
      <c r="Z91" s="60">
        <f t="shared" si="65"/>
        <v>0.86</v>
      </c>
      <c r="AA91" s="60">
        <f t="shared" si="65"/>
        <v>0.9</v>
      </c>
      <c r="AB91" s="60">
        <f t="shared" si="65"/>
        <v>0.9</v>
      </c>
      <c r="AC91" s="60">
        <f t="shared" si="65"/>
        <v>0.7</v>
      </c>
      <c r="AD91" s="60">
        <f t="shared" si="65"/>
        <v>0.7</v>
      </c>
      <c r="AE91" s="60">
        <f t="shared" si="66"/>
        <v>0.7</v>
      </c>
      <c r="AF91" s="60">
        <f t="shared" si="66"/>
        <v>0.86</v>
      </c>
      <c r="AG91" s="60">
        <f t="shared" si="66"/>
        <v>1.125</v>
      </c>
      <c r="AH91" s="60">
        <f t="shared" si="66"/>
        <v>0.7</v>
      </c>
      <c r="AI91" s="60">
        <f t="shared" si="66"/>
        <v>0.9</v>
      </c>
      <c r="AJ91" s="60">
        <f t="shared" si="66"/>
        <v>0.9</v>
      </c>
      <c r="AK91" s="60">
        <f t="shared" si="66"/>
        <v>0.9</v>
      </c>
      <c r="AL91" s="60">
        <f t="shared" si="66"/>
        <v>0.7</v>
      </c>
      <c r="AM91" s="60">
        <f t="shared" si="66"/>
        <v>0.78103207810320785</v>
      </c>
      <c r="AN91" s="60">
        <f t="shared" si="66"/>
        <v>0.7</v>
      </c>
      <c r="AO91" s="60">
        <f t="shared" si="67"/>
        <v>0.7</v>
      </c>
      <c r="AP91" s="60">
        <f t="shared" si="67"/>
        <v>0.78103207810320785</v>
      </c>
      <c r="AQ91" s="60">
        <f t="shared" si="67"/>
        <v>0.7</v>
      </c>
      <c r="AR91" s="60">
        <f t="shared" si="67"/>
        <v>0.86</v>
      </c>
      <c r="AS91" s="60">
        <f t="shared" si="67"/>
        <v>0.86</v>
      </c>
      <c r="AT91" s="60">
        <f t="shared" si="67"/>
        <v>0.9</v>
      </c>
      <c r="AU91" s="60">
        <f t="shared" si="67"/>
        <v>0.7</v>
      </c>
      <c r="AV91" s="60">
        <f t="shared" si="67"/>
        <v>0.7</v>
      </c>
      <c r="AW91" s="138">
        <f t="shared" si="67"/>
        <v>0.86</v>
      </c>
      <c r="AX91" s="60">
        <f t="shared" si="67"/>
        <v>0.86</v>
      </c>
      <c r="AY91" s="60">
        <f t="shared" si="68"/>
        <v>0.7</v>
      </c>
      <c r="AZ91" s="60">
        <f t="shared" si="68"/>
        <v>0.9</v>
      </c>
      <c r="BA91" s="60">
        <f t="shared" si="68"/>
        <v>0.75</v>
      </c>
      <c r="BB91" s="61">
        <f t="shared" si="68"/>
        <v>1</v>
      </c>
      <c r="BC91" s="61">
        <f t="shared" si="68"/>
        <v>0.56000000000000005</v>
      </c>
      <c r="BD91" s="61">
        <f t="shared" si="68"/>
        <v>0.7</v>
      </c>
      <c r="BE91" s="61">
        <f t="shared" si="68"/>
        <v>0.9</v>
      </c>
      <c r="BF91" s="61">
        <f t="shared" si="68"/>
        <v>0.9</v>
      </c>
      <c r="BG91" s="61">
        <f t="shared" si="68"/>
        <v>0.9</v>
      </c>
      <c r="BH91" s="61">
        <f t="shared" si="68"/>
        <v>0.9</v>
      </c>
      <c r="BI91" s="61">
        <f t="shared" si="69"/>
        <v>0.7</v>
      </c>
      <c r="BJ91" s="61">
        <f t="shared" si="69"/>
        <v>0.9</v>
      </c>
      <c r="BK91" s="61">
        <f t="shared" si="69"/>
        <v>0.86</v>
      </c>
      <c r="BL91" s="61">
        <f t="shared" si="69"/>
        <v>0.9</v>
      </c>
      <c r="BM91" s="61">
        <f t="shared" si="69"/>
        <v>0.9</v>
      </c>
      <c r="BN91" s="61">
        <f t="shared" si="69"/>
        <v>0.86</v>
      </c>
      <c r="BO91" s="61">
        <f t="shared" si="69"/>
        <v>0.86</v>
      </c>
      <c r="BP91" s="61">
        <f t="shared" si="69"/>
        <v>0.9</v>
      </c>
      <c r="BQ91" s="61">
        <f t="shared" si="69"/>
        <v>0.9</v>
      </c>
      <c r="BR91" s="61">
        <f t="shared" si="69"/>
        <v>0.9</v>
      </c>
      <c r="BS91" s="61">
        <f t="shared" si="70"/>
        <v>0.7</v>
      </c>
      <c r="BT91" s="61">
        <f t="shared" si="70"/>
        <v>0.7</v>
      </c>
      <c r="BU91" s="61">
        <f t="shared" si="70"/>
        <v>0.9</v>
      </c>
      <c r="BV91" s="61">
        <f t="shared" si="70"/>
        <v>0.86</v>
      </c>
      <c r="BW91" s="61">
        <f t="shared" si="70"/>
        <v>0.7</v>
      </c>
      <c r="BX91" s="61">
        <f t="shared" si="70"/>
        <v>0.9</v>
      </c>
      <c r="BY91" s="61">
        <f t="shared" si="70"/>
        <v>0.86</v>
      </c>
      <c r="BZ91" s="61">
        <f t="shared" si="70"/>
        <v>0.7</v>
      </c>
      <c r="CA91" s="61">
        <f t="shared" si="70"/>
        <v>0.9</v>
      </c>
      <c r="CB91" s="61">
        <f t="shared" si="70"/>
        <v>0.9</v>
      </c>
      <c r="CC91" s="61">
        <f t="shared" si="71"/>
        <v>0.9</v>
      </c>
      <c r="CD91" s="61">
        <f t="shared" si="71"/>
        <v>0.9</v>
      </c>
      <c r="CE91" s="61" t="e">
        <f t="shared" si="71"/>
        <v>#N/A</v>
      </c>
      <c r="CF91" s="61">
        <f t="shared" si="71"/>
        <v>0.9</v>
      </c>
      <c r="CG91" s="61">
        <f t="shared" si="71"/>
        <v>0.9</v>
      </c>
      <c r="CH91" s="61">
        <f t="shared" si="71"/>
        <v>0.9</v>
      </c>
      <c r="CI91" s="61">
        <f t="shared" si="71"/>
        <v>0.86</v>
      </c>
      <c r="CJ91" s="61">
        <f t="shared" si="71"/>
        <v>0.7</v>
      </c>
      <c r="CK91" s="61">
        <f t="shared" si="71"/>
        <v>0.9</v>
      </c>
      <c r="CL91" s="61">
        <f t="shared" si="71"/>
        <v>0.86</v>
      </c>
    </row>
    <row r="92" spans="1:90" x14ac:dyDescent="0.25">
      <c r="A92" s="56">
        <v>10023467</v>
      </c>
      <c r="B92" s="56">
        <v>31015</v>
      </c>
      <c r="C92" s="57" t="s">
        <v>301</v>
      </c>
      <c r="D92" s="58">
        <v>280</v>
      </c>
      <c r="E92" s="58">
        <v>280</v>
      </c>
      <c r="F92" s="59">
        <v>500</v>
      </c>
      <c r="G92" s="59">
        <v>450</v>
      </c>
      <c r="H92" s="59">
        <v>280</v>
      </c>
      <c r="I92" s="58">
        <v>300</v>
      </c>
      <c r="J92" s="58">
        <v>300</v>
      </c>
      <c r="K92" s="60">
        <f t="shared" si="64"/>
        <v>0.7</v>
      </c>
      <c r="L92" s="60">
        <f t="shared" si="64"/>
        <v>1</v>
      </c>
      <c r="M92" s="60">
        <f t="shared" si="64"/>
        <v>0.9</v>
      </c>
      <c r="N92" s="60">
        <f t="shared" si="64"/>
        <v>0.9</v>
      </c>
      <c r="O92" s="60">
        <f t="shared" si="64"/>
        <v>1</v>
      </c>
      <c r="P92" s="60">
        <f t="shared" si="64"/>
        <v>0.7</v>
      </c>
      <c r="Q92" s="60">
        <f t="shared" si="64"/>
        <v>0.9</v>
      </c>
      <c r="R92" s="60">
        <f t="shared" si="64"/>
        <v>1</v>
      </c>
      <c r="S92" s="60">
        <f t="shared" si="64"/>
        <v>1</v>
      </c>
      <c r="T92" s="60">
        <f t="shared" si="64"/>
        <v>1</v>
      </c>
      <c r="U92" s="60">
        <f t="shared" si="65"/>
        <v>0.9</v>
      </c>
      <c r="V92" s="60">
        <f t="shared" si="65"/>
        <v>1</v>
      </c>
      <c r="W92" s="60">
        <f t="shared" si="65"/>
        <v>0.78103207810320785</v>
      </c>
      <c r="X92" s="60">
        <f t="shared" si="65"/>
        <v>0.9</v>
      </c>
      <c r="Y92" s="60">
        <f t="shared" si="65"/>
        <v>0.9</v>
      </c>
      <c r="Z92" s="60">
        <f t="shared" si="65"/>
        <v>0.9</v>
      </c>
      <c r="AA92" s="60">
        <f t="shared" si="65"/>
        <v>1</v>
      </c>
      <c r="AB92" s="60">
        <f t="shared" si="65"/>
        <v>1</v>
      </c>
      <c r="AC92" s="60">
        <f t="shared" si="65"/>
        <v>0.7</v>
      </c>
      <c r="AD92" s="60">
        <f t="shared" si="65"/>
        <v>0.7</v>
      </c>
      <c r="AE92" s="60">
        <f t="shared" si="66"/>
        <v>0.7</v>
      </c>
      <c r="AF92" s="60">
        <f t="shared" si="66"/>
        <v>0.9</v>
      </c>
      <c r="AG92" s="60">
        <f t="shared" si="66"/>
        <v>1.25</v>
      </c>
      <c r="AH92" s="60">
        <f t="shared" si="66"/>
        <v>0.7</v>
      </c>
      <c r="AI92" s="60">
        <f t="shared" si="66"/>
        <v>1</v>
      </c>
      <c r="AJ92" s="60">
        <f t="shared" si="66"/>
        <v>1</v>
      </c>
      <c r="AK92" s="60">
        <f t="shared" si="66"/>
        <v>1</v>
      </c>
      <c r="AL92" s="60">
        <f t="shared" si="66"/>
        <v>0.7</v>
      </c>
      <c r="AM92" s="60">
        <f t="shared" si="66"/>
        <v>0.78103207810320785</v>
      </c>
      <c r="AN92" s="60">
        <f t="shared" si="66"/>
        <v>0.7</v>
      </c>
      <c r="AO92" s="60">
        <f t="shared" si="67"/>
        <v>0.7</v>
      </c>
      <c r="AP92" s="60">
        <f t="shared" si="67"/>
        <v>0.78103207810320785</v>
      </c>
      <c r="AQ92" s="60">
        <f t="shared" si="67"/>
        <v>0.7</v>
      </c>
      <c r="AR92" s="60">
        <f t="shared" si="67"/>
        <v>0.9</v>
      </c>
      <c r="AS92" s="60">
        <f t="shared" si="67"/>
        <v>0.9</v>
      </c>
      <c r="AT92" s="60">
        <f t="shared" si="67"/>
        <v>1</v>
      </c>
      <c r="AU92" s="60">
        <f t="shared" si="67"/>
        <v>0.7</v>
      </c>
      <c r="AV92" s="60">
        <f t="shared" si="67"/>
        <v>0.7</v>
      </c>
      <c r="AW92" s="138">
        <f t="shared" si="67"/>
        <v>0.9</v>
      </c>
      <c r="AX92" s="60">
        <f t="shared" si="67"/>
        <v>0.9</v>
      </c>
      <c r="AY92" s="60">
        <f t="shared" si="68"/>
        <v>0.7</v>
      </c>
      <c r="AZ92" s="60">
        <f t="shared" si="68"/>
        <v>1</v>
      </c>
      <c r="BA92" s="60">
        <f t="shared" si="68"/>
        <v>0.75</v>
      </c>
      <c r="BB92" s="61">
        <f t="shared" si="68"/>
        <v>1</v>
      </c>
      <c r="BC92" s="61">
        <f t="shared" si="68"/>
        <v>0.56000000000000005</v>
      </c>
      <c r="BD92" s="61">
        <f t="shared" si="68"/>
        <v>0.7</v>
      </c>
      <c r="BE92" s="61">
        <f t="shared" si="68"/>
        <v>1</v>
      </c>
      <c r="BF92" s="61">
        <f t="shared" si="68"/>
        <v>1</v>
      </c>
      <c r="BG92" s="61">
        <f t="shared" si="68"/>
        <v>1</v>
      </c>
      <c r="BH92" s="61">
        <f t="shared" si="68"/>
        <v>1</v>
      </c>
      <c r="BI92" s="61">
        <f t="shared" si="69"/>
        <v>0.7</v>
      </c>
      <c r="BJ92" s="61">
        <f t="shared" si="69"/>
        <v>1</v>
      </c>
      <c r="BK92" s="61">
        <f t="shared" si="69"/>
        <v>0.9</v>
      </c>
      <c r="BL92" s="61">
        <f t="shared" si="69"/>
        <v>1</v>
      </c>
      <c r="BM92" s="61">
        <f t="shared" si="69"/>
        <v>1</v>
      </c>
      <c r="BN92" s="61">
        <f t="shared" si="69"/>
        <v>0.9</v>
      </c>
      <c r="BO92" s="61">
        <f t="shared" si="69"/>
        <v>0.9</v>
      </c>
      <c r="BP92" s="61">
        <f t="shared" si="69"/>
        <v>1</v>
      </c>
      <c r="BQ92" s="61">
        <f t="shared" si="69"/>
        <v>1</v>
      </c>
      <c r="BR92" s="61">
        <f t="shared" si="69"/>
        <v>1</v>
      </c>
      <c r="BS92" s="61">
        <f t="shared" si="70"/>
        <v>0.7</v>
      </c>
      <c r="BT92" s="61">
        <f t="shared" si="70"/>
        <v>0.7</v>
      </c>
      <c r="BU92" s="61">
        <f t="shared" si="70"/>
        <v>1</v>
      </c>
      <c r="BV92" s="61">
        <f t="shared" si="70"/>
        <v>0.9</v>
      </c>
      <c r="BW92" s="61">
        <f t="shared" si="70"/>
        <v>0.7</v>
      </c>
      <c r="BX92" s="61">
        <f t="shared" si="70"/>
        <v>1</v>
      </c>
      <c r="BY92" s="61">
        <f t="shared" si="70"/>
        <v>0.9</v>
      </c>
      <c r="BZ92" s="61">
        <f t="shared" si="70"/>
        <v>0.7</v>
      </c>
      <c r="CA92" s="61">
        <f t="shared" si="70"/>
        <v>1</v>
      </c>
      <c r="CB92" s="61">
        <f t="shared" si="70"/>
        <v>1</v>
      </c>
      <c r="CC92" s="61">
        <f t="shared" si="71"/>
        <v>1</v>
      </c>
      <c r="CD92" s="61">
        <f t="shared" si="71"/>
        <v>1</v>
      </c>
      <c r="CE92" s="61" t="e">
        <f t="shared" si="71"/>
        <v>#N/A</v>
      </c>
      <c r="CF92" s="61">
        <f t="shared" si="71"/>
        <v>1</v>
      </c>
      <c r="CG92" s="61">
        <f t="shared" si="71"/>
        <v>1</v>
      </c>
      <c r="CH92" s="61">
        <f t="shared" si="71"/>
        <v>1</v>
      </c>
      <c r="CI92" s="61">
        <f t="shared" si="71"/>
        <v>0.9</v>
      </c>
      <c r="CJ92" s="61">
        <f t="shared" si="71"/>
        <v>0.7</v>
      </c>
      <c r="CK92" s="61">
        <f t="shared" si="71"/>
        <v>1</v>
      </c>
      <c r="CL92" s="61">
        <f t="shared" si="71"/>
        <v>0.9</v>
      </c>
    </row>
    <row r="93" spans="1:90" x14ac:dyDescent="0.25">
      <c r="A93" s="56">
        <v>10023923</v>
      </c>
      <c r="B93" s="56">
        <v>31048</v>
      </c>
      <c r="C93" s="57" t="s">
        <v>302</v>
      </c>
      <c r="D93" s="58">
        <v>380</v>
      </c>
      <c r="E93" s="58">
        <v>380</v>
      </c>
      <c r="F93" s="59">
        <v>450</v>
      </c>
      <c r="G93" s="59">
        <v>430</v>
      </c>
      <c r="H93" s="59">
        <v>280</v>
      </c>
      <c r="I93" s="58">
        <v>300</v>
      </c>
      <c r="J93" s="58">
        <v>300</v>
      </c>
      <c r="K93" s="60">
        <f t="shared" si="64"/>
        <v>0.95</v>
      </c>
      <c r="L93" s="60">
        <f t="shared" si="64"/>
        <v>0.9</v>
      </c>
      <c r="M93" s="60">
        <f t="shared" si="64"/>
        <v>0.86</v>
      </c>
      <c r="N93" s="60">
        <f t="shared" si="64"/>
        <v>0.86</v>
      </c>
      <c r="O93" s="60">
        <f t="shared" si="64"/>
        <v>0.9</v>
      </c>
      <c r="P93" s="60">
        <f t="shared" si="64"/>
        <v>0.95</v>
      </c>
      <c r="Q93" s="60">
        <f t="shared" si="64"/>
        <v>0.86</v>
      </c>
      <c r="R93" s="60">
        <f t="shared" si="64"/>
        <v>0.9</v>
      </c>
      <c r="S93" s="60">
        <f t="shared" si="64"/>
        <v>0.9</v>
      </c>
      <c r="T93" s="60">
        <f t="shared" si="64"/>
        <v>0.9</v>
      </c>
      <c r="U93" s="60">
        <f t="shared" si="65"/>
        <v>0.86</v>
      </c>
      <c r="V93" s="60">
        <f t="shared" si="65"/>
        <v>0.9</v>
      </c>
      <c r="W93" s="60">
        <f t="shared" si="65"/>
        <v>0.78103207810320785</v>
      </c>
      <c r="X93" s="60">
        <f t="shared" si="65"/>
        <v>0.86</v>
      </c>
      <c r="Y93" s="60">
        <f t="shared" si="65"/>
        <v>0.86</v>
      </c>
      <c r="Z93" s="60">
        <f t="shared" si="65"/>
        <v>0.86</v>
      </c>
      <c r="AA93" s="60">
        <f t="shared" si="65"/>
        <v>0.9</v>
      </c>
      <c r="AB93" s="60">
        <f t="shared" si="65"/>
        <v>0.9</v>
      </c>
      <c r="AC93" s="60">
        <f t="shared" si="65"/>
        <v>0.95</v>
      </c>
      <c r="AD93" s="60">
        <f t="shared" si="65"/>
        <v>0.95</v>
      </c>
      <c r="AE93" s="60">
        <f t="shared" si="66"/>
        <v>0.95</v>
      </c>
      <c r="AF93" s="60">
        <f t="shared" si="66"/>
        <v>0.86</v>
      </c>
      <c r="AG93" s="60">
        <f t="shared" si="66"/>
        <v>1.125</v>
      </c>
      <c r="AH93" s="60">
        <f t="shared" si="66"/>
        <v>0.95</v>
      </c>
      <c r="AI93" s="60">
        <f t="shared" si="66"/>
        <v>0.9</v>
      </c>
      <c r="AJ93" s="60">
        <f t="shared" si="66"/>
        <v>0.9</v>
      </c>
      <c r="AK93" s="60">
        <f t="shared" si="66"/>
        <v>0.9</v>
      </c>
      <c r="AL93" s="60">
        <f t="shared" si="66"/>
        <v>0.95</v>
      </c>
      <c r="AM93" s="60">
        <f t="shared" si="66"/>
        <v>0.78103207810320785</v>
      </c>
      <c r="AN93" s="60">
        <f t="shared" si="66"/>
        <v>0.95</v>
      </c>
      <c r="AO93" s="60">
        <f t="shared" si="67"/>
        <v>0.95</v>
      </c>
      <c r="AP93" s="60">
        <f t="shared" si="67"/>
        <v>0.78103207810320785</v>
      </c>
      <c r="AQ93" s="60">
        <f t="shared" si="67"/>
        <v>0.95</v>
      </c>
      <c r="AR93" s="60">
        <f t="shared" si="67"/>
        <v>0.86</v>
      </c>
      <c r="AS93" s="60">
        <f t="shared" si="67"/>
        <v>0.86</v>
      </c>
      <c r="AT93" s="60">
        <f t="shared" si="67"/>
        <v>0.9</v>
      </c>
      <c r="AU93" s="60">
        <f t="shared" si="67"/>
        <v>0.95</v>
      </c>
      <c r="AV93" s="60">
        <f t="shared" si="67"/>
        <v>0.95</v>
      </c>
      <c r="AW93" s="138">
        <f t="shared" si="67"/>
        <v>0.86</v>
      </c>
      <c r="AX93" s="60">
        <f t="shared" si="67"/>
        <v>0.86</v>
      </c>
      <c r="AY93" s="60">
        <f t="shared" si="68"/>
        <v>0.95</v>
      </c>
      <c r="AZ93" s="60">
        <f t="shared" si="68"/>
        <v>0.9</v>
      </c>
      <c r="BA93" s="60">
        <f t="shared" si="68"/>
        <v>0.75</v>
      </c>
      <c r="BB93" s="61">
        <f t="shared" si="68"/>
        <v>1</v>
      </c>
      <c r="BC93" s="61">
        <f t="shared" si="68"/>
        <v>0.56000000000000005</v>
      </c>
      <c r="BD93" s="61">
        <f t="shared" si="68"/>
        <v>0.95</v>
      </c>
      <c r="BE93" s="61">
        <f t="shared" si="68"/>
        <v>0.9</v>
      </c>
      <c r="BF93" s="61">
        <f t="shared" si="68"/>
        <v>0.9</v>
      </c>
      <c r="BG93" s="61">
        <f t="shared" si="68"/>
        <v>0.9</v>
      </c>
      <c r="BH93" s="61">
        <f t="shared" si="68"/>
        <v>0.9</v>
      </c>
      <c r="BI93" s="61">
        <f t="shared" si="69"/>
        <v>0.95</v>
      </c>
      <c r="BJ93" s="61">
        <f t="shared" si="69"/>
        <v>0.9</v>
      </c>
      <c r="BK93" s="61">
        <f t="shared" si="69"/>
        <v>0.86</v>
      </c>
      <c r="BL93" s="61">
        <f t="shared" si="69"/>
        <v>0.9</v>
      </c>
      <c r="BM93" s="61">
        <f t="shared" si="69"/>
        <v>0.9</v>
      </c>
      <c r="BN93" s="61">
        <f t="shared" si="69"/>
        <v>0.86</v>
      </c>
      <c r="BO93" s="61">
        <f t="shared" si="69"/>
        <v>0.86</v>
      </c>
      <c r="BP93" s="61">
        <f t="shared" si="69"/>
        <v>0.9</v>
      </c>
      <c r="BQ93" s="61">
        <f t="shared" si="69"/>
        <v>0.9</v>
      </c>
      <c r="BR93" s="61">
        <f t="shared" si="69"/>
        <v>0.9</v>
      </c>
      <c r="BS93" s="61">
        <f t="shared" si="70"/>
        <v>0.95</v>
      </c>
      <c r="BT93" s="61">
        <f t="shared" si="70"/>
        <v>0.95</v>
      </c>
      <c r="BU93" s="61">
        <f t="shared" si="70"/>
        <v>0.9</v>
      </c>
      <c r="BV93" s="61">
        <f t="shared" si="70"/>
        <v>0.86</v>
      </c>
      <c r="BW93" s="61">
        <f t="shared" si="70"/>
        <v>0.95</v>
      </c>
      <c r="BX93" s="61">
        <f t="shared" si="70"/>
        <v>0.9</v>
      </c>
      <c r="BY93" s="61">
        <f t="shared" si="70"/>
        <v>0.86</v>
      </c>
      <c r="BZ93" s="61">
        <f t="shared" si="70"/>
        <v>0.95</v>
      </c>
      <c r="CA93" s="61">
        <f t="shared" si="70"/>
        <v>0.9</v>
      </c>
      <c r="CB93" s="61">
        <f t="shared" si="70"/>
        <v>0.9</v>
      </c>
      <c r="CC93" s="61">
        <f t="shared" si="71"/>
        <v>0.9</v>
      </c>
      <c r="CD93" s="61">
        <f t="shared" si="71"/>
        <v>0.9</v>
      </c>
      <c r="CE93" s="61" t="e">
        <f t="shared" si="71"/>
        <v>#N/A</v>
      </c>
      <c r="CF93" s="61">
        <f t="shared" si="71"/>
        <v>0.9</v>
      </c>
      <c r="CG93" s="61">
        <f t="shared" si="71"/>
        <v>0.9</v>
      </c>
      <c r="CH93" s="61">
        <f t="shared" si="71"/>
        <v>0.9</v>
      </c>
      <c r="CI93" s="61">
        <f t="shared" si="71"/>
        <v>0.86</v>
      </c>
      <c r="CJ93" s="61">
        <f t="shared" si="71"/>
        <v>0.95</v>
      </c>
      <c r="CK93" s="61">
        <f t="shared" si="71"/>
        <v>0.9</v>
      </c>
      <c r="CL93" s="61">
        <f t="shared" si="71"/>
        <v>0.86</v>
      </c>
    </row>
    <row r="94" spans="1:90" x14ac:dyDescent="0.25">
      <c r="A94" s="56">
        <v>10023959</v>
      </c>
      <c r="B94" s="56">
        <v>31050</v>
      </c>
      <c r="C94" s="57" t="s">
        <v>303</v>
      </c>
      <c r="D94" s="58">
        <v>280</v>
      </c>
      <c r="E94" s="58">
        <v>280</v>
      </c>
      <c r="F94" s="59">
        <v>480</v>
      </c>
      <c r="G94" s="59">
        <v>450</v>
      </c>
      <c r="H94" s="59">
        <v>280</v>
      </c>
      <c r="I94" s="58">
        <v>300</v>
      </c>
      <c r="J94" s="58">
        <v>300</v>
      </c>
      <c r="K94" s="60">
        <f t="shared" si="64"/>
        <v>0.7</v>
      </c>
      <c r="L94" s="60">
        <f t="shared" si="64"/>
        <v>0.96</v>
      </c>
      <c r="M94" s="60">
        <f t="shared" si="64"/>
        <v>0.9</v>
      </c>
      <c r="N94" s="60">
        <f t="shared" si="64"/>
        <v>0.9</v>
      </c>
      <c r="O94" s="60">
        <f t="shared" si="64"/>
        <v>0.96</v>
      </c>
      <c r="P94" s="60">
        <f t="shared" si="64"/>
        <v>0.7</v>
      </c>
      <c r="Q94" s="60">
        <f t="shared" si="64"/>
        <v>0.9</v>
      </c>
      <c r="R94" s="60">
        <f t="shared" si="64"/>
        <v>0.96</v>
      </c>
      <c r="S94" s="60">
        <f t="shared" si="64"/>
        <v>0.96</v>
      </c>
      <c r="T94" s="60">
        <f t="shared" si="64"/>
        <v>0.96</v>
      </c>
      <c r="U94" s="60">
        <f t="shared" si="65"/>
        <v>0.9</v>
      </c>
      <c r="V94" s="60">
        <f t="shared" si="65"/>
        <v>0.96</v>
      </c>
      <c r="W94" s="60">
        <f t="shared" si="65"/>
        <v>0.78103207810320785</v>
      </c>
      <c r="X94" s="60">
        <f t="shared" si="65"/>
        <v>0.9</v>
      </c>
      <c r="Y94" s="60">
        <f t="shared" si="65"/>
        <v>0.9</v>
      </c>
      <c r="Z94" s="60">
        <f t="shared" si="65"/>
        <v>0.9</v>
      </c>
      <c r="AA94" s="60">
        <f t="shared" si="65"/>
        <v>0.96</v>
      </c>
      <c r="AB94" s="60">
        <f t="shared" si="65"/>
        <v>0.96</v>
      </c>
      <c r="AC94" s="60">
        <f t="shared" si="65"/>
        <v>0.7</v>
      </c>
      <c r="AD94" s="60">
        <f t="shared" si="65"/>
        <v>0.7</v>
      </c>
      <c r="AE94" s="60">
        <f t="shared" si="66"/>
        <v>0.7</v>
      </c>
      <c r="AF94" s="60">
        <f t="shared" si="66"/>
        <v>0.9</v>
      </c>
      <c r="AG94" s="60">
        <f t="shared" si="66"/>
        <v>1.2</v>
      </c>
      <c r="AH94" s="60">
        <f t="shared" si="66"/>
        <v>0.7</v>
      </c>
      <c r="AI94" s="60">
        <f t="shared" si="66"/>
        <v>0.96</v>
      </c>
      <c r="AJ94" s="60">
        <f t="shared" si="66"/>
        <v>0.96</v>
      </c>
      <c r="AK94" s="60">
        <f t="shared" si="66"/>
        <v>0.96</v>
      </c>
      <c r="AL94" s="60">
        <f t="shared" si="66"/>
        <v>0.7</v>
      </c>
      <c r="AM94" s="60">
        <f t="shared" si="66"/>
        <v>0.78103207810320785</v>
      </c>
      <c r="AN94" s="60">
        <f t="shared" si="66"/>
        <v>0.7</v>
      </c>
      <c r="AO94" s="60">
        <f t="shared" si="67"/>
        <v>0.7</v>
      </c>
      <c r="AP94" s="60">
        <f t="shared" si="67"/>
        <v>0.78103207810320785</v>
      </c>
      <c r="AQ94" s="60">
        <f t="shared" si="67"/>
        <v>0.7</v>
      </c>
      <c r="AR94" s="60">
        <f t="shared" si="67"/>
        <v>0.9</v>
      </c>
      <c r="AS94" s="60">
        <f t="shared" si="67"/>
        <v>0.9</v>
      </c>
      <c r="AT94" s="60">
        <f t="shared" si="67"/>
        <v>0.96</v>
      </c>
      <c r="AU94" s="60">
        <f t="shared" si="67"/>
        <v>0.7</v>
      </c>
      <c r="AV94" s="60">
        <f t="shared" si="67"/>
        <v>0.7</v>
      </c>
      <c r="AW94" s="138">
        <f t="shared" si="67"/>
        <v>0.9</v>
      </c>
      <c r="AX94" s="60">
        <f t="shared" si="67"/>
        <v>0.9</v>
      </c>
      <c r="AY94" s="60">
        <f t="shared" si="68"/>
        <v>0.7</v>
      </c>
      <c r="AZ94" s="60">
        <f t="shared" si="68"/>
        <v>0.96</v>
      </c>
      <c r="BA94" s="60">
        <f t="shared" si="68"/>
        <v>0.75</v>
      </c>
      <c r="BB94" s="61">
        <f t="shared" si="68"/>
        <v>1</v>
      </c>
      <c r="BC94" s="61">
        <f t="shared" si="68"/>
        <v>0.56000000000000005</v>
      </c>
      <c r="BD94" s="61">
        <f t="shared" si="68"/>
        <v>0.7</v>
      </c>
      <c r="BE94" s="61">
        <f t="shared" si="68"/>
        <v>0.96</v>
      </c>
      <c r="BF94" s="61">
        <f t="shared" si="68"/>
        <v>0.96</v>
      </c>
      <c r="BG94" s="61">
        <f t="shared" si="68"/>
        <v>0.96</v>
      </c>
      <c r="BH94" s="61">
        <f t="shared" si="68"/>
        <v>0.96</v>
      </c>
      <c r="BI94" s="61">
        <f t="shared" si="69"/>
        <v>0.7</v>
      </c>
      <c r="BJ94" s="61">
        <f t="shared" si="69"/>
        <v>0.96</v>
      </c>
      <c r="BK94" s="61">
        <f t="shared" si="69"/>
        <v>0.9</v>
      </c>
      <c r="BL94" s="61">
        <f t="shared" si="69"/>
        <v>0.96</v>
      </c>
      <c r="BM94" s="61">
        <f t="shared" si="69"/>
        <v>0.96</v>
      </c>
      <c r="BN94" s="61">
        <f t="shared" si="69"/>
        <v>0.9</v>
      </c>
      <c r="BO94" s="61">
        <f t="shared" si="69"/>
        <v>0.9</v>
      </c>
      <c r="BP94" s="61">
        <f t="shared" si="69"/>
        <v>0.96</v>
      </c>
      <c r="BQ94" s="61">
        <f t="shared" si="69"/>
        <v>0.96</v>
      </c>
      <c r="BR94" s="61">
        <f t="shared" si="69"/>
        <v>0.96</v>
      </c>
      <c r="BS94" s="61">
        <f t="shared" si="70"/>
        <v>0.7</v>
      </c>
      <c r="BT94" s="61">
        <f t="shared" si="70"/>
        <v>0.7</v>
      </c>
      <c r="BU94" s="61">
        <f t="shared" si="70"/>
        <v>0.96</v>
      </c>
      <c r="BV94" s="61">
        <f t="shared" si="70"/>
        <v>0.9</v>
      </c>
      <c r="BW94" s="61">
        <f t="shared" si="70"/>
        <v>0.7</v>
      </c>
      <c r="BX94" s="61">
        <f t="shared" si="70"/>
        <v>0.96</v>
      </c>
      <c r="BY94" s="61">
        <f t="shared" si="70"/>
        <v>0.9</v>
      </c>
      <c r="BZ94" s="61">
        <f t="shared" si="70"/>
        <v>0.7</v>
      </c>
      <c r="CA94" s="61">
        <f t="shared" si="70"/>
        <v>0.96</v>
      </c>
      <c r="CB94" s="61">
        <f t="shared" si="70"/>
        <v>0.96</v>
      </c>
      <c r="CC94" s="61">
        <f t="shared" si="71"/>
        <v>0.96</v>
      </c>
      <c r="CD94" s="61">
        <f t="shared" si="71"/>
        <v>0.96</v>
      </c>
      <c r="CE94" s="61" t="e">
        <f t="shared" si="71"/>
        <v>#N/A</v>
      </c>
      <c r="CF94" s="61">
        <f t="shared" si="71"/>
        <v>0.96</v>
      </c>
      <c r="CG94" s="61">
        <f t="shared" si="71"/>
        <v>0.96</v>
      </c>
      <c r="CH94" s="61">
        <f t="shared" si="71"/>
        <v>0.96</v>
      </c>
      <c r="CI94" s="61">
        <f t="shared" si="71"/>
        <v>0.9</v>
      </c>
      <c r="CJ94" s="61">
        <f t="shared" si="71"/>
        <v>0.7</v>
      </c>
      <c r="CK94" s="61">
        <f t="shared" si="71"/>
        <v>0.96</v>
      </c>
      <c r="CL94" s="61">
        <f t="shared" si="71"/>
        <v>0.9</v>
      </c>
    </row>
    <row r="95" spans="1:90" x14ac:dyDescent="0.25">
      <c r="A95" s="56">
        <v>10023654</v>
      </c>
      <c r="B95" s="56">
        <v>31053</v>
      </c>
      <c r="C95" s="57" t="s">
        <v>304</v>
      </c>
      <c r="D95" s="58">
        <v>280</v>
      </c>
      <c r="E95" s="58">
        <v>280</v>
      </c>
      <c r="F95" s="59">
        <v>500</v>
      </c>
      <c r="G95" s="59">
        <v>450</v>
      </c>
      <c r="H95" s="59">
        <v>280</v>
      </c>
      <c r="I95" s="58">
        <v>300</v>
      </c>
      <c r="J95" s="58">
        <v>300</v>
      </c>
      <c r="K95" s="60">
        <f t="shared" si="64"/>
        <v>0.7</v>
      </c>
      <c r="L95" s="60">
        <f t="shared" si="64"/>
        <v>1</v>
      </c>
      <c r="M95" s="60">
        <f t="shared" si="64"/>
        <v>0.9</v>
      </c>
      <c r="N95" s="60">
        <f t="shared" si="64"/>
        <v>0.9</v>
      </c>
      <c r="O95" s="60">
        <f t="shared" si="64"/>
        <v>1</v>
      </c>
      <c r="P95" s="60">
        <f t="shared" si="64"/>
        <v>0.7</v>
      </c>
      <c r="Q95" s="60">
        <f t="shared" si="64"/>
        <v>0.9</v>
      </c>
      <c r="R95" s="60">
        <f t="shared" si="64"/>
        <v>1</v>
      </c>
      <c r="S95" s="60">
        <f t="shared" si="64"/>
        <v>1</v>
      </c>
      <c r="T95" s="60">
        <f t="shared" si="64"/>
        <v>1</v>
      </c>
      <c r="U95" s="60">
        <f t="shared" si="65"/>
        <v>0.9</v>
      </c>
      <c r="V95" s="60">
        <f t="shared" si="65"/>
        <v>1</v>
      </c>
      <c r="W95" s="60">
        <f t="shared" si="65"/>
        <v>0.78103207810320785</v>
      </c>
      <c r="X95" s="60">
        <f t="shared" si="65"/>
        <v>0.9</v>
      </c>
      <c r="Y95" s="60">
        <f t="shared" si="65"/>
        <v>0.9</v>
      </c>
      <c r="Z95" s="60">
        <f t="shared" si="65"/>
        <v>0.9</v>
      </c>
      <c r="AA95" s="60">
        <f t="shared" si="65"/>
        <v>1</v>
      </c>
      <c r="AB95" s="60">
        <f t="shared" si="65"/>
        <v>1</v>
      </c>
      <c r="AC95" s="60">
        <f t="shared" si="65"/>
        <v>0.7</v>
      </c>
      <c r="AD95" s="60">
        <f t="shared" si="65"/>
        <v>0.7</v>
      </c>
      <c r="AE95" s="60">
        <f t="shared" si="66"/>
        <v>0.7</v>
      </c>
      <c r="AF95" s="60">
        <f t="shared" si="66"/>
        <v>0.9</v>
      </c>
      <c r="AG95" s="60">
        <f t="shared" si="66"/>
        <v>1.25</v>
      </c>
      <c r="AH95" s="60">
        <f t="shared" si="66"/>
        <v>0.7</v>
      </c>
      <c r="AI95" s="60">
        <f t="shared" si="66"/>
        <v>1</v>
      </c>
      <c r="AJ95" s="60">
        <f t="shared" si="66"/>
        <v>1</v>
      </c>
      <c r="AK95" s="60">
        <f t="shared" si="66"/>
        <v>1</v>
      </c>
      <c r="AL95" s="60">
        <f t="shared" si="66"/>
        <v>0.7</v>
      </c>
      <c r="AM95" s="60">
        <f t="shared" si="66"/>
        <v>0.78103207810320785</v>
      </c>
      <c r="AN95" s="60">
        <f t="shared" si="66"/>
        <v>0.7</v>
      </c>
      <c r="AO95" s="60">
        <f t="shared" si="67"/>
        <v>0.7</v>
      </c>
      <c r="AP95" s="60">
        <f t="shared" si="67"/>
        <v>0.78103207810320785</v>
      </c>
      <c r="AQ95" s="60">
        <f t="shared" si="67"/>
        <v>0.7</v>
      </c>
      <c r="AR95" s="60">
        <f t="shared" si="67"/>
        <v>0.9</v>
      </c>
      <c r="AS95" s="60">
        <f t="shared" si="67"/>
        <v>0.9</v>
      </c>
      <c r="AT95" s="60">
        <f t="shared" si="67"/>
        <v>1</v>
      </c>
      <c r="AU95" s="60">
        <f t="shared" si="67"/>
        <v>0.7</v>
      </c>
      <c r="AV95" s="60">
        <f t="shared" si="67"/>
        <v>0.7</v>
      </c>
      <c r="AW95" s="138">
        <f t="shared" si="67"/>
        <v>0.9</v>
      </c>
      <c r="AX95" s="60">
        <f t="shared" si="67"/>
        <v>0.9</v>
      </c>
      <c r="AY95" s="60">
        <f t="shared" si="68"/>
        <v>0.7</v>
      </c>
      <c r="AZ95" s="60">
        <f t="shared" si="68"/>
        <v>1</v>
      </c>
      <c r="BA95" s="60">
        <f t="shared" si="68"/>
        <v>0.75</v>
      </c>
      <c r="BB95" s="61">
        <f t="shared" si="68"/>
        <v>1</v>
      </c>
      <c r="BC95" s="61">
        <f t="shared" si="68"/>
        <v>0.56000000000000005</v>
      </c>
      <c r="BD95" s="61">
        <f t="shared" si="68"/>
        <v>0.7</v>
      </c>
      <c r="BE95" s="61">
        <f t="shared" si="68"/>
        <v>1</v>
      </c>
      <c r="BF95" s="61">
        <f t="shared" si="68"/>
        <v>1</v>
      </c>
      <c r="BG95" s="61">
        <f t="shared" si="68"/>
        <v>1</v>
      </c>
      <c r="BH95" s="61">
        <f t="shared" si="68"/>
        <v>1</v>
      </c>
      <c r="BI95" s="61">
        <f t="shared" si="69"/>
        <v>0.7</v>
      </c>
      <c r="BJ95" s="61">
        <f t="shared" si="69"/>
        <v>1</v>
      </c>
      <c r="BK95" s="61">
        <f t="shared" si="69"/>
        <v>0.9</v>
      </c>
      <c r="BL95" s="61">
        <f t="shared" si="69"/>
        <v>1</v>
      </c>
      <c r="BM95" s="61">
        <f t="shared" si="69"/>
        <v>1</v>
      </c>
      <c r="BN95" s="61">
        <f t="shared" si="69"/>
        <v>0.9</v>
      </c>
      <c r="BO95" s="61">
        <f t="shared" si="69"/>
        <v>0.9</v>
      </c>
      <c r="BP95" s="61">
        <f t="shared" si="69"/>
        <v>1</v>
      </c>
      <c r="BQ95" s="61">
        <f t="shared" si="69"/>
        <v>1</v>
      </c>
      <c r="BR95" s="61">
        <f t="shared" si="69"/>
        <v>1</v>
      </c>
      <c r="BS95" s="61">
        <f t="shared" si="70"/>
        <v>0.7</v>
      </c>
      <c r="BT95" s="61">
        <f t="shared" si="70"/>
        <v>0.7</v>
      </c>
      <c r="BU95" s="61">
        <f t="shared" si="70"/>
        <v>1</v>
      </c>
      <c r="BV95" s="61">
        <f t="shared" si="70"/>
        <v>0.9</v>
      </c>
      <c r="BW95" s="61">
        <f t="shared" si="70"/>
        <v>0.7</v>
      </c>
      <c r="BX95" s="61">
        <f t="shared" si="70"/>
        <v>1</v>
      </c>
      <c r="BY95" s="61">
        <f t="shared" si="70"/>
        <v>0.9</v>
      </c>
      <c r="BZ95" s="61">
        <f t="shared" si="70"/>
        <v>0.7</v>
      </c>
      <c r="CA95" s="61">
        <f t="shared" si="70"/>
        <v>1</v>
      </c>
      <c r="CB95" s="61">
        <f t="shared" si="70"/>
        <v>1</v>
      </c>
      <c r="CC95" s="61">
        <f t="shared" si="71"/>
        <v>1</v>
      </c>
      <c r="CD95" s="61">
        <f t="shared" si="71"/>
        <v>1</v>
      </c>
      <c r="CE95" s="61" t="e">
        <f t="shared" si="71"/>
        <v>#N/A</v>
      </c>
      <c r="CF95" s="61">
        <f t="shared" si="71"/>
        <v>1</v>
      </c>
      <c r="CG95" s="61">
        <f t="shared" si="71"/>
        <v>1</v>
      </c>
      <c r="CH95" s="61">
        <f t="shared" si="71"/>
        <v>1</v>
      </c>
      <c r="CI95" s="61">
        <f t="shared" si="71"/>
        <v>0.9</v>
      </c>
      <c r="CJ95" s="61">
        <f t="shared" si="71"/>
        <v>0.7</v>
      </c>
      <c r="CK95" s="61">
        <f t="shared" si="71"/>
        <v>1</v>
      </c>
      <c r="CL95" s="61">
        <f t="shared" si="71"/>
        <v>0.9</v>
      </c>
    </row>
    <row r="96" spans="1:90" x14ac:dyDescent="0.25">
      <c r="A96" s="56">
        <v>10024477</v>
      </c>
      <c r="B96" s="56">
        <v>31060</v>
      </c>
      <c r="C96" s="57" t="s">
        <v>305</v>
      </c>
      <c r="D96" s="58">
        <v>280</v>
      </c>
      <c r="E96" s="58">
        <v>280</v>
      </c>
      <c r="F96" s="59">
        <v>490</v>
      </c>
      <c r="G96" s="59">
        <v>480</v>
      </c>
      <c r="H96" s="59">
        <v>280</v>
      </c>
      <c r="I96" s="58">
        <v>300</v>
      </c>
      <c r="J96" s="58">
        <v>300</v>
      </c>
      <c r="K96" s="60">
        <f t="shared" si="64"/>
        <v>0.7</v>
      </c>
      <c r="L96" s="60">
        <f t="shared" si="64"/>
        <v>0.98</v>
      </c>
      <c r="M96" s="60">
        <f t="shared" si="64"/>
        <v>0.96</v>
      </c>
      <c r="N96" s="60">
        <f t="shared" si="64"/>
        <v>0.96</v>
      </c>
      <c r="O96" s="60">
        <f t="shared" si="64"/>
        <v>0.98</v>
      </c>
      <c r="P96" s="60">
        <f t="shared" si="64"/>
        <v>0.7</v>
      </c>
      <c r="Q96" s="60">
        <f t="shared" si="64"/>
        <v>0.96</v>
      </c>
      <c r="R96" s="60">
        <f t="shared" si="64"/>
        <v>0.98</v>
      </c>
      <c r="S96" s="60">
        <f t="shared" si="64"/>
        <v>0.98</v>
      </c>
      <c r="T96" s="60">
        <f t="shared" si="64"/>
        <v>0.98</v>
      </c>
      <c r="U96" s="60">
        <f t="shared" si="65"/>
        <v>0.96</v>
      </c>
      <c r="V96" s="60">
        <f t="shared" si="65"/>
        <v>0.98</v>
      </c>
      <c r="W96" s="60">
        <f t="shared" si="65"/>
        <v>0.78103207810320785</v>
      </c>
      <c r="X96" s="60">
        <f t="shared" si="65"/>
        <v>0.96</v>
      </c>
      <c r="Y96" s="60">
        <f t="shared" si="65"/>
        <v>0.96</v>
      </c>
      <c r="Z96" s="60">
        <f t="shared" si="65"/>
        <v>0.96</v>
      </c>
      <c r="AA96" s="60">
        <f t="shared" si="65"/>
        <v>0.98</v>
      </c>
      <c r="AB96" s="60">
        <f t="shared" si="65"/>
        <v>0.98</v>
      </c>
      <c r="AC96" s="60">
        <f t="shared" si="65"/>
        <v>0.7</v>
      </c>
      <c r="AD96" s="60">
        <f t="shared" si="65"/>
        <v>0.7</v>
      </c>
      <c r="AE96" s="60">
        <f t="shared" si="66"/>
        <v>0.7</v>
      </c>
      <c r="AF96" s="60">
        <f t="shared" si="66"/>
        <v>0.96</v>
      </c>
      <c r="AG96" s="60">
        <f t="shared" si="66"/>
        <v>1.2250000000000001</v>
      </c>
      <c r="AH96" s="60">
        <f t="shared" si="66"/>
        <v>0.7</v>
      </c>
      <c r="AI96" s="60">
        <f t="shared" si="66"/>
        <v>0.98</v>
      </c>
      <c r="AJ96" s="60">
        <f t="shared" si="66"/>
        <v>0.98</v>
      </c>
      <c r="AK96" s="60">
        <f t="shared" si="66"/>
        <v>0.98</v>
      </c>
      <c r="AL96" s="60">
        <f t="shared" si="66"/>
        <v>0.7</v>
      </c>
      <c r="AM96" s="60">
        <f t="shared" si="66"/>
        <v>0.78103207810320785</v>
      </c>
      <c r="AN96" s="60">
        <f t="shared" si="66"/>
        <v>0.7</v>
      </c>
      <c r="AO96" s="60">
        <f t="shared" si="67"/>
        <v>0.7</v>
      </c>
      <c r="AP96" s="60">
        <f t="shared" si="67"/>
        <v>0.78103207810320785</v>
      </c>
      <c r="AQ96" s="60">
        <f t="shared" si="67"/>
        <v>0.7</v>
      </c>
      <c r="AR96" s="60">
        <f t="shared" si="67"/>
        <v>0.96</v>
      </c>
      <c r="AS96" s="60">
        <f t="shared" si="67"/>
        <v>0.96</v>
      </c>
      <c r="AT96" s="60">
        <f t="shared" si="67"/>
        <v>0.98</v>
      </c>
      <c r="AU96" s="60">
        <f t="shared" si="67"/>
        <v>0.7</v>
      </c>
      <c r="AV96" s="60">
        <f t="shared" si="67"/>
        <v>0.7</v>
      </c>
      <c r="AW96" s="138">
        <f t="shared" si="67"/>
        <v>0.96</v>
      </c>
      <c r="AX96" s="60">
        <f t="shared" si="67"/>
        <v>0.96</v>
      </c>
      <c r="AY96" s="60">
        <f t="shared" si="68"/>
        <v>0.7</v>
      </c>
      <c r="AZ96" s="60">
        <f t="shared" si="68"/>
        <v>0.98</v>
      </c>
      <c r="BA96" s="60">
        <f t="shared" si="68"/>
        <v>0.75</v>
      </c>
      <c r="BB96" s="61">
        <f t="shared" si="68"/>
        <v>1</v>
      </c>
      <c r="BC96" s="61">
        <f t="shared" si="68"/>
        <v>0.56000000000000005</v>
      </c>
      <c r="BD96" s="61">
        <f t="shared" si="68"/>
        <v>0.7</v>
      </c>
      <c r="BE96" s="61">
        <f t="shared" si="68"/>
        <v>0.98</v>
      </c>
      <c r="BF96" s="61">
        <f t="shared" si="68"/>
        <v>0.98</v>
      </c>
      <c r="BG96" s="61">
        <f t="shared" si="68"/>
        <v>0.98</v>
      </c>
      <c r="BH96" s="61">
        <f t="shared" si="68"/>
        <v>0.98</v>
      </c>
      <c r="BI96" s="61">
        <f t="shared" si="69"/>
        <v>0.7</v>
      </c>
      <c r="BJ96" s="61">
        <f t="shared" si="69"/>
        <v>0.98</v>
      </c>
      <c r="BK96" s="61">
        <f t="shared" si="69"/>
        <v>0.96</v>
      </c>
      <c r="BL96" s="61">
        <f t="shared" si="69"/>
        <v>0.98</v>
      </c>
      <c r="BM96" s="61">
        <f t="shared" si="69"/>
        <v>0.98</v>
      </c>
      <c r="BN96" s="61">
        <f t="shared" si="69"/>
        <v>0.96</v>
      </c>
      <c r="BO96" s="61">
        <f t="shared" si="69"/>
        <v>0.96</v>
      </c>
      <c r="BP96" s="61">
        <f t="shared" si="69"/>
        <v>0.98</v>
      </c>
      <c r="BQ96" s="61">
        <f t="shared" si="69"/>
        <v>0.98</v>
      </c>
      <c r="BR96" s="61">
        <f t="shared" si="69"/>
        <v>0.98</v>
      </c>
      <c r="BS96" s="61">
        <f t="shared" si="70"/>
        <v>0.7</v>
      </c>
      <c r="BT96" s="61">
        <f t="shared" si="70"/>
        <v>0.7</v>
      </c>
      <c r="BU96" s="61">
        <f t="shared" si="70"/>
        <v>0.98</v>
      </c>
      <c r="BV96" s="61">
        <f t="shared" si="70"/>
        <v>0.96</v>
      </c>
      <c r="BW96" s="61">
        <f t="shared" si="70"/>
        <v>0.7</v>
      </c>
      <c r="BX96" s="61">
        <f t="shared" si="70"/>
        <v>0.98</v>
      </c>
      <c r="BY96" s="61">
        <f t="shared" si="70"/>
        <v>0.96</v>
      </c>
      <c r="BZ96" s="61">
        <f t="shared" si="70"/>
        <v>0.7</v>
      </c>
      <c r="CA96" s="61">
        <f t="shared" si="70"/>
        <v>0.98</v>
      </c>
      <c r="CB96" s="61">
        <f t="shared" si="70"/>
        <v>0.98</v>
      </c>
      <c r="CC96" s="61">
        <f t="shared" si="71"/>
        <v>0.98</v>
      </c>
      <c r="CD96" s="61">
        <f t="shared" si="71"/>
        <v>0.98</v>
      </c>
      <c r="CE96" s="61" t="e">
        <f t="shared" si="71"/>
        <v>#N/A</v>
      </c>
      <c r="CF96" s="61">
        <f t="shared" si="71"/>
        <v>0.98</v>
      </c>
      <c r="CG96" s="61">
        <f t="shared" si="71"/>
        <v>0.98</v>
      </c>
      <c r="CH96" s="61">
        <f t="shared" si="71"/>
        <v>0.98</v>
      </c>
      <c r="CI96" s="61">
        <f t="shared" si="71"/>
        <v>0.96</v>
      </c>
      <c r="CJ96" s="61">
        <f t="shared" si="71"/>
        <v>0.7</v>
      </c>
      <c r="CK96" s="61">
        <f t="shared" si="71"/>
        <v>0.98</v>
      </c>
      <c r="CL96" s="61">
        <f t="shared" si="71"/>
        <v>0.96</v>
      </c>
    </row>
    <row r="97" spans="1:90" x14ac:dyDescent="0.25">
      <c r="A97" s="56">
        <v>10023762</v>
      </c>
      <c r="B97" s="56">
        <v>31066</v>
      </c>
      <c r="C97" s="57" t="s">
        <v>306</v>
      </c>
      <c r="D97" s="58">
        <v>330</v>
      </c>
      <c r="E97" s="58">
        <v>330</v>
      </c>
      <c r="F97" s="59">
        <v>480</v>
      </c>
      <c r="G97" s="59">
        <v>450</v>
      </c>
      <c r="H97" s="59">
        <v>280</v>
      </c>
      <c r="I97" s="58">
        <v>300</v>
      </c>
      <c r="J97" s="58">
        <v>300</v>
      </c>
      <c r="K97" s="60">
        <f t="shared" ref="K97:T106" si="72">VLOOKUP($B97,$B:$J,K$4,FALSE)/K$6</f>
        <v>0.82499999999999996</v>
      </c>
      <c r="L97" s="60">
        <f t="shared" si="72"/>
        <v>0.96</v>
      </c>
      <c r="M97" s="60">
        <f t="shared" si="72"/>
        <v>0.9</v>
      </c>
      <c r="N97" s="60">
        <f t="shared" si="72"/>
        <v>0.9</v>
      </c>
      <c r="O97" s="60">
        <f t="shared" si="72"/>
        <v>0.96</v>
      </c>
      <c r="P97" s="60">
        <f t="shared" si="72"/>
        <v>0.82499999999999996</v>
      </c>
      <c r="Q97" s="60">
        <f t="shared" si="72"/>
        <v>0.9</v>
      </c>
      <c r="R97" s="60">
        <f t="shared" si="72"/>
        <v>0.96</v>
      </c>
      <c r="S97" s="60">
        <f t="shared" si="72"/>
        <v>0.96</v>
      </c>
      <c r="T97" s="60">
        <f t="shared" si="72"/>
        <v>0.96</v>
      </c>
      <c r="U97" s="60">
        <f t="shared" ref="U97:AD106" si="73">VLOOKUP($B97,$B:$J,U$4,FALSE)/U$6</f>
        <v>0.9</v>
      </c>
      <c r="V97" s="60">
        <f t="shared" si="73"/>
        <v>0.96</v>
      </c>
      <c r="W97" s="60">
        <f t="shared" si="73"/>
        <v>0.78103207810320785</v>
      </c>
      <c r="X97" s="60">
        <f t="shared" si="73"/>
        <v>0.9</v>
      </c>
      <c r="Y97" s="60">
        <f t="shared" si="73"/>
        <v>0.9</v>
      </c>
      <c r="Z97" s="60">
        <f t="shared" si="73"/>
        <v>0.9</v>
      </c>
      <c r="AA97" s="60">
        <f t="shared" si="73"/>
        <v>0.96</v>
      </c>
      <c r="AB97" s="60">
        <f t="shared" si="73"/>
        <v>0.96</v>
      </c>
      <c r="AC97" s="60">
        <f t="shared" si="73"/>
        <v>0.82499999999999996</v>
      </c>
      <c r="AD97" s="60">
        <f t="shared" si="73"/>
        <v>0.82499999999999996</v>
      </c>
      <c r="AE97" s="60">
        <f t="shared" ref="AE97:AN106" si="74">VLOOKUP($B97,$B:$J,AE$4,FALSE)/AE$6</f>
        <v>0.82499999999999996</v>
      </c>
      <c r="AF97" s="60">
        <f t="shared" si="74"/>
        <v>0.9</v>
      </c>
      <c r="AG97" s="60">
        <f t="shared" si="74"/>
        <v>1.2</v>
      </c>
      <c r="AH97" s="60">
        <f t="shared" si="74"/>
        <v>0.82499999999999996</v>
      </c>
      <c r="AI97" s="60">
        <f t="shared" si="74"/>
        <v>0.96</v>
      </c>
      <c r="AJ97" s="60">
        <f t="shared" si="74"/>
        <v>0.96</v>
      </c>
      <c r="AK97" s="60">
        <f t="shared" si="74"/>
        <v>0.96</v>
      </c>
      <c r="AL97" s="60">
        <f t="shared" si="74"/>
        <v>0.82499999999999996</v>
      </c>
      <c r="AM97" s="60">
        <f t="shared" si="74"/>
        <v>0.78103207810320785</v>
      </c>
      <c r="AN97" s="60">
        <f t="shared" si="74"/>
        <v>0.82499999999999996</v>
      </c>
      <c r="AO97" s="60">
        <f t="shared" ref="AO97:AX106" si="75">VLOOKUP($B97,$B:$J,AO$4,FALSE)/AO$6</f>
        <v>0.82499999999999996</v>
      </c>
      <c r="AP97" s="60">
        <f t="shared" si="75"/>
        <v>0.78103207810320785</v>
      </c>
      <c r="AQ97" s="60">
        <f t="shared" si="75"/>
        <v>0.82499999999999996</v>
      </c>
      <c r="AR97" s="60">
        <f t="shared" si="75"/>
        <v>0.9</v>
      </c>
      <c r="AS97" s="60">
        <f t="shared" si="75"/>
        <v>0.9</v>
      </c>
      <c r="AT97" s="60">
        <f t="shared" si="75"/>
        <v>0.96</v>
      </c>
      <c r="AU97" s="60">
        <f t="shared" si="75"/>
        <v>0.82499999999999996</v>
      </c>
      <c r="AV97" s="60">
        <f t="shared" si="75"/>
        <v>0.82499999999999996</v>
      </c>
      <c r="AW97" s="138">
        <f t="shared" si="75"/>
        <v>0.9</v>
      </c>
      <c r="AX97" s="60">
        <f t="shared" si="75"/>
        <v>0.9</v>
      </c>
      <c r="AY97" s="60">
        <f t="shared" ref="AY97:BH106" si="76">VLOOKUP($B97,$B:$J,AY$4,FALSE)/AY$6</f>
        <v>0.82499999999999996</v>
      </c>
      <c r="AZ97" s="60">
        <f t="shared" si="76"/>
        <v>0.96</v>
      </c>
      <c r="BA97" s="60">
        <f t="shared" si="76"/>
        <v>0.75</v>
      </c>
      <c r="BB97" s="61">
        <f t="shared" si="76"/>
        <v>1</v>
      </c>
      <c r="BC97" s="61">
        <f t="shared" si="76"/>
        <v>0.56000000000000005</v>
      </c>
      <c r="BD97" s="61">
        <f t="shared" si="76"/>
        <v>0.82499999999999996</v>
      </c>
      <c r="BE97" s="61">
        <f t="shared" si="76"/>
        <v>0.96</v>
      </c>
      <c r="BF97" s="61">
        <f t="shared" si="76"/>
        <v>0.96</v>
      </c>
      <c r="BG97" s="61">
        <f t="shared" si="76"/>
        <v>0.96</v>
      </c>
      <c r="BH97" s="61">
        <f t="shared" si="76"/>
        <v>0.96</v>
      </c>
      <c r="BI97" s="61">
        <f t="shared" ref="BI97:BR106" si="77">VLOOKUP($B97,$B:$J,BI$4,FALSE)/BI$6</f>
        <v>0.82499999999999996</v>
      </c>
      <c r="BJ97" s="61">
        <f t="shared" si="77"/>
        <v>0.96</v>
      </c>
      <c r="BK97" s="61">
        <f t="shared" si="77"/>
        <v>0.9</v>
      </c>
      <c r="BL97" s="61">
        <f t="shared" si="77"/>
        <v>0.96</v>
      </c>
      <c r="BM97" s="61">
        <f t="shared" si="77"/>
        <v>0.96</v>
      </c>
      <c r="BN97" s="61">
        <f t="shared" si="77"/>
        <v>0.9</v>
      </c>
      <c r="BO97" s="61">
        <f t="shared" si="77"/>
        <v>0.9</v>
      </c>
      <c r="BP97" s="61">
        <f t="shared" si="77"/>
        <v>0.96</v>
      </c>
      <c r="BQ97" s="61">
        <f t="shared" si="77"/>
        <v>0.96</v>
      </c>
      <c r="BR97" s="61">
        <f t="shared" si="77"/>
        <v>0.96</v>
      </c>
      <c r="BS97" s="61">
        <f t="shared" ref="BS97:CB106" si="78">VLOOKUP($B97,$B:$J,BS$4,FALSE)/BS$6</f>
        <v>0.82499999999999996</v>
      </c>
      <c r="BT97" s="61">
        <f t="shared" si="78"/>
        <v>0.82499999999999996</v>
      </c>
      <c r="BU97" s="61">
        <f t="shared" si="78"/>
        <v>0.96</v>
      </c>
      <c r="BV97" s="61">
        <f t="shared" si="78"/>
        <v>0.9</v>
      </c>
      <c r="BW97" s="61">
        <f t="shared" si="78"/>
        <v>0.82499999999999996</v>
      </c>
      <c r="BX97" s="61">
        <f t="shared" si="78"/>
        <v>0.96</v>
      </c>
      <c r="BY97" s="61">
        <f t="shared" si="78"/>
        <v>0.9</v>
      </c>
      <c r="BZ97" s="61">
        <f t="shared" si="78"/>
        <v>0.82499999999999996</v>
      </c>
      <c r="CA97" s="61">
        <f t="shared" si="78"/>
        <v>0.96</v>
      </c>
      <c r="CB97" s="61">
        <f t="shared" si="78"/>
        <v>0.96</v>
      </c>
      <c r="CC97" s="61">
        <f t="shared" ref="CC97:CL106" si="79">VLOOKUP($B97,$B:$J,CC$4,FALSE)/CC$6</f>
        <v>0.96</v>
      </c>
      <c r="CD97" s="61">
        <f t="shared" si="79"/>
        <v>0.96</v>
      </c>
      <c r="CE97" s="61" t="e">
        <f t="shared" si="79"/>
        <v>#N/A</v>
      </c>
      <c r="CF97" s="61">
        <f t="shared" si="79"/>
        <v>0.96</v>
      </c>
      <c r="CG97" s="61">
        <f t="shared" si="79"/>
        <v>0.96</v>
      </c>
      <c r="CH97" s="61">
        <f t="shared" si="79"/>
        <v>0.96</v>
      </c>
      <c r="CI97" s="61">
        <f t="shared" si="79"/>
        <v>0.9</v>
      </c>
      <c r="CJ97" s="61">
        <f t="shared" si="79"/>
        <v>0.82499999999999996</v>
      </c>
      <c r="CK97" s="61">
        <f t="shared" si="79"/>
        <v>0.96</v>
      </c>
      <c r="CL97" s="61">
        <f t="shared" si="79"/>
        <v>0.9</v>
      </c>
    </row>
    <row r="98" spans="1:90" x14ac:dyDescent="0.25">
      <c r="A98" s="56">
        <v>10024227</v>
      </c>
      <c r="B98" s="56">
        <v>31072</v>
      </c>
      <c r="C98" s="57" t="s">
        <v>307</v>
      </c>
      <c r="D98" s="58">
        <v>280</v>
      </c>
      <c r="E98" s="58">
        <v>280</v>
      </c>
      <c r="F98" s="59">
        <v>480</v>
      </c>
      <c r="G98" s="59">
        <v>450</v>
      </c>
      <c r="H98" s="59">
        <v>280</v>
      </c>
      <c r="I98" s="58">
        <v>250</v>
      </c>
      <c r="J98" s="58">
        <v>250</v>
      </c>
      <c r="K98" s="60">
        <f t="shared" si="72"/>
        <v>0.7</v>
      </c>
      <c r="L98" s="60">
        <f t="shared" si="72"/>
        <v>0.96</v>
      </c>
      <c r="M98" s="60">
        <f t="shared" si="72"/>
        <v>0.9</v>
      </c>
      <c r="N98" s="60">
        <f t="shared" si="72"/>
        <v>0.9</v>
      </c>
      <c r="O98" s="60">
        <f t="shared" si="72"/>
        <v>0.96</v>
      </c>
      <c r="P98" s="60">
        <f t="shared" si="72"/>
        <v>0.7</v>
      </c>
      <c r="Q98" s="60">
        <f t="shared" si="72"/>
        <v>0.9</v>
      </c>
      <c r="R98" s="60">
        <f t="shared" si="72"/>
        <v>0.96</v>
      </c>
      <c r="S98" s="60">
        <f t="shared" si="72"/>
        <v>0.96</v>
      </c>
      <c r="T98" s="60">
        <f t="shared" si="72"/>
        <v>0.96</v>
      </c>
      <c r="U98" s="60">
        <f t="shared" si="73"/>
        <v>0.9</v>
      </c>
      <c r="V98" s="60">
        <f t="shared" si="73"/>
        <v>0.96</v>
      </c>
      <c r="W98" s="60">
        <f t="shared" si="73"/>
        <v>0.78103207810320785</v>
      </c>
      <c r="X98" s="60">
        <f t="shared" si="73"/>
        <v>0.9</v>
      </c>
      <c r="Y98" s="60">
        <f t="shared" si="73"/>
        <v>0.9</v>
      </c>
      <c r="Z98" s="60">
        <f t="shared" si="73"/>
        <v>0.9</v>
      </c>
      <c r="AA98" s="60">
        <f t="shared" si="73"/>
        <v>0.96</v>
      </c>
      <c r="AB98" s="60">
        <f t="shared" si="73"/>
        <v>0.96</v>
      </c>
      <c r="AC98" s="60">
        <f t="shared" si="73"/>
        <v>0.7</v>
      </c>
      <c r="AD98" s="60">
        <f t="shared" si="73"/>
        <v>0.7</v>
      </c>
      <c r="AE98" s="60">
        <f t="shared" si="74"/>
        <v>0.7</v>
      </c>
      <c r="AF98" s="60">
        <f t="shared" si="74"/>
        <v>0.9</v>
      </c>
      <c r="AG98" s="60">
        <f t="shared" si="74"/>
        <v>1.2</v>
      </c>
      <c r="AH98" s="60">
        <f t="shared" si="74"/>
        <v>0.7</v>
      </c>
      <c r="AI98" s="60">
        <f t="shared" si="74"/>
        <v>0.96</v>
      </c>
      <c r="AJ98" s="60">
        <f t="shared" si="74"/>
        <v>0.96</v>
      </c>
      <c r="AK98" s="60">
        <f t="shared" si="74"/>
        <v>0.96</v>
      </c>
      <c r="AL98" s="60">
        <f t="shared" si="74"/>
        <v>0.7</v>
      </c>
      <c r="AM98" s="60">
        <f t="shared" si="74"/>
        <v>0.78103207810320785</v>
      </c>
      <c r="AN98" s="60">
        <f t="shared" si="74"/>
        <v>0.7</v>
      </c>
      <c r="AO98" s="60">
        <f t="shared" si="75"/>
        <v>0.7</v>
      </c>
      <c r="AP98" s="60">
        <f t="shared" si="75"/>
        <v>0.78103207810320785</v>
      </c>
      <c r="AQ98" s="60">
        <f t="shared" si="75"/>
        <v>0.7</v>
      </c>
      <c r="AR98" s="60">
        <f t="shared" si="75"/>
        <v>0.9</v>
      </c>
      <c r="AS98" s="60">
        <f t="shared" si="75"/>
        <v>0.9</v>
      </c>
      <c r="AT98" s="60">
        <f t="shared" si="75"/>
        <v>0.96</v>
      </c>
      <c r="AU98" s="60">
        <f t="shared" si="75"/>
        <v>0.7</v>
      </c>
      <c r="AV98" s="60">
        <f t="shared" si="75"/>
        <v>0.7</v>
      </c>
      <c r="AW98" s="138">
        <f t="shared" si="75"/>
        <v>0.9</v>
      </c>
      <c r="AX98" s="60">
        <f t="shared" si="75"/>
        <v>0.9</v>
      </c>
      <c r="AY98" s="60">
        <f t="shared" si="76"/>
        <v>0.7</v>
      </c>
      <c r="AZ98" s="60">
        <f t="shared" si="76"/>
        <v>0.96</v>
      </c>
      <c r="BA98" s="60">
        <f t="shared" si="76"/>
        <v>0.625</v>
      </c>
      <c r="BB98" s="61">
        <f t="shared" si="76"/>
        <v>0.83333333333333337</v>
      </c>
      <c r="BC98" s="61">
        <f t="shared" si="76"/>
        <v>0.56000000000000005</v>
      </c>
      <c r="BD98" s="61">
        <f t="shared" si="76"/>
        <v>0.7</v>
      </c>
      <c r="BE98" s="61">
        <f t="shared" si="76"/>
        <v>0.96</v>
      </c>
      <c r="BF98" s="61">
        <f t="shared" si="76"/>
        <v>0.96</v>
      </c>
      <c r="BG98" s="61">
        <f t="shared" si="76"/>
        <v>0.96</v>
      </c>
      <c r="BH98" s="61">
        <f t="shared" si="76"/>
        <v>0.96</v>
      </c>
      <c r="BI98" s="61">
        <f t="shared" si="77"/>
        <v>0.7</v>
      </c>
      <c r="BJ98" s="61">
        <f t="shared" si="77"/>
        <v>0.96</v>
      </c>
      <c r="BK98" s="61">
        <f t="shared" si="77"/>
        <v>0.9</v>
      </c>
      <c r="BL98" s="61">
        <f t="shared" si="77"/>
        <v>0.96</v>
      </c>
      <c r="BM98" s="61">
        <f t="shared" si="77"/>
        <v>0.96</v>
      </c>
      <c r="BN98" s="61">
        <f t="shared" si="77"/>
        <v>0.9</v>
      </c>
      <c r="BO98" s="61">
        <f t="shared" si="77"/>
        <v>0.9</v>
      </c>
      <c r="BP98" s="61">
        <f t="shared" si="77"/>
        <v>0.96</v>
      </c>
      <c r="BQ98" s="61">
        <f t="shared" si="77"/>
        <v>0.96</v>
      </c>
      <c r="BR98" s="61">
        <f t="shared" si="77"/>
        <v>0.96</v>
      </c>
      <c r="BS98" s="61">
        <f t="shared" si="78"/>
        <v>0.7</v>
      </c>
      <c r="BT98" s="61">
        <f t="shared" si="78"/>
        <v>0.7</v>
      </c>
      <c r="BU98" s="61">
        <f t="shared" si="78"/>
        <v>0.96</v>
      </c>
      <c r="BV98" s="61">
        <f t="shared" si="78"/>
        <v>0.9</v>
      </c>
      <c r="BW98" s="61">
        <f t="shared" si="78"/>
        <v>0.7</v>
      </c>
      <c r="BX98" s="61">
        <f t="shared" si="78"/>
        <v>0.96</v>
      </c>
      <c r="BY98" s="61">
        <f t="shared" si="78"/>
        <v>0.9</v>
      </c>
      <c r="BZ98" s="61">
        <f t="shared" si="78"/>
        <v>0.7</v>
      </c>
      <c r="CA98" s="61">
        <f t="shared" si="78"/>
        <v>0.96</v>
      </c>
      <c r="CB98" s="61">
        <f t="shared" si="78"/>
        <v>0.96</v>
      </c>
      <c r="CC98" s="61">
        <f t="shared" si="79"/>
        <v>0.96</v>
      </c>
      <c r="CD98" s="61">
        <f t="shared" si="79"/>
        <v>0.96</v>
      </c>
      <c r="CE98" s="61" t="e">
        <f t="shared" si="79"/>
        <v>#N/A</v>
      </c>
      <c r="CF98" s="61">
        <f t="shared" si="79"/>
        <v>0.96</v>
      </c>
      <c r="CG98" s="61">
        <f t="shared" si="79"/>
        <v>0.96</v>
      </c>
      <c r="CH98" s="61">
        <f t="shared" si="79"/>
        <v>0.96</v>
      </c>
      <c r="CI98" s="61">
        <f t="shared" si="79"/>
        <v>0.9</v>
      </c>
      <c r="CJ98" s="61">
        <f t="shared" si="79"/>
        <v>0.7</v>
      </c>
      <c r="CK98" s="61">
        <f t="shared" si="79"/>
        <v>0.96</v>
      </c>
      <c r="CL98" s="61">
        <f t="shared" si="79"/>
        <v>0.9</v>
      </c>
    </row>
    <row r="99" spans="1:90" x14ac:dyDescent="0.25">
      <c r="A99" s="56">
        <v>10024456</v>
      </c>
      <c r="B99" s="56">
        <v>31080</v>
      </c>
      <c r="C99" s="57" t="s">
        <v>308</v>
      </c>
      <c r="D99" s="58">
        <v>350</v>
      </c>
      <c r="E99" s="58">
        <v>350</v>
      </c>
      <c r="F99" s="59">
        <v>450</v>
      </c>
      <c r="G99" s="59">
        <v>430</v>
      </c>
      <c r="H99" s="59">
        <v>280</v>
      </c>
      <c r="I99" s="58">
        <v>280</v>
      </c>
      <c r="J99" s="58">
        <v>280</v>
      </c>
      <c r="K99" s="60">
        <f t="shared" si="72"/>
        <v>0.875</v>
      </c>
      <c r="L99" s="60">
        <f t="shared" si="72"/>
        <v>0.9</v>
      </c>
      <c r="M99" s="60">
        <f t="shared" si="72"/>
        <v>0.86</v>
      </c>
      <c r="N99" s="60">
        <f t="shared" si="72"/>
        <v>0.86</v>
      </c>
      <c r="O99" s="60">
        <f t="shared" si="72"/>
        <v>0.9</v>
      </c>
      <c r="P99" s="60">
        <f t="shared" si="72"/>
        <v>0.875</v>
      </c>
      <c r="Q99" s="60">
        <f t="shared" si="72"/>
        <v>0.86</v>
      </c>
      <c r="R99" s="60">
        <f t="shared" si="72"/>
        <v>0.9</v>
      </c>
      <c r="S99" s="60">
        <f t="shared" si="72"/>
        <v>0.9</v>
      </c>
      <c r="T99" s="60">
        <f t="shared" si="72"/>
        <v>0.9</v>
      </c>
      <c r="U99" s="60">
        <f t="shared" si="73"/>
        <v>0.86</v>
      </c>
      <c r="V99" s="60">
        <f t="shared" si="73"/>
        <v>0.9</v>
      </c>
      <c r="W99" s="60">
        <f t="shared" si="73"/>
        <v>0.78103207810320785</v>
      </c>
      <c r="X99" s="60">
        <f t="shared" si="73"/>
        <v>0.86</v>
      </c>
      <c r="Y99" s="60">
        <f t="shared" si="73"/>
        <v>0.86</v>
      </c>
      <c r="Z99" s="60">
        <f t="shared" si="73"/>
        <v>0.86</v>
      </c>
      <c r="AA99" s="60">
        <f t="shared" si="73"/>
        <v>0.9</v>
      </c>
      <c r="AB99" s="60">
        <f t="shared" si="73"/>
        <v>0.9</v>
      </c>
      <c r="AC99" s="60">
        <f t="shared" si="73"/>
        <v>0.875</v>
      </c>
      <c r="AD99" s="60">
        <f t="shared" si="73"/>
        <v>0.875</v>
      </c>
      <c r="AE99" s="60">
        <f t="shared" si="74"/>
        <v>0.875</v>
      </c>
      <c r="AF99" s="60">
        <f t="shared" si="74"/>
        <v>0.86</v>
      </c>
      <c r="AG99" s="60">
        <f t="shared" si="74"/>
        <v>1.125</v>
      </c>
      <c r="AH99" s="60">
        <f t="shared" si="74"/>
        <v>0.875</v>
      </c>
      <c r="AI99" s="60">
        <f t="shared" si="74"/>
        <v>0.9</v>
      </c>
      <c r="AJ99" s="60">
        <f t="shared" si="74"/>
        <v>0.9</v>
      </c>
      <c r="AK99" s="60">
        <f t="shared" si="74"/>
        <v>0.9</v>
      </c>
      <c r="AL99" s="60">
        <f t="shared" si="74"/>
        <v>0.875</v>
      </c>
      <c r="AM99" s="60">
        <f t="shared" si="74"/>
        <v>0.78103207810320785</v>
      </c>
      <c r="AN99" s="60">
        <f t="shared" si="74"/>
        <v>0.875</v>
      </c>
      <c r="AO99" s="60">
        <f t="shared" si="75"/>
        <v>0.875</v>
      </c>
      <c r="AP99" s="60">
        <f t="shared" si="75"/>
        <v>0.78103207810320785</v>
      </c>
      <c r="AQ99" s="60">
        <f t="shared" si="75"/>
        <v>0.875</v>
      </c>
      <c r="AR99" s="60">
        <f t="shared" si="75"/>
        <v>0.86</v>
      </c>
      <c r="AS99" s="60">
        <f t="shared" si="75"/>
        <v>0.86</v>
      </c>
      <c r="AT99" s="60">
        <f t="shared" si="75"/>
        <v>0.9</v>
      </c>
      <c r="AU99" s="60">
        <f t="shared" si="75"/>
        <v>0.875</v>
      </c>
      <c r="AV99" s="60">
        <f t="shared" si="75"/>
        <v>0.875</v>
      </c>
      <c r="AW99" s="138">
        <f t="shared" si="75"/>
        <v>0.86</v>
      </c>
      <c r="AX99" s="60">
        <f t="shared" si="75"/>
        <v>0.86</v>
      </c>
      <c r="AY99" s="60">
        <f t="shared" si="76"/>
        <v>0.875</v>
      </c>
      <c r="AZ99" s="60">
        <f t="shared" si="76"/>
        <v>0.9</v>
      </c>
      <c r="BA99" s="60">
        <f t="shared" si="76"/>
        <v>0.7</v>
      </c>
      <c r="BB99" s="61">
        <f t="shared" si="76"/>
        <v>0.93333333333333335</v>
      </c>
      <c r="BC99" s="61">
        <f t="shared" si="76"/>
        <v>0.56000000000000005</v>
      </c>
      <c r="BD99" s="61">
        <f t="shared" si="76"/>
        <v>0.875</v>
      </c>
      <c r="BE99" s="61">
        <f t="shared" si="76"/>
        <v>0.9</v>
      </c>
      <c r="BF99" s="61">
        <f t="shared" si="76"/>
        <v>0.9</v>
      </c>
      <c r="BG99" s="61">
        <f t="shared" si="76"/>
        <v>0.9</v>
      </c>
      <c r="BH99" s="61">
        <f t="shared" si="76"/>
        <v>0.9</v>
      </c>
      <c r="BI99" s="61">
        <f t="shared" si="77"/>
        <v>0.875</v>
      </c>
      <c r="BJ99" s="61">
        <f t="shared" si="77"/>
        <v>0.9</v>
      </c>
      <c r="BK99" s="61">
        <f t="shared" si="77"/>
        <v>0.86</v>
      </c>
      <c r="BL99" s="61">
        <f t="shared" si="77"/>
        <v>0.9</v>
      </c>
      <c r="BM99" s="61">
        <f t="shared" si="77"/>
        <v>0.9</v>
      </c>
      <c r="BN99" s="61">
        <f t="shared" si="77"/>
        <v>0.86</v>
      </c>
      <c r="BO99" s="61">
        <f t="shared" si="77"/>
        <v>0.86</v>
      </c>
      <c r="BP99" s="61">
        <f t="shared" si="77"/>
        <v>0.9</v>
      </c>
      <c r="BQ99" s="61">
        <f t="shared" si="77"/>
        <v>0.9</v>
      </c>
      <c r="BR99" s="61">
        <f t="shared" si="77"/>
        <v>0.9</v>
      </c>
      <c r="BS99" s="61">
        <f t="shared" si="78"/>
        <v>0.875</v>
      </c>
      <c r="BT99" s="61">
        <f t="shared" si="78"/>
        <v>0.875</v>
      </c>
      <c r="BU99" s="61">
        <f t="shared" si="78"/>
        <v>0.9</v>
      </c>
      <c r="BV99" s="61">
        <f t="shared" si="78"/>
        <v>0.86</v>
      </c>
      <c r="BW99" s="61">
        <f t="shared" si="78"/>
        <v>0.875</v>
      </c>
      <c r="BX99" s="61">
        <f t="shared" si="78"/>
        <v>0.9</v>
      </c>
      <c r="BY99" s="61">
        <f t="shared" si="78"/>
        <v>0.86</v>
      </c>
      <c r="BZ99" s="61">
        <f t="shared" si="78"/>
        <v>0.875</v>
      </c>
      <c r="CA99" s="61">
        <f t="shared" si="78"/>
        <v>0.9</v>
      </c>
      <c r="CB99" s="61">
        <f t="shared" si="78"/>
        <v>0.9</v>
      </c>
      <c r="CC99" s="61">
        <f t="shared" si="79"/>
        <v>0.9</v>
      </c>
      <c r="CD99" s="61">
        <f t="shared" si="79"/>
        <v>0.9</v>
      </c>
      <c r="CE99" s="61" t="e">
        <f t="shared" si="79"/>
        <v>#N/A</v>
      </c>
      <c r="CF99" s="61">
        <f t="shared" si="79"/>
        <v>0.9</v>
      </c>
      <c r="CG99" s="61">
        <f t="shared" si="79"/>
        <v>0.9</v>
      </c>
      <c r="CH99" s="61">
        <f t="shared" si="79"/>
        <v>0.9</v>
      </c>
      <c r="CI99" s="61">
        <f t="shared" si="79"/>
        <v>0.86</v>
      </c>
      <c r="CJ99" s="61">
        <f t="shared" si="79"/>
        <v>0.875</v>
      </c>
      <c r="CK99" s="61">
        <f t="shared" si="79"/>
        <v>0.9</v>
      </c>
      <c r="CL99" s="61">
        <f t="shared" si="79"/>
        <v>0.86</v>
      </c>
    </row>
    <row r="100" spans="1:90" x14ac:dyDescent="0.25">
      <c r="A100" s="56">
        <v>10023412</v>
      </c>
      <c r="B100" s="56">
        <v>31082</v>
      </c>
      <c r="C100" s="57" t="s">
        <v>309</v>
      </c>
      <c r="D100" s="58">
        <v>390</v>
      </c>
      <c r="E100" s="58">
        <v>390</v>
      </c>
      <c r="F100" s="59">
        <v>450</v>
      </c>
      <c r="G100" s="59">
        <v>430</v>
      </c>
      <c r="H100" s="59">
        <v>280</v>
      </c>
      <c r="I100" s="58">
        <v>300</v>
      </c>
      <c r="J100" s="58">
        <v>300</v>
      </c>
      <c r="K100" s="60">
        <f t="shared" si="72"/>
        <v>0.97499999999999998</v>
      </c>
      <c r="L100" s="60">
        <f t="shared" si="72"/>
        <v>0.9</v>
      </c>
      <c r="M100" s="60">
        <f t="shared" si="72"/>
        <v>0.86</v>
      </c>
      <c r="N100" s="60">
        <f t="shared" si="72"/>
        <v>0.86</v>
      </c>
      <c r="O100" s="60">
        <f t="shared" si="72"/>
        <v>0.9</v>
      </c>
      <c r="P100" s="60">
        <f t="shared" si="72"/>
        <v>0.97499999999999998</v>
      </c>
      <c r="Q100" s="60">
        <f t="shared" si="72"/>
        <v>0.86</v>
      </c>
      <c r="R100" s="60">
        <f t="shared" si="72"/>
        <v>0.9</v>
      </c>
      <c r="S100" s="60">
        <f t="shared" si="72"/>
        <v>0.9</v>
      </c>
      <c r="T100" s="60">
        <f t="shared" si="72"/>
        <v>0.9</v>
      </c>
      <c r="U100" s="60">
        <f t="shared" si="73"/>
        <v>0.86</v>
      </c>
      <c r="V100" s="60">
        <f t="shared" si="73"/>
        <v>0.9</v>
      </c>
      <c r="W100" s="60">
        <f t="shared" si="73"/>
        <v>0.78103207810320785</v>
      </c>
      <c r="X100" s="60">
        <f t="shared" si="73"/>
        <v>0.86</v>
      </c>
      <c r="Y100" s="60">
        <f t="shared" si="73"/>
        <v>0.86</v>
      </c>
      <c r="Z100" s="60">
        <f t="shared" si="73"/>
        <v>0.86</v>
      </c>
      <c r="AA100" s="60">
        <f t="shared" si="73"/>
        <v>0.9</v>
      </c>
      <c r="AB100" s="60">
        <f t="shared" si="73"/>
        <v>0.9</v>
      </c>
      <c r="AC100" s="60">
        <f t="shared" si="73"/>
        <v>0.97499999999999998</v>
      </c>
      <c r="AD100" s="60">
        <f t="shared" si="73"/>
        <v>0.97499999999999998</v>
      </c>
      <c r="AE100" s="60">
        <f t="shared" si="74"/>
        <v>0.97499999999999998</v>
      </c>
      <c r="AF100" s="60">
        <f t="shared" si="74"/>
        <v>0.86</v>
      </c>
      <c r="AG100" s="60">
        <f t="shared" si="74"/>
        <v>1.125</v>
      </c>
      <c r="AH100" s="60">
        <f t="shared" si="74"/>
        <v>0.97499999999999998</v>
      </c>
      <c r="AI100" s="60">
        <f t="shared" si="74"/>
        <v>0.9</v>
      </c>
      <c r="AJ100" s="60">
        <f t="shared" si="74"/>
        <v>0.9</v>
      </c>
      <c r="AK100" s="60">
        <f t="shared" si="74"/>
        <v>0.9</v>
      </c>
      <c r="AL100" s="60">
        <f t="shared" si="74"/>
        <v>0.97499999999999998</v>
      </c>
      <c r="AM100" s="60">
        <f t="shared" si="74"/>
        <v>0.78103207810320785</v>
      </c>
      <c r="AN100" s="60">
        <f t="shared" si="74"/>
        <v>0.97499999999999998</v>
      </c>
      <c r="AO100" s="60">
        <f t="shared" si="75"/>
        <v>0.97499999999999998</v>
      </c>
      <c r="AP100" s="60">
        <f t="shared" si="75"/>
        <v>0.78103207810320785</v>
      </c>
      <c r="AQ100" s="60">
        <f t="shared" si="75"/>
        <v>0.97499999999999998</v>
      </c>
      <c r="AR100" s="60">
        <f t="shared" si="75"/>
        <v>0.86</v>
      </c>
      <c r="AS100" s="60">
        <f t="shared" si="75"/>
        <v>0.86</v>
      </c>
      <c r="AT100" s="60">
        <f t="shared" si="75"/>
        <v>0.9</v>
      </c>
      <c r="AU100" s="60">
        <f t="shared" si="75"/>
        <v>0.97499999999999998</v>
      </c>
      <c r="AV100" s="60">
        <f t="shared" si="75"/>
        <v>0.97499999999999998</v>
      </c>
      <c r="AW100" s="138">
        <f t="shared" si="75"/>
        <v>0.86</v>
      </c>
      <c r="AX100" s="60">
        <f t="shared" si="75"/>
        <v>0.86</v>
      </c>
      <c r="AY100" s="60">
        <f t="shared" si="76"/>
        <v>0.97499999999999998</v>
      </c>
      <c r="AZ100" s="60">
        <f t="shared" si="76"/>
        <v>0.9</v>
      </c>
      <c r="BA100" s="60">
        <f t="shared" si="76"/>
        <v>0.75</v>
      </c>
      <c r="BB100" s="61">
        <f t="shared" si="76"/>
        <v>1</v>
      </c>
      <c r="BC100" s="61">
        <f t="shared" si="76"/>
        <v>0.56000000000000005</v>
      </c>
      <c r="BD100" s="61">
        <f t="shared" si="76"/>
        <v>0.97499999999999998</v>
      </c>
      <c r="BE100" s="61">
        <f t="shared" si="76"/>
        <v>0.9</v>
      </c>
      <c r="BF100" s="61">
        <f t="shared" si="76"/>
        <v>0.9</v>
      </c>
      <c r="BG100" s="61">
        <f t="shared" si="76"/>
        <v>0.9</v>
      </c>
      <c r="BH100" s="61">
        <f t="shared" si="76"/>
        <v>0.9</v>
      </c>
      <c r="BI100" s="61">
        <f t="shared" si="77"/>
        <v>0.97499999999999998</v>
      </c>
      <c r="BJ100" s="61">
        <f t="shared" si="77"/>
        <v>0.9</v>
      </c>
      <c r="BK100" s="61">
        <f t="shared" si="77"/>
        <v>0.86</v>
      </c>
      <c r="BL100" s="61">
        <f t="shared" si="77"/>
        <v>0.9</v>
      </c>
      <c r="BM100" s="61">
        <f t="shared" si="77"/>
        <v>0.9</v>
      </c>
      <c r="BN100" s="61">
        <f t="shared" si="77"/>
        <v>0.86</v>
      </c>
      <c r="BO100" s="61">
        <f t="shared" si="77"/>
        <v>0.86</v>
      </c>
      <c r="BP100" s="61">
        <f t="shared" si="77"/>
        <v>0.9</v>
      </c>
      <c r="BQ100" s="61">
        <f t="shared" si="77"/>
        <v>0.9</v>
      </c>
      <c r="BR100" s="61">
        <f t="shared" si="77"/>
        <v>0.9</v>
      </c>
      <c r="BS100" s="61">
        <f t="shared" si="78"/>
        <v>0.97499999999999998</v>
      </c>
      <c r="BT100" s="61">
        <f t="shared" si="78"/>
        <v>0.97499999999999998</v>
      </c>
      <c r="BU100" s="61">
        <f t="shared" si="78"/>
        <v>0.9</v>
      </c>
      <c r="BV100" s="61">
        <f t="shared" si="78"/>
        <v>0.86</v>
      </c>
      <c r="BW100" s="61">
        <f t="shared" si="78"/>
        <v>0.97499999999999998</v>
      </c>
      <c r="BX100" s="61">
        <f t="shared" si="78"/>
        <v>0.9</v>
      </c>
      <c r="BY100" s="61">
        <f t="shared" si="78"/>
        <v>0.86</v>
      </c>
      <c r="BZ100" s="61">
        <f t="shared" si="78"/>
        <v>0.97499999999999998</v>
      </c>
      <c r="CA100" s="61">
        <f t="shared" si="78"/>
        <v>0.9</v>
      </c>
      <c r="CB100" s="61">
        <f t="shared" si="78"/>
        <v>0.9</v>
      </c>
      <c r="CC100" s="61">
        <f t="shared" si="79"/>
        <v>0.9</v>
      </c>
      <c r="CD100" s="61">
        <f t="shared" si="79"/>
        <v>0.9</v>
      </c>
      <c r="CE100" s="61" t="e">
        <f t="shared" si="79"/>
        <v>#N/A</v>
      </c>
      <c r="CF100" s="61">
        <f t="shared" si="79"/>
        <v>0.9</v>
      </c>
      <c r="CG100" s="61">
        <f t="shared" si="79"/>
        <v>0.9</v>
      </c>
      <c r="CH100" s="61">
        <f t="shared" si="79"/>
        <v>0.9</v>
      </c>
      <c r="CI100" s="61">
        <f t="shared" si="79"/>
        <v>0.86</v>
      </c>
      <c r="CJ100" s="61">
        <f t="shared" si="79"/>
        <v>0.97499999999999998</v>
      </c>
      <c r="CK100" s="61">
        <f t="shared" si="79"/>
        <v>0.9</v>
      </c>
      <c r="CL100" s="61">
        <f t="shared" si="79"/>
        <v>0.86</v>
      </c>
    </row>
    <row r="101" spans="1:90" x14ac:dyDescent="0.25">
      <c r="A101" s="56">
        <v>10024073</v>
      </c>
      <c r="B101" s="56">
        <v>31093</v>
      </c>
      <c r="C101" s="57" t="s">
        <v>310</v>
      </c>
      <c r="D101" s="58">
        <v>250</v>
      </c>
      <c r="E101" s="58">
        <v>250</v>
      </c>
      <c r="F101" s="59">
        <v>500</v>
      </c>
      <c r="G101" s="59">
        <v>500</v>
      </c>
      <c r="H101" s="59">
        <v>280</v>
      </c>
      <c r="I101" s="58">
        <v>250</v>
      </c>
      <c r="J101" s="58">
        <v>250</v>
      </c>
      <c r="K101" s="60">
        <f t="shared" si="72"/>
        <v>0.625</v>
      </c>
      <c r="L101" s="60">
        <f t="shared" si="72"/>
        <v>1</v>
      </c>
      <c r="M101" s="60">
        <f t="shared" si="72"/>
        <v>1</v>
      </c>
      <c r="N101" s="60">
        <f t="shared" si="72"/>
        <v>1</v>
      </c>
      <c r="O101" s="60">
        <f t="shared" si="72"/>
        <v>1</v>
      </c>
      <c r="P101" s="60">
        <f t="shared" si="72"/>
        <v>0.625</v>
      </c>
      <c r="Q101" s="60">
        <f t="shared" si="72"/>
        <v>1</v>
      </c>
      <c r="R101" s="60">
        <f t="shared" si="72"/>
        <v>1</v>
      </c>
      <c r="S101" s="60">
        <f t="shared" si="72"/>
        <v>1</v>
      </c>
      <c r="T101" s="60">
        <f t="shared" si="72"/>
        <v>1</v>
      </c>
      <c r="U101" s="60">
        <f t="shared" si="73"/>
        <v>1</v>
      </c>
      <c r="V101" s="60">
        <f t="shared" si="73"/>
        <v>1</v>
      </c>
      <c r="W101" s="60">
        <f t="shared" si="73"/>
        <v>0.78103207810320785</v>
      </c>
      <c r="X101" s="60">
        <f t="shared" si="73"/>
        <v>1</v>
      </c>
      <c r="Y101" s="60">
        <f t="shared" si="73"/>
        <v>1</v>
      </c>
      <c r="Z101" s="60">
        <f t="shared" si="73"/>
        <v>1</v>
      </c>
      <c r="AA101" s="60">
        <f t="shared" si="73"/>
        <v>1</v>
      </c>
      <c r="AB101" s="60">
        <f t="shared" si="73"/>
        <v>1</v>
      </c>
      <c r="AC101" s="60">
        <f t="shared" si="73"/>
        <v>0.625</v>
      </c>
      <c r="AD101" s="60">
        <f t="shared" si="73"/>
        <v>0.625</v>
      </c>
      <c r="AE101" s="60">
        <f t="shared" si="74"/>
        <v>0.625</v>
      </c>
      <c r="AF101" s="60">
        <f t="shared" si="74"/>
        <v>1</v>
      </c>
      <c r="AG101" s="60">
        <f t="shared" si="74"/>
        <v>1.25</v>
      </c>
      <c r="AH101" s="60">
        <f t="shared" si="74"/>
        <v>0.625</v>
      </c>
      <c r="AI101" s="60">
        <f t="shared" si="74"/>
        <v>1</v>
      </c>
      <c r="AJ101" s="60">
        <f t="shared" si="74"/>
        <v>1</v>
      </c>
      <c r="AK101" s="60">
        <f t="shared" si="74"/>
        <v>1</v>
      </c>
      <c r="AL101" s="60">
        <f t="shared" si="74"/>
        <v>0.625</v>
      </c>
      <c r="AM101" s="60">
        <f t="shared" si="74"/>
        <v>0.78103207810320785</v>
      </c>
      <c r="AN101" s="60">
        <f t="shared" si="74"/>
        <v>0.625</v>
      </c>
      <c r="AO101" s="60">
        <f t="shared" si="75"/>
        <v>0.625</v>
      </c>
      <c r="AP101" s="60">
        <f t="shared" si="75"/>
        <v>0.78103207810320785</v>
      </c>
      <c r="AQ101" s="60">
        <f t="shared" si="75"/>
        <v>0.625</v>
      </c>
      <c r="AR101" s="60">
        <f t="shared" si="75"/>
        <v>1</v>
      </c>
      <c r="AS101" s="60">
        <f t="shared" si="75"/>
        <v>1</v>
      </c>
      <c r="AT101" s="60">
        <f t="shared" si="75"/>
        <v>1</v>
      </c>
      <c r="AU101" s="60">
        <f t="shared" si="75"/>
        <v>0.625</v>
      </c>
      <c r="AV101" s="60">
        <f t="shared" si="75"/>
        <v>0.625</v>
      </c>
      <c r="AW101" s="138">
        <f t="shared" si="75"/>
        <v>1</v>
      </c>
      <c r="AX101" s="60">
        <f t="shared" si="75"/>
        <v>1</v>
      </c>
      <c r="AY101" s="60">
        <f t="shared" si="76"/>
        <v>0.625</v>
      </c>
      <c r="AZ101" s="60">
        <f t="shared" si="76"/>
        <v>1</v>
      </c>
      <c r="BA101" s="60">
        <f t="shared" si="76"/>
        <v>0.625</v>
      </c>
      <c r="BB101" s="61">
        <f t="shared" si="76"/>
        <v>0.83333333333333337</v>
      </c>
      <c r="BC101" s="61">
        <f t="shared" si="76"/>
        <v>0.56000000000000005</v>
      </c>
      <c r="BD101" s="61">
        <f t="shared" si="76"/>
        <v>0.625</v>
      </c>
      <c r="BE101" s="61">
        <f t="shared" si="76"/>
        <v>1</v>
      </c>
      <c r="BF101" s="61">
        <f t="shared" si="76"/>
        <v>1</v>
      </c>
      <c r="BG101" s="61">
        <f t="shared" si="76"/>
        <v>1</v>
      </c>
      <c r="BH101" s="61">
        <f t="shared" si="76"/>
        <v>1</v>
      </c>
      <c r="BI101" s="61">
        <f t="shared" si="77"/>
        <v>0.625</v>
      </c>
      <c r="BJ101" s="61">
        <f t="shared" si="77"/>
        <v>1</v>
      </c>
      <c r="BK101" s="61">
        <f t="shared" si="77"/>
        <v>1</v>
      </c>
      <c r="BL101" s="61">
        <f t="shared" si="77"/>
        <v>1</v>
      </c>
      <c r="BM101" s="61">
        <f t="shared" si="77"/>
        <v>1</v>
      </c>
      <c r="BN101" s="61">
        <f t="shared" si="77"/>
        <v>1</v>
      </c>
      <c r="BO101" s="61">
        <f t="shared" si="77"/>
        <v>1</v>
      </c>
      <c r="BP101" s="61">
        <f t="shared" si="77"/>
        <v>1</v>
      </c>
      <c r="BQ101" s="61">
        <f t="shared" si="77"/>
        <v>1</v>
      </c>
      <c r="BR101" s="61">
        <f t="shared" si="77"/>
        <v>1</v>
      </c>
      <c r="BS101" s="61">
        <f t="shared" si="78"/>
        <v>0.625</v>
      </c>
      <c r="BT101" s="61">
        <f t="shared" si="78"/>
        <v>0.625</v>
      </c>
      <c r="BU101" s="61">
        <f t="shared" si="78"/>
        <v>1</v>
      </c>
      <c r="BV101" s="61">
        <f t="shared" si="78"/>
        <v>1</v>
      </c>
      <c r="BW101" s="61">
        <f t="shared" si="78"/>
        <v>0.625</v>
      </c>
      <c r="BX101" s="61">
        <f t="shared" si="78"/>
        <v>1</v>
      </c>
      <c r="BY101" s="61">
        <f t="shared" si="78"/>
        <v>1</v>
      </c>
      <c r="BZ101" s="61">
        <f t="shared" si="78"/>
        <v>0.625</v>
      </c>
      <c r="CA101" s="61">
        <f t="shared" si="78"/>
        <v>1</v>
      </c>
      <c r="CB101" s="61">
        <f t="shared" si="78"/>
        <v>1</v>
      </c>
      <c r="CC101" s="61">
        <f t="shared" si="79"/>
        <v>1</v>
      </c>
      <c r="CD101" s="61">
        <f t="shared" si="79"/>
        <v>1</v>
      </c>
      <c r="CE101" s="61" t="e">
        <f t="shared" si="79"/>
        <v>#N/A</v>
      </c>
      <c r="CF101" s="61">
        <f t="shared" si="79"/>
        <v>1</v>
      </c>
      <c r="CG101" s="61">
        <f t="shared" si="79"/>
        <v>1</v>
      </c>
      <c r="CH101" s="61">
        <f t="shared" si="79"/>
        <v>1</v>
      </c>
      <c r="CI101" s="61">
        <f t="shared" si="79"/>
        <v>1</v>
      </c>
      <c r="CJ101" s="61">
        <f t="shared" si="79"/>
        <v>0.625</v>
      </c>
      <c r="CK101" s="61">
        <f t="shared" si="79"/>
        <v>1</v>
      </c>
      <c r="CL101" s="61">
        <f t="shared" si="79"/>
        <v>1</v>
      </c>
    </row>
    <row r="102" spans="1:90" x14ac:dyDescent="0.25">
      <c r="A102" s="56">
        <v>10023815</v>
      </c>
      <c r="B102" s="56">
        <v>31094</v>
      </c>
      <c r="C102" s="57" t="s">
        <v>311</v>
      </c>
      <c r="D102" s="58">
        <v>250</v>
      </c>
      <c r="E102" s="58">
        <v>250</v>
      </c>
      <c r="F102" s="59">
        <v>500</v>
      </c>
      <c r="G102" s="59">
        <v>500</v>
      </c>
      <c r="H102" s="59">
        <v>280</v>
      </c>
      <c r="I102" s="58">
        <v>250</v>
      </c>
      <c r="J102" s="58">
        <v>250</v>
      </c>
      <c r="K102" s="60">
        <f t="shared" si="72"/>
        <v>0.625</v>
      </c>
      <c r="L102" s="60">
        <f t="shared" si="72"/>
        <v>1</v>
      </c>
      <c r="M102" s="60">
        <f t="shared" si="72"/>
        <v>1</v>
      </c>
      <c r="N102" s="60">
        <f t="shared" si="72"/>
        <v>1</v>
      </c>
      <c r="O102" s="60">
        <f t="shared" si="72"/>
        <v>1</v>
      </c>
      <c r="P102" s="60">
        <f t="shared" si="72"/>
        <v>0.625</v>
      </c>
      <c r="Q102" s="60">
        <f t="shared" si="72"/>
        <v>1</v>
      </c>
      <c r="R102" s="60">
        <f t="shared" si="72"/>
        <v>1</v>
      </c>
      <c r="S102" s="60">
        <f t="shared" si="72"/>
        <v>1</v>
      </c>
      <c r="T102" s="60">
        <f t="shared" si="72"/>
        <v>1</v>
      </c>
      <c r="U102" s="60">
        <f t="shared" si="73"/>
        <v>1</v>
      </c>
      <c r="V102" s="60">
        <f t="shared" si="73"/>
        <v>1</v>
      </c>
      <c r="W102" s="60">
        <f t="shared" si="73"/>
        <v>0.78103207810320785</v>
      </c>
      <c r="X102" s="60">
        <f t="shared" si="73"/>
        <v>1</v>
      </c>
      <c r="Y102" s="60">
        <f t="shared" si="73"/>
        <v>1</v>
      </c>
      <c r="Z102" s="60">
        <f t="shared" si="73"/>
        <v>1</v>
      </c>
      <c r="AA102" s="60">
        <f t="shared" si="73"/>
        <v>1</v>
      </c>
      <c r="AB102" s="60">
        <f t="shared" si="73"/>
        <v>1</v>
      </c>
      <c r="AC102" s="60">
        <f t="shared" si="73"/>
        <v>0.625</v>
      </c>
      <c r="AD102" s="60">
        <f t="shared" si="73"/>
        <v>0.625</v>
      </c>
      <c r="AE102" s="60">
        <f t="shared" si="74"/>
        <v>0.625</v>
      </c>
      <c r="AF102" s="60">
        <f t="shared" si="74"/>
        <v>1</v>
      </c>
      <c r="AG102" s="60">
        <f t="shared" si="74"/>
        <v>1.25</v>
      </c>
      <c r="AH102" s="60">
        <f t="shared" si="74"/>
        <v>0.625</v>
      </c>
      <c r="AI102" s="60">
        <f t="shared" si="74"/>
        <v>1</v>
      </c>
      <c r="AJ102" s="60">
        <f t="shared" si="74"/>
        <v>1</v>
      </c>
      <c r="AK102" s="60">
        <f t="shared" si="74"/>
        <v>1</v>
      </c>
      <c r="AL102" s="60">
        <f t="shared" si="74"/>
        <v>0.625</v>
      </c>
      <c r="AM102" s="60">
        <f t="shared" si="74"/>
        <v>0.78103207810320785</v>
      </c>
      <c r="AN102" s="60">
        <f t="shared" si="74"/>
        <v>0.625</v>
      </c>
      <c r="AO102" s="60">
        <f t="shared" si="75"/>
        <v>0.625</v>
      </c>
      <c r="AP102" s="60">
        <f t="shared" si="75"/>
        <v>0.78103207810320785</v>
      </c>
      <c r="AQ102" s="60">
        <f t="shared" si="75"/>
        <v>0.625</v>
      </c>
      <c r="AR102" s="60">
        <f t="shared" si="75"/>
        <v>1</v>
      </c>
      <c r="AS102" s="60">
        <f t="shared" si="75"/>
        <v>1</v>
      </c>
      <c r="AT102" s="60">
        <f t="shared" si="75"/>
        <v>1</v>
      </c>
      <c r="AU102" s="60">
        <f t="shared" si="75"/>
        <v>0.625</v>
      </c>
      <c r="AV102" s="60">
        <f t="shared" si="75"/>
        <v>0.625</v>
      </c>
      <c r="AW102" s="138">
        <f t="shared" si="75"/>
        <v>1</v>
      </c>
      <c r="AX102" s="60">
        <f t="shared" si="75"/>
        <v>1</v>
      </c>
      <c r="AY102" s="60">
        <f t="shared" si="76"/>
        <v>0.625</v>
      </c>
      <c r="AZ102" s="60">
        <f t="shared" si="76"/>
        <v>1</v>
      </c>
      <c r="BA102" s="60">
        <f t="shared" si="76"/>
        <v>0.625</v>
      </c>
      <c r="BB102" s="61">
        <f t="shared" si="76"/>
        <v>0.83333333333333337</v>
      </c>
      <c r="BC102" s="61">
        <f t="shared" si="76"/>
        <v>0.56000000000000005</v>
      </c>
      <c r="BD102" s="61">
        <f t="shared" si="76"/>
        <v>0.625</v>
      </c>
      <c r="BE102" s="61">
        <f t="shared" si="76"/>
        <v>1</v>
      </c>
      <c r="BF102" s="61">
        <f t="shared" si="76"/>
        <v>1</v>
      </c>
      <c r="BG102" s="61">
        <f t="shared" si="76"/>
        <v>1</v>
      </c>
      <c r="BH102" s="61">
        <f t="shared" si="76"/>
        <v>1</v>
      </c>
      <c r="BI102" s="61">
        <f t="shared" si="77"/>
        <v>0.625</v>
      </c>
      <c r="BJ102" s="61">
        <f t="shared" si="77"/>
        <v>1</v>
      </c>
      <c r="BK102" s="61">
        <f t="shared" si="77"/>
        <v>1</v>
      </c>
      <c r="BL102" s="61">
        <f t="shared" si="77"/>
        <v>1</v>
      </c>
      <c r="BM102" s="61">
        <f t="shared" si="77"/>
        <v>1</v>
      </c>
      <c r="BN102" s="61">
        <f t="shared" si="77"/>
        <v>1</v>
      </c>
      <c r="BO102" s="61">
        <f t="shared" si="77"/>
        <v>1</v>
      </c>
      <c r="BP102" s="61">
        <f t="shared" si="77"/>
        <v>1</v>
      </c>
      <c r="BQ102" s="61">
        <f t="shared" si="77"/>
        <v>1</v>
      </c>
      <c r="BR102" s="61">
        <f t="shared" si="77"/>
        <v>1</v>
      </c>
      <c r="BS102" s="61">
        <f t="shared" si="78"/>
        <v>0.625</v>
      </c>
      <c r="BT102" s="61">
        <f t="shared" si="78"/>
        <v>0.625</v>
      </c>
      <c r="BU102" s="61">
        <f t="shared" si="78"/>
        <v>1</v>
      </c>
      <c r="BV102" s="61">
        <f t="shared" si="78"/>
        <v>1</v>
      </c>
      <c r="BW102" s="61">
        <f t="shared" si="78"/>
        <v>0.625</v>
      </c>
      <c r="BX102" s="61">
        <f t="shared" si="78"/>
        <v>1</v>
      </c>
      <c r="BY102" s="61">
        <f t="shared" si="78"/>
        <v>1</v>
      </c>
      <c r="BZ102" s="61">
        <f t="shared" si="78"/>
        <v>0.625</v>
      </c>
      <c r="CA102" s="61">
        <f t="shared" si="78"/>
        <v>1</v>
      </c>
      <c r="CB102" s="61">
        <f t="shared" si="78"/>
        <v>1</v>
      </c>
      <c r="CC102" s="61">
        <f t="shared" si="79"/>
        <v>1</v>
      </c>
      <c r="CD102" s="61">
        <f t="shared" si="79"/>
        <v>1</v>
      </c>
      <c r="CE102" s="61" t="e">
        <f t="shared" si="79"/>
        <v>#N/A</v>
      </c>
      <c r="CF102" s="61">
        <f t="shared" si="79"/>
        <v>1</v>
      </c>
      <c r="CG102" s="61">
        <f t="shared" si="79"/>
        <v>1</v>
      </c>
      <c r="CH102" s="61">
        <f t="shared" si="79"/>
        <v>1</v>
      </c>
      <c r="CI102" s="61">
        <f t="shared" si="79"/>
        <v>1</v>
      </c>
      <c r="CJ102" s="61">
        <f t="shared" si="79"/>
        <v>0.625</v>
      </c>
      <c r="CK102" s="61">
        <f t="shared" si="79"/>
        <v>1</v>
      </c>
      <c r="CL102" s="61">
        <f t="shared" si="79"/>
        <v>1</v>
      </c>
    </row>
    <row r="103" spans="1:90" x14ac:dyDescent="0.25">
      <c r="A103" s="56">
        <v>10023730</v>
      </c>
      <c r="B103" s="56">
        <v>31098</v>
      </c>
      <c r="C103" s="57" t="s">
        <v>312</v>
      </c>
      <c r="D103" s="58">
        <v>400</v>
      </c>
      <c r="E103" s="58">
        <v>400</v>
      </c>
      <c r="F103" s="59">
        <v>500</v>
      </c>
      <c r="G103" s="59">
        <v>500</v>
      </c>
      <c r="H103" s="59">
        <v>300</v>
      </c>
      <c r="I103" s="58">
        <v>350</v>
      </c>
      <c r="J103" s="58">
        <v>350</v>
      </c>
      <c r="K103" s="60">
        <f t="shared" si="72"/>
        <v>1</v>
      </c>
      <c r="L103" s="60">
        <f t="shared" si="72"/>
        <v>1</v>
      </c>
      <c r="M103" s="60">
        <f t="shared" si="72"/>
        <v>1</v>
      </c>
      <c r="N103" s="60">
        <f t="shared" si="72"/>
        <v>1</v>
      </c>
      <c r="O103" s="60">
        <f t="shared" si="72"/>
        <v>1</v>
      </c>
      <c r="P103" s="60">
        <f t="shared" si="72"/>
        <v>1</v>
      </c>
      <c r="Q103" s="60">
        <f t="shared" si="72"/>
        <v>1</v>
      </c>
      <c r="R103" s="60">
        <f t="shared" si="72"/>
        <v>1</v>
      </c>
      <c r="S103" s="60">
        <f t="shared" si="72"/>
        <v>1</v>
      </c>
      <c r="T103" s="60">
        <f t="shared" si="72"/>
        <v>1</v>
      </c>
      <c r="U103" s="60">
        <f t="shared" si="73"/>
        <v>1</v>
      </c>
      <c r="V103" s="60">
        <f t="shared" si="73"/>
        <v>1</v>
      </c>
      <c r="W103" s="60">
        <f t="shared" si="73"/>
        <v>0.83682008368200833</v>
      </c>
      <c r="X103" s="60">
        <f t="shared" si="73"/>
        <v>1</v>
      </c>
      <c r="Y103" s="60">
        <f t="shared" si="73"/>
        <v>1</v>
      </c>
      <c r="Z103" s="60">
        <f t="shared" si="73"/>
        <v>1</v>
      </c>
      <c r="AA103" s="60">
        <f t="shared" si="73"/>
        <v>1</v>
      </c>
      <c r="AB103" s="60">
        <f t="shared" si="73"/>
        <v>1</v>
      </c>
      <c r="AC103" s="60">
        <f t="shared" si="73"/>
        <v>1</v>
      </c>
      <c r="AD103" s="60">
        <f t="shared" si="73"/>
        <v>1</v>
      </c>
      <c r="AE103" s="60">
        <f t="shared" si="74"/>
        <v>1</v>
      </c>
      <c r="AF103" s="60">
        <f t="shared" si="74"/>
        <v>1</v>
      </c>
      <c r="AG103" s="60">
        <f t="shared" si="74"/>
        <v>1.25</v>
      </c>
      <c r="AH103" s="60">
        <f t="shared" si="74"/>
        <v>1</v>
      </c>
      <c r="AI103" s="60">
        <f t="shared" si="74"/>
        <v>1</v>
      </c>
      <c r="AJ103" s="60">
        <f t="shared" si="74"/>
        <v>1</v>
      </c>
      <c r="AK103" s="60">
        <f t="shared" si="74"/>
        <v>1</v>
      </c>
      <c r="AL103" s="60">
        <f t="shared" si="74"/>
        <v>1</v>
      </c>
      <c r="AM103" s="60">
        <f t="shared" si="74"/>
        <v>0.83682008368200833</v>
      </c>
      <c r="AN103" s="60">
        <f t="shared" si="74"/>
        <v>1</v>
      </c>
      <c r="AO103" s="60">
        <f t="shared" si="75"/>
        <v>1</v>
      </c>
      <c r="AP103" s="60">
        <f t="shared" si="75"/>
        <v>0.83682008368200833</v>
      </c>
      <c r="AQ103" s="60">
        <f t="shared" si="75"/>
        <v>1</v>
      </c>
      <c r="AR103" s="60">
        <f t="shared" si="75"/>
        <v>1</v>
      </c>
      <c r="AS103" s="60">
        <f t="shared" si="75"/>
        <v>1</v>
      </c>
      <c r="AT103" s="60">
        <f t="shared" si="75"/>
        <v>1</v>
      </c>
      <c r="AU103" s="60">
        <f t="shared" si="75"/>
        <v>1</v>
      </c>
      <c r="AV103" s="60">
        <f t="shared" si="75"/>
        <v>1</v>
      </c>
      <c r="AW103" s="138">
        <f t="shared" si="75"/>
        <v>1</v>
      </c>
      <c r="AX103" s="60">
        <f t="shared" si="75"/>
        <v>1</v>
      </c>
      <c r="AY103" s="60">
        <f t="shared" si="76"/>
        <v>1</v>
      </c>
      <c r="AZ103" s="60">
        <f t="shared" si="76"/>
        <v>1</v>
      </c>
      <c r="BA103" s="60">
        <f t="shared" si="76"/>
        <v>0.875</v>
      </c>
      <c r="BB103" s="61">
        <f t="shared" si="76"/>
        <v>1.1666666666666667</v>
      </c>
      <c r="BC103" s="61">
        <f t="shared" si="76"/>
        <v>0.6</v>
      </c>
      <c r="BD103" s="61">
        <f t="shared" si="76"/>
        <v>1</v>
      </c>
      <c r="BE103" s="61">
        <f t="shared" si="76"/>
        <v>1</v>
      </c>
      <c r="BF103" s="61">
        <f t="shared" si="76"/>
        <v>1</v>
      </c>
      <c r="BG103" s="61">
        <f t="shared" si="76"/>
        <v>1</v>
      </c>
      <c r="BH103" s="61">
        <f t="shared" si="76"/>
        <v>1</v>
      </c>
      <c r="BI103" s="61">
        <f t="shared" si="77"/>
        <v>1</v>
      </c>
      <c r="BJ103" s="61">
        <f t="shared" si="77"/>
        <v>1</v>
      </c>
      <c r="BK103" s="61">
        <f t="shared" si="77"/>
        <v>1</v>
      </c>
      <c r="BL103" s="61">
        <f t="shared" si="77"/>
        <v>1</v>
      </c>
      <c r="BM103" s="61">
        <f t="shared" si="77"/>
        <v>1</v>
      </c>
      <c r="BN103" s="61">
        <f t="shared" si="77"/>
        <v>1</v>
      </c>
      <c r="BO103" s="61">
        <f t="shared" si="77"/>
        <v>1</v>
      </c>
      <c r="BP103" s="61">
        <f t="shared" si="77"/>
        <v>1</v>
      </c>
      <c r="BQ103" s="61">
        <f t="shared" si="77"/>
        <v>1</v>
      </c>
      <c r="BR103" s="61">
        <f t="shared" si="77"/>
        <v>1</v>
      </c>
      <c r="BS103" s="61">
        <f t="shared" si="78"/>
        <v>1</v>
      </c>
      <c r="BT103" s="61">
        <f t="shared" si="78"/>
        <v>1</v>
      </c>
      <c r="BU103" s="61">
        <f t="shared" si="78"/>
        <v>1</v>
      </c>
      <c r="BV103" s="61">
        <f t="shared" si="78"/>
        <v>1</v>
      </c>
      <c r="BW103" s="61">
        <f t="shared" si="78"/>
        <v>1</v>
      </c>
      <c r="BX103" s="61">
        <f t="shared" si="78"/>
        <v>1</v>
      </c>
      <c r="BY103" s="61">
        <f t="shared" si="78"/>
        <v>1</v>
      </c>
      <c r="BZ103" s="61">
        <f t="shared" si="78"/>
        <v>1</v>
      </c>
      <c r="CA103" s="61">
        <f t="shared" si="78"/>
        <v>1</v>
      </c>
      <c r="CB103" s="61">
        <f t="shared" si="78"/>
        <v>1</v>
      </c>
      <c r="CC103" s="61">
        <f t="shared" si="79"/>
        <v>1</v>
      </c>
      <c r="CD103" s="61">
        <f t="shared" si="79"/>
        <v>1</v>
      </c>
      <c r="CE103" s="61" t="e">
        <f t="shared" si="79"/>
        <v>#N/A</v>
      </c>
      <c r="CF103" s="61">
        <f t="shared" si="79"/>
        <v>1</v>
      </c>
      <c r="CG103" s="61">
        <f t="shared" si="79"/>
        <v>1</v>
      </c>
      <c r="CH103" s="61">
        <f t="shared" si="79"/>
        <v>1</v>
      </c>
      <c r="CI103" s="61">
        <f t="shared" si="79"/>
        <v>1</v>
      </c>
      <c r="CJ103" s="61">
        <f t="shared" si="79"/>
        <v>1</v>
      </c>
      <c r="CK103" s="61">
        <f t="shared" si="79"/>
        <v>1</v>
      </c>
      <c r="CL103" s="61">
        <f t="shared" si="79"/>
        <v>1</v>
      </c>
    </row>
    <row r="104" spans="1:90" x14ac:dyDescent="0.25">
      <c r="A104" s="56">
        <v>10023655</v>
      </c>
      <c r="B104" s="56">
        <v>31301</v>
      </c>
      <c r="C104" s="57" t="s">
        <v>313</v>
      </c>
      <c r="D104" s="58">
        <v>250</v>
      </c>
      <c r="E104" s="58">
        <v>250</v>
      </c>
      <c r="F104" s="59">
        <v>420</v>
      </c>
      <c r="G104" s="59">
        <v>420</v>
      </c>
      <c r="H104" s="59">
        <v>280</v>
      </c>
      <c r="I104" s="58">
        <v>250</v>
      </c>
      <c r="J104" s="58">
        <v>250</v>
      </c>
      <c r="K104" s="60">
        <f t="shared" si="72"/>
        <v>0.625</v>
      </c>
      <c r="L104" s="60">
        <f t="shared" si="72"/>
        <v>0.84</v>
      </c>
      <c r="M104" s="60">
        <f t="shared" si="72"/>
        <v>0.84</v>
      </c>
      <c r="N104" s="60">
        <f t="shared" si="72"/>
        <v>0.84</v>
      </c>
      <c r="O104" s="60">
        <f t="shared" si="72"/>
        <v>0.84</v>
      </c>
      <c r="P104" s="60">
        <f t="shared" si="72"/>
        <v>0.625</v>
      </c>
      <c r="Q104" s="60">
        <f t="shared" si="72"/>
        <v>0.84</v>
      </c>
      <c r="R104" s="60">
        <f t="shared" si="72"/>
        <v>0.84</v>
      </c>
      <c r="S104" s="60">
        <f t="shared" si="72"/>
        <v>0.84</v>
      </c>
      <c r="T104" s="60">
        <f t="shared" si="72"/>
        <v>0.84</v>
      </c>
      <c r="U104" s="60">
        <f t="shared" si="73"/>
        <v>0.84</v>
      </c>
      <c r="V104" s="60">
        <f t="shared" si="73"/>
        <v>0.84</v>
      </c>
      <c r="W104" s="60">
        <f t="shared" si="73"/>
        <v>0.78103207810320785</v>
      </c>
      <c r="X104" s="60">
        <f t="shared" si="73"/>
        <v>0.84</v>
      </c>
      <c r="Y104" s="60">
        <f t="shared" si="73"/>
        <v>0.84</v>
      </c>
      <c r="Z104" s="60">
        <f t="shared" si="73"/>
        <v>0.84</v>
      </c>
      <c r="AA104" s="60">
        <f t="shared" si="73"/>
        <v>0.84</v>
      </c>
      <c r="AB104" s="60">
        <f t="shared" si="73"/>
        <v>0.84</v>
      </c>
      <c r="AC104" s="60">
        <f t="shared" si="73"/>
        <v>0.625</v>
      </c>
      <c r="AD104" s="60">
        <f t="shared" si="73"/>
        <v>0.625</v>
      </c>
      <c r="AE104" s="60">
        <f t="shared" si="74"/>
        <v>0.625</v>
      </c>
      <c r="AF104" s="60">
        <f t="shared" si="74"/>
        <v>0.84</v>
      </c>
      <c r="AG104" s="60">
        <f t="shared" si="74"/>
        <v>1.05</v>
      </c>
      <c r="AH104" s="60">
        <f t="shared" si="74"/>
        <v>0.625</v>
      </c>
      <c r="AI104" s="60">
        <f t="shared" si="74"/>
        <v>0.84</v>
      </c>
      <c r="AJ104" s="60">
        <f t="shared" si="74"/>
        <v>0.84</v>
      </c>
      <c r="AK104" s="60">
        <f t="shared" si="74"/>
        <v>0.84</v>
      </c>
      <c r="AL104" s="60">
        <f t="shared" si="74"/>
        <v>0.625</v>
      </c>
      <c r="AM104" s="60">
        <f t="shared" si="74"/>
        <v>0.78103207810320785</v>
      </c>
      <c r="AN104" s="60">
        <f t="shared" si="74"/>
        <v>0.625</v>
      </c>
      <c r="AO104" s="60">
        <f t="shared" si="75"/>
        <v>0.625</v>
      </c>
      <c r="AP104" s="60">
        <f t="shared" si="75"/>
        <v>0.78103207810320785</v>
      </c>
      <c r="AQ104" s="60">
        <f t="shared" si="75"/>
        <v>0.625</v>
      </c>
      <c r="AR104" s="60">
        <f t="shared" si="75"/>
        <v>0.84</v>
      </c>
      <c r="AS104" s="60">
        <f t="shared" si="75"/>
        <v>0.84</v>
      </c>
      <c r="AT104" s="60">
        <f t="shared" si="75"/>
        <v>0.84</v>
      </c>
      <c r="AU104" s="60">
        <f t="shared" si="75"/>
        <v>0.625</v>
      </c>
      <c r="AV104" s="60">
        <f t="shared" si="75"/>
        <v>0.625</v>
      </c>
      <c r="AW104" s="138">
        <f t="shared" si="75"/>
        <v>0.84</v>
      </c>
      <c r="AX104" s="60">
        <f t="shared" si="75"/>
        <v>0.84</v>
      </c>
      <c r="AY104" s="60">
        <f t="shared" si="76"/>
        <v>0.625</v>
      </c>
      <c r="AZ104" s="60">
        <f t="shared" si="76"/>
        <v>0.84</v>
      </c>
      <c r="BA104" s="60">
        <f t="shared" si="76"/>
        <v>0.625</v>
      </c>
      <c r="BB104" s="61">
        <f t="shared" si="76"/>
        <v>0.83333333333333337</v>
      </c>
      <c r="BC104" s="61">
        <f t="shared" si="76"/>
        <v>0.56000000000000005</v>
      </c>
      <c r="BD104" s="61">
        <f t="shared" si="76"/>
        <v>0.625</v>
      </c>
      <c r="BE104" s="61">
        <f t="shared" si="76"/>
        <v>0.84</v>
      </c>
      <c r="BF104" s="61">
        <f t="shared" si="76"/>
        <v>0.84</v>
      </c>
      <c r="BG104" s="61">
        <f t="shared" si="76"/>
        <v>0.84</v>
      </c>
      <c r="BH104" s="61">
        <f t="shared" si="76"/>
        <v>0.84</v>
      </c>
      <c r="BI104" s="61">
        <f t="shared" si="77"/>
        <v>0.625</v>
      </c>
      <c r="BJ104" s="61">
        <f t="shared" si="77"/>
        <v>0.84</v>
      </c>
      <c r="BK104" s="61">
        <f t="shared" si="77"/>
        <v>0.84</v>
      </c>
      <c r="BL104" s="61">
        <f t="shared" si="77"/>
        <v>0.84</v>
      </c>
      <c r="BM104" s="61">
        <f t="shared" si="77"/>
        <v>0.84</v>
      </c>
      <c r="BN104" s="61">
        <f t="shared" si="77"/>
        <v>0.84</v>
      </c>
      <c r="BO104" s="61">
        <f t="shared" si="77"/>
        <v>0.84</v>
      </c>
      <c r="BP104" s="61">
        <f t="shared" si="77"/>
        <v>0.84</v>
      </c>
      <c r="BQ104" s="61">
        <f t="shared" si="77"/>
        <v>0.84</v>
      </c>
      <c r="BR104" s="61">
        <f t="shared" si="77"/>
        <v>0.84</v>
      </c>
      <c r="BS104" s="61">
        <f t="shared" si="78"/>
        <v>0.625</v>
      </c>
      <c r="BT104" s="61">
        <f t="shared" si="78"/>
        <v>0.625</v>
      </c>
      <c r="BU104" s="61">
        <f t="shared" si="78"/>
        <v>0.84</v>
      </c>
      <c r="BV104" s="61">
        <f t="shared" si="78"/>
        <v>0.84</v>
      </c>
      <c r="BW104" s="61">
        <f t="shared" si="78"/>
        <v>0.625</v>
      </c>
      <c r="BX104" s="61">
        <f t="shared" si="78"/>
        <v>0.84</v>
      </c>
      <c r="BY104" s="61">
        <f t="shared" si="78"/>
        <v>0.84</v>
      </c>
      <c r="BZ104" s="61">
        <f t="shared" si="78"/>
        <v>0.625</v>
      </c>
      <c r="CA104" s="61">
        <f t="shared" si="78"/>
        <v>0.84</v>
      </c>
      <c r="CB104" s="61">
        <f t="shared" si="78"/>
        <v>0.84</v>
      </c>
      <c r="CC104" s="61">
        <f t="shared" si="79"/>
        <v>0.84</v>
      </c>
      <c r="CD104" s="61">
        <f t="shared" si="79"/>
        <v>0.84</v>
      </c>
      <c r="CE104" s="61" t="e">
        <f t="shared" si="79"/>
        <v>#N/A</v>
      </c>
      <c r="CF104" s="61">
        <f t="shared" si="79"/>
        <v>0.84</v>
      </c>
      <c r="CG104" s="61">
        <f t="shared" si="79"/>
        <v>0.84</v>
      </c>
      <c r="CH104" s="61">
        <f t="shared" si="79"/>
        <v>0.84</v>
      </c>
      <c r="CI104" s="61">
        <f t="shared" si="79"/>
        <v>0.84</v>
      </c>
      <c r="CJ104" s="61">
        <f t="shared" si="79"/>
        <v>0.625</v>
      </c>
      <c r="CK104" s="61">
        <f t="shared" si="79"/>
        <v>0.84</v>
      </c>
      <c r="CL104" s="61">
        <f t="shared" si="79"/>
        <v>0.84</v>
      </c>
    </row>
    <row r="105" spans="1:90" x14ac:dyDescent="0.25">
      <c r="A105" s="56">
        <v>10023609</v>
      </c>
      <c r="B105" s="56">
        <v>31306</v>
      </c>
      <c r="C105" s="57" t="s">
        <v>314</v>
      </c>
      <c r="D105" s="58">
        <v>250</v>
      </c>
      <c r="E105" s="58">
        <v>250</v>
      </c>
      <c r="F105" s="59">
        <v>420</v>
      </c>
      <c r="G105" s="59">
        <v>420</v>
      </c>
      <c r="H105" s="59">
        <v>280</v>
      </c>
      <c r="I105" s="58">
        <v>250</v>
      </c>
      <c r="J105" s="58">
        <v>250</v>
      </c>
      <c r="K105" s="60">
        <f t="shared" si="72"/>
        <v>0.625</v>
      </c>
      <c r="L105" s="60">
        <f t="shared" si="72"/>
        <v>0.84</v>
      </c>
      <c r="M105" s="60">
        <f t="shared" si="72"/>
        <v>0.84</v>
      </c>
      <c r="N105" s="60">
        <f t="shared" si="72"/>
        <v>0.84</v>
      </c>
      <c r="O105" s="60">
        <f t="shared" si="72"/>
        <v>0.84</v>
      </c>
      <c r="P105" s="60">
        <f t="shared" si="72"/>
        <v>0.625</v>
      </c>
      <c r="Q105" s="60">
        <f t="shared" si="72"/>
        <v>0.84</v>
      </c>
      <c r="R105" s="60">
        <f t="shared" si="72"/>
        <v>0.84</v>
      </c>
      <c r="S105" s="60">
        <f t="shared" si="72"/>
        <v>0.84</v>
      </c>
      <c r="T105" s="60">
        <f t="shared" si="72"/>
        <v>0.84</v>
      </c>
      <c r="U105" s="60">
        <f t="shared" si="73"/>
        <v>0.84</v>
      </c>
      <c r="V105" s="60">
        <f t="shared" si="73"/>
        <v>0.84</v>
      </c>
      <c r="W105" s="60">
        <f t="shared" si="73"/>
        <v>0.78103207810320785</v>
      </c>
      <c r="X105" s="60">
        <f t="shared" si="73"/>
        <v>0.84</v>
      </c>
      <c r="Y105" s="60">
        <f t="shared" si="73"/>
        <v>0.84</v>
      </c>
      <c r="Z105" s="60">
        <f t="shared" si="73"/>
        <v>0.84</v>
      </c>
      <c r="AA105" s="60">
        <f t="shared" si="73"/>
        <v>0.84</v>
      </c>
      <c r="AB105" s="60">
        <f t="shared" si="73"/>
        <v>0.84</v>
      </c>
      <c r="AC105" s="60">
        <f t="shared" si="73"/>
        <v>0.625</v>
      </c>
      <c r="AD105" s="60">
        <f t="shared" si="73"/>
        <v>0.625</v>
      </c>
      <c r="AE105" s="60">
        <f t="shared" si="74"/>
        <v>0.625</v>
      </c>
      <c r="AF105" s="60">
        <f t="shared" si="74"/>
        <v>0.84</v>
      </c>
      <c r="AG105" s="60">
        <f t="shared" si="74"/>
        <v>1.05</v>
      </c>
      <c r="AH105" s="60">
        <f t="shared" si="74"/>
        <v>0.625</v>
      </c>
      <c r="AI105" s="60">
        <f t="shared" si="74"/>
        <v>0.84</v>
      </c>
      <c r="AJ105" s="60">
        <f t="shared" si="74"/>
        <v>0.84</v>
      </c>
      <c r="AK105" s="60">
        <f t="shared" si="74"/>
        <v>0.84</v>
      </c>
      <c r="AL105" s="60">
        <f t="shared" si="74"/>
        <v>0.625</v>
      </c>
      <c r="AM105" s="60">
        <f t="shared" si="74"/>
        <v>0.78103207810320785</v>
      </c>
      <c r="AN105" s="60">
        <f t="shared" si="74"/>
        <v>0.625</v>
      </c>
      <c r="AO105" s="60">
        <f t="shared" si="75"/>
        <v>0.625</v>
      </c>
      <c r="AP105" s="60">
        <f t="shared" si="75"/>
        <v>0.78103207810320785</v>
      </c>
      <c r="AQ105" s="60">
        <f t="shared" si="75"/>
        <v>0.625</v>
      </c>
      <c r="AR105" s="60">
        <f t="shared" si="75"/>
        <v>0.84</v>
      </c>
      <c r="AS105" s="60">
        <f t="shared" si="75"/>
        <v>0.84</v>
      </c>
      <c r="AT105" s="60">
        <f t="shared" si="75"/>
        <v>0.84</v>
      </c>
      <c r="AU105" s="60">
        <f t="shared" si="75"/>
        <v>0.625</v>
      </c>
      <c r="AV105" s="60">
        <f t="shared" si="75"/>
        <v>0.625</v>
      </c>
      <c r="AW105" s="138">
        <f t="shared" si="75"/>
        <v>0.84</v>
      </c>
      <c r="AX105" s="60">
        <f t="shared" si="75"/>
        <v>0.84</v>
      </c>
      <c r="AY105" s="60">
        <f t="shared" si="76"/>
        <v>0.625</v>
      </c>
      <c r="AZ105" s="60">
        <f t="shared" si="76"/>
        <v>0.84</v>
      </c>
      <c r="BA105" s="60">
        <f t="shared" si="76"/>
        <v>0.625</v>
      </c>
      <c r="BB105" s="61">
        <f t="shared" si="76"/>
        <v>0.83333333333333337</v>
      </c>
      <c r="BC105" s="61">
        <f t="shared" si="76"/>
        <v>0.56000000000000005</v>
      </c>
      <c r="BD105" s="61">
        <f t="shared" si="76"/>
        <v>0.625</v>
      </c>
      <c r="BE105" s="61">
        <f t="shared" si="76"/>
        <v>0.84</v>
      </c>
      <c r="BF105" s="61">
        <f t="shared" si="76"/>
        <v>0.84</v>
      </c>
      <c r="BG105" s="61">
        <f t="shared" si="76"/>
        <v>0.84</v>
      </c>
      <c r="BH105" s="61">
        <f t="shared" si="76"/>
        <v>0.84</v>
      </c>
      <c r="BI105" s="61">
        <f t="shared" si="77"/>
        <v>0.625</v>
      </c>
      <c r="BJ105" s="61">
        <f t="shared" si="77"/>
        <v>0.84</v>
      </c>
      <c r="BK105" s="61">
        <f t="shared" si="77"/>
        <v>0.84</v>
      </c>
      <c r="BL105" s="61">
        <f t="shared" si="77"/>
        <v>0.84</v>
      </c>
      <c r="BM105" s="61">
        <f t="shared" si="77"/>
        <v>0.84</v>
      </c>
      <c r="BN105" s="61">
        <f t="shared" si="77"/>
        <v>0.84</v>
      </c>
      <c r="BO105" s="61">
        <f t="shared" si="77"/>
        <v>0.84</v>
      </c>
      <c r="BP105" s="61">
        <f t="shared" si="77"/>
        <v>0.84</v>
      </c>
      <c r="BQ105" s="61">
        <f t="shared" si="77"/>
        <v>0.84</v>
      </c>
      <c r="BR105" s="61">
        <f t="shared" si="77"/>
        <v>0.84</v>
      </c>
      <c r="BS105" s="61">
        <f t="shared" si="78"/>
        <v>0.625</v>
      </c>
      <c r="BT105" s="61">
        <f t="shared" si="78"/>
        <v>0.625</v>
      </c>
      <c r="BU105" s="61">
        <f t="shared" si="78"/>
        <v>0.84</v>
      </c>
      <c r="BV105" s="61">
        <f t="shared" si="78"/>
        <v>0.84</v>
      </c>
      <c r="BW105" s="61">
        <f t="shared" si="78"/>
        <v>0.625</v>
      </c>
      <c r="BX105" s="61">
        <f t="shared" si="78"/>
        <v>0.84</v>
      </c>
      <c r="BY105" s="61">
        <f t="shared" si="78"/>
        <v>0.84</v>
      </c>
      <c r="BZ105" s="61">
        <f t="shared" si="78"/>
        <v>0.625</v>
      </c>
      <c r="CA105" s="61">
        <f t="shared" si="78"/>
        <v>0.84</v>
      </c>
      <c r="CB105" s="61">
        <f t="shared" si="78"/>
        <v>0.84</v>
      </c>
      <c r="CC105" s="61">
        <f t="shared" si="79"/>
        <v>0.84</v>
      </c>
      <c r="CD105" s="61">
        <f t="shared" si="79"/>
        <v>0.84</v>
      </c>
      <c r="CE105" s="61" t="e">
        <f t="shared" si="79"/>
        <v>#N/A</v>
      </c>
      <c r="CF105" s="61">
        <f t="shared" si="79"/>
        <v>0.84</v>
      </c>
      <c r="CG105" s="61">
        <f t="shared" si="79"/>
        <v>0.84</v>
      </c>
      <c r="CH105" s="61">
        <f t="shared" si="79"/>
        <v>0.84</v>
      </c>
      <c r="CI105" s="61">
        <f t="shared" si="79"/>
        <v>0.84</v>
      </c>
      <c r="CJ105" s="61">
        <f t="shared" si="79"/>
        <v>0.625</v>
      </c>
      <c r="CK105" s="61">
        <f t="shared" si="79"/>
        <v>0.84</v>
      </c>
      <c r="CL105" s="61">
        <f t="shared" si="79"/>
        <v>0.84</v>
      </c>
    </row>
    <row r="106" spans="1:90" x14ac:dyDescent="0.25">
      <c r="A106" s="56">
        <v>10023387</v>
      </c>
      <c r="B106" s="56">
        <v>31310</v>
      </c>
      <c r="C106" s="57" t="s">
        <v>315</v>
      </c>
      <c r="D106" s="58">
        <v>330</v>
      </c>
      <c r="E106" s="58">
        <v>330</v>
      </c>
      <c r="F106" s="59">
        <v>420</v>
      </c>
      <c r="G106" s="59">
        <v>400</v>
      </c>
      <c r="H106" s="59">
        <v>280</v>
      </c>
      <c r="I106" s="58">
        <v>250</v>
      </c>
      <c r="J106" s="58">
        <v>250</v>
      </c>
      <c r="K106" s="60">
        <f t="shared" si="72"/>
        <v>0.82499999999999996</v>
      </c>
      <c r="L106" s="60">
        <f t="shared" si="72"/>
        <v>0.84</v>
      </c>
      <c r="M106" s="60">
        <f t="shared" si="72"/>
        <v>0.8</v>
      </c>
      <c r="N106" s="60">
        <f t="shared" si="72"/>
        <v>0.8</v>
      </c>
      <c r="O106" s="60">
        <f t="shared" si="72"/>
        <v>0.84</v>
      </c>
      <c r="P106" s="60">
        <f t="shared" si="72"/>
        <v>0.82499999999999996</v>
      </c>
      <c r="Q106" s="60">
        <f t="shared" si="72"/>
        <v>0.8</v>
      </c>
      <c r="R106" s="60">
        <f t="shared" si="72"/>
        <v>0.84</v>
      </c>
      <c r="S106" s="60">
        <f t="shared" si="72"/>
        <v>0.84</v>
      </c>
      <c r="T106" s="60">
        <f t="shared" si="72"/>
        <v>0.84</v>
      </c>
      <c r="U106" s="60">
        <f t="shared" si="73"/>
        <v>0.8</v>
      </c>
      <c r="V106" s="60">
        <f t="shared" si="73"/>
        <v>0.84</v>
      </c>
      <c r="W106" s="60">
        <f t="shared" si="73"/>
        <v>0.78103207810320785</v>
      </c>
      <c r="X106" s="60">
        <f t="shared" si="73"/>
        <v>0.8</v>
      </c>
      <c r="Y106" s="60">
        <f t="shared" si="73"/>
        <v>0.8</v>
      </c>
      <c r="Z106" s="60">
        <f t="shared" si="73"/>
        <v>0.8</v>
      </c>
      <c r="AA106" s="60">
        <f t="shared" si="73"/>
        <v>0.84</v>
      </c>
      <c r="AB106" s="60">
        <f t="shared" si="73"/>
        <v>0.84</v>
      </c>
      <c r="AC106" s="60">
        <f t="shared" si="73"/>
        <v>0.82499999999999996</v>
      </c>
      <c r="AD106" s="60">
        <f t="shared" si="73"/>
        <v>0.82499999999999996</v>
      </c>
      <c r="AE106" s="60">
        <f t="shared" si="74"/>
        <v>0.82499999999999996</v>
      </c>
      <c r="AF106" s="60">
        <f t="shared" si="74"/>
        <v>0.8</v>
      </c>
      <c r="AG106" s="60">
        <f t="shared" si="74"/>
        <v>1.05</v>
      </c>
      <c r="AH106" s="60">
        <f t="shared" si="74"/>
        <v>0.82499999999999996</v>
      </c>
      <c r="AI106" s="60">
        <f t="shared" si="74"/>
        <v>0.84</v>
      </c>
      <c r="AJ106" s="60">
        <f t="shared" si="74"/>
        <v>0.84</v>
      </c>
      <c r="AK106" s="60">
        <f t="shared" si="74"/>
        <v>0.84</v>
      </c>
      <c r="AL106" s="60">
        <f t="shared" si="74"/>
        <v>0.82499999999999996</v>
      </c>
      <c r="AM106" s="60">
        <f t="shared" si="74"/>
        <v>0.78103207810320785</v>
      </c>
      <c r="AN106" s="60">
        <f t="shared" si="74"/>
        <v>0.82499999999999996</v>
      </c>
      <c r="AO106" s="60">
        <f t="shared" si="75"/>
        <v>0.82499999999999996</v>
      </c>
      <c r="AP106" s="60">
        <f t="shared" si="75"/>
        <v>0.78103207810320785</v>
      </c>
      <c r="AQ106" s="60">
        <f t="shared" si="75"/>
        <v>0.82499999999999996</v>
      </c>
      <c r="AR106" s="60">
        <f t="shared" si="75"/>
        <v>0.8</v>
      </c>
      <c r="AS106" s="60">
        <f t="shared" si="75"/>
        <v>0.8</v>
      </c>
      <c r="AT106" s="60">
        <f t="shared" si="75"/>
        <v>0.84</v>
      </c>
      <c r="AU106" s="60">
        <f t="shared" si="75"/>
        <v>0.82499999999999996</v>
      </c>
      <c r="AV106" s="60">
        <f t="shared" si="75"/>
        <v>0.82499999999999996</v>
      </c>
      <c r="AW106" s="138">
        <f t="shared" si="75"/>
        <v>0.8</v>
      </c>
      <c r="AX106" s="60">
        <f t="shared" si="75"/>
        <v>0.8</v>
      </c>
      <c r="AY106" s="60">
        <f t="shared" si="76"/>
        <v>0.82499999999999996</v>
      </c>
      <c r="AZ106" s="60">
        <f t="shared" si="76"/>
        <v>0.84</v>
      </c>
      <c r="BA106" s="60">
        <f t="shared" si="76"/>
        <v>0.625</v>
      </c>
      <c r="BB106" s="61">
        <f t="shared" si="76"/>
        <v>0.83333333333333337</v>
      </c>
      <c r="BC106" s="61">
        <f t="shared" si="76"/>
        <v>0.56000000000000005</v>
      </c>
      <c r="BD106" s="61">
        <f t="shared" si="76"/>
        <v>0.82499999999999996</v>
      </c>
      <c r="BE106" s="61">
        <f t="shared" si="76"/>
        <v>0.84</v>
      </c>
      <c r="BF106" s="61">
        <f t="shared" si="76"/>
        <v>0.84</v>
      </c>
      <c r="BG106" s="61">
        <f t="shared" si="76"/>
        <v>0.84</v>
      </c>
      <c r="BH106" s="61">
        <f t="shared" si="76"/>
        <v>0.84</v>
      </c>
      <c r="BI106" s="61">
        <f t="shared" si="77"/>
        <v>0.82499999999999996</v>
      </c>
      <c r="BJ106" s="61">
        <f t="shared" si="77"/>
        <v>0.84</v>
      </c>
      <c r="BK106" s="61">
        <f t="shared" si="77"/>
        <v>0.8</v>
      </c>
      <c r="BL106" s="61">
        <f t="shared" si="77"/>
        <v>0.84</v>
      </c>
      <c r="BM106" s="61">
        <f t="shared" si="77"/>
        <v>0.84</v>
      </c>
      <c r="BN106" s="61">
        <f t="shared" si="77"/>
        <v>0.8</v>
      </c>
      <c r="BO106" s="61">
        <f t="shared" si="77"/>
        <v>0.8</v>
      </c>
      <c r="BP106" s="61">
        <f t="shared" si="77"/>
        <v>0.84</v>
      </c>
      <c r="BQ106" s="61">
        <f t="shared" si="77"/>
        <v>0.84</v>
      </c>
      <c r="BR106" s="61">
        <f t="shared" si="77"/>
        <v>0.84</v>
      </c>
      <c r="BS106" s="61">
        <f t="shared" si="78"/>
        <v>0.82499999999999996</v>
      </c>
      <c r="BT106" s="61">
        <f t="shared" si="78"/>
        <v>0.82499999999999996</v>
      </c>
      <c r="BU106" s="61">
        <f t="shared" si="78"/>
        <v>0.84</v>
      </c>
      <c r="BV106" s="61">
        <f t="shared" si="78"/>
        <v>0.8</v>
      </c>
      <c r="BW106" s="61">
        <f t="shared" si="78"/>
        <v>0.82499999999999996</v>
      </c>
      <c r="BX106" s="61">
        <f t="shared" si="78"/>
        <v>0.84</v>
      </c>
      <c r="BY106" s="61">
        <f t="shared" si="78"/>
        <v>0.8</v>
      </c>
      <c r="BZ106" s="61">
        <f t="shared" si="78"/>
        <v>0.82499999999999996</v>
      </c>
      <c r="CA106" s="61">
        <f t="shared" si="78"/>
        <v>0.84</v>
      </c>
      <c r="CB106" s="61">
        <f t="shared" si="78"/>
        <v>0.84</v>
      </c>
      <c r="CC106" s="61">
        <f t="shared" si="79"/>
        <v>0.84</v>
      </c>
      <c r="CD106" s="61">
        <f t="shared" si="79"/>
        <v>0.84</v>
      </c>
      <c r="CE106" s="61" t="e">
        <f t="shared" si="79"/>
        <v>#N/A</v>
      </c>
      <c r="CF106" s="61">
        <f t="shared" si="79"/>
        <v>0.84</v>
      </c>
      <c r="CG106" s="61">
        <f t="shared" si="79"/>
        <v>0.84</v>
      </c>
      <c r="CH106" s="61">
        <f t="shared" si="79"/>
        <v>0.84</v>
      </c>
      <c r="CI106" s="61">
        <f t="shared" si="79"/>
        <v>0.8</v>
      </c>
      <c r="CJ106" s="61">
        <f t="shared" si="79"/>
        <v>0.82499999999999996</v>
      </c>
      <c r="CK106" s="61">
        <f t="shared" si="79"/>
        <v>0.84</v>
      </c>
      <c r="CL106" s="61">
        <f t="shared" si="79"/>
        <v>0.8</v>
      </c>
    </row>
    <row r="107" spans="1:90" x14ac:dyDescent="0.25">
      <c r="A107" s="56">
        <v>10023468</v>
      </c>
      <c r="B107" s="56">
        <v>31311</v>
      </c>
      <c r="C107" s="57" t="s">
        <v>316</v>
      </c>
      <c r="D107" s="58">
        <v>300</v>
      </c>
      <c r="E107" s="58">
        <v>300</v>
      </c>
      <c r="F107" s="59">
        <v>450</v>
      </c>
      <c r="G107" s="59">
        <v>450</v>
      </c>
      <c r="H107" s="59">
        <v>280</v>
      </c>
      <c r="I107" s="58">
        <v>250</v>
      </c>
      <c r="J107" s="58">
        <v>250</v>
      </c>
      <c r="K107" s="60">
        <f t="shared" ref="K107:T116" si="80">VLOOKUP($B107,$B:$J,K$4,FALSE)/K$6</f>
        <v>0.75</v>
      </c>
      <c r="L107" s="60">
        <f t="shared" si="80"/>
        <v>0.9</v>
      </c>
      <c r="M107" s="60">
        <f t="shared" si="80"/>
        <v>0.9</v>
      </c>
      <c r="N107" s="60">
        <f t="shared" si="80"/>
        <v>0.9</v>
      </c>
      <c r="O107" s="60">
        <f t="shared" si="80"/>
        <v>0.9</v>
      </c>
      <c r="P107" s="60">
        <f t="shared" si="80"/>
        <v>0.75</v>
      </c>
      <c r="Q107" s="60">
        <f t="shared" si="80"/>
        <v>0.9</v>
      </c>
      <c r="R107" s="60">
        <f t="shared" si="80"/>
        <v>0.9</v>
      </c>
      <c r="S107" s="60">
        <f t="shared" si="80"/>
        <v>0.9</v>
      </c>
      <c r="T107" s="60">
        <f t="shared" si="80"/>
        <v>0.9</v>
      </c>
      <c r="U107" s="60">
        <f t="shared" ref="U107:AD116" si="81">VLOOKUP($B107,$B:$J,U$4,FALSE)/U$6</f>
        <v>0.9</v>
      </c>
      <c r="V107" s="60">
        <f t="shared" si="81"/>
        <v>0.9</v>
      </c>
      <c r="W107" s="60">
        <f t="shared" si="81"/>
        <v>0.78103207810320785</v>
      </c>
      <c r="X107" s="60">
        <f t="shared" si="81"/>
        <v>0.9</v>
      </c>
      <c r="Y107" s="60">
        <f t="shared" si="81"/>
        <v>0.9</v>
      </c>
      <c r="Z107" s="60">
        <f t="shared" si="81"/>
        <v>0.9</v>
      </c>
      <c r="AA107" s="60">
        <f t="shared" si="81"/>
        <v>0.9</v>
      </c>
      <c r="AB107" s="60">
        <f t="shared" si="81"/>
        <v>0.9</v>
      </c>
      <c r="AC107" s="60">
        <f t="shared" si="81"/>
        <v>0.75</v>
      </c>
      <c r="AD107" s="60">
        <f t="shared" si="81"/>
        <v>0.75</v>
      </c>
      <c r="AE107" s="60">
        <f t="shared" ref="AE107:AN116" si="82">VLOOKUP($B107,$B:$J,AE$4,FALSE)/AE$6</f>
        <v>0.75</v>
      </c>
      <c r="AF107" s="60">
        <f t="shared" si="82"/>
        <v>0.9</v>
      </c>
      <c r="AG107" s="60">
        <f t="shared" si="82"/>
        <v>1.125</v>
      </c>
      <c r="AH107" s="60">
        <f t="shared" si="82"/>
        <v>0.75</v>
      </c>
      <c r="AI107" s="60">
        <f t="shared" si="82"/>
        <v>0.9</v>
      </c>
      <c r="AJ107" s="60">
        <f t="shared" si="82"/>
        <v>0.9</v>
      </c>
      <c r="AK107" s="60">
        <f t="shared" si="82"/>
        <v>0.9</v>
      </c>
      <c r="AL107" s="60">
        <f t="shared" si="82"/>
        <v>0.75</v>
      </c>
      <c r="AM107" s="60">
        <f t="shared" si="82"/>
        <v>0.78103207810320785</v>
      </c>
      <c r="AN107" s="60">
        <f t="shared" si="82"/>
        <v>0.75</v>
      </c>
      <c r="AO107" s="60">
        <f t="shared" ref="AO107:AX116" si="83">VLOOKUP($B107,$B:$J,AO$4,FALSE)/AO$6</f>
        <v>0.75</v>
      </c>
      <c r="AP107" s="60">
        <f t="shared" si="83"/>
        <v>0.78103207810320785</v>
      </c>
      <c r="AQ107" s="60">
        <f t="shared" si="83"/>
        <v>0.75</v>
      </c>
      <c r="AR107" s="60">
        <f t="shared" si="83"/>
        <v>0.9</v>
      </c>
      <c r="AS107" s="60">
        <f t="shared" si="83"/>
        <v>0.9</v>
      </c>
      <c r="AT107" s="60">
        <f t="shared" si="83"/>
        <v>0.9</v>
      </c>
      <c r="AU107" s="60">
        <f t="shared" si="83"/>
        <v>0.75</v>
      </c>
      <c r="AV107" s="60">
        <f t="shared" si="83"/>
        <v>0.75</v>
      </c>
      <c r="AW107" s="138">
        <f t="shared" si="83"/>
        <v>0.9</v>
      </c>
      <c r="AX107" s="60">
        <f t="shared" si="83"/>
        <v>0.9</v>
      </c>
      <c r="AY107" s="60">
        <f t="shared" ref="AY107:BH116" si="84">VLOOKUP($B107,$B:$J,AY$4,FALSE)/AY$6</f>
        <v>0.75</v>
      </c>
      <c r="AZ107" s="60">
        <f t="shared" si="84"/>
        <v>0.9</v>
      </c>
      <c r="BA107" s="60">
        <f t="shared" si="84"/>
        <v>0.625</v>
      </c>
      <c r="BB107" s="61">
        <f t="shared" si="84"/>
        <v>0.83333333333333337</v>
      </c>
      <c r="BC107" s="61">
        <f t="shared" si="84"/>
        <v>0.56000000000000005</v>
      </c>
      <c r="BD107" s="61">
        <f t="shared" si="84"/>
        <v>0.75</v>
      </c>
      <c r="BE107" s="61">
        <f t="shared" si="84"/>
        <v>0.9</v>
      </c>
      <c r="BF107" s="61">
        <f t="shared" si="84"/>
        <v>0.9</v>
      </c>
      <c r="BG107" s="61">
        <f t="shared" si="84"/>
        <v>0.9</v>
      </c>
      <c r="BH107" s="61">
        <f t="shared" si="84"/>
        <v>0.9</v>
      </c>
      <c r="BI107" s="61">
        <f t="shared" ref="BI107:BR116" si="85">VLOOKUP($B107,$B:$J,BI$4,FALSE)/BI$6</f>
        <v>0.75</v>
      </c>
      <c r="BJ107" s="61">
        <f t="shared" si="85"/>
        <v>0.9</v>
      </c>
      <c r="BK107" s="61">
        <f t="shared" si="85"/>
        <v>0.9</v>
      </c>
      <c r="BL107" s="61">
        <f t="shared" si="85"/>
        <v>0.9</v>
      </c>
      <c r="BM107" s="61">
        <f t="shared" si="85"/>
        <v>0.9</v>
      </c>
      <c r="BN107" s="61">
        <f t="shared" si="85"/>
        <v>0.9</v>
      </c>
      <c r="BO107" s="61">
        <f t="shared" si="85"/>
        <v>0.9</v>
      </c>
      <c r="BP107" s="61">
        <f t="shared" si="85"/>
        <v>0.9</v>
      </c>
      <c r="BQ107" s="61">
        <f t="shared" si="85"/>
        <v>0.9</v>
      </c>
      <c r="BR107" s="61">
        <f t="shared" si="85"/>
        <v>0.9</v>
      </c>
      <c r="BS107" s="61">
        <f t="shared" ref="BS107:CB116" si="86">VLOOKUP($B107,$B:$J,BS$4,FALSE)/BS$6</f>
        <v>0.75</v>
      </c>
      <c r="BT107" s="61">
        <f t="shared" si="86"/>
        <v>0.75</v>
      </c>
      <c r="BU107" s="61">
        <f t="shared" si="86"/>
        <v>0.9</v>
      </c>
      <c r="BV107" s="61">
        <f t="shared" si="86"/>
        <v>0.9</v>
      </c>
      <c r="BW107" s="61">
        <f t="shared" si="86"/>
        <v>0.75</v>
      </c>
      <c r="BX107" s="61">
        <f t="shared" si="86"/>
        <v>0.9</v>
      </c>
      <c r="BY107" s="61">
        <f t="shared" si="86"/>
        <v>0.9</v>
      </c>
      <c r="BZ107" s="61">
        <f t="shared" si="86"/>
        <v>0.75</v>
      </c>
      <c r="CA107" s="61">
        <f t="shared" si="86"/>
        <v>0.9</v>
      </c>
      <c r="CB107" s="61">
        <f t="shared" si="86"/>
        <v>0.9</v>
      </c>
      <c r="CC107" s="61">
        <f t="shared" ref="CC107:CL116" si="87">VLOOKUP($B107,$B:$J,CC$4,FALSE)/CC$6</f>
        <v>0.9</v>
      </c>
      <c r="CD107" s="61">
        <f t="shared" si="87"/>
        <v>0.9</v>
      </c>
      <c r="CE107" s="61" t="e">
        <f t="shared" si="87"/>
        <v>#N/A</v>
      </c>
      <c r="CF107" s="61">
        <f t="shared" si="87"/>
        <v>0.9</v>
      </c>
      <c r="CG107" s="61">
        <f t="shared" si="87"/>
        <v>0.9</v>
      </c>
      <c r="CH107" s="61">
        <f t="shared" si="87"/>
        <v>0.9</v>
      </c>
      <c r="CI107" s="61">
        <f t="shared" si="87"/>
        <v>0.9</v>
      </c>
      <c r="CJ107" s="61">
        <f t="shared" si="87"/>
        <v>0.75</v>
      </c>
      <c r="CK107" s="61">
        <f t="shared" si="87"/>
        <v>0.9</v>
      </c>
      <c r="CL107" s="61">
        <f t="shared" si="87"/>
        <v>0.9</v>
      </c>
    </row>
    <row r="108" spans="1:90" x14ac:dyDescent="0.25">
      <c r="A108" s="56">
        <v>10023499</v>
      </c>
      <c r="B108" s="56">
        <v>31315</v>
      </c>
      <c r="C108" s="57" t="s">
        <v>317</v>
      </c>
      <c r="D108" s="58">
        <v>340</v>
      </c>
      <c r="E108" s="58">
        <v>340</v>
      </c>
      <c r="F108" s="59">
        <v>430</v>
      </c>
      <c r="G108" s="59">
        <v>430</v>
      </c>
      <c r="H108" s="59">
        <v>280</v>
      </c>
      <c r="I108" s="58">
        <v>250</v>
      </c>
      <c r="J108" s="58">
        <v>250</v>
      </c>
      <c r="K108" s="60">
        <f t="shared" si="80"/>
        <v>0.85</v>
      </c>
      <c r="L108" s="60">
        <f t="shared" si="80"/>
        <v>0.86</v>
      </c>
      <c r="M108" s="60">
        <f t="shared" si="80"/>
        <v>0.86</v>
      </c>
      <c r="N108" s="60">
        <f t="shared" si="80"/>
        <v>0.86</v>
      </c>
      <c r="O108" s="60">
        <f t="shared" si="80"/>
        <v>0.86</v>
      </c>
      <c r="P108" s="60">
        <f t="shared" si="80"/>
        <v>0.85</v>
      </c>
      <c r="Q108" s="60">
        <f t="shared" si="80"/>
        <v>0.86</v>
      </c>
      <c r="R108" s="60">
        <f t="shared" si="80"/>
        <v>0.86</v>
      </c>
      <c r="S108" s="60">
        <f t="shared" si="80"/>
        <v>0.86</v>
      </c>
      <c r="T108" s="60">
        <f t="shared" si="80"/>
        <v>0.86</v>
      </c>
      <c r="U108" s="60">
        <f t="shared" si="81"/>
        <v>0.86</v>
      </c>
      <c r="V108" s="60">
        <f t="shared" si="81"/>
        <v>0.86</v>
      </c>
      <c r="W108" s="60">
        <f t="shared" si="81"/>
        <v>0.78103207810320785</v>
      </c>
      <c r="X108" s="60">
        <f t="shared" si="81"/>
        <v>0.86</v>
      </c>
      <c r="Y108" s="60">
        <f t="shared" si="81"/>
        <v>0.86</v>
      </c>
      <c r="Z108" s="60">
        <f t="shared" si="81"/>
        <v>0.86</v>
      </c>
      <c r="AA108" s="60">
        <f t="shared" si="81"/>
        <v>0.86</v>
      </c>
      <c r="AB108" s="60">
        <f t="shared" si="81"/>
        <v>0.86</v>
      </c>
      <c r="AC108" s="60">
        <f t="shared" si="81"/>
        <v>0.85</v>
      </c>
      <c r="AD108" s="60">
        <f t="shared" si="81"/>
        <v>0.85</v>
      </c>
      <c r="AE108" s="60">
        <f t="shared" si="82"/>
        <v>0.85</v>
      </c>
      <c r="AF108" s="60">
        <f t="shared" si="82"/>
        <v>0.86</v>
      </c>
      <c r="AG108" s="60">
        <f t="shared" si="82"/>
        <v>1.075</v>
      </c>
      <c r="AH108" s="60">
        <f t="shared" si="82"/>
        <v>0.85</v>
      </c>
      <c r="AI108" s="60">
        <f t="shared" si="82"/>
        <v>0.86</v>
      </c>
      <c r="AJ108" s="60">
        <f t="shared" si="82"/>
        <v>0.86</v>
      </c>
      <c r="AK108" s="60">
        <f t="shared" si="82"/>
        <v>0.86</v>
      </c>
      <c r="AL108" s="60">
        <f t="shared" si="82"/>
        <v>0.85</v>
      </c>
      <c r="AM108" s="60">
        <f t="shared" si="82"/>
        <v>0.78103207810320785</v>
      </c>
      <c r="AN108" s="60">
        <f t="shared" si="82"/>
        <v>0.85</v>
      </c>
      <c r="AO108" s="60">
        <f t="shared" si="83"/>
        <v>0.85</v>
      </c>
      <c r="AP108" s="60">
        <f t="shared" si="83"/>
        <v>0.78103207810320785</v>
      </c>
      <c r="AQ108" s="60">
        <f t="shared" si="83"/>
        <v>0.85</v>
      </c>
      <c r="AR108" s="60">
        <f t="shared" si="83"/>
        <v>0.86</v>
      </c>
      <c r="AS108" s="60">
        <f t="shared" si="83"/>
        <v>0.86</v>
      </c>
      <c r="AT108" s="60">
        <f t="shared" si="83"/>
        <v>0.86</v>
      </c>
      <c r="AU108" s="60">
        <f t="shared" si="83"/>
        <v>0.85</v>
      </c>
      <c r="AV108" s="60">
        <f t="shared" si="83"/>
        <v>0.85</v>
      </c>
      <c r="AW108" s="138">
        <f t="shared" si="83"/>
        <v>0.86</v>
      </c>
      <c r="AX108" s="60">
        <f t="shared" si="83"/>
        <v>0.86</v>
      </c>
      <c r="AY108" s="60">
        <f t="shared" si="84"/>
        <v>0.85</v>
      </c>
      <c r="AZ108" s="60">
        <f t="shared" si="84"/>
        <v>0.86</v>
      </c>
      <c r="BA108" s="60">
        <f t="shared" si="84"/>
        <v>0.625</v>
      </c>
      <c r="BB108" s="61">
        <f t="shared" si="84"/>
        <v>0.83333333333333337</v>
      </c>
      <c r="BC108" s="61">
        <f t="shared" si="84"/>
        <v>0.56000000000000005</v>
      </c>
      <c r="BD108" s="61">
        <f t="shared" si="84"/>
        <v>0.85</v>
      </c>
      <c r="BE108" s="61">
        <f t="shared" si="84"/>
        <v>0.86</v>
      </c>
      <c r="BF108" s="61">
        <f t="shared" si="84"/>
        <v>0.86</v>
      </c>
      <c r="BG108" s="61">
        <f t="shared" si="84"/>
        <v>0.86</v>
      </c>
      <c r="BH108" s="61">
        <f t="shared" si="84"/>
        <v>0.86</v>
      </c>
      <c r="BI108" s="61">
        <f t="shared" si="85"/>
        <v>0.85</v>
      </c>
      <c r="BJ108" s="61">
        <f t="shared" si="85"/>
        <v>0.86</v>
      </c>
      <c r="BK108" s="61">
        <f t="shared" si="85"/>
        <v>0.86</v>
      </c>
      <c r="BL108" s="61">
        <f t="shared" si="85"/>
        <v>0.86</v>
      </c>
      <c r="BM108" s="61">
        <f t="shared" si="85"/>
        <v>0.86</v>
      </c>
      <c r="BN108" s="61">
        <f t="shared" si="85"/>
        <v>0.86</v>
      </c>
      <c r="BO108" s="61">
        <f t="shared" si="85"/>
        <v>0.86</v>
      </c>
      <c r="BP108" s="61">
        <f t="shared" si="85"/>
        <v>0.86</v>
      </c>
      <c r="BQ108" s="61">
        <f t="shared" si="85"/>
        <v>0.86</v>
      </c>
      <c r="BR108" s="61">
        <f t="shared" si="85"/>
        <v>0.86</v>
      </c>
      <c r="BS108" s="61">
        <f t="shared" si="86"/>
        <v>0.85</v>
      </c>
      <c r="BT108" s="61">
        <f t="shared" si="86"/>
        <v>0.85</v>
      </c>
      <c r="BU108" s="61">
        <f t="shared" si="86"/>
        <v>0.86</v>
      </c>
      <c r="BV108" s="61">
        <f t="shared" si="86"/>
        <v>0.86</v>
      </c>
      <c r="BW108" s="61">
        <f t="shared" si="86"/>
        <v>0.85</v>
      </c>
      <c r="BX108" s="61">
        <f t="shared" si="86"/>
        <v>0.86</v>
      </c>
      <c r="BY108" s="61">
        <f t="shared" si="86"/>
        <v>0.86</v>
      </c>
      <c r="BZ108" s="61">
        <f t="shared" si="86"/>
        <v>0.85</v>
      </c>
      <c r="CA108" s="61">
        <f t="shared" si="86"/>
        <v>0.86</v>
      </c>
      <c r="CB108" s="61">
        <f t="shared" si="86"/>
        <v>0.86</v>
      </c>
      <c r="CC108" s="61">
        <f t="shared" si="87"/>
        <v>0.86</v>
      </c>
      <c r="CD108" s="61">
        <f t="shared" si="87"/>
        <v>0.86</v>
      </c>
      <c r="CE108" s="61" t="e">
        <f t="shared" si="87"/>
        <v>#N/A</v>
      </c>
      <c r="CF108" s="61">
        <f t="shared" si="87"/>
        <v>0.86</v>
      </c>
      <c r="CG108" s="61">
        <f t="shared" si="87"/>
        <v>0.86</v>
      </c>
      <c r="CH108" s="61">
        <f t="shared" si="87"/>
        <v>0.86</v>
      </c>
      <c r="CI108" s="61">
        <f t="shared" si="87"/>
        <v>0.86</v>
      </c>
      <c r="CJ108" s="61">
        <f t="shared" si="87"/>
        <v>0.85</v>
      </c>
      <c r="CK108" s="61">
        <f t="shared" si="87"/>
        <v>0.86</v>
      </c>
      <c r="CL108" s="61">
        <f t="shared" si="87"/>
        <v>0.86</v>
      </c>
    </row>
    <row r="109" spans="1:90" x14ac:dyDescent="0.25">
      <c r="A109" s="56">
        <v>10023444</v>
      </c>
      <c r="B109" s="56">
        <v>31318</v>
      </c>
      <c r="C109" s="57" t="s">
        <v>318</v>
      </c>
      <c r="D109" s="58">
        <v>320</v>
      </c>
      <c r="E109" s="58">
        <v>320</v>
      </c>
      <c r="F109" s="59">
        <v>420</v>
      </c>
      <c r="G109" s="59">
        <v>420</v>
      </c>
      <c r="H109" s="59">
        <v>280</v>
      </c>
      <c r="I109" s="58">
        <v>250</v>
      </c>
      <c r="J109" s="58">
        <v>250</v>
      </c>
      <c r="K109" s="60">
        <f t="shared" si="80"/>
        <v>0.8</v>
      </c>
      <c r="L109" s="60">
        <f t="shared" si="80"/>
        <v>0.84</v>
      </c>
      <c r="M109" s="60">
        <f t="shared" si="80"/>
        <v>0.84</v>
      </c>
      <c r="N109" s="60">
        <f t="shared" si="80"/>
        <v>0.84</v>
      </c>
      <c r="O109" s="60">
        <f t="shared" si="80"/>
        <v>0.84</v>
      </c>
      <c r="P109" s="60">
        <f t="shared" si="80"/>
        <v>0.8</v>
      </c>
      <c r="Q109" s="60">
        <f t="shared" si="80"/>
        <v>0.84</v>
      </c>
      <c r="R109" s="60">
        <f t="shared" si="80"/>
        <v>0.84</v>
      </c>
      <c r="S109" s="60">
        <f t="shared" si="80"/>
        <v>0.84</v>
      </c>
      <c r="T109" s="60">
        <f t="shared" si="80"/>
        <v>0.84</v>
      </c>
      <c r="U109" s="60">
        <f t="shared" si="81"/>
        <v>0.84</v>
      </c>
      <c r="V109" s="60">
        <f t="shared" si="81"/>
        <v>0.84</v>
      </c>
      <c r="W109" s="60">
        <f t="shared" si="81"/>
        <v>0.78103207810320785</v>
      </c>
      <c r="X109" s="60">
        <f t="shared" si="81"/>
        <v>0.84</v>
      </c>
      <c r="Y109" s="60">
        <f t="shared" si="81"/>
        <v>0.84</v>
      </c>
      <c r="Z109" s="60">
        <f t="shared" si="81"/>
        <v>0.84</v>
      </c>
      <c r="AA109" s="60">
        <f t="shared" si="81"/>
        <v>0.84</v>
      </c>
      <c r="AB109" s="60">
        <f t="shared" si="81"/>
        <v>0.84</v>
      </c>
      <c r="AC109" s="60">
        <f t="shared" si="81"/>
        <v>0.8</v>
      </c>
      <c r="AD109" s="60">
        <f t="shared" si="81"/>
        <v>0.8</v>
      </c>
      <c r="AE109" s="60">
        <f t="shared" si="82"/>
        <v>0.8</v>
      </c>
      <c r="AF109" s="60">
        <f t="shared" si="82"/>
        <v>0.84</v>
      </c>
      <c r="AG109" s="60">
        <f t="shared" si="82"/>
        <v>1.05</v>
      </c>
      <c r="AH109" s="60">
        <f t="shared" si="82"/>
        <v>0.8</v>
      </c>
      <c r="AI109" s="60">
        <f t="shared" si="82"/>
        <v>0.84</v>
      </c>
      <c r="AJ109" s="60">
        <f t="shared" si="82"/>
        <v>0.84</v>
      </c>
      <c r="AK109" s="60">
        <f t="shared" si="82"/>
        <v>0.84</v>
      </c>
      <c r="AL109" s="60">
        <f t="shared" si="82"/>
        <v>0.8</v>
      </c>
      <c r="AM109" s="60">
        <f t="shared" si="82"/>
        <v>0.78103207810320785</v>
      </c>
      <c r="AN109" s="60">
        <f t="shared" si="82"/>
        <v>0.8</v>
      </c>
      <c r="AO109" s="60">
        <f t="shared" si="83"/>
        <v>0.8</v>
      </c>
      <c r="AP109" s="60">
        <f t="shared" si="83"/>
        <v>0.78103207810320785</v>
      </c>
      <c r="AQ109" s="60">
        <f t="shared" si="83"/>
        <v>0.8</v>
      </c>
      <c r="AR109" s="60">
        <f t="shared" si="83"/>
        <v>0.84</v>
      </c>
      <c r="AS109" s="60">
        <f t="shared" si="83"/>
        <v>0.84</v>
      </c>
      <c r="AT109" s="60">
        <f t="shared" si="83"/>
        <v>0.84</v>
      </c>
      <c r="AU109" s="60">
        <f t="shared" si="83"/>
        <v>0.8</v>
      </c>
      <c r="AV109" s="60">
        <f t="shared" si="83"/>
        <v>0.8</v>
      </c>
      <c r="AW109" s="138">
        <f t="shared" si="83"/>
        <v>0.84</v>
      </c>
      <c r="AX109" s="60">
        <f t="shared" si="83"/>
        <v>0.84</v>
      </c>
      <c r="AY109" s="60">
        <f t="shared" si="84"/>
        <v>0.8</v>
      </c>
      <c r="AZ109" s="60">
        <f t="shared" si="84"/>
        <v>0.84</v>
      </c>
      <c r="BA109" s="60">
        <f t="shared" si="84"/>
        <v>0.625</v>
      </c>
      <c r="BB109" s="61">
        <f t="shared" si="84"/>
        <v>0.83333333333333337</v>
      </c>
      <c r="BC109" s="61">
        <f t="shared" si="84"/>
        <v>0.56000000000000005</v>
      </c>
      <c r="BD109" s="61">
        <f t="shared" si="84"/>
        <v>0.8</v>
      </c>
      <c r="BE109" s="61">
        <f t="shared" si="84"/>
        <v>0.84</v>
      </c>
      <c r="BF109" s="61">
        <f t="shared" si="84"/>
        <v>0.84</v>
      </c>
      <c r="BG109" s="61">
        <f t="shared" si="84"/>
        <v>0.84</v>
      </c>
      <c r="BH109" s="61">
        <f t="shared" si="84"/>
        <v>0.84</v>
      </c>
      <c r="BI109" s="61">
        <f t="shared" si="85"/>
        <v>0.8</v>
      </c>
      <c r="BJ109" s="61">
        <f t="shared" si="85"/>
        <v>0.84</v>
      </c>
      <c r="BK109" s="61">
        <f t="shared" si="85"/>
        <v>0.84</v>
      </c>
      <c r="BL109" s="61">
        <f t="shared" si="85"/>
        <v>0.84</v>
      </c>
      <c r="BM109" s="61">
        <f t="shared" si="85"/>
        <v>0.84</v>
      </c>
      <c r="BN109" s="61">
        <f t="shared" si="85"/>
        <v>0.84</v>
      </c>
      <c r="BO109" s="61">
        <f t="shared" si="85"/>
        <v>0.84</v>
      </c>
      <c r="BP109" s="61">
        <f t="shared" si="85"/>
        <v>0.84</v>
      </c>
      <c r="BQ109" s="61">
        <f t="shared" si="85"/>
        <v>0.84</v>
      </c>
      <c r="BR109" s="61">
        <f t="shared" si="85"/>
        <v>0.84</v>
      </c>
      <c r="BS109" s="61">
        <f t="shared" si="86"/>
        <v>0.8</v>
      </c>
      <c r="BT109" s="61">
        <f t="shared" si="86"/>
        <v>0.8</v>
      </c>
      <c r="BU109" s="61">
        <f t="shared" si="86"/>
        <v>0.84</v>
      </c>
      <c r="BV109" s="61">
        <f t="shared" si="86"/>
        <v>0.84</v>
      </c>
      <c r="BW109" s="61">
        <f t="shared" si="86"/>
        <v>0.8</v>
      </c>
      <c r="BX109" s="61">
        <f t="shared" si="86"/>
        <v>0.84</v>
      </c>
      <c r="BY109" s="61">
        <f t="shared" si="86"/>
        <v>0.84</v>
      </c>
      <c r="BZ109" s="61">
        <f t="shared" si="86"/>
        <v>0.8</v>
      </c>
      <c r="CA109" s="61">
        <f t="shared" si="86"/>
        <v>0.84</v>
      </c>
      <c r="CB109" s="61">
        <f t="shared" si="86"/>
        <v>0.84</v>
      </c>
      <c r="CC109" s="61">
        <f t="shared" si="87"/>
        <v>0.84</v>
      </c>
      <c r="CD109" s="61">
        <f t="shared" si="87"/>
        <v>0.84</v>
      </c>
      <c r="CE109" s="61" t="e">
        <f t="shared" si="87"/>
        <v>#N/A</v>
      </c>
      <c r="CF109" s="61">
        <f t="shared" si="87"/>
        <v>0.84</v>
      </c>
      <c r="CG109" s="61">
        <f t="shared" si="87"/>
        <v>0.84</v>
      </c>
      <c r="CH109" s="61">
        <f t="shared" si="87"/>
        <v>0.84</v>
      </c>
      <c r="CI109" s="61">
        <f t="shared" si="87"/>
        <v>0.84</v>
      </c>
      <c r="CJ109" s="61">
        <f t="shared" si="87"/>
        <v>0.8</v>
      </c>
      <c r="CK109" s="61">
        <f t="shared" si="87"/>
        <v>0.84</v>
      </c>
      <c r="CL109" s="61">
        <f t="shared" si="87"/>
        <v>0.84</v>
      </c>
    </row>
    <row r="110" spans="1:90" x14ac:dyDescent="0.25">
      <c r="A110" s="56">
        <v>10023518</v>
      </c>
      <c r="B110" s="56">
        <v>31321</v>
      </c>
      <c r="C110" s="57" t="s">
        <v>319</v>
      </c>
      <c r="D110" s="58">
        <v>340</v>
      </c>
      <c r="E110" s="58">
        <v>340</v>
      </c>
      <c r="F110" s="59">
        <v>420</v>
      </c>
      <c r="G110" s="59">
        <v>420</v>
      </c>
      <c r="H110" s="59">
        <v>280</v>
      </c>
      <c r="I110" s="58">
        <v>250</v>
      </c>
      <c r="J110" s="58">
        <v>250</v>
      </c>
      <c r="K110" s="60">
        <f t="shared" si="80"/>
        <v>0.85</v>
      </c>
      <c r="L110" s="60">
        <f t="shared" si="80"/>
        <v>0.84</v>
      </c>
      <c r="M110" s="60">
        <f t="shared" si="80"/>
        <v>0.84</v>
      </c>
      <c r="N110" s="60">
        <f t="shared" si="80"/>
        <v>0.84</v>
      </c>
      <c r="O110" s="60">
        <f t="shared" si="80"/>
        <v>0.84</v>
      </c>
      <c r="P110" s="60">
        <f t="shared" si="80"/>
        <v>0.85</v>
      </c>
      <c r="Q110" s="60">
        <f t="shared" si="80"/>
        <v>0.84</v>
      </c>
      <c r="R110" s="60">
        <f t="shared" si="80"/>
        <v>0.84</v>
      </c>
      <c r="S110" s="60">
        <f t="shared" si="80"/>
        <v>0.84</v>
      </c>
      <c r="T110" s="60">
        <f t="shared" si="80"/>
        <v>0.84</v>
      </c>
      <c r="U110" s="60">
        <f t="shared" si="81"/>
        <v>0.84</v>
      </c>
      <c r="V110" s="60">
        <f t="shared" si="81"/>
        <v>0.84</v>
      </c>
      <c r="W110" s="60">
        <f t="shared" si="81"/>
        <v>0.78103207810320785</v>
      </c>
      <c r="X110" s="60">
        <f t="shared" si="81"/>
        <v>0.84</v>
      </c>
      <c r="Y110" s="60">
        <f t="shared" si="81"/>
        <v>0.84</v>
      </c>
      <c r="Z110" s="60">
        <f t="shared" si="81"/>
        <v>0.84</v>
      </c>
      <c r="AA110" s="60">
        <f t="shared" si="81"/>
        <v>0.84</v>
      </c>
      <c r="AB110" s="60">
        <f t="shared" si="81"/>
        <v>0.84</v>
      </c>
      <c r="AC110" s="60">
        <f t="shared" si="81"/>
        <v>0.85</v>
      </c>
      <c r="AD110" s="60">
        <f t="shared" si="81"/>
        <v>0.85</v>
      </c>
      <c r="AE110" s="60">
        <f t="shared" si="82"/>
        <v>0.85</v>
      </c>
      <c r="AF110" s="60">
        <f t="shared" si="82"/>
        <v>0.84</v>
      </c>
      <c r="AG110" s="60">
        <f t="shared" si="82"/>
        <v>1.05</v>
      </c>
      <c r="AH110" s="60">
        <f t="shared" si="82"/>
        <v>0.85</v>
      </c>
      <c r="AI110" s="60">
        <f t="shared" si="82"/>
        <v>0.84</v>
      </c>
      <c r="AJ110" s="60">
        <f t="shared" si="82"/>
        <v>0.84</v>
      </c>
      <c r="AK110" s="60">
        <f t="shared" si="82"/>
        <v>0.84</v>
      </c>
      <c r="AL110" s="60">
        <f t="shared" si="82"/>
        <v>0.85</v>
      </c>
      <c r="AM110" s="60">
        <f t="shared" si="82"/>
        <v>0.78103207810320785</v>
      </c>
      <c r="AN110" s="60">
        <f t="shared" si="82"/>
        <v>0.85</v>
      </c>
      <c r="AO110" s="60">
        <f t="shared" si="83"/>
        <v>0.85</v>
      </c>
      <c r="AP110" s="60">
        <f t="shared" si="83"/>
        <v>0.78103207810320785</v>
      </c>
      <c r="AQ110" s="60">
        <f t="shared" si="83"/>
        <v>0.85</v>
      </c>
      <c r="AR110" s="60">
        <f t="shared" si="83"/>
        <v>0.84</v>
      </c>
      <c r="AS110" s="60">
        <f t="shared" si="83"/>
        <v>0.84</v>
      </c>
      <c r="AT110" s="60">
        <f t="shared" si="83"/>
        <v>0.84</v>
      </c>
      <c r="AU110" s="60">
        <f t="shared" si="83"/>
        <v>0.85</v>
      </c>
      <c r="AV110" s="60">
        <f t="shared" si="83"/>
        <v>0.85</v>
      </c>
      <c r="AW110" s="138">
        <f t="shared" si="83"/>
        <v>0.84</v>
      </c>
      <c r="AX110" s="60">
        <f t="shared" si="83"/>
        <v>0.84</v>
      </c>
      <c r="AY110" s="60">
        <f t="shared" si="84"/>
        <v>0.85</v>
      </c>
      <c r="AZ110" s="60">
        <f t="shared" si="84"/>
        <v>0.84</v>
      </c>
      <c r="BA110" s="60">
        <f t="shared" si="84"/>
        <v>0.625</v>
      </c>
      <c r="BB110" s="61">
        <f t="shared" si="84"/>
        <v>0.83333333333333337</v>
      </c>
      <c r="BC110" s="61">
        <f t="shared" si="84"/>
        <v>0.56000000000000005</v>
      </c>
      <c r="BD110" s="61">
        <f t="shared" si="84"/>
        <v>0.85</v>
      </c>
      <c r="BE110" s="61">
        <f t="shared" si="84"/>
        <v>0.84</v>
      </c>
      <c r="BF110" s="61">
        <f t="shared" si="84"/>
        <v>0.84</v>
      </c>
      <c r="BG110" s="61">
        <f t="shared" si="84"/>
        <v>0.84</v>
      </c>
      <c r="BH110" s="61">
        <f t="shared" si="84"/>
        <v>0.84</v>
      </c>
      <c r="BI110" s="61">
        <f t="shared" si="85"/>
        <v>0.85</v>
      </c>
      <c r="BJ110" s="61">
        <f t="shared" si="85"/>
        <v>0.84</v>
      </c>
      <c r="BK110" s="61">
        <f t="shared" si="85"/>
        <v>0.84</v>
      </c>
      <c r="BL110" s="61">
        <f t="shared" si="85"/>
        <v>0.84</v>
      </c>
      <c r="BM110" s="61">
        <f t="shared" si="85"/>
        <v>0.84</v>
      </c>
      <c r="BN110" s="61">
        <f t="shared" si="85"/>
        <v>0.84</v>
      </c>
      <c r="BO110" s="61">
        <f t="shared" si="85"/>
        <v>0.84</v>
      </c>
      <c r="BP110" s="61">
        <f t="shared" si="85"/>
        <v>0.84</v>
      </c>
      <c r="BQ110" s="61">
        <f t="shared" si="85"/>
        <v>0.84</v>
      </c>
      <c r="BR110" s="61">
        <f t="shared" si="85"/>
        <v>0.84</v>
      </c>
      <c r="BS110" s="61">
        <f t="shared" si="86"/>
        <v>0.85</v>
      </c>
      <c r="BT110" s="61">
        <f t="shared" si="86"/>
        <v>0.85</v>
      </c>
      <c r="BU110" s="61">
        <f t="shared" si="86"/>
        <v>0.84</v>
      </c>
      <c r="BV110" s="61">
        <f t="shared" si="86"/>
        <v>0.84</v>
      </c>
      <c r="BW110" s="61">
        <f t="shared" si="86"/>
        <v>0.85</v>
      </c>
      <c r="BX110" s="61">
        <f t="shared" si="86"/>
        <v>0.84</v>
      </c>
      <c r="BY110" s="61">
        <f t="shared" si="86"/>
        <v>0.84</v>
      </c>
      <c r="BZ110" s="61">
        <f t="shared" si="86"/>
        <v>0.85</v>
      </c>
      <c r="CA110" s="61">
        <f t="shared" si="86"/>
        <v>0.84</v>
      </c>
      <c r="CB110" s="61">
        <f t="shared" si="86"/>
        <v>0.84</v>
      </c>
      <c r="CC110" s="61">
        <f t="shared" si="87"/>
        <v>0.84</v>
      </c>
      <c r="CD110" s="61">
        <f t="shared" si="87"/>
        <v>0.84</v>
      </c>
      <c r="CE110" s="61" t="e">
        <f t="shared" si="87"/>
        <v>#N/A</v>
      </c>
      <c r="CF110" s="61">
        <f t="shared" si="87"/>
        <v>0.84</v>
      </c>
      <c r="CG110" s="61">
        <f t="shared" si="87"/>
        <v>0.84</v>
      </c>
      <c r="CH110" s="61">
        <f t="shared" si="87"/>
        <v>0.84</v>
      </c>
      <c r="CI110" s="61">
        <f t="shared" si="87"/>
        <v>0.84</v>
      </c>
      <c r="CJ110" s="61">
        <f t="shared" si="87"/>
        <v>0.85</v>
      </c>
      <c r="CK110" s="61">
        <f t="shared" si="87"/>
        <v>0.84</v>
      </c>
      <c r="CL110" s="61">
        <f t="shared" si="87"/>
        <v>0.84</v>
      </c>
    </row>
    <row r="111" spans="1:90" x14ac:dyDescent="0.25">
      <c r="A111" s="56">
        <v>10023580</v>
      </c>
      <c r="B111" s="56">
        <v>31350</v>
      </c>
      <c r="C111" s="57" t="s">
        <v>320</v>
      </c>
      <c r="D111" s="58">
        <v>300</v>
      </c>
      <c r="E111" s="58">
        <v>300</v>
      </c>
      <c r="F111" s="59">
        <v>450</v>
      </c>
      <c r="G111" s="59">
        <v>450</v>
      </c>
      <c r="H111" s="59">
        <v>280</v>
      </c>
      <c r="I111" s="58">
        <v>250</v>
      </c>
      <c r="J111" s="58">
        <v>250</v>
      </c>
      <c r="K111" s="60">
        <f t="shared" si="80"/>
        <v>0.75</v>
      </c>
      <c r="L111" s="60">
        <f t="shared" si="80"/>
        <v>0.9</v>
      </c>
      <c r="M111" s="60">
        <f t="shared" si="80"/>
        <v>0.9</v>
      </c>
      <c r="N111" s="60">
        <f t="shared" si="80"/>
        <v>0.9</v>
      </c>
      <c r="O111" s="60">
        <f t="shared" si="80"/>
        <v>0.9</v>
      </c>
      <c r="P111" s="60">
        <f t="shared" si="80"/>
        <v>0.75</v>
      </c>
      <c r="Q111" s="60">
        <f t="shared" si="80"/>
        <v>0.9</v>
      </c>
      <c r="R111" s="60">
        <f t="shared" si="80"/>
        <v>0.9</v>
      </c>
      <c r="S111" s="60">
        <f t="shared" si="80"/>
        <v>0.9</v>
      </c>
      <c r="T111" s="60">
        <f t="shared" si="80"/>
        <v>0.9</v>
      </c>
      <c r="U111" s="60">
        <f t="shared" si="81"/>
        <v>0.9</v>
      </c>
      <c r="V111" s="60">
        <f t="shared" si="81"/>
        <v>0.9</v>
      </c>
      <c r="W111" s="60">
        <f t="shared" si="81"/>
        <v>0.78103207810320785</v>
      </c>
      <c r="X111" s="60">
        <f t="shared" si="81"/>
        <v>0.9</v>
      </c>
      <c r="Y111" s="60">
        <f t="shared" si="81"/>
        <v>0.9</v>
      </c>
      <c r="Z111" s="60">
        <f t="shared" si="81"/>
        <v>0.9</v>
      </c>
      <c r="AA111" s="60">
        <f t="shared" si="81"/>
        <v>0.9</v>
      </c>
      <c r="AB111" s="60">
        <f t="shared" si="81"/>
        <v>0.9</v>
      </c>
      <c r="AC111" s="60">
        <f t="shared" si="81"/>
        <v>0.75</v>
      </c>
      <c r="AD111" s="60">
        <f t="shared" si="81"/>
        <v>0.75</v>
      </c>
      <c r="AE111" s="60">
        <f t="shared" si="82"/>
        <v>0.75</v>
      </c>
      <c r="AF111" s="60">
        <f t="shared" si="82"/>
        <v>0.9</v>
      </c>
      <c r="AG111" s="60">
        <f t="shared" si="82"/>
        <v>1.125</v>
      </c>
      <c r="AH111" s="60">
        <f t="shared" si="82"/>
        <v>0.75</v>
      </c>
      <c r="AI111" s="60">
        <f t="shared" si="82"/>
        <v>0.9</v>
      </c>
      <c r="AJ111" s="60">
        <f t="shared" si="82"/>
        <v>0.9</v>
      </c>
      <c r="AK111" s="60">
        <f t="shared" si="82"/>
        <v>0.9</v>
      </c>
      <c r="AL111" s="60">
        <f t="shared" si="82"/>
        <v>0.75</v>
      </c>
      <c r="AM111" s="60">
        <f t="shared" si="82"/>
        <v>0.78103207810320785</v>
      </c>
      <c r="AN111" s="60">
        <f t="shared" si="82"/>
        <v>0.75</v>
      </c>
      <c r="AO111" s="60">
        <f t="shared" si="83"/>
        <v>0.75</v>
      </c>
      <c r="AP111" s="60">
        <f t="shared" si="83"/>
        <v>0.78103207810320785</v>
      </c>
      <c r="AQ111" s="60">
        <f t="shared" si="83"/>
        <v>0.75</v>
      </c>
      <c r="AR111" s="60">
        <f t="shared" si="83"/>
        <v>0.9</v>
      </c>
      <c r="AS111" s="60">
        <f t="shared" si="83"/>
        <v>0.9</v>
      </c>
      <c r="AT111" s="60">
        <f t="shared" si="83"/>
        <v>0.9</v>
      </c>
      <c r="AU111" s="60">
        <f t="shared" si="83"/>
        <v>0.75</v>
      </c>
      <c r="AV111" s="60">
        <f t="shared" si="83"/>
        <v>0.75</v>
      </c>
      <c r="AW111" s="138">
        <f t="shared" si="83"/>
        <v>0.9</v>
      </c>
      <c r="AX111" s="60">
        <f t="shared" si="83"/>
        <v>0.9</v>
      </c>
      <c r="AY111" s="60">
        <f t="shared" si="84"/>
        <v>0.75</v>
      </c>
      <c r="AZ111" s="60">
        <f t="shared" si="84"/>
        <v>0.9</v>
      </c>
      <c r="BA111" s="60">
        <f t="shared" si="84"/>
        <v>0.625</v>
      </c>
      <c r="BB111" s="61">
        <f t="shared" si="84"/>
        <v>0.83333333333333337</v>
      </c>
      <c r="BC111" s="61">
        <f t="shared" si="84"/>
        <v>0.56000000000000005</v>
      </c>
      <c r="BD111" s="61">
        <f t="shared" si="84"/>
        <v>0.75</v>
      </c>
      <c r="BE111" s="61">
        <f t="shared" si="84"/>
        <v>0.9</v>
      </c>
      <c r="BF111" s="61">
        <f t="shared" si="84"/>
        <v>0.9</v>
      </c>
      <c r="BG111" s="61">
        <f t="shared" si="84"/>
        <v>0.9</v>
      </c>
      <c r="BH111" s="61">
        <f t="shared" si="84"/>
        <v>0.9</v>
      </c>
      <c r="BI111" s="61">
        <f t="shared" si="85"/>
        <v>0.75</v>
      </c>
      <c r="BJ111" s="61">
        <f t="shared" si="85"/>
        <v>0.9</v>
      </c>
      <c r="BK111" s="61">
        <f t="shared" si="85"/>
        <v>0.9</v>
      </c>
      <c r="BL111" s="61">
        <f t="shared" si="85"/>
        <v>0.9</v>
      </c>
      <c r="BM111" s="61">
        <f t="shared" si="85"/>
        <v>0.9</v>
      </c>
      <c r="BN111" s="61">
        <f t="shared" si="85"/>
        <v>0.9</v>
      </c>
      <c r="BO111" s="61">
        <f t="shared" si="85"/>
        <v>0.9</v>
      </c>
      <c r="BP111" s="61">
        <f t="shared" si="85"/>
        <v>0.9</v>
      </c>
      <c r="BQ111" s="61">
        <f t="shared" si="85"/>
        <v>0.9</v>
      </c>
      <c r="BR111" s="61">
        <f t="shared" si="85"/>
        <v>0.9</v>
      </c>
      <c r="BS111" s="61">
        <f t="shared" si="86"/>
        <v>0.75</v>
      </c>
      <c r="BT111" s="61">
        <f t="shared" si="86"/>
        <v>0.75</v>
      </c>
      <c r="BU111" s="61">
        <f t="shared" si="86"/>
        <v>0.9</v>
      </c>
      <c r="BV111" s="61">
        <f t="shared" si="86"/>
        <v>0.9</v>
      </c>
      <c r="BW111" s="61">
        <f t="shared" si="86"/>
        <v>0.75</v>
      </c>
      <c r="BX111" s="61">
        <f t="shared" si="86"/>
        <v>0.9</v>
      </c>
      <c r="BY111" s="61">
        <f t="shared" si="86"/>
        <v>0.9</v>
      </c>
      <c r="BZ111" s="61">
        <f t="shared" si="86"/>
        <v>0.75</v>
      </c>
      <c r="CA111" s="61">
        <f t="shared" si="86"/>
        <v>0.9</v>
      </c>
      <c r="CB111" s="61">
        <f t="shared" si="86"/>
        <v>0.9</v>
      </c>
      <c r="CC111" s="61">
        <f t="shared" si="87"/>
        <v>0.9</v>
      </c>
      <c r="CD111" s="61">
        <f t="shared" si="87"/>
        <v>0.9</v>
      </c>
      <c r="CE111" s="61" t="e">
        <f t="shared" si="87"/>
        <v>#N/A</v>
      </c>
      <c r="CF111" s="61">
        <f t="shared" si="87"/>
        <v>0.9</v>
      </c>
      <c r="CG111" s="61">
        <f t="shared" si="87"/>
        <v>0.9</v>
      </c>
      <c r="CH111" s="61">
        <f t="shared" si="87"/>
        <v>0.9</v>
      </c>
      <c r="CI111" s="61">
        <f t="shared" si="87"/>
        <v>0.9</v>
      </c>
      <c r="CJ111" s="61">
        <f t="shared" si="87"/>
        <v>0.75</v>
      </c>
      <c r="CK111" s="61">
        <f t="shared" si="87"/>
        <v>0.9</v>
      </c>
      <c r="CL111" s="61">
        <f t="shared" si="87"/>
        <v>0.9</v>
      </c>
    </row>
    <row r="112" spans="1:90" x14ac:dyDescent="0.25">
      <c r="A112" s="56">
        <v>10023921</v>
      </c>
      <c r="B112" s="56">
        <v>31351</v>
      </c>
      <c r="C112" s="57" t="s">
        <v>321</v>
      </c>
      <c r="D112" s="58">
        <v>250</v>
      </c>
      <c r="E112" s="58">
        <v>250</v>
      </c>
      <c r="F112" s="59">
        <v>430</v>
      </c>
      <c r="G112" s="59">
        <v>430</v>
      </c>
      <c r="H112" s="59">
        <v>250</v>
      </c>
      <c r="I112" s="58">
        <v>250</v>
      </c>
      <c r="J112" s="58">
        <v>250</v>
      </c>
      <c r="K112" s="60">
        <f t="shared" si="80"/>
        <v>0.625</v>
      </c>
      <c r="L112" s="60">
        <f t="shared" si="80"/>
        <v>0.86</v>
      </c>
      <c r="M112" s="60">
        <f t="shared" si="80"/>
        <v>0.86</v>
      </c>
      <c r="N112" s="60">
        <f t="shared" si="80"/>
        <v>0.86</v>
      </c>
      <c r="O112" s="60">
        <f t="shared" si="80"/>
        <v>0.86</v>
      </c>
      <c r="P112" s="60">
        <f t="shared" si="80"/>
        <v>0.625</v>
      </c>
      <c r="Q112" s="60">
        <f t="shared" si="80"/>
        <v>0.86</v>
      </c>
      <c r="R112" s="60">
        <f t="shared" si="80"/>
        <v>0.86</v>
      </c>
      <c r="S112" s="60">
        <f t="shared" si="80"/>
        <v>0.86</v>
      </c>
      <c r="T112" s="60">
        <f t="shared" si="80"/>
        <v>0.86</v>
      </c>
      <c r="U112" s="60">
        <f t="shared" si="81"/>
        <v>0.86</v>
      </c>
      <c r="V112" s="60">
        <f t="shared" si="81"/>
        <v>0.86</v>
      </c>
      <c r="W112" s="60">
        <f t="shared" si="81"/>
        <v>0.69735006973500702</v>
      </c>
      <c r="X112" s="60">
        <f t="shared" si="81"/>
        <v>0.86</v>
      </c>
      <c r="Y112" s="60">
        <f t="shared" si="81"/>
        <v>0.86</v>
      </c>
      <c r="Z112" s="60">
        <f t="shared" si="81"/>
        <v>0.86</v>
      </c>
      <c r="AA112" s="60">
        <f t="shared" si="81"/>
        <v>0.86</v>
      </c>
      <c r="AB112" s="60">
        <f t="shared" si="81"/>
        <v>0.86</v>
      </c>
      <c r="AC112" s="60">
        <f t="shared" si="81"/>
        <v>0.625</v>
      </c>
      <c r="AD112" s="60">
        <f t="shared" si="81"/>
        <v>0.625</v>
      </c>
      <c r="AE112" s="60">
        <f t="shared" si="82"/>
        <v>0.625</v>
      </c>
      <c r="AF112" s="60">
        <f t="shared" si="82"/>
        <v>0.86</v>
      </c>
      <c r="AG112" s="60">
        <f t="shared" si="82"/>
        <v>1.075</v>
      </c>
      <c r="AH112" s="60">
        <f t="shared" si="82"/>
        <v>0.625</v>
      </c>
      <c r="AI112" s="60">
        <f t="shared" si="82"/>
        <v>0.86</v>
      </c>
      <c r="AJ112" s="60">
        <f t="shared" si="82"/>
        <v>0.86</v>
      </c>
      <c r="AK112" s="60">
        <f t="shared" si="82"/>
        <v>0.86</v>
      </c>
      <c r="AL112" s="60">
        <f t="shared" si="82"/>
        <v>0.625</v>
      </c>
      <c r="AM112" s="60">
        <f t="shared" si="82"/>
        <v>0.69735006973500702</v>
      </c>
      <c r="AN112" s="60">
        <f t="shared" si="82"/>
        <v>0.625</v>
      </c>
      <c r="AO112" s="60">
        <f t="shared" si="83"/>
        <v>0.625</v>
      </c>
      <c r="AP112" s="60">
        <f t="shared" si="83"/>
        <v>0.69735006973500702</v>
      </c>
      <c r="AQ112" s="60">
        <f t="shared" si="83"/>
        <v>0.625</v>
      </c>
      <c r="AR112" s="60">
        <f t="shared" si="83"/>
        <v>0.86</v>
      </c>
      <c r="AS112" s="60">
        <f t="shared" si="83"/>
        <v>0.86</v>
      </c>
      <c r="AT112" s="60">
        <f t="shared" si="83"/>
        <v>0.86</v>
      </c>
      <c r="AU112" s="60">
        <f t="shared" si="83"/>
        <v>0.625</v>
      </c>
      <c r="AV112" s="60">
        <f t="shared" si="83"/>
        <v>0.625</v>
      </c>
      <c r="AW112" s="138">
        <f t="shared" si="83"/>
        <v>0.86</v>
      </c>
      <c r="AX112" s="60">
        <f t="shared" si="83"/>
        <v>0.86</v>
      </c>
      <c r="AY112" s="60">
        <f t="shared" si="84"/>
        <v>0.625</v>
      </c>
      <c r="AZ112" s="60">
        <f t="shared" si="84"/>
        <v>0.86</v>
      </c>
      <c r="BA112" s="60">
        <f t="shared" si="84"/>
        <v>0.625</v>
      </c>
      <c r="BB112" s="61">
        <f t="shared" si="84"/>
        <v>0.83333333333333337</v>
      </c>
      <c r="BC112" s="61">
        <f t="shared" si="84"/>
        <v>0.5</v>
      </c>
      <c r="BD112" s="61">
        <f t="shared" si="84"/>
        <v>0.625</v>
      </c>
      <c r="BE112" s="61">
        <f t="shared" si="84"/>
        <v>0.86</v>
      </c>
      <c r="BF112" s="61">
        <f t="shared" si="84"/>
        <v>0.86</v>
      </c>
      <c r="BG112" s="61">
        <f t="shared" si="84"/>
        <v>0.86</v>
      </c>
      <c r="BH112" s="61">
        <f t="shared" si="84"/>
        <v>0.86</v>
      </c>
      <c r="BI112" s="61">
        <f t="shared" si="85"/>
        <v>0.625</v>
      </c>
      <c r="BJ112" s="61">
        <f t="shared" si="85"/>
        <v>0.86</v>
      </c>
      <c r="BK112" s="61">
        <f t="shared" si="85"/>
        <v>0.86</v>
      </c>
      <c r="BL112" s="61">
        <f t="shared" si="85"/>
        <v>0.86</v>
      </c>
      <c r="BM112" s="61">
        <f t="shared" si="85"/>
        <v>0.86</v>
      </c>
      <c r="BN112" s="61">
        <f t="shared" si="85"/>
        <v>0.86</v>
      </c>
      <c r="BO112" s="61">
        <f t="shared" si="85"/>
        <v>0.86</v>
      </c>
      <c r="BP112" s="61">
        <f t="shared" si="85"/>
        <v>0.86</v>
      </c>
      <c r="BQ112" s="61">
        <f t="shared" si="85"/>
        <v>0.86</v>
      </c>
      <c r="BR112" s="61">
        <f t="shared" si="85"/>
        <v>0.86</v>
      </c>
      <c r="BS112" s="61">
        <f t="shared" si="86"/>
        <v>0.625</v>
      </c>
      <c r="BT112" s="61">
        <f t="shared" si="86"/>
        <v>0.625</v>
      </c>
      <c r="BU112" s="61">
        <f t="shared" si="86"/>
        <v>0.86</v>
      </c>
      <c r="BV112" s="61">
        <f t="shared" si="86"/>
        <v>0.86</v>
      </c>
      <c r="BW112" s="61">
        <f t="shared" si="86"/>
        <v>0.625</v>
      </c>
      <c r="BX112" s="61">
        <f t="shared" si="86"/>
        <v>0.86</v>
      </c>
      <c r="BY112" s="61">
        <f t="shared" si="86"/>
        <v>0.86</v>
      </c>
      <c r="BZ112" s="61">
        <f t="shared" si="86"/>
        <v>0.625</v>
      </c>
      <c r="CA112" s="61">
        <f t="shared" si="86"/>
        <v>0.86</v>
      </c>
      <c r="CB112" s="61">
        <f t="shared" si="86"/>
        <v>0.86</v>
      </c>
      <c r="CC112" s="61">
        <f t="shared" si="87"/>
        <v>0.86</v>
      </c>
      <c r="CD112" s="61">
        <f t="shared" si="87"/>
        <v>0.86</v>
      </c>
      <c r="CE112" s="61" t="e">
        <f t="shared" si="87"/>
        <v>#N/A</v>
      </c>
      <c r="CF112" s="61">
        <f t="shared" si="87"/>
        <v>0.86</v>
      </c>
      <c r="CG112" s="61">
        <f t="shared" si="87"/>
        <v>0.86</v>
      </c>
      <c r="CH112" s="61">
        <f t="shared" si="87"/>
        <v>0.86</v>
      </c>
      <c r="CI112" s="61">
        <f t="shared" si="87"/>
        <v>0.86</v>
      </c>
      <c r="CJ112" s="61">
        <f t="shared" si="87"/>
        <v>0.625</v>
      </c>
      <c r="CK112" s="61">
        <f t="shared" si="87"/>
        <v>0.86</v>
      </c>
      <c r="CL112" s="61">
        <f t="shared" si="87"/>
        <v>0.86</v>
      </c>
    </row>
    <row r="113" spans="1:90" x14ac:dyDescent="0.25">
      <c r="A113" s="56">
        <v>10023408</v>
      </c>
      <c r="B113" s="56">
        <v>31355</v>
      </c>
      <c r="C113" s="57" t="s">
        <v>322</v>
      </c>
      <c r="D113" s="58">
        <v>250</v>
      </c>
      <c r="E113" s="58">
        <v>250</v>
      </c>
      <c r="F113" s="59">
        <v>450</v>
      </c>
      <c r="G113" s="59">
        <v>450</v>
      </c>
      <c r="H113" s="59">
        <v>280</v>
      </c>
      <c r="I113" s="58">
        <v>250</v>
      </c>
      <c r="J113" s="58">
        <v>250</v>
      </c>
      <c r="K113" s="60">
        <f t="shared" si="80"/>
        <v>0.625</v>
      </c>
      <c r="L113" s="60">
        <f t="shared" si="80"/>
        <v>0.9</v>
      </c>
      <c r="M113" s="60">
        <f t="shared" si="80"/>
        <v>0.9</v>
      </c>
      <c r="N113" s="60">
        <f t="shared" si="80"/>
        <v>0.9</v>
      </c>
      <c r="O113" s="60">
        <f t="shared" si="80"/>
        <v>0.9</v>
      </c>
      <c r="P113" s="60">
        <f t="shared" si="80"/>
        <v>0.625</v>
      </c>
      <c r="Q113" s="60">
        <f t="shared" si="80"/>
        <v>0.9</v>
      </c>
      <c r="R113" s="60">
        <f t="shared" si="80"/>
        <v>0.9</v>
      </c>
      <c r="S113" s="60">
        <f t="shared" si="80"/>
        <v>0.9</v>
      </c>
      <c r="T113" s="60">
        <f t="shared" si="80"/>
        <v>0.9</v>
      </c>
      <c r="U113" s="60">
        <f t="shared" si="81"/>
        <v>0.9</v>
      </c>
      <c r="V113" s="60">
        <f t="shared" si="81"/>
        <v>0.9</v>
      </c>
      <c r="W113" s="60">
        <f t="shared" si="81"/>
        <v>0.78103207810320785</v>
      </c>
      <c r="X113" s="60">
        <f t="shared" si="81"/>
        <v>0.9</v>
      </c>
      <c r="Y113" s="60">
        <f t="shared" si="81"/>
        <v>0.9</v>
      </c>
      <c r="Z113" s="60">
        <f t="shared" si="81"/>
        <v>0.9</v>
      </c>
      <c r="AA113" s="60">
        <f t="shared" si="81"/>
        <v>0.9</v>
      </c>
      <c r="AB113" s="60">
        <f t="shared" si="81"/>
        <v>0.9</v>
      </c>
      <c r="AC113" s="60">
        <f t="shared" si="81"/>
        <v>0.625</v>
      </c>
      <c r="AD113" s="60">
        <f t="shared" si="81"/>
        <v>0.625</v>
      </c>
      <c r="AE113" s="60">
        <f t="shared" si="82"/>
        <v>0.625</v>
      </c>
      <c r="AF113" s="60">
        <f t="shared" si="82"/>
        <v>0.9</v>
      </c>
      <c r="AG113" s="60">
        <f t="shared" si="82"/>
        <v>1.125</v>
      </c>
      <c r="AH113" s="60">
        <f t="shared" si="82"/>
        <v>0.625</v>
      </c>
      <c r="AI113" s="60">
        <f t="shared" si="82"/>
        <v>0.9</v>
      </c>
      <c r="AJ113" s="60">
        <f t="shared" si="82"/>
        <v>0.9</v>
      </c>
      <c r="AK113" s="60">
        <f t="shared" si="82"/>
        <v>0.9</v>
      </c>
      <c r="AL113" s="60">
        <f t="shared" si="82"/>
        <v>0.625</v>
      </c>
      <c r="AM113" s="60">
        <f t="shared" si="82"/>
        <v>0.78103207810320785</v>
      </c>
      <c r="AN113" s="60">
        <f t="shared" si="82"/>
        <v>0.625</v>
      </c>
      <c r="AO113" s="60">
        <f t="shared" si="83"/>
        <v>0.625</v>
      </c>
      <c r="AP113" s="60">
        <f t="shared" si="83"/>
        <v>0.78103207810320785</v>
      </c>
      <c r="AQ113" s="60">
        <f t="shared" si="83"/>
        <v>0.625</v>
      </c>
      <c r="AR113" s="60">
        <f t="shared" si="83"/>
        <v>0.9</v>
      </c>
      <c r="AS113" s="60">
        <f t="shared" si="83"/>
        <v>0.9</v>
      </c>
      <c r="AT113" s="60">
        <f t="shared" si="83"/>
        <v>0.9</v>
      </c>
      <c r="AU113" s="60">
        <f t="shared" si="83"/>
        <v>0.625</v>
      </c>
      <c r="AV113" s="60">
        <f t="shared" si="83"/>
        <v>0.625</v>
      </c>
      <c r="AW113" s="138">
        <f t="shared" si="83"/>
        <v>0.9</v>
      </c>
      <c r="AX113" s="60">
        <f t="shared" si="83"/>
        <v>0.9</v>
      </c>
      <c r="AY113" s="60">
        <f t="shared" si="84"/>
        <v>0.625</v>
      </c>
      <c r="AZ113" s="60">
        <f t="shared" si="84"/>
        <v>0.9</v>
      </c>
      <c r="BA113" s="60">
        <f t="shared" si="84"/>
        <v>0.625</v>
      </c>
      <c r="BB113" s="61">
        <f t="shared" si="84"/>
        <v>0.83333333333333337</v>
      </c>
      <c r="BC113" s="61">
        <f t="shared" si="84"/>
        <v>0.56000000000000005</v>
      </c>
      <c r="BD113" s="61">
        <f t="shared" si="84"/>
        <v>0.625</v>
      </c>
      <c r="BE113" s="61">
        <f t="shared" si="84"/>
        <v>0.9</v>
      </c>
      <c r="BF113" s="61">
        <f t="shared" si="84"/>
        <v>0.9</v>
      </c>
      <c r="BG113" s="61">
        <f t="shared" si="84"/>
        <v>0.9</v>
      </c>
      <c r="BH113" s="61">
        <f t="shared" si="84"/>
        <v>0.9</v>
      </c>
      <c r="BI113" s="61">
        <f t="shared" si="85"/>
        <v>0.625</v>
      </c>
      <c r="BJ113" s="61">
        <f t="shared" si="85"/>
        <v>0.9</v>
      </c>
      <c r="BK113" s="61">
        <f t="shared" si="85"/>
        <v>0.9</v>
      </c>
      <c r="BL113" s="61">
        <f t="shared" si="85"/>
        <v>0.9</v>
      </c>
      <c r="BM113" s="61">
        <f t="shared" si="85"/>
        <v>0.9</v>
      </c>
      <c r="BN113" s="61">
        <f t="shared" si="85"/>
        <v>0.9</v>
      </c>
      <c r="BO113" s="61">
        <f t="shared" si="85"/>
        <v>0.9</v>
      </c>
      <c r="BP113" s="61">
        <f t="shared" si="85"/>
        <v>0.9</v>
      </c>
      <c r="BQ113" s="61">
        <f t="shared" si="85"/>
        <v>0.9</v>
      </c>
      <c r="BR113" s="61">
        <f t="shared" si="85"/>
        <v>0.9</v>
      </c>
      <c r="BS113" s="61">
        <f t="shared" si="86"/>
        <v>0.625</v>
      </c>
      <c r="BT113" s="61">
        <f t="shared" si="86"/>
        <v>0.625</v>
      </c>
      <c r="BU113" s="61">
        <f t="shared" si="86"/>
        <v>0.9</v>
      </c>
      <c r="BV113" s="61">
        <f t="shared" si="86"/>
        <v>0.9</v>
      </c>
      <c r="BW113" s="61">
        <f t="shared" si="86"/>
        <v>0.625</v>
      </c>
      <c r="BX113" s="61">
        <f t="shared" si="86"/>
        <v>0.9</v>
      </c>
      <c r="BY113" s="61">
        <f t="shared" si="86"/>
        <v>0.9</v>
      </c>
      <c r="BZ113" s="61">
        <f t="shared" si="86"/>
        <v>0.625</v>
      </c>
      <c r="CA113" s="61">
        <f t="shared" si="86"/>
        <v>0.9</v>
      </c>
      <c r="CB113" s="61">
        <f t="shared" si="86"/>
        <v>0.9</v>
      </c>
      <c r="CC113" s="61">
        <f t="shared" si="87"/>
        <v>0.9</v>
      </c>
      <c r="CD113" s="61">
        <f t="shared" si="87"/>
        <v>0.9</v>
      </c>
      <c r="CE113" s="61" t="e">
        <f t="shared" si="87"/>
        <v>#N/A</v>
      </c>
      <c r="CF113" s="61">
        <f t="shared" si="87"/>
        <v>0.9</v>
      </c>
      <c r="CG113" s="61">
        <f t="shared" si="87"/>
        <v>0.9</v>
      </c>
      <c r="CH113" s="61">
        <f t="shared" si="87"/>
        <v>0.9</v>
      </c>
      <c r="CI113" s="61">
        <f t="shared" si="87"/>
        <v>0.9</v>
      </c>
      <c r="CJ113" s="61">
        <f t="shared" si="87"/>
        <v>0.625</v>
      </c>
      <c r="CK113" s="61">
        <f t="shared" si="87"/>
        <v>0.9</v>
      </c>
      <c r="CL113" s="61">
        <f t="shared" si="87"/>
        <v>0.9</v>
      </c>
    </row>
    <row r="114" spans="1:90" x14ac:dyDescent="0.25">
      <c r="A114" s="56">
        <v>10023558</v>
      </c>
      <c r="B114" s="56">
        <v>31381</v>
      </c>
      <c r="C114" s="57" t="s">
        <v>323</v>
      </c>
      <c r="D114" s="58">
        <v>320</v>
      </c>
      <c r="E114" s="58">
        <v>300</v>
      </c>
      <c r="F114" s="59">
        <v>430</v>
      </c>
      <c r="G114" s="59">
        <v>420</v>
      </c>
      <c r="H114" s="59">
        <v>250</v>
      </c>
      <c r="I114" s="58">
        <v>250</v>
      </c>
      <c r="J114" s="58">
        <v>250</v>
      </c>
      <c r="K114" s="60">
        <f t="shared" si="80"/>
        <v>0.8</v>
      </c>
      <c r="L114" s="60">
        <f t="shared" si="80"/>
        <v>0.86</v>
      </c>
      <c r="M114" s="60">
        <f t="shared" si="80"/>
        <v>0.84</v>
      </c>
      <c r="N114" s="60">
        <f t="shared" si="80"/>
        <v>0.84</v>
      </c>
      <c r="O114" s="60">
        <f t="shared" si="80"/>
        <v>0.86</v>
      </c>
      <c r="P114" s="60">
        <f t="shared" si="80"/>
        <v>0.8</v>
      </c>
      <c r="Q114" s="60">
        <f t="shared" si="80"/>
        <v>0.84</v>
      </c>
      <c r="R114" s="60">
        <f t="shared" si="80"/>
        <v>0.86</v>
      </c>
      <c r="S114" s="60">
        <f t="shared" si="80"/>
        <v>0.86</v>
      </c>
      <c r="T114" s="60">
        <f t="shared" si="80"/>
        <v>0.86</v>
      </c>
      <c r="U114" s="60">
        <f t="shared" si="81"/>
        <v>0.84</v>
      </c>
      <c r="V114" s="60">
        <f t="shared" si="81"/>
        <v>0.86</v>
      </c>
      <c r="W114" s="60">
        <f t="shared" si="81"/>
        <v>0.69735006973500702</v>
      </c>
      <c r="X114" s="60">
        <f t="shared" si="81"/>
        <v>0.84</v>
      </c>
      <c r="Y114" s="60">
        <f t="shared" si="81"/>
        <v>0.84</v>
      </c>
      <c r="Z114" s="60">
        <f t="shared" si="81"/>
        <v>0.84</v>
      </c>
      <c r="AA114" s="60">
        <f t="shared" si="81"/>
        <v>0.86</v>
      </c>
      <c r="AB114" s="60">
        <f t="shared" si="81"/>
        <v>0.86</v>
      </c>
      <c r="AC114" s="60">
        <f t="shared" si="81"/>
        <v>0.8</v>
      </c>
      <c r="AD114" s="60">
        <f t="shared" si="81"/>
        <v>0.8</v>
      </c>
      <c r="AE114" s="60">
        <f t="shared" si="82"/>
        <v>0.8</v>
      </c>
      <c r="AF114" s="60">
        <f t="shared" si="82"/>
        <v>0.84</v>
      </c>
      <c r="AG114" s="60">
        <f t="shared" si="82"/>
        <v>1.075</v>
      </c>
      <c r="AH114" s="60">
        <f t="shared" si="82"/>
        <v>0.75</v>
      </c>
      <c r="AI114" s="60">
        <f t="shared" si="82"/>
        <v>0.86</v>
      </c>
      <c r="AJ114" s="60">
        <f t="shared" si="82"/>
        <v>0.86</v>
      </c>
      <c r="AK114" s="60">
        <f t="shared" si="82"/>
        <v>0.86</v>
      </c>
      <c r="AL114" s="60">
        <f t="shared" si="82"/>
        <v>0.75</v>
      </c>
      <c r="AM114" s="60">
        <f t="shared" si="82"/>
        <v>0.69735006973500702</v>
      </c>
      <c r="AN114" s="60">
        <f t="shared" si="82"/>
        <v>0.8</v>
      </c>
      <c r="AO114" s="60">
        <f t="shared" si="83"/>
        <v>0.8</v>
      </c>
      <c r="AP114" s="60">
        <f t="shared" si="83"/>
        <v>0.69735006973500702</v>
      </c>
      <c r="AQ114" s="60">
        <f t="shared" si="83"/>
        <v>0.8</v>
      </c>
      <c r="AR114" s="60">
        <f t="shared" si="83"/>
        <v>0.84</v>
      </c>
      <c r="AS114" s="60">
        <f t="shared" si="83"/>
        <v>0.84</v>
      </c>
      <c r="AT114" s="60">
        <f t="shared" si="83"/>
        <v>0.86</v>
      </c>
      <c r="AU114" s="60">
        <f t="shared" si="83"/>
        <v>0.8</v>
      </c>
      <c r="AV114" s="60">
        <f t="shared" si="83"/>
        <v>0.8</v>
      </c>
      <c r="AW114" s="138">
        <f t="shared" si="83"/>
        <v>0.84</v>
      </c>
      <c r="AX114" s="60">
        <f t="shared" si="83"/>
        <v>0.84</v>
      </c>
      <c r="AY114" s="60">
        <f t="shared" si="84"/>
        <v>0.8</v>
      </c>
      <c r="AZ114" s="60">
        <f t="shared" si="84"/>
        <v>0.86</v>
      </c>
      <c r="BA114" s="60">
        <f t="shared" si="84"/>
        <v>0.625</v>
      </c>
      <c r="BB114" s="61">
        <f t="shared" si="84"/>
        <v>0.83333333333333337</v>
      </c>
      <c r="BC114" s="61">
        <f t="shared" si="84"/>
        <v>0.5</v>
      </c>
      <c r="BD114" s="61">
        <f t="shared" si="84"/>
        <v>0.8</v>
      </c>
      <c r="BE114" s="61">
        <f t="shared" si="84"/>
        <v>0.86</v>
      </c>
      <c r="BF114" s="61">
        <f t="shared" si="84"/>
        <v>0.86</v>
      </c>
      <c r="BG114" s="61">
        <f t="shared" si="84"/>
        <v>0.86</v>
      </c>
      <c r="BH114" s="61">
        <f t="shared" si="84"/>
        <v>0.86</v>
      </c>
      <c r="BI114" s="61">
        <f t="shared" si="85"/>
        <v>0.8</v>
      </c>
      <c r="BJ114" s="61">
        <f t="shared" si="85"/>
        <v>0.86</v>
      </c>
      <c r="BK114" s="61">
        <f t="shared" si="85"/>
        <v>0.84</v>
      </c>
      <c r="BL114" s="61">
        <f t="shared" si="85"/>
        <v>0.86</v>
      </c>
      <c r="BM114" s="61">
        <f t="shared" si="85"/>
        <v>0.86</v>
      </c>
      <c r="BN114" s="61">
        <f t="shared" si="85"/>
        <v>0.84</v>
      </c>
      <c r="BO114" s="61">
        <f t="shared" si="85"/>
        <v>0.84</v>
      </c>
      <c r="BP114" s="61">
        <f t="shared" si="85"/>
        <v>0.86</v>
      </c>
      <c r="BQ114" s="61">
        <f t="shared" si="85"/>
        <v>0.86</v>
      </c>
      <c r="BR114" s="61">
        <f t="shared" si="85"/>
        <v>0.86</v>
      </c>
      <c r="BS114" s="61">
        <f t="shared" si="86"/>
        <v>0.8</v>
      </c>
      <c r="BT114" s="61">
        <f t="shared" si="86"/>
        <v>0.75</v>
      </c>
      <c r="BU114" s="61">
        <f t="shared" si="86"/>
        <v>0.86</v>
      </c>
      <c r="BV114" s="61">
        <f t="shared" si="86"/>
        <v>0.84</v>
      </c>
      <c r="BW114" s="61">
        <f t="shared" si="86"/>
        <v>0.8</v>
      </c>
      <c r="BX114" s="61">
        <f t="shared" si="86"/>
        <v>0.86</v>
      </c>
      <c r="BY114" s="61">
        <f t="shared" si="86"/>
        <v>0.84</v>
      </c>
      <c r="BZ114" s="61">
        <f t="shared" si="86"/>
        <v>0.8</v>
      </c>
      <c r="CA114" s="61">
        <f t="shared" si="86"/>
        <v>0.86</v>
      </c>
      <c r="CB114" s="61">
        <f t="shared" si="86"/>
        <v>0.86</v>
      </c>
      <c r="CC114" s="61">
        <f t="shared" si="87"/>
        <v>0.86</v>
      </c>
      <c r="CD114" s="61">
        <f t="shared" si="87"/>
        <v>0.86</v>
      </c>
      <c r="CE114" s="61" t="e">
        <f t="shared" si="87"/>
        <v>#N/A</v>
      </c>
      <c r="CF114" s="61">
        <f t="shared" si="87"/>
        <v>0.86</v>
      </c>
      <c r="CG114" s="61">
        <f t="shared" si="87"/>
        <v>0.86</v>
      </c>
      <c r="CH114" s="61">
        <f t="shared" si="87"/>
        <v>0.86</v>
      </c>
      <c r="CI114" s="61">
        <f t="shared" si="87"/>
        <v>0.84</v>
      </c>
      <c r="CJ114" s="61">
        <f t="shared" si="87"/>
        <v>0.8</v>
      </c>
      <c r="CK114" s="61">
        <f t="shared" si="87"/>
        <v>0.86</v>
      </c>
      <c r="CL114" s="61">
        <f t="shared" si="87"/>
        <v>0.84</v>
      </c>
    </row>
    <row r="115" spans="1:90" x14ac:dyDescent="0.25">
      <c r="A115" s="56">
        <v>10023981</v>
      </c>
      <c r="B115" s="56">
        <v>31396</v>
      </c>
      <c r="C115" s="57" t="s">
        <v>324</v>
      </c>
      <c r="D115" s="58">
        <v>250</v>
      </c>
      <c r="E115" s="58">
        <v>250</v>
      </c>
      <c r="F115" s="59">
        <v>480</v>
      </c>
      <c r="G115" s="59">
        <v>450</v>
      </c>
      <c r="H115" s="59">
        <v>250</v>
      </c>
      <c r="I115" s="58">
        <v>250</v>
      </c>
      <c r="J115" s="58">
        <v>250</v>
      </c>
      <c r="K115" s="60">
        <f t="shared" si="80"/>
        <v>0.625</v>
      </c>
      <c r="L115" s="60">
        <f t="shared" si="80"/>
        <v>0.96</v>
      </c>
      <c r="M115" s="60">
        <f t="shared" si="80"/>
        <v>0.9</v>
      </c>
      <c r="N115" s="60">
        <f t="shared" si="80"/>
        <v>0.9</v>
      </c>
      <c r="O115" s="60">
        <f t="shared" si="80"/>
        <v>0.96</v>
      </c>
      <c r="P115" s="60">
        <f t="shared" si="80"/>
        <v>0.625</v>
      </c>
      <c r="Q115" s="60">
        <f t="shared" si="80"/>
        <v>0.9</v>
      </c>
      <c r="R115" s="60">
        <f t="shared" si="80"/>
        <v>0.96</v>
      </c>
      <c r="S115" s="60">
        <f t="shared" si="80"/>
        <v>0.96</v>
      </c>
      <c r="T115" s="60">
        <f t="shared" si="80"/>
        <v>0.96</v>
      </c>
      <c r="U115" s="60">
        <f t="shared" si="81"/>
        <v>0.9</v>
      </c>
      <c r="V115" s="60">
        <f t="shared" si="81"/>
        <v>0.96</v>
      </c>
      <c r="W115" s="60">
        <f t="shared" si="81"/>
        <v>0.69735006973500702</v>
      </c>
      <c r="X115" s="60">
        <f t="shared" si="81"/>
        <v>0.9</v>
      </c>
      <c r="Y115" s="60">
        <f t="shared" si="81"/>
        <v>0.9</v>
      </c>
      <c r="Z115" s="60">
        <f t="shared" si="81"/>
        <v>0.9</v>
      </c>
      <c r="AA115" s="60">
        <f t="shared" si="81"/>
        <v>0.96</v>
      </c>
      <c r="AB115" s="60">
        <f t="shared" si="81"/>
        <v>0.96</v>
      </c>
      <c r="AC115" s="60">
        <f t="shared" si="81"/>
        <v>0.625</v>
      </c>
      <c r="AD115" s="60">
        <f t="shared" si="81"/>
        <v>0.625</v>
      </c>
      <c r="AE115" s="60">
        <f t="shared" si="82"/>
        <v>0.625</v>
      </c>
      <c r="AF115" s="60">
        <f t="shared" si="82"/>
        <v>0.9</v>
      </c>
      <c r="AG115" s="60">
        <f t="shared" si="82"/>
        <v>1.2</v>
      </c>
      <c r="AH115" s="60">
        <f t="shared" si="82"/>
        <v>0.625</v>
      </c>
      <c r="AI115" s="60">
        <f t="shared" si="82"/>
        <v>0.96</v>
      </c>
      <c r="AJ115" s="60">
        <f t="shared" si="82"/>
        <v>0.96</v>
      </c>
      <c r="AK115" s="60">
        <f t="shared" si="82"/>
        <v>0.96</v>
      </c>
      <c r="AL115" s="60">
        <f t="shared" si="82"/>
        <v>0.625</v>
      </c>
      <c r="AM115" s="60">
        <f t="shared" si="82"/>
        <v>0.69735006973500702</v>
      </c>
      <c r="AN115" s="60">
        <f t="shared" si="82"/>
        <v>0.625</v>
      </c>
      <c r="AO115" s="60">
        <f t="shared" si="83"/>
        <v>0.625</v>
      </c>
      <c r="AP115" s="60">
        <f t="shared" si="83"/>
        <v>0.69735006973500702</v>
      </c>
      <c r="AQ115" s="60">
        <f t="shared" si="83"/>
        <v>0.625</v>
      </c>
      <c r="AR115" s="60">
        <f t="shared" si="83"/>
        <v>0.9</v>
      </c>
      <c r="AS115" s="60">
        <f t="shared" si="83"/>
        <v>0.9</v>
      </c>
      <c r="AT115" s="60">
        <f t="shared" si="83"/>
        <v>0.96</v>
      </c>
      <c r="AU115" s="60">
        <f t="shared" si="83"/>
        <v>0.625</v>
      </c>
      <c r="AV115" s="60">
        <f t="shared" si="83"/>
        <v>0.625</v>
      </c>
      <c r="AW115" s="138">
        <f t="shared" si="83"/>
        <v>0.9</v>
      </c>
      <c r="AX115" s="60">
        <f t="shared" si="83"/>
        <v>0.9</v>
      </c>
      <c r="AY115" s="60">
        <f t="shared" si="84"/>
        <v>0.625</v>
      </c>
      <c r="AZ115" s="60">
        <f t="shared" si="84"/>
        <v>0.96</v>
      </c>
      <c r="BA115" s="60">
        <f t="shared" si="84"/>
        <v>0.625</v>
      </c>
      <c r="BB115" s="61">
        <f t="shared" si="84"/>
        <v>0.83333333333333337</v>
      </c>
      <c r="BC115" s="61">
        <f t="shared" si="84"/>
        <v>0.5</v>
      </c>
      <c r="BD115" s="61">
        <f t="shared" si="84"/>
        <v>0.625</v>
      </c>
      <c r="BE115" s="61">
        <f t="shared" si="84"/>
        <v>0.96</v>
      </c>
      <c r="BF115" s="61">
        <f t="shared" si="84"/>
        <v>0.96</v>
      </c>
      <c r="BG115" s="61">
        <f t="shared" si="84"/>
        <v>0.96</v>
      </c>
      <c r="BH115" s="61">
        <f t="shared" si="84"/>
        <v>0.96</v>
      </c>
      <c r="BI115" s="61">
        <f t="shared" si="85"/>
        <v>0.625</v>
      </c>
      <c r="BJ115" s="61">
        <f t="shared" si="85"/>
        <v>0.96</v>
      </c>
      <c r="BK115" s="61">
        <f t="shared" si="85"/>
        <v>0.9</v>
      </c>
      <c r="BL115" s="61">
        <f t="shared" si="85"/>
        <v>0.96</v>
      </c>
      <c r="BM115" s="61">
        <f t="shared" si="85"/>
        <v>0.96</v>
      </c>
      <c r="BN115" s="61">
        <f t="shared" si="85"/>
        <v>0.9</v>
      </c>
      <c r="BO115" s="61">
        <f t="shared" si="85"/>
        <v>0.9</v>
      </c>
      <c r="BP115" s="61">
        <f t="shared" si="85"/>
        <v>0.96</v>
      </c>
      <c r="BQ115" s="61">
        <f t="shared" si="85"/>
        <v>0.96</v>
      </c>
      <c r="BR115" s="61">
        <f t="shared" si="85"/>
        <v>0.96</v>
      </c>
      <c r="BS115" s="61">
        <f t="shared" si="86"/>
        <v>0.625</v>
      </c>
      <c r="BT115" s="61">
        <f t="shared" si="86"/>
        <v>0.625</v>
      </c>
      <c r="BU115" s="61">
        <f t="shared" si="86"/>
        <v>0.96</v>
      </c>
      <c r="BV115" s="61">
        <f t="shared" si="86"/>
        <v>0.9</v>
      </c>
      <c r="BW115" s="61">
        <f t="shared" si="86"/>
        <v>0.625</v>
      </c>
      <c r="BX115" s="61">
        <f t="shared" si="86"/>
        <v>0.96</v>
      </c>
      <c r="BY115" s="61">
        <f t="shared" si="86"/>
        <v>0.9</v>
      </c>
      <c r="BZ115" s="61">
        <f t="shared" si="86"/>
        <v>0.625</v>
      </c>
      <c r="CA115" s="61">
        <f t="shared" si="86"/>
        <v>0.96</v>
      </c>
      <c r="CB115" s="61">
        <f t="shared" si="86"/>
        <v>0.96</v>
      </c>
      <c r="CC115" s="61">
        <f t="shared" si="87"/>
        <v>0.96</v>
      </c>
      <c r="CD115" s="61">
        <f t="shared" si="87"/>
        <v>0.96</v>
      </c>
      <c r="CE115" s="61" t="e">
        <f t="shared" si="87"/>
        <v>#N/A</v>
      </c>
      <c r="CF115" s="61">
        <f t="shared" si="87"/>
        <v>0.96</v>
      </c>
      <c r="CG115" s="61">
        <f t="shared" si="87"/>
        <v>0.96</v>
      </c>
      <c r="CH115" s="61">
        <f t="shared" si="87"/>
        <v>0.96</v>
      </c>
      <c r="CI115" s="61">
        <f t="shared" si="87"/>
        <v>0.9</v>
      </c>
      <c r="CJ115" s="61">
        <f t="shared" si="87"/>
        <v>0.625</v>
      </c>
      <c r="CK115" s="61">
        <f t="shared" si="87"/>
        <v>0.96</v>
      </c>
      <c r="CL115" s="61">
        <f t="shared" si="87"/>
        <v>0.9</v>
      </c>
    </row>
    <row r="116" spans="1:90" x14ac:dyDescent="0.25">
      <c r="A116" s="56">
        <v>10024373</v>
      </c>
      <c r="B116" s="56">
        <v>30330</v>
      </c>
      <c r="C116" s="57" t="s">
        <v>358</v>
      </c>
      <c r="D116" s="58">
        <v>420</v>
      </c>
      <c r="E116" s="58">
        <v>420</v>
      </c>
      <c r="F116" s="59">
        <v>550</v>
      </c>
      <c r="G116" s="59">
        <v>530</v>
      </c>
      <c r="H116" s="59">
        <v>300</v>
      </c>
      <c r="I116" s="58">
        <v>450</v>
      </c>
      <c r="J116" s="58">
        <v>450</v>
      </c>
      <c r="K116" s="60">
        <f t="shared" si="80"/>
        <v>1.05</v>
      </c>
      <c r="L116" s="60">
        <f t="shared" si="80"/>
        <v>1.1000000000000001</v>
      </c>
      <c r="M116" s="60">
        <f t="shared" si="80"/>
        <v>1.06</v>
      </c>
      <c r="N116" s="60">
        <f t="shared" si="80"/>
        <v>1.06</v>
      </c>
      <c r="O116" s="60">
        <f t="shared" si="80"/>
        <v>1.1000000000000001</v>
      </c>
      <c r="P116" s="60">
        <f t="shared" si="80"/>
        <v>1.05</v>
      </c>
      <c r="Q116" s="60">
        <f t="shared" si="80"/>
        <v>1.06</v>
      </c>
      <c r="R116" s="60">
        <f t="shared" si="80"/>
        <v>1.1000000000000001</v>
      </c>
      <c r="S116" s="60">
        <f t="shared" si="80"/>
        <v>1.1000000000000001</v>
      </c>
      <c r="T116" s="60">
        <f t="shared" si="80"/>
        <v>1.1000000000000001</v>
      </c>
      <c r="U116" s="60">
        <f t="shared" si="81"/>
        <v>1.06</v>
      </c>
      <c r="V116" s="60">
        <f t="shared" si="81"/>
        <v>1.1000000000000001</v>
      </c>
      <c r="W116" s="60">
        <f t="shared" si="81"/>
        <v>0.83682008368200833</v>
      </c>
      <c r="X116" s="60">
        <f t="shared" si="81"/>
        <v>1.06</v>
      </c>
      <c r="Y116" s="60">
        <f t="shared" si="81"/>
        <v>1.06</v>
      </c>
      <c r="Z116" s="60">
        <f t="shared" si="81"/>
        <v>1.06</v>
      </c>
      <c r="AA116" s="60">
        <f t="shared" si="81"/>
        <v>1.1000000000000001</v>
      </c>
      <c r="AB116" s="60">
        <f t="shared" si="81"/>
        <v>1.1000000000000001</v>
      </c>
      <c r="AC116" s="60">
        <f t="shared" si="81"/>
        <v>1.05</v>
      </c>
      <c r="AD116" s="60">
        <f t="shared" si="81"/>
        <v>1.05</v>
      </c>
      <c r="AE116" s="60">
        <f t="shared" si="82"/>
        <v>1.05</v>
      </c>
      <c r="AF116" s="60">
        <f t="shared" si="82"/>
        <v>1.06</v>
      </c>
      <c r="AG116" s="60">
        <f t="shared" si="82"/>
        <v>1.375</v>
      </c>
      <c r="AH116" s="60">
        <f t="shared" si="82"/>
        <v>1.05</v>
      </c>
      <c r="AI116" s="60">
        <f t="shared" si="82"/>
        <v>1.1000000000000001</v>
      </c>
      <c r="AJ116" s="60">
        <f t="shared" si="82"/>
        <v>1.1000000000000001</v>
      </c>
      <c r="AK116" s="60">
        <f t="shared" si="82"/>
        <v>1.1000000000000001</v>
      </c>
      <c r="AL116" s="60">
        <f t="shared" si="82"/>
        <v>1.05</v>
      </c>
      <c r="AM116" s="60">
        <f t="shared" si="82"/>
        <v>0.83682008368200833</v>
      </c>
      <c r="AN116" s="60">
        <f t="shared" si="82"/>
        <v>1.05</v>
      </c>
      <c r="AO116" s="60">
        <f t="shared" si="83"/>
        <v>1.05</v>
      </c>
      <c r="AP116" s="60">
        <f t="shared" si="83"/>
        <v>0.83682008368200833</v>
      </c>
      <c r="AQ116" s="60">
        <f t="shared" si="83"/>
        <v>1.05</v>
      </c>
      <c r="AR116" s="60">
        <f t="shared" si="83"/>
        <v>1.06</v>
      </c>
      <c r="AS116" s="60">
        <f t="shared" si="83"/>
        <v>1.06</v>
      </c>
      <c r="AT116" s="60">
        <f t="shared" si="83"/>
        <v>1.1000000000000001</v>
      </c>
      <c r="AU116" s="60">
        <f t="shared" si="83"/>
        <v>1.05</v>
      </c>
      <c r="AV116" s="60">
        <f t="shared" si="83"/>
        <v>1.05</v>
      </c>
      <c r="AW116" s="138">
        <f t="shared" si="83"/>
        <v>1.06</v>
      </c>
      <c r="AX116" s="60">
        <f t="shared" si="83"/>
        <v>1.06</v>
      </c>
      <c r="AY116" s="60">
        <f t="shared" si="84"/>
        <v>1.05</v>
      </c>
      <c r="AZ116" s="60">
        <f t="shared" si="84"/>
        <v>1.1000000000000001</v>
      </c>
      <c r="BA116" s="60">
        <f t="shared" si="84"/>
        <v>1.125</v>
      </c>
      <c r="BB116" s="61">
        <f t="shared" si="84"/>
        <v>1.5</v>
      </c>
      <c r="BC116" s="61">
        <f t="shared" si="84"/>
        <v>0.6</v>
      </c>
      <c r="BD116" s="61">
        <f t="shared" si="84"/>
        <v>1.05</v>
      </c>
      <c r="BE116" s="61">
        <f t="shared" si="84"/>
        <v>1.1000000000000001</v>
      </c>
      <c r="BF116" s="61">
        <f t="shared" si="84"/>
        <v>1.1000000000000001</v>
      </c>
      <c r="BG116" s="61">
        <f t="shared" si="84"/>
        <v>1.1000000000000001</v>
      </c>
      <c r="BH116" s="61">
        <f t="shared" si="84"/>
        <v>1.1000000000000001</v>
      </c>
      <c r="BI116" s="61">
        <f t="shared" si="85"/>
        <v>1.05</v>
      </c>
      <c r="BJ116" s="61">
        <f t="shared" si="85"/>
        <v>1.1000000000000001</v>
      </c>
      <c r="BK116" s="61">
        <f t="shared" si="85"/>
        <v>1.06</v>
      </c>
      <c r="BL116" s="61">
        <f t="shared" si="85"/>
        <v>1.1000000000000001</v>
      </c>
      <c r="BM116" s="61">
        <f t="shared" si="85"/>
        <v>1.1000000000000001</v>
      </c>
      <c r="BN116" s="61">
        <f t="shared" si="85"/>
        <v>1.06</v>
      </c>
      <c r="BO116" s="61">
        <f t="shared" si="85"/>
        <v>1.06</v>
      </c>
      <c r="BP116" s="61">
        <f t="shared" si="85"/>
        <v>1.1000000000000001</v>
      </c>
      <c r="BQ116" s="61">
        <f t="shared" si="85"/>
        <v>1.1000000000000001</v>
      </c>
      <c r="BR116" s="61">
        <f t="shared" si="85"/>
        <v>1.1000000000000001</v>
      </c>
      <c r="BS116" s="61">
        <f t="shared" si="86"/>
        <v>1.05</v>
      </c>
      <c r="BT116" s="61">
        <f t="shared" si="86"/>
        <v>1.05</v>
      </c>
      <c r="BU116" s="61">
        <f t="shared" si="86"/>
        <v>1.1000000000000001</v>
      </c>
      <c r="BV116" s="61">
        <f t="shared" si="86"/>
        <v>1.06</v>
      </c>
      <c r="BW116" s="61">
        <f t="shared" si="86"/>
        <v>1.05</v>
      </c>
      <c r="BX116" s="61">
        <f t="shared" si="86"/>
        <v>1.1000000000000001</v>
      </c>
      <c r="BY116" s="61">
        <f t="shared" si="86"/>
        <v>1.06</v>
      </c>
      <c r="BZ116" s="61">
        <f t="shared" si="86"/>
        <v>1.05</v>
      </c>
      <c r="CA116" s="61">
        <f t="shared" si="86"/>
        <v>1.1000000000000001</v>
      </c>
      <c r="CB116" s="61">
        <f t="shared" si="86"/>
        <v>1.1000000000000001</v>
      </c>
      <c r="CC116" s="61">
        <f t="shared" si="87"/>
        <v>1.1000000000000001</v>
      </c>
      <c r="CD116" s="61">
        <f t="shared" si="87"/>
        <v>1.1000000000000001</v>
      </c>
      <c r="CE116" s="61" t="e">
        <f t="shared" si="87"/>
        <v>#N/A</v>
      </c>
      <c r="CF116" s="61">
        <f t="shared" si="87"/>
        <v>1.1000000000000001</v>
      </c>
      <c r="CG116" s="61">
        <f t="shared" si="87"/>
        <v>1.1000000000000001</v>
      </c>
      <c r="CH116" s="61">
        <f t="shared" si="87"/>
        <v>1.1000000000000001</v>
      </c>
      <c r="CI116" s="61">
        <f t="shared" si="87"/>
        <v>1.06</v>
      </c>
      <c r="CJ116" s="61">
        <f t="shared" si="87"/>
        <v>1.05</v>
      </c>
      <c r="CK116" s="61">
        <f t="shared" si="87"/>
        <v>1.1000000000000001</v>
      </c>
      <c r="CL116" s="61">
        <f t="shared" si="87"/>
        <v>1.06</v>
      </c>
    </row>
    <row r="117" spans="1:90" x14ac:dyDescent="0.25">
      <c r="A117" s="56"/>
      <c r="B117" s="56"/>
      <c r="C117" s="57"/>
      <c r="D117" s="58"/>
      <c r="E117" s="58"/>
      <c r="F117" s="59"/>
      <c r="G117" s="59"/>
      <c r="H117" s="59"/>
      <c r="I117" s="58"/>
      <c r="J117" s="58"/>
      <c r="K117" s="60" t="e">
        <f t="shared" ref="K117:T126" si="88">VLOOKUP($B117,$B:$J,K$4,FALSE)/K$6</f>
        <v>#N/A</v>
      </c>
      <c r="L117" s="60" t="e">
        <f t="shared" si="88"/>
        <v>#N/A</v>
      </c>
      <c r="M117" s="60" t="e">
        <f t="shared" si="88"/>
        <v>#N/A</v>
      </c>
      <c r="N117" s="60" t="e">
        <f t="shared" si="88"/>
        <v>#N/A</v>
      </c>
      <c r="O117" s="60" t="e">
        <f t="shared" si="88"/>
        <v>#N/A</v>
      </c>
      <c r="P117" s="60" t="e">
        <f t="shared" si="88"/>
        <v>#N/A</v>
      </c>
      <c r="Q117" s="60" t="e">
        <f t="shared" si="88"/>
        <v>#N/A</v>
      </c>
      <c r="R117" s="60" t="e">
        <f t="shared" si="88"/>
        <v>#N/A</v>
      </c>
      <c r="S117" s="60" t="e">
        <f t="shared" si="88"/>
        <v>#N/A</v>
      </c>
      <c r="T117" s="60" t="e">
        <f t="shared" si="88"/>
        <v>#N/A</v>
      </c>
      <c r="U117" s="60" t="e">
        <f t="shared" ref="U117:AD126" si="89">VLOOKUP($B117,$B:$J,U$4,FALSE)/U$6</f>
        <v>#N/A</v>
      </c>
      <c r="V117" s="60" t="e">
        <f t="shared" si="89"/>
        <v>#N/A</v>
      </c>
      <c r="W117" s="60" t="e">
        <f t="shared" si="89"/>
        <v>#N/A</v>
      </c>
      <c r="X117" s="60" t="e">
        <f t="shared" si="89"/>
        <v>#N/A</v>
      </c>
      <c r="Y117" s="60" t="e">
        <f t="shared" si="89"/>
        <v>#N/A</v>
      </c>
      <c r="Z117" s="60" t="e">
        <f t="shared" si="89"/>
        <v>#N/A</v>
      </c>
      <c r="AA117" s="60" t="e">
        <f t="shared" si="89"/>
        <v>#N/A</v>
      </c>
      <c r="AB117" s="60" t="e">
        <f t="shared" si="89"/>
        <v>#N/A</v>
      </c>
      <c r="AC117" s="60" t="e">
        <f t="shared" si="89"/>
        <v>#N/A</v>
      </c>
      <c r="AD117" s="60" t="e">
        <f t="shared" si="89"/>
        <v>#N/A</v>
      </c>
      <c r="AE117" s="60" t="e">
        <f t="shared" ref="AE117:AN126" si="90">VLOOKUP($B117,$B:$J,AE$4,FALSE)/AE$6</f>
        <v>#N/A</v>
      </c>
      <c r="AF117" s="60" t="e">
        <f t="shared" si="90"/>
        <v>#N/A</v>
      </c>
      <c r="AG117" s="60" t="e">
        <f t="shared" si="90"/>
        <v>#N/A</v>
      </c>
      <c r="AH117" s="60" t="e">
        <f t="shared" si="90"/>
        <v>#N/A</v>
      </c>
      <c r="AI117" s="60" t="e">
        <f t="shared" si="90"/>
        <v>#N/A</v>
      </c>
      <c r="AJ117" s="60" t="e">
        <f t="shared" si="90"/>
        <v>#N/A</v>
      </c>
      <c r="AK117" s="60" t="e">
        <f t="shared" si="90"/>
        <v>#N/A</v>
      </c>
      <c r="AL117" s="60" t="e">
        <f t="shared" si="90"/>
        <v>#N/A</v>
      </c>
      <c r="AM117" s="60" t="e">
        <f t="shared" si="90"/>
        <v>#N/A</v>
      </c>
      <c r="AN117" s="60" t="e">
        <f t="shared" si="90"/>
        <v>#N/A</v>
      </c>
      <c r="AO117" s="60" t="e">
        <f t="shared" ref="AO117:AX126" si="91">VLOOKUP($B117,$B:$J,AO$4,FALSE)/AO$6</f>
        <v>#N/A</v>
      </c>
      <c r="AP117" s="60" t="e">
        <f t="shared" si="91"/>
        <v>#N/A</v>
      </c>
      <c r="AQ117" s="60" t="e">
        <f t="shared" si="91"/>
        <v>#N/A</v>
      </c>
      <c r="AR117" s="60" t="e">
        <f t="shared" si="91"/>
        <v>#N/A</v>
      </c>
      <c r="AS117" s="60" t="e">
        <f t="shared" si="91"/>
        <v>#N/A</v>
      </c>
      <c r="AT117" s="60" t="e">
        <f t="shared" si="91"/>
        <v>#N/A</v>
      </c>
      <c r="AU117" s="60" t="e">
        <f t="shared" si="91"/>
        <v>#N/A</v>
      </c>
      <c r="AV117" s="60" t="e">
        <f t="shared" si="91"/>
        <v>#N/A</v>
      </c>
      <c r="AW117" s="138" t="e">
        <f t="shared" si="91"/>
        <v>#N/A</v>
      </c>
      <c r="AX117" s="60" t="e">
        <f t="shared" si="91"/>
        <v>#N/A</v>
      </c>
      <c r="AY117" s="60" t="e">
        <f t="shared" ref="AY117:BH126" si="92">VLOOKUP($B117,$B:$J,AY$4,FALSE)/AY$6</f>
        <v>#N/A</v>
      </c>
      <c r="AZ117" s="60" t="e">
        <f t="shared" si="92"/>
        <v>#N/A</v>
      </c>
      <c r="BA117" s="60" t="e">
        <f t="shared" si="92"/>
        <v>#N/A</v>
      </c>
      <c r="BB117" s="61" t="e">
        <f t="shared" si="92"/>
        <v>#N/A</v>
      </c>
      <c r="BC117" s="61" t="e">
        <f t="shared" si="92"/>
        <v>#N/A</v>
      </c>
      <c r="BD117" s="61" t="e">
        <f t="shared" si="92"/>
        <v>#N/A</v>
      </c>
      <c r="BE117" s="61" t="e">
        <f t="shared" si="92"/>
        <v>#N/A</v>
      </c>
      <c r="BF117" s="61" t="e">
        <f t="shared" si="92"/>
        <v>#N/A</v>
      </c>
      <c r="BG117" s="61" t="e">
        <f t="shared" si="92"/>
        <v>#N/A</v>
      </c>
      <c r="BH117" s="61" t="e">
        <f t="shared" si="92"/>
        <v>#N/A</v>
      </c>
      <c r="BI117" s="61" t="e">
        <f t="shared" ref="BI117:BR126" si="93">VLOOKUP($B117,$B:$J,BI$4,FALSE)/BI$6</f>
        <v>#N/A</v>
      </c>
      <c r="BJ117" s="61" t="e">
        <f t="shared" si="93"/>
        <v>#N/A</v>
      </c>
      <c r="BK117" s="61" t="e">
        <f t="shared" si="93"/>
        <v>#N/A</v>
      </c>
      <c r="BL117" s="61" t="e">
        <f t="shared" si="93"/>
        <v>#N/A</v>
      </c>
      <c r="BM117" s="61" t="e">
        <f t="shared" si="93"/>
        <v>#N/A</v>
      </c>
      <c r="BN117" s="61" t="e">
        <f t="shared" si="93"/>
        <v>#N/A</v>
      </c>
      <c r="BO117" s="61" t="e">
        <f t="shared" si="93"/>
        <v>#N/A</v>
      </c>
      <c r="BP117" s="61" t="e">
        <f t="shared" si="93"/>
        <v>#N/A</v>
      </c>
      <c r="BQ117" s="61" t="e">
        <f t="shared" si="93"/>
        <v>#N/A</v>
      </c>
      <c r="BR117" s="61" t="e">
        <f t="shared" si="93"/>
        <v>#N/A</v>
      </c>
      <c r="BS117" s="61" t="e">
        <f t="shared" ref="BS117:CB126" si="94">VLOOKUP($B117,$B:$J,BS$4,FALSE)/BS$6</f>
        <v>#N/A</v>
      </c>
      <c r="BT117" s="61" t="e">
        <f t="shared" si="94"/>
        <v>#N/A</v>
      </c>
      <c r="BU117" s="61" t="e">
        <f t="shared" si="94"/>
        <v>#N/A</v>
      </c>
      <c r="BV117" s="61" t="e">
        <f t="shared" si="94"/>
        <v>#N/A</v>
      </c>
      <c r="BW117" s="61" t="e">
        <f t="shared" si="94"/>
        <v>#N/A</v>
      </c>
      <c r="BX117" s="61" t="e">
        <f t="shared" si="94"/>
        <v>#N/A</v>
      </c>
      <c r="BY117" s="61" t="e">
        <f t="shared" si="94"/>
        <v>#N/A</v>
      </c>
      <c r="BZ117" s="61" t="e">
        <f t="shared" si="94"/>
        <v>#N/A</v>
      </c>
      <c r="CA117" s="61" t="e">
        <f t="shared" si="94"/>
        <v>#N/A</v>
      </c>
      <c r="CB117" s="61" t="e">
        <f t="shared" si="94"/>
        <v>#N/A</v>
      </c>
      <c r="CC117" s="61" t="e">
        <f t="shared" ref="CC117:CL126" si="95">VLOOKUP($B117,$B:$J,CC$4,FALSE)/CC$6</f>
        <v>#N/A</v>
      </c>
      <c r="CD117" s="61" t="e">
        <f t="shared" si="95"/>
        <v>#N/A</v>
      </c>
      <c r="CE117" s="61" t="e">
        <f t="shared" si="95"/>
        <v>#N/A</v>
      </c>
      <c r="CF117" s="61" t="e">
        <f t="shared" si="95"/>
        <v>#N/A</v>
      </c>
      <c r="CG117" s="61" t="e">
        <f t="shared" si="95"/>
        <v>#N/A</v>
      </c>
      <c r="CH117" s="61" t="e">
        <f t="shared" si="95"/>
        <v>#N/A</v>
      </c>
      <c r="CI117" s="61" t="e">
        <f t="shared" si="95"/>
        <v>#N/A</v>
      </c>
      <c r="CJ117" s="61" t="e">
        <f t="shared" si="95"/>
        <v>#N/A</v>
      </c>
      <c r="CK117" s="61" t="e">
        <f t="shared" si="95"/>
        <v>#N/A</v>
      </c>
      <c r="CL117" s="61" t="e">
        <f t="shared" si="95"/>
        <v>#N/A</v>
      </c>
    </row>
    <row r="118" spans="1:90" x14ac:dyDescent="0.25">
      <c r="A118" s="56"/>
      <c r="B118" s="56"/>
      <c r="C118" s="57"/>
      <c r="D118" s="58"/>
      <c r="E118" s="58"/>
      <c r="F118" s="59"/>
      <c r="G118" s="59"/>
      <c r="H118" s="59"/>
      <c r="I118" s="58"/>
      <c r="J118" s="58"/>
      <c r="K118" s="60" t="e">
        <f t="shared" si="88"/>
        <v>#N/A</v>
      </c>
      <c r="L118" s="60" t="e">
        <f t="shared" si="88"/>
        <v>#N/A</v>
      </c>
      <c r="M118" s="60" t="e">
        <f t="shared" si="88"/>
        <v>#N/A</v>
      </c>
      <c r="N118" s="60" t="e">
        <f t="shared" si="88"/>
        <v>#N/A</v>
      </c>
      <c r="O118" s="60" t="e">
        <f t="shared" si="88"/>
        <v>#N/A</v>
      </c>
      <c r="P118" s="60" t="e">
        <f t="shared" si="88"/>
        <v>#N/A</v>
      </c>
      <c r="Q118" s="60" t="e">
        <f t="shared" si="88"/>
        <v>#N/A</v>
      </c>
      <c r="R118" s="60" t="e">
        <f t="shared" si="88"/>
        <v>#N/A</v>
      </c>
      <c r="S118" s="60" t="e">
        <f t="shared" si="88"/>
        <v>#N/A</v>
      </c>
      <c r="T118" s="60" t="e">
        <f t="shared" si="88"/>
        <v>#N/A</v>
      </c>
      <c r="U118" s="60" t="e">
        <f t="shared" si="89"/>
        <v>#N/A</v>
      </c>
      <c r="V118" s="60" t="e">
        <f t="shared" si="89"/>
        <v>#N/A</v>
      </c>
      <c r="W118" s="60" t="e">
        <f t="shared" si="89"/>
        <v>#N/A</v>
      </c>
      <c r="X118" s="60" t="e">
        <f t="shared" si="89"/>
        <v>#N/A</v>
      </c>
      <c r="Y118" s="60" t="e">
        <f t="shared" si="89"/>
        <v>#N/A</v>
      </c>
      <c r="Z118" s="60" t="e">
        <f t="shared" si="89"/>
        <v>#N/A</v>
      </c>
      <c r="AA118" s="60" t="e">
        <f t="shared" si="89"/>
        <v>#N/A</v>
      </c>
      <c r="AB118" s="60" t="e">
        <f t="shared" si="89"/>
        <v>#N/A</v>
      </c>
      <c r="AC118" s="60" t="e">
        <f t="shared" si="89"/>
        <v>#N/A</v>
      </c>
      <c r="AD118" s="60" t="e">
        <f t="shared" si="89"/>
        <v>#N/A</v>
      </c>
      <c r="AE118" s="60" t="e">
        <f t="shared" si="90"/>
        <v>#N/A</v>
      </c>
      <c r="AF118" s="60" t="e">
        <f t="shared" si="90"/>
        <v>#N/A</v>
      </c>
      <c r="AG118" s="60" t="e">
        <f t="shared" si="90"/>
        <v>#N/A</v>
      </c>
      <c r="AH118" s="60" t="e">
        <f t="shared" si="90"/>
        <v>#N/A</v>
      </c>
      <c r="AI118" s="60" t="e">
        <f t="shared" si="90"/>
        <v>#N/A</v>
      </c>
      <c r="AJ118" s="60" t="e">
        <f t="shared" si="90"/>
        <v>#N/A</v>
      </c>
      <c r="AK118" s="60" t="e">
        <f t="shared" si="90"/>
        <v>#N/A</v>
      </c>
      <c r="AL118" s="60" t="e">
        <f t="shared" si="90"/>
        <v>#N/A</v>
      </c>
      <c r="AM118" s="60" t="e">
        <f t="shared" si="90"/>
        <v>#N/A</v>
      </c>
      <c r="AN118" s="60" t="e">
        <f t="shared" si="90"/>
        <v>#N/A</v>
      </c>
      <c r="AO118" s="60" t="e">
        <f t="shared" si="91"/>
        <v>#N/A</v>
      </c>
      <c r="AP118" s="60" t="e">
        <f t="shared" si="91"/>
        <v>#N/A</v>
      </c>
      <c r="AQ118" s="60" t="e">
        <f t="shared" si="91"/>
        <v>#N/A</v>
      </c>
      <c r="AR118" s="60" t="e">
        <f t="shared" si="91"/>
        <v>#N/A</v>
      </c>
      <c r="AS118" s="60" t="e">
        <f t="shared" si="91"/>
        <v>#N/A</v>
      </c>
      <c r="AT118" s="60" t="e">
        <f t="shared" si="91"/>
        <v>#N/A</v>
      </c>
      <c r="AU118" s="60" t="e">
        <f t="shared" si="91"/>
        <v>#N/A</v>
      </c>
      <c r="AV118" s="60" t="e">
        <f t="shared" si="91"/>
        <v>#N/A</v>
      </c>
      <c r="AW118" s="138" t="e">
        <f t="shared" si="91"/>
        <v>#N/A</v>
      </c>
      <c r="AX118" s="60" t="e">
        <f t="shared" si="91"/>
        <v>#N/A</v>
      </c>
      <c r="AY118" s="60" t="e">
        <f t="shared" si="92"/>
        <v>#N/A</v>
      </c>
      <c r="AZ118" s="60" t="e">
        <f t="shared" si="92"/>
        <v>#N/A</v>
      </c>
      <c r="BA118" s="60" t="e">
        <f t="shared" si="92"/>
        <v>#N/A</v>
      </c>
      <c r="BB118" s="61" t="e">
        <f t="shared" si="92"/>
        <v>#N/A</v>
      </c>
      <c r="BC118" s="61" t="e">
        <f t="shared" si="92"/>
        <v>#N/A</v>
      </c>
      <c r="BD118" s="61" t="e">
        <f t="shared" si="92"/>
        <v>#N/A</v>
      </c>
      <c r="BE118" s="61" t="e">
        <f t="shared" si="92"/>
        <v>#N/A</v>
      </c>
      <c r="BF118" s="61" t="e">
        <f t="shared" si="92"/>
        <v>#N/A</v>
      </c>
      <c r="BG118" s="61" t="e">
        <f t="shared" si="92"/>
        <v>#N/A</v>
      </c>
      <c r="BH118" s="61" t="e">
        <f t="shared" si="92"/>
        <v>#N/A</v>
      </c>
      <c r="BI118" s="61" t="e">
        <f t="shared" si="93"/>
        <v>#N/A</v>
      </c>
      <c r="BJ118" s="61" t="e">
        <f t="shared" si="93"/>
        <v>#N/A</v>
      </c>
      <c r="BK118" s="61" t="e">
        <f t="shared" si="93"/>
        <v>#N/A</v>
      </c>
      <c r="BL118" s="61" t="e">
        <f t="shared" si="93"/>
        <v>#N/A</v>
      </c>
      <c r="BM118" s="61" t="e">
        <f t="shared" si="93"/>
        <v>#N/A</v>
      </c>
      <c r="BN118" s="61" t="e">
        <f t="shared" si="93"/>
        <v>#N/A</v>
      </c>
      <c r="BO118" s="61" t="e">
        <f t="shared" si="93"/>
        <v>#N/A</v>
      </c>
      <c r="BP118" s="61" t="e">
        <f t="shared" si="93"/>
        <v>#N/A</v>
      </c>
      <c r="BQ118" s="61" t="e">
        <f t="shared" si="93"/>
        <v>#N/A</v>
      </c>
      <c r="BR118" s="61" t="e">
        <f t="shared" si="93"/>
        <v>#N/A</v>
      </c>
      <c r="BS118" s="61" t="e">
        <f t="shared" si="94"/>
        <v>#N/A</v>
      </c>
      <c r="BT118" s="61" t="e">
        <f t="shared" si="94"/>
        <v>#N/A</v>
      </c>
      <c r="BU118" s="61" t="e">
        <f t="shared" si="94"/>
        <v>#N/A</v>
      </c>
      <c r="BV118" s="61" t="e">
        <f t="shared" si="94"/>
        <v>#N/A</v>
      </c>
      <c r="BW118" s="61" t="e">
        <f t="shared" si="94"/>
        <v>#N/A</v>
      </c>
      <c r="BX118" s="61" t="e">
        <f t="shared" si="94"/>
        <v>#N/A</v>
      </c>
      <c r="BY118" s="61" t="e">
        <f t="shared" si="94"/>
        <v>#N/A</v>
      </c>
      <c r="BZ118" s="61" t="e">
        <f t="shared" si="94"/>
        <v>#N/A</v>
      </c>
      <c r="CA118" s="61" t="e">
        <f t="shared" si="94"/>
        <v>#N/A</v>
      </c>
      <c r="CB118" s="61" t="e">
        <f t="shared" si="94"/>
        <v>#N/A</v>
      </c>
      <c r="CC118" s="61" t="e">
        <f t="shared" si="95"/>
        <v>#N/A</v>
      </c>
      <c r="CD118" s="61" t="e">
        <f t="shared" si="95"/>
        <v>#N/A</v>
      </c>
      <c r="CE118" s="61" t="e">
        <f t="shared" si="95"/>
        <v>#N/A</v>
      </c>
      <c r="CF118" s="61" t="e">
        <f t="shared" si="95"/>
        <v>#N/A</v>
      </c>
      <c r="CG118" s="61" t="e">
        <f t="shared" si="95"/>
        <v>#N/A</v>
      </c>
      <c r="CH118" s="61" t="e">
        <f t="shared" si="95"/>
        <v>#N/A</v>
      </c>
      <c r="CI118" s="61" t="e">
        <f t="shared" si="95"/>
        <v>#N/A</v>
      </c>
      <c r="CJ118" s="61" t="e">
        <f t="shared" si="95"/>
        <v>#N/A</v>
      </c>
      <c r="CK118" s="61" t="e">
        <f t="shared" si="95"/>
        <v>#N/A</v>
      </c>
      <c r="CL118" s="61" t="e">
        <f t="shared" si="95"/>
        <v>#N/A</v>
      </c>
    </row>
    <row r="119" spans="1:90" x14ac:dyDescent="0.25">
      <c r="A119" s="56"/>
      <c r="B119" s="56"/>
      <c r="C119" s="57"/>
      <c r="D119" s="58"/>
      <c r="E119" s="58"/>
      <c r="F119" s="59"/>
      <c r="G119" s="59"/>
      <c r="H119" s="59"/>
      <c r="I119" s="58"/>
      <c r="J119" s="58"/>
      <c r="K119" s="60" t="e">
        <f t="shared" si="88"/>
        <v>#N/A</v>
      </c>
      <c r="L119" s="60" t="e">
        <f t="shared" si="88"/>
        <v>#N/A</v>
      </c>
      <c r="M119" s="60" t="e">
        <f t="shared" si="88"/>
        <v>#N/A</v>
      </c>
      <c r="N119" s="60" t="e">
        <f t="shared" si="88"/>
        <v>#N/A</v>
      </c>
      <c r="O119" s="60" t="e">
        <f t="shared" si="88"/>
        <v>#N/A</v>
      </c>
      <c r="P119" s="60" t="e">
        <f t="shared" si="88"/>
        <v>#N/A</v>
      </c>
      <c r="Q119" s="60" t="e">
        <f t="shared" si="88"/>
        <v>#N/A</v>
      </c>
      <c r="R119" s="60" t="e">
        <f t="shared" si="88"/>
        <v>#N/A</v>
      </c>
      <c r="S119" s="60" t="e">
        <f t="shared" si="88"/>
        <v>#N/A</v>
      </c>
      <c r="T119" s="60" t="e">
        <f t="shared" si="88"/>
        <v>#N/A</v>
      </c>
      <c r="U119" s="60" t="e">
        <f t="shared" si="89"/>
        <v>#N/A</v>
      </c>
      <c r="V119" s="60" t="e">
        <f t="shared" si="89"/>
        <v>#N/A</v>
      </c>
      <c r="W119" s="60" t="e">
        <f t="shared" si="89"/>
        <v>#N/A</v>
      </c>
      <c r="X119" s="60" t="e">
        <f t="shared" si="89"/>
        <v>#N/A</v>
      </c>
      <c r="Y119" s="60" t="e">
        <f t="shared" si="89"/>
        <v>#N/A</v>
      </c>
      <c r="Z119" s="60" t="e">
        <f t="shared" si="89"/>
        <v>#N/A</v>
      </c>
      <c r="AA119" s="60" t="e">
        <f t="shared" si="89"/>
        <v>#N/A</v>
      </c>
      <c r="AB119" s="60" t="e">
        <f t="shared" si="89"/>
        <v>#N/A</v>
      </c>
      <c r="AC119" s="60" t="e">
        <f t="shared" si="89"/>
        <v>#N/A</v>
      </c>
      <c r="AD119" s="60" t="e">
        <f t="shared" si="89"/>
        <v>#N/A</v>
      </c>
      <c r="AE119" s="60" t="e">
        <f t="shared" si="90"/>
        <v>#N/A</v>
      </c>
      <c r="AF119" s="60" t="e">
        <f t="shared" si="90"/>
        <v>#N/A</v>
      </c>
      <c r="AG119" s="60" t="e">
        <f t="shared" si="90"/>
        <v>#N/A</v>
      </c>
      <c r="AH119" s="60" t="e">
        <f t="shared" si="90"/>
        <v>#N/A</v>
      </c>
      <c r="AI119" s="60" t="e">
        <f t="shared" si="90"/>
        <v>#N/A</v>
      </c>
      <c r="AJ119" s="60" t="e">
        <f t="shared" si="90"/>
        <v>#N/A</v>
      </c>
      <c r="AK119" s="60" t="e">
        <f t="shared" si="90"/>
        <v>#N/A</v>
      </c>
      <c r="AL119" s="60" t="e">
        <f t="shared" si="90"/>
        <v>#N/A</v>
      </c>
      <c r="AM119" s="60" t="e">
        <f t="shared" si="90"/>
        <v>#N/A</v>
      </c>
      <c r="AN119" s="60" t="e">
        <f t="shared" si="90"/>
        <v>#N/A</v>
      </c>
      <c r="AO119" s="60" t="e">
        <f t="shared" si="91"/>
        <v>#N/A</v>
      </c>
      <c r="AP119" s="60" t="e">
        <f t="shared" si="91"/>
        <v>#N/A</v>
      </c>
      <c r="AQ119" s="60" t="e">
        <f t="shared" si="91"/>
        <v>#N/A</v>
      </c>
      <c r="AR119" s="60" t="e">
        <f t="shared" si="91"/>
        <v>#N/A</v>
      </c>
      <c r="AS119" s="60" t="e">
        <f t="shared" si="91"/>
        <v>#N/A</v>
      </c>
      <c r="AT119" s="60" t="e">
        <f t="shared" si="91"/>
        <v>#N/A</v>
      </c>
      <c r="AU119" s="60" t="e">
        <f t="shared" si="91"/>
        <v>#N/A</v>
      </c>
      <c r="AV119" s="60" t="e">
        <f t="shared" si="91"/>
        <v>#N/A</v>
      </c>
      <c r="AW119" s="138" t="e">
        <f t="shared" si="91"/>
        <v>#N/A</v>
      </c>
      <c r="AX119" s="60" t="e">
        <f t="shared" si="91"/>
        <v>#N/A</v>
      </c>
      <c r="AY119" s="60" t="e">
        <f t="shared" si="92"/>
        <v>#N/A</v>
      </c>
      <c r="AZ119" s="60" t="e">
        <f t="shared" si="92"/>
        <v>#N/A</v>
      </c>
      <c r="BA119" s="60" t="e">
        <f t="shared" si="92"/>
        <v>#N/A</v>
      </c>
      <c r="BB119" s="61" t="e">
        <f t="shared" si="92"/>
        <v>#N/A</v>
      </c>
      <c r="BC119" s="61" t="e">
        <f t="shared" si="92"/>
        <v>#N/A</v>
      </c>
      <c r="BD119" s="61" t="e">
        <f t="shared" si="92"/>
        <v>#N/A</v>
      </c>
      <c r="BE119" s="61" t="e">
        <f t="shared" si="92"/>
        <v>#N/A</v>
      </c>
      <c r="BF119" s="61" t="e">
        <f t="shared" si="92"/>
        <v>#N/A</v>
      </c>
      <c r="BG119" s="61" t="e">
        <f t="shared" si="92"/>
        <v>#N/A</v>
      </c>
      <c r="BH119" s="61" t="e">
        <f t="shared" si="92"/>
        <v>#N/A</v>
      </c>
      <c r="BI119" s="61" t="e">
        <f t="shared" si="93"/>
        <v>#N/A</v>
      </c>
      <c r="BJ119" s="61" t="e">
        <f t="shared" si="93"/>
        <v>#N/A</v>
      </c>
      <c r="BK119" s="61" t="e">
        <f t="shared" si="93"/>
        <v>#N/A</v>
      </c>
      <c r="BL119" s="61" t="e">
        <f t="shared" si="93"/>
        <v>#N/A</v>
      </c>
      <c r="BM119" s="61" t="e">
        <f t="shared" si="93"/>
        <v>#N/A</v>
      </c>
      <c r="BN119" s="61" t="e">
        <f t="shared" si="93"/>
        <v>#N/A</v>
      </c>
      <c r="BO119" s="61" t="e">
        <f t="shared" si="93"/>
        <v>#N/A</v>
      </c>
      <c r="BP119" s="61" t="e">
        <f t="shared" si="93"/>
        <v>#N/A</v>
      </c>
      <c r="BQ119" s="61" t="e">
        <f t="shared" si="93"/>
        <v>#N/A</v>
      </c>
      <c r="BR119" s="61" t="e">
        <f t="shared" si="93"/>
        <v>#N/A</v>
      </c>
      <c r="BS119" s="61" t="e">
        <f t="shared" si="94"/>
        <v>#N/A</v>
      </c>
      <c r="BT119" s="61" t="e">
        <f t="shared" si="94"/>
        <v>#N/A</v>
      </c>
      <c r="BU119" s="61" t="e">
        <f t="shared" si="94"/>
        <v>#N/A</v>
      </c>
      <c r="BV119" s="61" t="e">
        <f t="shared" si="94"/>
        <v>#N/A</v>
      </c>
      <c r="BW119" s="61" t="e">
        <f t="shared" si="94"/>
        <v>#N/A</v>
      </c>
      <c r="BX119" s="61" t="e">
        <f t="shared" si="94"/>
        <v>#N/A</v>
      </c>
      <c r="BY119" s="61" t="e">
        <f t="shared" si="94"/>
        <v>#N/A</v>
      </c>
      <c r="BZ119" s="61" t="e">
        <f t="shared" si="94"/>
        <v>#N/A</v>
      </c>
      <c r="CA119" s="61" t="e">
        <f t="shared" si="94"/>
        <v>#N/A</v>
      </c>
      <c r="CB119" s="61" t="e">
        <f t="shared" si="94"/>
        <v>#N/A</v>
      </c>
      <c r="CC119" s="61" t="e">
        <f t="shared" si="95"/>
        <v>#N/A</v>
      </c>
      <c r="CD119" s="61" t="e">
        <f t="shared" si="95"/>
        <v>#N/A</v>
      </c>
      <c r="CE119" s="61" t="e">
        <f t="shared" si="95"/>
        <v>#N/A</v>
      </c>
      <c r="CF119" s="61" t="e">
        <f t="shared" si="95"/>
        <v>#N/A</v>
      </c>
      <c r="CG119" s="61" t="e">
        <f t="shared" si="95"/>
        <v>#N/A</v>
      </c>
      <c r="CH119" s="61" t="e">
        <f t="shared" si="95"/>
        <v>#N/A</v>
      </c>
      <c r="CI119" s="61" t="e">
        <f t="shared" si="95"/>
        <v>#N/A</v>
      </c>
      <c r="CJ119" s="61" t="e">
        <f t="shared" si="95"/>
        <v>#N/A</v>
      </c>
      <c r="CK119" s="61" t="e">
        <f t="shared" si="95"/>
        <v>#N/A</v>
      </c>
      <c r="CL119" s="61" t="e">
        <f t="shared" si="95"/>
        <v>#N/A</v>
      </c>
    </row>
    <row r="120" spans="1:90" x14ac:dyDescent="0.25">
      <c r="A120" s="56"/>
      <c r="B120" s="56"/>
      <c r="C120" s="57"/>
      <c r="D120" s="58"/>
      <c r="E120" s="58"/>
      <c r="F120" s="59"/>
      <c r="G120" s="59"/>
      <c r="H120" s="59"/>
      <c r="I120" s="58"/>
      <c r="J120" s="58"/>
      <c r="K120" s="60" t="e">
        <f t="shared" si="88"/>
        <v>#N/A</v>
      </c>
      <c r="L120" s="60" t="e">
        <f t="shared" si="88"/>
        <v>#N/A</v>
      </c>
      <c r="M120" s="60" t="e">
        <f t="shared" si="88"/>
        <v>#N/A</v>
      </c>
      <c r="N120" s="60" t="e">
        <f t="shared" si="88"/>
        <v>#N/A</v>
      </c>
      <c r="O120" s="60" t="e">
        <f t="shared" si="88"/>
        <v>#N/A</v>
      </c>
      <c r="P120" s="60" t="e">
        <f t="shared" si="88"/>
        <v>#N/A</v>
      </c>
      <c r="Q120" s="60" t="e">
        <f t="shared" si="88"/>
        <v>#N/A</v>
      </c>
      <c r="R120" s="60" t="e">
        <f t="shared" si="88"/>
        <v>#N/A</v>
      </c>
      <c r="S120" s="60" t="e">
        <f t="shared" si="88"/>
        <v>#N/A</v>
      </c>
      <c r="T120" s="60" t="e">
        <f t="shared" si="88"/>
        <v>#N/A</v>
      </c>
      <c r="U120" s="60" t="e">
        <f t="shared" si="89"/>
        <v>#N/A</v>
      </c>
      <c r="V120" s="60" t="e">
        <f t="shared" si="89"/>
        <v>#N/A</v>
      </c>
      <c r="W120" s="60" t="e">
        <f t="shared" si="89"/>
        <v>#N/A</v>
      </c>
      <c r="X120" s="60" t="e">
        <f t="shared" si="89"/>
        <v>#N/A</v>
      </c>
      <c r="Y120" s="60" t="e">
        <f t="shared" si="89"/>
        <v>#N/A</v>
      </c>
      <c r="Z120" s="60" t="e">
        <f t="shared" si="89"/>
        <v>#N/A</v>
      </c>
      <c r="AA120" s="60" t="e">
        <f t="shared" si="89"/>
        <v>#N/A</v>
      </c>
      <c r="AB120" s="60" t="e">
        <f t="shared" si="89"/>
        <v>#N/A</v>
      </c>
      <c r="AC120" s="60" t="e">
        <f t="shared" si="89"/>
        <v>#N/A</v>
      </c>
      <c r="AD120" s="60" t="e">
        <f t="shared" si="89"/>
        <v>#N/A</v>
      </c>
      <c r="AE120" s="60" t="e">
        <f t="shared" si="90"/>
        <v>#N/A</v>
      </c>
      <c r="AF120" s="60" t="e">
        <f t="shared" si="90"/>
        <v>#N/A</v>
      </c>
      <c r="AG120" s="60" t="e">
        <f t="shared" si="90"/>
        <v>#N/A</v>
      </c>
      <c r="AH120" s="60" t="e">
        <f t="shared" si="90"/>
        <v>#N/A</v>
      </c>
      <c r="AI120" s="60" t="e">
        <f t="shared" si="90"/>
        <v>#N/A</v>
      </c>
      <c r="AJ120" s="60" t="e">
        <f t="shared" si="90"/>
        <v>#N/A</v>
      </c>
      <c r="AK120" s="60" t="e">
        <f t="shared" si="90"/>
        <v>#N/A</v>
      </c>
      <c r="AL120" s="60" t="e">
        <f t="shared" si="90"/>
        <v>#N/A</v>
      </c>
      <c r="AM120" s="60" t="e">
        <f t="shared" si="90"/>
        <v>#N/A</v>
      </c>
      <c r="AN120" s="60" t="e">
        <f t="shared" si="90"/>
        <v>#N/A</v>
      </c>
      <c r="AO120" s="60" t="e">
        <f t="shared" si="91"/>
        <v>#N/A</v>
      </c>
      <c r="AP120" s="60" t="e">
        <f t="shared" si="91"/>
        <v>#N/A</v>
      </c>
      <c r="AQ120" s="60" t="e">
        <f t="shared" si="91"/>
        <v>#N/A</v>
      </c>
      <c r="AR120" s="60" t="e">
        <f t="shared" si="91"/>
        <v>#N/A</v>
      </c>
      <c r="AS120" s="60" t="e">
        <f t="shared" si="91"/>
        <v>#N/A</v>
      </c>
      <c r="AT120" s="60" t="e">
        <f t="shared" si="91"/>
        <v>#N/A</v>
      </c>
      <c r="AU120" s="60" t="e">
        <f t="shared" si="91"/>
        <v>#N/A</v>
      </c>
      <c r="AV120" s="60" t="e">
        <f t="shared" si="91"/>
        <v>#N/A</v>
      </c>
      <c r="AW120" s="138" t="e">
        <f t="shared" si="91"/>
        <v>#N/A</v>
      </c>
      <c r="AX120" s="60" t="e">
        <f t="shared" si="91"/>
        <v>#N/A</v>
      </c>
      <c r="AY120" s="60" t="e">
        <f t="shared" si="92"/>
        <v>#N/A</v>
      </c>
      <c r="AZ120" s="60" t="e">
        <f t="shared" si="92"/>
        <v>#N/A</v>
      </c>
      <c r="BA120" s="60" t="e">
        <f t="shared" si="92"/>
        <v>#N/A</v>
      </c>
      <c r="BB120" s="61" t="e">
        <f t="shared" si="92"/>
        <v>#N/A</v>
      </c>
      <c r="BC120" s="61" t="e">
        <f t="shared" si="92"/>
        <v>#N/A</v>
      </c>
      <c r="BD120" s="61" t="e">
        <f t="shared" si="92"/>
        <v>#N/A</v>
      </c>
      <c r="BE120" s="61" t="e">
        <f t="shared" si="92"/>
        <v>#N/A</v>
      </c>
      <c r="BF120" s="61" t="e">
        <f t="shared" si="92"/>
        <v>#N/A</v>
      </c>
      <c r="BG120" s="61" t="e">
        <f t="shared" si="92"/>
        <v>#N/A</v>
      </c>
      <c r="BH120" s="61" t="e">
        <f t="shared" si="92"/>
        <v>#N/A</v>
      </c>
      <c r="BI120" s="61" t="e">
        <f t="shared" si="93"/>
        <v>#N/A</v>
      </c>
      <c r="BJ120" s="61" t="e">
        <f t="shared" si="93"/>
        <v>#N/A</v>
      </c>
      <c r="BK120" s="61" t="e">
        <f t="shared" si="93"/>
        <v>#N/A</v>
      </c>
      <c r="BL120" s="61" t="e">
        <f t="shared" si="93"/>
        <v>#N/A</v>
      </c>
      <c r="BM120" s="61" t="e">
        <f t="shared" si="93"/>
        <v>#N/A</v>
      </c>
      <c r="BN120" s="61" t="e">
        <f t="shared" si="93"/>
        <v>#N/A</v>
      </c>
      <c r="BO120" s="61" t="e">
        <f t="shared" si="93"/>
        <v>#N/A</v>
      </c>
      <c r="BP120" s="61" t="e">
        <f t="shared" si="93"/>
        <v>#N/A</v>
      </c>
      <c r="BQ120" s="61" t="e">
        <f t="shared" si="93"/>
        <v>#N/A</v>
      </c>
      <c r="BR120" s="61" t="e">
        <f t="shared" si="93"/>
        <v>#N/A</v>
      </c>
      <c r="BS120" s="61" t="e">
        <f t="shared" si="94"/>
        <v>#N/A</v>
      </c>
      <c r="BT120" s="61" t="e">
        <f t="shared" si="94"/>
        <v>#N/A</v>
      </c>
      <c r="BU120" s="61" t="e">
        <f t="shared" si="94"/>
        <v>#N/A</v>
      </c>
      <c r="BV120" s="61" t="e">
        <f t="shared" si="94"/>
        <v>#N/A</v>
      </c>
      <c r="BW120" s="61" t="e">
        <f t="shared" si="94"/>
        <v>#N/A</v>
      </c>
      <c r="BX120" s="61" t="e">
        <f t="shared" si="94"/>
        <v>#N/A</v>
      </c>
      <c r="BY120" s="61" t="e">
        <f t="shared" si="94"/>
        <v>#N/A</v>
      </c>
      <c r="BZ120" s="61" t="e">
        <f t="shared" si="94"/>
        <v>#N/A</v>
      </c>
      <c r="CA120" s="61" t="e">
        <f t="shared" si="94"/>
        <v>#N/A</v>
      </c>
      <c r="CB120" s="61" t="e">
        <f t="shared" si="94"/>
        <v>#N/A</v>
      </c>
      <c r="CC120" s="61" t="e">
        <f t="shared" si="95"/>
        <v>#N/A</v>
      </c>
      <c r="CD120" s="61" t="e">
        <f t="shared" si="95"/>
        <v>#N/A</v>
      </c>
      <c r="CE120" s="61" t="e">
        <f t="shared" si="95"/>
        <v>#N/A</v>
      </c>
      <c r="CF120" s="61" t="e">
        <f t="shared" si="95"/>
        <v>#N/A</v>
      </c>
      <c r="CG120" s="61" t="e">
        <f t="shared" si="95"/>
        <v>#N/A</v>
      </c>
      <c r="CH120" s="61" t="e">
        <f t="shared" si="95"/>
        <v>#N/A</v>
      </c>
      <c r="CI120" s="61" t="e">
        <f t="shared" si="95"/>
        <v>#N/A</v>
      </c>
      <c r="CJ120" s="61" t="e">
        <f t="shared" si="95"/>
        <v>#N/A</v>
      </c>
      <c r="CK120" s="61" t="e">
        <f t="shared" si="95"/>
        <v>#N/A</v>
      </c>
      <c r="CL120" s="61" t="e">
        <f t="shared" si="95"/>
        <v>#N/A</v>
      </c>
    </row>
    <row r="121" spans="1:90" x14ac:dyDescent="0.25">
      <c r="A121" s="56"/>
      <c r="B121" s="56"/>
      <c r="C121" s="57"/>
      <c r="D121" s="58"/>
      <c r="E121" s="58"/>
      <c r="F121" s="59"/>
      <c r="G121" s="59"/>
      <c r="H121" s="59"/>
      <c r="I121" s="58"/>
      <c r="J121" s="58"/>
      <c r="K121" s="60" t="e">
        <f t="shared" si="88"/>
        <v>#N/A</v>
      </c>
      <c r="L121" s="60" t="e">
        <f t="shared" si="88"/>
        <v>#N/A</v>
      </c>
      <c r="M121" s="60" t="e">
        <f t="shared" si="88"/>
        <v>#N/A</v>
      </c>
      <c r="N121" s="60" t="e">
        <f t="shared" si="88"/>
        <v>#N/A</v>
      </c>
      <c r="O121" s="60" t="e">
        <f t="shared" si="88"/>
        <v>#N/A</v>
      </c>
      <c r="P121" s="60" t="e">
        <f t="shared" si="88"/>
        <v>#N/A</v>
      </c>
      <c r="Q121" s="60" t="e">
        <f t="shared" si="88"/>
        <v>#N/A</v>
      </c>
      <c r="R121" s="60" t="e">
        <f t="shared" si="88"/>
        <v>#N/A</v>
      </c>
      <c r="S121" s="60" t="e">
        <f t="shared" si="88"/>
        <v>#N/A</v>
      </c>
      <c r="T121" s="60" t="e">
        <f t="shared" si="88"/>
        <v>#N/A</v>
      </c>
      <c r="U121" s="60" t="e">
        <f t="shared" si="89"/>
        <v>#N/A</v>
      </c>
      <c r="V121" s="60" t="e">
        <f t="shared" si="89"/>
        <v>#N/A</v>
      </c>
      <c r="W121" s="60" t="e">
        <f t="shared" si="89"/>
        <v>#N/A</v>
      </c>
      <c r="X121" s="60" t="e">
        <f t="shared" si="89"/>
        <v>#N/A</v>
      </c>
      <c r="Y121" s="60" t="e">
        <f t="shared" si="89"/>
        <v>#N/A</v>
      </c>
      <c r="Z121" s="60" t="e">
        <f t="shared" si="89"/>
        <v>#N/A</v>
      </c>
      <c r="AA121" s="60" t="e">
        <f t="shared" si="89"/>
        <v>#N/A</v>
      </c>
      <c r="AB121" s="60" t="e">
        <f t="shared" si="89"/>
        <v>#N/A</v>
      </c>
      <c r="AC121" s="60" t="e">
        <f t="shared" si="89"/>
        <v>#N/A</v>
      </c>
      <c r="AD121" s="60" t="e">
        <f t="shared" si="89"/>
        <v>#N/A</v>
      </c>
      <c r="AE121" s="60" t="e">
        <f t="shared" si="90"/>
        <v>#N/A</v>
      </c>
      <c r="AF121" s="60" t="e">
        <f t="shared" si="90"/>
        <v>#N/A</v>
      </c>
      <c r="AG121" s="60" t="e">
        <f t="shared" si="90"/>
        <v>#N/A</v>
      </c>
      <c r="AH121" s="60" t="e">
        <f t="shared" si="90"/>
        <v>#N/A</v>
      </c>
      <c r="AI121" s="60" t="e">
        <f t="shared" si="90"/>
        <v>#N/A</v>
      </c>
      <c r="AJ121" s="60" t="e">
        <f t="shared" si="90"/>
        <v>#N/A</v>
      </c>
      <c r="AK121" s="60" t="e">
        <f t="shared" si="90"/>
        <v>#N/A</v>
      </c>
      <c r="AL121" s="60" t="e">
        <f t="shared" si="90"/>
        <v>#N/A</v>
      </c>
      <c r="AM121" s="60" t="e">
        <f t="shared" si="90"/>
        <v>#N/A</v>
      </c>
      <c r="AN121" s="60" t="e">
        <f t="shared" si="90"/>
        <v>#N/A</v>
      </c>
      <c r="AO121" s="60" t="e">
        <f t="shared" si="91"/>
        <v>#N/A</v>
      </c>
      <c r="AP121" s="60" t="e">
        <f t="shared" si="91"/>
        <v>#N/A</v>
      </c>
      <c r="AQ121" s="60" t="e">
        <f t="shared" si="91"/>
        <v>#N/A</v>
      </c>
      <c r="AR121" s="60" t="e">
        <f t="shared" si="91"/>
        <v>#N/A</v>
      </c>
      <c r="AS121" s="60" t="e">
        <f t="shared" si="91"/>
        <v>#N/A</v>
      </c>
      <c r="AT121" s="60" t="e">
        <f t="shared" si="91"/>
        <v>#N/A</v>
      </c>
      <c r="AU121" s="60" t="e">
        <f t="shared" si="91"/>
        <v>#N/A</v>
      </c>
      <c r="AV121" s="60" t="e">
        <f t="shared" si="91"/>
        <v>#N/A</v>
      </c>
      <c r="AW121" s="138" t="e">
        <f t="shared" si="91"/>
        <v>#N/A</v>
      </c>
      <c r="AX121" s="60" t="e">
        <f t="shared" si="91"/>
        <v>#N/A</v>
      </c>
      <c r="AY121" s="60" t="e">
        <f t="shared" si="92"/>
        <v>#N/A</v>
      </c>
      <c r="AZ121" s="60" t="e">
        <f t="shared" si="92"/>
        <v>#N/A</v>
      </c>
      <c r="BA121" s="60" t="e">
        <f t="shared" si="92"/>
        <v>#N/A</v>
      </c>
      <c r="BB121" s="61" t="e">
        <f t="shared" si="92"/>
        <v>#N/A</v>
      </c>
      <c r="BC121" s="61" t="e">
        <f t="shared" si="92"/>
        <v>#N/A</v>
      </c>
      <c r="BD121" s="61" t="e">
        <f t="shared" si="92"/>
        <v>#N/A</v>
      </c>
      <c r="BE121" s="61" t="e">
        <f t="shared" si="92"/>
        <v>#N/A</v>
      </c>
      <c r="BF121" s="61" t="e">
        <f t="shared" si="92"/>
        <v>#N/A</v>
      </c>
      <c r="BG121" s="61" t="e">
        <f t="shared" si="92"/>
        <v>#N/A</v>
      </c>
      <c r="BH121" s="61" t="e">
        <f t="shared" si="92"/>
        <v>#N/A</v>
      </c>
      <c r="BI121" s="61" t="e">
        <f t="shared" si="93"/>
        <v>#N/A</v>
      </c>
      <c r="BJ121" s="61" t="e">
        <f t="shared" si="93"/>
        <v>#N/A</v>
      </c>
      <c r="BK121" s="61" t="e">
        <f t="shared" si="93"/>
        <v>#N/A</v>
      </c>
      <c r="BL121" s="61" t="e">
        <f t="shared" si="93"/>
        <v>#N/A</v>
      </c>
      <c r="BM121" s="61" t="e">
        <f t="shared" si="93"/>
        <v>#N/A</v>
      </c>
      <c r="BN121" s="61" t="e">
        <f t="shared" si="93"/>
        <v>#N/A</v>
      </c>
      <c r="BO121" s="61" t="e">
        <f t="shared" si="93"/>
        <v>#N/A</v>
      </c>
      <c r="BP121" s="61" t="e">
        <f t="shared" si="93"/>
        <v>#N/A</v>
      </c>
      <c r="BQ121" s="61" t="e">
        <f t="shared" si="93"/>
        <v>#N/A</v>
      </c>
      <c r="BR121" s="61" t="e">
        <f t="shared" si="93"/>
        <v>#N/A</v>
      </c>
      <c r="BS121" s="61" t="e">
        <f t="shared" si="94"/>
        <v>#N/A</v>
      </c>
      <c r="BT121" s="61" t="e">
        <f t="shared" si="94"/>
        <v>#N/A</v>
      </c>
      <c r="BU121" s="61" t="e">
        <f t="shared" si="94"/>
        <v>#N/A</v>
      </c>
      <c r="BV121" s="61" t="e">
        <f t="shared" si="94"/>
        <v>#N/A</v>
      </c>
      <c r="BW121" s="61" t="e">
        <f t="shared" si="94"/>
        <v>#N/A</v>
      </c>
      <c r="BX121" s="61" t="e">
        <f t="shared" si="94"/>
        <v>#N/A</v>
      </c>
      <c r="BY121" s="61" t="e">
        <f t="shared" si="94"/>
        <v>#N/A</v>
      </c>
      <c r="BZ121" s="61" t="e">
        <f t="shared" si="94"/>
        <v>#N/A</v>
      </c>
      <c r="CA121" s="61" t="e">
        <f t="shared" si="94"/>
        <v>#N/A</v>
      </c>
      <c r="CB121" s="61" t="e">
        <f t="shared" si="94"/>
        <v>#N/A</v>
      </c>
      <c r="CC121" s="61" t="e">
        <f t="shared" si="95"/>
        <v>#N/A</v>
      </c>
      <c r="CD121" s="61" t="e">
        <f t="shared" si="95"/>
        <v>#N/A</v>
      </c>
      <c r="CE121" s="61" t="e">
        <f t="shared" si="95"/>
        <v>#N/A</v>
      </c>
      <c r="CF121" s="61" t="e">
        <f t="shared" si="95"/>
        <v>#N/A</v>
      </c>
      <c r="CG121" s="61" t="e">
        <f t="shared" si="95"/>
        <v>#N/A</v>
      </c>
      <c r="CH121" s="61" t="e">
        <f t="shared" si="95"/>
        <v>#N/A</v>
      </c>
      <c r="CI121" s="61" t="e">
        <f t="shared" si="95"/>
        <v>#N/A</v>
      </c>
      <c r="CJ121" s="61" t="e">
        <f t="shared" si="95"/>
        <v>#N/A</v>
      </c>
      <c r="CK121" s="61" t="e">
        <f t="shared" si="95"/>
        <v>#N/A</v>
      </c>
      <c r="CL121" s="61" t="e">
        <f t="shared" si="95"/>
        <v>#N/A</v>
      </c>
    </row>
    <row r="122" spans="1:90" x14ac:dyDescent="0.25">
      <c r="A122" s="56"/>
      <c r="B122" s="56"/>
      <c r="C122" s="57"/>
      <c r="D122" s="58"/>
      <c r="E122" s="58"/>
      <c r="F122" s="59"/>
      <c r="G122" s="59"/>
      <c r="H122" s="59"/>
      <c r="I122" s="58"/>
      <c r="J122" s="58"/>
      <c r="K122" s="60" t="e">
        <f t="shared" si="88"/>
        <v>#N/A</v>
      </c>
      <c r="L122" s="60" t="e">
        <f t="shared" si="88"/>
        <v>#N/A</v>
      </c>
      <c r="M122" s="60" t="e">
        <f t="shared" si="88"/>
        <v>#N/A</v>
      </c>
      <c r="N122" s="60" t="e">
        <f t="shared" si="88"/>
        <v>#N/A</v>
      </c>
      <c r="O122" s="60" t="e">
        <f t="shared" si="88"/>
        <v>#N/A</v>
      </c>
      <c r="P122" s="60" t="e">
        <f t="shared" si="88"/>
        <v>#N/A</v>
      </c>
      <c r="Q122" s="60" t="e">
        <f t="shared" si="88"/>
        <v>#N/A</v>
      </c>
      <c r="R122" s="60" t="e">
        <f t="shared" si="88"/>
        <v>#N/A</v>
      </c>
      <c r="S122" s="60" t="e">
        <f t="shared" si="88"/>
        <v>#N/A</v>
      </c>
      <c r="T122" s="60" t="e">
        <f t="shared" si="88"/>
        <v>#N/A</v>
      </c>
      <c r="U122" s="60" t="e">
        <f t="shared" si="89"/>
        <v>#N/A</v>
      </c>
      <c r="V122" s="60" t="e">
        <f t="shared" si="89"/>
        <v>#N/A</v>
      </c>
      <c r="W122" s="60" t="e">
        <f t="shared" si="89"/>
        <v>#N/A</v>
      </c>
      <c r="X122" s="60" t="e">
        <f t="shared" si="89"/>
        <v>#N/A</v>
      </c>
      <c r="Y122" s="60" t="e">
        <f t="shared" si="89"/>
        <v>#N/A</v>
      </c>
      <c r="Z122" s="60" t="e">
        <f t="shared" si="89"/>
        <v>#N/A</v>
      </c>
      <c r="AA122" s="60" t="e">
        <f t="shared" si="89"/>
        <v>#N/A</v>
      </c>
      <c r="AB122" s="60" t="e">
        <f t="shared" si="89"/>
        <v>#N/A</v>
      </c>
      <c r="AC122" s="60" t="e">
        <f t="shared" si="89"/>
        <v>#N/A</v>
      </c>
      <c r="AD122" s="60" t="e">
        <f t="shared" si="89"/>
        <v>#N/A</v>
      </c>
      <c r="AE122" s="60" t="e">
        <f t="shared" si="90"/>
        <v>#N/A</v>
      </c>
      <c r="AF122" s="60" t="e">
        <f t="shared" si="90"/>
        <v>#N/A</v>
      </c>
      <c r="AG122" s="60" t="e">
        <f t="shared" si="90"/>
        <v>#N/A</v>
      </c>
      <c r="AH122" s="60" t="e">
        <f t="shared" si="90"/>
        <v>#N/A</v>
      </c>
      <c r="AI122" s="60" t="e">
        <f t="shared" si="90"/>
        <v>#N/A</v>
      </c>
      <c r="AJ122" s="60" t="e">
        <f t="shared" si="90"/>
        <v>#N/A</v>
      </c>
      <c r="AK122" s="60" t="e">
        <f t="shared" si="90"/>
        <v>#N/A</v>
      </c>
      <c r="AL122" s="60" t="e">
        <f t="shared" si="90"/>
        <v>#N/A</v>
      </c>
      <c r="AM122" s="60" t="e">
        <f t="shared" si="90"/>
        <v>#N/A</v>
      </c>
      <c r="AN122" s="60" t="e">
        <f t="shared" si="90"/>
        <v>#N/A</v>
      </c>
      <c r="AO122" s="60" t="e">
        <f t="shared" si="91"/>
        <v>#N/A</v>
      </c>
      <c r="AP122" s="60" t="e">
        <f t="shared" si="91"/>
        <v>#N/A</v>
      </c>
      <c r="AQ122" s="60" t="e">
        <f t="shared" si="91"/>
        <v>#N/A</v>
      </c>
      <c r="AR122" s="60" t="e">
        <f t="shared" si="91"/>
        <v>#N/A</v>
      </c>
      <c r="AS122" s="60" t="e">
        <f t="shared" si="91"/>
        <v>#N/A</v>
      </c>
      <c r="AT122" s="60" t="e">
        <f t="shared" si="91"/>
        <v>#N/A</v>
      </c>
      <c r="AU122" s="60" t="e">
        <f t="shared" si="91"/>
        <v>#N/A</v>
      </c>
      <c r="AV122" s="60" t="e">
        <f t="shared" si="91"/>
        <v>#N/A</v>
      </c>
      <c r="AW122" s="138" t="e">
        <f t="shared" si="91"/>
        <v>#N/A</v>
      </c>
      <c r="AX122" s="60" t="e">
        <f t="shared" si="91"/>
        <v>#N/A</v>
      </c>
      <c r="AY122" s="60" t="e">
        <f t="shared" si="92"/>
        <v>#N/A</v>
      </c>
      <c r="AZ122" s="60" t="e">
        <f t="shared" si="92"/>
        <v>#N/A</v>
      </c>
      <c r="BA122" s="60" t="e">
        <f t="shared" si="92"/>
        <v>#N/A</v>
      </c>
      <c r="BB122" s="61" t="e">
        <f t="shared" si="92"/>
        <v>#N/A</v>
      </c>
      <c r="BC122" s="61" t="e">
        <f t="shared" si="92"/>
        <v>#N/A</v>
      </c>
      <c r="BD122" s="61" t="e">
        <f t="shared" si="92"/>
        <v>#N/A</v>
      </c>
      <c r="BE122" s="61" t="e">
        <f t="shared" si="92"/>
        <v>#N/A</v>
      </c>
      <c r="BF122" s="61" t="e">
        <f t="shared" si="92"/>
        <v>#N/A</v>
      </c>
      <c r="BG122" s="61" t="e">
        <f t="shared" si="92"/>
        <v>#N/A</v>
      </c>
      <c r="BH122" s="61" t="e">
        <f t="shared" si="92"/>
        <v>#N/A</v>
      </c>
      <c r="BI122" s="61" t="e">
        <f t="shared" si="93"/>
        <v>#N/A</v>
      </c>
      <c r="BJ122" s="61" t="e">
        <f t="shared" si="93"/>
        <v>#N/A</v>
      </c>
      <c r="BK122" s="61" t="e">
        <f t="shared" si="93"/>
        <v>#N/A</v>
      </c>
      <c r="BL122" s="61" t="e">
        <f t="shared" si="93"/>
        <v>#N/A</v>
      </c>
      <c r="BM122" s="61" t="e">
        <f t="shared" si="93"/>
        <v>#N/A</v>
      </c>
      <c r="BN122" s="61" t="e">
        <f t="shared" si="93"/>
        <v>#N/A</v>
      </c>
      <c r="BO122" s="61" t="e">
        <f t="shared" si="93"/>
        <v>#N/A</v>
      </c>
      <c r="BP122" s="61" t="e">
        <f t="shared" si="93"/>
        <v>#N/A</v>
      </c>
      <c r="BQ122" s="61" t="e">
        <f t="shared" si="93"/>
        <v>#N/A</v>
      </c>
      <c r="BR122" s="61" t="e">
        <f t="shared" si="93"/>
        <v>#N/A</v>
      </c>
      <c r="BS122" s="61" t="e">
        <f t="shared" si="94"/>
        <v>#N/A</v>
      </c>
      <c r="BT122" s="61" t="e">
        <f t="shared" si="94"/>
        <v>#N/A</v>
      </c>
      <c r="BU122" s="61" t="e">
        <f t="shared" si="94"/>
        <v>#N/A</v>
      </c>
      <c r="BV122" s="61" t="e">
        <f t="shared" si="94"/>
        <v>#N/A</v>
      </c>
      <c r="BW122" s="61" t="e">
        <f t="shared" si="94"/>
        <v>#N/A</v>
      </c>
      <c r="BX122" s="61" t="e">
        <f t="shared" si="94"/>
        <v>#N/A</v>
      </c>
      <c r="BY122" s="61" t="e">
        <f t="shared" si="94"/>
        <v>#N/A</v>
      </c>
      <c r="BZ122" s="61" t="e">
        <f t="shared" si="94"/>
        <v>#N/A</v>
      </c>
      <c r="CA122" s="61" t="e">
        <f t="shared" si="94"/>
        <v>#N/A</v>
      </c>
      <c r="CB122" s="61" t="e">
        <f t="shared" si="94"/>
        <v>#N/A</v>
      </c>
      <c r="CC122" s="61" t="e">
        <f t="shared" si="95"/>
        <v>#N/A</v>
      </c>
      <c r="CD122" s="61" t="e">
        <f t="shared" si="95"/>
        <v>#N/A</v>
      </c>
      <c r="CE122" s="61" t="e">
        <f t="shared" si="95"/>
        <v>#N/A</v>
      </c>
      <c r="CF122" s="61" t="e">
        <f t="shared" si="95"/>
        <v>#N/A</v>
      </c>
      <c r="CG122" s="61" t="e">
        <f t="shared" si="95"/>
        <v>#N/A</v>
      </c>
      <c r="CH122" s="61" t="e">
        <f t="shared" si="95"/>
        <v>#N/A</v>
      </c>
      <c r="CI122" s="61" t="e">
        <f t="shared" si="95"/>
        <v>#N/A</v>
      </c>
      <c r="CJ122" s="61" t="e">
        <f t="shared" si="95"/>
        <v>#N/A</v>
      </c>
      <c r="CK122" s="61" t="e">
        <f t="shared" si="95"/>
        <v>#N/A</v>
      </c>
      <c r="CL122" s="61" t="e">
        <f t="shared" si="95"/>
        <v>#N/A</v>
      </c>
    </row>
    <row r="123" spans="1:90" x14ac:dyDescent="0.25">
      <c r="A123" s="56"/>
      <c r="B123" s="56"/>
      <c r="C123" s="57"/>
      <c r="D123" s="58"/>
      <c r="E123" s="58"/>
      <c r="F123" s="59"/>
      <c r="G123" s="59"/>
      <c r="H123" s="59"/>
      <c r="I123" s="58"/>
      <c r="J123" s="58"/>
      <c r="K123" s="60" t="e">
        <f t="shared" si="88"/>
        <v>#N/A</v>
      </c>
      <c r="L123" s="60" t="e">
        <f t="shared" si="88"/>
        <v>#N/A</v>
      </c>
      <c r="M123" s="60" t="e">
        <f t="shared" si="88"/>
        <v>#N/A</v>
      </c>
      <c r="N123" s="60" t="e">
        <f t="shared" si="88"/>
        <v>#N/A</v>
      </c>
      <c r="O123" s="60" t="e">
        <f t="shared" si="88"/>
        <v>#N/A</v>
      </c>
      <c r="P123" s="60" t="e">
        <f t="shared" si="88"/>
        <v>#N/A</v>
      </c>
      <c r="Q123" s="60" t="e">
        <f t="shared" si="88"/>
        <v>#N/A</v>
      </c>
      <c r="R123" s="60" t="e">
        <f t="shared" si="88"/>
        <v>#N/A</v>
      </c>
      <c r="S123" s="60" t="e">
        <f t="shared" si="88"/>
        <v>#N/A</v>
      </c>
      <c r="T123" s="60" t="e">
        <f t="shared" si="88"/>
        <v>#N/A</v>
      </c>
      <c r="U123" s="60" t="e">
        <f t="shared" si="89"/>
        <v>#N/A</v>
      </c>
      <c r="V123" s="60" t="e">
        <f t="shared" si="89"/>
        <v>#N/A</v>
      </c>
      <c r="W123" s="60" t="e">
        <f t="shared" si="89"/>
        <v>#N/A</v>
      </c>
      <c r="X123" s="60" t="e">
        <f t="shared" si="89"/>
        <v>#N/A</v>
      </c>
      <c r="Y123" s="60" t="e">
        <f t="shared" si="89"/>
        <v>#N/A</v>
      </c>
      <c r="Z123" s="60" t="e">
        <f t="shared" si="89"/>
        <v>#N/A</v>
      </c>
      <c r="AA123" s="60" t="e">
        <f t="shared" si="89"/>
        <v>#N/A</v>
      </c>
      <c r="AB123" s="60" t="e">
        <f t="shared" si="89"/>
        <v>#N/A</v>
      </c>
      <c r="AC123" s="60" t="e">
        <f t="shared" si="89"/>
        <v>#N/A</v>
      </c>
      <c r="AD123" s="60" t="e">
        <f t="shared" si="89"/>
        <v>#N/A</v>
      </c>
      <c r="AE123" s="60" t="e">
        <f t="shared" si="90"/>
        <v>#N/A</v>
      </c>
      <c r="AF123" s="60" t="e">
        <f t="shared" si="90"/>
        <v>#N/A</v>
      </c>
      <c r="AG123" s="60" t="e">
        <f t="shared" si="90"/>
        <v>#N/A</v>
      </c>
      <c r="AH123" s="60" t="e">
        <f t="shared" si="90"/>
        <v>#N/A</v>
      </c>
      <c r="AI123" s="60" t="e">
        <f t="shared" si="90"/>
        <v>#N/A</v>
      </c>
      <c r="AJ123" s="60" t="e">
        <f t="shared" si="90"/>
        <v>#N/A</v>
      </c>
      <c r="AK123" s="60" t="e">
        <f t="shared" si="90"/>
        <v>#N/A</v>
      </c>
      <c r="AL123" s="60" t="e">
        <f t="shared" si="90"/>
        <v>#N/A</v>
      </c>
      <c r="AM123" s="60" t="e">
        <f t="shared" si="90"/>
        <v>#N/A</v>
      </c>
      <c r="AN123" s="60" t="e">
        <f t="shared" si="90"/>
        <v>#N/A</v>
      </c>
      <c r="AO123" s="60" t="e">
        <f t="shared" si="91"/>
        <v>#N/A</v>
      </c>
      <c r="AP123" s="60" t="e">
        <f t="shared" si="91"/>
        <v>#N/A</v>
      </c>
      <c r="AQ123" s="60" t="e">
        <f t="shared" si="91"/>
        <v>#N/A</v>
      </c>
      <c r="AR123" s="60" t="e">
        <f t="shared" si="91"/>
        <v>#N/A</v>
      </c>
      <c r="AS123" s="60" t="e">
        <f t="shared" si="91"/>
        <v>#N/A</v>
      </c>
      <c r="AT123" s="60" t="e">
        <f t="shared" si="91"/>
        <v>#N/A</v>
      </c>
      <c r="AU123" s="60" t="e">
        <f t="shared" si="91"/>
        <v>#N/A</v>
      </c>
      <c r="AV123" s="60" t="e">
        <f t="shared" si="91"/>
        <v>#N/A</v>
      </c>
      <c r="AW123" s="138" t="e">
        <f t="shared" si="91"/>
        <v>#N/A</v>
      </c>
      <c r="AX123" s="60" t="e">
        <f t="shared" si="91"/>
        <v>#N/A</v>
      </c>
      <c r="AY123" s="60" t="e">
        <f t="shared" si="92"/>
        <v>#N/A</v>
      </c>
      <c r="AZ123" s="60" t="e">
        <f t="shared" si="92"/>
        <v>#N/A</v>
      </c>
      <c r="BA123" s="60" t="e">
        <f t="shared" si="92"/>
        <v>#N/A</v>
      </c>
      <c r="BB123" s="61" t="e">
        <f t="shared" si="92"/>
        <v>#N/A</v>
      </c>
      <c r="BC123" s="61" t="e">
        <f t="shared" si="92"/>
        <v>#N/A</v>
      </c>
      <c r="BD123" s="61" t="e">
        <f t="shared" si="92"/>
        <v>#N/A</v>
      </c>
      <c r="BE123" s="61" t="e">
        <f t="shared" si="92"/>
        <v>#N/A</v>
      </c>
      <c r="BF123" s="61" t="e">
        <f t="shared" si="92"/>
        <v>#N/A</v>
      </c>
      <c r="BG123" s="61" t="e">
        <f t="shared" si="92"/>
        <v>#N/A</v>
      </c>
      <c r="BH123" s="61" t="e">
        <f t="shared" si="92"/>
        <v>#N/A</v>
      </c>
      <c r="BI123" s="61" t="e">
        <f t="shared" si="93"/>
        <v>#N/A</v>
      </c>
      <c r="BJ123" s="61" t="e">
        <f t="shared" si="93"/>
        <v>#N/A</v>
      </c>
      <c r="BK123" s="61" t="e">
        <f t="shared" si="93"/>
        <v>#N/A</v>
      </c>
      <c r="BL123" s="61" t="e">
        <f t="shared" si="93"/>
        <v>#N/A</v>
      </c>
      <c r="BM123" s="61" t="e">
        <f t="shared" si="93"/>
        <v>#N/A</v>
      </c>
      <c r="BN123" s="61" t="e">
        <f t="shared" si="93"/>
        <v>#N/A</v>
      </c>
      <c r="BO123" s="61" t="e">
        <f t="shared" si="93"/>
        <v>#N/A</v>
      </c>
      <c r="BP123" s="61" t="e">
        <f t="shared" si="93"/>
        <v>#N/A</v>
      </c>
      <c r="BQ123" s="61" t="e">
        <f t="shared" si="93"/>
        <v>#N/A</v>
      </c>
      <c r="BR123" s="61" t="e">
        <f t="shared" si="93"/>
        <v>#N/A</v>
      </c>
      <c r="BS123" s="61" t="e">
        <f t="shared" si="94"/>
        <v>#N/A</v>
      </c>
      <c r="BT123" s="61" t="e">
        <f t="shared" si="94"/>
        <v>#N/A</v>
      </c>
      <c r="BU123" s="61" t="e">
        <f t="shared" si="94"/>
        <v>#N/A</v>
      </c>
      <c r="BV123" s="61" t="e">
        <f t="shared" si="94"/>
        <v>#N/A</v>
      </c>
      <c r="BW123" s="61" t="e">
        <f t="shared" si="94"/>
        <v>#N/A</v>
      </c>
      <c r="BX123" s="61" t="e">
        <f t="shared" si="94"/>
        <v>#N/A</v>
      </c>
      <c r="BY123" s="61" t="e">
        <f t="shared" si="94"/>
        <v>#N/A</v>
      </c>
      <c r="BZ123" s="61" t="e">
        <f t="shared" si="94"/>
        <v>#N/A</v>
      </c>
      <c r="CA123" s="61" t="e">
        <f t="shared" si="94"/>
        <v>#N/A</v>
      </c>
      <c r="CB123" s="61" t="e">
        <f t="shared" si="94"/>
        <v>#N/A</v>
      </c>
      <c r="CC123" s="61" t="e">
        <f t="shared" si="95"/>
        <v>#N/A</v>
      </c>
      <c r="CD123" s="61" t="e">
        <f t="shared" si="95"/>
        <v>#N/A</v>
      </c>
      <c r="CE123" s="61" t="e">
        <f t="shared" si="95"/>
        <v>#N/A</v>
      </c>
      <c r="CF123" s="61" t="e">
        <f t="shared" si="95"/>
        <v>#N/A</v>
      </c>
      <c r="CG123" s="61" t="e">
        <f t="shared" si="95"/>
        <v>#N/A</v>
      </c>
      <c r="CH123" s="61" t="e">
        <f t="shared" si="95"/>
        <v>#N/A</v>
      </c>
      <c r="CI123" s="61" t="e">
        <f t="shared" si="95"/>
        <v>#N/A</v>
      </c>
      <c r="CJ123" s="61" t="e">
        <f t="shared" si="95"/>
        <v>#N/A</v>
      </c>
      <c r="CK123" s="61" t="e">
        <f t="shared" si="95"/>
        <v>#N/A</v>
      </c>
      <c r="CL123" s="61" t="e">
        <f t="shared" si="95"/>
        <v>#N/A</v>
      </c>
    </row>
    <row r="124" spans="1:90" x14ac:dyDescent="0.25">
      <c r="A124" s="56"/>
      <c r="B124" s="56"/>
      <c r="C124" s="57"/>
      <c r="D124" s="58"/>
      <c r="E124" s="58"/>
      <c r="F124" s="59"/>
      <c r="G124" s="59"/>
      <c r="H124" s="59"/>
      <c r="I124" s="58"/>
      <c r="J124" s="58"/>
      <c r="K124" s="60" t="e">
        <f t="shared" si="88"/>
        <v>#N/A</v>
      </c>
      <c r="L124" s="60" t="e">
        <f t="shared" si="88"/>
        <v>#N/A</v>
      </c>
      <c r="M124" s="60" t="e">
        <f t="shared" si="88"/>
        <v>#N/A</v>
      </c>
      <c r="N124" s="60" t="e">
        <f t="shared" si="88"/>
        <v>#N/A</v>
      </c>
      <c r="O124" s="60" t="e">
        <f t="shared" si="88"/>
        <v>#N/A</v>
      </c>
      <c r="P124" s="60" t="e">
        <f t="shared" si="88"/>
        <v>#N/A</v>
      </c>
      <c r="Q124" s="60" t="e">
        <f t="shared" si="88"/>
        <v>#N/A</v>
      </c>
      <c r="R124" s="60" t="e">
        <f t="shared" si="88"/>
        <v>#N/A</v>
      </c>
      <c r="S124" s="60" t="e">
        <f t="shared" si="88"/>
        <v>#N/A</v>
      </c>
      <c r="T124" s="60" t="e">
        <f t="shared" si="88"/>
        <v>#N/A</v>
      </c>
      <c r="U124" s="60" t="e">
        <f t="shared" si="89"/>
        <v>#N/A</v>
      </c>
      <c r="V124" s="60" t="e">
        <f t="shared" si="89"/>
        <v>#N/A</v>
      </c>
      <c r="W124" s="60" t="e">
        <f t="shared" si="89"/>
        <v>#N/A</v>
      </c>
      <c r="X124" s="60" t="e">
        <f t="shared" si="89"/>
        <v>#N/A</v>
      </c>
      <c r="Y124" s="60" t="e">
        <f t="shared" si="89"/>
        <v>#N/A</v>
      </c>
      <c r="Z124" s="60" t="e">
        <f t="shared" si="89"/>
        <v>#N/A</v>
      </c>
      <c r="AA124" s="60" t="e">
        <f t="shared" si="89"/>
        <v>#N/A</v>
      </c>
      <c r="AB124" s="60" t="e">
        <f t="shared" si="89"/>
        <v>#N/A</v>
      </c>
      <c r="AC124" s="60" t="e">
        <f t="shared" si="89"/>
        <v>#N/A</v>
      </c>
      <c r="AD124" s="60" t="e">
        <f t="shared" si="89"/>
        <v>#N/A</v>
      </c>
      <c r="AE124" s="60" t="e">
        <f t="shared" si="90"/>
        <v>#N/A</v>
      </c>
      <c r="AF124" s="60" t="e">
        <f t="shared" si="90"/>
        <v>#N/A</v>
      </c>
      <c r="AG124" s="60" t="e">
        <f t="shared" si="90"/>
        <v>#N/A</v>
      </c>
      <c r="AH124" s="60" t="e">
        <f t="shared" si="90"/>
        <v>#N/A</v>
      </c>
      <c r="AI124" s="60" t="e">
        <f t="shared" si="90"/>
        <v>#N/A</v>
      </c>
      <c r="AJ124" s="60" t="e">
        <f t="shared" si="90"/>
        <v>#N/A</v>
      </c>
      <c r="AK124" s="60" t="e">
        <f t="shared" si="90"/>
        <v>#N/A</v>
      </c>
      <c r="AL124" s="60" t="e">
        <f t="shared" si="90"/>
        <v>#N/A</v>
      </c>
      <c r="AM124" s="60" t="e">
        <f t="shared" si="90"/>
        <v>#N/A</v>
      </c>
      <c r="AN124" s="60" t="e">
        <f t="shared" si="90"/>
        <v>#N/A</v>
      </c>
      <c r="AO124" s="60" t="e">
        <f t="shared" si="91"/>
        <v>#N/A</v>
      </c>
      <c r="AP124" s="60" t="e">
        <f t="shared" si="91"/>
        <v>#N/A</v>
      </c>
      <c r="AQ124" s="60" t="e">
        <f t="shared" si="91"/>
        <v>#N/A</v>
      </c>
      <c r="AR124" s="60" t="e">
        <f t="shared" si="91"/>
        <v>#N/A</v>
      </c>
      <c r="AS124" s="60" t="e">
        <f t="shared" si="91"/>
        <v>#N/A</v>
      </c>
      <c r="AT124" s="60" t="e">
        <f t="shared" si="91"/>
        <v>#N/A</v>
      </c>
      <c r="AU124" s="60" t="e">
        <f t="shared" si="91"/>
        <v>#N/A</v>
      </c>
      <c r="AV124" s="60" t="e">
        <f t="shared" si="91"/>
        <v>#N/A</v>
      </c>
      <c r="AW124" s="138" t="e">
        <f t="shared" si="91"/>
        <v>#N/A</v>
      </c>
      <c r="AX124" s="60" t="e">
        <f t="shared" si="91"/>
        <v>#N/A</v>
      </c>
      <c r="AY124" s="60" t="e">
        <f t="shared" si="92"/>
        <v>#N/A</v>
      </c>
      <c r="AZ124" s="60" t="e">
        <f t="shared" si="92"/>
        <v>#N/A</v>
      </c>
      <c r="BA124" s="60" t="e">
        <f t="shared" si="92"/>
        <v>#N/A</v>
      </c>
      <c r="BB124" s="61" t="e">
        <f t="shared" si="92"/>
        <v>#N/A</v>
      </c>
      <c r="BC124" s="61" t="e">
        <f t="shared" si="92"/>
        <v>#N/A</v>
      </c>
      <c r="BD124" s="61" t="e">
        <f t="shared" si="92"/>
        <v>#N/A</v>
      </c>
      <c r="BE124" s="61" t="e">
        <f t="shared" si="92"/>
        <v>#N/A</v>
      </c>
      <c r="BF124" s="61" t="e">
        <f t="shared" si="92"/>
        <v>#N/A</v>
      </c>
      <c r="BG124" s="61" t="e">
        <f t="shared" si="92"/>
        <v>#N/A</v>
      </c>
      <c r="BH124" s="61" t="e">
        <f t="shared" si="92"/>
        <v>#N/A</v>
      </c>
      <c r="BI124" s="61" t="e">
        <f t="shared" si="93"/>
        <v>#N/A</v>
      </c>
      <c r="BJ124" s="61" t="e">
        <f t="shared" si="93"/>
        <v>#N/A</v>
      </c>
      <c r="BK124" s="61" t="e">
        <f t="shared" si="93"/>
        <v>#N/A</v>
      </c>
      <c r="BL124" s="61" t="e">
        <f t="shared" si="93"/>
        <v>#N/A</v>
      </c>
      <c r="BM124" s="61" t="e">
        <f t="shared" si="93"/>
        <v>#N/A</v>
      </c>
      <c r="BN124" s="61" t="e">
        <f t="shared" si="93"/>
        <v>#N/A</v>
      </c>
      <c r="BO124" s="61" t="e">
        <f t="shared" si="93"/>
        <v>#N/A</v>
      </c>
      <c r="BP124" s="61" t="e">
        <f t="shared" si="93"/>
        <v>#N/A</v>
      </c>
      <c r="BQ124" s="61" t="e">
        <f t="shared" si="93"/>
        <v>#N/A</v>
      </c>
      <c r="BR124" s="61" t="e">
        <f t="shared" si="93"/>
        <v>#N/A</v>
      </c>
      <c r="BS124" s="61" t="e">
        <f t="shared" si="94"/>
        <v>#N/A</v>
      </c>
      <c r="BT124" s="61" t="e">
        <f t="shared" si="94"/>
        <v>#N/A</v>
      </c>
      <c r="BU124" s="61" t="e">
        <f t="shared" si="94"/>
        <v>#N/A</v>
      </c>
      <c r="BV124" s="61" t="e">
        <f t="shared" si="94"/>
        <v>#N/A</v>
      </c>
      <c r="BW124" s="61" t="e">
        <f t="shared" si="94"/>
        <v>#N/A</v>
      </c>
      <c r="BX124" s="61" t="e">
        <f t="shared" si="94"/>
        <v>#N/A</v>
      </c>
      <c r="BY124" s="61" t="e">
        <f t="shared" si="94"/>
        <v>#N/A</v>
      </c>
      <c r="BZ124" s="61" t="e">
        <f t="shared" si="94"/>
        <v>#N/A</v>
      </c>
      <c r="CA124" s="61" t="e">
        <f t="shared" si="94"/>
        <v>#N/A</v>
      </c>
      <c r="CB124" s="61" t="e">
        <f t="shared" si="94"/>
        <v>#N/A</v>
      </c>
      <c r="CC124" s="61" t="e">
        <f t="shared" si="95"/>
        <v>#N/A</v>
      </c>
      <c r="CD124" s="61" t="e">
        <f t="shared" si="95"/>
        <v>#N/A</v>
      </c>
      <c r="CE124" s="61" t="e">
        <f t="shared" si="95"/>
        <v>#N/A</v>
      </c>
      <c r="CF124" s="61" t="e">
        <f t="shared" si="95"/>
        <v>#N/A</v>
      </c>
      <c r="CG124" s="61" t="e">
        <f t="shared" si="95"/>
        <v>#N/A</v>
      </c>
      <c r="CH124" s="61" t="e">
        <f t="shared" si="95"/>
        <v>#N/A</v>
      </c>
      <c r="CI124" s="61" t="e">
        <f t="shared" si="95"/>
        <v>#N/A</v>
      </c>
      <c r="CJ124" s="61" t="e">
        <f t="shared" si="95"/>
        <v>#N/A</v>
      </c>
      <c r="CK124" s="61" t="e">
        <f t="shared" si="95"/>
        <v>#N/A</v>
      </c>
      <c r="CL124" s="61" t="e">
        <f t="shared" si="95"/>
        <v>#N/A</v>
      </c>
    </row>
    <row r="125" spans="1:90" x14ac:dyDescent="0.25">
      <c r="A125" s="56"/>
      <c r="B125" s="56"/>
      <c r="C125" s="57"/>
      <c r="D125" s="58"/>
      <c r="E125" s="58"/>
      <c r="F125" s="59"/>
      <c r="G125" s="59"/>
      <c r="H125" s="59"/>
      <c r="I125" s="58"/>
      <c r="J125" s="58"/>
      <c r="K125" s="60" t="e">
        <f t="shared" si="88"/>
        <v>#N/A</v>
      </c>
      <c r="L125" s="60" t="e">
        <f t="shared" si="88"/>
        <v>#N/A</v>
      </c>
      <c r="M125" s="60" t="e">
        <f t="shared" si="88"/>
        <v>#N/A</v>
      </c>
      <c r="N125" s="60" t="e">
        <f t="shared" si="88"/>
        <v>#N/A</v>
      </c>
      <c r="O125" s="60" t="e">
        <f t="shared" si="88"/>
        <v>#N/A</v>
      </c>
      <c r="P125" s="60" t="e">
        <f t="shared" si="88"/>
        <v>#N/A</v>
      </c>
      <c r="Q125" s="60" t="e">
        <f t="shared" si="88"/>
        <v>#N/A</v>
      </c>
      <c r="R125" s="60" t="e">
        <f t="shared" si="88"/>
        <v>#N/A</v>
      </c>
      <c r="S125" s="60" t="e">
        <f t="shared" si="88"/>
        <v>#N/A</v>
      </c>
      <c r="T125" s="60" t="e">
        <f t="shared" si="88"/>
        <v>#N/A</v>
      </c>
      <c r="U125" s="60" t="e">
        <f t="shared" si="89"/>
        <v>#N/A</v>
      </c>
      <c r="V125" s="60" t="e">
        <f t="shared" si="89"/>
        <v>#N/A</v>
      </c>
      <c r="W125" s="60" t="e">
        <f t="shared" si="89"/>
        <v>#N/A</v>
      </c>
      <c r="X125" s="60" t="e">
        <f t="shared" si="89"/>
        <v>#N/A</v>
      </c>
      <c r="Y125" s="60" t="e">
        <f t="shared" si="89"/>
        <v>#N/A</v>
      </c>
      <c r="Z125" s="60" t="e">
        <f t="shared" si="89"/>
        <v>#N/A</v>
      </c>
      <c r="AA125" s="60" t="e">
        <f t="shared" si="89"/>
        <v>#N/A</v>
      </c>
      <c r="AB125" s="60" t="e">
        <f t="shared" si="89"/>
        <v>#N/A</v>
      </c>
      <c r="AC125" s="60" t="e">
        <f t="shared" si="89"/>
        <v>#N/A</v>
      </c>
      <c r="AD125" s="60" t="e">
        <f t="shared" si="89"/>
        <v>#N/A</v>
      </c>
      <c r="AE125" s="60" t="e">
        <f t="shared" si="90"/>
        <v>#N/A</v>
      </c>
      <c r="AF125" s="60" t="e">
        <f t="shared" si="90"/>
        <v>#N/A</v>
      </c>
      <c r="AG125" s="60" t="e">
        <f t="shared" si="90"/>
        <v>#N/A</v>
      </c>
      <c r="AH125" s="60" t="e">
        <f t="shared" si="90"/>
        <v>#N/A</v>
      </c>
      <c r="AI125" s="60" t="e">
        <f t="shared" si="90"/>
        <v>#N/A</v>
      </c>
      <c r="AJ125" s="60" t="e">
        <f t="shared" si="90"/>
        <v>#N/A</v>
      </c>
      <c r="AK125" s="60" t="e">
        <f t="shared" si="90"/>
        <v>#N/A</v>
      </c>
      <c r="AL125" s="60" t="e">
        <f t="shared" si="90"/>
        <v>#N/A</v>
      </c>
      <c r="AM125" s="60" t="e">
        <f t="shared" si="90"/>
        <v>#N/A</v>
      </c>
      <c r="AN125" s="60" t="e">
        <f t="shared" si="90"/>
        <v>#N/A</v>
      </c>
      <c r="AO125" s="60" t="e">
        <f t="shared" si="91"/>
        <v>#N/A</v>
      </c>
      <c r="AP125" s="60" t="e">
        <f t="shared" si="91"/>
        <v>#N/A</v>
      </c>
      <c r="AQ125" s="60" t="e">
        <f t="shared" si="91"/>
        <v>#N/A</v>
      </c>
      <c r="AR125" s="60" t="e">
        <f t="shared" si="91"/>
        <v>#N/A</v>
      </c>
      <c r="AS125" s="60" t="e">
        <f t="shared" si="91"/>
        <v>#N/A</v>
      </c>
      <c r="AT125" s="60" t="e">
        <f t="shared" si="91"/>
        <v>#N/A</v>
      </c>
      <c r="AU125" s="60" t="e">
        <f t="shared" si="91"/>
        <v>#N/A</v>
      </c>
      <c r="AV125" s="60" t="e">
        <f t="shared" si="91"/>
        <v>#N/A</v>
      </c>
      <c r="AW125" s="138" t="e">
        <f t="shared" si="91"/>
        <v>#N/A</v>
      </c>
      <c r="AX125" s="60" t="e">
        <f t="shared" si="91"/>
        <v>#N/A</v>
      </c>
      <c r="AY125" s="60" t="e">
        <f t="shared" si="92"/>
        <v>#N/A</v>
      </c>
      <c r="AZ125" s="60" t="e">
        <f t="shared" si="92"/>
        <v>#N/A</v>
      </c>
      <c r="BA125" s="60" t="e">
        <f t="shared" si="92"/>
        <v>#N/A</v>
      </c>
      <c r="BB125" s="61" t="e">
        <f t="shared" si="92"/>
        <v>#N/A</v>
      </c>
      <c r="BC125" s="61" t="e">
        <f t="shared" si="92"/>
        <v>#N/A</v>
      </c>
      <c r="BD125" s="61" t="e">
        <f t="shared" si="92"/>
        <v>#N/A</v>
      </c>
      <c r="BE125" s="61" t="e">
        <f t="shared" si="92"/>
        <v>#N/A</v>
      </c>
      <c r="BF125" s="61" t="e">
        <f t="shared" si="92"/>
        <v>#N/A</v>
      </c>
      <c r="BG125" s="61" t="e">
        <f t="shared" si="92"/>
        <v>#N/A</v>
      </c>
      <c r="BH125" s="61" t="e">
        <f t="shared" si="92"/>
        <v>#N/A</v>
      </c>
      <c r="BI125" s="61" t="e">
        <f t="shared" si="93"/>
        <v>#N/A</v>
      </c>
      <c r="BJ125" s="61" t="e">
        <f t="shared" si="93"/>
        <v>#N/A</v>
      </c>
      <c r="BK125" s="61" t="e">
        <f t="shared" si="93"/>
        <v>#N/A</v>
      </c>
      <c r="BL125" s="61" t="e">
        <f t="shared" si="93"/>
        <v>#N/A</v>
      </c>
      <c r="BM125" s="61" t="e">
        <f t="shared" si="93"/>
        <v>#N/A</v>
      </c>
      <c r="BN125" s="61" t="e">
        <f t="shared" si="93"/>
        <v>#N/A</v>
      </c>
      <c r="BO125" s="61" t="e">
        <f t="shared" si="93"/>
        <v>#N/A</v>
      </c>
      <c r="BP125" s="61" t="e">
        <f t="shared" si="93"/>
        <v>#N/A</v>
      </c>
      <c r="BQ125" s="61" t="e">
        <f t="shared" si="93"/>
        <v>#N/A</v>
      </c>
      <c r="BR125" s="61" t="e">
        <f t="shared" si="93"/>
        <v>#N/A</v>
      </c>
      <c r="BS125" s="61" t="e">
        <f t="shared" si="94"/>
        <v>#N/A</v>
      </c>
      <c r="BT125" s="61" t="e">
        <f t="shared" si="94"/>
        <v>#N/A</v>
      </c>
      <c r="BU125" s="61" t="e">
        <f t="shared" si="94"/>
        <v>#N/A</v>
      </c>
      <c r="BV125" s="61" t="e">
        <f t="shared" si="94"/>
        <v>#N/A</v>
      </c>
      <c r="BW125" s="61" t="e">
        <f t="shared" si="94"/>
        <v>#N/A</v>
      </c>
      <c r="BX125" s="61" t="e">
        <f t="shared" si="94"/>
        <v>#N/A</v>
      </c>
      <c r="BY125" s="61" t="e">
        <f t="shared" si="94"/>
        <v>#N/A</v>
      </c>
      <c r="BZ125" s="61" t="e">
        <f t="shared" si="94"/>
        <v>#N/A</v>
      </c>
      <c r="CA125" s="61" t="e">
        <f t="shared" si="94"/>
        <v>#N/A</v>
      </c>
      <c r="CB125" s="61" t="e">
        <f t="shared" si="94"/>
        <v>#N/A</v>
      </c>
      <c r="CC125" s="61" t="e">
        <f t="shared" si="95"/>
        <v>#N/A</v>
      </c>
      <c r="CD125" s="61" t="e">
        <f t="shared" si="95"/>
        <v>#N/A</v>
      </c>
      <c r="CE125" s="61" t="e">
        <f t="shared" si="95"/>
        <v>#N/A</v>
      </c>
      <c r="CF125" s="61" t="e">
        <f t="shared" si="95"/>
        <v>#N/A</v>
      </c>
      <c r="CG125" s="61" t="e">
        <f t="shared" si="95"/>
        <v>#N/A</v>
      </c>
      <c r="CH125" s="61" t="e">
        <f t="shared" si="95"/>
        <v>#N/A</v>
      </c>
      <c r="CI125" s="61" t="e">
        <f t="shared" si="95"/>
        <v>#N/A</v>
      </c>
      <c r="CJ125" s="61" t="e">
        <f t="shared" si="95"/>
        <v>#N/A</v>
      </c>
      <c r="CK125" s="61" t="e">
        <f t="shared" si="95"/>
        <v>#N/A</v>
      </c>
      <c r="CL125" s="61" t="e">
        <f t="shared" si="95"/>
        <v>#N/A</v>
      </c>
    </row>
    <row r="126" spans="1:90" x14ac:dyDescent="0.25">
      <c r="A126" s="56"/>
      <c r="B126" s="56"/>
      <c r="C126" s="57"/>
      <c r="D126" s="58"/>
      <c r="E126" s="58"/>
      <c r="F126" s="59"/>
      <c r="G126" s="59"/>
      <c r="H126" s="59"/>
      <c r="I126" s="58"/>
      <c r="J126" s="58"/>
      <c r="K126" s="60" t="e">
        <f t="shared" si="88"/>
        <v>#N/A</v>
      </c>
      <c r="L126" s="60" t="e">
        <f t="shared" si="88"/>
        <v>#N/A</v>
      </c>
      <c r="M126" s="60" t="e">
        <f t="shared" si="88"/>
        <v>#N/A</v>
      </c>
      <c r="N126" s="60" t="e">
        <f t="shared" si="88"/>
        <v>#N/A</v>
      </c>
      <c r="O126" s="60" t="e">
        <f t="shared" si="88"/>
        <v>#N/A</v>
      </c>
      <c r="P126" s="60" t="e">
        <f t="shared" si="88"/>
        <v>#N/A</v>
      </c>
      <c r="Q126" s="60" t="e">
        <f t="shared" si="88"/>
        <v>#N/A</v>
      </c>
      <c r="R126" s="60" t="e">
        <f t="shared" si="88"/>
        <v>#N/A</v>
      </c>
      <c r="S126" s="60" t="e">
        <f t="shared" si="88"/>
        <v>#N/A</v>
      </c>
      <c r="T126" s="60" t="e">
        <f t="shared" si="88"/>
        <v>#N/A</v>
      </c>
      <c r="U126" s="60" t="e">
        <f t="shared" si="89"/>
        <v>#N/A</v>
      </c>
      <c r="V126" s="60" t="e">
        <f t="shared" si="89"/>
        <v>#N/A</v>
      </c>
      <c r="W126" s="60" t="e">
        <f t="shared" si="89"/>
        <v>#N/A</v>
      </c>
      <c r="X126" s="60" t="e">
        <f t="shared" si="89"/>
        <v>#N/A</v>
      </c>
      <c r="Y126" s="60" t="e">
        <f t="shared" si="89"/>
        <v>#N/A</v>
      </c>
      <c r="Z126" s="60" t="e">
        <f t="shared" si="89"/>
        <v>#N/A</v>
      </c>
      <c r="AA126" s="60" t="e">
        <f t="shared" si="89"/>
        <v>#N/A</v>
      </c>
      <c r="AB126" s="60" t="e">
        <f t="shared" si="89"/>
        <v>#N/A</v>
      </c>
      <c r="AC126" s="60" t="e">
        <f t="shared" si="89"/>
        <v>#N/A</v>
      </c>
      <c r="AD126" s="60" t="e">
        <f t="shared" si="89"/>
        <v>#N/A</v>
      </c>
      <c r="AE126" s="60" t="e">
        <f t="shared" si="90"/>
        <v>#N/A</v>
      </c>
      <c r="AF126" s="60" t="e">
        <f t="shared" si="90"/>
        <v>#N/A</v>
      </c>
      <c r="AG126" s="60" t="e">
        <f t="shared" si="90"/>
        <v>#N/A</v>
      </c>
      <c r="AH126" s="60" t="e">
        <f t="shared" si="90"/>
        <v>#N/A</v>
      </c>
      <c r="AI126" s="60" t="e">
        <f t="shared" si="90"/>
        <v>#N/A</v>
      </c>
      <c r="AJ126" s="60" t="e">
        <f t="shared" si="90"/>
        <v>#N/A</v>
      </c>
      <c r="AK126" s="60" t="e">
        <f t="shared" si="90"/>
        <v>#N/A</v>
      </c>
      <c r="AL126" s="60" t="e">
        <f t="shared" si="90"/>
        <v>#N/A</v>
      </c>
      <c r="AM126" s="60" t="e">
        <f t="shared" si="90"/>
        <v>#N/A</v>
      </c>
      <c r="AN126" s="60" t="e">
        <f t="shared" si="90"/>
        <v>#N/A</v>
      </c>
      <c r="AO126" s="60" t="e">
        <f t="shared" si="91"/>
        <v>#N/A</v>
      </c>
      <c r="AP126" s="60" t="e">
        <f t="shared" si="91"/>
        <v>#N/A</v>
      </c>
      <c r="AQ126" s="60" t="e">
        <f t="shared" si="91"/>
        <v>#N/A</v>
      </c>
      <c r="AR126" s="60" t="e">
        <f t="shared" si="91"/>
        <v>#N/A</v>
      </c>
      <c r="AS126" s="60" t="e">
        <f t="shared" si="91"/>
        <v>#N/A</v>
      </c>
      <c r="AT126" s="60" t="e">
        <f t="shared" si="91"/>
        <v>#N/A</v>
      </c>
      <c r="AU126" s="60" t="e">
        <f t="shared" si="91"/>
        <v>#N/A</v>
      </c>
      <c r="AV126" s="60" t="e">
        <f t="shared" si="91"/>
        <v>#N/A</v>
      </c>
      <c r="AW126" s="138" t="e">
        <f t="shared" si="91"/>
        <v>#N/A</v>
      </c>
      <c r="AX126" s="60" t="e">
        <f t="shared" si="91"/>
        <v>#N/A</v>
      </c>
      <c r="AY126" s="60" t="e">
        <f t="shared" si="92"/>
        <v>#N/A</v>
      </c>
      <c r="AZ126" s="60" t="e">
        <f t="shared" si="92"/>
        <v>#N/A</v>
      </c>
      <c r="BA126" s="60" t="e">
        <f t="shared" si="92"/>
        <v>#N/A</v>
      </c>
      <c r="BB126" s="61" t="e">
        <f t="shared" si="92"/>
        <v>#N/A</v>
      </c>
      <c r="BC126" s="61" t="e">
        <f t="shared" si="92"/>
        <v>#N/A</v>
      </c>
      <c r="BD126" s="61" t="e">
        <f t="shared" si="92"/>
        <v>#N/A</v>
      </c>
      <c r="BE126" s="61" t="e">
        <f t="shared" si="92"/>
        <v>#N/A</v>
      </c>
      <c r="BF126" s="61" t="e">
        <f t="shared" si="92"/>
        <v>#N/A</v>
      </c>
      <c r="BG126" s="61" t="e">
        <f t="shared" si="92"/>
        <v>#N/A</v>
      </c>
      <c r="BH126" s="61" t="e">
        <f t="shared" si="92"/>
        <v>#N/A</v>
      </c>
      <c r="BI126" s="61" t="e">
        <f t="shared" si="93"/>
        <v>#N/A</v>
      </c>
      <c r="BJ126" s="61" t="e">
        <f t="shared" si="93"/>
        <v>#N/A</v>
      </c>
      <c r="BK126" s="61" t="e">
        <f t="shared" si="93"/>
        <v>#N/A</v>
      </c>
      <c r="BL126" s="61" t="e">
        <f t="shared" si="93"/>
        <v>#N/A</v>
      </c>
      <c r="BM126" s="61" t="e">
        <f t="shared" si="93"/>
        <v>#N/A</v>
      </c>
      <c r="BN126" s="61" t="e">
        <f t="shared" si="93"/>
        <v>#N/A</v>
      </c>
      <c r="BO126" s="61" t="e">
        <f t="shared" si="93"/>
        <v>#N/A</v>
      </c>
      <c r="BP126" s="61" t="e">
        <f t="shared" si="93"/>
        <v>#N/A</v>
      </c>
      <c r="BQ126" s="61" t="e">
        <f t="shared" si="93"/>
        <v>#N/A</v>
      </c>
      <c r="BR126" s="61" t="e">
        <f t="shared" si="93"/>
        <v>#N/A</v>
      </c>
      <c r="BS126" s="61" t="e">
        <f t="shared" si="94"/>
        <v>#N/A</v>
      </c>
      <c r="BT126" s="61" t="e">
        <f t="shared" si="94"/>
        <v>#N/A</v>
      </c>
      <c r="BU126" s="61" t="e">
        <f t="shared" si="94"/>
        <v>#N/A</v>
      </c>
      <c r="BV126" s="61" t="e">
        <f t="shared" si="94"/>
        <v>#N/A</v>
      </c>
      <c r="BW126" s="61" t="e">
        <f t="shared" si="94"/>
        <v>#N/A</v>
      </c>
      <c r="BX126" s="61" t="e">
        <f t="shared" si="94"/>
        <v>#N/A</v>
      </c>
      <c r="BY126" s="61" t="e">
        <f t="shared" si="94"/>
        <v>#N/A</v>
      </c>
      <c r="BZ126" s="61" t="e">
        <f t="shared" si="94"/>
        <v>#N/A</v>
      </c>
      <c r="CA126" s="61" t="e">
        <f t="shared" si="94"/>
        <v>#N/A</v>
      </c>
      <c r="CB126" s="61" t="e">
        <f t="shared" si="94"/>
        <v>#N/A</v>
      </c>
      <c r="CC126" s="61" t="e">
        <f t="shared" si="95"/>
        <v>#N/A</v>
      </c>
      <c r="CD126" s="61" t="e">
        <f t="shared" si="95"/>
        <v>#N/A</v>
      </c>
      <c r="CE126" s="61" t="e">
        <f t="shared" si="95"/>
        <v>#N/A</v>
      </c>
      <c r="CF126" s="61" t="e">
        <f t="shared" si="95"/>
        <v>#N/A</v>
      </c>
      <c r="CG126" s="61" t="e">
        <f t="shared" si="95"/>
        <v>#N/A</v>
      </c>
      <c r="CH126" s="61" t="e">
        <f t="shared" si="95"/>
        <v>#N/A</v>
      </c>
      <c r="CI126" s="61" t="e">
        <f t="shared" si="95"/>
        <v>#N/A</v>
      </c>
      <c r="CJ126" s="61" t="e">
        <f t="shared" si="95"/>
        <v>#N/A</v>
      </c>
      <c r="CK126" s="61" t="e">
        <f t="shared" si="95"/>
        <v>#N/A</v>
      </c>
      <c r="CL126" s="61" t="e">
        <f t="shared" si="95"/>
        <v>#N/A</v>
      </c>
    </row>
    <row r="127" spans="1:90" x14ac:dyDescent="0.25">
      <c r="A127" s="56"/>
      <c r="B127" s="56"/>
      <c r="C127" s="57"/>
      <c r="D127" s="58"/>
      <c r="E127" s="58"/>
      <c r="F127" s="59"/>
      <c r="G127" s="59"/>
      <c r="H127" s="59"/>
      <c r="I127" s="58"/>
      <c r="J127" s="58"/>
      <c r="K127" s="60" t="e">
        <f t="shared" ref="K127:T136" si="96">VLOOKUP($B127,$B:$J,K$4,FALSE)/K$6</f>
        <v>#N/A</v>
      </c>
      <c r="L127" s="60" t="e">
        <f t="shared" si="96"/>
        <v>#N/A</v>
      </c>
      <c r="M127" s="60" t="e">
        <f t="shared" si="96"/>
        <v>#N/A</v>
      </c>
      <c r="N127" s="60" t="e">
        <f t="shared" si="96"/>
        <v>#N/A</v>
      </c>
      <c r="O127" s="60" t="e">
        <f t="shared" si="96"/>
        <v>#N/A</v>
      </c>
      <c r="P127" s="60" t="e">
        <f t="shared" si="96"/>
        <v>#N/A</v>
      </c>
      <c r="Q127" s="60" t="e">
        <f t="shared" si="96"/>
        <v>#N/A</v>
      </c>
      <c r="R127" s="60" t="e">
        <f t="shared" si="96"/>
        <v>#N/A</v>
      </c>
      <c r="S127" s="60" t="e">
        <f t="shared" si="96"/>
        <v>#N/A</v>
      </c>
      <c r="T127" s="60" t="e">
        <f t="shared" si="96"/>
        <v>#N/A</v>
      </c>
      <c r="U127" s="60" t="e">
        <f t="shared" ref="U127:AD136" si="97">VLOOKUP($B127,$B:$J,U$4,FALSE)/U$6</f>
        <v>#N/A</v>
      </c>
      <c r="V127" s="60" t="e">
        <f t="shared" si="97"/>
        <v>#N/A</v>
      </c>
      <c r="W127" s="60" t="e">
        <f t="shared" si="97"/>
        <v>#N/A</v>
      </c>
      <c r="X127" s="60" t="e">
        <f t="shared" si="97"/>
        <v>#N/A</v>
      </c>
      <c r="Y127" s="60" t="e">
        <f t="shared" si="97"/>
        <v>#N/A</v>
      </c>
      <c r="Z127" s="60" t="e">
        <f t="shared" si="97"/>
        <v>#N/A</v>
      </c>
      <c r="AA127" s="60" t="e">
        <f t="shared" si="97"/>
        <v>#N/A</v>
      </c>
      <c r="AB127" s="60" t="e">
        <f t="shared" si="97"/>
        <v>#N/A</v>
      </c>
      <c r="AC127" s="60" t="e">
        <f t="shared" si="97"/>
        <v>#N/A</v>
      </c>
      <c r="AD127" s="60" t="e">
        <f t="shared" si="97"/>
        <v>#N/A</v>
      </c>
      <c r="AE127" s="60" t="e">
        <f t="shared" ref="AE127:AN136" si="98">VLOOKUP($B127,$B:$J,AE$4,FALSE)/AE$6</f>
        <v>#N/A</v>
      </c>
      <c r="AF127" s="60" t="e">
        <f t="shared" si="98"/>
        <v>#N/A</v>
      </c>
      <c r="AG127" s="60" t="e">
        <f t="shared" si="98"/>
        <v>#N/A</v>
      </c>
      <c r="AH127" s="60" t="e">
        <f t="shared" si="98"/>
        <v>#N/A</v>
      </c>
      <c r="AI127" s="60" t="e">
        <f t="shared" si="98"/>
        <v>#N/A</v>
      </c>
      <c r="AJ127" s="60" t="e">
        <f t="shared" si="98"/>
        <v>#N/A</v>
      </c>
      <c r="AK127" s="60" t="e">
        <f t="shared" si="98"/>
        <v>#N/A</v>
      </c>
      <c r="AL127" s="60" t="e">
        <f t="shared" si="98"/>
        <v>#N/A</v>
      </c>
      <c r="AM127" s="60" t="e">
        <f t="shared" si="98"/>
        <v>#N/A</v>
      </c>
      <c r="AN127" s="60" t="e">
        <f t="shared" si="98"/>
        <v>#N/A</v>
      </c>
      <c r="AO127" s="60" t="e">
        <f t="shared" ref="AO127:AX136" si="99">VLOOKUP($B127,$B:$J,AO$4,FALSE)/AO$6</f>
        <v>#N/A</v>
      </c>
      <c r="AP127" s="60" t="e">
        <f t="shared" si="99"/>
        <v>#N/A</v>
      </c>
      <c r="AQ127" s="60" t="e">
        <f t="shared" si="99"/>
        <v>#N/A</v>
      </c>
      <c r="AR127" s="60" t="e">
        <f t="shared" si="99"/>
        <v>#N/A</v>
      </c>
      <c r="AS127" s="60" t="e">
        <f t="shared" si="99"/>
        <v>#N/A</v>
      </c>
      <c r="AT127" s="60" t="e">
        <f t="shared" si="99"/>
        <v>#N/A</v>
      </c>
      <c r="AU127" s="60" t="e">
        <f t="shared" si="99"/>
        <v>#N/A</v>
      </c>
      <c r="AV127" s="60" t="e">
        <f t="shared" si="99"/>
        <v>#N/A</v>
      </c>
      <c r="AW127" s="138" t="e">
        <f t="shared" si="99"/>
        <v>#N/A</v>
      </c>
      <c r="AX127" s="60" t="e">
        <f t="shared" si="99"/>
        <v>#N/A</v>
      </c>
      <c r="AY127" s="60" t="e">
        <f t="shared" ref="AY127:BH136" si="100">VLOOKUP($B127,$B:$J,AY$4,FALSE)/AY$6</f>
        <v>#N/A</v>
      </c>
      <c r="AZ127" s="60" t="e">
        <f t="shared" si="100"/>
        <v>#N/A</v>
      </c>
      <c r="BA127" s="60" t="e">
        <f t="shared" si="100"/>
        <v>#N/A</v>
      </c>
      <c r="BB127" s="61" t="e">
        <f t="shared" si="100"/>
        <v>#N/A</v>
      </c>
      <c r="BC127" s="61" t="e">
        <f t="shared" si="100"/>
        <v>#N/A</v>
      </c>
      <c r="BD127" s="61" t="e">
        <f t="shared" si="100"/>
        <v>#N/A</v>
      </c>
      <c r="BE127" s="61" t="e">
        <f t="shared" si="100"/>
        <v>#N/A</v>
      </c>
      <c r="BF127" s="61" t="e">
        <f t="shared" si="100"/>
        <v>#N/A</v>
      </c>
      <c r="BG127" s="61" t="e">
        <f t="shared" si="100"/>
        <v>#N/A</v>
      </c>
      <c r="BH127" s="61" t="e">
        <f t="shared" si="100"/>
        <v>#N/A</v>
      </c>
      <c r="BI127" s="61" t="e">
        <f t="shared" ref="BI127:BR136" si="101">VLOOKUP($B127,$B:$J,BI$4,FALSE)/BI$6</f>
        <v>#N/A</v>
      </c>
      <c r="BJ127" s="61" t="e">
        <f t="shared" si="101"/>
        <v>#N/A</v>
      </c>
      <c r="BK127" s="61" t="e">
        <f t="shared" si="101"/>
        <v>#N/A</v>
      </c>
      <c r="BL127" s="61" t="e">
        <f t="shared" si="101"/>
        <v>#N/A</v>
      </c>
      <c r="BM127" s="61" t="e">
        <f t="shared" si="101"/>
        <v>#N/A</v>
      </c>
      <c r="BN127" s="61" t="e">
        <f t="shared" si="101"/>
        <v>#N/A</v>
      </c>
      <c r="BO127" s="61" t="e">
        <f t="shared" si="101"/>
        <v>#N/A</v>
      </c>
      <c r="BP127" s="61" t="e">
        <f t="shared" si="101"/>
        <v>#N/A</v>
      </c>
      <c r="BQ127" s="61" t="e">
        <f t="shared" si="101"/>
        <v>#N/A</v>
      </c>
      <c r="BR127" s="61" t="e">
        <f t="shared" si="101"/>
        <v>#N/A</v>
      </c>
      <c r="BS127" s="61" t="e">
        <f t="shared" ref="BS127:CB136" si="102">VLOOKUP($B127,$B:$J,BS$4,FALSE)/BS$6</f>
        <v>#N/A</v>
      </c>
      <c r="BT127" s="61" t="e">
        <f t="shared" si="102"/>
        <v>#N/A</v>
      </c>
      <c r="BU127" s="61" t="e">
        <f t="shared" si="102"/>
        <v>#N/A</v>
      </c>
      <c r="BV127" s="61" t="e">
        <f t="shared" si="102"/>
        <v>#N/A</v>
      </c>
      <c r="BW127" s="61" t="e">
        <f t="shared" si="102"/>
        <v>#N/A</v>
      </c>
      <c r="BX127" s="61" t="e">
        <f t="shared" si="102"/>
        <v>#N/A</v>
      </c>
      <c r="BY127" s="61" t="e">
        <f t="shared" si="102"/>
        <v>#N/A</v>
      </c>
      <c r="BZ127" s="61" t="e">
        <f t="shared" si="102"/>
        <v>#N/A</v>
      </c>
      <c r="CA127" s="61" t="e">
        <f t="shared" si="102"/>
        <v>#N/A</v>
      </c>
      <c r="CB127" s="61" t="e">
        <f t="shared" si="102"/>
        <v>#N/A</v>
      </c>
      <c r="CC127" s="61" t="e">
        <f t="shared" ref="CC127:CL136" si="103">VLOOKUP($B127,$B:$J,CC$4,FALSE)/CC$6</f>
        <v>#N/A</v>
      </c>
      <c r="CD127" s="61" t="e">
        <f t="shared" si="103"/>
        <v>#N/A</v>
      </c>
      <c r="CE127" s="61" t="e">
        <f t="shared" si="103"/>
        <v>#N/A</v>
      </c>
      <c r="CF127" s="61" t="e">
        <f t="shared" si="103"/>
        <v>#N/A</v>
      </c>
      <c r="CG127" s="61" t="e">
        <f t="shared" si="103"/>
        <v>#N/A</v>
      </c>
      <c r="CH127" s="61" t="e">
        <f t="shared" si="103"/>
        <v>#N/A</v>
      </c>
      <c r="CI127" s="61" t="e">
        <f t="shared" si="103"/>
        <v>#N/A</v>
      </c>
      <c r="CJ127" s="61" t="e">
        <f t="shared" si="103"/>
        <v>#N/A</v>
      </c>
      <c r="CK127" s="61" t="e">
        <f t="shared" si="103"/>
        <v>#N/A</v>
      </c>
      <c r="CL127" s="61" t="e">
        <f t="shared" si="103"/>
        <v>#N/A</v>
      </c>
    </row>
    <row r="128" spans="1:90" x14ac:dyDescent="0.25">
      <c r="A128" s="56"/>
      <c r="B128" s="56"/>
      <c r="C128" s="57"/>
      <c r="D128" s="58"/>
      <c r="E128" s="58"/>
      <c r="F128" s="59"/>
      <c r="G128" s="59"/>
      <c r="H128" s="59"/>
      <c r="I128" s="58"/>
      <c r="J128" s="58"/>
      <c r="K128" s="60" t="e">
        <f t="shared" si="96"/>
        <v>#N/A</v>
      </c>
      <c r="L128" s="60" t="e">
        <f t="shared" si="96"/>
        <v>#N/A</v>
      </c>
      <c r="M128" s="60" t="e">
        <f t="shared" si="96"/>
        <v>#N/A</v>
      </c>
      <c r="N128" s="60" t="e">
        <f t="shared" si="96"/>
        <v>#N/A</v>
      </c>
      <c r="O128" s="60" t="e">
        <f t="shared" si="96"/>
        <v>#N/A</v>
      </c>
      <c r="P128" s="60" t="e">
        <f t="shared" si="96"/>
        <v>#N/A</v>
      </c>
      <c r="Q128" s="60" t="e">
        <f t="shared" si="96"/>
        <v>#N/A</v>
      </c>
      <c r="R128" s="60" t="e">
        <f t="shared" si="96"/>
        <v>#N/A</v>
      </c>
      <c r="S128" s="60" t="e">
        <f t="shared" si="96"/>
        <v>#N/A</v>
      </c>
      <c r="T128" s="60" t="e">
        <f t="shared" si="96"/>
        <v>#N/A</v>
      </c>
      <c r="U128" s="60" t="e">
        <f t="shared" si="97"/>
        <v>#N/A</v>
      </c>
      <c r="V128" s="60" t="e">
        <f t="shared" si="97"/>
        <v>#N/A</v>
      </c>
      <c r="W128" s="60" t="e">
        <f t="shared" si="97"/>
        <v>#N/A</v>
      </c>
      <c r="X128" s="60" t="e">
        <f t="shared" si="97"/>
        <v>#N/A</v>
      </c>
      <c r="Y128" s="60" t="e">
        <f t="shared" si="97"/>
        <v>#N/A</v>
      </c>
      <c r="Z128" s="60" t="e">
        <f t="shared" si="97"/>
        <v>#N/A</v>
      </c>
      <c r="AA128" s="60" t="e">
        <f t="shared" si="97"/>
        <v>#N/A</v>
      </c>
      <c r="AB128" s="60" t="e">
        <f t="shared" si="97"/>
        <v>#N/A</v>
      </c>
      <c r="AC128" s="60" t="e">
        <f t="shared" si="97"/>
        <v>#N/A</v>
      </c>
      <c r="AD128" s="60" t="e">
        <f t="shared" si="97"/>
        <v>#N/A</v>
      </c>
      <c r="AE128" s="60" t="e">
        <f t="shared" si="98"/>
        <v>#N/A</v>
      </c>
      <c r="AF128" s="60" t="e">
        <f t="shared" si="98"/>
        <v>#N/A</v>
      </c>
      <c r="AG128" s="60" t="e">
        <f t="shared" si="98"/>
        <v>#N/A</v>
      </c>
      <c r="AH128" s="60" t="e">
        <f t="shared" si="98"/>
        <v>#N/A</v>
      </c>
      <c r="AI128" s="60" t="e">
        <f t="shared" si="98"/>
        <v>#N/A</v>
      </c>
      <c r="AJ128" s="60" t="e">
        <f t="shared" si="98"/>
        <v>#N/A</v>
      </c>
      <c r="AK128" s="60" t="e">
        <f t="shared" si="98"/>
        <v>#N/A</v>
      </c>
      <c r="AL128" s="60" t="e">
        <f t="shared" si="98"/>
        <v>#N/A</v>
      </c>
      <c r="AM128" s="60" t="e">
        <f t="shared" si="98"/>
        <v>#N/A</v>
      </c>
      <c r="AN128" s="60" t="e">
        <f t="shared" si="98"/>
        <v>#N/A</v>
      </c>
      <c r="AO128" s="60" t="e">
        <f t="shared" si="99"/>
        <v>#N/A</v>
      </c>
      <c r="AP128" s="60" t="e">
        <f t="shared" si="99"/>
        <v>#N/A</v>
      </c>
      <c r="AQ128" s="60" t="e">
        <f t="shared" si="99"/>
        <v>#N/A</v>
      </c>
      <c r="AR128" s="60" t="e">
        <f t="shared" si="99"/>
        <v>#N/A</v>
      </c>
      <c r="AS128" s="60" t="e">
        <f t="shared" si="99"/>
        <v>#N/A</v>
      </c>
      <c r="AT128" s="60" t="e">
        <f t="shared" si="99"/>
        <v>#N/A</v>
      </c>
      <c r="AU128" s="60" t="e">
        <f t="shared" si="99"/>
        <v>#N/A</v>
      </c>
      <c r="AV128" s="60" t="e">
        <f t="shared" si="99"/>
        <v>#N/A</v>
      </c>
      <c r="AW128" s="138" t="e">
        <f t="shared" si="99"/>
        <v>#N/A</v>
      </c>
      <c r="AX128" s="60" t="e">
        <f t="shared" si="99"/>
        <v>#N/A</v>
      </c>
      <c r="AY128" s="60" t="e">
        <f t="shared" si="100"/>
        <v>#N/A</v>
      </c>
      <c r="AZ128" s="60" t="e">
        <f t="shared" si="100"/>
        <v>#N/A</v>
      </c>
      <c r="BA128" s="60" t="e">
        <f t="shared" si="100"/>
        <v>#N/A</v>
      </c>
      <c r="BB128" s="61" t="e">
        <f t="shared" si="100"/>
        <v>#N/A</v>
      </c>
      <c r="BC128" s="61" t="e">
        <f t="shared" si="100"/>
        <v>#N/A</v>
      </c>
      <c r="BD128" s="61" t="e">
        <f t="shared" si="100"/>
        <v>#N/A</v>
      </c>
      <c r="BE128" s="61" t="e">
        <f t="shared" si="100"/>
        <v>#N/A</v>
      </c>
      <c r="BF128" s="61" t="e">
        <f t="shared" si="100"/>
        <v>#N/A</v>
      </c>
      <c r="BG128" s="61" t="e">
        <f t="shared" si="100"/>
        <v>#N/A</v>
      </c>
      <c r="BH128" s="61" t="e">
        <f t="shared" si="100"/>
        <v>#N/A</v>
      </c>
      <c r="BI128" s="61" t="e">
        <f t="shared" si="101"/>
        <v>#N/A</v>
      </c>
      <c r="BJ128" s="61" t="e">
        <f t="shared" si="101"/>
        <v>#N/A</v>
      </c>
      <c r="BK128" s="61" t="e">
        <f t="shared" si="101"/>
        <v>#N/A</v>
      </c>
      <c r="BL128" s="61" t="e">
        <f t="shared" si="101"/>
        <v>#N/A</v>
      </c>
      <c r="BM128" s="61" t="e">
        <f t="shared" si="101"/>
        <v>#N/A</v>
      </c>
      <c r="BN128" s="61" t="e">
        <f t="shared" si="101"/>
        <v>#N/A</v>
      </c>
      <c r="BO128" s="61" t="e">
        <f t="shared" si="101"/>
        <v>#N/A</v>
      </c>
      <c r="BP128" s="61" t="e">
        <f t="shared" si="101"/>
        <v>#N/A</v>
      </c>
      <c r="BQ128" s="61" t="e">
        <f t="shared" si="101"/>
        <v>#N/A</v>
      </c>
      <c r="BR128" s="61" t="e">
        <f t="shared" si="101"/>
        <v>#N/A</v>
      </c>
      <c r="BS128" s="61" t="e">
        <f t="shared" si="102"/>
        <v>#N/A</v>
      </c>
      <c r="BT128" s="61" t="e">
        <f t="shared" si="102"/>
        <v>#N/A</v>
      </c>
      <c r="BU128" s="61" t="e">
        <f t="shared" si="102"/>
        <v>#N/A</v>
      </c>
      <c r="BV128" s="61" t="e">
        <f t="shared" si="102"/>
        <v>#N/A</v>
      </c>
      <c r="BW128" s="61" t="e">
        <f t="shared" si="102"/>
        <v>#N/A</v>
      </c>
      <c r="BX128" s="61" t="e">
        <f t="shared" si="102"/>
        <v>#N/A</v>
      </c>
      <c r="BY128" s="61" t="e">
        <f t="shared" si="102"/>
        <v>#N/A</v>
      </c>
      <c r="BZ128" s="61" t="e">
        <f t="shared" si="102"/>
        <v>#N/A</v>
      </c>
      <c r="CA128" s="61" t="e">
        <f t="shared" si="102"/>
        <v>#N/A</v>
      </c>
      <c r="CB128" s="61" t="e">
        <f t="shared" si="102"/>
        <v>#N/A</v>
      </c>
      <c r="CC128" s="61" t="e">
        <f t="shared" si="103"/>
        <v>#N/A</v>
      </c>
      <c r="CD128" s="61" t="e">
        <f t="shared" si="103"/>
        <v>#N/A</v>
      </c>
      <c r="CE128" s="61" t="e">
        <f t="shared" si="103"/>
        <v>#N/A</v>
      </c>
      <c r="CF128" s="61" t="e">
        <f t="shared" si="103"/>
        <v>#N/A</v>
      </c>
      <c r="CG128" s="61" t="e">
        <f t="shared" si="103"/>
        <v>#N/A</v>
      </c>
      <c r="CH128" s="61" t="e">
        <f t="shared" si="103"/>
        <v>#N/A</v>
      </c>
      <c r="CI128" s="61" t="e">
        <f t="shared" si="103"/>
        <v>#N/A</v>
      </c>
      <c r="CJ128" s="61" t="e">
        <f t="shared" si="103"/>
        <v>#N/A</v>
      </c>
      <c r="CK128" s="61" t="e">
        <f t="shared" si="103"/>
        <v>#N/A</v>
      </c>
      <c r="CL128" s="61" t="e">
        <f t="shared" si="103"/>
        <v>#N/A</v>
      </c>
    </row>
    <row r="129" spans="1:90" x14ac:dyDescent="0.25">
      <c r="A129" s="56"/>
      <c r="B129" s="56"/>
      <c r="C129" s="57"/>
      <c r="D129" s="58"/>
      <c r="E129" s="58"/>
      <c r="F129" s="59"/>
      <c r="G129" s="59"/>
      <c r="H129" s="59"/>
      <c r="I129" s="58"/>
      <c r="J129" s="58"/>
      <c r="K129" s="60" t="e">
        <f t="shared" si="96"/>
        <v>#N/A</v>
      </c>
      <c r="L129" s="60" t="e">
        <f t="shared" si="96"/>
        <v>#N/A</v>
      </c>
      <c r="M129" s="60" t="e">
        <f t="shared" si="96"/>
        <v>#N/A</v>
      </c>
      <c r="N129" s="60" t="e">
        <f t="shared" si="96"/>
        <v>#N/A</v>
      </c>
      <c r="O129" s="60" t="e">
        <f t="shared" si="96"/>
        <v>#N/A</v>
      </c>
      <c r="P129" s="60" t="e">
        <f t="shared" si="96"/>
        <v>#N/A</v>
      </c>
      <c r="Q129" s="60" t="e">
        <f t="shared" si="96"/>
        <v>#N/A</v>
      </c>
      <c r="R129" s="60" t="e">
        <f t="shared" si="96"/>
        <v>#N/A</v>
      </c>
      <c r="S129" s="60" t="e">
        <f t="shared" si="96"/>
        <v>#N/A</v>
      </c>
      <c r="T129" s="60" t="e">
        <f t="shared" si="96"/>
        <v>#N/A</v>
      </c>
      <c r="U129" s="60" t="e">
        <f t="shared" si="97"/>
        <v>#N/A</v>
      </c>
      <c r="V129" s="60" t="e">
        <f t="shared" si="97"/>
        <v>#N/A</v>
      </c>
      <c r="W129" s="60" t="e">
        <f t="shared" si="97"/>
        <v>#N/A</v>
      </c>
      <c r="X129" s="60" t="e">
        <f t="shared" si="97"/>
        <v>#N/A</v>
      </c>
      <c r="Y129" s="60" t="e">
        <f t="shared" si="97"/>
        <v>#N/A</v>
      </c>
      <c r="Z129" s="60" t="e">
        <f t="shared" si="97"/>
        <v>#N/A</v>
      </c>
      <c r="AA129" s="60" t="e">
        <f t="shared" si="97"/>
        <v>#N/A</v>
      </c>
      <c r="AB129" s="60" t="e">
        <f t="shared" si="97"/>
        <v>#N/A</v>
      </c>
      <c r="AC129" s="60" t="e">
        <f t="shared" si="97"/>
        <v>#N/A</v>
      </c>
      <c r="AD129" s="60" t="e">
        <f t="shared" si="97"/>
        <v>#N/A</v>
      </c>
      <c r="AE129" s="60" t="e">
        <f t="shared" si="98"/>
        <v>#N/A</v>
      </c>
      <c r="AF129" s="60" t="e">
        <f t="shared" si="98"/>
        <v>#N/A</v>
      </c>
      <c r="AG129" s="60" t="e">
        <f t="shared" si="98"/>
        <v>#N/A</v>
      </c>
      <c r="AH129" s="60" t="e">
        <f t="shared" si="98"/>
        <v>#N/A</v>
      </c>
      <c r="AI129" s="60" t="e">
        <f t="shared" si="98"/>
        <v>#N/A</v>
      </c>
      <c r="AJ129" s="60" t="e">
        <f t="shared" si="98"/>
        <v>#N/A</v>
      </c>
      <c r="AK129" s="60" t="e">
        <f t="shared" si="98"/>
        <v>#N/A</v>
      </c>
      <c r="AL129" s="60" t="e">
        <f t="shared" si="98"/>
        <v>#N/A</v>
      </c>
      <c r="AM129" s="60" t="e">
        <f t="shared" si="98"/>
        <v>#N/A</v>
      </c>
      <c r="AN129" s="60" t="e">
        <f t="shared" si="98"/>
        <v>#N/A</v>
      </c>
      <c r="AO129" s="60" t="e">
        <f t="shared" si="99"/>
        <v>#N/A</v>
      </c>
      <c r="AP129" s="60" t="e">
        <f t="shared" si="99"/>
        <v>#N/A</v>
      </c>
      <c r="AQ129" s="60" t="e">
        <f t="shared" si="99"/>
        <v>#N/A</v>
      </c>
      <c r="AR129" s="60" t="e">
        <f t="shared" si="99"/>
        <v>#N/A</v>
      </c>
      <c r="AS129" s="60" t="e">
        <f t="shared" si="99"/>
        <v>#N/A</v>
      </c>
      <c r="AT129" s="60" t="e">
        <f t="shared" si="99"/>
        <v>#N/A</v>
      </c>
      <c r="AU129" s="60" t="e">
        <f t="shared" si="99"/>
        <v>#N/A</v>
      </c>
      <c r="AV129" s="60" t="e">
        <f t="shared" si="99"/>
        <v>#N/A</v>
      </c>
      <c r="AW129" s="138" t="e">
        <f t="shared" si="99"/>
        <v>#N/A</v>
      </c>
      <c r="AX129" s="60" t="e">
        <f t="shared" si="99"/>
        <v>#N/A</v>
      </c>
      <c r="AY129" s="60" t="e">
        <f t="shared" si="100"/>
        <v>#N/A</v>
      </c>
      <c r="AZ129" s="60" t="e">
        <f t="shared" si="100"/>
        <v>#N/A</v>
      </c>
      <c r="BA129" s="60" t="e">
        <f t="shared" si="100"/>
        <v>#N/A</v>
      </c>
      <c r="BB129" s="61" t="e">
        <f t="shared" si="100"/>
        <v>#N/A</v>
      </c>
      <c r="BC129" s="61" t="e">
        <f t="shared" si="100"/>
        <v>#N/A</v>
      </c>
      <c r="BD129" s="61" t="e">
        <f t="shared" si="100"/>
        <v>#N/A</v>
      </c>
      <c r="BE129" s="61" t="e">
        <f t="shared" si="100"/>
        <v>#N/A</v>
      </c>
      <c r="BF129" s="61" t="e">
        <f t="shared" si="100"/>
        <v>#N/A</v>
      </c>
      <c r="BG129" s="61" t="e">
        <f t="shared" si="100"/>
        <v>#N/A</v>
      </c>
      <c r="BH129" s="61" t="e">
        <f t="shared" si="100"/>
        <v>#N/A</v>
      </c>
      <c r="BI129" s="61" t="e">
        <f t="shared" si="101"/>
        <v>#N/A</v>
      </c>
      <c r="BJ129" s="61" t="e">
        <f t="shared" si="101"/>
        <v>#N/A</v>
      </c>
      <c r="BK129" s="61" t="e">
        <f t="shared" si="101"/>
        <v>#N/A</v>
      </c>
      <c r="BL129" s="61" t="e">
        <f t="shared" si="101"/>
        <v>#N/A</v>
      </c>
      <c r="BM129" s="61" t="e">
        <f t="shared" si="101"/>
        <v>#N/A</v>
      </c>
      <c r="BN129" s="61" t="e">
        <f t="shared" si="101"/>
        <v>#N/A</v>
      </c>
      <c r="BO129" s="61" t="e">
        <f t="shared" si="101"/>
        <v>#N/A</v>
      </c>
      <c r="BP129" s="61" t="e">
        <f t="shared" si="101"/>
        <v>#N/A</v>
      </c>
      <c r="BQ129" s="61" t="e">
        <f t="shared" si="101"/>
        <v>#N/A</v>
      </c>
      <c r="BR129" s="61" t="e">
        <f t="shared" si="101"/>
        <v>#N/A</v>
      </c>
      <c r="BS129" s="61" t="e">
        <f t="shared" si="102"/>
        <v>#N/A</v>
      </c>
      <c r="BT129" s="61" t="e">
        <f t="shared" si="102"/>
        <v>#N/A</v>
      </c>
      <c r="BU129" s="61" t="e">
        <f t="shared" si="102"/>
        <v>#N/A</v>
      </c>
      <c r="BV129" s="61" t="e">
        <f t="shared" si="102"/>
        <v>#N/A</v>
      </c>
      <c r="BW129" s="61" t="e">
        <f t="shared" si="102"/>
        <v>#N/A</v>
      </c>
      <c r="BX129" s="61" t="e">
        <f t="shared" si="102"/>
        <v>#N/A</v>
      </c>
      <c r="BY129" s="61" t="e">
        <f t="shared" si="102"/>
        <v>#N/A</v>
      </c>
      <c r="BZ129" s="61" t="e">
        <f t="shared" si="102"/>
        <v>#N/A</v>
      </c>
      <c r="CA129" s="61" t="e">
        <f t="shared" si="102"/>
        <v>#N/A</v>
      </c>
      <c r="CB129" s="61" t="e">
        <f t="shared" si="102"/>
        <v>#N/A</v>
      </c>
      <c r="CC129" s="61" t="e">
        <f t="shared" si="103"/>
        <v>#N/A</v>
      </c>
      <c r="CD129" s="61" t="e">
        <f t="shared" si="103"/>
        <v>#N/A</v>
      </c>
      <c r="CE129" s="61" t="e">
        <f t="shared" si="103"/>
        <v>#N/A</v>
      </c>
      <c r="CF129" s="61" t="e">
        <f t="shared" si="103"/>
        <v>#N/A</v>
      </c>
      <c r="CG129" s="61" t="e">
        <f t="shared" si="103"/>
        <v>#N/A</v>
      </c>
      <c r="CH129" s="61" t="e">
        <f t="shared" si="103"/>
        <v>#N/A</v>
      </c>
      <c r="CI129" s="61" t="e">
        <f t="shared" si="103"/>
        <v>#N/A</v>
      </c>
      <c r="CJ129" s="61" t="e">
        <f t="shared" si="103"/>
        <v>#N/A</v>
      </c>
      <c r="CK129" s="61" t="e">
        <f t="shared" si="103"/>
        <v>#N/A</v>
      </c>
      <c r="CL129" s="61" t="e">
        <f t="shared" si="103"/>
        <v>#N/A</v>
      </c>
    </row>
    <row r="130" spans="1:90" x14ac:dyDescent="0.25">
      <c r="A130" s="56"/>
      <c r="B130" s="56"/>
      <c r="C130" s="57"/>
      <c r="D130" s="58"/>
      <c r="E130" s="58"/>
      <c r="F130" s="59"/>
      <c r="G130" s="59"/>
      <c r="H130" s="59"/>
      <c r="I130" s="58"/>
      <c r="J130" s="58"/>
      <c r="K130" s="60" t="e">
        <f t="shared" si="96"/>
        <v>#N/A</v>
      </c>
      <c r="L130" s="60" t="e">
        <f t="shared" si="96"/>
        <v>#N/A</v>
      </c>
      <c r="M130" s="60" t="e">
        <f t="shared" si="96"/>
        <v>#N/A</v>
      </c>
      <c r="N130" s="60" t="e">
        <f t="shared" si="96"/>
        <v>#N/A</v>
      </c>
      <c r="O130" s="60" t="e">
        <f t="shared" si="96"/>
        <v>#N/A</v>
      </c>
      <c r="P130" s="60" t="e">
        <f t="shared" si="96"/>
        <v>#N/A</v>
      </c>
      <c r="Q130" s="60" t="e">
        <f t="shared" si="96"/>
        <v>#N/A</v>
      </c>
      <c r="R130" s="60" t="e">
        <f t="shared" si="96"/>
        <v>#N/A</v>
      </c>
      <c r="S130" s="60" t="e">
        <f t="shared" si="96"/>
        <v>#N/A</v>
      </c>
      <c r="T130" s="60" t="e">
        <f t="shared" si="96"/>
        <v>#N/A</v>
      </c>
      <c r="U130" s="60" t="e">
        <f t="shared" si="97"/>
        <v>#N/A</v>
      </c>
      <c r="V130" s="60" t="e">
        <f t="shared" si="97"/>
        <v>#N/A</v>
      </c>
      <c r="W130" s="60" t="e">
        <f t="shared" si="97"/>
        <v>#N/A</v>
      </c>
      <c r="X130" s="60" t="e">
        <f t="shared" si="97"/>
        <v>#N/A</v>
      </c>
      <c r="Y130" s="60" t="e">
        <f t="shared" si="97"/>
        <v>#N/A</v>
      </c>
      <c r="Z130" s="60" t="e">
        <f t="shared" si="97"/>
        <v>#N/A</v>
      </c>
      <c r="AA130" s="60" t="e">
        <f t="shared" si="97"/>
        <v>#N/A</v>
      </c>
      <c r="AB130" s="60" t="e">
        <f t="shared" si="97"/>
        <v>#N/A</v>
      </c>
      <c r="AC130" s="60" t="e">
        <f t="shared" si="97"/>
        <v>#N/A</v>
      </c>
      <c r="AD130" s="60" t="e">
        <f t="shared" si="97"/>
        <v>#N/A</v>
      </c>
      <c r="AE130" s="60" t="e">
        <f t="shared" si="98"/>
        <v>#N/A</v>
      </c>
      <c r="AF130" s="60" t="e">
        <f t="shared" si="98"/>
        <v>#N/A</v>
      </c>
      <c r="AG130" s="60" t="e">
        <f t="shared" si="98"/>
        <v>#N/A</v>
      </c>
      <c r="AH130" s="60" t="e">
        <f t="shared" si="98"/>
        <v>#N/A</v>
      </c>
      <c r="AI130" s="60" t="e">
        <f t="shared" si="98"/>
        <v>#N/A</v>
      </c>
      <c r="AJ130" s="60" t="e">
        <f t="shared" si="98"/>
        <v>#N/A</v>
      </c>
      <c r="AK130" s="60" t="e">
        <f t="shared" si="98"/>
        <v>#N/A</v>
      </c>
      <c r="AL130" s="60" t="e">
        <f t="shared" si="98"/>
        <v>#N/A</v>
      </c>
      <c r="AM130" s="60" t="e">
        <f t="shared" si="98"/>
        <v>#N/A</v>
      </c>
      <c r="AN130" s="60" t="e">
        <f t="shared" si="98"/>
        <v>#N/A</v>
      </c>
      <c r="AO130" s="60" t="e">
        <f t="shared" si="99"/>
        <v>#N/A</v>
      </c>
      <c r="AP130" s="60" t="e">
        <f t="shared" si="99"/>
        <v>#N/A</v>
      </c>
      <c r="AQ130" s="60" t="e">
        <f t="shared" si="99"/>
        <v>#N/A</v>
      </c>
      <c r="AR130" s="60" t="e">
        <f t="shared" si="99"/>
        <v>#N/A</v>
      </c>
      <c r="AS130" s="60" t="e">
        <f t="shared" si="99"/>
        <v>#N/A</v>
      </c>
      <c r="AT130" s="60" t="e">
        <f t="shared" si="99"/>
        <v>#N/A</v>
      </c>
      <c r="AU130" s="60" t="e">
        <f t="shared" si="99"/>
        <v>#N/A</v>
      </c>
      <c r="AV130" s="60" t="e">
        <f t="shared" si="99"/>
        <v>#N/A</v>
      </c>
      <c r="AW130" s="138" t="e">
        <f t="shared" si="99"/>
        <v>#N/A</v>
      </c>
      <c r="AX130" s="60" t="e">
        <f t="shared" si="99"/>
        <v>#N/A</v>
      </c>
      <c r="AY130" s="60" t="e">
        <f t="shared" si="100"/>
        <v>#N/A</v>
      </c>
      <c r="AZ130" s="60" t="e">
        <f t="shared" si="100"/>
        <v>#N/A</v>
      </c>
      <c r="BA130" s="60" t="e">
        <f t="shared" si="100"/>
        <v>#N/A</v>
      </c>
      <c r="BB130" s="61" t="e">
        <f t="shared" si="100"/>
        <v>#N/A</v>
      </c>
      <c r="BC130" s="61" t="e">
        <f t="shared" si="100"/>
        <v>#N/A</v>
      </c>
      <c r="BD130" s="61" t="e">
        <f t="shared" si="100"/>
        <v>#N/A</v>
      </c>
      <c r="BE130" s="61" t="e">
        <f t="shared" si="100"/>
        <v>#N/A</v>
      </c>
      <c r="BF130" s="61" t="e">
        <f t="shared" si="100"/>
        <v>#N/A</v>
      </c>
      <c r="BG130" s="61" t="e">
        <f t="shared" si="100"/>
        <v>#N/A</v>
      </c>
      <c r="BH130" s="61" t="e">
        <f t="shared" si="100"/>
        <v>#N/A</v>
      </c>
      <c r="BI130" s="61" t="e">
        <f t="shared" si="101"/>
        <v>#N/A</v>
      </c>
      <c r="BJ130" s="61" t="e">
        <f t="shared" si="101"/>
        <v>#N/A</v>
      </c>
      <c r="BK130" s="61" t="e">
        <f t="shared" si="101"/>
        <v>#N/A</v>
      </c>
      <c r="BL130" s="61" t="e">
        <f t="shared" si="101"/>
        <v>#N/A</v>
      </c>
      <c r="BM130" s="61" t="e">
        <f t="shared" si="101"/>
        <v>#N/A</v>
      </c>
      <c r="BN130" s="61" t="e">
        <f t="shared" si="101"/>
        <v>#N/A</v>
      </c>
      <c r="BO130" s="61" t="e">
        <f t="shared" si="101"/>
        <v>#N/A</v>
      </c>
      <c r="BP130" s="61" t="e">
        <f t="shared" si="101"/>
        <v>#N/A</v>
      </c>
      <c r="BQ130" s="61" t="e">
        <f t="shared" si="101"/>
        <v>#N/A</v>
      </c>
      <c r="BR130" s="61" t="e">
        <f t="shared" si="101"/>
        <v>#N/A</v>
      </c>
      <c r="BS130" s="61" t="e">
        <f t="shared" si="102"/>
        <v>#N/A</v>
      </c>
      <c r="BT130" s="61" t="e">
        <f t="shared" si="102"/>
        <v>#N/A</v>
      </c>
      <c r="BU130" s="61" t="e">
        <f t="shared" si="102"/>
        <v>#N/A</v>
      </c>
      <c r="BV130" s="61" t="e">
        <f t="shared" si="102"/>
        <v>#N/A</v>
      </c>
      <c r="BW130" s="61" t="e">
        <f t="shared" si="102"/>
        <v>#N/A</v>
      </c>
      <c r="BX130" s="61" t="e">
        <f t="shared" si="102"/>
        <v>#N/A</v>
      </c>
      <c r="BY130" s="61" t="e">
        <f t="shared" si="102"/>
        <v>#N/A</v>
      </c>
      <c r="BZ130" s="61" t="e">
        <f t="shared" si="102"/>
        <v>#N/A</v>
      </c>
      <c r="CA130" s="61" t="e">
        <f t="shared" si="102"/>
        <v>#N/A</v>
      </c>
      <c r="CB130" s="61" t="e">
        <f t="shared" si="102"/>
        <v>#N/A</v>
      </c>
      <c r="CC130" s="61" t="e">
        <f t="shared" si="103"/>
        <v>#N/A</v>
      </c>
      <c r="CD130" s="61" t="e">
        <f t="shared" si="103"/>
        <v>#N/A</v>
      </c>
      <c r="CE130" s="61" t="e">
        <f t="shared" si="103"/>
        <v>#N/A</v>
      </c>
      <c r="CF130" s="61" t="e">
        <f t="shared" si="103"/>
        <v>#N/A</v>
      </c>
      <c r="CG130" s="61" t="e">
        <f t="shared" si="103"/>
        <v>#N/A</v>
      </c>
      <c r="CH130" s="61" t="e">
        <f t="shared" si="103"/>
        <v>#N/A</v>
      </c>
      <c r="CI130" s="61" t="e">
        <f t="shared" si="103"/>
        <v>#N/A</v>
      </c>
      <c r="CJ130" s="61" t="e">
        <f t="shared" si="103"/>
        <v>#N/A</v>
      </c>
      <c r="CK130" s="61" t="e">
        <f t="shared" si="103"/>
        <v>#N/A</v>
      </c>
      <c r="CL130" s="61" t="e">
        <f t="shared" si="103"/>
        <v>#N/A</v>
      </c>
    </row>
    <row r="131" spans="1:90" x14ac:dyDescent="0.25">
      <c r="A131" s="56"/>
      <c r="B131" s="56"/>
      <c r="C131" s="57"/>
      <c r="D131" s="58"/>
      <c r="E131" s="58"/>
      <c r="F131" s="59"/>
      <c r="G131" s="59"/>
      <c r="H131" s="59"/>
      <c r="I131" s="58"/>
      <c r="J131" s="58"/>
      <c r="K131" s="60" t="e">
        <f t="shared" si="96"/>
        <v>#N/A</v>
      </c>
      <c r="L131" s="60" t="e">
        <f t="shared" si="96"/>
        <v>#N/A</v>
      </c>
      <c r="M131" s="60" t="e">
        <f t="shared" si="96"/>
        <v>#N/A</v>
      </c>
      <c r="N131" s="60" t="e">
        <f t="shared" si="96"/>
        <v>#N/A</v>
      </c>
      <c r="O131" s="60" t="e">
        <f t="shared" si="96"/>
        <v>#N/A</v>
      </c>
      <c r="P131" s="60" t="e">
        <f t="shared" si="96"/>
        <v>#N/A</v>
      </c>
      <c r="Q131" s="60" t="e">
        <f t="shared" si="96"/>
        <v>#N/A</v>
      </c>
      <c r="R131" s="60" t="e">
        <f t="shared" si="96"/>
        <v>#N/A</v>
      </c>
      <c r="S131" s="60" t="e">
        <f t="shared" si="96"/>
        <v>#N/A</v>
      </c>
      <c r="T131" s="60" t="e">
        <f t="shared" si="96"/>
        <v>#N/A</v>
      </c>
      <c r="U131" s="60" t="e">
        <f t="shared" si="97"/>
        <v>#N/A</v>
      </c>
      <c r="V131" s="60" t="e">
        <f t="shared" si="97"/>
        <v>#N/A</v>
      </c>
      <c r="W131" s="60" t="e">
        <f t="shared" si="97"/>
        <v>#N/A</v>
      </c>
      <c r="X131" s="60" t="e">
        <f t="shared" si="97"/>
        <v>#N/A</v>
      </c>
      <c r="Y131" s="60" t="e">
        <f t="shared" si="97"/>
        <v>#N/A</v>
      </c>
      <c r="Z131" s="60" t="e">
        <f t="shared" si="97"/>
        <v>#N/A</v>
      </c>
      <c r="AA131" s="60" t="e">
        <f t="shared" si="97"/>
        <v>#N/A</v>
      </c>
      <c r="AB131" s="60" t="e">
        <f t="shared" si="97"/>
        <v>#N/A</v>
      </c>
      <c r="AC131" s="60" t="e">
        <f t="shared" si="97"/>
        <v>#N/A</v>
      </c>
      <c r="AD131" s="60" t="e">
        <f t="shared" si="97"/>
        <v>#N/A</v>
      </c>
      <c r="AE131" s="60" t="e">
        <f t="shared" si="98"/>
        <v>#N/A</v>
      </c>
      <c r="AF131" s="60" t="e">
        <f t="shared" si="98"/>
        <v>#N/A</v>
      </c>
      <c r="AG131" s="60" t="e">
        <f t="shared" si="98"/>
        <v>#N/A</v>
      </c>
      <c r="AH131" s="60" t="e">
        <f t="shared" si="98"/>
        <v>#N/A</v>
      </c>
      <c r="AI131" s="60" t="e">
        <f t="shared" si="98"/>
        <v>#N/A</v>
      </c>
      <c r="AJ131" s="60" t="e">
        <f t="shared" si="98"/>
        <v>#N/A</v>
      </c>
      <c r="AK131" s="60" t="e">
        <f t="shared" si="98"/>
        <v>#N/A</v>
      </c>
      <c r="AL131" s="60" t="e">
        <f t="shared" si="98"/>
        <v>#N/A</v>
      </c>
      <c r="AM131" s="60" t="e">
        <f t="shared" si="98"/>
        <v>#N/A</v>
      </c>
      <c r="AN131" s="60" t="e">
        <f t="shared" si="98"/>
        <v>#N/A</v>
      </c>
      <c r="AO131" s="60" t="e">
        <f t="shared" si="99"/>
        <v>#N/A</v>
      </c>
      <c r="AP131" s="60" t="e">
        <f t="shared" si="99"/>
        <v>#N/A</v>
      </c>
      <c r="AQ131" s="60" t="e">
        <f t="shared" si="99"/>
        <v>#N/A</v>
      </c>
      <c r="AR131" s="60" t="e">
        <f t="shared" si="99"/>
        <v>#N/A</v>
      </c>
      <c r="AS131" s="60" t="e">
        <f t="shared" si="99"/>
        <v>#N/A</v>
      </c>
      <c r="AT131" s="60" t="e">
        <f t="shared" si="99"/>
        <v>#N/A</v>
      </c>
      <c r="AU131" s="60" t="e">
        <f t="shared" si="99"/>
        <v>#N/A</v>
      </c>
      <c r="AV131" s="60" t="e">
        <f t="shared" si="99"/>
        <v>#N/A</v>
      </c>
      <c r="AW131" s="138" t="e">
        <f t="shared" si="99"/>
        <v>#N/A</v>
      </c>
      <c r="AX131" s="60" t="e">
        <f t="shared" si="99"/>
        <v>#N/A</v>
      </c>
      <c r="AY131" s="60" t="e">
        <f t="shared" si="100"/>
        <v>#N/A</v>
      </c>
      <c r="AZ131" s="60" t="e">
        <f t="shared" si="100"/>
        <v>#N/A</v>
      </c>
      <c r="BA131" s="60" t="e">
        <f t="shared" si="100"/>
        <v>#N/A</v>
      </c>
      <c r="BB131" s="61" t="e">
        <f t="shared" si="100"/>
        <v>#N/A</v>
      </c>
      <c r="BC131" s="61" t="e">
        <f t="shared" si="100"/>
        <v>#N/A</v>
      </c>
      <c r="BD131" s="61" t="e">
        <f t="shared" si="100"/>
        <v>#N/A</v>
      </c>
      <c r="BE131" s="61" t="e">
        <f t="shared" si="100"/>
        <v>#N/A</v>
      </c>
      <c r="BF131" s="61" t="e">
        <f t="shared" si="100"/>
        <v>#N/A</v>
      </c>
      <c r="BG131" s="61" t="e">
        <f t="shared" si="100"/>
        <v>#N/A</v>
      </c>
      <c r="BH131" s="61" t="e">
        <f t="shared" si="100"/>
        <v>#N/A</v>
      </c>
      <c r="BI131" s="61" t="e">
        <f t="shared" si="101"/>
        <v>#N/A</v>
      </c>
      <c r="BJ131" s="61" t="e">
        <f t="shared" si="101"/>
        <v>#N/A</v>
      </c>
      <c r="BK131" s="61" t="e">
        <f t="shared" si="101"/>
        <v>#N/A</v>
      </c>
      <c r="BL131" s="61" t="e">
        <f t="shared" si="101"/>
        <v>#N/A</v>
      </c>
      <c r="BM131" s="61" t="e">
        <f t="shared" si="101"/>
        <v>#N/A</v>
      </c>
      <c r="BN131" s="61" t="e">
        <f t="shared" si="101"/>
        <v>#N/A</v>
      </c>
      <c r="BO131" s="61" t="e">
        <f t="shared" si="101"/>
        <v>#N/A</v>
      </c>
      <c r="BP131" s="61" t="e">
        <f t="shared" si="101"/>
        <v>#N/A</v>
      </c>
      <c r="BQ131" s="61" t="e">
        <f t="shared" si="101"/>
        <v>#N/A</v>
      </c>
      <c r="BR131" s="61" t="e">
        <f t="shared" si="101"/>
        <v>#N/A</v>
      </c>
      <c r="BS131" s="61" t="e">
        <f t="shared" si="102"/>
        <v>#N/A</v>
      </c>
      <c r="BT131" s="61" t="e">
        <f t="shared" si="102"/>
        <v>#N/A</v>
      </c>
      <c r="BU131" s="61" t="e">
        <f t="shared" si="102"/>
        <v>#N/A</v>
      </c>
      <c r="BV131" s="61" t="e">
        <f t="shared" si="102"/>
        <v>#N/A</v>
      </c>
      <c r="BW131" s="61" t="e">
        <f t="shared" si="102"/>
        <v>#N/A</v>
      </c>
      <c r="BX131" s="61" t="e">
        <f t="shared" si="102"/>
        <v>#N/A</v>
      </c>
      <c r="BY131" s="61" t="e">
        <f t="shared" si="102"/>
        <v>#N/A</v>
      </c>
      <c r="BZ131" s="61" t="e">
        <f t="shared" si="102"/>
        <v>#N/A</v>
      </c>
      <c r="CA131" s="61" t="e">
        <f t="shared" si="102"/>
        <v>#N/A</v>
      </c>
      <c r="CB131" s="61" t="e">
        <f t="shared" si="102"/>
        <v>#N/A</v>
      </c>
      <c r="CC131" s="61" t="e">
        <f t="shared" si="103"/>
        <v>#N/A</v>
      </c>
      <c r="CD131" s="61" t="e">
        <f t="shared" si="103"/>
        <v>#N/A</v>
      </c>
      <c r="CE131" s="61" t="e">
        <f t="shared" si="103"/>
        <v>#N/A</v>
      </c>
      <c r="CF131" s="61" t="e">
        <f t="shared" si="103"/>
        <v>#N/A</v>
      </c>
      <c r="CG131" s="61" t="e">
        <f t="shared" si="103"/>
        <v>#N/A</v>
      </c>
      <c r="CH131" s="61" t="e">
        <f t="shared" si="103"/>
        <v>#N/A</v>
      </c>
      <c r="CI131" s="61" t="e">
        <f t="shared" si="103"/>
        <v>#N/A</v>
      </c>
      <c r="CJ131" s="61" t="e">
        <f t="shared" si="103"/>
        <v>#N/A</v>
      </c>
      <c r="CK131" s="61" t="e">
        <f t="shared" si="103"/>
        <v>#N/A</v>
      </c>
      <c r="CL131" s="61" t="e">
        <f t="shared" si="103"/>
        <v>#N/A</v>
      </c>
    </row>
    <row r="132" spans="1:90" x14ac:dyDescent="0.25">
      <c r="A132" s="56"/>
      <c r="B132" s="56"/>
      <c r="C132" s="57"/>
      <c r="D132" s="58"/>
      <c r="E132" s="58"/>
      <c r="F132" s="59"/>
      <c r="G132" s="59"/>
      <c r="H132" s="59"/>
      <c r="I132" s="58"/>
      <c r="J132" s="58"/>
      <c r="K132" s="60" t="e">
        <f t="shared" si="96"/>
        <v>#N/A</v>
      </c>
      <c r="L132" s="60" t="e">
        <f t="shared" si="96"/>
        <v>#N/A</v>
      </c>
      <c r="M132" s="60" t="e">
        <f t="shared" si="96"/>
        <v>#N/A</v>
      </c>
      <c r="N132" s="60" t="e">
        <f t="shared" si="96"/>
        <v>#N/A</v>
      </c>
      <c r="O132" s="60" t="e">
        <f t="shared" si="96"/>
        <v>#N/A</v>
      </c>
      <c r="P132" s="60" t="e">
        <f t="shared" si="96"/>
        <v>#N/A</v>
      </c>
      <c r="Q132" s="60" t="e">
        <f t="shared" si="96"/>
        <v>#N/A</v>
      </c>
      <c r="R132" s="60" t="e">
        <f t="shared" si="96"/>
        <v>#N/A</v>
      </c>
      <c r="S132" s="60" t="e">
        <f t="shared" si="96"/>
        <v>#N/A</v>
      </c>
      <c r="T132" s="60" t="e">
        <f t="shared" si="96"/>
        <v>#N/A</v>
      </c>
      <c r="U132" s="60" t="e">
        <f t="shared" si="97"/>
        <v>#N/A</v>
      </c>
      <c r="V132" s="60" t="e">
        <f t="shared" si="97"/>
        <v>#N/A</v>
      </c>
      <c r="W132" s="60" t="e">
        <f t="shared" si="97"/>
        <v>#N/A</v>
      </c>
      <c r="X132" s="60" t="e">
        <f t="shared" si="97"/>
        <v>#N/A</v>
      </c>
      <c r="Y132" s="60" t="e">
        <f t="shared" si="97"/>
        <v>#N/A</v>
      </c>
      <c r="Z132" s="60" t="e">
        <f t="shared" si="97"/>
        <v>#N/A</v>
      </c>
      <c r="AA132" s="60" t="e">
        <f t="shared" si="97"/>
        <v>#N/A</v>
      </c>
      <c r="AB132" s="60" t="e">
        <f t="shared" si="97"/>
        <v>#N/A</v>
      </c>
      <c r="AC132" s="60" t="e">
        <f t="shared" si="97"/>
        <v>#N/A</v>
      </c>
      <c r="AD132" s="60" t="e">
        <f t="shared" si="97"/>
        <v>#N/A</v>
      </c>
      <c r="AE132" s="60" t="e">
        <f t="shared" si="98"/>
        <v>#N/A</v>
      </c>
      <c r="AF132" s="60" t="e">
        <f t="shared" si="98"/>
        <v>#N/A</v>
      </c>
      <c r="AG132" s="60" t="e">
        <f t="shared" si="98"/>
        <v>#N/A</v>
      </c>
      <c r="AH132" s="60" t="e">
        <f t="shared" si="98"/>
        <v>#N/A</v>
      </c>
      <c r="AI132" s="60" t="e">
        <f t="shared" si="98"/>
        <v>#N/A</v>
      </c>
      <c r="AJ132" s="60" t="e">
        <f t="shared" si="98"/>
        <v>#N/A</v>
      </c>
      <c r="AK132" s="60" t="e">
        <f t="shared" si="98"/>
        <v>#N/A</v>
      </c>
      <c r="AL132" s="60" t="e">
        <f t="shared" si="98"/>
        <v>#N/A</v>
      </c>
      <c r="AM132" s="60" t="e">
        <f t="shared" si="98"/>
        <v>#N/A</v>
      </c>
      <c r="AN132" s="60" t="e">
        <f t="shared" si="98"/>
        <v>#N/A</v>
      </c>
      <c r="AO132" s="60" t="e">
        <f t="shared" si="99"/>
        <v>#N/A</v>
      </c>
      <c r="AP132" s="60" t="e">
        <f t="shared" si="99"/>
        <v>#N/A</v>
      </c>
      <c r="AQ132" s="60" t="e">
        <f t="shared" si="99"/>
        <v>#N/A</v>
      </c>
      <c r="AR132" s="60" t="e">
        <f t="shared" si="99"/>
        <v>#N/A</v>
      </c>
      <c r="AS132" s="60" t="e">
        <f t="shared" si="99"/>
        <v>#N/A</v>
      </c>
      <c r="AT132" s="60" t="e">
        <f t="shared" si="99"/>
        <v>#N/A</v>
      </c>
      <c r="AU132" s="60" t="e">
        <f t="shared" si="99"/>
        <v>#N/A</v>
      </c>
      <c r="AV132" s="60" t="e">
        <f t="shared" si="99"/>
        <v>#N/A</v>
      </c>
      <c r="AW132" s="138" t="e">
        <f t="shared" si="99"/>
        <v>#N/A</v>
      </c>
      <c r="AX132" s="60" t="e">
        <f t="shared" si="99"/>
        <v>#N/A</v>
      </c>
      <c r="AY132" s="60" t="e">
        <f t="shared" si="100"/>
        <v>#N/A</v>
      </c>
      <c r="AZ132" s="60" t="e">
        <f t="shared" si="100"/>
        <v>#N/A</v>
      </c>
      <c r="BA132" s="60" t="e">
        <f t="shared" si="100"/>
        <v>#N/A</v>
      </c>
      <c r="BB132" s="61" t="e">
        <f t="shared" si="100"/>
        <v>#N/A</v>
      </c>
      <c r="BC132" s="61" t="e">
        <f t="shared" si="100"/>
        <v>#N/A</v>
      </c>
      <c r="BD132" s="61" t="e">
        <f t="shared" si="100"/>
        <v>#N/A</v>
      </c>
      <c r="BE132" s="61" t="e">
        <f t="shared" si="100"/>
        <v>#N/A</v>
      </c>
      <c r="BF132" s="61" t="e">
        <f t="shared" si="100"/>
        <v>#N/A</v>
      </c>
      <c r="BG132" s="61" t="e">
        <f t="shared" si="100"/>
        <v>#N/A</v>
      </c>
      <c r="BH132" s="61" t="e">
        <f t="shared" si="100"/>
        <v>#N/A</v>
      </c>
      <c r="BI132" s="61" t="e">
        <f t="shared" si="101"/>
        <v>#N/A</v>
      </c>
      <c r="BJ132" s="61" t="e">
        <f t="shared" si="101"/>
        <v>#N/A</v>
      </c>
      <c r="BK132" s="61" t="e">
        <f t="shared" si="101"/>
        <v>#N/A</v>
      </c>
      <c r="BL132" s="61" t="e">
        <f t="shared" si="101"/>
        <v>#N/A</v>
      </c>
      <c r="BM132" s="61" t="e">
        <f t="shared" si="101"/>
        <v>#N/A</v>
      </c>
      <c r="BN132" s="61" t="e">
        <f t="shared" si="101"/>
        <v>#N/A</v>
      </c>
      <c r="BO132" s="61" t="e">
        <f t="shared" si="101"/>
        <v>#N/A</v>
      </c>
      <c r="BP132" s="61" t="e">
        <f t="shared" si="101"/>
        <v>#N/A</v>
      </c>
      <c r="BQ132" s="61" t="e">
        <f t="shared" si="101"/>
        <v>#N/A</v>
      </c>
      <c r="BR132" s="61" t="e">
        <f t="shared" si="101"/>
        <v>#N/A</v>
      </c>
      <c r="BS132" s="61" t="e">
        <f t="shared" si="102"/>
        <v>#N/A</v>
      </c>
      <c r="BT132" s="61" t="e">
        <f t="shared" si="102"/>
        <v>#N/A</v>
      </c>
      <c r="BU132" s="61" t="e">
        <f t="shared" si="102"/>
        <v>#N/A</v>
      </c>
      <c r="BV132" s="61" t="e">
        <f t="shared" si="102"/>
        <v>#N/A</v>
      </c>
      <c r="BW132" s="61" t="e">
        <f t="shared" si="102"/>
        <v>#N/A</v>
      </c>
      <c r="BX132" s="61" t="e">
        <f t="shared" si="102"/>
        <v>#N/A</v>
      </c>
      <c r="BY132" s="61" t="e">
        <f t="shared" si="102"/>
        <v>#N/A</v>
      </c>
      <c r="BZ132" s="61" t="e">
        <f t="shared" si="102"/>
        <v>#N/A</v>
      </c>
      <c r="CA132" s="61" t="e">
        <f t="shared" si="102"/>
        <v>#N/A</v>
      </c>
      <c r="CB132" s="61" t="e">
        <f t="shared" si="102"/>
        <v>#N/A</v>
      </c>
      <c r="CC132" s="61" t="e">
        <f t="shared" si="103"/>
        <v>#N/A</v>
      </c>
      <c r="CD132" s="61" t="e">
        <f t="shared" si="103"/>
        <v>#N/A</v>
      </c>
      <c r="CE132" s="61" t="e">
        <f t="shared" si="103"/>
        <v>#N/A</v>
      </c>
      <c r="CF132" s="61" t="e">
        <f t="shared" si="103"/>
        <v>#N/A</v>
      </c>
      <c r="CG132" s="61" t="e">
        <f t="shared" si="103"/>
        <v>#N/A</v>
      </c>
      <c r="CH132" s="61" t="e">
        <f t="shared" si="103"/>
        <v>#N/A</v>
      </c>
      <c r="CI132" s="61" t="e">
        <f t="shared" si="103"/>
        <v>#N/A</v>
      </c>
      <c r="CJ132" s="61" t="e">
        <f t="shared" si="103"/>
        <v>#N/A</v>
      </c>
      <c r="CK132" s="61" t="e">
        <f t="shared" si="103"/>
        <v>#N/A</v>
      </c>
      <c r="CL132" s="61" t="e">
        <f t="shared" si="103"/>
        <v>#N/A</v>
      </c>
    </row>
    <row r="133" spans="1:90" x14ac:dyDescent="0.25">
      <c r="A133" s="56"/>
      <c r="B133" s="56"/>
      <c r="C133" s="57"/>
      <c r="D133" s="58"/>
      <c r="E133" s="58"/>
      <c r="F133" s="59"/>
      <c r="G133" s="59"/>
      <c r="H133" s="59"/>
      <c r="I133" s="58"/>
      <c r="J133" s="58"/>
      <c r="K133" s="60" t="e">
        <f t="shared" si="96"/>
        <v>#N/A</v>
      </c>
      <c r="L133" s="60" t="e">
        <f t="shared" si="96"/>
        <v>#N/A</v>
      </c>
      <c r="M133" s="60" t="e">
        <f t="shared" si="96"/>
        <v>#N/A</v>
      </c>
      <c r="N133" s="60" t="e">
        <f t="shared" si="96"/>
        <v>#N/A</v>
      </c>
      <c r="O133" s="60" t="e">
        <f t="shared" si="96"/>
        <v>#N/A</v>
      </c>
      <c r="P133" s="60" t="e">
        <f t="shared" si="96"/>
        <v>#N/A</v>
      </c>
      <c r="Q133" s="60" t="e">
        <f t="shared" si="96"/>
        <v>#N/A</v>
      </c>
      <c r="R133" s="60" t="e">
        <f t="shared" si="96"/>
        <v>#N/A</v>
      </c>
      <c r="S133" s="60" t="e">
        <f t="shared" si="96"/>
        <v>#N/A</v>
      </c>
      <c r="T133" s="60" t="e">
        <f t="shared" si="96"/>
        <v>#N/A</v>
      </c>
      <c r="U133" s="60" t="e">
        <f t="shared" si="97"/>
        <v>#N/A</v>
      </c>
      <c r="V133" s="60" t="e">
        <f t="shared" si="97"/>
        <v>#N/A</v>
      </c>
      <c r="W133" s="60" t="e">
        <f t="shared" si="97"/>
        <v>#N/A</v>
      </c>
      <c r="X133" s="60" t="e">
        <f t="shared" si="97"/>
        <v>#N/A</v>
      </c>
      <c r="Y133" s="60" t="e">
        <f t="shared" si="97"/>
        <v>#N/A</v>
      </c>
      <c r="Z133" s="60" t="e">
        <f t="shared" si="97"/>
        <v>#N/A</v>
      </c>
      <c r="AA133" s="60" t="e">
        <f t="shared" si="97"/>
        <v>#N/A</v>
      </c>
      <c r="AB133" s="60" t="e">
        <f t="shared" si="97"/>
        <v>#N/A</v>
      </c>
      <c r="AC133" s="60" t="e">
        <f t="shared" si="97"/>
        <v>#N/A</v>
      </c>
      <c r="AD133" s="60" t="e">
        <f t="shared" si="97"/>
        <v>#N/A</v>
      </c>
      <c r="AE133" s="60" t="e">
        <f t="shared" si="98"/>
        <v>#N/A</v>
      </c>
      <c r="AF133" s="60" t="e">
        <f t="shared" si="98"/>
        <v>#N/A</v>
      </c>
      <c r="AG133" s="60" t="e">
        <f t="shared" si="98"/>
        <v>#N/A</v>
      </c>
      <c r="AH133" s="60" t="e">
        <f t="shared" si="98"/>
        <v>#N/A</v>
      </c>
      <c r="AI133" s="60" t="e">
        <f t="shared" si="98"/>
        <v>#N/A</v>
      </c>
      <c r="AJ133" s="60" t="e">
        <f t="shared" si="98"/>
        <v>#N/A</v>
      </c>
      <c r="AK133" s="60" t="e">
        <f t="shared" si="98"/>
        <v>#N/A</v>
      </c>
      <c r="AL133" s="60" t="e">
        <f t="shared" si="98"/>
        <v>#N/A</v>
      </c>
      <c r="AM133" s="60" t="e">
        <f t="shared" si="98"/>
        <v>#N/A</v>
      </c>
      <c r="AN133" s="60" t="e">
        <f t="shared" si="98"/>
        <v>#N/A</v>
      </c>
      <c r="AO133" s="60" t="e">
        <f t="shared" si="99"/>
        <v>#N/A</v>
      </c>
      <c r="AP133" s="60" t="e">
        <f t="shared" si="99"/>
        <v>#N/A</v>
      </c>
      <c r="AQ133" s="60" t="e">
        <f t="shared" si="99"/>
        <v>#N/A</v>
      </c>
      <c r="AR133" s="60" t="e">
        <f t="shared" si="99"/>
        <v>#N/A</v>
      </c>
      <c r="AS133" s="60" t="e">
        <f t="shared" si="99"/>
        <v>#N/A</v>
      </c>
      <c r="AT133" s="60" t="e">
        <f t="shared" si="99"/>
        <v>#N/A</v>
      </c>
      <c r="AU133" s="60" t="e">
        <f t="shared" si="99"/>
        <v>#N/A</v>
      </c>
      <c r="AV133" s="60" t="e">
        <f t="shared" si="99"/>
        <v>#N/A</v>
      </c>
      <c r="AW133" s="138" t="e">
        <f t="shared" si="99"/>
        <v>#N/A</v>
      </c>
      <c r="AX133" s="60" t="e">
        <f t="shared" si="99"/>
        <v>#N/A</v>
      </c>
      <c r="AY133" s="60" t="e">
        <f t="shared" si="100"/>
        <v>#N/A</v>
      </c>
      <c r="AZ133" s="60" t="e">
        <f t="shared" si="100"/>
        <v>#N/A</v>
      </c>
      <c r="BA133" s="60" t="e">
        <f t="shared" si="100"/>
        <v>#N/A</v>
      </c>
      <c r="BB133" s="61" t="e">
        <f t="shared" si="100"/>
        <v>#N/A</v>
      </c>
      <c r="BC133" s="61" t="e">
        <f t="shared" si="100"/>
        <v>#N/A</v>
      </c>
      <c r="BD133" s="61" t="e">
        <f t="shared" si="100"/>
        <v>#N/A</v>
      </c>
      <c r="BE133" s="61" t="e">
        <f t="shared" si="100"/>
        <v>#N/A</v>
      </c>
      <c r="BF133" s="61" t="e">
        <f t="shared" si="100"/>
        <v>#N/A</v>
      </c>
      <c r="BG133" s="61" t="e">
        <f t="shared" si="100"/>
        <v>#N/A</v>
      </c>
      <c r="BH133" s="61" t="e">
        <f t="shared" si="100"/>
        <v>#N/A</v>
      </c>
      <c r="BI133" s="61" t="e">
        <f t="shared" si="101"/>
        <v>#N/A</v>
      </c>
      <c r="BJ133" s="61" t="e">
        <f t="shared" si="101"/>
        <v>#N/A</v>
      </c>
      <c r="BK133" s="61" t="e">
        <f t="shared" si="101"/>
        <v>#N/A</v>
      </c>
      <c r="BL133" s="61" t="e">
        <f t="shared" si="101"/>
        <v>#N/A</v>
      </c>
      <c r="BM133" s="61" t="e">
        <f t="shared" si="101"/>
        <v>#N/A</v>
      </c>
      <c r="BN133" s="61" t="e">
        <f t="shared" si="101"/>
        <v>#N/A</v>
      </c>
      <c r="BO133" s="61" t="e">
        <f t="shared" si="101"/>
        <v>#N/A</v>
      </c>
      <c r="BP133" s="61" t="e">
        <f t="shared" si="101"/>
        <v>#N/A</v>
      </c>
      <c r="BQ133" s="61" t="e">
        <f t="shared" si="101"/>
        <v>#N/A</v>
      </c>
      <c r="BR133" s="61" t="e">
        <f t="shared" si="101"/>
        <v>#N/A</v>
      </c>
      <c r="BS133" s="61" t="e">
        <f t="shared" si="102"/>
        <v>#N/A</v>
      </c>
      <c r="BT133" s="61" t="e">
        <f t="shared" si="102"/>
        <v>#N/A</v>
      </c>
      <c r="BU133" s="61" t="e">
        <f t="shared" si="102"/>
        <v>#N/A</v>
      </c>
      <c r="BV133" s="61" t="e">
        <f t="shared" si="102"/>
        <v>#N/A</v>
      </c>
      <c r="BW133" s="61" t="e">
        <f t="shared" si="102"/>
        <v>#N/A</v>
      </c>
      <c r="BX133" s="61" t="e">
        <f t="shared" si="102"/>
        <v>#N/A</v>
      </c>
      <c r="BY133" s="61" t="e">
        <f t="shared" si="102"/>
        <v>#N/A</v>
      </c>
      <c r="BZ133" s="61" t="e">
        <f t="shared" si="102"/>
        <v>#N/A</v>
      </c>
      <c r="CA133" s="61" t="e">
        <f t="shared" si="102"/>
        <v>#N/A</v>
      </c>
      <c r="CB133" s="61" t="e">
        <f t="shared" si="102"/>
        <v>#N/A</v>
      </c>
      <c r="CC133" s="61" t="e">
        <f t="shared" si="103"/>
        <v>#N/A</v>
      </c>
      <c r="CD133" s="61" t="e">
        <f t="shared" si="103"/>
        <v>#N/A</v>
      </c>
      <c r="CE133" s="61" t="e">
        <f t="shared" si="103"/>
        <v>#N/A</v>
      </c>
      <c r="CF133" s="61" t="e">
        <f t="shared" si="103"/>
        <v>#N/A</v>
      </c>
      <c r="CG133" s="61" t="e">
        <f t="shared" si="103"/>
        <v>#N/A</v>
      </c>
      <c r="CH133" s="61" t="e">
        <f t="shared" si="103"/>
        <v>#N/A</v>
      </c>
      <c r="CI133" s="61" t="e">
        <f t="shared" si="103"/>
        <v>#N/A</v>
      </c>
      <c r="CJ133" s="61" t="e">
        <f t="shared" si="103"/>
        <v>#N/A</v>
      </c>
      <c r="CK133" s="61" t="e">
        <f t="shared" si="103"/>
        <v>#N/A</v>
      </c>
      <c r="CL133" s="61" t="e">
        <f t="shared" si="103"/>
        <v>#N/A</v>
      </c>
    </row>
    <row r="134" spans="1:90" x14ac:dyDescent="0.25">
      <c r="A134" s="56"/>
      <c r="B134" s="56"/>
      <c r="C134" s="57"/>
      <c r="D134" s="58"/>
      <c r="E134" s="58"/>
      <c r="F134" s="59"/>
      <c r="G134" s="59"/>
      <c r="H134" s="59"/>
      <c r="I134" s="58"/>
      <c r="J134" s="58"/>
      <c r="K134" s="60" t="e">
        <f t="shared" si="96"/>
        <v>#N/A</v>
      </c>
      <c r="L134" s="60" t="e">
        <f t="shared" si="96"/>
        <v>#N/A</v>
      </c>
      <c r="M134" s="60" t="e">
        <f t="shared" si="96"/>
        <v>#N/A</v>
      </c>
      <c r="N134" s="60" t="e">
        <f t="shared" si="96"/>
        <v>#N/A</v>
      </c>
      <c r="O134" s="60" t="e">
        <f t="shared" si="96"/>
        <v>#N/A</v>
      </c>
      <c r="P134" s="60" t="e">
        <f t="shared" si="96"/>
        <v>#N/A</v>
      </c>
      <c r="Q134" s="60" t="e">
        <f t="shared" si="96"/>
        <v>#N/A</v>
      </c>
      <c r="R134" s="60" t="e">
        <f t="shared" si="96"/>
        <v>#N/A</v>
      </c>
      <c r="S134" s="60" t="e">
        <f t="shared" si="96"/>
        <v>#N/A</v>
      </c>
      <c r="T134" s="60" t="e">
        <f t="shared" si="96"/>
        <v>#N/A</v>
      </c>
      <c r="U134" s="60" t="e">
        <f t="shared" si="97"/>
        <v>#N/A</v>
      </c>
      <c r="V134" s="60" t="e">
        <f t="shared" si="97"/>
        <v>#N/A</v>
      </c>
      <c r="W134" s="60" t="e">
        <f t="shared" si="97"/>
        <v>#N/A</v>
      </c>
      <c r="X134" s="60" t="e">
        <f t="shared" si="97"/>
        <v>#N/A</v>
      </c>
      <c r="Y134" s="60" t="e">
        <f t="shared" si="97"/>
        <v>#N/A</v>
      </c>
      <c r="Z134" s="60" t="e">
        <f t="shared" si="97"/>
        <v>#N/A</v>
      </c>
      <c r="AA134" s="60" t="e">
        <f t="shared" si="97"/>
        <v>#N/A</v>
      </c>
      <c r="AB134" s="60" t="e">
        <f t="shared" si="97"/>
        <v>#N/A</v>
      </c>
      <c r="AC134" s="60" t="e">
        <f t="shared" si="97"/>
        <v>#N/A</v>
      </c>
      <c r="AD134" s="60" t="e">
        <f t="shared" si="97"/>
        <v>#N/A</v>
      </c>
      <c r="AE134" s="60" t="e">
        <f t="shared" si="98"/>
        <v>#N/A</v>
      </c>
      <c r="AF134" s="60" t="e">
        <f t="shared" si="98"/>
        <v>#N/A</v>
      </c>
      <c r="AG134" s="60" t="e">
        <f t="shared" si="98"/>
        <v>#N/A</v>
      </c>
      <c r="AH134" s="60" t="e">
        <f t="shared" si="98"/>
        <v>#N/A</v>
      </c>
      <c r="AI134" s="60" t="e">
        <f t="shared" si="98"/>
        <v>#N/A</v>
      </c>
      <c r="AJ134" s="60" t="e">
        <f t="shared" si="98"/>
        <v>#N/A</v>
      </c>
      <c r="AK134" s="60" t="e">
        <f t="shared" si="98"/>
        <v>#N/A</v>
      </c>
      <c r="AL134" s="60" t="e">
        <f t="shared" si="98"/>
        <v>#N/A</v>
      </c>
      <c r="AM134" s="60" t="e">
        <f t="shared" si="98"/>
        <v>#N/A</v>
      </c>
      <c r="AN134" s="60" t="e">
        <f t="shared" si="98"/>
        <v>#N/A</v>
      </c>
      <c r="AO134" s="60" t="e">
        <f t="shared" si="99"/>
        <v>#N/A</v>
      </c>
      <c r="AP134" s="60" t="e">
        <f t="shared" si="99"/>
        <v>#N/A</v>
      </c>
      <c r="AQ134" s="60" t="e">
        <f t="shared" si="99"/>
        <v>#N/A</v>
      </c>
      <c r="AR134" s="60" t="e">
        <f t="shared" si="99"/>
        <v>#N/A</v>
      </c>
      <c r="AS134" s="60" t="e">
        <f t="shared" si="99"/>
        <v>#N/A</v>
      </c>
      <c r="AT134" s="60" t="e">
        <f t="shared" si="99"/>
        <v>#N/A</v>
      </c>
      <c r="AU134" s="60" t="e">
        <f t="shared" si="99"/>
        <v>#N/A</v>
      </c>
      <c r="AV134" s="60" t="e">
        <f t="shared" si="99"/>
        <v>#N/A</v>
      </c>
      <c r="AW134" s="138" t="e">
        <f t="shared" si="99"/>
        <v>#N/A</v>
      </c>
      <c r="AX134" s="60" t="e">
        <f t="shared" si="99"/>
        <v>#N/A</v>
      </c>
      <c r="AY134" s="60" t="e">
        <f t="shared" si="100"/>
        <v>#N/A</v>
      </c>
      <c r="AZ134" s="60" t="e">
        <f t="shared" si="100"/>
        <v>#N/A</v>
      </c>
      <c r="BA134" s="60" t="e">
        <f t="shared" si="100"/>
        <v>#N/A</v>
      </c>
      <c r="BB134" s="61" t="e">
        <f t="shared" si="100"/>
        <v>#N/A</v>
      </c>
      <c r="BC134" s="61" t="e">
        <f t="shared" si="100"/>
        <v>#N/A</v>
      </c>
      <c r="BD134" s="61" t="e">
        <f t="shared" si="100"/>
        <v>#N/A</v>
      </c>
      <c r="BE134" s="61" t="e">
        <f t="shared" si="100"/>
        <v>#N/A</v>
      </c>
      <c r="BF134" s="61" t="e">
        <f t="shared" si="100"/>
        <v>#N/A</v>
      </c>
      <c r="BG134" s="61" t="e">
        <f t="shared" si="100"/>
        <v>#N/A</v>
      </c>
      <c r="BH134" s="61" t="e">
        <f t="shared" si="100"/>
        <v>#N/A</v>
      </c>
      <c r="BI134" s="61" t="e">
        <f t="shared" si="101"/>
        <v>#N/A</v>
      </c>
      <c r="BJ134" s="61" t="e">
        <f t="shared" si="101"/>
        <v>#N/A</v>
      </c>
      <c r="BK134" s="61" t="e">
        <f t="shared" si="101"/>
        <v>#N/A</v>
      </c>
      <c r="BL134" s="61" t="e">
        <f t="shared" si="101"/>
        <v>#N/A</v>
      </c>
      <c r="BM134" s="61" t="e">
        <f t="shared" si="101"/>
        <v>#N/A</v>
      </c>
      <c r="BN134" s="61" t="e">
        <f t="shared" si="101"/>
        <v>#N/A</v>
      </c>
      <c r="BO134" s="61" t="e">
        <f t="shared" si="101"/>
        <v>#N/A</v>
      </c>
      <c r="BP134" s="61" t="e">
        <f t="shared" si="101"/>
        <v>#N/A</v>
      </c>
      <c r="BQ134" s="61" t="e">
        <f t="shared" si="101"/>
        <v>#N/A</v>
      </c>
      <c r="BR134" s="61" t="e">
        <f t="shared" si="101"/>
        <v>#N/A</v>
      </c>
      <c r="BS134" s="61" t="e">
        <f t="shared" si="102"/>
        <v>#N/A</v>
      </c>
      <c r="BT134" s="61" t="e">
        <f t="shared" si="102"/>
        <v>#N/A</v>
      </c>
      <c r="BU134" s="61" t="e">
        <f t="shared" si="102"/>
        <v>#N/A</v>
      </c>
      <c r="BV134" s="61" t="e">
        <f t="shared" si="102"/>
        <v>#N/A</v>
      </c>
      <c r="BW134" s="61" t="e">
        <f t="shared" si="102"/>
        <v>#N/A</v>
      </c>
      <c r="BX134" s="61" t="e">
        <f t="shared" si="102"/>
        <v>#N/A</v>
      </c>
      <c r="BY134" s="61" t="e">
        <f t="shared" si="102"/>
        <v>#N/A</v>
      </c>
      <c r="BZ134" s="61" t="e">
        <f t="shared" si="102"/>
        <v>#N/A</v>
      </c>
      <c r="CA134" s="61" t="e">
        <f t="shared" si="102"/>
        <v>#N/A</v>
      </c>
      <c r="CB134" s="61" t="e">
        <f t="shared" si="102"/>
        <v>#N/A</v>
      </c>
      <c r="CC134" s="61" t="e">
        <f t="shared" si="103"/>
        <v>#N/A</v>
      </c>
      <c r="CD134" s="61" t="e">
        <f t="shared" si="103"/>
        <v>#N/A</v>
      </c>
      <c r="CE134" s="61" t="e">
        <f t="shared" si="103"/>
        <v>#N/A</v>
      </c>
      <c r="CF134" s="61" t="e">
        <f t="shared" si="103"/>
        <v>#N/A</v>
      </c>
      <c r="CG134" s="61" t="e">
        <f t="shared" si="103"/>
        <v>#N/A</v>
      </c>
      <c r="CH134" s="61" t="e">
        <f t="shared" si="103"/>
        <v>#N/A</v>
      </c>
      <c r="CI134" s="61" t="e">
        <f t="shared" si="103"/>
        <v>#N/A</v>
      </c>
      <c r="CJ134" s="61" t="e">
        <f t="shared" si="103"/>
        <v>#N/A</v>
      </c>
      <c r="CK134" s="61" t="e">
        <f t="shared" si="103"/>
        <v>#N/A</v>
      </c>
      <c r="CL134" s="61" t="e">
        <f t="shared" si="103"/>
        <v>#N/A</v>
      </c>
    </row>
    <row r="135" spans="1:90" x14ac:dyDescent="0.25">
      <c r="A135" s="56"/>
      <c r="B135" s="56"/>
      <c r="C135" s="57"/>
      <c r="D135" s="58"/>
      <c r="E135" s="58"/>
      <c r="F135" s="59"/>
      <c r="G135" s="59"/>
      <c r="H135" s="59"/>
      <c r="I135" s="58"/>
      <c r="J135" s="58"/>
      <c r="K135" s="60" t="e">
        <f t="shared" si="96"/>
        <v>#N/A</v>
      </c>
      <c r="L135" s="60" t="e">
        <f t="shared" si="96"/>
        <v>#N/A</v>
      </c>
      <c r="M135" s="60" t="e">
        <f t="shared" si="96"/>
        <v>#N/A</v>
      </c>
      <c r="N135" s="60" t="e">
        <f t="shared" si="96"/>
        <v>#N/A</v>
      </c>
      <c r="O135" s="60" t="e">
        <f t="shared" si="96"/>
        <v>#N/A</v>
      </c>
      <c r="P135" s="60" t="e">
        <f t="shared" si="96"/>
        <v>#N/A</v>
      </c>
      <c r="Q135" s="60" t="e">
        <f t="shared" si="96"/>
        <v>#N/A</v>
      </c>
      <c r="R135" s="60" t="e">
        <f t="shared" si="96"/>
        <v>#N/A</v>
      </c>
      <c r="S135" s="60" t="e">
        <f t="shared" si="96"/>
        <v>#N/A</v>
      </c>
      <c r="T135" s="60" t="e">
        <f t="shared" si="96"/>
        <v>#N/A</v>
      </c>
      <c r="U135" s="60" t="e">
        <f t="shared" si="97"/>
        <v>#N/A</v>
      </c>
      <c r="V135" s="60" t="e">
        <f t="shared" si="97"/>
        <v>#N/A</v>
      </c>
      <c r="W135" s="60" t="e">
        <f t="shared" si="97"/>
        <v>#N/A</v>
      </c>
      <c r="X135" s="60" t="e">
        <f t="shared" si="97"/>
        <v>#N/A</v>
      </c>
      <c r="Y135" s="60" t="e">
        <f t="shared" si="97"/>
        <v>#N/A</v>
      </c>
      <c r="Z135" s="60" t="e">
        <f t="shared" si="97"/>
        <v>#N/A</v>
      </c>
      <c r="AA135" s="60" t="e">
        <f t="shared" si="97"/>
        <v>#N/A</v>
      </c>
      <c r="AB135" s="60" t="e">
        <f t="shared" si="97"/>
        <v>#N/A</v>
      </c>
      <c r="AC135" s="60" t="e">
        <f t="shared" si="97"/>
        <v>#N/A</v>
      </c>
      <c r="AD135" s="60" t="e">
        <f t="shared" si="97"/>
        <v>#N/A</v>
      </c>
      <c r="AE135" s="60" t="e">
        <f t="shared" si="98"/>
        <v>#N/A</v>
      </c>
      <c r="AF135" s="60" t="e">
        <f t="shared" si="98"/>
        <v>#N/A</v>
      </c>
      <c r="AG135" s="60" t="e">
        <f t="shared" si="98"/>
        <v>#N/A</v>
      </c>
      <c r="AH135" s="60" t="e">
        <f t="shared" si="98"/>
        <v>#N/A</v>
      </c>
      <c r="AI135" s="60" t="e">
        <f t="shared" si="98"/>
        <v>#N/A</v>
      </c>
      <c r="AJ135" s="60" t="e">
        <f t="shared" si="98"/>
        <v>#N/A</v>
      </c>
      <c r="AK135" s="60" t="e">
        <f t="shared" si="98"/>
        <v>#N/A</v>
      </c>
      <c r="AL135" s="60" t="e">
        <f t="shared" si="98"/>
        <v>#N/A</v>
      </c>
      <c r="AM135" s="60" t="e">
        <f t="shared" si="98"/>
        <v>#N/A</v>
      </c>
      <c r="AN135" s="60" t="e">
        <f t="shared" si="98"/>
        <v>#N/A</v>
      </c>
      <c r="AO135" s="60" t="e">
        <f t="shared" si="99"/>
        <v>#N/A</v>
      </c>
      <c r="AP135" s="60" t="e">
        <f t="shared" si="99"/>
        <v>#N/A</v>
      </c>
      <c r="AQ135" s="60" t="e">
        <f t="shared" si="99"/>
        <v>#N/A</v>
      </c>
      <c r="AR135" s="60" t="e">
        <f t="shared" si="99"/>
        <v>#N/A</v>
      </c>
      <c r="AS135" s="60" t="e">
        <f t="shared" si="99"/>
        <v>#N/A</v>
      </c>
      <c r="AT135" s="60" t="e">
        <f t="shared" si="99"/>
        <v>#N/A</v>
      </c>
      <c r="AU135" s="60" t="e">
        <f t="shared" si="99"/>
        <v>#N/A</v>
      </c>
      <c r="AV135" s="60" t="e">
        <f t="shared" si="99"/>
        <v>#N/A</v>
      </c>
      <c r="AW135" s="138" t="e">
        <f t="shared" si="99"/>
        <v>#N/A</v>
      </c>
      <c r="AX135" s="60" t="e">
        <f t="shared" si="99"/>
        <v>#N/A</v>
      </c>
      <c r="AY135" s="60" t="e">
        <f t="shared" si="100"/>
        <v>#N/A</v>
      </c>
      <c r="AZ135" s="60" t="e">
        <f t="shared" si="100"/>
        <v>#N/A</v>
      </c>
      <c r="BA135" s="60" t="e">
        <f t="shared" si="100"/>
        <v>#N/A</v>
      </c>
      <c r="BB135" s="61" t="e">
        <f t="shared" si="100"/>
        <v>#N/A</v>
      </c>
      <c r="BC135" s="61" t="e">
        <f t="shared" si="100"/>
        <v>#N/A</v>
      </c>
      <c r="BD135" s="61" t="e">
        <f t="shared" si="100"/>
        <v>#N/A</v>
      </c>
      <c r="BE135" s="61" t="e">
        <f t="shared" si="100"/>
        <v>#N/A</v>
      </c>
      <c r="BF135" s="61" t="e">
        <f t="shared" si="100"/>
        <v>#N/A</v>
      </c>
      <c r="BG135" s="61" t="e">
        <f t="shared" si="100"/>
        <v>#N/A</v>
      </c>
      <c r="BH135" s="61" t="e">
        <f t="shared" si="100"/>
        <v>#N/A</v>
      </c>
      <c r="BI135" s="61" t="e">
        <f t="shared" si="101"/>
        <v>#N/A</v>
      </c>
      <c r="BJ135" s="61" t="e">
        <f t="shared" si="101"/>
        <v>#N/A</v>
      </c>
      <c r="BK135" s="61" t="e">
        <f t="shared" si="101"/>
        <v>#N/A</v>
      </c>
      <c r="BL135" s="61" t="e">
        <f t="shared" si="101"/>
        <v>#N/A</v>
      </c>
      <c r="BM135" s="61" t="e">
        <f t="shared" si="101"/>
        <v>#N/A</v>
      </c>
      <c r="BN135" s="61" t="e">
        <f t="shared" si="101"/>
        <v>#N/A</v>
      </c>
      <c r="BO135" s="61" t="e">
        <f t="shared" si="101"/>
        <v>#N/A</v>
      </c>
      <c r="BP135" s="61" t="e">
        <f t="shared" si="101"/>
        <v>#N/A</v>
      </c>
      <c r="BQ135" s="61" t="e">
        <f t="shared" si="101"/>
        <v>#N/A</v>
      </c>
      <c r="BR135" s="61" t="e">
        <f t="shared" si="101"/>
        <v>#N/A</v>
      </c>
      <c r="BS135" s="61" t="e">
        <f t="shared" si="102"/>
        <v>#N/A</v>
      </c>
      <c r="BT135" s="61" t="e">
        <f t="shared" si="102"/>
        <v>#N/A</v>
      </c>
      <c r="BU135" s="61" t="e">
        <f t="shared" si="102"/>
        <v>#N/A</v>
      </c>
      <c r="BV135" s="61" t="e">
        <f t="shared" si="102"/>
        <v>#N/A</v>
      </c>
      <c r="BW135" s="61" t="e">
        <f t="shared" si="102"/>
        <v>#N/A</v>
      </c>
      <c r="BX135" s="61" t="e">
        <f t="shared" si="102"/>
        <v>#N/A</v>
      </c>
      <c r="BY135" s="61" t="e">
        <f t="shared" si="102"/>
        <v>#N/A</v>
      </c>
      <c r="BZ135" s="61" t="e">
        <f t="shared" si="102"/>
        <v>#N/A</v>
      </c>
      <c r="CA135" s="61" t="e">
        <f t="shared" si="102"/>
        <v>#N/A</v>
      </c>
      <c r="CB135" s="61" t="e">
        <f t="shared" si="102"/>
        <v>#N/A</v>
      </c>
      <c r="CC135" s="61" t="e">
        <f t="shared" si="103"/>
        <v>#N/A</v>
      </c>
      <c r="CD135" s="61" t="e">
        <f t="shared" si="103"/>
        <v>#N/A</v>
      </c>
      <c r="CE135" s="61" t="e">
        <f t="shared" si="103"/>
        <v>#N/A</v>
      </c>
      <c r="CF135" s="61" t="e">
        <f t="shared" si="103"/>
        <v>#N/A</v>
      </c>
      <c r="CG135" s="61" t="e">
        <f t="shared" si="103"/>
        <v>#N/A</v>
      </c>
      <c r="CH135" s="61" t="e">
        <f t="shared" si="103"/>
        <v>#N/A</v>
      </c>
      <c r="CI135" s="61" t="e">
        <f t="shared" si="103"/>
        <v>#N/A</v>
      </c>
      <c r="CJ135" s="61" t="e">
        <f t="shared" si="103"/>
        <v>#N/A</v>
      </c>
      <c r="CK135" s="61" t="e">
        <f t="shared" si="103"/>
        <v>#N/A</v>
      </c>
      <c r="CL135" s="61" t="e">
        <f t="shared" si="103"/>
        <v>#N/A</v>
      </c>
    </row>
    <row r="136" spans="1:90" x14ac:dyDescent="0.25">
      <c r="A136" s="56"/>
      <c r="B136" s="56"/>
      <c r="C136" s="57"/>
      <c r="D136" s="58"/>
      <c r="E136" s="58"/>
      <c r="F136" s="59"/>
      <c r="G136" s="59"/>
      <c r="H136" s="59"/>
      <c r="I136" s="58"/>
      <c r="J136" s="58"/>
      <c r="K136" s="60" t="e">
        <f t="shared" si="96"/>
        <v>#N/A</v>
      </c>
      <c r="L136" s="60" t="e">
        <f t="shared" si="96"/>
        <v>#N/A</v>
      </c>
      <c r="M136" s="60" t="e">
        <f t="shared" si="96"/>
        <v>#N/A</v>
      </c>
      <c r="N136" s="60" t="e">
        <f t="shared" si="96"/>
        <v>#N/A</v>
      </c>
      <c r="O136" s="60" t="e">
        <f t="shared" si="96"/>
        <v>#N/A</v>
      </c>
      <c r="P136" s="60" t="e">
        <f t="shared" si="96"/>
        <v>#N/A</v>
      </c>
      <c r="Q136" s="60" t="e">
        <f t="shared" si="96"/>
        <v>#N/A</v>
      </c>
      <c r="R136" s="60" t="e">
        <f t="shared" si="96"/>
        <v>#N/A</v>
      </c>
      <c r="S136" s="60" t="e">
        <f t="shared" si="96"/>
        <v>#N/A</v>
      </c>
      <c r="T136" s="60" t="e">
        <f t="shared" si="96"/>
        <v>#N/A</v>
      </c>
      <c r="U136" s="60" t="e">
        <f t="shared" si="97"/>
        <v>#N/A</v>
      </c>
      <c r="V136" s="60" t="e">
        <f t="shared" si="97"/>
        <v>#N/A</v>
      </c>
      <c r="W136" s="60" t="e">
        <f t="shared" si="97"/>
        <v>#N/A</v>
      </c>
      <c r="X136" s="60" t="e">
        <f t="shared" si="97"/>
        <v>#N/A</v>
      </c>
      <c r="Y136" s="60" t="e">
        <f t="shared" si="97"/>
        <v>#N/A</v>
      </c>
      <c r="Z136" s="60" t="e">
        <f t="shared" si="97"/>
        <v>#N/A</v>
      </c>
      <c r="AA136" s="60" t="e">
        <f t="shared" si="97"/>
        <v>#N/A</v>
      </c>
      <c r="AB136" s="60" t="e">
        <f t="shared" si="97"/>
        <v>#N/A</v>
      </c>
      <c r="AC136" s="60" t="e">
        <f t="shared" si="97"/>
        <v>#N/A</v>
      </c>
      <c r="AD136" s="60" t="e">
        <f t="shared" si="97"/>
        <v>#N/A</v>
      </c>
      <c r="AE136" s="60" t="e">
        <f t="shared" si="98"/>
        <v>#N/A</v>
      </c>
      <c r="AF136" s="60" t="e">
        <f t="shared" si="98"/>
        <v>#N/A</v>
      </c>
      <c r="AG136" s="60" t="e">
        <f t="shared" si="98"/>
        <v>#N/A</v>
      </c>
      <c r="AH136" s="60" t="e">
        <f t="shared" si="98"/>
        <v>#N/A</v>
      </c>
      <c r="AI136" s="60" t="e">
        <f t="shared" si="98"/>
        <v>#N/A</v>
      </c>
      <c r="AJ136" s="60" t="e">
        <f t="shared" si="98"/>
        <v>#N/A</v>
      </c>
      <c r="AK136" s="60" t="e">
        <f t="shared" si="98"/>
        <v>#N/A</v>
      </c>
      <c r="AL136" s="60" t="e">
        <f t="shared" si="98"/>
        <v>#N/A</v>
      </c>
      <c r="AM136" s="60" t="e">
        <f t="shared" si="98"/>
        <v>#N/A</v>
      </c>
      <c r="AN136" s="60" t="e">
        <f t="shared" si="98"/>
        <v>#N/A</v>
      </c>
      <c r="AO136" s="60" t="e">
        <f t="shared" si="99"/>
        <v>#N/A</v>
      </c>
      <c r="AP136" s="60" t="e">
        <f t="shared" si="99"/>
        <v>#N/A</v>
      </c>
      <c r="AQ136" s="60" t="e">
        <f t="shared" si="99"/>
        <v>#N/A</v>
      </c>
      <c r="AR136" s="60" t="e">
        <f t="shared" si="99"/>
        <v>#N/A</v>
      </c>
      <c r="AS136" s="60" t="e">
        <f t="shared" si="99"/>
        <v>#N/A</v>
      </c>
      <c r="AT136" s="60" t="e">
        <f t="shared" si="99"/>
        <v>#N/A</v>
      </c>
      <c r="AU136" s="60" t="e">
        <f t="shared" si="99"/>
        <v>#N/A</v>
      </c>
      <c r="AV136" s="60" t="e">
        <f t="shared" si="99"/>
        <v>#N/A</v>
      </c>
      <c r="AW136" s="138" t="e">
        <f t="shared" si="99"/>
        <v>#N/A</v>
      </c>
      <c r="AX136" s="60" t="e">
        <f t="shared" si="99"/>
        <v>#N/A</v>
      </c>
      <c r="AY136" s="60" t="e">
        <f t="shared" si="100"/>
        <v>#N/A</v>
      </c>
      <c r="AZ136" s="60" t="e">
        <f t="shared" si="100"/>
        <v>#N/A</v>
      </c>
      <c r="BA136" s="60" t="e">
        <f t="shared" si="100"/>
        <v>#N/A</v>
      </c>
      <c r="BB136" s="61" t="e">
        <f t="shared" si="100"/>
        <v>#N/A</v>
      </c>
      <c r="BC136" s="61" t="e">
        <f t="shared" si="100"/>
        <v>#N/A</v>
      </c>
      <c r="BD136" s="61" t="e">
        <f t="shared" si="100"/>
        <v>#N/A</v>
      </c>
      <c r="BE136" s="61" t="e">
        <f t="shared" si="100"/>
        <v>#N/A</v>
      </c>
      <c r="BF136" s="61" t="e">
        <f t="shared" si="100"/>
        <v>#N/A</v>
      </c>
      <c r="BG136" s="61" t="e">
        <f t="shared" si="100"/>
        <v>#N/A</v>
      </c>
      <c r="BH136" s="61" t="e">
        <f t="shared" si="100"/>
        <v>#N/A</v>
      </c>
      <c r="BI136" s="61" t="e">
        <f t="shared" si="101"/>
        <v>#N/A</v>
      </c>
      <c r="BJ136" s="61" t="e">
        <f t="shared" si="101"/>
        <v>#N/A</v>
      </c>
      <c r="BK136" s="61" t="e">
        <f t="shared" si="101"/>
        <v>#N/A</v>
      </c>
      <c r="BL136" s="61" t="e">
        <f t="shared" si="101"/>
        <v>#N/A</v>
      </c>
      <c r="BM136" s="61" t="e">
        <f t="shared" si="101"/>
        <v>#N/A</v>
      </c>
      <c r="BN136" s="61" t="e">
        <f t="shared" si="101"/>
        <v>#N/A</v>
      </c>
      <c r="BO136" s="61" t="e">
        <f t="shared" si="101"/>
        <v>#N/A</v>
      </c>
      <c r="BP136" s="61" t="e">
        <f t="shared" si="101"/>
        <v>#N/A</v>
      </c>
      <c r="BQ136" s="61" t="e">
        <f t="shared" si="101"/>
        <v>#N/A</v>
      </c>
      <c r="BR136" s="61" t="e">
        <f t="shared" si="101"/>
        <v>#N/A</v>
      </c>
      <c r="BS136" s="61" t="e">
        <f t="shared" si="102"/>
        <v>#N/A</v>
      </c>
      <c r="BT136" s="61" t="e">
        <f t="shared" si="102"/>
        <v>#N/A</v>
      </c>
      <c r="BU136" s="61" t="e">
        <f t="shared" si="102"/>
        <v>#N/A</v>
      </c>
      <c r="BV136" s="61" t="e">
        <f t="shared" si="102"/>
        <v>#N/A</v>
      </c>
      <c r="BW136" s="61" t="e">
        <f t="shared" si="102"/>
        <v>#N/A</v>
      </c>
      <c r="BX136" s="61" t="e">
        <f t="shared" si="102"/>
        <v>#N/A</v>
      </c>
      <c r="BY136" s="61" t="e">
        <f t="shared" si="102"/>
        <v>#N/A</v>
      </c>
      <c r="BZ136" s="61" t="e">
        <f t="shared" si="102"/>
        <v>#N/A</v>
      </c>
      <c r="CA136" s="61" t="e">
        <f t="shared" si="102"/>
        <v>#N/A</v>
      </c>
      <c r="CB136" s="61" t="e">
        <f t="shared" si="102"/>
        <v>#N/A</v>
      </c>
      <c r="CC136" s="61" t="e">
        <f t="shared" si="103"/>
        <v>#N/A</v>
      </c>
      <c r="CD136" s="61" t="e">
        <f t="shared" si="103"/>
        <v>#N/A</v>
      </c>
      <c r="CE136" s="61" t="e">
        <f t="shared" si="103"/>
        <v>#N/A</v>
      </c>
      <c r="CF136" s="61" t="e">
        <f t="shared" si="103"/>
        <v>#N/A</v>
      </c>
      <c r="CG136" s="61" t="e">
        <f t="shared" si="103"/>
        <v>#N/A</v>
      </c>
      <c r="CH136" s="61" t="e">
        <f t="shared" si="103"/>
        <v>#N/A</v>
      </c>
      <c r="CI136" s="61" t="e">
        <f t="shared" si="103"/>
        <v>#N/A</v>
      </c>
      <c r="CJ136" s="61" t="e">
        <f t="shared" si="103"/>
        <v>#N/A</v>
      </c>
      <c r="CK136" s="61" t="e">
        <f t="shared" si="103"/>
        <v>#N/A</v>
      </c>
      <c r="CL136" s="61" t="e">
        <f t="shared" si="103"/>
        <v>#N/A</v>
      </c>
    </row>
    <row r="137" spans="1:90" x14ac:dyDescent="0.25">
      <c r="A137" s="56"/>
      <c r="B137" s="56"/>
      <c r="C137" s="57"/>
      <c r="D137" s="58"/>
      <c r="E137" s="58"/>
      <c r="F137" s="59"/>
      <c r="G137" s="59"/>
      <c r="H137" s="59"/>
      <c r="I137" s="58"/>
      <c r="J137" s="58"/>
      <c r="K137" s="60" t="e">
        <f t="shared" ref="K137:T146" si="104">VLOOKUP($B137,$B:$J,K$4,FALSE)/K$6</f>
        <v>#N/A</v>
      </c>
      <c r="L137" s="60" t="e">
        <f t="shared" si="104"/>
        <v>#N/A</v>
      </c>
      <c r="M137" s="60" t="e">
        <f t="shared" si="104"/>
        <v>#N/A</v>
      </c>
      <c r="N137" s="60" t="e">
        <f t="shared" si="104"/>
        <v>#N/A</v>
      </c>
      <c r="O137" s="60" t="e">
        <f t="shared" si="104"/>
        <v>#N/A</v>
      </c>
      <c r="P137" s="60" t="e">
        <f t="shared" si="104"/>
        <v>#N/A</v>
      </c>
      <c r="Q137" s="60" t="e">
        <f t="shared" si="104"/>
        <v>#N/A</v>
      </c>
      <c r="R137" s="60" t="e">
        <f t="shared" si="104"/>
        <v>#N/A</v>
      </c>
      <c r="S137" s="60" t="e">
        <f t="shared" si="104"/>
        <v>#N/A</v>
      </c>
      <c r="T137" s="60" t="e">
        <f t="shared" si="104"/>
        <v>#N/A</v>
      </c>
      <c r="U137" s="60" t="e">
        <f t="shared" ref="U137:AD146" si="105">VLOOKUP($B137,$B:$J,U$4,FALSE)/U$6</f>
        <v>#N/A</v>
      </c>
      <c r="V137" s="60" t="e">
        <f t="shared" si="105"/>
        <v>#N/A</v>
      </c>
      <c r="W137" s="60" t="e">
        <f t="shared" si="105"/>
        <v>#N/A</v>
      </c>
      <c r="X137" s="60" t="e">
        <f t="shared" si="105"/>
        <v>#N/A</v>
      </c>
      <c r="Y137" s="60" t="e">
        <f t="shared" si="105"/>
        <v>#N/A</v>
      </c>
      <c r="Z137" s="60" t="e">
        <f t="shared" si="105"/>
        <v>#N/A</v>
      </c>
      <c r="AA137" s="60" t="e">
        <f t="shared" si="105"/>
        <v>#N/A</v>
      </c>
      <c r="AB137" s="60" t="e">
        <f t="shared" si="105"/>
        <v>#N/A</v>
      </c>
      <c r="AC137" s="60" t="e">
        <f t="shared" si="105"/>
        <v>#N/A</v>
      </c>
      <c r="AD137" s="60" t="e">
        <f t="shared" si="105"/>
        <v>#N/A</v>
      </c>
      <c r="AE137" s="60" t="e">
        <f t="shared" ref="AE137:AN146" si="106">VLOOKUP($B137,$B:$J,AE$4,FALSE)/AE$6</f>
        <v>#N/A</v>
      </c>
      <c r="AF137" s="60" t="e">
        <f t="shared" si="106"/>
        <v>#N/A</v>
      </c>
      <c r="AG137" s="60" t="e">
        <f t="shared" si="106"/>
        <v>#N/A</v>
      </c>
      <c r="AH137" s="60" t="e">
        <f t="shared" si="106"/>
        <v>#N/A</v>
      </c>
      <c r="AI137" s="60" t="e">
        <f t="shared" si="106"/>
        <v>#N/A</v>
      </c>
      <c r="AJ137" s="60" t="e">
        <f t="shared" si="106"/>
        <v>#N/A</v>
      </c>
      <c r="AK137" s="60" t="e">
        <f t="shared" si="106"/>
        <v>#N/A</v>
      </c>
      <c r="AL137" s="60" t="e">
        <f t="shared" si="106"/>
        <v>#N/A</v>
      </c>
      <c r="AM137" s="60" t="e">
        <f t="shared" si="106"/>
        <v>#N/A</v>
      </c>
      <c r="AN137" s="60" t="e">
        <f t="shared" si="106"/>
        <v>#N/A</v>
      </c>
      <c r="AO137" s="60" t="e">
        <f t="shared" ref="AO137:AX146" si="107">VLOOKUP($B137,$B:$J,AO$4,FALSE)/AO$6</f>
        <v>#N/A</v>
      </c>
      <c r="AP137" s="60" t="e">
        <f t="shared" si="107"/>
        <v>#N/A</v>
      </c>
      <c r="AQ137" s="60" t="e">
        <f t="shared" si="107"/>
        <v>#N/A</v>
      </c>
      <c r="AR137" s="60" t="e">
        <f t="shared" si="107"/>
        <v>#N/A</v>
      </c>
      <c r="AS137" s="60" t="e">
        <f t="shared" si="107"/>
        <v>#N/A</v>
      </c>
      <c r="AT137" s="60" t="e">
        <f t="shared" si="107"/>
        <v>#N/A</v>
      </c>
      <c r="AU137" s="60" t="e">
        <f t="shared" si="107"/>
        <v>#N/A</v>
      </c>
      <c r="AV137" s="60" t="e">
        <f t="shared" si="107"/>
        <v>#N/A</v>
      </c>
      <c r="AW137" s="138" t="e">
        <f t="shared" si="107"/>
        <v>#N/A</v>
      </c>
      <c r="AX137" s="60" t="e">
        <f t="shared" si="107"/>
        <v>#N/A</v>
      </c>
      <c r="AY137" s="60" t="e">
        <f t="shared" ref="AY137:BH146" si="108">VLOOKUP($B137,$B:$J,AY$4,FALSE)/AY$6</f>
        <v>#N/A</v>
      </c>
      <c r="AZ137" s="60" t="e">
        <f t="shared" si="108"/>
        <v>#N/A</v>
      </c>
      <c r="BA137" s="60" t="e">
        <f t="shared" si="108"/>
        <v>#N/A</v>
      </c>
      <c r="BB137" s="61" t="e">
        <f t="shared" si="108"/>
        <v>#N/A</v>
      </c>
      <c r="BC137" s="61" t="e">
        <f t="shared" si="108"/>
        <v>#N/A</v>
      </c>
      <c r="BD137" s="61" t="e">
        <f t="shared" si="108"/>
        <v>#N/A</v>
      </c>
      <c r="BE137" s="61" t="e">
        <f t="shared" si="108"/>
        <v>#N/A</v>
      </c>
      <c r="BF137" s="61" t="e">
        <f t="shared" si="108"/>
        <v>#N/A</v>
      </c>
      <c r="BG137" s="61" t="e">
        <f t="shared" si="108"/>
        <v>#N/A</v>
      </c>
      <c r="BH137" s="61" t="e">
        <f t="shared" si="108"/>
        <v>#N/A</v>
      </c>
      <c r="BI137" s="61" t="e">
        <f t="shared" ref="BI137:BR146" si="109">VLOOKUP($B137,$B:$J,BI$4,FALSE)/BI$6</f>
        <v>#N/A</v>
      </c>
      <c r="BJ137" s="61" t="e">
        <f t="shared" si="109"/>
        <v>#N/A</v>
      </c>
      <c r="BK137" s="61" t="e">
        <f t="shared" si="109"/>
        <v>#N/A</v>
      </c>
      <c r="BL137" s="61" t="e">
        <f t="shared" si="109"/>
        <v>#N/A</v>
      </c>
      <c r="BM137" s="61" t="e">
        <f t="shared" si="109"/>
        <v>#N/A</v>
      </c>
      <c r="BN137" s="61" t="e">
        <f t="shared" si="109"/>
        <v>#N/A</v>
      </c>
      <c r="BO137" s="61" t="e">
        <f t="shared" si="109"/>
        <v>#N/A</v>
      </c>
      <c r="BP137" s="61" t="e">
        <f t="shared" si="109"/>
        <v>#N/A</v>
      </c>
      <c r="BQ137" s="61" t="e">
        <f t="shared" si="109"/>
        <v>#N/A</v>
      </c>
      <c r="BR137" s="61" t="e">
        <f t="shared" si="109"/>
        <v>#N/A</v>
      </c>
      <c r="BS137" s="61" t="e">
        <f t="shared" ref="BS137:CB146" si="110">VLOOKUP($B137,$B:$J,BS$4,FALSE)/BS$6</f>
        <v>#N/A</v>
      </c>
      <c r="BT137" s="61" t="e">
        <f t="shared" si="110"/>
        <v>#N/A</v>
      </c>
      <c r="BU137" s="61" t="e">
        <f t="shared" si="110"/>
        <v>#N/A</v>
      </c>
      <c r="BV137" s="61" t="e">
        <f t="shared" si="110"/>
        <v>#N/A</v>
      </c>
      <c r="BW137" s="61" t="e">
        <f t="shared" si="110"/>
        <v>#N/A</v>
      </c>
      <c r="BX137" s="61" t="e">
        <f t="shared" si="110"/>
        <v>#N/A</v>
      </c>
      <c r="BY137" s="61" t="e">
        <f t="shared" si="110"/>
        <v>#N/A</v>
      </c>
      <c r="BZ137" s="61" t="e">
        <f t="shared" si="110"/>
        <v>#N/A</v>
      </c>
      <c r="CA137" s="61" t="e">
        <f t="shared" si="110"/>
        <v>#N/A</v>
      </c>
      <c r="CB137" s="61" t="e">
        <f t="shared" si="110"/>
        <v>#N/A</v>
      </c>
      <c r="CC137" s="61" t="e">
        <f t="shared" ref="CC137:CL146" si="111">VLOOKUP($B137,$B:$J,CC$4,FALSE)/CC$6</f>
        <v>#N/A</v>
      </c>
      <c r="CD137" s="61" t="e">
        <f t="shared" si="111"/>
        <v>#N/A</v>
      </c>
      <c r="CE137" s="61" t="e">
        <f t="shared" si="111"/>
        <v>#N/A</v>
      </c>
      <c r="CF137" s="61" t="e">
        <f t="shared" si="111"/>
        <v>#N/A</v>
      </c>
      <c r="CG137" s="61" t="e">
        <f t="shared" si="111"/>
        <v>#N/A</v>
      </c>
      <c r="CH137" s="61" t="e">
        <f t="shared" si="111"/>
        <v>#N/A</v>
      </c>
      <c r="CI137" s="61" t="e">
        <f t="shared" si="111"/>
        <v>#N/A</v>
      </c>
      <c r="CJ137" s="61" t="e">
        <f t="shared" si="111"/>
        <v>#N/A</v>
      </c>
      <c r="CK137" s="61" t="e">
        <f t="shared" si="111"/>
        <v>#N/A</v>
      </c>
      <c r="CL137" s="61" t="e">
        <f t="shared" si="111"/>
        <v>#N/A</v>
      </c>
    </row>
    <row r="138" spans="1:90" x14ac:dyDescent="0.25">
      <c r="A138" s="56"/>
      <c r="B138" s="56"/>
      <c r="C138" s="57"/>
      <c r="D138" s="58"/>
      <c r="E138" s="58"/>
      <c r="F138" s="59"/>
      <c r="G138" s="59"/>
      <c r="H138" s="59"/>
      <c r="I138" s="58"/>
      <c r="J138" s="58"/>
      <c r="K138" s="60" t="e">
        <f t="shared" si="104"/>
        <v>#N/A</v>
      </c>
      <c r="L138" s="60" t="e">
        <f t="shared" si="104"/>
        <v>#N/A</v>
      </c>
      <c r="M138" s="60" t="e">
        <f t="shared" si="104"/>
        <v>#N/A</v>
      </c>
      <c r="N138" s="60" t="e">
        <f t="shared" si="104"/>
        <v>#N/A</v>
      </c>
      <c r="O138" s="60" t="e">
        <f t="shared" si="104"/>
        <v>#N/A</v>
      </c>
      <c r="P138" s="60" t="e">
        <f t="shared" si="104"/>
        <v>#N/A</v>
      </c>
      <c r="Q138" s="60" t="e">
        <f t="shared" si="104"/>
        <v>#N/A</v>
      </c>
      <c r="R138" s="60" t="e">
        <f t="shared" si="104"/>
        <v>#N/A</v>
      </c>
      <c r="S138" s="60" t="e">
        <f t="shared" si="104"/>
        <v>#N/A</v>
      </c>
      <c r="T138" s="60" t="e">
        <f t="shared" si="104"/>
        <v>#N/A</v>
      </c>
      <c r="U138" s="60" t="e">
        <f t="shared" si="105"/>
        <v>#N/A</v>
      </c>
      <c r="V138" s="60" t="e">
        <f t="shared" si="105"/>
        <v>#N/A</v>
      </c>
      <c r="W138" s="60" t="e">
        <f t="shared" si="105"/>
        <v>#N/A</v>
      </c>
      <c r="X138" s="60" t="e">
        <f t="shared" si="105"/>
        <v>#N/A</v>
      </c>
      <c r="Y138" s="60" t="e">
        <f t="shared" si="105"/>
        <v>#N/A</v>
      </c>
      <c r="Z138" s="60" t="e">
        <f t="shared" si="105"/>
        <v>#N/A</v>
      </c>
      <c r="AA138" s="60" t="e">
        <f t="shared" si="105"/>
        <v>#N/A</v>
      </c>
      <c r="AB138" s="60" t="e">
        <f t="shared" si="105"/>
        <v>#N/A</v>
      </c>
      <c r="AC138" s="60" t="e">
        <f t="shared" si="105"/>
        <v>#N/A</v>
      </c>
      <c r="AD138" s="60" t="e">
        <f t="shared" si="105"/>
        <v>#N/A</v>
      </c>
      <c r="AE138" s="60" t="e">
        <f t="shared" si="106"/>
        <v>#N/A</v>
      </c>
      <c r="AF138" s="60" t="e">
        <f t="shared" si="106"/>
        <v>#N/A</v>
      </c>
      <c r="AG138" s="60" t="e">
        <f t="shared" si="106"/>
        <v>#N/A</v>
      </c>
      <c r="AH138" s="60" t="e">
        <f t="shared" si="106"/>
        <v>#N/A</v>
      </c>
      <c r="AI138" s="60" t="e">
        <f t="shared" si="106"/>
        <v>#N/A</v>
      </c>
      <c r="AJ138" s="60" t="e">
        <f t="shared" si="106"/>
        <v>#N/A</v>
      </c>
      <c r="AK138" s="60" t="e">
        <f t="shared" si="106"/>
        <v>#N/A</v>
      </c>
      <c r="AL138" s="60" t="e">
        <f t="shared" si="106"/>
        <v>#N/A</v>
      </c>
      <c r="AM138" s="60" t="e">
        <f t="shared" si="106"/>
        <v>#N/A</v>
      </c>
      <c r="AN138" s="60" t="e">
        <f t="shared" si="106"/>
        <v>#N/A</v>
      </c>
      <c r="AO138" s="60" t="e">
        <f t="shared" si="107"/>
        <v>#N/A</v>
      </c>
      <c r="AP138" s="60" t="e">
        <f t="shared" si="107"/>
        <v>#N/A</v>
      </c>
      <c r="AQ138" s="60" t="e">
        <f t="shared" si="107"/>
        <v>#N/A</v>
      </c>
      <c r="AR138" s="60" t="e">
        <f t="shared" si="107"/>
        <v>#N/A</v>
      </c>
      <c r="AS138" s="60" t="e">
        <f t="shared" si="107"/>
        <v>#N/A</v>
      </c>
      <c r="AT138" s="60" t="e">
        <f t="shared" si="107"/>
        <v>#N/A</v>
      </c>
      <c r="AU138" s="60" t="e">
        <f t="shared" si="107"/>
        <v>#N/A</v>
      </c>
      <c r="AV138" s="60" t="e">
        <f t="shared" si="107"/>
        <v>#N/A</v>
      </c>
      <c r="AW138" s="138" t="e">
        <f t="shared" si="107"/>
        <v>#N/A</v>
      </c>
      <c r="AX138" s="60" t="e">
        <f t="shared" si="107"/>
        <v>#N/A</v>
      </c>
      <c r="AY138" s="60" t="e">
        <f t="shared" si="108"/>
        <v>#N/A</v>
      </c>
      <c r="AZ138" s="60" t="e">
        <f t="shared" si="108"/>
        <v>#N/A</v>
      </c>
      <c r="BA138" s="60" t="e">
        <f t="shared" si="108"/>
        <v>#N/A</v>
      </c>
      <c r="BB138" s="61" t="e">
        <f t="shared" si="108"/>
        <v>#N/A</v>
      </c>
      <c r="BC138" s="61" t="e">
        <f t="shared" si="108"/>
        <v>#N/A</v>
      </c>
      <c r="BD138" s="61" t="e">
        <f t="shared" si="108"/>
        <v>#N/A</v>
      </c>
      <c r="BE138" s="61" t="e">
        <f t="shared" si="108"/>
        <v>#N/A</v>
      </c>
      <c r="BF138" s="61" t="e">
        <f t="shared" si="108"/>
        <v>#N/A</v>
      </c>
      <c r="BG138" s="61" t="e">
        <f t="shared" si="108"/>
        <v>#N/A</v>
      </c>
      <c r="BH138" s="61" t="e">
        <f t="shared" si="108"/>
        <v>#N/A</v>
      </c>
      <c r="BI138" s="61" t="e">
        <f t="shared" si="109"/>
        <v>#N/A</v>
      </c>
      <c r="BJ138" s="61" t="e">
        <f t="shared" si="109"/>
        <v>#N/A</v>
      </c>
      <c r="BK138" s="61" t="e">
        <f t="shared" si="109"/>
        <v>#N/A</v>
      </c>
      <c r="BL138" s="61" t="e">
        <f t="shared" si="109"/>
        <v>#N/A</v>
      </c>
      <c r="BM138" s="61" t="e">
        <f t="shared" si="109"/>
        <v>#N/A</v>
      </c>
      <c r="BN138" s="61" t="e">
        <f t="shared" si="109"/>
        <v>#N/A</v>
      </c>
      <c r="BO138" s="61" t="e">
        <f t="shared" si="109"/>
        <v>#N/A</v>
      </c>
      <c r="BP138" s="61" t="e">
        <f t="shared" si="109"/>
        <v>#N/A</v>
      </c>
      <c r="BQ138" s="61" t="e">
        <f t="shared" si="109"/>
        <v>#N/A</v>
      </c>
      <c r="BR138" s="61" t="e">
        <f t="shared" si="109"/>
        <v>#N/A</v>
      </c>
      <c r="BS138" s="61" t="e">
        <f t="shared" si="110"/>
        <v>#N/A</v>
      </c>
      <c r="BT138" s="61" t="e">
        <f t="shared" si="110"/>
        <v>#N/A</v>
      </c>
      <c r="BU138" s="61" t="e">
        <f t="shared" si="110"/>
        <v>#N/A</v>
      </c>
      <c r="BV138" s="61" t="e">
        <f t="shared" si="110"/>
        <v>#N/A</v>
      </c>
      <c r="BW138" s="61" t="e">
        <f t="shared" si="110"/>
        <v>#N/A</v>
      </c>
      <c r="BX138" s="61" t="e">
        <f t="shared" si="110"/>
        <v>#N/A</v>
      </c>
      <c r="BY138" s="61" t="e">
        <f t="shared" si="110"/>
        <v>#N/A</v>
      </c>
      <c r="BZ138" s="61" t="e">
        <f t="shared" si="110"/>
        <v>#N/A</v>
      </c>
      <c r="CA138" s="61" t="e">
        <f t="shared" si="110"/>
        <v>#N/A</v>
      </c>
      <c r="CB138" s="61" t="e">
        <f t="shared" si="110"/>
        <v>#N/A</v>
      </c>
      <c r="CC138" s="61" t="e">
        <f t="shared" si="111"/>
        <v>#N/A</v>
      </c>
      <c r="CD138" s="61" t="e">
        <f t="shared" si="111"/>
        <v>#N/A</v>
      </c>
      <c r="CE138" s="61" t="e">
        <f t="shared" si="111"/>
        <v>#N/A</v>
      </c>
      <c r="CF138" s="61" t="e">
        <f t="shared" si="111"/>
        <v>#N/A</v>
      </c>
      <c r="CG138" s="61" t="e">
        <f t="shared" si="111"/>
        <v>#N/A</v>
      </c>
      <c r="CH138" s="61" t="e">
        <f t="shared" si="111"/>
        <v>#N/A</v>
      </c>
      <c r="CI138" s="61" t="e">
        <f t="shared" si="111"/>
        <v>#N/A</v>
      </c>
      <c r="CJ138" s="61" t="e">
        <f t="shared" si="111"/>
        <v>#N/A</v>
      </c>
      <c r="CK138" s="61" t="e">
        <f t="shared" si="111"/>
        <v>#N/A</v>
      </c>
      <c r="CL138" s="61" t="e">
        <f t="shared" si="111"/>
        <v>#N/A</v>
      </c>
    </row>
    <row r="139" spans="1:90" x14ac:dyDescent="0.25">
      <c r="A139" s="56"/>
      <c r="B139" s="56"/>
      <c r="C139" s="57"/>
      <c r="D139" s="58"/>
      <c r="E139" s="58"/>
      <c r="F139" s="59"/>
      <c r="G139" s="59"/>
      <c r="H139" s="59"/>
      <c r="I139" s="58"/>
      <c r="J139" s="58"/>
      <c r="K139" s="60" t="e">
        <f t="shared" si="104"/>
        <v>#N/A</v>
      </c>
      <c r="L139" s="60" t="e">
        <f t="shared" si="104"/>
        <v>#N/A</v>
      </c>
      <c r="M139" s="60" t="e">
        <f t="shared" si="104"/>
        <v>#N/A</v>
      </c>
      <c r="N139" s="60" t="e">
        <f t="shared" si="104"/>
        <v>#N/A</v>
      </c>
      <c r="O139" s="60" t="e">
        <f t="shared" si="104"/>
        <v>#N/A</v>
      </c>
      <c r="P139" s="60" t="e">
        <f t="shared" si="104"/>
        <v>#N/A</v>
      </c>
      <c r="Q139" s="60" t="e">
        <f t="shared" si="104"/>
        <v>#N/A</v>
      </c>
      <c r="R139" s="60" t="e">
        <f t="shared" si="104"/>
        <v>#N/A</v>
      </c>
      <c r="S139" s="60" t="e">
        <f t="shared" si="104"/>
        <v>#N/A</v>
      </c>
      <c r="T139" s="60" t="e">
        <f t="shared" si="104"/>
        <v>#N/A</v>
      </c>
      <c r="U139" s="60" t="e">
        <f t="shared" si="105"/>
        <v>#N/A</v>
      </c>
      <c r="V139" s="60" t="e">
        <f t="shared" si="105"/>
        <v>#N/A</v>
      </c>
      <c r="W139" s="60" t="e">
        <f t="shared" si="105"/>
        <v>#N/A</v>
      </c>
      <c r="X139" s="60" t="e">
        <f t="shared" si="105"/>
        <v>#N/A</v>
      </c>
      <c r="Y139" s="60" t="e">
        <f t="shared" si="105"/>
        <v>#N/A</v>
      </c>
      <c r="Z139" s="60" t="e">
        <f t="shared" si="105"/>
        <v>#N/A</v>
      </c>
      <c r="AA139" s="60" t="e">
        <f t="shared" si="105"/>
        <v>#N/A</v>
      </c>
      <c r="AB139" s="60" t="e">
        <f t="shared" si="105"/>
        <v>#N/A</v>
      </c>
      <c r="AC139" s="60" t="e">
        <f t="shared" si="105"/>
        <v>#N/A</v>
      </c>
      <c r="AD139" s="60" t="e">
        <f t="shared" si="105"/>
        <v>#N/A</v>
      </c>
      <c r="AE139" s="60" t="e">
        <f t="shared" si="106"/>
        <v>#N/A</v>
      </c>
      <c r="AF139" s="60" t="e">
        <f t="shared" si="106"/>
        <v>#N/A</v>
      </c>
      <c r="AG139" s="60" t="e">
        <f t="shared" si="106"/>
        <v>#N/A</v>
      </c>
      <c r="AH139" s="60" t="e">
        <f t="shared" si="106"/>
        <v>#N/A</v>
      </c>
      <c r="AI139" s="60" t="e">
        <f t="shared" si="106"/>
        <v>#N/A</v>
      </c>
      <c r="AJ139" s="60" t="e">
        <f t="shared" si="106"/>
        <v>#N/A</v>
      </c>
      <c r="AK139" s="60" t="e">
        <f t="shared" si="106"/>
        <v>#N/A</v>
      </c>
      <c r="AL139" s="60" t="e">
        <f t="shared" si="106"/>
        <v>#N/A</v>
      </c>
      <c r="AM139" s="60" t="e">
        <f t="shared" si="106"/>
        <v>#N/A</v>
      </c>
      <c r="AN139" s="60" t="e">
        <f t="shared" si="106"/>
        <v>#N/A</v>
      </c>
      <c r="AO139" s="60" t="e">
        <f t="shared" si="107"/>
        <v>#N/A</v>
      </c>
      <c r="AP139" s="60" t="e">
        <f t="shared" si="107"/>
        <v>#N/A</v>
      </c>
      <c r="AQ139" s="60" t="e">
        <f t="shared" si="107"/>
        <v>#N/A</v>
      </c>
      <c r="AR139" s="60" t="e">
        <f t="shared" si="107"/>
        <v>#N/A</v>
      </c>
      <c r="AS139" s="60" t="e">
        <f t="shared" si="107"/>
        <v>#N/A</v>
      </c>
      <c r="AT139" s="60" t="e">
        <f t="shared" si="107"/>
        <v>#N/A</v>
      </c>
      <c r="AU139" s="60" t="e">
        <f t="shared" si="107"/>
        <v>#N/A</v>
      </c>
      <c r="AV139" s="60" t="e">
        <f t="shared" si="107"/>
        <v>#N/A</v>
      </c>
      <c r="AW139" s="138" t="e">
        <f t="shared" si="107"/>
        <v>#N/A</v>
      </c>
      <c r="AX139" s="60" t="e">
        <f t="shared" si="107"/>
        <v>#N/A</v>
      </c>
      <c r="AY139" s="60" t="e">
        <f t="shared" si="108"/>
        <v>#N/A</v>
      </c>
      <c r="AZ139" s="60" t="e">
        <f t="shared" si="108"/>
        <v>#N/A</v>
      </c>
      <c r="BA139" s="60" t="e">
        <f t="shared" si="108"/>
        <v>#N/A</v>
      </c>
      <c r="BB139" s="61" t="e">
        <f t="shared" si="108"/>
        <v>#N/A</v>
      </c>
      <c r="BC139" s="61" t="e">
        <f t="shared" si="108"/>
        <v>#N/A</v>
      </c>
      <c r="BD139" s="61" t="e">
        <f t="shared" si="108"/>
        <v>#N/A</v>
      </c>
      <c r="BE139" s="61" t="e">
        <f t="shared" si="108"/>
        <v>#N/A</v>
      </c>
      <c r="BF139" s="61" t="e">
        <f t="shared" si="108"/>
        <v>#N/A</v>
      </c>
      <c r="BG139" s="61" t="e">
        <f t="shared" si="108"/>
        <v>#N/A</v>
      </c>
      <c r="BH139" s="61" t="e">
        <f t="shared" si="108"/>
        <v>#N/A</v>
      </c>
      <c r="BI139" s="61" t="e">
        <f t="shared" si="109"/>
        <v>#N/A</v>
      </c>
      <c r="BJ139" s="61" t="e">
        <f t="shared" si="109"/>
        <v>#N/A</v>
      </c>
      <c r="BK139" s="61" t="e">
        <f t="shared" si="109"/>
        <v>#N/A</v>
      </c>
      <c r="BL139" s="61" t="e">
        <f t="shared" si="109"/>
        <v>#N/A</v>
      </c>
      <c r="BM139" s="61" t="e">
        <f t="shared" si="109"/>
        <v>#N/A</v>
      </c>
      <c r="BN139" s="61" t="e">
        <f t="shared" si="109"/>
        <v>#N/A</v>
      </c>
      <c r="BO139" s="61" t="e">
        <f t="shared" si="109"/>
        <v>#N/A</v>
      </c>
      <c r="BP139" s="61" t="e">
        <f t="shared" si="109"/>
        <v>#N/A</v>
      </c>
      <c r="BQ139" s="61" t="e">
        <f t="shared" si="109"/>
        <v>#N/A</v>
      </c>
      <c r="BR139" s="61" t="e">
        <f t="shared" si="109"/>
        <v>#N/A</v>
      </c>
      <c r="BS139" s="61" t="e">
        <f t="shared" si="110"/>
        <v>#N/A</v>
      </c>
      <c r="BT139" s="61" t="e">
        <f t="shared" si="110"/>
        <v>#N/A</v>
      </c>
      <c r="BU139" s="61" t="e">
        <f t="shared" si="110"/>
        <v>#N/A</v>
      </c>
      <c r="BV139" s="61" t="e">
        <f t="shared" si="110"/>
        <v>#N/A</v>
      </c>
      <c r="BW139" s="61" t="e">
        <f t="shared" si="110"/>
        <v>#N/A</v>
      </c>
      <c r="BX139" s="61" t="e">
        <f t="shared" si="110"/>
        <v>#N/A</v>
      </c>
      <c r="BY139" s="61" t="e">
        <f t="shared" si="110"/>
        <v>#N/A</v>
      </c>
      <c r="BZ139" s="61" t="e">
        <f t="shared" si="110"/>
        <v>#N/A</v>
      </c>
      <c r="CA139" s="61" t="e">
        <f t="shared" si="110"/>
        <v>#N/A</v>
      </c>
      <c r="CB139" s="61" t="e">
        <f t="shared" si="110"/>
        <v>#N/A</v>
      </c>
      <c r="CC139" s="61" t="e">
        <f t="shared" si="111"/>
        <v>#N/A</v>
      </c>
      <c r="CD139" s="61" t="e">
        <f t="shared" si="111"/>
        <v>#N/A</v>
      </c>
      <c r="CE139" s="61" t="e">
        <f t="shared" si="111"/>
        <v>#N/A</v>
      </c>
      <c r="CF139" s="61" t="e">
        <f t="shared" si="111"/>
        <v>#N/A</v>
      </c>
      <c r="CG139" s="61" t="e">
        <f t="shared" si="111"/>
        <v>#N/A</v>
      </c>
      <c r="CH139" s="61" t="e">
        <f t="shared" si="111"/>
        <v>#N/A</v>
      </c>
      <c r="CI139" s="61" t="e">
        <f t="shared" si="111"/>
        <v>#N/A</v>
      </c>
      <c r="CJ139" s="61" t="e">
        <f t="shared" si="111"/>
        <v>#N/A</v>
      </c>
      <c r="CK139" s="61" t="e">
        <f t="shared" si="111"/>
        <v>#N/A</v>
      </c>
      <c r="CL139" s="61" t="e">
        <f t="shared" si="111"/>
        <v>#N/A</v>
      </c>
    </row>
    <row r="140" spans="1:90" x14ac:dyDescent="0.25">
      <c r="A140" s="56"/>
      <c r="B140" s="56"/>
      <c r="C140" s="57"/>
      <c r="D140" s="58"/>
      <c r="E140" s="58"/>
      <c r="F140" s="59"/>
      <c r="G140" s="59"/>
      <c r="H140" s="59"/>
      <c r="I140" s="58"/>
      <c r="J140" s="58"/>
      <c r="K140" s="60" t="e">
        <f t="shared" si="104"/>
        <v>#N/A</v>
      </c>
      <c r="L140" s="60" t="e">
        <f t="shared" si="104"/>
        <v>#N/A</v>
      </c>
      <c r="M140" s="60" t="e">
        <f t="shared" si="104"/>
        <v>#N/A</v>
      </c>
      <c r="N140" s="60" t="e">
        <f t="shared" si="104"/>
        <v>#N/A</v>
      </c>
      <c r="O140" s="60" t="e">
        <f t="shared" si="104"/>
        <v>#N/A</v>
      </c>
      <c r="P140" s="60" t="e">
        <f t="shared" si="104"/>
        <v>#N/A</v>
      </c>
      <c r="Q140" s="60" t="e">
        <f t="shared" si="104"/>
        <v>#N/A</v>
      </c>
      <c r="R140" s="60" t="e">
        <f t="shared" si="104"/>
        <v>#N/A</v>
      </c>
      <c r="S140" s="60" t="e">
        <f t="shared" si="104"/>
        <v>#N/A</v>
      </c>
      <c r="T140" s="60" t="e">
        <f t="shared" si="104"/>
        <v>#N/A</v>
      </c>
      <c r="U140" s="60" t="e">
        <f t="shared" si="105"/>
        <v>#N/A</v>
      </c>
      <c r="V140" s="60" t="e">
        <f t="shared" si="105"/>
        <v>#N/A</v>
      </c>
      <c r="W140" s="60" t="e">
        <f t="shared" si="105"/>
        <v>#N/A</v>
      </c>
      <c r="X140" s="60" t="e">
        <f t="shared" si="105"/>
        <v>#N/A</v>
      </c>
      <c r="Y140" s="60" t="e">
        <f t="shared" si="105"/>
        <v>#N/A</v>
      </c>
      <c r="Z140" s="60" t="e">
        <f t="shared" si="105"/>
        <v>#N/A</v>
      </c>
      <c r="AA140" s="60" t="e">
        <f t="shared" si="105"/>
        <v>#N/A</v>
      </c>
      <c r="AB140" s="60" t="e">
        <f t="shared" si="105"/>
        <v>#N/A</v>
      </c>
      <c r="AC140" s="60" t="e">
        <f t="shared" si="105"/>
        <v>#N/A</v>
      </c>
      <c r="AD140" s="60" t="e">
        <f t="shared" si="105"/>
        <v>#N/A</v>
      </c>
      <c r="AE140" s="60" t="e">
        <f t="shared" si="106"/>
        <v>#N/A</v>
      </c>
      <c r="AF140" s="60" t="e">
        <f t="shared" si="106"/>
        <v>#N/A</v>
      </c>
      <c r="AG140" s="60" t="e">
        <f t="shared" si="106"/>
        <v>#N/A</v>
      </c>
      <c r="AH140" s="60" t="e">
        <f t="shared" si="106"/>
        <v>#N/A</v>
      </c>
      <c r="AI140" s="60" t="e">
        <f t="shared" si="106"/>
        <v>#N/A</v>
      </c>
      <c r="AJ140" s="60" t="e">
        <f t="shared" si="106"/>
        <v>#N/A</v>
      </c>
      <c r="AK140" s="60" t="e">
        <f t="shared" si="106"/>
        <v>#N/A</v>
      </c>
      <c r="AL140" s="60" t="e">
        <f t="shared" si="106"/>
        <v>#N/A</v>
      </c>
      <c r="AM140" s="60" t="e">
        <f t="shared" si="106"/>
        <v>#N/A</v>
      </c>
      <c r="AN140" s="60" t="e">
        <f t="shared" si="106"/>
        <v>#N/A</v>
      </c>
      <c r="AO140" s="60" t="e">
        <f t="shared" si="107"/>
        <v>#N/A</v>
      </c>
      <c r="AP140" s="60" t="e">
        <f t="shared" si="107"/>
        <v>#N/A</v>
      </c>
      <c r="AQ140" s="60" t="e">
        <f t="shared" si="107"/>
        <v>#N/A</v>
      </c>
      <c r="AR140" s="60" t="e">
        <f t="shared" si="107"/>
        <v>#N/A</v>
      </c>
      <c r="AS140" s="60" t="e">
        <f t="shared" si="107"/>
        <v>#N/A</v>
      </c>
      <c r="AT140" s="60" t="e">
        <f t="shared" si="107"/>
        <v>#N/A</v>
      </c>
      <c r="AU140" s="60" t="e">
        <f t="shared" si="107"/>
        <v>#N/A</v>
      </c>
      <c r="AV140" s="60" t="e">
        <f t="shared" si="107"/>
        <v>#N/A</v>
      </c>
      <c r="AW140" s="138" t="e">
        <f t="shared" si="107"/>
        <v>#N/A</v>
      </c>
      <c r="AX140" s="60" t="e">
        <f t="shared" si="107"/>
        <v>#N/A</v>
      </c>
      <c r="AY140" s="60" t="e">
        <f t="shared" si="108"/>
        <v>#N/A</v>
      </c>
      <c r="AZ140" s="60" t="e">
        <f t="shared" si="108"/>
        <v>#N/A</v>
      </c>
      <c r="BA140" s="60" t="e">
        <f t="shared" si="108"/>
        <v>#N/A</v>
      </c>
      <c r="BB140" s="61" t="e">
        <f t="shared" si="108"/>
        <v>#N/A</v>
      </c>
      <c r="BC140" s="61" t="e">
        <f t="shared" si="108"/>
        <v>#N/A</v>
      </c>
      <c r="BD140" s="61" t="e">
        <f t="shared" si="108"/>
        <v>#N/A</v>
      </c>
      <c r="BE140" s="61" t="e">
        <f t="shared" si="108"/>
        <v>#N/A</v>
      </c>
      <c r="BF140" s="61" t="e">
        <f t="shared" si="108"/>
        <v>#N/A</v>
      </c>
      <c r="BG140" s="61" t="e">
        <f t="shared" si="108"/>
        <v>#N/A</v>
      </c>
      <c r="BH140" s="61" t="e">
        <f t="shared" si="108"/>
        <v>#N/A</v>
      </c>
      <c r="BI140" s="61" t="e">
        <f t="shared" si="109"/>
        <v>#N/A</v>
      </c>
      <c r="BJ140" s="61" t="e">
        <f t="shared" si="109"/>
        <v>#N/A</v>
      </c>
      <c r="BK140" s="61" t="e">
        <f t="shared" si="109"/>
        <v>#N/A</v>
      </c>
      <c r="BL140" s="61" t="e">
        <f t="shared" si="109"/>
        <v>#N/A</v>
      </c>
      <c r="BM140" s="61" t="e">
        <f t="shared" si="109"/>
        <v>#N/A</v>
      </c>
      <c r="BN140" s="61" t="e">
        <f t="shared" si="109"/>
        <v>#N/A</v>
      </c>
      <c r="BO140" s="61" t="e">
        <f t="shared" si="109"/>
        <v>#N/A</v>
      </c>
      <c r="BP140" s="61" t="e">
        <f t="shared" si="109"/>
        <v>#N/A</v>
      </c>
      <c r="BQ140" s="61" t="e">
        <f t="shared" si="109"/>
        <v>#N/A</v>
      </c>
      <c r="BR140" s="61" t="e">
        <f t="shared" si="109"/>
        <v>#N/A</v>
      </c>
      <c r="BS140" s="61" t="e">
        <f t="shared" si="110"/>
        <v>#N/A</v>
      </c>
      <c r="BT140" s="61" t="e">
        <f t="shared" si="110"/>
        <v>#N/A</v>
      </c>
      <c r="BU140" s="61" t="e">
        <f t="shared" si="110"/>
        <v>#N/A</v>
      </c>
      <c r="BV140" s="61" t="e">
        <f t="shared" si="110"/>
        <v>#N/A</v>
      </c>
      <c r="BW140" s="61" t="e">
        <f t="shared" si="110"/>
        <v>#N/A</v>
      </c>
      <c r="BX140" s="61" t="e">
        <f t="shared" si="110"/>
        <v>#N/A</v>
      </c>
      <c r="BY140" s="61" t="e">
        <f t="shared" si="110"/>
        <v>#N/A</v>
      </c>
      <c r="BZ140" s="61" t="e">
        <f t="shared" si="110"/>
        <v>#N/A</v>
      </c>
      <c r="CA140" s="61" t="e">
        <f t="shared" si="110"/>
        <v>#N/A</v>
      </c>
      <c r="CB140" s="61" t="e">
        <f t="shared" si="110"/>
        <v>#N/A</v>
      </c>
      <c r="CC140" s="61" t="e">
        <f t="shared" si="111"/>
        <v>#N/A</v>
      </c>
      <c r="CD140" s="61" t="e">
        <f t="shared" si="111"/>
        <v>#N/A</v>
      </c>
      <c r="CE140" s="61" t="e">
        <f t="shared" si="111"/>
        <v>#N/A</v>
      </c>
      <c r="CF140" s="61" t="e">
        <f t="shared" si="111"/>
        <v>#N/A</v>
      </c>
      <c r="CG140" s="61" t="e">
        <f t="shared" si="111"/>
        <v>#N/A</v>
      </c>
      <c r="CH140" s="61" t="e">
        <f t="shared" si="111"/>
        <v>#N/A</v>
      </c>
      <c r="CI140" s="61" t="e">
        <f t="shared" si="111"/>
        <v>#N/A</v>
      </c>
      <c r="CJ140" s="61" t="e">
        <f t="shared" si="111"/>
        <v>#N/A</v>
      </c>
      <c r="CK140" s="61" t="e">
        <f t="shared" si="111"/>
        <v>#N/A</v>
      </c>
      <c r="CL140" s="61" t="e">
        <f t="shared" si="111"/>
        <v>#N/A</v>
      </c>
    </row>
    <row r="141" spans="1:90" x14ac:dyDescent="0.25">
      <c r="A141" s="56"/>
      <c r="B141" s="56"/>
      <c r="C141" s="57"/>
      <c r="D141" s="58"/>
      <c r="E141" s="58"/>
      <c r="F141" s="59"/>
      <c r="G141" s="59"/>
      <c r="H141" s="59"/>
      <c r="I141" s="58"/>
      <c r="J141" s="58"/>
      <c r="K141" s="60" t="e">
        <f t="shared" si="104"/>
        <v>#N/A</v>
      </c>
      <c r="L141" s="60" t="e">
        <f t="shared" si="104"/>
        <v>#N/A</v>
      </c>
      <c r="M141" s="60" t="e">
        <f t="shared" si="104"/>
        <v>#N/A</v>
      </c>
      <c r="N141" s="60" t="e">
        <f t="shared" si="104"/>
        <v>#N/A</v>
      </c>
      <c r="O141" s="60" t="e">
        <f t="shared" si="104"/>
        <v>#N/A</v>
      </c>
      <c r="P141" s="60" t="e">
        <f t="shared" si="104"/>
        <v>#N/A</v>
      </c>
      <c r="Q141" s="60" t="e">
        <f t="shared" si="104"/>
        <v>#N/A</v>
      </c>
      <c r="R141" s="60" t="e">
        <f t="shared" si="104"/>
        <v>#N/A</v>
      </c>
      <c r="S141" s="60" t="e">
        <f t="shared" si="104"/>
        <v>#N/A</v>
      </c>
      <c r="T141" s="60" t="e">
        <f t="shared" si="104"/>
        <v>#N/A</v>
      </c>
      <c r="U141" s="60" t="e">
        <f t="shared" si="105"/>
        <v>#N/A</v>
      </c>
      <c r="V141" s="60" t="e">
        <f t="shared" si="105"/>
        <v>#N/A</v>
      </c>
      <c r="W141" s="60" t="e">
        <f t="shared" si="105"/>
        <v>#N/A</v>
      </c>
      <c r="X141" s="60" t="e">
        <f t="shared" si="105"/>
        <v>#N/A</v>
      </c>
      <c r="Y141" s="60" t="e">
        <f t="shared" si="105"/>
        <v>#N/A</v>
      </c>
      <c r="Z141" s="60" t="e">
        <f t="shared" si="105"/>
        <v>#N/A</v>
      </c>
      <c r="AA141" s="60" t="e">
        <f t="shared" si="105"/>
        <v>#N/A</v>
      </c>
      <c r="AB141" s="60" t="e">
        <f t="shared" si="105"/>
        <v>#N/A</v>
      </c>
      <c r="AC141" s="60" t="e">
        <f t="shared" si="105"/>
        <v>#N/A</v>
      </c>
      <c r="AD141" s="60" t="e">
        <f t="shared" si="105"/>
        <v>#N/A</v>
      </c>
      <c r="AE141" s="60" t="e">
        <f t="shared" si="106"/>
        <v>#N/A</v>
      </c>
      <c r="AF141" s="60" t="e">
        <f t="shared" si="106"/>
        <v>#N/A</v>
      </c>
      <c r="AG141" s="60" t="e">
        <f t="shared" si="106"/>
        <v>#N/A</v>
      </c>
      <c r="AH141" s="60" t="e">
        <f t="shared" si="106"/>
        <v>#N/A</v>
      </c>
      <c r="AI141" s="60" t="e">
        <f t="shared" si="106"/>
        <v>#N/A</v>
      </c>
      <c r="AJ141" s="60" t="e">
        <f t="shared" si="106"/>
        <v>#N/A</v>
      </c>
      <c r="AK141" s="60" t="e">
        <f t="shared" si="106"/>
        <v>#N/A</v>
      </c>
      <c r="AL141" s="60" t="e">
        <f t="shared" si="106"/>
        <v>#N/A</v>
      </c>
      <c r="AM141" s="60" t="e">
        <f t="shared" si="106"/>
        <v>#N/A</v>
      </c>
      <c r="AN141" s="60" t="e">
        <f t="shared" si="106"/>
        <v>#N/A</v>
      </c>
      <c r="AO141" s="60" t="e">
        <f t="shared" si="107"/>
        <v>#N/A</v>
      </c>
      <c r="AP141" s="60" t="e">
        <f t="shared" si="107"/>
        <v>#N/A</v>
      </c>
      <c r="AQ141" s="60" t="e">
        <f t="shared" si="107"/>
        <v>#N/A</v>
      </c>
      <c r="AR141" s="60" t="e">
        <f t="shared" si="107"/>
        <v>#N/A</v>
      </c>
      <c r="AS141" s="60" t="e">
        <f t="shared" si="107"/>
        <v>#N/A</v>
      </c>
      <c r="AT141" s="60" t="e">
        <f t="shared" si="107"/>
        <v>#N/A</v>
      </c>
      <c r="AU141" s="60" t="e">
        <f t="shared" si="107"/>
        <v>#N/A</v>
      </c>
      <c r="AV141" s="60" t="e">
        <f t="shared" si="107"/>
        <v>#N/A</v>
      </c>
      <c r="AW141" s="138" t="e">
        <f t="shared" si="107"/>
        <v>#N/A</v>
      </c>
      <c r="AX141" s="60" t="e">
        <f t="shared" si="107"/>
        <v>#N/A</v>
      </c>
      <c r="AY141" s="60" t="e">
        <f t="shared" si="108"/>
        <v>#N/A</v>
      </c>
      <c r="AZ141" s="60" t="e">
        <f t="shared" si="108"/>
        <v>#N/A</v>
      </c>
      <c r="BA141" s="60" t="e">
        <f t="shared" si="108"/>
        <v>#N/A</v>
      </c>
      <c r="BB141" s="61" t="e">
        <f t="shared" si="108"/>
        <v>#N/A</v>
      </c>
      <c r="BC141" s="61" t="e">
        <f t="shared" si="108"/>
        <v>#N/A</v>
      </c>
      <c r="BD141" s="61" t="e">
        <f t="shared" si="108"/>
        <v>#N/A</v>
      </c>
      <c r="BE141" s="61" t="e">
        <f t="shared" si="108"/>
        <v>#N/A</v>
      </c>
      <c r="BF141" s="61" t="e">
        <f t="shared" si="108"/>
        <v>#N/A</v>
      </c>
      <c r="BG141" s="61" t="e">
        <f t="shared" si="108"/>
        <v>#N/A</v>
      </c>
      <c r="BH141" s="61" t="e">
        <f t="shared" si="108"/>
        <v>#N/A</v>
      </c>
      <c r="BI141" s="61" t="e">
        <f t="shared" si="109"/>
        <v>#N/A</v>
      </c>
      <c r="BJ141" s="61" t="e">
        <f t="shared" si="109"/>
        <v>#N/A</v>
      </c>
      <c r="BK141" s="61" t="e">
        <f t="shared" si="109"/>
        <v>#N/A</v>
      </c>
      <c r="BL141" s="61" t="e">
        <f t="shared" si="109"/>
        <v>#N/A</v>
      </c>
      <c r="BM141" s="61" t="e">
        <f t="shared" si="109"/>
        <v>#N/A</v>
      </c>
      <c r="BN141" s="61" t="e">
        <f t="shared" si="109"/>
        <v>#N/A</v>
      </c>
      <c r="BO141" s="61" t="e">
        <f t="shared" si="109"/>
        <v>#N/A</v>
      </c>
      <c r="BP141" s="61" t="e">
        <f t="shared" si="109"/>
        <v>#N/A</v>
      </c>
      <c r="BQ141" s="61" t="e">
        <f t="shared" si="109"/>
        <v>#N/A</v>
      </c>
      <c r="BR141" s="61" t="e">
        <f t="shared" si="109"/>
        <v>#N/A</v>
      </c>
      <c r="BS141" s="61" t="e">
        <f t="shared" si="110"/>
        <v>#N/A</v>
      </c>
      <c r="BT141" s="61" t="e">
        <f t="shared" si="110"/>
        <v>#N/A</v>
      </c>
      <c r="BU141" s="61" t="e">
        <f t="shared" si="110"/>
        <v>#N/A</v>
      </c>
      <c r="BV141" s="61" t="e">
        <f t="shared" si="110"/>
        <v>#N/A</v>
      </c>
      <c r="BW141" s="61" t="e">
        <f t="shared" si="110"/>
        <v>#N/A</v>
      </c>
      <c r="BX141" s="61" t="e">
        <f t="shared" si="110"/>
        <v>#N/A</v>
      </c>
      <c r="BY141" s="61" t="e">
        <f t="shared" si="110"/>
        <v>#N/A</v>
      </c>
      <c r="BZ141" s="61" t="e">
        <f t="shared" si="110"/>
        <v>#N/A</v>
      </c>
      <c r="CA141" s="61" t="e">
        <f t="shared" si="110"/>
        <v>#N/A</v>
      </c>
      <c r="CB141" s="61" t="e">
        <f t="shared" si="110"/>
        <v>#N/A</v>
      </c>
      <c r="CC141" s="61" t="e">
        <f t="shared" si="111"/>
        <v>#N/A</v>
      </c>
      <c r="CD141" s="61" t="e">
        <f t="shared" si="111"/>
        <v>#N/A</v>
      </c>
      <c r="CE141" s="61" t="e">
        <f t="shared" si="111"/>
        <v>#N/A</v>
      </c>
      <c r="CF141" s="61" t="e">
        <f t="shared" si="111"/>
        <v>#N/A</v>
      </c>
      <c r="CG141" s="61" t="e">
        <f t="shared" si="111"/>
        <v>#N/A</v>
      </c>
      <c r="CH141" s="61" t="e">
        <f t="shared" si="111"/>
        <v>#N/A</v>
      </c>
      <c r="CI141" s="61" t="e">
        <f t="shared" si="111"/>
        <v>#N/A</v>
      </c>
      <c r="CJ141" s="61" t="e">
        <f t="shared" si="111"/>
        <v>#N/A</v>
      </c>
      <c r="CK141" s="61" t="e">
        <f t="shared" si="111"/>
        <v>#N/A</v>
      </c>
      <c r="CL141" s="61" t="e">
        <f t="shared" si="111"/>
        <v>#N/A</v>
      </c>
    </row>
    <row r="142" spans="1:90" x14ac:dyDescent="0.25">
      <c r="A142" s="56"/>
      <c r="B142" s="56"/>
      <c r="C142" s="57"/>
      <c r="D142" s="58"/>
      <c r="E142" s="58"/>
      <c r="F142" s="59"/>
      <c r="G142" s="59"/>
      <c r="H142" s="59"/>
      <c r="I142" s="58"/>
      <c r="J142" s="58"/>
      <c r="K142" s="60" t="e">
        <f t="shared" si="104"/>
        <v>#N/A</v>
      </c>
      <c r="L142" s="60" t="e">
        <f t="shared" si="104"/>
        <v>#N/A</v>
      </c>
      <c r="M142" s="60" t="e">
        <f t="shared" si="104"/>
        <v>#N/A</v>
      </c>
      <c r="N142" s="60" t="e">
        <f t="shared" si="104"/>
        <v>#N/A</v>
      </c>
      <c r="O142" s="60" t="e">
        <f t="shared" si="104"/>
        <v>#N/A</v>
      </c>
      <c r="P142" s="60" t="e">
        <f t="shared" si="104"/>
        <v>#N/A</v>
      </c>
      <c r="Q142" s="60" t="e">
        <f t="shared" si="104"/>
        <v>#N/A</v>
      </c>
      <c r="R142" s="60" t="e">
        <f t="shared" si="104"/>
        <v>#N/A</v>
      </c>
      <c r="S142" s="60" t="e">
        <f t="shared" si="104"/>
        <v>#N/A</v>
      </c>
      <c r="T142" s="60" t="e">
        <f t="shared" si="104"/>
        <v>#N/A</v>
      </c>
      <c r="U142" s="60" t="e">
        <f t="shared" si="105"/>
        <v>#N/A</v>
      </c>
      <c r="V142" s="60" t="e">
        <f t="shared" si="105"/>
        <v>#N/A</v>
      </c>
      <c r="W142" s="60" t="e">
        <f t="shared" si="105"/>
        <v>#N/A</v>
      </c>
      <c r="X142" s="60" t="e">
        <f t="shared" si="105"/>
        <v>#N/A</v>
      </c>
      <c r="Y142" s="60" t="e">
        <f t="shared" si="105"/>
        <v>#N/A</v>
      </c>
      <c r="Z142" s="60" t="e">
        <f t="shared" si="105"/>
        <v>#N/A</v>
      </c>
      <c r="AA142" s="60" t="e">
        <f t="shared" si="105"/>
        <v>#N/A</v>
      </c>
      <c r="AB142" s="60" t="e">
        <f t="shared" si="105"/>
        <v>#N/A</v>
      </c>
      <c r="AC142" s="60" t="e">
        <f t="shared" si="105"/>
        <v>#N/A</v>
      </c>
      <c r="AD142" s="60" t="e">
        <f t="shared" si="105"/>
        <v>#N/A</v>
      </c>
      <c r="AE142" s="60" t="e">
        <f t="shared" si="106"/>
        <v>#N/A</v>
      </c>
      <c r="AF142" s="60" t="e">
        <f t="shared" si="106"/>
        <v>#N/A</v>
      </c>
      <c r="AG142" s="60" t="e">
        <f t="shared" si="106"/>
        <v>#N/A</v>
      </c>
      <c r="AH142" s="60" t="e">
        <f t="shared" si="106"/>
        <v>#N/A</v>
      </c>
      <c r="AI142" s="60" t="e">
        <f t="shared" si="106"/>
        <v>#N/A</v>
      </c>
      <c r="AJ142" s="60" t="e">
        <f t="shared" si="106"/>
        <v>#N/A</v>
      </c>
      <c r="AK142" s="60" t="e">
        <f t="shared" si="106"/>
        <v>#N/A</v>
      </c>
      <c r="AL142" s="60" t="e">
        <f t="shared" si="106"/>
        <v>#N/A</v>
      </c>
      <c r="AM142" s="60" t="e">
        <f t="shared" si="106"/>
        <v>#N/A</v>
      </c>
      <c r="AN142" s="60" t="e">
        <f t="shared" si="106"/>
        <v>#N/A</v>
      </c>
      <c r="AO142" s="60" t="e">
        <f t="shared" si="107"/>
        <v>#N/A</v>
      </c>
      <c r="AP142" s="60" t="e">
        <f t="shared" si="107"/>
        <v>#N/A</v>
      </c>
      <c r="AQ142" s="60" t="e">
        <f t="shared" si="107"/>
        <v>#N/A</v>
      </c>
      <c r="AR142" s="60" t="e">
        <f t="shared" si="107"/>
        <v>#N/A</v>
      </c>
      <c r="AS142" s="60" t="e">
        <f t="shared" si="107"/>
        <v>#N/A</v>
      </c>
      <c r="AT142" s="60" t="e">
        <f t="shared" si="107"/>
        <v>#N/A</v>
      </c>
      <c r="AU142" s="60" t="e">
        <f t="shared" si="107"/>
        <v>#N/A</v>
      </c>
      <c r="AV142" s="60" t="e">
        <f t="shared" si="107"/>
        <v>#N/A</v>
      </c>
      <c r="AW142" s="138" t="e">
        <f t="shared" si="107"/>
        <v>#N/A</v>
      </c>
      <c r="AX142" s="60" t="e">
        <f t="shared" si="107"/>
        <v>#N/A</v>
      </c>
      <c r="AY142" s="60" t="e">
        <f t="shared" si="108"/>
        <v>#N/A</v>
      </c>
      <c r="AZ142" s="60" t="e">
        <f t="shared" si="108"/>
        <v>#N/A</v>
      </c>
      <c r="BA142" s="60" t="e">
        <f t="shared" si="108"/>
        <v>#N/A</v>
      </c>
      <c r="BB142" s="61" t="e">
        <f t="shared" si="108"/>
        <v>#N/A</v>
      </c>
      <c r="BC142" s="61" t="e">
        <f t="shared" si="108"/>
        <v>#N/A</v>
      </c>
      <c r="BD142" s="61" t="e">
        <f t="shared" si="108"/>
        <v>#N/A</v>
      </c>
      <c r="BE142" s="61" t="e">
        <f t="shared" si="108"/>
        <v>#N/A</v>
      </c>
      <c r="BF142" s="61" t="e">
        <f t="shared" si="108"/>
        <v>#N/A</v>
      </c>
      <c r="BG142" s="61" t="e">
        <f t="shared" si="108"/>
        <v>#N/A</v>
      </c>
      <c r="BH142" s="61" t="e">
        <f t="shared" si="108"/>
        <v>#N/A</v>
      </c>
      <c r="BI142" s="61" t="e">
        <f t="shared" si="109"/>
        <v>#N/A</v>
      </c>
      <c r="BJ142" s="61" t="e">
        <f t="shared" si="109"/>
        <v>#N/A</v>
      </c>
      <c r="BK142" s="61" t="e">
        <f t="shared" si="109"/>
        <v>#N/A</v>
      </c>
      <c r="BL142" s="61" t="e">
        <f t="shared" si="109"/>
        <v>#N/A</v>
      </c>
      <c r="BM142" s="61" t="e">
        <f t="shared" si="109"/>
        <v>#N/A</v>
      </c>
      <c r="BN142" s="61" t="e">
        <f t="shared" si="109"/>
        <v>#N/A</v>
      </c>
      <c r="BO142" s="61" t="e">
        <f t="shared" si="109"/>
        <v>#N/A</v>
      </c>
      <c r="BP142" s="61" t="e">
        <f t="shared" si="109"/>
        <v>#N/A</v>
      </c>
      <c r="BQ142" s="61" t="e">
        <f t="shared" si="109"/>
        <v>#N/A</v>
      </c>
      <c r="BR142" s="61" t="e">
        <f t="shared" si="109"/>
        <v>#N/A</v>
      </c>
      <c r="BS142" s="61" t="e">
        <f t="shared" si="110"/>
        <v>#N/A</v>
      </c>
      <c r="BT142" s="61" t="e">
        <f t="shared" si="110"/>
        <v>#N/A</v>
      </c>
      <c r="BU142" s="61" t="e">
        <f t="shared" si="110"/>
        <v>#N/A</v>
      </c>
      <c r="BV142" s="61" t="e">
        <f t="shared" si="110"/>
        <v>#N/A</v>
      </c>
      <c r="BW142" s="61" t="e">
        <f t="shared" si="110"/>
        <v>#N/A</v>
      </c>
      <c r="BX142" s="61" t="e">
        <f t="shared" si="110"/>
        <v>#N/A</v>
      </c>
      <c r="BY142" s="61" t="e">
        <f t="shared" si="110"/>
        <v>#N/A</v>
      </c>
      <c r="BZ142" s="61" t="e">
        <f t="shared" si="110"/>
        <v>#N/A</v>
      </c>
      <c r="CA142" s="61" t="e">
        <f t="shared" si="110"/>
        <v>#N/A</v>
      </c>
      <c r="CB142" s="61" t="e">
        <f t="shared" si="110"/>
        <v>#N/A</v>
      </c>
      <c r="CC142" s="61" t="e">
        <f t="shared" si="111"/>
        <v>#N/A</v>
      </c>
      <c r="CD142" s="61" t="e">
        <f t="shared" si="111"/>
        <v>#N/A</v>
      </c>
      <c r="CE142" s="61" t="e">
        <f t="shared" si="111"/>
        <v>#N/A</v>
      </c>
      <c r="CF142" s="61" t="e">
        <f t="shared" si="111"/>
        <v>#N/A</v>
      </c>
      <c r="CG142" s="61" t="e">
        <f t="shared" si="111"/>
        <v>#N/A</v>
      </c>
      <c r="CH142" s="61" t="e">
        <f t="shared" si="111"/>
        <v>#N/A</v>
      </c>
      <c r="CI142" s="61" t="e">
        <f t="shared" si="111"/>
        <v>#N/A</v>
      </c>
      <c r="CJ142" s="61" t="e">
        <f t="shared" si="111"/>
        <v>#N/A</v>
      </c>
      <c r="CK142" s="61" t="e">
        <f t="shared" si="111"/>
        <v>#N/A</v>
      </c>
      <c r="CL142" s="61" t="e">
        <f t="shared" si="111"/>
        <v>#N/A</v>
      </c>
    </row>
    <row r="143" spans="1:90" x14ac:dyDescent="0.25">
      <c r="A143" s="56"/>
      <c r="B143" s="56"/>
      <c r="C143" s="57"/>
      <c r="D143" s="58"/>
      <c r="E143" s="58"/>
      <c r="F143" s="59"/>
      <c r="G143" s="59"/>
      <c r="H143" s="59"/>
      <c r="I143" s="58"/>
      <c r="J143" s="58"/>
      <c r="K143" s="60" t="e">
        <f t="shared" si="104"/>
        <v>#N/A</v>
      </c>
      <c r="L143" s="60" t="e">
        <f t="shared" si="104"/>
        <v>#N/A</v>
      </c>
      <c r="M143" s="60" t="e">
        <f t="shared" si="104"/>
        <v>#N/A</v>
      </c>
      <c r="N143" s="60" t="e">
        <f t="shared" si="104"/>
        <v>#N/A</v>
      </c>
      <c r="O143" s="60" t="e">
        <f t="shared" si="104"/>
        <v>#N/A</v>
      </c>
      <c r="P143" s="60" t="e">
        <f t="shared" si="104"/>
        <v>#N/A</v>
      </c>
      <c r="Q143" s="60" t="e">
        <f t="shared" si="104"/>
        <v>#N/A</v>
      </c>
      <c r="R143" s="60" t="e">
        <f t="shared" si="104"/>
        <v>#N/A</v>
      </c>
      <c r="S143" s="60" t="e">
        <f t="shared" si="104"/>
        <v>#N/A</v>
      </c>
      <c r="T143" s="60" t="e">
        <f t="shared" si="104"/>
        <v>#N/A</v>
      </c>
      <c r="U143" s="60" t="e">
        <f t="shared" si="105"/>
        <v>#N/A</v>
      </c>
      <c r="V143" s="60" t="e">
        <f t="shared" si="105"/>
        <v>#N/A</v>
      </c>
      <c r="W143" s="60" t="e">
        <f t="shared" si="105"/>
        <v>#N/A</v>
      </c>
      <c r="X143" s="60" t="e">
        <f t="shared" si="105"/>
        <v>#N/A</v>
      </c>
      <c r="Y143" s="60" t="e">
        <f t="shared" si="105"/>
        <v>#N/A</v>
      </c>
      <c r="Z143" s="60" t="e">
        <f t="shared" si="105"/>
        <v>#N/A</v>
      </c>
      <c r="AA143" s="60" t="e">
        <f t="shared" si="105"/>
        <v>#N/A</v>
      </c>
      <c r="AB143" s="60" t="e">
        <f t="shared" si="105"/>
        <v>#N/A</v>
      </c>
      <c r="AC143" s="60" t="e">
        <f t="shared" si="105"/>
        <v>#N/A</v>
      </c>
      <c r="AD143" s="60" t="e">
        <f t="shared" si="105"/>
        <v>#N/A</v>
      </c>
      <c r="AE143" s="60" t="e">
        <f t="shared" si="106"/>
        <v>#N/A</v>
      </c>
      <c r="AF143" s="60" t="e">
        <f t="shared" si="106"/>
        <v>#N/A</v>
      </c>
      <c r="AG143" s="60" t="e">
        <f t="shared" si="106"/>
        <v>#N/A</v>
      </c>
      <c r="AH143" s="60" t="e">
        <f t="shared" si="106"/>
        <v>#N/A</v>
      </c>
      <c r="AI143" s="60" t="e">
        <f t="shared" si="106"/>
        <v>#N/A</v>
      </c>
      <c r="AJ143" s="60" t="e">
        <f t="shared" si="106"/>
        <v>#N/A</v>
      </c>
      <c r="AK143" s="60" t="e">
        <f t="shared" si="106"/>
        <v>#N/A</v>
      </c>
      <c r="AL143" s="60" t="e">
        <f t="shared" si="106"/>
        <v>#N/A</v>
      </c>
      <c r="AM143" s="60" t="e">
        <f t="shared" si="106"/>
        <v>#N/A</v>
      </c>
      <c r="AN143" s="60" t="e">
        <f t="shared" si="106"/>
        <v>#N/A</v>
      </c>
      <c r="AO143" s="60" t="e">
        <f t="shared" si="107"/>
        <v>#N/A</v>
      </c>
      <c r="AP143" s="60" t="e">
        <f t="shared" si="107"/>
        <v>#N/A</v>
      </c>
      <c r="AQ143" s="60" t="e">
        <f t="shared" si="107"/>
        <v>#N/A</v>
      </c>
      <c r="AR143" s="60" t="e">
        <f t="shared" si="107"/>
        <v>#N/A</v>
      </c>
      <c r="AS143" s="60" t="e">
        <f t="shared" si="107"/>
        <v>#N/A</v>
      </c>
      <c r="AT143" s="60" t="e">
        <f t="shared" si="107"/>
        <v>#N/A</v>
      </c>
      <c r="AU143" s="60" t="e">
        <f t="shared" si="107"/>
        <v>#N/A</v>
      </c>
      <c r="AV143" s="60" t="e">
        <f t="shared" si="107"/>
        <v>#N/A</v>
      </c>
      <c r="AW143" s="138" t="e">
        <f t="shared" si="107"/>
        <v>#N/A</v>
      </c>
      <c r="AX143" s="60" t="e">
        <f t="shared" si="107"/>
        <v>#N/A</v>
      </c>
      <c r="AY143" s="60" t="e">
        <f t="shared" si="108"/>
        <v>#N/A</v>
      </c>
      <c r="AZ143" s="60" t="e">
        <f t="shared" si="108"/>
        <v>#N/A</v>
      </c>
      <c r="BA143" s="60" t="e">
        <f t="shared" si="108"/>
        <v>#N/A</v>
      </c>
      <c r="BB143" s="61" t="e">
        <f t="shared" si="108"/>
        <v>#N/A</v>
      </c>
      <c r="BC143" s="61" t="e">
        <f t="shared" si="108"/>
        <v>#N/A</v>
      </c>
      <c r="BD143" s="61" t="e">
        <f t="shared" si="108"/>
        <v>#N/A</v>
      </c>
      <c r="BE143" s="61" t="e">
        <f t="shared" si="108"/>
        <v>#N/A</v>
      </c>
      <c r="BF143" s="61" t="e">
        <f t="shared" si="108"/>
        <v>#N/A</v>
      </c>
      <c r="BG143" s="61" t="e">
        <f t="shared" si="108"/>
        <v>#N/A</v>
      </c>
      <c r="BH143" s="61" t="e">
        <f t="shared" si="108"/>
        <v>#N/A</v>
      </c>
      <c r="BI143" s="61" t="e">
        <f t="shared" si="109"/>
        <v>#N/A</v>
      </c>
      <c r="BJ143" s="61" t="e">
        <f t="shared" si="109"/>
        <v>#N/A</v>
      </c>
      <c r="BK143" s="61" t="e">
        <f t="shared" si="109"/>
        <v>#N/A</v>
      </c>
      <c r="BL143" s="61" t="e">
        <f t="shared" si="109"/>
        <v>#N/A</v>
      </c>
      <c r="BM143" s="61" t="e">
        <f t="shared" si="109"/>
        <v>#N/A</v>
      </c>
      <c r="BN143" s="61" t="e">
        <f t="shared" si="109"/>
        <v>#N/A</v>
      </c>
      <c r="BO143" s="61" t="e">
        <f t="shared" si="109"/>
        <v>#N/A</v>
      </c>
      <c r="BP143" s="61" t="e">
        <f t="shared" si="109"/>
        <v>#N/A</v>
      </c>
      <c r="BQ143" s="61" t="e">
        <f t="shared" si="109"/>
        <v>#N/A</v>
      </c>
      <c r="BR143" s="61" t="e">
        <f t="shared" si="109"/>
        <v>#N/A</v>
      </c>
      <c r="BS143" s="61" t="e">
        <f t="shared" si="110"/>
        <v>#N/A</v>
      </c>
      <c r="BT143" s="61" t="e">
        <f t="shared" si="110"/>
        <v>#N/A</v>
      </c>
      <c r="BU143" s="61" t="e">
        <f t="shared" si="110"/>
        <v>#N/A</v>
      </c>
      <c r="BV143" s="61" t="e">
        <f t="shared" si="110"/>
        <v>#N/A</v>
      </c>
      <c r="BW143" s="61" t="e">
        <f t="shared" si="110"/>
        <v>#N/A</v>
      </c>
      <c r="BX143" s="61" t="e">
        <f t="shared" si="110"/>
        <v>#N/A</v>
      </c>
      <c r="BY143" s="61" t="e">
        <f t="shared" si="110"/>
        <v>#N/A</v>
      </c>
      <c r="BZ143" s="61" t="e">
        <f t="shared" si="110"/>
        <v>#N/A</v>
      </c>
      <c r="CA143" s="61" t="e">
        <f t="shared" si="110"/>
        <v>#N/A</v>
      </c>
      <c r="CB143" s="61" t="e">
        <f t="shared" si="110"/>
        <v>#N/A</v>
      </c>
      <c r="CC143" s="61" t="e">
        <f t="shared" si="111"/>
        <v>#N/A</v>
      </c>
      <c r="CD143" s="61" t="e">
        <f t="shared" si="111"/>
        <v>#N/A</v>
      </c>
      <c r="CE143" s="61" t="e">
        <f t="shared" si="111"/>
        <v>#N/A</v>
      </c>
      <c r="CF143" s="61" t="e">
        <f t="shared" si="111"/>
        <v>#N/A</v>
      </c>
      <c r="CG143" s="61" t="e">
        <f t="shared" si="111"/>
        <v>#N/A</v>
      </c>
      <c r="CH143" s="61" t="e">
        <f t="shared" si="111"/>
        <v>#N/A</v>
      </c>
      <c r="CI143" s="61" t="e">
        <f t="shared" si="111"/>
        <v>#N/A</v>
      </c>
      <c r="CJ143" s="61" t="e">
        <f t="shared" si="111"/>
        <v>#N/A</v>
      </c>
      <c r="CK143" s="61" t="e">
        <f t="shared" si="111"/>
        <v>#N/A</v>
      </c>
      <c r="CL143" s="61" t="e">
        <f t="shared" si="111"/>
        <v>#N/A</v>
      </c>
    </row>
    <row r="144" spans="1:90" x14ac:dyDescent="0.25">
      <c r="A144" s="56"/>
      <c r="B144" s="56"/>
      <c r="C144" s="57"/>
      <c r="D144" s="58"/>
      <c r="E144" s="58"/>
      <c r="F144" s="59"/>
      <c r="G144" s="59"/>
      <c r="H144" s="59"/>
      <c r="I144" s="58"/>
      <c r="J144" s="58"/>
      <c r="K144" s="60" t="e">
        <f t="shared" si="104"/>
        <v>#N/A</v>
      </c>
      <c r="L144" s="60" t="e">
        <f t="shared" si="104"/>
        <v>#N/A</v>
      </c>
      <c r="M144" s="60" t="e">
        <f t="shared" si="104"/>
        <v>#N/A</v>
      </c>
      <c r="N144" s="60" t="e">
        <f t="shared" si="104"/>
        <v>#N/A</v>
      </c>
      <c r="O144" s="60" t="e">
        <f t="shared" si="104"/>
        <v>#N/A</v>
      </c>
      <c r="P144" s="60" t="e">
        <f t="shared" si="104"/>
        <v>#N/A</v>
      </c>
      <c r="Q144" s="60" t="e">
        <f t="shared" si="104"/>
        <v>#N/A</v>
      </c>
      <c r="R144" s="60" t="e">
        <f t="shared" si="104"/>
        <v>#N/A</v>
      </c>
      <c r="S144" s="60" t="e">
        <f t="shared" si="104"/>
        <v>#N/A</v>
      </c>
      <c r="T144" s="60" t="e">
        <f t="shared" si="104"/>
        <v>#N/A</v>
      </c>
      <c r="U144" s="60" t="e">
        <f t="shared" si="105"/>
        <v>#N/A</v>
      </c>
      <c r="V144" s="60" t="e">
        <f t="shared" si="105"/>
        <v>#N/A</v>
      </c>
      <c r="W144" s="60" t="e">
        <f t="shared" si="105"/>
        <v>#N/A</v>
      </c>
      <c r="X144" s="60" t="e">
        <f t="shared" si="105"/>
        <v>#N/A</v>
      </c>
      <c r="Y144" s="60" t="e">
        <f t="shared" si="105"/>
        <v>#N/A</v>
      </c>
      <c r="Z144" s="60" t="e">
        <f t="shared" si="105"/>
        <v>#N/A</v>
      </c>
      <c r="AA144" s="60" t="e">
        <f t="shared" si="105"/>
        <v>#N/A</v>
      </c>
      <c r="AB144" s="60" t="e">
        <f t="shared" si="105"/>
        <v>#N/A</v>
      </c>
      <c r="AC144" s="60" t="e">
        <f t="shared" si="105"/>
        <v>#N/A</v>
      </c>
      <c r="AD144" s="60" t="e">
        <f t="shared" si="105"/>
        <v>#N/A</v>
      </c>
      <c r="AE144" s="60" t="e">
        <f t="shared" si="106"/>
        <v>#N/A</v>
      </c>
      <c r="AF144" s="60" t="e">
        <f t="shared" si="106"/>
        <v>#N/A</v>
      </c>
      <c r="AG144" s="60" t="e">
        <f t="shared" si="106"/>
        <v>#N/A</v>
      </c>
      <c r="AH144" s="60" t="e">
        <f t="shared" si="106"/>
        <v>#N/A</v>
      </c>
      <c r="AI144" s="60" t="e">
        <f t="shared" si="106"/>
        <v>#N/A</v>
      </c>
      <c r="AJ144" s="60" t="e">
        <f t="shared" si="106"/>
        <v>#N/A</v>
      </c>
      <c r="AK144" s="60" t="e">
        <f t="shared" si="106"/>
        <v>#N/A</v>
      </c>
      <c r="AL144" s="60" t="e">
        <f t="shared" si="106"/>
        <v>#N/A</v>
      </c>
      <c r="AM144" s="60" t="e">
        <f t="shared" si="106"/>
        <v>#N/A</v>
      </c>
      <c r="AN144" s="60" t="e">
        <f t="shared" si="106"/>
        <v>#N/A</v>
      </c>
      <c r="AO144" s="60" t="e">
        <f t="shared" si="107"/>
        <v>#N/A</v>
      </c>
      <c r="AP144" s="60" t="e">
        <f t="shared" si="107"/>
        <v>#N/A</v>
      </c>
      <c r="AQ144" s="60" t="e">
        <f t="shared" si="107"/>
        <v>#N/A</v>
      </c>
      <c r="AR144" s="60" t="e">
        <f t="shared" si="107"/>
        <v>#N/A</v>
      </c>
      <c r="AS144" s="60" t="e">
        <f t="shared" si="107"/>
        <v>#N/A</v>
      </c>
      <c r="AT144" s="60" t="e">
        <f t="shared" si="107"/>
        <v>#N/A</v>
      </c>
      <c r="AU144" s="60" t="e">
        <f t="shared" si="107"/>
        <v>#N/A</v>
      </c>
      <c r="AV144" s="60" t="e">
        <f t="shared" si="107"/>
        <v>#N/A</v>
      </c>
      <c r="AW144" s="138" t="e">
        <f t="shared" si="107"/>
        <v>#N/A</v>
      </c>
      <c r="AX144" s="60" t="e">
        <f t="shared" si="107"/>
        <v>#N/A</v>
      </c>
      <c r="AY144" s="60" t="e">
        <f t="shared" si="108"/>
        <v>#N/A</v>
      </c>
      <c r="AZ144" s="60" t="e">
        <f t="shared" si="108"/>
        <v>#N/A</v>
      </c>
      <c r="BA144" s="60" t="e">
        <f t="shared" si="108"/>
        <v>#N/A</v>
      </c>
      <c r="BB144" s="61" t="e">
        <f t="shared" si="108"/>
        <v>#N/A</v>
      </c>
      <c r="BC144" s="61" t="e">
        <f t="shared" si="108"/>
        <v>#N/A</v>
      </c>
      <c r="BD144" s="61" t="e">
        <f t="shared" si="108"/>
        <v>#N/A</v>
      </c>
      <c r="BE144" s="61" t="e">
        <f t="shared" si="108"/>
        <v>#N/A</v>
      </c>
      <c r="BF144" s="61" t="e">
        <f t="shared" si="108"/>
        <v>#N/A</v>
      </c>
      <c r="BG144" s="61" t="e">
        <f t="shared" si="108"/>
        <v>#N/A</v>
      </c>
      <c r="BH144" s="61" t="e">
        <f t="shared" si="108"/>
        <v>#N/A</v>
      </c>
      <c r="BI144" s="61" t="e">
        <f t="shared" si="109"/>
        <v>#N/A</v>
      </c>
      <c r="BJ144" s="61" t="e">
        <f t="shared" si="109"/>
        <v>#N/A</v>
      </c>
      <c r="BK144" s="61" t="e">
        <f t="shared" si="109"/>
        <v>#N/A</v>
      </c>
      <c r="BL144" s="61" t="e">
        <f t="shared" si="109"/>
        <v>#N/A</v>
      </c>
      <c r="BM144" s="61" t="e">
        <f t="shared" si="109"/>
        <v>#N/A</v>
      </c>
      <c r="BN144" s="61" t="e">
        <f t="shared" si="109"/>
        <v>#N/A</v>
      </c>
      <c r="BO144" s="61" t="e">
        <f t="shared" si="109"/>
        <v>#N/A</v>
      </c>
      <c r="BP144" s="61" t="e">
        <f t="shared" si="109"/>
        <v>#N/A</v>
      </c>
      <c r="BQ144" s="61" t="e">
        <f t="shared" si="109"/>
        <v>#N/A</v>
      </c>
      <c r="BR144" s="61" t="e">
        <f t="shared" si="109"/>
        <v>#N/A</v>
      </c>
      <c r="BS144" s="61" t="e">
        <f t="shared" si="110"/>
        <v>#N/A</v>
      </c>
      <c r="BT144" s="61" t="e">
        <f t="shared" si="110"/>
        <v>#N/A</v>
      </c>
      <c r="BU144" s="61" t="e">
        <f t="shared" si="110"/>
        <v>#N/A</v>
      </c>
      <c r="BV144" s="61" t="e">
        <f t="shared" si="110"/>
        <v>#N/A</v>
      </c>
      <c r="BW144" s="61" t="e">
        <f t="shared" si="110"/>
        <v>#N/A</v>
      </c>
      <c r="BX144" s="61" t="e">
        <f t="shared" si="110"/>
        <v>#N/A</v>
      </c>
      <c r="BY144" s="61" t="e">
        <f t="shared" si="110"/>
        <v>#N/A</v>
      </c>
      <c r="BZ144" s="61" t="e">
        <f t="shared" si="110"/>
        <v>#N/A</v>
      </c>
      <c r="CA144" s="61" t="e">
        <f t="shared" si="110"/>
        <v>#N/A</v>
      </c>
      <c r="CB144" s="61" t="e">
        <f t="shared" si="110"/>
        <v>#N/A</v>
      </c>
      <c r="CC144" s="61" t="e">
        <f t="shared" si="111"/>
        <v>#N/A</v>
      </c>
      <c r="CD144" s="61" t="e">
        <f t="shared" si="111"/>
        <v>#N/A</v>
      </c>
      <c r="CE144" s="61" t="e">
        <f t="shared" si="111"/>
        <v>#N/A</v>
      </c>
      <c r="CF144" s="61" t="e">
        <f t="shared" si="111"/>
        <v>#N/A</v>
      </c>
      <c r="CG144" s="61" t="e">
        <f t="shared" si="111"/>
        <v>#N/A</v>
      </c>
      <c r="CH144" s="61" t="e">
        <f t="shared" si="111"/>
        <v>#N/A</v>
      </c>
      <c r="CI144" s="61" t="e">
        <f t="shared" si="111"/>
        <v>#N/A</v>
      </c>
      <c r="CJ144" s="61" t="e">
        <f t="shared" si="111"/>
        <v>#N/A</v>
      </c>
      <c r="CK144" s="61" t="e">
        <f t="shared" si="111"/>
        <v>#N/A</v>
      </c>
      <c r="CL144" s="61" t="e">
        <f t="shared" si="111"/>
        <v>#N/A</v>
      </c>
    </row>
    <row r="145" spans="1:90" x14ac:dyDescent="0.25">
      <c r="A145" s="56"/>
      <c r="B145" s="56"/>
      <c r="C145" s="57"/>
      <c r="D145" s="58"/>
      <c r="E145" s="58"/>
      <c r="F145" s="59"/>
      <c r="G145" s="59"/>
      <c r="H145" s="59"/>
      <c r="I145" s="58"/>
      <c r="J145" s="58"/>
      <c r="K145" s="60" t="e">
        <f t="shared" si="104"/>
        <v>#N/A</v>
      </c>
      <c r="L145" s="60" t="e">
        <f t="shared" si="104"/>
        <v>#N/A</v>
      </c>
      <c r="M145" s="60" t="e">
        <f t="shared" si="104"/>
        <v>#N/A</v>
      </c>
      <c r="N145" s="60" t="e">
        <f t="shared" si="104"/>
        <v>#N/A</v>
      </c>
      <c r="O145" s="60" t="e">
        <f t="shared" si="104"/>
        <v>#N/A</v>
      </c>
      <c r="P145" s="60" t="e">
        <f t="shared" si="104"/>
        <v>#N/A</v>
      </c>
      <c r="Q145" s="60" t="e">
        <f t="shared" si="104"/>
        <v>#N/A</v>
      </c>
      <c r="R145" s="60" t="e">
        <f t="shared" si="104"/>
        <v>#N/A</v>
      </c>
      <c r="S145" s="60" t="e">
        <f t="shared" si="104"/>
        <v>#N/A</v>
      </c>
      <c r="T145" s="60" t="e">
        <f t="shared" si="104"/>
        <v>#N/A</v>
      </c>
      <c r="U145" s="60" t="e">
        <f t="shared" si="105"/>
        <v>#N/A</v>
      </c>
      <c r="V145" s="60" t="e">
        <f t="shared" si="105"/>
        <v>#N/A</v>
      </c>
      <c r="W145" s="60" t="e">
        <f t="shared" si="105"/>
        <v>#N/A</v>
      </c>
      <c r="X145" s="60" t="e">
        <f t="shared" si="105"/>
        <v>#N/A</v>
      </c>
      <c r="Y145" s="60" t="e">
        <f t="shared" si="105"/>
        <v>#N/A</v>
      </c>
      <c r="Z145" s="60" t="e">
        <f t="shared" si="105"/>
        <v>#N/A</v>
      </c>
      <c r="AA145" s="60" t="e">
        <f t="shared" si="105"/>
        <v>#N/A</v>
      </c>
      <c r="AB145" s="60" t="e">
        <f t="shared" si="105"/>
        <v>#N/A</v>
      </c>
      <c r="AC145" s="60" t="e">
        <f t="shared" si="105"/>
        <v>#N/A</v>
      </c>
      <c r="AD145" s="60" t="e">
        <f t="shared" si="105"/>
        <v>#N/A</v>
      </c>
      <c r="AE145" s="60" t="e">
        <f t="shared" si="106"/>
        <v>#N/A</v>
      </c>
      <c r="AF145" s="60" t="e">
        <f t="shared" si="106"/>
        <v>#N/A</v>
      </c>
      <c r="AG145" s="60" t="e">
        <f t="shared" si="106"/>
        <v>#N/A</v>
      </c>
      <c r="AH145" s="60" t="e">
        <f t="shared" si="106"/>
        <v>#N/A</v>
      </c>
      <c r="AI145" s="60" t="e">
        <f t="shared" si="106"/>
        <v>#N/A</v>
      </c>
      <c r="AJ145" s="60" t="e">
        <f t="shared" si="106"/>
        <v>#N/A</v>
      </c>
      <c r="AK145" s="60" t="e">
        <f t="shared" si="106"/>
        <v>#N/A</v>
      </c>
      <c r="AL145" s="60" t="e">
        <f t="shared" si="106"/>
        <v>#N/A</v>
      </c>
      <c r="AM145" s="60" t="e">
        <f t="shared" si="106"/>
        <v>#N/A</v>
      </c>
      <c r="AN145" s="60" t="e">
        <f t="shared" si="106"/>
        <v>#N/A</v>
      </c>
      <c r="AO145" s="60" t="e">
        <f t="shared" si="107"/>
        <v>#N/A</v>
      </c>
      <c r="AP145" s="60" t="e">
        <f t="shared" si="107"/>
        <v>#N/A</v>
      </c>
      <c r="AQ145" s="60" t="e">
        <f t="shared" si="107"/>
        <v>#N/A</v>
      </c>
      <c r="AR145" s="60" t="e">
        <f t="shared" si="107"/>
        <v>#N/A</v>
      </c>
      <c r="AS145" s="60" t="e">
        <f t="shared" si="107"/>
        <v>#N/A</v>
      </c>
      <c r="AT145" s="60" t="e">
        <f t="shared" si="107"/>
        <v>#N/A</v>
      </c>
      <c r="AU145" s="60" t="e">
        <f t="shared" si="107"/>
        <v>#N/A</v>
      </c>
      <c r="AV145" s="60" t="e">
        <f t="shared" si="107"/>
        <v>#N/A</v>
      </c>
      <c r="AW145" s="138" t="e">
        <f t="shared" si="107"/>
        <v>#N/A</v>
      </c>
      <c r="AX145" s="60" t="e">
        <f t="shared" si="107"/>
        <v>#N/A</v>
      </c>
      <c r="AY145" s="60" t="e">
        <f t="shared" si="108"/>
        <v>#N/A</v>
      </c>
      <c r="AZ145" s="60" t="e">
        <f t="shared" si="108"/>
        <v>#N/A</v>
      </c>
      <c r="BA145" s="60" t="e">
        <f t="shared" si="108"/>
        <v>#N/A</v>
      </c>
      <c r="BB145" s="61" t="e">
        <f t="shared" si="108"/>
        <v>#N/A</v>
      </c>
      <c r="BC145" s="61" t="e">
        <f t="shared" si="108"/>
        <v>#N/A</v>
      </c>
      <c r="BD145" s="61" t="e">
        <f t="shared" si="108"/>
        <v>#N/A</v>
      </c>
      <c r="BE145" s="61" t="e">
        <f t="shared" si="108"/>
        <v>#N/A</v>
      </c>
      <c r="BF145" s="61" t="e">
        <f t="shared" si="108"/>
        <v>#N/A</v>
      </c>
      <c r="BG145" s="61" t="e">
        <f t="shared" si="108"/>
        <v>#N/A</v>
      </c>
      <c r="BH145" s="61" t="e">
        <f t="shared" si="108"/>
        <v>#N/A</v>
      </c>
      <c r="BI145" s="61" t="e">
        <f t="shared" si="109"/>
        <v>#N/A</v>
      </c>
      <c r="BJ145" s="61" t="e">
        <f t="shared" si="109"/>
        <v>#N/A</v>
      </c>
      <c r="BK145" s="61" t="e">
        <f t="shared" si="109"/>
        <v>#N/A</v>
      </c>
      <c r="BL145" s="61" t="e">
        <f t="shared" si="109"/>
        <v>#N/A</v>
      </c>
      <c r="BM145" s="61" t="e">
        <f t="shared" si="109"/>
        <v>#N/A</v>
      </c>
      <c r="BN145" s="61" t="e">
        <f t="shared" si="109"/>
        <v>#N/A</v>
      </c>
      <c r="BO145" s="61" t="e">
        <f t="shared" si="109"/>
        <v>#N/A</v>
      </c>
      <c r="BP145" s="61" t="e">
        <f t="shared" si="109"/>
        <v>#N/A</v>
      </c>
      <c r="BQ145" s="61" t="e">
        <f t="shared" si="109"/>
        <v>#N/A</v>
      </c>
      <c r="BR145" s="61" t="e">
        <f t="shared" si="109"/>
        <v>#N/A</v>
      </c>
      <c r="BS145" s="61" t="e">
        <f t="shared" si="110"/>
        <v>#N/A</v>
      </c>
      <c r="BT145" s="61" t="e">
        <f t="shared" si="110"/>
        <v>#N/A</v>
      </c>
      <c r="BU145" s="61" t="e">
        <f t="shared" si="110"/>
        <v>#N/A</v>
      </c>
      <c r="BV145" s="61" t="e">
        <f t="shared" si="110"/>
        <v>#N/A</v>
      </c>
      <c r="BW145" s="61" t="e">
        <f t="shared" si="110"/>
        <v>#N/A</v>
      </c>
      <c r="BX145" s="61" t="e">
        <f t="shared" si="110"/>
        <v>#N/A</v>
      </c>
      <c r="BY145" s="61" t="e">
        <f t="shared" si="110"/>
        <v>#N/A</v>
      </c>
      <c r="BZ145" s="61" t="e">
        <f t="shared" si="110"/>
        <v>#N/A</v>
      </c>
      <c r="CA145" s="61" t="e">
        <f t="shared" si="110"/>
        <v>#N/A</v>
      </c>
      <c r="CB145" s="61" t="e">
        <f t="shared" si="110"/>
        <v>#N/A</v>
      </c>
      <c r="CC145" s="61" t="e">
        <f t="shared" si="111"/>
        <v>#N/A</v>
      </c>
      <c r="CD145" s="61" t="e">
        <f t="shared" si="111"/>
        <v>#N/A</v>
      </c>
      <c r="CE145" s="61" t="e">
        <f t="shared" si="111"/>
        <v>#N/A</v>
      </c>
      <c r="CF145" s="61" t="e">
        <f t="shared" si="111"/>
        <v>#N/A</v>
      </c>
      <c r="CG145" s="61" t="e">
        <f t="shared" si="111"/>
        <v>#N/A</v>
      </c>
      <c r="CH145" s="61" t="e">
        <f t="shared" si="111"/>
        <v>#N/A</v>
      </c>
      <c r="CI145" s="61" t="e">
        <f t="shared" si="111"/>
        <v>#N/A</v>
      </c>
      <c r="CJ145" s="61" t="e">
        <f t="shared" si="111"/>
        <v>#N/A</v>
      </c>
      <c r="CK145" s="61" t="e">
        <f t="shared" si="111"/>
        <v>#N/A</v>
      </c>
      <c r="CL145" s="61" t="e">
        <f t="shared" si="111"/>
        <v>#N/A</v>
      </c>
    </row>
    <row r="146" spans="1:90" x14ac:dyDescent="0.25">
      <c r="A146" s="56"/>
      <c r="B146" s="56"/>
      <c r="C146" s="57"/>
      <c r="D146" s="58"/>
      <c r="E146" s="58"/>
      <c r="F146" s="59"/>
      <c r="G146" s="59"/>
      <c r="H146" s="59"/>
      <c r="I146" s="58"/>
      <c r="J146" s="58"/>
      <c r="K146" s="60" t="e">
        <f t="shared" si="104"/>
        <v>#N/A</v>
      </c>
      <c r="L146" s="60" t="e">
        <f t="shared" si="104"/>
        <v>#N/A</v>
      </c>
      <c r="M146" s="60" t="e">
        <f t="shared" si="104"/>
        <v>#N/A</v>
      </c>
      <c r="N146" s="60" t="e">
        <f t="shared" si="104"/>
        <v>#N/A</v>
      </c>
      <c r="O146" s="60" t="e">
        <f t="shared" si="104"/>
        <v>#N/A</v>
      </c>
      <c r="P146" s="60" t="e">
        <f t="shared" si="104"/>
        <v>#N/A</v>
      </c>
      <c r="Q146" s="60" t="e">
        <f t="shared" si="104"/>
        <v>#N/A</v>
      </c>
      <c r="R146" s="60" t="e">
        <f t="shared" si="104"/>
        <v>#N/A</v>
      </c>
      <c r="S146" s="60" t="e">
        <f t="shared" si="104"/>
        <v>#N/A</v>
      </c>
      <c r="T146" s="60" t="e">
        <f t="shared" si="104"/>
        <v>#N/A</v>
      </c>
      <c r="U146" s="60" t="e">
        <f t="shared" si="105"/>
        <v>#N/A</v>
      </c>
      <c r="V146" s="60" t="e">
        <f t="shared" si="105"/>
        <v>#N/A</v>
      </c>
      <c r="W146" s="60" t="e">
        <f t="shared" si="105"/>
        <v>#N/A</v>
      </c>
      <c r="X146" s="60" t="e">
        <f t="shared" si="105"/>
        <v>#N/A</v>
      </c>
      <c r="Y146" s="60" t="e">
        <f t="shared" si="105"/>
        <v>#N/A</v>
      </c>
      <c r="Z146" s="60" t="e">
        <f t="shared" si="105"/>
        <v>#N/A</v>
      </c>
      <c r="AA146" s="60" t="e">
        <f t="shared" si="105"/>
        <v>#N/A</v>
      </c>
      <c r="AB146" s="60" t="e">
        <f t="shared" si="105"/>
        <v>#N/A</v>
      </c>
      <c r="AC146" s="60" t="e">
        <f t="shared" si="105"/>
        <v>#N/A</v>
      </c>
      <c r="AD146" s="60" t="e">
        <f t="shared" si="105"/>
        <v>#N/A</v>
      </c>
      <c r="AE146" s="60" t="e">
        <f t="shared" si="106"/>
        <v>#N/A</v>
      </c>
      <c r="AF146" s="60" t="e">
        <f t="shared" si="106"/>
        <v>#N/A</v>
      </c>
      <c r="AG146" s="60" t="e">
        <f t="shared" si="106"/>
        <v>#N/A</v>
      </c>
      <c r="AH146" s="60" t="e">
        <f t="shared" si="106"/>
        <v>#N/A</v>
      </c>
      <c r="AI146" s="60" t="e">
        <f t="shared" si="106"/>
        <v>#N/A</v>
      </c>
      <c r="AJ146" s="60" t="e">
        <f t="shared" si="106"/>
        <v>#N/A</v>
      </c>
      <c r="AK146" s="60" t="e">
        <f t="shared" si="106"/>
        <v>#N/A</v>
      </c>
      <c r="AL146" s="60" t="e">
        <f t="shared" si="106"/>
        <v>#N/A</v>
      </c>
      <c r="AM146" s="60" t="e">
        <f t="shared" si="106"/>
        <v>#N/A</v>
      </c>
      <c r="AN146" s="60" t="e">
        <f t="shared" si="106"/>
        <v>#N/A</v>
      </c>
      <c r="AO146" s="60" t="e">
        <f t="shared" si="107"/>
        <v>#N/A</v>
      </c>
      <c r="AP146" s="60" t="e">
        <f t="shared" si="107"/>
        <v>#N/A</v>
      </c>
      <c r="AQ146" s="60" t="e">
        <f t="shared" si="107"/>
        <v>#N/A</v>
      </c>
      <c r="AR146" s="60" t="e">
        <f t="shared" si="107"/>
        <v>#N/A</v>
      </c>
      <c r="AS146" s="60" t="e">
        <f t="shared" si="107"/>
        <v>#N/A</v>
      </c>
      <c r="AT146" s="60" t="e">
        <f t="shared" si="107"/>
        <v>#N/A</v>
      </c>
      <c r="AU146" s="60" t="e">
        <f t="shared" si="107"/>
        <v>#N/A</v>
      </c>
      <c r="AV146" s="60" t="e">
        <f t="shared" si="107"/>
        <v>#N/A</v>
      </c>
      <c r="AW146" s="138" t="e">
        <f t="shared" si="107"/>
        <v>#N/A</v>
      </c>
      <c r="AX146" s="60" t="e">
        <f t="shared" si="107"/>
        <v>#N/A</v>
      </c>
      <c r="AY146" s="60" t="e">
        <f t="shared" si="108"/>
        <v>#N/A</v>
      </c>
      <c r="AZ146" s="60" t="e">
        <f t="shared" si="108"/>
        <v>#N/A</v>
      </c>
      <c r="BA146" s="60" t="e">
        <f t="shared" si="108"/>
        <v>#N/A</v>
      </c>
      <c r="BB146" s="61" t="e">
        <f t="shared" si="108"/>
        <v>#N/A</v>
      </c>
      <c r="BC146" s="61" t="e">
        <f t="shared" si="108"/>
        <v>#N/A</v>
      </c>
      <c r="BD146" s="61" t="e">
        <f t="shared" si="108"/>
        <v>#N/A</v>
      </c>
      <c r="BE146" s="61" t="e">
        <f t="shared" si="108"/>
        <v>#N/A</v>
      </c>
      <c r="BF146" s="61" t="e">
        <f t="shared" si="108"/>
        <v>#N/A</v>
      </c>
      <c r="BG146" s="61" t="e">
        <f t="shared" si="108"/>
        <v>#N/A</v>
      </c>
      <c r="BH146" s="61" t="e">
        <f t="shared" si="108"/>
        <v>#N/A</v>
      </c>
      <c r="BI146" s="61" t="e">
        <f t="shared" si="109"/>
        <v>#N/A</v>
      </c>
      <c r="BJ146" s="61" t="e">
        <f t="shared" si="109"/>
        <v>#N/A</v>
      </c>
      <c r="BK146" s="61" t="e">
        <f t="shared" si="109"/>
        <v>#N/A</v>
      </c>
      <c r="BL146" s="61" t="e">
        <f t="shared" si="109"/>
        <v>#N/A</v>
      </c>
      <c r="BM146" s="61" t="e">
        <f t="shared" si="109"/>
        <v>#N/A</v>
      </c>
      <c r="BN146" s="61" t="e">
        <f t="shared" si="109"/>
        <v>#N/A</v>
      </c>
      <c r="BO146" s="61" t="e">
        <f t="shared" si="109"/>
        <v>#N/A</v>
      </c>
      <c r="BP146" s="61" t="e">
        <f t="shared" si="109"/>
        <v>#N/A</v>
      </c>
      <c r="BQ146" s="61" t="e">
        <f t="shared" si="109"/>
        <v>#N/A</v>
      </c>
      <c r="BR146" s="61" t="e">
        <f t="shared" si="109"/>
        <v>#N/A</v>
      </c>
      <c r="BS146" s="61" t="e">
        <f t="shared" si="110"/>
        <v>#N/A</v>
      </c>
      <c r="BT146" s="61" t="e">
        <f t="shared" si="110"/>
        <v>#N/A</v>
      </c>
      <c r="BU146" s="61" t="e">
        <f t="shared" si="110"/>
        <v>#N/A</v>
      </c>
      <c r="BV146" s="61" t="e">
        <f t="shared" si="110"/>
        <v>#N/A</v>
      </c>
      <c r="BW146" s="61" t="e">
        <f t="shared" si="110"/>
        <v>#N/A</v>
      </c>
      <c r="BX146" s="61" t="e">
        <f t="shared" si="110"/>
        <v>#N/A</v>
      </c>
      <c r="BY146" s="61" t="e">
        <f t="shared" si="110"/>
        <v>#N/A</v>
      </c>
      <c r="BZ146" s="61" t="e">
        <f t="shared" si="110"/>
        <v>#N/A</v>
      </c>
      <c r="CA146" s="61" t="e">
        <f t="shared" si="110"/>
        <v>#N/A</v>
      </c>
      <c r="CB146" s="61" t="e">
        <f t="shared" si="110"/>
        <v>#N/A</v>
      </c>
      <c r="CC146" s="61" t="e">
        <f t="shared" si="111"/>
        <v>#N/A</v>
      </c>
      <c r="CD146" s="61" t="e">
        <f t="shared" si="111"/>
        <v>#N/A</v>
      </c>
      <c r="CE146" s="61" t="e">
        <f t="shared" si="111"/>
        <v>#N/A</v>
      </c>
      <c r="CF146" s="61" t="e">
        <f t="shared" si="111"/>
        <v>#N/A</v>
      </c>
      <c r="CG146" s="61" t="e">
        <f t="shared" si="111"/>
        <v>#N/A</v>
      </c>
      <c r="CH146" s="61" t="e">
        <f t="shared" si="111"/>
        <v>#N/A</v>
      </c>
      <c r="CI146" s="61" t="e">
        <f t="shared" si="111"/>
        <v>#N/A</v>
      </c>
      <c r="CJ146" s="61" t="e">
        <f t="shared" si="111"/>
        <v>#N/A</v>
      </c>
      <c r="CK146" s="61" t="e">
        <f t="shared" si="111"/>
        <v>#N/A</v>
      </c>
      <c r="CL146" s="61" t="e">
        <f t="shared" si="111"/>
        <v>#N/A</v>
      </c>
    </row>
    <row r="147" spans="1:90" x14ac:dyDescent="0.25">
      <c r="A147" s="56"/>
      <c r="B147" s="56"/>
      <c r="C147" s="57"/>
      <c r="D147" s="58"/>
      <c r="E147" s="58"/>
      <c r="F147" s="59"/>
      <c r="G147" s="59"/>
      <c r="H147" s="59"/>
      <c r="I147" s="58"/>
      <c r="J147" s="58"/>
      <c r="K147" s="60" t="e">
        <f t="shared" ref="K147:T156" si="112">VLOOKUP($B147,$B:$J,K$4,FALSE)/K$6</f>
        <v>#N/A</v>
      </c>
      <c r="L147" s="60" t="e">
        <f t="shared" si="112"/>
        <v>#N/A</v>
      </c>
      <c r="M147" s="60" t="e">
        <f t="shared" si="112"/>
        <v>#N/A</v>
      </c>
      <c r="N147" s="60" t="e">
        <f t="shared" si="112"/>
        <v>#N/A</v>
      </c>
      <c r="O147" s="60" t="e">
        <f t="shared" si="112"/>
        <v>#N/A</v>
      </c>
      <c r="P147" s="60" t="e">
        <f t="shared" si="112"/>
        <v>#N/A</v>
      </c>
      <c r="Q147" s="60" t="e">
        <f t="shared" si="112"/>
        <v>#N/A</v>
      </c>
      <c r="R147" s="60" t="e">
        <f t="shared" si="112"/>
        <v>#N/A</v>
      </c>
      <c r="S147" s="60" t="e">
        <f t="shared" si="112"/>
        <v>#N/A</v>
      </c>
      <c r="T147" s="60" t="e">
        <f t="shared" si="112"/>
        <v>#N/A</v>
      </c>
      <c r="U147" s="60" t="e">
        <f t="shared" ref="U147:AD156" si="113">VLOOKUP($B147,$B:$J,U$4,FALSE)/U$6</f>
        <v>#N/A</v>
      </c>
      <c r="V147" s="60" t="e">
        <f t="shared" si="113"/>
        <v>#N/A</v>
      </c>
      <c r="W147" s="60" t="e">
        <f t="shared" si="113"/>
        <v>#N/A</v>
      </c>
      <c r="X147" s="60" t="e">
        <f t="shared" si="113"/>
        <v>#N/A</v>
      </c>
      <c r="Y147" s="60" t="e">
        <f t="shared" si="113"/>
        <v>#N/A</v>
      </c>
      <c r="Z147" s="60" t="e">
        <f t="shared" si="113"/>
        <v>#N/A</v>
      </c>
      <c r="AA147" s="60" t="e">
        <f t="shared" si="113"/>
        <v>#N/A</v>
      </c>
      <c r="AB147" s="60" t="e">
        <f t="shared" si="113"/>
        <v>#N/A</v>
      </c>
      <c r="AC147" s="60" t="e">
        <f t="shared" si="113"/>
        <v>#N/A</v>
      </c>
      <c r="AD147" s="60" t="e">
        <f t="shared" si="113"/>
        <v>#N/A</v>
      </c>
      <c r="AE147" s="60" t="e">
        <f t="shared" ref="AE147:AN156" si="114">VLOOKUP($B147,$B:$J,AE$4,FALSE)/AE$6</f>
        <v>#N/A</v>
      </c>
      <c r="AF147" s="60" t="e">
        <f t="shared" si="114"/>
        <v>#N/A</v>
      </c>
      <c r="AG147" s="60" t="e">
        <f t="shared" si="114"/>
        <v>#N/A</v>
      </c>
      <c r="AH147" s="60" t="e">
        <f t="shared" si="114"/>
        <v>#N/A</v>
      </c>
      <c r="AI147" s="60" t="e">
        <f t="shared" si="114"/>
        <v>#N/A</v>
      </c>
      <c r="AJ147" s="60" t="e">
        <f t="shared" si="114"/>
        <v>#N/A</v>
      </c>
      <c r="AK147" s="60" t="e">
        <f t="shared" si="114"/>
        <v>#N/A</v>
      </c>
      <c r="AL147" s="60" t="e">
        <f t="shared" si="114"/>
        <v>#N/A</v>
      </c>
      <c r="AM147" s="60" t="e">
        <f t="shared" si="114"/>
        <v>#N/A</v>
      </c>
      <c r="AN147" s="60" t="e">
        <f t="shared" si="114"/>
        <v>#N/A</v>
      </c>
      <c r="AO147" s="60" t="e">
        <f t="shared" ref="AO147:AX156" si="115">VLOOKUP($B147,$B:$J,AO$4,FALSE)/AO$6</f>
        <v>#N/A</v>
      </c>
      <c r="AP147" s="60" t="e">
        <f t="shared" si="115"/>
        <v>#N/A</v>
      </c>
      <c r="AQ147" s="60" t="e">
        <f t="shared" si="115"/>
        <v>#N/A</v>
      </c>
      <c r="AR147" s="60" t="e">
        <f t="shared" si="115"/>
        <v>#N/A</v>
      </c>
      <c r="AS147" s="60" t="e">
        <f t="shared" si="115"/>
        <v>#N/A</v>
      </c>
      <c r="AT147" s="60" t="e">
        <f t="shared" si="115"/>
        <v>#N/A</v>
      </c>
      <c r="AU147" s="60" t="e">
        <f t="shared" si="115"/>
        <v>#N/A</v>
      </c>
      <c r="AV147" s="60" t="e">
        <f t="shared" si="115"/>
        <v>#N/A</v>
      </c>
      <c r="AW147" s="138" t="e">
        <f t="shared" si="115"/>
        <v>#N/A</v>
      </c>
      <c r="AX147" s="60" t="e">
        <f t="shared" si="115"/>
        <v>#N/A</v>
      </c>
      <c r="AY147" s="60" t="e">
        <f t="shared" ref="AY147:BH156" si="116">VLOOKUP($B147,$B:$J,AY$4,FALSE)/AY$6</f>
        <v>#N/A</v>
      </c>
      <c r="AZ147" s="60" t="e">
        <f t="shared" si="116"/>
        <v>#N/A</v>
      </c>
      <c r="BA147" s="60" t="e">
        <f t="shared" si="116"/>
        <v>#N/A</v>
      </c>
      <c r="BB147" s="61" t="e">
        <f t="shared" si="116"/>
        <v>#N/A</v>
      </c>
      <c r="BC147" s="61" t="e">
        <f t="shared" si="116"/>
        <v>#N/A</v>
      </c>
      <c r="BD147" s="61" t="e">
        <f t="shared" si="116"/>
        <v>#N/A</v>
      </c>
      <c r="BE147" s="61" t="e">
        <f t="shared" si="116"/>
        <v>#N/A</v>
      </c>
      <c r="BF147" s="61" t="e">
        <f t="shared" si="116"/>
        <v>#N/A</v>
      </c>
      <c r="BG147" s="61" t="e">
        <f t="shared" si="116"/>
        <v>#N/A</v>
      </c>
      <c r="BH147" s="61" t="e">
        <f t="shared" si="116"/>
        <v>#N/A</v>
      </c>
      <c r="BI147" s="61" t="e">
        <f t="shared" ref="BI147:BR156" si="117">VLOOKUP($B147,$B:$J,BI$4,FALSE)/BI$6</f>
        <v>#N/A</v>
      </c>
      <c r="BJ147" s="61" t="e">
        <f t="shared" si="117"/>
        <v>#N/A</v>
      </c>
      <c r="BK147" s="61" t="e">
        <f t="shared" si="117"/>
        <v>#N/A</v>
      </c>
      <c r="BL147" s="61" t="e">
        <f t="shared" si="117"/>
        <v>#N/A</v>
      </c>
      <c r="BM147" s="61" t="e">
        <f t="shared" si="117"/>
        <v>#N/A</v>
      </c>
      <c r="BN147" s="61" t="e">
        <f t="shared" si="117"/>
        <v>#N/A</v>
      </c>
      <c r="BO147" s="61" t="e">
        <f t="shared" si="117"/>
        <v>#N/A</v>
      </c>
      <c r="BP147" s="61" t="e">
        <f t="shared" si="117"/>
        <v>#N/A</v>
      </c>
      <c r="BQ147" s="61" t="e">
        <f t="shared" si="117"/>
        <v>#N/A</v>
      </c>
      <c r="BR147" s="61" t="e">
        <f t="shared" si="117"/>
        <v>#N/A</v>
      </c>
      <c r="BS147" s="61" t="e">
        <f t="shared" ref="BS147:CB156" si="118">VLOOKUP($B147,$B:$J,BS$4,FALSE)/BS$6</f>
        <v>#N/A</v>
      </c>
      <c r="BT147" s="61" t="e">
        <f t="shared" si="118"/>
        <v>#N/A</v>
      </c>
      <c r="BU147" s="61" t="e">
        <f t="shared" si="118"/>
        <v>#N/A</v>
      </c>
      <c r="BV147" s="61" t="e">
        <f t="shared" si="118"/>
        <v>#N/A</v>
      </c>
      <c r="BW147" s="61" t="e">
        <f t="shared" si="118"/>
        <v>#N/A</v>
      </c>
      <c r="BX147" s="61" t="e">
        <f t="shared" si="118"/>
        <v>#N/A</v>
      </c>
      <c r="BY147" s="61" t="e">
        <f t="shared" si="118"/>
        <v>#N/A</v>
      </c>
      <c r="BZ147" s="61" t="e">
        <f t="shared" si="118"/>
        <v>#N/A</v>
      </c>
      <c r="CA147" s="61" t="e">
        <f t="shared" si="118"/>
        <v>#N/A</v>
      </c>
      <c r="CB147" s="61" t="e">
        <f t="shared" si="118"/>
        <v>#N/A</v>
      </c>
      <c r="CC147" s="61" t="e">
        <f t="shared" ref="CC147:CL156" si="119">VLOOKUP($B147,$B:$J,CC$4,FALSE)/CC$6</f>
        <v>#N/A</v>
      </c>
      <c r="CD147" s="61" t="e">
        <f t="shared" si="119"/>
        <v>#N/A</v>
      </c>
      <c r="CE147" s="61" t="e">
        <f t="shared" si="119"/>
        <v>#N/A</v>
      </c>
      <c r="CF147" s="61" t="e">
        <f t="shared" si="119"/>
        <v>#N/A</v>
      </c>
      <c r="CG147" s="61" t="e">
        <f t="shared" si="119"/>
        <v>#N/A</v>
      </c>
      <c r="CH147" s="61" t="e">
        <f t="shared" si="119"/>
        <v>#N/A</v>
      </c>
      <c r="CI147" s="61" t="e">
        <f t="shared" si="119"/>
        <v>#N/A</v>
      </c>
      <c r="CJ147" s="61" t="e">
        <f t="shared" si="119"/>
        <v>#N/A</v>
      </c>
      <c r="CK147" s="61" t="e">
        <f t="shared" si="119"/>
        <v>#N/A</v>
      </c>
      <c r="CL147" s="61" t="e">
        <f t="shared" si="119"/>
        <v>#N/A</v>
      </c>
    </row>
    <row r="148" spans="1:90" x14ac:dyDescent="0.25">
      <c r="A148" s="56"/>
      <c r="B148" s="56"/>
      <c r="C148" s="57"/>
      <c r="D148" s="58"/>
      <c r="E148" s="58"/>
      <c r="F148" s="59"/>
      <c r="G148" s="59"/>
      <c r="H148" s="59"/>
      <c r="I148" s="58"/>
      <c r="J148" s="58"/>
      <c r="K148" s="60" t="e">
        <f t="shared" si="112"/>
        <v>#N/A</v>
      </c>
      <c r="L148" s="60" t="e">
        <f t="shared" si="112"/>
        <v>#N/A</v>
      </c>
      <c r="M148" s="60" t="e">
        <f t="shared" si="112"/>
        <v>#N/A</v>
      </c>
      <c r="N148" s="60" t="e">
        <f t="shared" si="112"/>
        <v>#N/A</v>
      </c>
      <c r="O148" s="60" t="e">
        <f t="shared" si="112"/>
        <v>#N/A</v>
      </c>
      <c r="P148" s="60" t="e">
        <f t="shared" si="112"/>
        <v>#N/A</v>
      </c>
      <c r="Q148" s="60" t="e">
        <f t="shared" si="112"/>
        <v>#N/A</v>
      </c>
      <c r="R148" s="60" t="e">
        <f t="shared" si="112"/>
        <v>#N/A</v>
      </c>
      <c r="S148" s="60" t="e">
        <f t="shared" si="112"/>
        <v>#N/A</v>
      </c>
      <c r="T148" s="60" t="e">
        <f t="shared" si="112"/>
        <v>#N/A</v>
      </c>
      <c r="U148" s="60" t="e">
        <f t="shared" si="113"/>
        <v>#N/A</v>
      </c>
      <c r="V148" s="60" t="e">
        <f t="shared" si="113"/>
        <v>#N/A</v>
      </c>
      <c r="W148" s="60" t="e">
        <f t="shared" si="113"/>
        <v>#N/A</v>
      </c>
      <c r="X148" s="60" t="e">
        <f t="shared" si="113"/>
        <v>#N/A</v>
      </c>
      <c r="Y148" s="60" t="e">
        <f t="shared" si="113"/>
        <v>#N/A</v>
      </c>
      <c r="Z148" s="60" t="e">
        <f t="shared" si="113"/>
        <v>#N/A</v>
      </c>
      <c r="AA148" s="60" t="e">
        <f t="shared" si="113"/>
        <v>#N/A</v>
      </c>
      <c r="AB148" s="60" t="e">
        <f t="shared" si="113"/>
        <v>#N/A</v>
      </c>
      <c r="AC148" s="60" t="e">
        <f t="shared" si="113"/>
        <v>#N/A</v>
      </c>
      <c r="AD148" s="60" t="e">
        <f t="shared" si="113"/>
        <v>#N/A</v>
      </c>
      <c r="AE148" s="60" t="e">
        <f t="shared" si="114"/>
        <v>#N/A</v>
      </c>
      <c r="AF148" s="60" t="e">
        <f t="shared" si="114"/>
        <v>#N/A</v>
      </c>
      <c r="AG148" s="60" t="e">
        <f t="shared" si="114"/>
        <v>#N/A</v>
      </c>
      <c r="AH148" s="60" t="e">
        <f t="shared" si="114"/>
        <v>#N/A</v>
      </c>
      <c r="AI148" s="60" t="e">
        <f t="shared" si="114"/>
        <v>#N/A</v>
      </c>
      <c r="AJ148" s="60" t="e">
        <f t="shared" si="114"/>
        <v>#N/A</v>
      </c>
      <c r="AK148" s="60" t="e">
        <f t="shared" si="114"/>
        <v>#N/A</v>
      </c>
      <c r="AL148" s="60" t="e">
        <f t="shared" si="114"/>
        <v>#N/A</v>
      </c>
      <c r="AM148" s="60" t="e">
        <f t="shared" si="114"/>
        <v>#N/A</v>
      </c>
      <c r="AN148" s="60" t="e">
        <f t="shared" si="114"/>
        <v>#N/A</v>
      </c>
      <c r="AO148" s="60" t="e">
        <f t="shared" si="115"/>
        <v>#N/A</v>
      </c>
      <c r="AP148" s="60" t="e">
        <f t="shared" si="115"/>
        <v>#N/A</v>
      </c>
      <c r="AQ148" s="60" t="e">
        <f t="shared" si="115"/>
        <v>#N/A</v>
      </c>
      <c r="AR148" s="60" t="e">
        <f t="shared" si="115"/>
        <v>#N/A</v>
      </c>
      <c r="AS148" s="60" t="e">
        <f t="shared" si="115"/>
        <v>#N/A</v>
      </c>
      <c r="AT148" s="60" t="e">
        <f t="shared" si="115"/>
        <v>#N/A</v>
      </c>
      <c r="AU148" s="60" t="e">
        <f t="shared" si="115"/>
        <v>#N/A</v>
      </c>
      <c r="AV148" s="60" t="e">
        <f t="shared" si="115"/>
        <v>#N/A</v>
      </c>
      <c r="AW148" s="138" t="e">
        <f t="shared" si="115"/>
        <v>#N/A</v>
      </c>
      <c r="AX148" s="60" t="e">
        <f t="shared" si="115"/>
        <v>#N/A</v>
      </c>
      <c r="AY148" s="60" t="e">
        <f t="shared" si="116"/>
        <v>#N/A</v>
      </c>
      <c r="AZ148" s="60" t="e">
        <f t="shared" si="116"/>
        <v>#N/A</v>
      </c>
      <c r="BA148" s="60" t="e">
        <f t="shared" si="116"/>
        <v>#N/A</v>
      </c>
      <c r="BB148" s="61" t="e">
        <f t="shared" si="116"/>
        <v>#N/A</v>
      </c>
      <c r="BC148" s="61" t="e">
        <f t="shared" si="116"/>
        <v>#N/A</v>
      </c>
      <c r="BD148" s="61" t="e">
        <f t="shared" si="116"/>
        <v>#N/A</v>
      </c>
      <c r="BE148" s="61" t="e">
        <f t="shared" si="116"/>
        <v>#N/A</v>
      </c>
      <c r="BF148" s="61" t="e">
        <f t="shared" si="116"/>
        <v>#N/A</v>
      </c>
      <c r="BG148" s="61" t="e">
        <f t="shared" si="116"/>
        <v>#N/A</v>
      </c>
      <c r="BH148" s="61" t="e">
        <f t="shared" si="116"/>
        <v>#N/A</v>
      </c>
      <c r="BI148" s="61" t="e">
        <f t="shared" si="117"/>
        <v>#N/A</v>
      </c>
      <c r="BJ148" s="61" t="e">
        <f t="shared" si="117"/>
        <v>#N/A</v>
      </c>
      <c r="BK148" s="61" t="e">
        <f t="shared" si="117"/>
        <v>#N/A</v>
      </c>
      <c r="BL148" s="61" t="e">
        <f t="shared" si="117"/>
        <v>#N/A</v>
      </c>
      <c r="BM148" s="61" t="e">
        <f t="shared" si="117"/>
        <v>#N/A</v>
      </c>
      <c r="BN148" s="61" t="e">
        <f t="shared" si="117"/>
        <v>#N/A</v>
      </c>
      <c r="BO148" s="61" t="e">
        <f t="shared" si="117"/>
        <v>#N/A</v>
      </c>
      <c r="BP148" s="61" t="e">
        <f t="shared" si="117"/>
        <v>#N/A</v>
      </c>
      <c r="BQ148" s="61" t="e">
        <f t="shared" si="117"/>
        <v>#N/A</v>
      </c>
      <c r="BR148" s="61" t="e">
        <f t="shared" si="117"/>
        <v>#N/A</v>
      </c>
      <c r="BS148" s="61" t="e">
        <f t="shared" si="118"/>
        <v>#N/A</v>
      </c>
      <c r="BT148" s="61" t="e">
        <f t="shared" si="118"/>
        <v>#N/A</v>
      </c>
      <c r="BU148" s="61" t="e">
        <f t="shared" si="118"/>
        <v>#N/A</v>
      </c>
      <c r="BV148" s="61" t="e">
        <f t="shared" si="118"/>
        <v>#N/A</v>
      </c>
      <c r="BW148" s="61" t="e">
        <f t="shared" si="118"/>
        <v>#N/A</v>
      </c>
      <c r="BX148" s="61" t="e">
        <f t="shared" si="118"/>
        <v>#N/A</v>
      </c>
      <c r="BY148" s="61" t="e">
        <f t="shared" si="118"/>
        <v>#N/A</v>
      </c>
      <c r="BZ148" s="61" t="e">
        <f t="shared" si="118"/>
        <v>#N/A</v>
      </c>
      <c r="CA148" s="61" t="e">
        <f t="shared" si="118"/>
        <v>#N/A</v>
      </c>
      <c r="CB148" s="61" t="e">
        <f t="shared" si="118"/>
        <v>#N/A</v>
      </c>
      <c r="CC148" s="61" t="e">
        <f t="shared" si="119"/>
        <v>#N/A</v>
      </c>
      <c r="CD148" s="61" t="e">
        <f t="shared" si="119"/>
        <v>#N/A</v>
      </c>
      <c r="CE148" s="61" t="e">
        <f t="shared" si="119"/>
        <v>#N/A</v>
      </c>
      <c r="CF148" s="61" t="e">
        <f t="shared" si="119"/>
        <v>#N/A</v>
      </c>
      <c r="CG148" s="61" t="e">
        <f t="shared" si="119"/>
        <v>#N/A</v>
      </c>
      <c r="CH148" s="61" t="e">
        <f t="shared" si="119"/>
        <v>#N/A</v>
      </c>
      <c r="CI148" s="61" t="e">
        <f t="shared" si="119"/>
        <v>#N/A</v>
      </c>
      <c r="CJ148" s="61" t="e">
        <f t="shared" si="119"/>
        <v>#N/A</v>
      </c>
      <c r="CK148" s="61" t="e">
        <f t="shared" si="119"/>
        <v>#N/A</v>
      </c>
      <c r="CL148" s="61" t="e">
        <f t="shared" si="119"/>
        <v>#N/A</v>
      </c>
    </row>
    <row r="149" spans="1:90" x14ac:dyDescent="0.25">
      <c r="A149" s="56"/>
      <c r="B149" s="56"/>
      <c r="C149" s="57"/>
      <c r="D149" s="58"/>
      <c r="E149" s="58"/>
      <c r="F149" s="59"/>
      <c r="G149" s="59"/>
      <c r="H149" s="59"/>
      <c r="I149" s="58"/>
      <c r="J149" s="58"/>
      <c r="K149" s="60" t="e">
        <f t="shared" si="112"/>
        <v>#N/A</v>
      </c>
      <c r="L149" s="60" t="e">
        <f t="shared" si="112"/>
        <v>#N/A</v>
      </c>
      <c r="M149" s="60" t="e">
        <f t="shared" si="112"/>
        <v>#N/A</v>
      </c>
      <c r="N149" s="60" t="e">
        <f t="shared" si="112"/>
        <v>#N/A</v>
      </c>
      <c r="O149" s="60" t="e">
        <f t="shared" si="112"/>
        <v>#N/A</v>
      </c>
      <c r="P149" s="60" t="e">
        <f t="shared" si="112"/>
        <v>#N/A</v>
      </c>
      <c r="Q149" s="60" t="e">
        <f t="shared" si="112"/>
        <v>#N/A</v>
      </c>
      <c r="R149" s="60" t="e">
        <f t="shared" si="112"/>
        <v>#N/A</v>
      </c>
      <c r="S149" s="60" t="e">
        <f t="shared" si="112"/>
        <v>#N/A</v>
      </c>
      <c r="T149" s="60" t="e">
        <f t="shared" si="112"/>
        <v>#N/A</v>
      </c>
      <c r="U149" s="60" t="e">
        <f t="shared" si="113"/>
        <v>#N/A</v>
      </c>
      <c r="V149" s="60" t="e">
        <f t="shared" si="113"/>
        <v>#N/A</v>
      </c>
      <c r="W149" s="60" t="e">
        <f t="shared" si="113"/>
        <v>#N/A</v>
      </c>
      <c r="X149" s="60" t="e">
        <f t="shared" si="113"/>
        <v>#N/A</v>
      </c>
      <c r="Y149" s="60" t="e">
        <f t="shared" si="113"/>
        <v>#N/A</v>
      </c>
      <c r="Z149" s="60" t="e">
        <f t="shared" si="113"/>
        <v>#N/A</v>
      </c>
      <c r="AA149" s="60" t="e">
        <f t="shared" si="113"/>
        <v>#N/A</v>
      </c>
      <c r="AB149" s="60" t="e">
        <f t="shared" si="113"/>
        <v>#N/A</v>
      </c>
      <c r="AC149" s="60" t="e">
        <f t="shared" si="113"/>
        <v>#N/A</v>
      </c>
      <c r="AD149" s="60" t="e">
        <f t="shared" si="113"/>
        <v>#N/A</v>
      </c>
      <c r="AE149" s="60" t="e">
        <f t="shared" si="114"/>
        <v>#N/A</v>
      </c>
      <c r="AF149" s="60" t="e">
        <f t="shared" si="114"/>
        <v>#N/A</v>
      </c>
      <c r="AG149" s="60" t="e">
        <f t="shared" si="114"/>
        <v>#N/A</v>
      </c>
      <c r="AH149" s="60" t="e">
        <f t="shared" si="114"/>
        <v>#N/A</v>
      </c>
      <c r="AI149" s="60" t="e">
        <f t="shared" si="114"/>
        <v>#N/A</v>
      </c>
      <c r="AJ149" s="60" t="e">
        <f t="shared" si="114"/>
        <v>#N/A</v>
      </c>
      <c r="AK149" s="60" t="e">
        <f t="shared" si="114"/>
        <v>#N/A</v>
      </c>
      <c r="AL149" s="60" t="e">
        <f t="shared" si="114"/>
        <v>#N/A</v>
      </c>
      <c r="AM149" s="60" t="e">
        <f t="shared" si="114"/>
        <v>#N/A</v>
      </c>
      <c r="AN149" s="60" t="e">
        <f t="shared" si="114"/>
        <v>#N/A</v>
      </c>
      <c r="AO149" s="60" t="e">
        <f t="shared" si="115"/>
        <v>#N/A</v>
      </c>
      <c r="AP149" s="60" t="e">
        <f t="shared" si="115"/>
        <v>#N/A</v>
      </c>
      <c r="AQ149" s="60" t="e">
        <f t="shared" si="115"/>
        <v>#N/A</v>
      </c>
      <c r="AR149" s="60" t="e">
        <f t="shared" si="115"/>
        <v>#N/A</v>
      </c>
      <c r="AS149" s="60" t="e">
        <f t="shared" si="115"/>
        <v>#N/A</v>
      </c>
      <c r="AT149" s="60" t="e">
        <f t="shared" si="115"/>
        <v>#N/A</v>
      </c>
      <c r="AU149" s="60" t="e">
        <f t="shared" si="115"/>
        <v>#N/A</v>
      </c>
      <c r="AV149" s="60" t="e">
        <f t="shared" si="115"/>
        <v>#N/A</v>
      </c>
      <c r="AW149" s="138" t="e">
        <f t="shared" si="115"/>
        <v>#N/A</v>
      </c>
      <c r="AX149" s="60" t="e">
        <f t="shared" si="115"/>
        <v>#N/A</v>
      </c>
      <c r="AY149" s="60" t="e">
        <f t="shared" si="116"/>
        <v>#N/A</v>
      </c>
      <c r="AZ149" s="60" t="e">
        <f t="shared" si="116"/>
        <v>#N/A</v>
      </c>
      <c r="BA149" s="60" t="e">
        <f t="shared" si="116"/>
        <v>#N/A</v>
      </c>
      <c r="BB149" s="61" t="e">
        <f t="shared" si="116"/>
        <v>#N/A</v>
      </c>
      <c r="BC149" s="61" t="e">
        <f t="shared" si="116"/>
        <v>#N/A</v>
      </c>
      <c r="BD149" s="61" t="e">
        <f t="shared" si="116"/>
        <v>#N/A</v>
      </c>
      <c r="BE149" s="61" t="e">
        <f t="shared" si="116"/>
        <v>#N/A</v>
      </c>
      <c r="BF149" s="61" t="e">
        <f t="shared" si="116"/>
        <v>#N/A</v>
      </c>
      <c r="BG149" s="61" t="e">
        <f t="shared" si="116"/>
        <v>#N/A</v>
      </c>
      <c r="BH149" s="61" t="e">
        <f t="shared" si="116"/>
        <v>#N/A</v>
      </c>
      <c r="BI149" s="61" t="e">
        <f t="shared" si="117"/>
        <v>#N/A</v>
      </c>
      <c r="BJ149" s="61" t="e">
        <f t="shared" si="117"/>
        <v>#N/A</v>
      </c>
      <c r="BK149" s="61" t="e">
        <f t="shared" si="117"/>
        <v>#N/A</v>
      </c>
      <c r="BL149" s="61" t="e">
        <f t="shared" si="117"/>
        <v>#N/A</v>
      </c>
      <c r="BM149" s="61" t="e">
        <f t="shared" si="117"/>
        <v>#N/A</v>
      </c>
      <c r="BN149" s="61" t="e">
        <f t="shared" si="117"/>
        <v>#N/A</v>
      </c>
      <c r="BO149" s="61" t="e">
        <f t="shared" si="117"/>
        <v>#N/A</v>
      </c>
      <c r="BP149" s="61" t="e">
        <f t="shared" si="117"/>
        <v>#N/A</v>
      </c>
      <c r="BQ149" s="61" t="e">
        <f t="shared" si="117"/>
        <v>#N/A</v>
      </c>
      <c r="BR149" s="61" t="e">
        <f t="shared" si="117"/>
        <v>#N/A</v>
      </c>
      <c r="BS149" s="61" t="e">
        <f t="shared" si="118"/>
        <v>#N/A</v>
      </c>
      <c r="BT149" s="61" t="e">
        <f t="shared" si="118"/>
        <v>#N/A</v>
      </c>
      <c r="BU149" s="61" t="e">
        <f t="shared" si="118"/>
        <v>#N/A</v>
      </c>
      <c r="BV149" s="61" t="e">
        <f t="shared" si="118"/>
        <v>#N/A</v>
      </c>
      <c r="BW149" s="61" t="e">
        <f t="shared" si="118"/>
        <v>#N/A</v>
      </c>
      <c r="BX149" s="61" t="e">
        <f t="shared" si="118"/>
        <v>#N/A</v>
      </c>
      <c r="BY149" s="61" t="e">
        <f t="shared" si="118"/>
        <v>#N/A</v>
      </c>
      <c r="BZ149" s="61" t="e">
        <f t="shared" si="118"/>
        <v>#N/A</v>
      </c>
      <c r="CA149" s="61" t="e">
        <f t="shared" si="118"/>
        <v>#N/A</v>
      </c>
      <c r="CB149" s="61" t="e">
        <f t="shared" si="118"/>
        <v>#N/A</v>
      </c>
      <c r="CC149" s="61" t="e">
        <f t="shared" si="119"/>
        <v>#N/A</v>
      </c>
      <c r="CD149" s="61" t="e">
        <f t="shared" si="119"/>
        <v>#N/A</v>
      </c>
      <c r="CE149" s="61" t="e">
        <f t="shared" si="119"/>
        <v>#N/A</v>
      </c>
      <c r="CF149" s="61" t="e">
        <f t="shared" si="119"/>
        <v>#N/A</v>
      </c>
      <c r="CG149" s="61" t="e">
        <f t="shared" si="119"/>
        <v>#N/A</v>
      </c>
      <c r="CH149" s="61" t="e">
        <f t="shared" si="119"/>
        <v>#N/A</v>
      </c>
      <c r="CI149" s="61" t="e">
        <f t="shared" si="119"/>
        <v>#N/A</v>
      </c>
      <c r="CJ149" s="61" t="e">
        <f t="shared" si="119"/>
        <v>#N/A</v>
      </c>
      <c r="CK149" s="61" t="e">
        <f t="shared" si="119"/>
        <v>#N/A</v>
      </c>
      <c r="CL149" s="61" t="e">
        <f t="shared" si="119"/>
        <v>#N/A</v>
      </c>
    </row>
    <row r="150" spans="1:90" x14ac:dyDescent="0.25">
      <c r="A150" s="56"/>
      <c r="B150" s="56"/>
      <c r="C150" s="57"/>
      <c r="D150" s="58"/>
      <c r="E150" s="58"/>
      <c r="F150" s="59"/>
      <c r="G150" s="59"/>
      <c r="H150" s="59"/>
      <c r="I150" s="58"/>
      <c r="J150" s="58"/>
      <c r="K150" s="60" t="e">
        <f t="shared" si="112"/>
        <v>#N/A</v>
      </c>
      <c r="L150" s="60" t="e">
        <f t="shared" si="112"/>
        <v>#N/A</v>
      </c>
      <c r="M150" s="60" t="e">
        <f t="shared" si="112"/>
        <v>#N/A</v>
      </c>
      <c r="N150" s="60" t="e">
        <f t="shared" si="112"/>
        <v>#N/A</v>
      </c>
      <c r="O150" s="60" t="e">
        <f t="shared" si="112"/>
        <v>#N/A</v>
      </c>
      <c r="P150" s="60" t="e">
        <f t="shared" si="112"/>
        <v>#N/A</v>
      </c>
      <c r="Q150" s="60" t="e">
        <f t="shared" si="112"/>
        <v>#N/A</v>
      </c>
      <c r="R150" s="60" t="e">
        <f t="shared" si="112"/>
        <v>#N/A</v>
      </c>
      <c r="S150" s="60" t="e">
        <f t="shared" si="112"/>
        <v>#N/A</v>
      </c>
      <c r="T150" s="60" t="e">
        <f t="shared" si="112"/>
        <v>#N/A</v>
      </c>
      <c r="U150" s="60" t="e">
        <f t="shared" si="113"/>
        <v>#N/A</v>
      </c>
      <c r="V150" s="60" t="e">
        <f t="shared" si="113"/>
        <v>#N/A</v>
      </c>
      <c r="W150" s="60" t="e">
        <f t="shared" si="113"/>
        <v>#N/A</v>
      </c>
      <c r="X150" s="60" t="e">
        <f t="shared" si="113"/>
        <v>#N/A</v>
      </c>
      <c r="Y150" s="60" t="e">
        <f t="shared" si="113"/>
        <v>#N/A</v>
      </c>
      <c r="Z150" s="60" t="e">
        <f t="shared" si="113"/>
        <v>#N/A</v>
      </c>
      <c r="AA150" s="60" t="e">
        <f t="shared" si="113"/>
        <v>#N/A</v>
      </c>
      <c r="AB150" s="60" t="e">
        <f t="shared" si="113"/>
        <v>#N/A</v>
      </c>
      <c r="AC150" s="60" t="e">
        <f t="shared" si="113"/>
        <v>#N/A</v>
      </c>
      <c r="AD150" s="60" t="e">
        <f t="shared" si="113"/>
        <v>#N/A</v>
      </c>
      <c r="AE150" s="60" t="e">
        <f t="shared" si="114"/>
        <v>#N/A</v>
      </c>
      <c r="AF150" s="60" t="e">
        <f t="shared" si="114"/>
        <v>#N/A</v>
      </c>
      <c r="AG150" s="60" t="e">
        <f t="shared" si="114"/>
        <v>#N/A</v>
      </c>
      <c r="AH150" s="60" t="e">
        <f t="shared" si="114"/>
        <v>#N/A</v>
      </c>
      <c r="AI150" s="60" t="e">
        <f t="shared" si="114"/>
        <v>#N/A</v>
      </c>
      <c r="AJ150" s="60" t="e">
        <f t="shared" si="114"/>
        <v>#N/A</v>
      </c>
      <c r="AK150" s="60" t="e">
        <f t="shared" si="114"/>
        <v>#N/A</v>
      </c>
      <c r="AL150" s="60" t="e">
        <f t="shared" si="114"/>
        <v>#N/A</v>
      </c>
      <c r="AM150" s="60" t="e">
        <f t="shared" si="114"/>
        <v>#N/A</v>
      </c>
      <c r="AN150" s="60" t="e">
        <f t="shared" si="114"/>
        <v>#N/A</v>
      </c>
      <c r="AO150" s="60" t="e">
        <f t="shared" si="115"/>
        <v>#N/A</v>
      </c>
      <c r="AP150" s="60" t="e">
        <f t="shared" si="115"/>
        <v>#N/A</v>
      </c>
      <c r="AQ150" s="60" t="e">
        <f t="shared" si="115"/>
        <v>#N/A</v>
      </c>
      <c r="AR150" s="60" t="e">
        <f t="shared" si="115"/>
        <v>#N/A</v>
      </c>
      <c r="AS150" s="60" t="e">
        <f t="shared" si="115"/>
        <v>#N/A</v>
      </c>
      <c r="AT150" s="60" t="e">
        <f t="shared" si="115"/>
        <v>#N/A</v>
      </c>
      <c r="AU150" s="60" t="e">
        <f t="shared" si="115"/>
        <v>#N/A</v>
      </c>
      <c r="AV150" s="60" t="e">
        <f t="shared" si="115"/>
        <v>#N/A</v>
      </c>
      <c r="AW150" s="138" t="e">
        <f t="shared" si="115"/>
        <v>#N/A</v>
      </c>
      <c r="AX150" s="60" t="e">
        <f t="shared" si="115"/>
        <v>#N/A</v>
      </c>
      <c r="AY150" s="60" t="e">
        <f t="shared" si="116"/>
        <v>#N/A</v>
      </c>
      <c r="AZ150" s="60" t="e">
        <f t="shared" si="116"/>
        <v>#N/A</v>
      </c>
      <c r="BA150" s="60" t="e">
        <f t="shared" si="116"/>
        <v>#N/A</v>
      </c>
      <c r="BB150" s="61" t="e">
        <f t="shared" si="116"/>
        <v>#N/A</v>
      </c>
      <c r="BC150" s="61" t="e">
        <f t="shared" si="116"/>
        <v>#N/A</v>
      </c>
      <c r="BD150" s="61" t="e">
        <f t="shared" si="116"/>
        <v>#N/A</v>
      </c>
      <c r="BE150" s="61" t="e">
        <f t="shared" si="116"/>
        <v>#N/A</v>
      </c>
      <c r="BF150" s="61" t="e">
        <f t="shared" si="116"/>
        <v>#N/A</v>
      </c>
      <c r="BG150" s="61" t="e">
        <f t="shared" si="116"/>
        <v>#N/A</v>
      </c>
      <c r="BH150" s="61" t="e">
        <f t="shared" si="116"/>
        <v>#N/A</v>
      </c>
      <c r="BI150" s="61" t="e">
        <f t="shared" si="117"/>
        <v>#N/A</v>
      </c>
      <c r="BJ150" s="61" t="e">
        <f t="shared" si="117"/>
        <v>#N/A</v>
      </c>
      <c r="BK150" s="61" t="e">
        <f t="shared" si="117"/>
        <v>#N/A</v>
      </c>
      <c r="BL150" s="61" t="e">
        <f t="shared" si="117"/>
        <v>#N/A</v>
      </c>
      <c r="BM150" s="61" t="e">
        <f t="shared" si="117"/>
        <v>#N/A</v>
      </c>
      <c r="BN150" s="61" t="e">
        <f t="shared" si="117"/>
        <v>#N/A</v>
      </c>
      <c r="BO150" s="61" t="e">
        <f t="shared" si="117"/>
        <v>#N/A</v>
      </c>
      <c r="BP150" s="61" t="e">
        <f t="shared" si="117"/>
        <v>#N/A</v>
      </c>
      <c r="BQ150" s="61" t="e">
        <f t="shared" si="117"/>
        <v>#N/A</v>
      </c>
      <c r="BR150" s="61" t="e">
        <f t="shared" si="117"/>
        <v>#N/A</v>
      </c>
      <c r="BS150" s="61" t="e">
        <f t="shared" si="118"/>
        <v>#N/A</v>
      </c>
      <c r="BT150" s="61" t="e">
        <f t="shared" si="118"/>
        <v>#N/A</v>
      </c>
      <c r="BU150" s="61" t="e">
        <f t="shared" si="118"/>
        <v>#N/A</v>
      </c>
      <c r="BV150" s="61" t="e">
        <f t="shared" si="118"/>
        <v>#N/A</v>
      </c>
      <c r="BW150" s="61" t="e">
        <f t="shared" si="118"/>
        <v>#N/A</v>
      </c>
      <c r="BX150" s="61" t="e">
        <f t="shared" si="118"/>
        <v>#N/A</v>
      </c>
      <c r="BY150" s="61" t="e">
        <f t="shared" si="118"/>
        <v>#N/A</v>
      </c>
      <c r="BZ150" s="61" t="e">
        <f t="shared" si="118"/>
        <v>#N/A</v>
      </c>
      <c r="CA150" s="61" t="e">
        <f t="shared" si="118"/>
        <v>#N/A</v>
      </c>
      <c r="CB150" s="61" t="e">
        <f t="shared" si="118"/>
        <v>#N/A</v>
      </c>
      <c r="CC150" s="61" t="e">
        <f t="shared" si="119"/>
        <v>#N/A</v>
      </c>
      <c r="CD150" s="61" t="e">
        <f t="shared" si="119"/>
        <v>#N/A</v>
      </c>
      <c r="CE150" s="61" t="e">
        <f t="shared" si="119"/>
        <v>#N/A</v>
      </c>
      <c r="CF150" s="61" t="e">
        <f t="shared" si="119"/>
        <v>#N/A</v>
      </c>
      <c r="CG150" s="61" t="e">
        <f t="shared" si="119"/>
        <v>#N/A</v>
      </c>
      <c r="CH150" s="61" t="e">
        <f t="shared" si="119"/>
        <v>#N/A</v>
      </c>
      <c r="CI150" s="61" t="e">
        <f t="shared" si="119"/>
        <v>#N/A</v>
      </c>
      <c r="CJ150" s="61" t="e">
        <f t="shared" si="119"/>
        <v>#N/A</v>
      </c>
      <c r="CK150" s="61" t="e">
        <f t="shared" si="119"/>
        <v>#N/A</v>
      </c>
      <c r="CL150" s="61" t="e">
        <f t="shared" si="119"/>
        <v>#N/A</v>
      </c>
    </row>
    <row r="151" spans="1:90" x14ac:dyDescent="0.25">
      <c r="A151" s="56"/>
      <c r="B151" s="56"/>
      <c r="C151" s="57"/>
      <c r="D151" s="58"/>
      <c r="E151" s="58"/>
      <c r="F151" s="59"/>
      <c r="G151" s="59"/>
      <c r="H151" s="59"/>
      <c r="I151" s="58"/>
      <c r="J151" s="58"/>
      <c r="K151" s="60" t="e">
        <f t="shared" si="112"/>
        <v>#N/A</v>
      </c>
      <c r="L151" s="60" t="e">
        <f t="shared" si="112"/>
        <v>#N/A</v>
      </c>
      <c r="M151" s="60" t="e">
        <f t="shared" si="112"/>
        <v>#N/A</v>
      </c>
      <c r="N151" s="60" t="e">
        <f t="shared" si="112"/>
        <v>#N/A</v>
      </c>
      <c r="O151" s="60" t="e">
        <f t="shared" si="112"/>
        <v>#N/A</v>
      </c>
      <c r="P151" s="60" t="e">
        <f t="shared" si="112"/>
        <v>#N/A</v>
      </c>
      <c r="Q151" s="60" t="e">
        <f t="shared" si="112"/>
        <v>#N/A</v>
      </c>
      <c r="R151" s="60" t="e">
        <f t="shared" si="112"/>
        <v>#N/A</v>
      </c>
      <c r="S151" s="60" t="e">
        <f t="shared" si="112"/>
        <v>#N/A</v>
      </c>
      <c r="T151" s="60" t="e">
        <f t="shared" si="112"/>
        <v>#N/A</v>
      </c>
      <c r="U151" s="60" t="e">
        <f t="shared" si="113"/>
        <v>#N/A</v>
      </c>
      <c r="V151" s="60" t="e">
        <f t="shared" si="113"/>
        <v>#N/A</v>
      </c>
      <c r="W151" s="60" t="e">
        <f t="shared" si="113"/>
        <v>#N/A</v>
      </c>
      <c r="X151" s="60" t="e">
        <f t="shared" si="113"/>
        <v>#N/A</v>
      </c>
      <c r="Y151" s="60" t="e">
        <f t="shared" si="113"/>
        <v>#N/A</v>
      </c>
      <c r="Z151" s="60" t="e">
        <f t="shared" si="113"/>
        <v>#N/A</v>
      </c>
      <c r="AA151" s="60" t="e">
        <f t="shared" si="113"/>
        <v>#N/A</v>
      </c>
      <c r="AB151" s="60" t="e">
        <f t="shared" si="113"/>
        <v>#N/A</v>
      </c>
      <c r="AC151" s="60" t="e">
        <f t="shared" si="113"/>
        <v>#N/A</v>
      </c>
      <c r="AD151" s="60" t="e">
        <f t="shared" si="113"/>
        <v>#N/A</v>
      </c>
      <c r="AE151" s="60" t="e">
        <f t="shared" si="114"/>
        <v>#N/A</v>
      </c>
      <c r="AF151" s="60" t="e">
        <f t="shared" si="114"/>
        <v>#N/A</v>
      </c>
      <c r="AG151" s="60" t="e">
        <f t="shared" si="114"/>
        <v>#N/A</v>
      </c>
      <c r="AH151" s="60" t="e">
        <f t="shared" si="114"/>
        <v>#N/A</v>
      </c>
      <c r="AI151" s="60" t="e">
        <f t="shared" si="114"/>
        <v>#N/A</v>
      </c>
      <c r="AJ151" s="60" t="e">
        <f t="shared" si="114"/>
        <v>#N/A</v>
      </c>
      <c r="AK151" s="60" t="e">
        <f t="shared" si="114"/>
        <v>#N/A</v>
      </c>
      <c r="AL151" s="60" t="e">
        <f t="shared" si="114"/>
        <v>#N/A</v>
      </c>
      <c r="AM151" s="60" t="e">
        <f t="shared" si="114"/>
        <v>#N/A</v>
      </c>
      <c r="AN151" s="60" t="e">
        <f t="shared" si="114"/>
        <v>#N/A</v>
      </c>
      <c r="AO151" s="60" t="e">
        <f t="shared" si="115"/>
        <v>#N/A</v>
      </c>
      <c r="AP151" s="60" t="e">
        <f t="shared" si="115"/>
        <v>#N/A</v>
      </c>
      <c r="AQ151" s="60" t="e">
        <f t="shared" si="115"/>
        <v>#N/A</v>
      </c>
      <c r="AR151" s="60" t="e">
        <f t="shared" si="115"/>
        <v>#N/A</v>
      </c>
      <c r="AS151" s="60" t="e">
        <f t="shared" si="115"/>
        <v>#N/A</v>
      </c>
      <c r="AT151" s="60" t="e">
        <f t="shared" si="115"/>
        <v>#N/A</v>
      </c>
      <c r="AU151" s="60" t="e">
        <f t="shared" si="115"/>
        <v>#N/A</v>
      </c>
      <c r="AV151" s="60" t="e">
        <f t="shared" si="115"/>
        <v>#N/A</v>
      </c>
      <c r="AW151" s="138" t="e">
        <f t="shared" si="115"/>
        <v>#N/A</v>
      </c>
      <c r="AX151" s="60" t="e">
        <f t="shared" si="115"/>
        <v>#N/A</v>
      </c>
      <c r="AY151" s="60" t="e">
        <f t="shared" si="116"/>
        <v>#N/A</v>
      </c>
      <c r="AZ151" s="60" t="e">
        <f t="shared" si="116"/>
        <v>#N/A</v>
      </c>
      <c r="BA151" s="60" t="e">
        <f t="shared" si="116"/>
        <v>#N/A</v>
      </c>
      <c r="BB151" s="61" t="e">
        <f t="shared" si="116"/>
        <v>#N/A</v>
      </c>
      <c r="BC151" s="61" t="e">
        <f t="shared" si="116"/>
        <v>#N/A</v>
      </c>
      <c r="BD151" s="61" t="e">
        <f t="shared" si="116"/>
        <v>#N/A</v>
      </c>
      <c r="BE151" s="61" t="e">
        <f t="shared" si="116"/>
        <v>#N/A</v>
      </c>
      <c r="BF151" s="61" t="e">
        <f t="shared" si="116"/>
        <v>#N/A</v>
      </c>
      <c r="BG151" s="61" t="e">
        <f t="shared" si="116"/>
        <v>#N/A</v>
      </c>
      <c r="BH151" s="61" t="e">
        <f t="shared" si="116"/>
        <v>#N/A</v>
      </c>
      <c r="BI151" s="61" t="e">
        <f t="shared" si="117"/>
        <v>#N/A</v>
      </c>
      <c r="BJ151" s="61" t="e">
        <f t="shared" si="117"/>
        <v>#N/A</v>
      </c>
      <c r="BK151" s="61" t="e">
        <f t="shared" si="117"/>
        <v>#N/A</v>
      </c>
      <c r="BL151" s="61" t="e">
        <f t="shared" si="117"/>
        <v>#N/A</v>
      </c>
      <c r="BM151" s="61" t="e">
        <f t="shared" si="117"/>
        <v>#N/A</v>
      </c>
      <c r="BN151" s="61" t="e">
        <f t="shared" si="117"/>
        <v>#N/A</v>
      </c>
      <c r="BO151" s="61" t="e">
        <f t="shared" si="117"/>
        <v>#N/A</v>
      </c>
      <c r="BP151" s="61" t="e">
        <f t="shared" si="117"/>
        <v>#N/A</v>
      </c>
      <c r="BQ151" s="61" t="e">
        <f t="shared" si="117"/>
        <v>#N/A</v>
      </c>
      <c r="BR151" s="61" t="e">
        <f t="shared" si="117"/>
        <v>#N/A</v>
      </c>
      <c r="BS151" s="61" t="e">
        <f t="shared" si="118"/>
        <v>#N/A</v>
      </c>
      <c r="BT151" s="61" t="e">
        <f t="shared" si="118"/>
        <v>#N/A</v>
      </c>
      <c r="BU151" s="61" t="e">
        <f t="shared" si="118"/>
        <v>#N/A</v>
      </c>
      <c r="BV151" s="61" t="e">
        <f t="shared" si="118"/>
        <v>#N/A</v>
      </c>
      <c r="BW151" s="61" t="e">
        <f t="shared" si="118"/>
        <v>#N/A</v>
      </c>
      <c r="BX151" s="61" t="e">
        <f t="shared" si="118"/>
        <v>#N/A</v>
      </c>
      <c r="BY151" s="61" t="e">
        <f t="shared" si="118"/>
        <v>#N/A</v>
      </c>
      <c r="BZ151" s="61" t="e">
        <f t="shared" si="118"/>
        <v>#N/A</v>
      </c>
      <c r="CA151" s="61" t="e">
        <f t="shared" si="118"/>
        <v>#N/A</v>
      </c>
      <c r="CB151" s="61" t="e">
        <f t="shared" si="118"/>
        <v>#N/A</v>
      </c>
      <c r="CC151" s="61" t="e">
        <f t="shared" si="119"/>
        <v>#N/A</v>
      </c>
      <c r="CD151" s="61" t="e">
        <f t="shared" si="119"/>
        <v>#N/A</v>
      </c>
      <c r="CE151" s="61" t="e">
        <f t="shared" si="119"/>
        <v>#N/A</v>
      </c>
      <c r="CF151" s="61" t="e">
        <f t="shared" si="119"/>
        <v>#N/A</v>
      </c>
      <c r="CG151" s="61" t="e">
        <f t="shared" si="119"/>
        <v>#N/A</v>
      </c>
      <c r="CH151" s="61" t="e">
        <f t="shared" si="119"/>
        <v>#N/A</v>
      </c>
      <c r="CI151" s="61" t="e">
        <f t="shared" si="119"/>
        <v>#N/A</v>
      </c>
      <c r="CJ151" s="61" t="e">
        <f t="shared" si="119"/>
        <v>#N/A</v>
      </c>
      <c r="CK151" s="61" t="e">
        <f t="shared" si="119"/>
        <v>#N/A</v>
      </c>
      <c r="CL151" s="61" t="e">
        <f t="shared" si="119"/>
        <v>#N/A</v>
      </c>
    </row>
    <row r="152" spans="1:90" x14ac:dyDescent="0.25">
      <c r="A152" s="56"/>
      <c r="B152" s="56"/>
      <c r="C152" s="57"/>
      <c r="D152" s="58"/>
      <c r="E152" s="58"/>
      <c r="F152" s="59"/>
      <c r="G152" s="59"/>
      <c r="H152" s="59"/>
      <c r="I152" s="58"/>
      <c r="J152" s="58"/>
      <c r="K152" s="60" t="e">
        <f t="shared" si="112"/>
        <v>#N/A</v>
      </c>
      <c r="L152" s="60" t="e">
        <f t="shared" si="112"/>
        <v>#N/A</v>
      </c>
      <c r="M152" s="60" t="e">
        <f t="shared" si="112"/>
        <v>#N/A</v>
      </c>
      <c r="N152" s="60" t="e">
        <f t="shared" si="112"/>
        <v>#N/A</v>
      </c>
      <c r="O152" s="60" t="e">
        <f t="shared" si="112"/>
        <v>#N/A</v>
      </c>
      <c r="P152" s="60" t="e">
        <f t="shared" si="112"/>
        <v>#N/A</v>
      </c>
      <c r="Q152" s="60" t="e">
        <f t="shared" si="112"/>
        <v>#N/A</v>
      </c>
      <c r="R152" s="60" t="e">
        <f t="shared" si="112"/>
        <v>#N/A</v>
      </c>
      <c r="S152" s="60" t="e">
        <f t="shared" si="112"/>
        <v>#N/A</v>
      </c>
      <c r="T152" s="60" t="e">
        <f t="shared" si="112"/>
        <v>#N/A</v>
      </c>
      <c r="U152" s="60" t="e">
        <f t="shared" si="113"/>
        <v>#N/A</v>
      </c>
      <c r="V152" s="60" t="e">
        <f t="shared" si="113"/>
        <v>#N/A</v>
      </c>
      <c r="W152" s="60" t="e">
        <f t="shared" si="113"/>
        <v>#N/A</v>
      </c>
      <c r="X152" s="60" t="e">
        <f t="shared" si="113"/>
        <v>#N/A</v>
      </c>
      <c r="Y152" s="60" t="e">
        <f t="shared" si="113"/>
        <v>#N/A</v>
      </c>
      <c r="Z152" s="60" t="e">
        <f t="shared" si="113"/>
        <v>#N/A</v>
      </c>
      <c r="AA152" s="60" t="e">
        <f t="shared" si="113"/>
        <v>#N/A</v>
      </c>
      <c r="AB152" s="60" t="e">
        <f t="shared" si="113"/>
        <v>#N/A</v>
      </c>
      <c r="AC152" s="60" t="e">
        <f t="shared" si="113"/>
        <v>#N/A</v>
      </c>
      <c r="AD152" s="60" t="e">
        <f t="shared" si="113"/>
        <v>#N/A</v>
      </c>
      <c r="AE152" s="60" t="e">
        <f t="shared" si="114"/>
        <v>#N/A</v>
      </c>
      <c r="AF152" s="60" t="e">
        <f t="shared" si="114"/>
        <v>#N/A</v>
      </c>
      <c r="AG152" s="60" t="e">
        <f t="shared" si="114"/>
        <v>#N/A</v>
      </c>
      <c r="AH152" s="60" t="e">
        <f t="shared" si="114"/>
        <v>#N/A</v>
      </c>
      <c r="AI152" s="60" t="e">
        <f t="shared" si="114"/>
        <v>#N/A</v>
      </c>
      <c r="AJ152" s="60" t="e">
        <f t="shared" si="114"/>
        <v>#N/A</v>
      </c>
      <c r="AK152" s="60" t="e">
        <f t="shared" si="114"/>
        <v>#N/A</v>
      </c>
      <c r="AL152" s="60" t="e">
        <f t="shared" si="114"/>
        <v>#N/A</v>
      </c>
      <c r="AM152" s="60" t="e">
        <f t="shared" si="114"/>
        <v>#N/A</v>
      </c>
      <c r="AN152" s="60" t="e">
        <f t="shared" si="114"/>
        <v>#N/A</v>
      </c>
      <c r="AO152" s="60" t="e">
        <f t="shared" si="115"/>
        <v>#N/A</v>
      </c>
      <c r="AP152" s="60" t="e">
        <f t="shared" si="115"/>
        <v>#N/A</v>
      </c>
      <c r="AQ152" s="60" t="e">
        <f t="shared" si="115"/>
        <v>#N/A</v>
      </c>
      <c r="AR152" s="60" t="e">
        <f t="shared" si="115"/>
        <v>#N/A</v>
      </c>
      <c r="AS152" s="60" t="e">
        <f t="shared" si="115"/>
        <v>#N/A</v>
      </c>
      <c r="AT152" s="60" t="e">
        <f t="shared" si="115"/>
        <v>#N/A</v>
      </c>
      <c r="AU152" s="60" t="e">
        <f t="shared" si="115"/>
        <v>#N/A</v>
      </c>
      <c r="AV152" s="60" t="e">
        <f t="shared" si="115"/>
        <v>#N/A</v>
      </c>
      <c r="AW152" s="138" t="e">
        <f t="shared" si="115"/>
        <v>#N/A</v>
      </c>
      <c r="AX152" s="60" t="e">
        <f t="shared" si="115"/>
        <v>#N/A</v>
      </c>
      <c r="AY152" s="60" t="e">
        <f t="shared" si="116"/>
        <v>#N/A</v>
      </c>
      <c r="AZ152" s="60" t="e">
        <f t="shared" si="116"/>
        <v>#N/A</v>
      </c>
      <c r="BA152" s="60" t="e">
        <f t="shared" si="116"/>
        <v>#N/A</v>
      </c>
      <c r="BB152" s="61" t="e">
        <f t="shared" si="116"/>
        <v>#N/A</v>
      </c>
      <c r="BC152" s="61" t="e">
        <f t="shared" si="116"/>
        <v>#N/A</v>
      </c>
      <c r="BD152" s="61" t="e">
        <f t="shared" si="116"/>
        <v>#N/A</v>
      </c>
      <c r="BE152" s="61" t="e">
        <f t="shared" si="116"/>
        <v>#N/A</v>
      </c>
      <c r="BF152" s="61" t="e">
        <f t="shared" si="116"/>
        <v>#N/A</v>
      </c>
      <c r="BG152" s="61" t="e">
        <f t="shared" si="116"/>
        <v>#N/A</v>
      </c>
      <c r="BH152" s="61" t="e">
        <f t="shared" si="116"/>
        <v>#N/A</v>
      </c>
      <c r="BI152" s="61" t="e">
        <f t="shared" si="117"/>
        <v>#N/A</v>
      </c>
      <c r="BJ152" s="61" t="e">
        <f t="shared" si="117"/>
        <v>#N/A</v>
      </c>
      <c r="BK152" s="61" t="e">
        <f t="shared" si="117"/>
        <v>#N/A</v>
      </c>
      <c r="BL152" s="61" t="e">
        <f t="shared" si="117"/>
        <v>#N/A</v>
      </c>
      <c r="BM152" s="61" t="e">
        <f t="shared" si="117"/>
        <v>#N/A</v>
      </c>
      <c r="BN152" s="61" t="e">
        <f t="shared" si="117"/>
        <v>#N/A</v>
      </c>
      <c r="BO152" s="61" t="e">
        <f t="shared" si="117"/>
        <v>#N/A</v>
      </c>
      <c r="BP152" s="61" t="e">
        <f t="shared" si="117"/>
        <v>#N/A</v>
      </c>
      <c r="BQ152" s="61" t="e">
        <f t="shared" si="117"/>
        <v>#N/A</v>
      </c>
      <c r="BR152" s="61" t="e">
        <f t="shared" si="117"/>
        <v>#N/A</v>
      </c>
      <c r="BS152" s="61" t="e">
        <f t="shared" si="118"/>
        <v>#N/A</v>
      </c>
      <c r="BT152" s="61" t="e">
        <f t="shared" si="118"/>
        <v>#N/A</v>
      </c>
      <c r="BU152" s="61" t="e">
        <f t="shared" si="118"/>
        <v>#N/A</v>
      </c>
      <c r="BV152" s="61" t="e">
        <f t="shared" si="118"/>
        <v>#N/A</v>
      </c>
      <c r="BW152" s="61" t="e">
        <f t="shared" si="118"/>
        <v>#N/A</v>
      </c>
      <c r="BX152" s="61" t="e">
        <f t="shared" si="118"/>
        <v>#N/A</v>
      </c>
      <c r="BY152" s="61" t="e">
        <f t="shared" si="118"/>
        <v>#N/A</v>
      </c>
      <c r="BZ152" s="61" t="e">
        <f t="shared" si="118"/>
        <v>#N/A</v>
      </c>
      <c r="CA152" s="61" t="e">
        <f t="shared" si="118"/>
        <v>#N/A</v>
      </c>
      <c r="CB152" s="61" t="e">
        <f t="shared" si="118"/>
        <v>#N/A</v>
      </c>
      <c r="CC152" s="61" t="e">
        <f t="shared" si="119"/>
        <v>#N/A</v>
      </c>
      <c r="CD152" s="61" t="e">
        <f t="shared" si="119"/>
        <v>#N/A</v>
      </c>
      <c r="CE152" s="61" t="e">
        <f t="shared" si="119"/>
        <v>#N/A</v>
      </c>
      <c r="CF152" s="61" t="e">
        <f t="shared" si="119"/>
        <v>#N/A</v>
      </c>
      <c r="CG152" s="61" t="e">
        <f t="shared" si="119"/>
        <v>#N/A</v>
      </c>
      <c r="CH152" s="61" t="e">
        <f t="shared" si="119"/>
        <v>#N/A</v>
      </c>
      <c r="CI152" s="61" t="e">
        <f t="shared" si="119"/>
        <v>#N/A</v>
      </c>
      <c r="CJ152" s="61" t="e">
        <f t="shared" si="119"/>
        <v>#N/A</v>
      </c>
      <c r="CK152" s="61" t="e">
        <f t="shared" si="119"/>
        <v>#N/A</v>
      </c>
      <c r="CL152" s="61" t="e">
        <f t="shared" si="119"/>
        <v>#N/A</v>
      </c>
    </row>
    <row r="153" spans="1:90" x14ac:dyDescent="0.25">
      <c r="A153" s="56"/>
      <c r="B153" s="56"/>
      <c r="C153" s="57"/>
      <c r="D153" s="58"/>
      <c r="E153" s="58"/>
      <c r="F153" s="59"/>
      <c r="G153" s="59"/>
      <c r="H153" s="59"/>
      <c r="I153" s="58"/>
      <c r="J153" s="58"/>
      <c r="K153" s="60" t="e">
        <f t="shared" si="112"/>
        <v>#N/A</v>
      </c>
      <c r="L153" s="60" t="e">
        <f t="shared" si="112"/>
        <v>#N/A</v>
      </c>
      <c r="M153" s="60" t="e">
        <f t="shared" si="112"/>
        <v>#N/A</v>
      </c>
      <c r="N153" s="60" t="e">
        <f t="shared" si="112"/>
        <v>#N/A</v>
      </c>
      <c r="O153" s="60" t="e">
        <f t="shared" si="112"/>
        <v>#N/A</v>
      </c>
      <c r="P153" s="60" t="e">
        <f t="shared" si="112"/>
        <v>#N/A</v>
      </c>
      <c r="Q153" s="60" t="e">
        <f t="shared" si="112"/>
        <v>#N/A</v>
      </c>
      <c r="R153" s="60" t="e">
        <f t="shared" si="112"/>
        <v>#N/A</v>
      </c>
      <c r="S153" s="60" t="e">
        <f t="shared" si="112"/>
        <v>#N/A</v>
      </c>
      <c r="T153" s="60" t="e">
        <f t="shared" si="112"/>
        <v>#N/A</v>
      </c>
      <c r="U153" s="60" t="e">
        <f t="shared" si="113"/>
        <v>#N/A</v>
      </c>
      <c r="V153" s="60" t="e">
        <f t="shared" si="113"/>
        <v>#N/A</v>
      </c>
      <c r="W153" s="60" t="e">
        <f t="shared" si="113"/>
        <v>#N/A</v>
      </c>
      <c r="X153" s="60" t="e">
        <f t="shared" si="113"/>
        <v>#N/A</v>
      </c>
      <c r="Y153" s="60" t="e">
        <f t="shared" si="113"/>
        <v>#N/A</v>
      </c>
      <c r="Z153" s="60" t="e">
        <f t="shared" si="113"/>
        <v>#N/A</v>
      </c>
      <c r="AA153" s="60" t="e">
        <f t="shared" si="113"/>
        <v>#N/A</v>
      </c>
      <c r="AB153" s="60" t="e">
        <f t="shared" si="113"/>
        <v>#N/A</v>
      </c>
      <c r="AC153" s="60" t="e">
        <f t="shared" si="113"/>
        <v>#N/A</v>
      </c>
      <c r="AD153" s="60" t="e">
        <f t="shared" si="113"/>
        <v>#N/A</v>
      </c>
      <c r="AE153" s="60" t="e">
        <f t="shared" si="114"/>
        <v>#N/A</v>
      </c>
      <c r="AF153" s="60" t="e">
        <f t="shared" si="114"/>
        <v>#N/A</v>
      </c>
      <c r="AG153" s="60" t="e">
        <f t="shared" si="114"/>
        <v>#N/A</v>
      </c>
      <c r="AH153" s="60" t="e">
        <f t="shared" si="114"/>
        <v>#N/A</v>
      </c>
      <c r="AI153" s="60" t="e">
        <f t="shared" si="114"/>
        <v>#N/A</v>
      </c>
      <c r="AJ153" s="60" t="e">
        <f t="shared" si="114"/>
        <v>#N/A</v>
      </c>
      <c r="AK153" s="60" t="e">
        <f t="shared" si="114"/>
        <v>#N/A</v>
      </c>
      <c r="AL153" s="60" t="e">
        <f t="shared" si="114"/>
        <v>#N/A</v>
      </c>
      <c r="AM153" s="60" t="e">
        <f t="shared" si="114"/>
        <v>#N/A</v>
      </c>
      <c r="AN153" s="60" t="e">
        <f t="shared" si="114"/>
        <v>#N/A</v>
      </c>
      <c r="AO153" s="60" t="e">
        <f t="shared" si="115"/>
        <v>#N/A</v>
      </c>
      <c r="AP153" s="60" t="e">
        <f t="shared" si="115"/>
        <v>#N/A</v>
      </c>
      <c r="AQ153" s="60" t="e">
        <f t="shared" si="115"/>
        <v>#N/A</v>
      </c>
      <c r="AR153" s="60" t="e">
        <f t="shared" si="115"/>
        <v>#N/A</v>
      </c>
      <c r="AS153" s="60" t="e">
        <f t="shared" si="115"/>
        <v>#N/A</v>
      </c>
      <c r="AT153" s="60" t="e">
        <f t="shared" si="115"/>
        <v>#N/A</v>
      </c>
      <c r="AU153" s="60" t="e">
        <f t="shared" si="115"/>
        <v>#N/A</v>
      </c>
      <c r="AV153" s="60" t="e">
        <f t="shared" si="115"/>
        <v>#N/A</v>
      </c>
      <c r="AW153" s="138" t="e">
        <f t="shared" si="115"/>
        <v>#N/A</v>
      </c>
      <c r="AX153" s="60" t="e">
        <f t="shared" si="115"/>
        <v>#N/A</v>
      </c>
      <c r="AY153" s="60" t="e">
        <f t="shared" si="116"/>
        <v>#N/A</v>
      </c>
      <c r="AZ153" s="60" t="e">
        <f t="shared" si="116"/>
        <v>#N/A</v>
      </c>
      <c r="BA153" s="60" t="e">
        <f t="shared" si="116"/>
        <v>#N/A</v>
      </c>
      <c r="BB153" s="61" t="e">
        <f t="shared" si="116"/>
        <v>#N/A</v>
      </c>
      <c r="BC153" s="61" t="e">
        <f t="shared" si="116"/>
        <v>#N/A</v>
      </c>
      <c r="BD153" s="61" t="e">
        <f t="shared" si="116"/>
        <v>#N/A</v>
      </c>
      <c r="BE153" s="61" t="e">
        <f t="shared" si="116"/>
        <v>#N/A</v>
      </c>
      <c r="BF153" s="61" t="e">
        <f t="shared" si="116"/>
        <v>#N/A</v>
      </c>
      <c r="BG153" s="61" t="e">
        <f t="shared" si="116"/>
        <v>#N/A</v>
      </c>
      <c r="BH153" s="61" t="e">
        <f t="shared" si="116"/>
        <v>#N/A</v>
      </c>
      <c r="BI153" s="61" t="e">
        <f t="shared" si="117"/>
        <v>#N/A</v>
      </c>
      <c r="BJ153" s="61" t="e">
        <f t="shared" si="117"/>
        <v>#N/A</v>
      </c>
      <c r="BK153" s="61" t="e">
        <f t="shared" si="117"/>
        <v>#N/A</v>
      </c>
      <c r="BL153" s="61" t="e">
        <f t="shared" si="117"/>
        <v>#N/A</v>
      </c>
      <c r="BM153" s="61" t="e">
        <f t="shared" si="117"/>
        <v>#N/A</v>
      </c>
      <c r="BN153" s="61" t="e">
        <f t="shared" si="117"/>
        <v>#N/A</v>
      </c>
      <c r="BO153" s="61" t="e">
        <f t="shared" si="117"/>
        <v>#N/A</v>
      </c>
      <c r="BP153" s="61" t="e">
        <f t="shared" si="117"/>
        <v>#N/A</v>
      </c>
      <c r="BQ153" s="61" t="e">
        <f t="shared" si="117"/>
        <v>#N/A</v>
      </c>
      <c r="BR153" s="61" t="e">
        <f t="shared" si="117"/>
        <v>#N/A</v>
      </c>
      <c r="BS153" s="61" t="e">
        <f t="shared" si="118"/>
        <v>#N/A</v>
      </c>
      <c r="BT153" s="61" t="e">
        <f t="shared" si="118"/>
        <v>#N/A</v>
      </c>
      <c r="BU153" s="61" t="e">
        <f t="shared" si="118"/>
        <v>#N/A</v>
      </c>
      <c r="BV153" s="61" t="e">
        <f t="shared" si="118"/>
        <v>#N/A</v>
      </c>
      <c r="BW153" s="61" t="e">
        <f t="shared" si="118"/>
        <v>#N/A</v>
      </c>
      <c r="BX153" s="61" t="e">
        <f t="shared" si="118"/>
        <v>#N/A</v>
      </c>
      <c r="BY153" s="61" t="e">
        <f t="shared" si="118"/>
        <v>#N/A</v>
      </c>
      <c r="BZ153" s="61" t="e">
        <f t="shared" si="118"/>
        <v>#N/A</v>
      </c>
      <c r="CA153" s="61" t="e">
        <f t="shared" si="118"/>
        <v>#N/A</v>
      </c>
      <c r="CB153" s="61" t="e">
        <f t="shared" si="118"/>
        <v>#N/A</v>
      </c>
      <c r="CC153" s="61" t="e">
        <f t="shared" si="119"/>
        <v>#N/A</v>
      </c>
      <c r="CD153" s="61" t="e">
        <f t="shared" si="119"/>
        <v>#N/A</v>
      </c>
      <c r="CE153" s="61" t="e">
        <f t="shared" si="119"/>
        <v>#N/A</v>
      </c>
      <c r="CF153" s="61" t="e">
        <f t="shared" si="119"/>
        <v>#N/A</v>
      </c>
      <c r="CG153" s="61" t="e">
        <f t="shared" si="119"/>
        <v>#N/A</v>
      </c>
      <c r="CH153" s="61" t="e">
        <f t="shared" si="119"/>
        <v>#N/A</v>
      </c>
      <c r="CI153" s="61" t="e">
        <f t="shared" si="119"/>
        <v>#N/A</v>
      </c>
      <c r="CJ153" s="61" t="e">
        <f t="shared" si="119"/>
        <v>#N/A</v>
      </c>
      <c r="CK153" s="61" t="e">
        <f t="shared" si="119"/>
        <v>#N/A</v>
      </c>
      <c r="CL153" s="61" t="e">
        <f t="shared" si="119"/>
        <v>#N/A</v>
      </c>
    </row>
    <row r="154" spans="1:90" x14ac:dyDescent="0.25">
      <c r="A154" s="56"/>
      <c r="B154" s="56"/>
      <c r="C154" s="57"/>
      <c r="D154" s="58"/>
      <c r="E154" s="58"/>
      <c r="F154" s="59"/>
      <c r="G154" s="59"/>
      <c r="H154" s="59"/>
      <c r="I154" s="58"/>
      <c r="J154" s="58"/>
      <c r="K154" s="60" t="e">
        <f t="shared" si="112"/>
        <v>#N/A</v>
      </c>
      <c r="L154" s="60" t="e">
        <f t="shared" si="112"/>
        <v>#N/A</v>
      </c>
      <c r="M154" s="60" t="e">
        <f t="shared" si="112"/>
        <v>#N/A</v>
      </c>
      <c r="N154" s="60" t="e">
        <f t="shared" si="112"/>
        <v>#N/A</v>
      </c>
      <c r="O154" s="60" t="e">
        <f t="shared" si="112"/>
        <v>#N/A</v>
      </c>
      <c r="P154" s="60" t="e">
        <f t="shared" si="112"/>
        <v>#N/A</v>
      </c>
      <c r="Q154" s="60" t="e">
        <f t="shared" si="112"/>
        <v>#N/A</v>
      </c>
      <c r="R154" s="60" t="e">
        <f t="shared" si="112"/>
        <v>#N/A</v>
      </c>
      <c r="S154" s="60" t="e">
        <f t="shared" si="112"/>
        <v>#N/A</v>
      </c>
      <c r="T154" s="60" t="e">
        <f t="shared" si="112"/>
        <v>#N/A</v>
      </c>
      <c r="U154" s="60" t="e">
        <f t="shared" si="113"/>
        <v>#N/A</v>
      </c>
      <c r="V154" s="60" t="e">
        <f t="shared" si="113"/>
        <v>#N/A</v>
      </c>
      <c r="W154" s="60" t="e">
        <f t="shared" si="113"/>
        <v>#N/A</v>
      </c>
      <c r="X154" s="60" t="e">
        <f t="shared" si="113"/>
        <v>#N/A</v>
      </c>
      <c r="Y154" s="60" t="e">
        <f t="shared" si="113"/>
        <v>#N/A</v>
      </c>
      <c r="Z154" s="60" t="e">
        <f t="shared" si="113"/>
        <v>#N/A</v>
      </c>
      <c r="AA154" s="60" t="e">
        <f t="shared" si="113"/>
        <v>#N/A</v>
      </c>
      <c r="AB154" s="60" t="e">
        <f t="shared" si="113"/>
        <v>#N/A</v>
      </c>
      <c r="AC154" s="60" t="e">
        <f t="shared" si="113"/>
        <v>#N/A</v>
      </c>
      <c r="AD154" s="60" t="e">
        <f t="shared" si="113"/>
        <v>#N/A</v>
      </c>
      <c r="AE154" s="60" t="e">
        <f t="shared" si="114"/>
        <v>#N/A</v>
      </c>
      <c r="AF154" s="60" t="e">
        <f t="shared" si="114"/>
        <v>#N/A</v>
      </c>
      <c r="AG154" s="60" t="e">
        <f t="shared" si="114"/>
        <v>#N/A</v>
      </c>
      <c r="AH154" s="60" t="e">
        <f t="shared" si="114"/>
        <v>#N/A</v>
      </c>
      <c r="AI154" s="60" t="e">
        <f t="shared" si="114"/>
        <v>#N/A</v>
      </c>
      <c r="AJ154" s="60" t="e">
        <f t="shared" si="114"/>
        <v>#N/A</v>
      </c>
      <c r="AK154" s="60" t="e">
        <f t="shared" si="114"/>
        <v>#N/A</v>
      </c>
      <c r="AL154" s="60" t="e">
        <f t="shared" si="114"/>
        <v>#N/A</v>
      </c>
      <c r="AM154" s="60" t="e">
        <f t="shared" si="114"/>
        <v>#N/A</v>
      </c>
      <c r="AN154" s="60" t="e">
        <f t="shared" si="114"/>
        <v>#N/A</v>
      </c>
      <c r="AO154" s="60" t="e">
        <f t="shared" si="115"/>
        <v>#N/A</v>
      </c>
      <c r="AP154" s="60" t="e">
        <f t="shared" si="115"/>
        <v>#N/A</v>
      </c>
      <c r="AQ154" s="60" t="e">
        <f t="shared" si="115"/>
        <v>#N/A</v>
      </c>
      <c r="AR154" s="60" t="e">
        <f t="shared" si="115"/>
        <v>#N/A</v>
      </c>
      <c r="AS154" s="60" t="e">
        <f t="shared" si="115"/>
        <v>#N/A</v>
      </c>
      <c r="AT154" s="60" t="e">
        <f t="shared" si="115"/>
        <v>#N/A</v>
      </c>
      <c r="AU154" s="60" t="e">
        <f t="shared" si="115"/>
        <v>#N/A</v>
      </c>
      <c r="AV154" s="60" t="e">
        <f t="shared" si="115"/>
        <v>#N/A</v>
      </c>
      <c r="AW154" s="138" t="e">
        <f t="shared" si="115"/>
        <v>#N/A</v>
      </c>
      <c r="AX154" s="60" t="e">
        <f t="shared" si="115"/>
        <v>#N/A</v>
      </c>
      <c r="AY154" s="60" t="e">
        <f t="shared" si="116"/>
        <v>#N/A</v>
      </c>
      <c r="AZ154" s="60" t="e">
        <f t="shared" si="116"/>
        <v>#N/A</v>
      </c>
      <c r="BA154" s="60" t="e">
        <f t="shared" si="116"/>
        <v>#N/A</v>
      </c>
      <c r="BB154" s="61" t="e">
        <f t="shared" si="116"/>
        <v>#N/A</v>
      </c>
      <c r="BC154" s="61" t="e">
        <f t="shared" si="116"/>
        <v>#N/A</v>
      </c>
      <c r="BD154" s="61" t="e">
        <f t="shared" si="116"/>
        <v>#N/A</v>
      </c>
      <c r="BE154" s="61" t="e">
        <f t="shared" si="116"/>
        <v>#N/A</v>
      </c>
      <c r="BF154" s="61" t="e">
        <f t="shared" si="116"/>
        <v>#N/A</v>
      </c>
      <c r="BG154" s="61" t="e">
        <f t="shared" si="116"/>
        <v>#N/A</v>
      </c>
      <c r="BH154" s="61" t="e">
        <f t="shared" si="116"/>
        <v>#N/A</v>
      </c>
      <c r="BI154" s="61" t="e">
        <f t="shared" si="117"/>
        <v>#N/A</v>
      </c>
      <c r="BJ154" s="61" t="e">
        <f t="shared" si="117"/>
        <v>#N/A</v>
      </c>
      <c r="BK154" s="61" t="e">
        <f t="shared" si="117"/>
        <v>#N/A</v>
      </c>
      <c r="BL154" s="61" t="e">
        <f t="shared" si="117"/>
        <v>#N/A</v>
      </c>
      <c r="BM154" s="61" t="e">
        <f t="shared" si="117"/>
        <v>#N/A</v>
      </c>
      <c r="BN154" s="61" t="e">
        <f t="shared" si="117"/>
        <v>#N/A</v>
      </c>
      <c r="BO154" s="61" t="e">
        <f t="shared" si="117"/>
        <v>#N/A</v>
      </c>
      <c r="BP154" s="61" t="e">
        <f t="shared" si="117"/>
        <v>#N/A</v>
      </c>
      <c r="BQ154" s="61" t="e">
        <f t="shared" si="117"/>
        <v>#N/A</v>
      </c>
      <c r="BR154" s="61" t="e">
        <f t="shared" si="117"/>
        <v>#N/A</v>
      </c>
      <c r="BS154" s="61" t="e">
        <f t="shared" si="118"/>
        <v>#N/A</v>
      </c>
      <c r="BT154" s="61" t="e">
        <f t="shared" si="118"/>
        <v>#N/A</v>
      </c>
      <c r="BU154" s="61" t="e">
        <f t="shared" si="118"/>
        <v>#N/A</v>
      </c>
      <c r="BV154" s="61" t="e">
        <f t="shared" si="118"/>
        <v>#N/A</v>
      </c>
      <c r="BW154" s="61" t="e">
        <f t="shared" si="118"/>
        <v>#N/A</v>
      </c>
      <c r="BX154" s="61" t="e">
        <f t="shared" si="118"/>
        <v>#N/A</v>
      </c>
      <c r="BY154" s="61" t="e">
        <f t="shared" si="118"/>
        <v>#N/A</v>
      </c>
      <c r="BZ154" s="61" t="e">
        <f t="shared" si="118"/>
        <v>#N/A</v>
      </c>
      <c r="CA154" s="61" t="e">
        <f t="shared" si="118"/>
        <v>#N/A</v>
      </c>
      <c r="CB154" s="61" t="e">
        <f t="shared" si="118"/>
        <v>#N/A</v>
      </c>
      <c r="CC154" s="61" t="e">
        <f t="shared" si="119"/>
        <v>#N/A</v>
      </c>
      <c r="CD154" s="61" t="e">
        <f t="shared" si="119"/>
        <v>#N/A</v>
      </c>
      <c r="CE154" s="61" t="e">
        <f t="shared" si="119"/>
        <v>#N/A</v>
      </c>
      <c r="CF154" s="61" t="e">
        <f t="shared" si="119"/>
        <v>#N/A</v>
      </c>
      <c r="CG154" s="61" t="e">
        <f t="shared" si="119"/>
        <v>#N/A</v>
      </c>
      <c r="CH154" s="61" t="e">
        <f t="shared" si="119"/>
        <v>#N/A</v>
      </c>
      <c r="CI154" s="61" t="e">
        <f t="shared" si="119"/>
        <v>#N/A</v>
      </c>
      <c r="CJ154" s="61" t="e">
        <f t="shared" si="119"/>
        <v>#N/A</v>
      </c>
      <c r="CK154" s="61" t="e">
        <f t="shared" si="119"/>
        <v>#N/A</v>
      </c>
      <c r="CL154" s="61" t="e">
        <f t="shared" si="119"/>
        <v>#N/A</v>
      </c>
    </row>
    <row r="155" spans="1:90" x14ac:dyDescent="0.25">
      <c r="A155" s="56"/>
      <c r="B155" s="56"/>
      <c r="C155" s="57"/>
      <c r="D155" s="58"/>
      <c r="E155" s="58"/>
      <c r="F155" s="59"/>
      <c r="G155" s="59"/>
      <c r="H155" s="59"/>
      <c r="I155" s="58"/>
      <c r="J155" s="58"/>
      <c r="K155" s="60" t="e">
        <f t="shared" si="112"/>
        <v>#N/A</v>
      </c>
      <c r="L155" s="60" t="e">
        <f t="shared" si="112"/>
        <v>#N/A</v>
      </c>
      <c r="M155" s="60" t="e">
        <f t="shared" si="112"/>
        <v>#N/A</v>
      </c>
      <c r="N155" s="60" t="e">
        <f t="shared" si="112"/>
        <v>#N/A</v>
      </c>
      <c r="O155" s="60" t="e">
        <f t="shared" si="112"/>
        <v>#N/A</v>
      </c>
      <c r="P155" s="60" t="e">
        <f t="shared" si="112"/>
        <v>#N/A</v>
      </c>
      <c r="Q155" s="60" t="e">
        <f t="shared" si="112"/>
        <v>#N/A</v>
      </c>
      <c r="R155" s="60" t="e">
        <f t="shared" si="112"/>
        <v>#N/A</v>
      </c>
      <c r="S155" s="60" t="e">
        <f t="shared" si="112"/>
        <v>#N/A</v>
      </c>
      <c r="T155" s="60" t="e">
        <f t="shared" si="112"/>
        <v>#N/A</v>
      </c>
      <c r="U155" s="60" t="e">
        <f t="shared" si="113"/>
        <v>#N/A</v>
      </c>
      <c r="V155" s="60" t="e">
        <f t="shared" si="113"/>
        <v>#N/A</v>
      </c>
      <c r="W155" s="60" t="e">
        <f t="shared" si="113"/>
        <v>#N/A</v>
      </c>
      <c r="X155" s="60" t="e">
        <f t="shared" si="113"/>
        <v>#N/A</v>
      </c>
      <c r="Y155" s="60" t="e">
        <f t="shared" si="113"/>
        <v>#N/A</v>
      </c>
      <c r="Z155" s="60" t="e">
        <f t="shared" si="113"/>
        <v>#N/A</v>
      </c>
      <c r="AA155" s="60" t="e">
        <f t="shared" si="113"/>
        <v>#N/A</v>
      </c>
      <c r="AB155" s="60" t="e">
        <f t="shared" si="113"/>
        <v>#N/A</v>
      </c>
      <c r="AC155" s="60" t="e">
        <f t="shared" si="113"/>
        <v>#N/A</v>
      </c>
      <c r="AD155" s="60" t="e">
        <f t="shared" si="113"/>
        <v>#N/A</v>
      </c>
      <c r="AE155" s="60" t="e">
        <f t="shared" si="114"/>
        <v>#N/A</v>
      </c>
      <c r="AF155" s="60" t="e">
        <f t="shared" si="114"/>
        <v>#N/A</v>
      </c>
      <c r="AG155" s="60" t="e">
        <f t="shared" si="114"/>
        <v>#N/A</v>
      </c>
      <c r="AH155" s="60" t="e">
        <f t="shared" si="114"/>
        <v>#N/A</v>
      </c>
      <c r="AI155" s="60" t="e">
        <f t="shared" si="114"/>
        <v>#N/A</v>
      </c>
      <c r="AJ155" s="60" t="e">
        <f t="shared" si="114"/>
        <v>#N/A</v>
      </c>
      <c r="AK155" s="60" t="e">
        <f t="shared" si="114"/>
        <v>#N/A</v>
      </c>
      <c r="AL155" s="60" t="e">
        <f t="shared" si="114"/>
        <v>#N/A</v>
      </c>
      <c r="AM155" s="60" t="e">
        <f t="shared" si="114"/>
        <v>#N/A</v>
      </c>
      <c r="AN155" s="60" t="e">
        <f t="shared" si="114"/>
        <v>#N/A</v>
      </c>
      <c r="AO155" s="60" t="e">
        <f t="shared" si="115"/>
        <v>#N/A</v>
      </c>
      <c r="AP155" s="60" t="e">
        <f t="shared" si="115"/>
        <v>#N/A</v>
      </c>
      <c r="AQ155" s="60" t="e">
        <f t="shared" si="115"/>
        <v>#N/A</v>
      </c>
      <c r="AR155" s="60" t="e">
        <f t="shared" si="115"/>
        <v>#N/A</v>
      </c>
      <c r="AS155" s="60" t="e">
        <f t="shared" si="115"/>
        <v>#N/A</v>
      </c>
      <c r="AT155" s="60" t="e">
        <f t="shared" si="115"/>
        <v>#N/A</v>
      </c>
      <c r="AU155" s="60" t="e">
        <f t="shared" si="115"/>
        <v>#N/A</v>
      </c>
      <c r="AV155" s="60" t="e">
        <f t="shared" si="115"/>
        <v>#N/A</v>
      </c>
      <c r="AW155" s="138" t="e">
        <f t="shared" si="115"/>
        <v>#N/A</v>
      </c>
      <c r="AX155" s="60" t="e">
        <f t="shared" si="115"/>
        <v>#N/A</v>
      </c>
      <c r="AY155" s="60" t="e">
        <f t="shared" si="116"/>
        <v>#N/A</v>
      </c>
      <c r="AZ155" s="60" t="e">
        <f t="shared" si="116"/>
        <v>#N/A</v>
      </c>
      <c r="BA155" s="60" t="e">
        <f t="shared" si="116"/>
        <v>#N/A</v>
      </c>
      <c r="BB155" s="61" t="e">
        <f t="shared" si="116"/>
        <v>#N/A</v>
      </c>
      <c r="BC155" s="61" t="e">
        <f t="shared" si="116"/>
        <v>#N/A</v>
      </c>
      <c r="BD155" s="61" t="e">
        <f t="shared" si="116"/>
        <v>#N/A</v>
      </c>
      <c r="BE155" s="61" t="e">
        <f t="shared" si="116"/>
        <v>#N/A</v>
      </c>
      <c r="BF155" s="61" t="e">
        <f t="shared" si="116"/>
        <v>#N/A</v>
      </c>
      <c r="BG155" s="61" t="e">
        <f t="shared" si="116"/>
        <v>#N/A</v>
      </c>
      <c r="BH155" s="61" t="e">
        <f t="shared" si="116"/>
        <v>#N/A</v>
      </c>
      <c r="BI155" s="61" t="e">
        <f t="shared" si="117"/>
        <v>#N/A</v>
      </c>
      <c r="BJ155" s="61" t="e">
        <f t="shared" si="117"/>
        <v>#N/A</v>
      </c>
      <c r="BK155" s="61" t="e">
        <f t="shared" si="117"/>
        <v>#N/A</v>
      </c>
      <c r="BL155" s="61" t="e">
        <f t="shared" si="117"/>
        <v>#N/A</v>
      </c>
      <c r="BM155" s="61" t="e">
        <f t="shared" si="117"/>
        <v>#N/A</v>
      </c>
      <c r="BN155" s="61" t="e">
        <f t="shared" si="117"/>
        <v>#N/A</v>
      </c>
      <c r="BO155" s="61" t="e">
        <f t="shared" si="117"/>
        <v>#N/A</v>
      </c>
      <c r="BP155" s="61" t="e">
        <f t="shared" si="117"/>
        <v>#N/A</v>
      </c>
      <c r="BQ155" s="61" t="e">
        <f t="shared" si="117"/>
        <v>#N/A</v>
      </c>
      <c r="BR155" s="61" t="e">
        <f t="shared" si="117"/>
        <v>#N/A</v>
      </c>
      <c r="BS155" s="61" t="e">
        <f t="shared" si="118"/>
        <v>#N/A</v>
      </c>
      <c r="BT155" s="61" t="e">
        <f t="shared" si="118"/>
        <v>#N/A</v>
      </c>
      <c r="BU155" s="61" t="e">
        <f t="shared" si="118"/>
        <v>#N/A</v>
      </c>
      <c r="BV155" s="61" t="e">
        <f t="shared" si="118"/>
        <v>#N/A</v>
      </c>
      <c r="BW155" s="61" t="e">
        <f t="shared" si="118"/>
        <v>#N/A</v>
      </c>
      <c r="BX155" s="61" t="e">
        <f t="shared" si="118"/>
        <v>#N/A</v>
      </c>
      <c r="BY155" s="61" t="e">
        <f t="shared" si="118"/>
        <v>#N/A</v>
      </c>
      <c r="BZ155" s="61" t="e">
        <f t="shared" si="118"/>
        <v>#N/A</v>
      </c>
      <c r="CA155" s="61" t="e">
        <f t="shared" si="118"/>
        <v>#N/A</v>
      </c>
      <c r="CB155" s="61" t="e">
        <f t="shared" si="118"/>
        <v>#N/A</v>
      </c>
      <c r="CC155" s="61" t="e">
        <f t="shared" si="119"/>
        <v>#N/A</v>
      </c>
      <c r="CD155" s="61" t="e">
        <f t="shared" si="119"/>
        <v>#N/A</v>
      </c>
      <c r="CE155" s="61" t="e">
        <f t="shared" si="119"/>
        <v>#N/A</v>
      </c>
      <c r="CF155" s="61" t="e">
        <f t="shared" si="119"/>
        <v>#N/A</v>
      </c>
      <c r="CG155" s="61" t="e">
        <f t="shared" si="119"/>
        <v>#N/A</v>
      </c>
      <c r="CH155" s="61" t="e">
        <f t="shared" si="119"/>
        <v>#N/A</v>
      </c>
      <c r="CI155" s="61" t="e">
        <f t="shared" si="119"/>
        <v>#N/A</v>
      </c>
      <c r="CJ155" s="61" t="e">
        <f t="shared" si="119"/>
        <v>#N/A</v>
      </c>
      <c r="CK155" s="61" t="e">
        <f t="shared" si="119"/>
        <v>#N/A</v>
      </c>
      <c r="CL155" s="61" t="e">
        <f t="shared" si="119"/>
        <v>#N/A</v>
      </c>
    </row>
    <row r="156" spans="1:90" x14ac:dyDescent="0.25">
      <c r="A156" s="56"/>
      <c r="B156" s="56"/>
      <c r="C156" s="57"/>
      <c r="D156" s="58"/>
      <c r="E156" s="58"/>
      <c r="F156" s="59"/>
      <c r="G156" s="59"/>
      <c r="H156" s="59"/>
      <c r="I156" s="58"/>
      <c r="J156" s="58"/>
      <c r="K156" s="60" t="e">
        <f t="shared" si="112"/>
        <v>#N/A</v>
      </c>
      <c r="L156" s="60" t="e">
        <f t="shared" si="112"/>
        <v>#N/A</v>
      </c>
      <c r="M156" s="60" t="e">
        <f t="shared" si="112"/>
        <v>#N/A</v>
      </c>
      <c r="N156" s="60" t="e">
        <f t="shared" si="112"/>
        <v>#N/A</v>
      </c>
      <c r="O156" s="60" t="e">
        <f t="shared" si="112"/>
        <v>#N/A</v>
      </c>
      <c r="P156" s="60" t="e">
        <f t="shared" si="112"/>
        <v>#N/A</v>
      </c>
      <c r="Q156" s="60" t="e">
        <f t="shared" si="112"/>
        <v>#N/A</v>
      </c>
      <c r="R156" s="60" t="e">
        <f t="shared" si="112"/>
        <v>#N/A</v>
      </c>
      <c r="S156" s="60" t="e">
        <f t="shared" si="112"/>
        <v>#N/A</v>
      </c>
      <c r="T156" s="60" t="e">
        <f t="shared" si="112"/>
        <v>#N/A</v>
      </c>
      <c r="U156" s="60" t="e">
        <f t="shared" si="113"/>
        <v>#N/A</v>
      </c>
      <c r="V156" s="60" t="e">
        <f t="shared" si="113"/>
        <v>#N/A</v>
      </c>
      <c r="W156" s="60" t="e">
        <f t="shared" si="113"/>
        <v>#N/A</v>
      </c>
      <c r="X156" s="60" t="e">
        <f t="shared" si="113"/>
        <v>#N/A</v>
      </c>
      <c r="Y156" s="60" t="e">
        <f t="shared" si="113"/>
        <v>#N/A</v>
      </c>
      <c r="Z156" s="60" t="e">
        <f t="shared" si="113"/>
        <v>#N/A</v>
      </c>
      <c r="AA156" s="60" t="e">
        <f t="shared" si="113"/>
        <v>#N/A</v>
      </c>
      <c r="AB156" s="60" t="e">
        <f t="shared" si="113"/>
        <v>#N/A</v>
      </c>
      <c r="AC156" s="60" t="e">
        <f t="shared" si="113"/>
        <v>#N/A</v>
      </c>
      <c r="AD156" s="60" t="e">
        <f t="shared" si="113"/>
        <v>#N/A</v>
      </c>
      <c r="AE156" s="60" t="e">
        <f t="shared" si="114"/>
        <v>#N/A</v>
      </c>
      <c r="AF156" s="60" t="e">
        <f t="shared" si="114"/>
        <v>#N/A</v>
      </c>
      <c r="AG156" s="60" t="e">
        <f t="shared" si="114"/>
        <v>#N/A</v>
      </c>
      <c r="AH156" s="60" t="e">
        <f t="shared" si="114"/>
        <v>#N/A</v>
      </c>
      <c r="AI156" s="60" t="e">
        <f t="shared" si="114"/>
        <v>#N/A</v>
      </c>
      <c r="AJ156" s="60" t="e">
        <f t="shared" si="114"/>
        <v>#N/A</v>
      </c>
      <c r="AK156" s="60" t="e">
        <f t="shared" si="114"/>
        <v>#N/A</v>
      </c>
      <c r="AL156" s="60" t="e">
        <f t="shared" si="114"/>
        <v>#N/A</v>
      </c>
      <c r="AM156" s="60" t="e">
        <f t="shared" si="114"/>
        <v>#N/A</v>
      </c>
      <c r="AN156" s="60" t="e">
        <f t="shared" si="114"/>
        <v>#N/A</v>
      </c>
      <c r="AO156" s="60" t="e">
        <f t="shared" si="115"/>
        <v>#N/A</v>
      </c>
      <c r="AP156" s="60" t="e">
        <f t="shared" si="115"/>
        <v>#N/A</v>
      </c>
      <c r="AQ156" s="60" t="e">
        <f t="shared" si="115"/>
        <v>#N/A</v>
      </c>
      <c r="AR156" s="60" t="e">
        <f t="shared" si="115"/>
        <v>#N/A</v>
      </c>
      <c r="AS156" s="60" t="e">
        <f t="shared" si="115"/>
        <v>#N/A</v>
      </c>
      <c r="AT156" s="60" t="e">
        <f t="shared" si="115"/>
        <v>#N/A</v>
      </c>
      <c r="AU156" s="60" t="e">
        <f t="shared" si="115"/>
        <v>#N/A</v>
      </c>
      <c r="AV156" s="60" t="e">
        <f t="shared" si="115"/>
        <v>#N/A</v>
      </c>
      <c r="AW156" s="138" t="e">
        <f t="shared" si="115"/>
        <v>#N/A</v>
      </c>
      <c r="AX156" s="60" t="e">
        <f t="shared" si="115"/>
        <v>#N/A</v>
      </c>
      <c r="AY156" s="60" t="e">
        <f t="shared" si="116"/>
        <v>#N/A</v>
      </c>
      <c r="AZ156" s="60" t="e">
        <f t="shared" si="116"/>
        <v>#N/A</v>
      </c>
      <c r="BA156" s="60" t="e">
        <f t="shared" si="116"/>
        <v>#N/A</v>
      </c>
      <c r="BB156" s="61" t="e">
        <f t="shared" si="116"/>
        <v>#N/A</v>
      </c>
      <c r="BC156" s="61" t="e">
        <f t="shared" si="116"/>
        <v>#N/A</v>
      </c>
      <c r="BD156" s="61" t="e">
        <f t="shared" si="116"/>
        <v>#N/A</v>
      </c>
      <c r="BE156" s="61" t="e">
        <f t="shared" si="116"/>
        <v>#N/A</v>
      </c>
      <c r="BF156" s="61" t="e">
        <f t="shared" si="116"/>
        <v>#N/A</v>
      </c>
      <c r="BG156" s="61" t="e">
        <f t="shared" si="116"/>
        <v>#N/A</v>
      </c>
      <c r="BH156" s="61" t="e">
        <f t="shared" si="116"/>
        <v>#N/A</v>
      </c>
      <c r="BI156" s="61" t="e">
        <f t="shared" si="117"/>
        <v>#N/A</v>
      </c>
      <c r="BJ156" s="61" t="e">
        <f t="shared" si="117"/>
        <v>#N/A</v>
      </c>
      <c r="BK156" s="61" t="e">
        <f t="shared" si="117"/>
        <v>#N/A</v>
      </c>
      <c r="BL156" s="61" t="e">
        <f t="shared" si="117"/>
        <v>#N/A</v>
      </c>
      <c r="BM156" s="61" t="e">
        <f t="shared" si="117"/>
        <v>#N/A</v>
      </c>
      <c r="BN156" s="61" t="e">
        <f t="shared" si="117"/>
        <v>#N/A</v>
      </c>
      <c r="BO156" s="61" t="e">
        <f t="shared" si="117"/>
        <v>#N/A</v>
      </c>
      <c r="BP156" s="61" t="e">
        <f t="shared" si="117"/>
        <v>#N/A</v>
      </c>
      <c r="BQ156" s="61" t="e">
        <f t="shared" si="117"/>
        <v>#N/A</v>
      </c>
      <c r="BR156" s="61" t="e">
        <f t="shared" si="117"/>
        <v>#N/A</v>
      </c>
      <c r="BS156" s="61" t="e">
        <f t="shared" si="118"/>
        <v>#N/A</v>
      </c>
      <c r="BT156" s="61" t="e">
        <f t="shared" si="118"/>
        <v>#N/A</v>
      </c>
      <c r="BU156" s="61" t="e">
        <f t="shared" si="118"/>
        <v>#N/A</v>
      </c>
      <c r="BV156" s="61" t="e">
        <f t="shared" si="118"/>
        <v>#N/A</v>
      </c>
      <c r="BW156" s="61" t="e">
        <f t="shared" si="118"/>
        <v>#N/A</v>
      </c>
      <c r="BX156" s="61" t="e">
        <f t="shared" si="118"/>
        <v>#N/A</v>
      </c>
      <c r="BY156" s="61" t="e">
        <f t="shared" si="118"/>
        <v>#N/A</v>
      </c>
      <c r="BZ156" s="61" t="e">
        <f t="shared" si="118"/>
        <v>#N/A</v>
      </c>
      <c r="CA156" s="61" t="e">
        <f t="shared" si="118"/>
        <v>#N/A</v>
      </c>
      <c r="CB156" s="61" t="e">
        <f t="shared" si="118"/>
        <v>#N/A</v>
      </c>
      <c r="CC156" s="61" t="e">
        <f t="shared" si="119"/>
        <v>#N/A</v>
      </c>
      <c r="CD156" s="61" t="e">
        <f t="shared" si="119"/>
        <v>#N/A</v>
      </c>
      <c r="CE156" s="61" t="e">
        <f t="shared" si="119"/>
        <v>#N/A</v>
      </c>
      <c r="CF156" s="61" t="e">
        <f t="shared" si="119"/>
        <v>#N/A</v>
      </c>
      <c r="CG156" s="61" t="e">
        <f t="shared" si="119"/>
        <v>#N/A</v>
      </c>
      <c r="CH156" s="61" t="e">
        <f t="shared" si="119"/>
        <v>#N/A</v>
      </c>
      <c r="CI156" s="61" t="e">
        <f t="shared" si="119"/>
        <v>#N/A</v>
      </c>
      <c r="CJ156" s="61" t="e">
        <f t="shared" si="119"/>
        <v>#N/A</v>
      </c>
      <c r="CK156" s="61" t="e">
        <f t="shared" si="119"/>
        <v>#N/A</v>
      </c>
      <c r="CL156" s="61" t="e">
        <f t="shared" si="119"/>
        <v>#N/A</v>
      </c>
    </row>
    <row r="157" spans="1:90" x14ac:dyDescent="0.25">
      <c r="A157" s="56"/>
      <c r="B157" s="56"/>
      <c r="C157" s="57"/>
      <c r="D157" s="58"/>
      <c r="E157" s="58"/>
      <c r="F157" s="59"/>
      <c r="G157" s="59"/>
      <c r="H157" s="59"/>
      <c r="I157" s="58"/>
      <c r="J157" s="58"/>
      <c r="K157" s="60" t="e">
        <f t="shared" ref="K157:T163" si="120">VLOOKUP($B157,$B:$J,K$4,FALSE)/K$6</f>
        <v>#N/A</v>
      </c>
      <c r="L157" s="60" t="e">
        <f t="shared" si="120"/>
        <v>#N/A</v>
      </c>
      <c r="M157" s="60" t="e">
        <f t="shared" si="120"/>
        <v>#N/A</v>
      </c>
      <c r="N157" s="60" t="e">
        <f t="shared" si="120"/>
        <v>#N/A</v>
      </c>
      <c r="O157" s="60" t="e">
        <f t="shared" si="120"/>
        <v>#N/A</v>
      </c>
      <c r="P157" s="60" t="e">
        <f t="shared" si="120"/>
        <v>#N/A</v>
      </c>
      <c r="Q157" s="60" t="e">
        <f t="shared" si="120"/>
        <v>#N/A</v>
      </c>
      <c r="R157" s="60" t="e">
        <f t="shared" si="120"/>
        <v>#N/A</v>
      </c>
      <c r="S157" s="60" t="e">
        <f t="shared" si="120"/>
        <v>#N/A</v>
      </c>
      <c r="T157" s="60" t="e">
        <f t="shared" si="120"/>
        <v>#N/A</v>
      </c>
      <c r="U157" s="60" t="e">
        <f t="shared" ref="U157:AD163" si="121">VLOOKUP($B157,$B:$J,U$4,FALSE)/U$6</f>
        <v>#N/A</v>
      </c>
      <c r="V157" s="60" t="e">
        <f t="shared" si="121"/>
        <v>#N/A</v>
      </c>
      <c r="W157" s="60" t="e">
        <f t="shared" si="121"/>
        <v>#N/A</v>
      </c>
      <c r="X157" s="60" t="e">
        <f t="shared" si="121"/>
        <v>#N/A</v>
      </c>
      <c r="Y157" s="60" t="e">
        <f t="shared" si="121"/>
        <v>#N/A</v>
      </c>
      <c r="Z157" s="60" t="e">
        <f t="shared" si="121"/>
        <v>#N/A</v>
      </c>
      <c r="AA157" s="60" t="e">
        <f t="shared" si="121"/>
        <v>#N/A</v>
      </c>
      <c r="AB157" s="60" t="e">
        <f t="shared" si="121"/>
        <v>#N/A</v>
      </c>
      <c r="AC157" s="60" t="e">
        <f t="shared" si="121"/>
        <v>#N/A</v>
      </c>
      <c r="AD157" s="60" t="e">
        <f t="shared" si="121"/>
        <v>#N/A</v>
      </c>
      <c r="AE157" s="60" t="e">
        <f t="shared" ref="AE157:AN163" si="122">VLOOKUP($B157,$B:$J,AE$4,FALSE)/AE$6</f>
        <v>#N/A</v>
      </c>
      <c r="AF157" s="60" t="e">
        <f t="shared" si="122"/>
        <v>#N/A</v>
      </c>
      <c r="AG157" s="60" t="e">
        <f t="shared" si="122"/>
        <v>#N/A</v>
      </c>
      <c r="AH157" s="60" t="e">
        <f t="shared" si="122"/>
        <v>#N/A</v>
      </c>
      <c r="AI157" s="60" t="e">
        <f t="shared" si="122"/>
        <v>#N/A</v>
      </c>
      <c r="AJ157" s="60" t="e">
        <f t="shared" si="122"/>
        <v>#N/A</v>
      </c>
      <c r="AK157" s="60" t="e">
        <f t="shared" si="122"/>
        <v>#N/A</v>
      </c>
      <c r="AL157" s="60" t="e">
        <f t="shared" si="122"/>
        <v>#N/A</v>
      </c>
      <c r="AM157" s="60" t="e">
        <f t="shared" si="122"/>
        <v>#N/A</v>
      </c>
      <c r="AN157" s="60" t="e">
        <f t="shared" si="122"/>
        <v>#N/A</v>
      </c>
      <c r="AO157" s="60" t="e">
        <f t="shared" ref="AO157:AX163" si="123">VLOOKUP($B157,$B:$J,AO$4,FALSE)/AO$6</f>
        <v>#N/A</v>
      </c>
      <c r="AP157" s="60" t="e">
        <f t="shared" si="123"/>
        <v>#N/A</v>
      </c>
      <c r="AQ157" s="60" t="e">
        <f t="shared" si="123"/>
        <v>#N/A</v>
      </c>
      <c r="AR157" s="60" t="e">
        <f t="shared" si="123"/>
        <v>#N/A</v>
      </c>
      <c r="AS157" s="60" t="e">
        <f t="shared" si="123"/>
        <v>#N/A</v>
      </c>
      <c r="AT157" s="60" t="e">
        <f t="shared" si="123"/>
        <v>#N/A</v>
      </c>
      <c r="AU157" s="60" t="e">
        <f t="shared" si="123"/>
        <v>#N/A</v>
      </c>
      <c r="AV157" s="60" t="e">
        <f t="shared" si="123"/>
        <v>#N/A</v>
      </c>
      <c r="AW157" s="138" t="e">
        <f t="shared" si="123"/>
        <v>#N/A</v>
      </c>
      <c r="AX157" s="60" t="e">
        <f t="shared" si="123"/>
        <v>#N/A</v>
      </c>
      <c r="AY157" s="60" t="e">
        <f t="shared" ref="AY157:BH163" si="124">VLOOKUP($B157,$B:$J,AY$4,FALSE)/AY$6</f>
        <v>#N/A</v>
      </c>
      <c r="AZ157" s="60" t="e">
        <f t="shared" si="124"/>
        <v>#N/A</v>
      </c>
      <c r="BA157" s="60" t="e">
        <f t="shared" si="124"/>
        <v>#N/A</v>
      </c>
      <c r="BB157" s="61" t="e">
        <f t="shared" si="124"/>
        <v>#N/A</v>
      </c>
      <c r="BC157" s="61" t="e">
        <f t="shared" si="124"/>
        <v>#N/A</v>
      </c>
      <c r="BD157" s="61" t="e">
        <f t="shared" si="124"/>
        <v>#N/A</v>
      </c>
      <c r="BE157" s="61" t="e">
        <f t="shared" si="124"/>
        <v>#N/A</v>
      </c>
      <c r="BF157" s="61" t="e">
        <f t="shared" si="124"/>
        <v>#N/A</v>
      </c>
      <c r="BG157" s="61" t="e">
        <f t="shared" si="124"/>
        <v>#N/A</v>
      </c>
      <c r="BH157" s="61" t="e">
        <f t="shared" si="124"/>
        <v>#N/A</v>
      </c>
      <c r="BI157" s="61" t="e">
        <f t="shared" ref="BI157:BR163" si="125">VLOOKUP($B157,$B:$J,BI$4,FALSE)/BI$6</f>
        <v>#N/A</v>
      </c>
      <c r="BJ157" s="61" t="e">
        <f t="shared" si="125"/>
        <v>#N/A</v>
      </c>
      <c r="BK157" s="61" t="e">
        <f t="shared" si="125"/>
        <v>#N/A</v>
      </c>
      <c r="BL157" s="61" t="e">
        <f t="shared" si="125"/>
        <v>#N/A</v>
      </c>
      <c r="BM157" s="61" t="e">
        <f t="shared" si="125"/>
        <v>#N/A</v>
      </c>
      <c r="BN157" s="61" t="e">
        <f t="shared" si="125"/>
        <v>#N/A</v>
      </c>
      <c r="BO157" s="61" t="e">
        <f t="shared" si="125"/>
        <v>#N/A</v>
      </c>
      <c r="BP157" s="61" t="e">
        <f t="shared" si="125"/>
        <v>#N/A</v>
      </c>
      <c r="BQ157" s="61" t="e">
        <f t="shared" si="125"/>
        <v>#N/A</v>
      </c>
      <c r="BR157" s="61" t="e">
        <f t="shared" si="125"/>
        <v>#N/A</v>
      </c>
      <c r="BS157" s="61" t="e">
        <f t="shared" ref="BS157:CB163" si="126">VLOOKUP($B157,$B:$J,BS$4,FALSE)/BS$6</f>
        <v>#N/A</v>
      </c>
      <c r="BT157" s="61" t="e">
        <f t="shared" si="126"/>
        <v>#N/A</v>
      </c>
      <c r="BU157" s="61" t="e">
        <f t="shared" si="126"/>
        <v>#N/A</v>
      </c>
      <c r="BV157" s="61" t="e">
        <f t="shared" si="126"/>
        <v>#N/A</v>
      </c>
      <c r="BW157" s="61" t="e">
        <f t="shared" si="126"/>
        <v>#N/A</v>
      </c>
      <c r="BX157" s="61" t="e">
        <f t="shared" si="126"/>
        <v>#N/A</v>
      </c>
      <c r="BY157" s="61" t="e">
        <f t="shared" si="126"/>
        <v>#N/A</v>
      </c>
      <c r="BZ157" s="61" t="e">
        <f t="shared" si="126"/>
        <v>#N/A</v>
      </c>
      <c r="CA157" s="61" t="e">
        <f t="shared" si="126"/>
        <v>#N/A</v>
      </c>
      <c r="CB157" s="61" t="e">
        <f t="shared" si="126"/>
        <v>#N/A</v>
      </c>
      <c r="CC157" s="61" t="e">
        <f t="shared" ref="CC157:CL163" si="127">VLOOKUP($B157,$B:$J,CC$4,FALSE)/CC$6</f>
        <v>#N/A</v>
      </c>
      <c r="CD157" s="61" t="e">
        <f t="shared" si="127"/>
        <v>#N/A</v>
      </c>
      <c r="CE157" s="61" t="e">
        <f t="shared" si="127"/>
        <v>#N/A</v>
      </c>
      <c r="CF157" s="61" t="e">
        <f t="shared" si="127"/>
        <v>#N/A</v>
      </c>
      <c r="CG157" s="61" t="e">
        <f t="shared" si="127"/>
        <v>#N/A</v>
      </c>
      <c r="CH157" s="61" t="e">
        <f t="shared" si="127"/>
        <v>#N/A</v>
      </c>
      <c r="CI157" s="61" t="e">
        <f t="shared" si="127"/>
        <v>#N/A</v>
      </c>
      <c r="CJ157" s="61" t="e">
        <f t="shared" si="127"/>
        <v>#N/A</v>
      </c>
      <c r="CK157" s="61" t="e">
        <f t="shared" si="127"/>
        <v>#N/A</v>
      </c>
      <c r="CL157" s="61" t="e">
        <f t="shared" si="127"/>
        <v>#N/A</v>
      </c>
    </row>
    <row r="158" spans="1:90" x14ac:dyDescent="0.25">
      <c r="A158" s="56"/>
      <c r="B158" s="56"/>
      <c r="C158" s="57"/>
      <c r="D158" s="58"/>
      <c r="E158" s="58"/>
      <c r="F158" s="59"/>
      <c r="G158" s="59"/>
      <c r="H158" s="59"/>
      <c r="I158" s="58"/>
      <c r="J158" s="58"/>
      <c r="K158" s="60" t="e">
        <f t="shared" si="120"/>
        <v>#N/A</v>
      </c>
      <c r="L158" s="60" t="e">
        <f t="shared" si="120"/>
        <v>#N/A</v>
      </c>
      <c r="M158" s="60" t="e">
        <f t="shared" si="120"/>
        <v>#N/A</v>
      </c>
      <c r="N158" s="60" t="e">
        <f t="shared" si="120"/>
        <v>#N/A</v>
      </c>
      <c r="O158" s="60" t="e">
        <f t="shared" si="120"/>
        <v>#N/A</v>
      </c>
      <c r="P158" s="60" t="e">
        <f t="shared" si="120"/>
        <v>#N/A</v>
      </c>
      <c r="Q158" s="60" t="e">
        <f t="shared" si="120"/>
        <v>#N/A</v>
      </c>
      <c r="R158" s="60" t="e">
        <f t="shared" si="120"/>
        <v>#N/A</v>
      </c>
      <c r="S158" s="60" t="e">
        <f t="shared" si="120"/>
        <v>#N/A</v>
      </c>
      <c r="T158" s="60" t="e">
        <f t="shared" si="120"/>
        <v>#N/A</v>
      </c>
      <c r="U158" s="60" t="e">
        <f t="shared" si="121"/>
        <v>#N/A</v>
      </c>
      <c r="V158" s="60" t="e">
        <f t="shared" si="121"/>
        <v>#N/A</v>
      </c>
      <c r="W158" s="60" t="e">
        <f t="shared" si="121"/>
        <v>#N/A</v>
      </c>
      <c r="X158" s="60" t="e">
        <f t="shared" si="121"/>
        <v>#N/A</v>
      </c>
      <c r="Y158" s="60" t="e">
        <f t="shared" si="121"/>
        <v>#N/A</v>
      </c>
      <c r="Z158" s="60" t="e">
        <f t="shared" si="121"/>
        <v>#N/A</v>
      </c>
      <c r="AA158" s="60" t="e">
        <f t="shared" si="121"/>
        <v>#N/A</v>
      </c>
      <c r="AB158" s="60" t="e">
        <f t="shared" si="121"/>
        <v>#N/A</v>
      </c>
      <c r="AC158" s="60" t="e">
        <f t="shared" si="121"/>
        <v>#N/A</v>
      </c>
      <c r="AD158" s="60" t="e">
        <f t="shared" si="121"/>
        <v>#N/A</v>
      </c>
      <c r="AE158" s="60" t="e">
        <f t="shared" si="122"/>
        <v>#N/A</v>
      </c>
      <c r="AF158" s="60" t="e">
        <f t="shared" si="122"/>
        <v>#N/A</v>
      </c>
      <c r="AG158" s="60" t="e">
        <f t="shared" si="122"/>
        <v>#N/A</v>
      </c>
      <c r="AH158" s="60" t="e">
        <f t="shared" si="122"/>
        <v>#N/A</v>
      </c>
      <c r="AI158" s="60" t="e">
        <f t="shared" si="122"/>
        <v>#N/A</v>
      </c>
      <c r="AJ158" s="60" t="e">
        <f t="shared" si="122"/>
        <v>#N/A</v>
      </c>
      <c r="AK158" s="60" t="e">
        <f t="shared" si="122"/>
        <v>#N/A</v>
      </c>
      <c r="AL158" s="60" t="e">
        <f t="shared" si="122"/>
        <v>#N/A</v>
      </c>
      <c r="AM158" s="60" t="e">
        <f t="shared" si="122"/>
        <v>#N/A</v>
      </c>
      <c r="AN158" s="60" t="e">
        <f t="shared" si="122"/>
        <v>#N/A</v>
      </c>
      <c r="AO158" s="60" t="e">
        <f t="shared" si="123"/>
        <v>#N/A</v>
      </c>
      <c r="AP158" s="60" t="e">
        <f t="shared" si="123"/>
        <v>#N/A</v>
      </c>
      <c r="AQ158" s="60" t="e">
        <f t="shared" si="123"/>
        <v>#N/A</v>
      </c>
      <c r="AR158" s="60" t="e">
        <f t="shared" si="123"/>
        <v>#N/A</v>
      </c>
      <c r="AS158" s="60" t="e">
        <f t="shared" si="123"/>
        <v>#N/A</v>
      </c>
      <c r="AT158" s="60" t="e">
        <f t="shared" si="123"/>
        <v>#N/A</v>
      </c>
      <c r="AU158" s="60" t="e">
        <f t="shared" si="123"/>
        <v>#N/A</v>
      </c>
      <c r="AV158" s="60" t="e">
        <f t="shared" si="123"/>
        <v>#N/A</v>
      </c>
      <c r="AW158" s="138" t="e">
        <f t="shared" si="123"/>
        <v>#N/A</v>
      </c>
      <c r="AX158" s="60" t="e">
        <f t="shared" si="123"/>
        <v>#N/A</v>
      </c>
      <c r="AY158" s="60" t="e">
        <f t="shared" si="124"/>
        <v>#N/A</v>
      </c>
      <c r="AZ158" s="60" t="e">
        <f t="shared" si="124"/>
        <v>#N/A</v>
      </c>
      <c r="BA158" s="60" t="e">
        <f t="shared" si="124"/>
        <v>#N/A</v>
      </c>
      <c r="BB158" s="61" t="e">
        <f t="shared" si="124"/>
        <v>#N/A</v>
      </c>
      <c r="BC158" s="61" t="e">
        <f t="shared" si="124"/>
        <v>#N/A</v>
      </c>
      <c r="BD158" s="61" t="e">
        <f t="shared" si="124"/>
        <v>#N/A</v>
      </c>
      <c r="BE158" s="61" t="e">
        <f t="shared" si="124"/>
        <v>#N/A</v>
      </c>
      <c r="BF158" s="61" t="e">
        <f t="shared" si="124"/>
        <v>#N/A</v>
      </c>
      <c r="BG158" s="61" t="e">
        <f t="shared" si="124"/>
        <v>#N/A</v>
      </c>
      <c r="BH158" s="61" t="e">
        <f t="shared" si="124"/>
        <v>#N/A</v>
      </c>
      <c r="BI158" s="61" t="e">
        <f t="shared" si="125"/>
        <v>#N/A</v>
      </c>
      <c r="BJ158" s="61" t="e">
        <f t="shared" si="125"/>
        <v>#N/A</v>
      </c>
      <c r="BK158" s="61" t="e">
        <f t="shared" si="125"/>
        <v>#N/A</v>
      </c>
      <c r="BL158" s="61" t="e">
        <f t="shared" si="125"/>
        <v>#N/A</v>
      </c>
      <c r="BM158" s="61" t="e">
        <f t="shared" si="125"/>
        <v>#N/A</v>
      </c>
      <c r="BN158" s="61" t="e">
        <f t="shared" si="125"/>
        <v>#N/A</v>
      </c>
      <c r="BO158" s="61" t="e">
        <f t="shared" si="125"/>
        <v>#N/A</v>
      </c>
      <c r="BP158" s="61" t="e">
        <f t="shared" si="125"/>
        <v>#N/A</v>
      </c>
      <c r="BQ158" s="61" t="e">
        <f t="shared" si="125"/>
        <v>#N/A</v>
      </c>
      <c r="BR158" s="61" t="e">
        <f t="shared" si="125"/>
        <v>#N/A</v>
      </c>
      <c r="BS158" s="61" t="e">
        <f t="shared" si="126"/>
        <v>#N/A</v>
      </c>
      <c r="BT158" s="61" t="e">
        <f t="shared" si="126"/>
        <v>#N/A</v>
      </c>
      <c r="BU158" s="61" t="e">
        <f t="shared" si="126"/>
        <v>#N/A</v>
      </c>
      <c r="BV158" s="61" t="e">
        <f t="shared" si="126"/>
        <v>#N/A</v>
      </c>
      <c r="BW158" s="61" t="e">
        <f t="shared" si="126"/>
        <v>#N/A</v>
      </c>
      <c r="BX158" s="61" t="e">
        <f t="shared" si="126"/>
        <v>#N/A</v>
      </c>
      <c r="BY158" s="61" t="e">
        <f t="shared" si="126"/>
        <v>#N/A</v>
      </c>
      <c r="BZ158" s="61" t="e">
        <f t="shared" si="126"/>
        <v>#N/A</v>
      </c>
      <c r="CA158" s="61" t="e">
        <f t="shared" si="126"/>
        <v>#N/A</v>
      </c>
      <c r="CB158" s="61" t="e">
        <f t="shared" si="126"/>
        <v>#N/A</v>
      </c>
      <c r="CC158" s="61" t="e">
        <f t="shared" si="127"/>
        <v>#N/A</v>
      </c>
      <c r="CD158" s="61" t="e">
        <f t="shared" si="127"/>
        <v>#N/A</v>
      </c>
      <c r="CE158" s="61" t="e">
        <f t="shared" si="127"/>
        <v>#N/A</v>
      </c>
      <c r="CF158" s="61" t="e">
        <f t="shared" si="127"/>
        <v>#N/A</v>
      </c>
      <c r="CG158" s="61" t="e">
        <f t="shared" si="127"/>
        <v>#N/A</v>
      </c>
      <c r="CH158" s="61" t="e">
        <f t="shared" si="127"/>
        <v>#N/A</v>
      </c>
      <c r="CI158" s="61" t="e">
        <f t="shared" si="127"/>
        <v>#N/A</v>
      </c>
      <c r="CJ158" s="61" t="e">
        <f t="shared" si="127"/>
        <v>#N/A</v>
      </c>
      <c r="CK158" s="61" t="e">
        <f t="shared" si="127"/>
        <v>#N/A</v>
      </c>
      <c r="CL158" s="61" t="e">
        <f t="shared" si="127"/>
        <v>#N/A</v>
      </c>
    </row>
    <row r="159" spans="1:90" x14ac:dyDescent="0.25">
      <c r="A159" s="56"/>
      <c r="B159" s="56"/>
      <c r="C159" s="57"/>
      <c r="D159" s="58"/>
      <c r="E159" s="58"/>
      <c r="F159" s="59"/>
      <c r="G159" s="59"/>
      <c r="H159" s="59"/>
      <c r="I159" s="58"/>
      <c r="J159" s="58"/>
      <c r="K159" s="60" t="e">
        <f t="shared" si="120"/>
        <v>#N/A</v>
      </c>
      <c r="L159" s="60" t="e">
        <f t="shared" si="120"/>
        <v>#N/A</v>
      </c>
      <c r="M159" s="60" t="e">
        <f t="shared" si="120"/>
        <v>#N/A</v>
      </c>
      <c r="N159" s="60" t="e">
        <f t="shared" si="120"/>
        <v>#N/A</v>
      </c>
      <c r="O159" s="60" t="e">
        <f t="shared" si="120"/>
        <v>#N/A</v>
      </c>
      <c r="P159" s="60" t="e">
        <f t="shared" si="120"/>
        <v>#N/A</v>
      </c>
      <c r="Q159" s="60" t="e">
        <f t="shared" si="120"/>
        <v>#N/A</v>
      </c>
      <c r="R159" s="60" t="e">
        <f t="shared" si="120"/>
        <v>#N/A</v>
      </c>
      <c r="S159" s="60" t="e">
        <f t="shared" si="120"/>
        <v>#N/A</v>
      </c>
      <c r="T159" s="60" t="e">
        <f t="shared" si="120"/>
        <v>#N/A</v>
      </c>
      <c r="U159" s="60" t="e">
        <f t="shared" si="121"/>
        <v>#N/A</v>
      </c>
      <c r="V159" s="60" t="e">
        <f t="shared" si="121"/>
        <v>#N/A</v>
      </c>
      <c r="W159" s="60" t="e">
        <f t="shared" si="121"/>
        <v>#N/A</v>
      </c>
      <c r="X159" s="60" t="e">
        <f t="shared" si="121"/>
        <v>#N/A</v>
      </c>
      <c r="Y159" s="60" t="e">
        <f t="shared" si="121"/>
        <v>#N/A</v>
      </c>
      <c r="Z159" s="60" t="e">
        <f t="shared" si="121"/>
        <v>#N/A</v>
      </c>
      <c r="AA159" s="60" t="e">
        <f t="shared" si="121"/>
        <v>#N/A</v>
      </c>
      <c r="AB159" s="60" t="e">
        <f t="shared" si="121"/>
        <v>#N/A</v>
      </c>
      <c r="AC159" s="60" t="e">
        <f t="shared" si="121"/>
        <v>#N/A</v>
      </c>
      <c r="AD159" s="60" t="e">
        <f t="shared" si="121"/>
        <v>#N/A</v>
      </c>
      <c r="AE159" s="60" t="e">
        <f t="shared" si="122"/>
        <v>#N/A</v>
      </c>
      <c r="AF159" s="60" t="e">
        <f t="shared" si="122"/>
        <v>#N/A</v>
      </c>
      <c r="AG159" s="60" t="e">
        <f t="shared" si="122"/>
        <v>#N/A</v>
      </c>
      <c r="AH159" s="60" t="e">
        <f t="shared" si="122"/>
        <v>#N/A</v>
      </c>
      <c r="AI159" s="60" t="e">
        <f t="shared" si="122"/>
        <v>#N/A</v>
      </c>
      <c r="AJ159" s="60" t="e">
        <f t="shared" si="122"/>
        <v>#N/A</v>
      </c>
      <c r="AK159" s="60" t="e">
        <f t="shared" si="122"/>
        <v>#N/A</v>
      </c>
      <c r="AL159" s="60" t="e">
        <f t="shared" si="122"/>
        <v>#N/A</v>
      </c>
      <c r="AM159" s="60" t="e">
        <f t="shared" si="122"/>
        <v>#N/A</v>
      </c>
      <c r="AN159" s="60" t="e">
        <f t="shared" si="122"/>
        <v>#N/A</v>
      </c>
      <c r="AO159" s="60" t="e">
        <f t="shared" si="123"/>
        <v>#N/A</v>
      </c>
      <c r="AP159" s="60" t="e">
        <f t="shared" si="123"/>
        <v>#N/A</v>
      </c>
      <c r="AQ159" s="60" t="e">
        <f t="shared" si="123"/>
        <v>#N/A</v>
      </c>
      <c r="AR159" s="60" t="e">
        <f t="shared" si="123"/>
        <v>#N/A</v>
      </c>
      <c r="AS159" s="60" t="e">
        <f t="shared" si="123"/>
        <v>#N/A</v>
      </c>
      <c r="AT159" s="60" t="e">
        <f t="shared" si="123"/>
        <v>#N/A</v>
      </c>
      <c r="AU159" s="60" t="e">
        <f t="shared" si="123"/>
        <v>#N/A</v>
      </c>
      <c r="AV159" s="60" t="e">
        <f t="shared" si="123"/>
        <v>#N/A</v>
      </c>
      <c r="AW159" s="138" t="e">
        <f t="shared" si="123"/>
        <v>#N/A</v>
      </c>
      <c r="AX159" s="60" t="e">
        <f t="shared" si="123"/>
        <v>#N/A</v>
      </c>
      <c r="AY159" s="60" t="e">
        <f t="shared" si="124"/>
        <v>#N/A</v>
      </c>
      <c r="AZ159" s="60" t="e">
        <f t="shared" si="124"/>
        <v>#N/A</v>
      </c>
      <c r="BA159" s="60" t="e">
        <f t="shared" si="124"/>
        <v>#N/A</v>
      </c>
      <c r="BB159" s="61" t="e">
        <f t="shared" si="124"/>
        <v>#N/A</v>
      </c>
      <c r="BC159" s="61" t="e">
        <f t="shared" si="124"/>
        <v>#N/A</v>
      </c>
      <c r="BD159" s="61" t="e">
        <f t="shared" si="124"/>
        <v>#N/A</v>
      </c>
      <c r="BE159" s="61" t="e">
        <f t="shared" si="124"/>
        <v>#N/A</v>
      </c>
      <c r="BF159" s="61" t="e">
        <f t="shared" si="124"/>
        <v>#N/A</v>
      </c>
      <c r="BG159" s="61" t="e">
        <f t="shared" si="124"/>
        <v>#N/A</v>
      </c>
      <c r="BH159" s="61" t="e">
        <f t="shared" si="124"/>
        <v>#N/A</v>
      </c>
      <c r="BI159" s="61" t="e">
        <f t="shared" si="125"/>
        <v>#N/A</v>
      </c>
      <c r="BJ159" s="61" t="e">
        <f t="shared" si="125"/>
        <v>#N/A</v>
      </c>
      <c r="BK159" s="61" t="e">
        <f t="shared" si="125"/>
        <v>#N/A</v>
      </c>
      <c r="BL159" s="61" t="e">
        <f t="shared" si="125"/>
        <v>#N/A</v>
      </c>
      <c r="BM159" s="61" t="e">
        <f t="shared" si="125"/>
        <v>#N/A</v>
      </c>
      <c r="BN159" s="61" t="e">
        <f t="shared" si="125"/>
        <v>#N/A</v>
      </c>
      <c r="BO159" s="61" t="e">
        <f t="shared" si="125"/>
        <v>#N/A</v>
      </c>
      <c r="BP159" s="61" t="e">
        <f t="shared" si="125"/>
        <v>#N/A</v>
      </c>
      <c r="BQ159" s="61" t="e">
        <f t="shared" si="125"/>
        <v>#N/A</v>
      </c>
      <c r="BR159" s="61" t="e">
        <f t="shared" si="125"/>
        <v>#N/A</v>
      </c>
      <c r="BS159" s="61" t="e">
        <f t="shared" si="126"/>
        <v>#N/A</v>
      </c>
      <c r="BT159" s="61" t="e">
        <f t="shared" si="126"/>
        <v>#N/A</v>
      </c>
      <c r="BU159" s="61" t="e">
        <f t="shared" si="126"/>
        <v>#N/A</v>
      </c>
      <c r="BV159" s="61" t="e">
        <f t="shared" si="126"/>
        <v>#N/A</v>
      </c>
      <c r="BW159" s="61" t="e">
        <f t="shared" si="126"/>
        <v>#N/A</v>
      </c>
      <c r="BX159" s="61" t="e">
        <f t="shared" si="126"/>
        <v>#N/A</v>
      </c>
      <c r="BY159" s="61" t="e">
        <f t="shared" si="126"/>
        <v>#N/A</v>
      </c>
      <c r="BZ159" s="61" t="e">
        <f t="shared" si="126"/>
        <v>#N/A</v>
      </c>
      <c r="CA159" s="61" t="e">
        <f t="shared" si="126"/>
        <v>#N/A</v>
      </c>
      <c r="CB159" s="61" t="e">
        <f t="shared" si="126"/>
        <v>#N/A</v>
      </c>
      <c r="CC159" s="61" t="e">
        <f t="shared" si="127"/>
        <v>#N/A</v>
      </c>
      <c r="CD159" s="61" t="e">
        <f t="shared" si="127"/>
        <v>#N/A</v>
      </c>
      <c r="CE159" s="61" t="e">
        <f t="shared" si="127"/>
        <v>#N/A</v>
      </c>
      <c r="CF159" s="61" t="e">
        <f t="shared" si="127"/>
        <v>#N/A</v>
      </c>
      <c r="CG159" s="61" t="e">
        <f t="shared" si="127"/>
        <v>#N/A</v>
      </c>
      <c r="CH159" s="61" t="e">
        <f t="shared" si="127"/>
        <v>#N/A</v>
      </c>
      <c r="CI159" s="61" t="e">
        <f t="shared" si="127"/>
        <v>#N/A</v>
      </c>
      <c r="CJ159" s="61" t="e">
        <f t="shared" si="127"/>
        <v>#N/A</v>
      </c>
      <c r="CK159" s="61" t="e">
        <f t="shared" si="127"/>
        <v>#N/A</v>
      </c>
      <c r="CL159" s="61" t="e">
        <f t="shared" si="127"/>
        <v>#N/A</v>
      </c>
    </row>
    <row r="160" spans="1:90" x14ac:dyDescent="0.25">
      <c r="A160" s="56"/>
      <c r="B160" s="56"/>
      <c r="C160" s="57"/>
      <c r="D160" s="58"/>
      <c r="E160" s="58"/>
      <c r="F160" s="59"/>
      <c r="G160" s="59"/>
      <c r="H160" s="59"/>
      <c r="I160" s="58"/>
      <c r="J160" s="58"/>
      <c r="K160" s="60" t="e">
        <f t="shared" si="120"/>
        <v>#N/A</v>
      </c>
      <c r="L160" s="60" t="e">
        <f t="shared" si="120"/>
        <v>#N/A</v>
      </c>
      <c r="M160" s="60" t="e">
        <f t="shared" si="120"/>
        <v>#N/A</v>
      </c>
      <c r="N160" s="60" t="e">
        <f t="shared" si="120"/>
        <v>#N/A</v>
      </c>
      <c r="O160" s="60" t="e">
        <f t="shared" si="120"/>
        <v>#N/A</v>
      </c>
      <c r="P160" s="60" t="e">
        <f t="shared" si="120"/>
        <v>#N/A</v>
      </c>
      <c r="Q160" s="60" t="e">
        <f t="shared" si="120"/>
        <v>#N/A</v>
      </c>
      <c r="R160" s="60" t="e">
        <f t="shared" si="120"/>
        <v>#N/A</v>
      </c>
      <c r="S160" s="60" t="e">
        <f t="shared" si="120"/>
        <v>#N/A</v>
      </c>
      <c r="T160" s="60" t="e">
        <f t="shared" si="120"/>
        <v>#N/A</v>
      </c>
      <c r="U160" s="60" t="e">
        <f t="shared" si="121"/>
        <v>#N/A</v>
      </c>
      <c r="V160" s="60" t="e">
        <f t="shared" si="121"/>
        <v>#N/A</v>
      </c>
      <c r="W160" s="60" t="e">
        <f t="shared" si="121"/>
        <v>#N/A</v>
      </c>
      <c r="X160" s="60" t="e">
        <f t="shared" si="121"/>
        <v>#N/A</v>
      </c>
      <c r="Y160" s="60" t="e">
        <f t="shared" si="121"/>
        <v>#N/A</v>
      </c>
      <c r="Z160" s="60" t="e">
        <f t="shared" si="121"/>
        <v>#N/A</v>
      </c>
      <c r="AA160" s="60" t="e">
        <f t="shared" si="121"/>
        <v>#N/A</v>
      </c>
      <c r="AB160" s="60" t="e">
        <f t="shared" si="121"/>
        <v>#N/A</v>
      </c>
      <c r="AC160" s="60" t="e">
        <f t="shared" si="121"/>
        <v>#N/A</v>
      </c>
      <c r="AD160" s="60" t="e">
        <f t="shared" si="121"/>
        <v>#N/A</v>
      </c>
      <c r="AE160" s="60" t="e">
        <f t="shared" si="122"/>
        <v>#N/A</v>
      </c>
      <c r="AF160" s="60" t="e">
        <f t="shared" si="122"/>
        <v>#N/A</v>
      </c>
      <c r="AG160" s="60" t="e">
        <f t="shared" si="122"/>
        <v>#N/A</v>
      </c>
      <c r="AH160" s="60" t="e">
        <f t="shared" si="122"/>
        <v>#N/A</v>
      </c>
      <c r="AI160" s="60" t="e">
        <f t="shared" si="122"/>
        <v>#N/A</v>
      </c>
      <c r="AJ160" s="60" t="e">
        <f t="shared" si="122"/>
        <v>#N/A</v>
      </c>
      <c r="AK160" s="60" t="e">
        <f t="shared" si="122"/>
        <v>#N/A</v>
      </c>
      <c r="AL160" s="60" t="e">
        <f t="shared" si="122"/>
        <v>#N/A</v>
      </c>
      <c r="AM160" s="60" t="e">
        <f t="shared" si="122"/>
        <v>#N/A</v>
      </c>
      <c r="AN160" s="60" t="e">
        <f t="shared" si="122"/>
        <v>#N/A</v>
      </c>
      <c r="AO160" s="60" t="e">
        <f t="shared" si="123"/>
        <v>#N/A</v>
      </c>
      <c r="AP160" s="60" t="e">
        <f t="shared" si="123"/>
        <v>#N/A</v>
      </c>
      <c r="AQ160" s="60" t="e">
        <f t="shared" si="123"/>
        <v>#N/A</v>
      </c>
      <c r="AR160" s="60" t="e">
        <f t="shared" si="123"/>
        <v>#N/A</v>
      </c>
      <c r="AS160" s="60" t="e">
        <f t="shared" si="123"/>
        <v>#N/A</v>
      </c>
      <c r="AT160" s="60" t="e">
        <f t="shared" si="123"/>
        <v>#N/A</v>
      </c>
      <c r="AU160" s="60" t="e">
        <f t="shared" si="123"/>
        <v>#N/A</v>
      </c>
      <c r="AV160" s="60" t="e">
        <f t="shared" si="123"/>
        <v>#N/A</v>
      </c>
      <c r="AW160" s="138" t="e">
        <f t="shared" si="123"/>
        <v>#N/A</v>
      </c>
      <c r="AX160" s="60" t="e">
        <f t="shared" si="123"/>
        <v>#N/A</v>
      </c>
      <c r="AY160" s="60" t="e">
        <f t="shared" si="124"/>
        <v>#N/A</v>
      </c>
      <c r="AZ160" s="60" t="e">
        <f t="shared" si="124"/>
        <v>#N/A</v>
      </c>
      <c r="BA160" s="60" t="e">
        <f t="shared" si="124"/>
        <v>#N/A</v>
      </c>
      <c r="BB160" s="61" t="e">
        <f t="shared" si="124"/>
        <v>#N/A</v>
      </c>
      <c r="BC160" s="61" t="e">
        <f t="shared" si="124"/>
        <v>#N/A</v>
      </c>
      <c r="BD160" s="61" t="e">
        <f t="shared" si="124"/>
        <v>#N/A</v>
      </c>
      <c r="BE160" s="61" t="e">
        <f t="shared" si="124"/>
        <v>#N/A</v>
      </c>
      <c r="BF160" s="61" t="e">
        <f t="shared" si="124"/>
        <v>#N/A</v>
      </c>
      <c r="BG160" s="61" t="e">
        <f t="shared" si="124"/>
        <v>#N/A</v>
      </c>
      <c r="BH160" s="61" t="e">
        <f t="shared" si="124"/>
        <v>#N/A</v>
      </c>
      <c r="BI160" s="61" t="e">
        <f t="shared" si="125"/>
        <v>#N/A</v>
      </c>
      <c r="BJ160" s="61" t="e">
        <f t="shared" si="125"/>
        <v>#N/A</v>
      </c>
      <c r="BK160" s="61" t="e">
        <f t="shared" si="125"/>
        <v>#N/A</v>
      </c>
      <c r="BL160" s="61" t="e">
        <f t="shared" si="125"/>
        <v>#N/A</v>
      </c>
      <c r="BM160" s="61" t="e">
        <f t="shared" si="125"/>
        <v>#N/A</v>
      </c>
      <c r="BN160" s="61" t="e">
        <f t="shared" si="125"/>
        <v>#N/A</v>
      </c>
      <c r="BO160" s="61" t="e">
        <f t="shared" si="125"/>
        <v>#N/A</v>
      </c>
      <c r="BP160" s="61" t="e">
        <f t="shared" si="125"/>
        <v>#N/A</v>
      </c>
      <c r="BQ160" s="61" t="e">
        <f t="shared" si="125"/>
        <v>#N/A</v>
      </c>
      <c r="BR160" s="61" t="e">
        <f t="shared" si="125"/>
        <v>#N/A</v>
      </c>
      <c r="BS160" s="61" t="e">
        <f t="shared" si="126"/>
        <v>#N/A</v>
      </c>
      <c r="BT160" s="61" t="e">
        <f t="shared" si="126"/>
        <v>#N/A</v>
      </c>
      <c r="BU160" s="61" t="e">
        <f t="shared" si="126"/>
        <v>#N/A</v>
      </c>
      <c r="BV160" s="61" t="e">
        <f t="shared" si="126"/>
        <v>#N/A</v>
      </c>
      <c r="BW160" s="61" t="e">
        <f t="shared" si="126"/>
        <v>#N/A</v>
      </c>
      <c r="BX160" s="61" t="e">
        <f t="shared" si="126"/>
        <v>#N/A</v>
      </c>
      <c r="BY160" s="61" t="e">
        <f t="shared" si="126"/>
        <v>#N/A</v>
      </c>
      <c r="BZ160" s="61" t="e">
        <f t="shared" si="126"/>
        <v>#N/A</v>
      </c>
      <c r="CA160" s="61" t="e">
        <f t="shared" si="126"/>
        <v>#N/A</v>
      </c>
      <c r="CB160" s="61" t="e">
        <f t="shared" si="126"/>
        <v>#N/A</v>
      </c>
      <c r="CC160" s="61" t="e">
        <f t="shared" si="127"/>
        <v>#N/A</v>
      </c>
      <c r="CD160" s="61" t="e">
        <f t="shared" si="127"/>
        <v>#N/A</v>
      </c>
      <c r="CE160" s="61" t="e">
        <f t="shared" si="127"/>
        <v>#N/A</v>
      </c>
      <c r="CF160" s="61" t="e">
        <f t="shared" si="127"/>
        <v>#N/A</v>
      </c>
      <c r="CG160" s="61" t="e">
        <f t="shared" si="127"/>
        <v>#N/A</v>
      </c>
      <c r="CH160" s="61" t="e">
        <f t="shared" si="127"/>
        <v>#N/A</v>
      </c>
      <c r="CI160" s="61" t="e">
        <f t="shared" si="127"/>
        <v>#N/A</v>
      </c>
      <c r="CJ160" s="61" t="e">
        <f t="shared" si="127"/>
        <v>#N/A</v>
      </c>
      <c r="CK160" s="61" t="e">
        <f t="shared" si="127"/>
        <v>#N/A</v>
      </c>
      <c r="CL160" s="61" t="e">
        <f t="shared" si="127"/>
        <v>#N/A</v>
      </c>
    </row>
    <row r="161" spans="1:90" x14ac:dyDescent="0.25">
      <c r="A161" s="56"/>
      <c r="B161" s="56"/>
      <c r="C161" s="57"/>
      <c r="D161" s="58"/>
      <c r="E161" s="58"/>
      <c r="F161" s="59"/>
      <c r="G161" s="59"/>
      <c r="H161" s="59"/>
      <c r="I161" s="58"/>
      <c r="J161" s="58"/>
      <c r="K161" s="60" t="e">
        <f t="shared" si="120"/>
        <v>#N/A</v>
      </c>
      <c r="L161" s="60" t="e">
        <f t="shared" si="120"/>
        <v>#N/A</v>
      </c>
      <c r="M161" s="60" t="e">
        <f t="shared" si="120"/>
        <v>#N/A</v>
      </c>
      <c r="N161" s="60" t="e">
        <f t="shared" si="120"/>
        <v>#N/A</v>
      </c>
      <c r="O161" s="60" t="e">
        <f t="shared" si="120"/>
        <v>#N/A</v>
      </c>
      <c r="P161" s="60" t="e">
        <f t="shared" si="120"/>
        <v>#N/A</v>
      </c>
      <c r="Q161" s="60" t="e">
        <f t="shared" si="120"/>
        <v>#N/A</v>
      </c>
      <c r="R161" s="60" t="e">
        <f t="shared" si="120"/>
        <v>#N/A</v>
      </c>
      <c r="S161" s="60" t="e">
        <f t="shared" si="120"/>
        <v>#N/A</v>
      </c>
      <c r="T161" s="60" t="e">
        <f t="shared" si="120"/>
        <v>#N/A</v>
      </c>
      <c r="U161" s="60" t="e">
        <f t="shared" si="121"/>
        <v>#N/A</v>
      </c>
      <c r="V161" s="60" t="e">
        <f t="shared" si="121"/>
        <v>#N/A</v>
      </c>
      <c r="W161" s="60" t="e">
        <f t="shared" si="121"/>
        <v>#N/A</v>
      </c>
      <c r="X161" s="60" t="e">
        <f t="shared" si="121"/>
        <v>#N/A</v>
      </c>
      <c r="Y161" s="60" t="e">
        <f t="shared" si="121"/>
        <v>#N/A</v>
      </c>
      <c r="Z161" s="60" t="e">
        <f t="shared" si="121"/>
        <v>#N/A</v>
      </c>
      <c r="AA161" s="60" t="e">
        <f t="shared" si="121"/>
        <v>#N/A</v>
      </c>
      <c r="AB161" s="60" t="e">
        <f t="shared" si="121"/>
        <v>#N/A</v>
      </c>
      <c r="AC161" s="60" t="e">
        <f t="shared" si="121"/>
        <v>#N/A</v>
      </c>
      <c r="AD161" s="60" t="e">
        <f t="shared" si="121"/>
        <v>#N/A</v>
      </c>
      <c r="AE161" s="60" t="e">
        <f t="shared" si="122"/>
        <v>#N/A</v>
      </c>
      <c r="AF161" s="60" t="e">
        <f t="shared" si="122"/>
        <v>#N/A</v>
      </c>
      <c r="AG161" s="60" t="e">
        <f t="shared" si="122"/>
        <v>#N/A</v>
      </c>
      <c r="AH161" s="60" t="e">
        <f t="shared" si="122"/>
        <v>#N/A</v>
      </c>
      <c r="AI161" s="60" t="e">
        <f t="shared" si="122"/>
        <v>#N/A</v>
      </c>
      <c r="AJ161" s="60" t="e">
        <f t="shared" si="122"/>
        <v>#N/A</v>
      </c>
      <c r="AK161" s="60" t="e">
        <f t="shared" si="122"/>
        <v>#N/A</v>
      </c>
      <c r="AL161" s="60" t="e">
        <f t="shared" si="122"/>
        <v>#N/A</v>
      </c>
      <c r="AM161" s="60" t="e">
        <f t="shared" si="122"/>
        <v>#N/A</v>
      </c>
      <c r="AN161" s="60" t="e">
        <f t="shared" si="122"/>
        <v>#N/A</v>
      </c>
      <c r="AO161" s="60" t="e">
        <f t="shared" si="123"/>
        <v>#N/A</v>
      </c>
      <c r="AP161" s="60" t="e">
        <f t="shared" si="123"/>
        <v>#N/A</v>
      </c>
      <c r="AQ161" s="60" t="e">
        <f t="shared" si="123"/>
        <v>#N/A</v>
      </c>
      <c r="AR161" s="60" t="e">
        <f t="shared" si="123"/>
        <v>#N/A</v>
      </c>
      <c r="AS161" s="60" t="e">
        <f t="shared" si="123"/>
        <v>#N/A</v>
      </c>
      <c r="AT161" s="60" t="e">
        <f t="shared" si="123"/>
        <v>#N/A</v>
      </c>
      <c r="AU161" s="60" t="e">
        <f t="shared" si="123"/>
        <v>#N/A</v>
      </c>
      <c r="AV161" s="60" t="e">
        <f t="shared" si="123"/>
        <v>#N/A</v>
      </c>
      <c r="AW161" s="138" t="e">
        <f t="shared" si="123"/>
        <v>#N/A</v>
      </c>
      <c r="AX161" s="60" t="e">
        <f t="shared" si="123"/>
        <v>#N/A</v>
      </c>
      <c r="AY161" s="60" t="e">
        <f t="shared" si="124"/>
        <v>#N/A</v>
      </c>
      <c r="AZ161" s="60" t="e">
        <f t="shared" si="124"/>
        <v>#N/A</v>
      </c>
      <c r="BA161" s="60" t="e">
        <f t="shared" si="124"/>
        <v>#N/A</v>
      </c>
      <c r="BB161" s="61" t="e">
        <f t="shared" si="124"/>
        <v>#N/A</v>
      </c>
      <c r="BC161" s="61" t="e">
        <f t="shared" si="124"/>
        <v>#N/A</v>
      </c>
      <c r="BD161" s="61" t="e">
        <f t="shared" si="124"/>
        <v>#N/A</v>
      </c>
      <c r="BE161" s="61" t="e">
        <f t="shared" si="124"/>
        <v>#N/A</v>
      </c>
      <c r="BF161" s="61" t="e">
        <f t="shared" si="124"/>
        <v>#N/A</v>
      </c>
      <c r="BG161" s="61" t="e">
        <f t="shared" si="124"/>
        <v>#N/A</v>
      </c>
      <c r="BH161" s="61" t="e">
        <f t="shared" si="124"/>
        <v>#N/A</v>
      </c>
      <c r="BI161" s="61" t="e">
        <f t="shared" si="125"/>
        <v>#N/A</v>
      </c>
      <c r="BJ161" s="61" t="e">
        <f t="shared" si="125"/>
        <v>#N/A</v>
      </c>
      <c r="BK161" s="61" t="e">
        <f t="shared" si="125"/>
        <v>#N/A</v>
      </c>
      <c r="BL161" s="61" t="e">
        <f t="shared" si="125"/>
        <v>#N/A</v>
      </c>
      <c r="BM161" s="61" t="e">
        <f t="shared" si="125"/>
        <v>#N/A</v>
      </c>
      <c r="BN161" s="61" t="e">
        <f t="shared" si="125"/>
        <v>#N/A</v>
      </c>
      <c r="BO161" s="61" t="e">
        <f t="shared" si="125"/>
        <v>#N/A</v>
      </c>
      <c r="BP161" s="61" t="e">
        <f t="shared" si="125"/>
        <v>#N/A</v>
      </c>
      <c r="BQ161" s="61" t="e">
        <f t="shared" si="125"/>
        <v>#N/A</v>
      </c>
      <c r="BR161" s="61" t="e">
        <f t="shared" si="125"/>
        <v>#N/A</v>
      </c>
      <c r="BS161" s="61" t="e">
        <f t="shared" si="126"/>
        <v>#N/A</v>
      </c>
      <c r="BT161" s="61" t="e">
        <f t="shared" si="126"/>
        <v>#N/A</v>
      </c>
      <c r="BU161" s="61" t="e">
        <f t="shared" si="126"/>
        <v>#N/A</v>
      </c>
      <c r="BV161" s="61" t="e">
        <f t="shared" si="126"/>
        <v>#N/A</v>
      </c>
      <c r="BW161" s="61" t="e">
        <f t="shared" si="126"/>
        <v>#N/A</v>
      </c>
      <c r="BX161" s="61" t="e">
        <f t="shared" si="126"/>
        <v>#N/A</v>
      </c>
      <c r="BY161" s="61" t="e">
        <f t="shared" si="126"/>
        <v>#N/A</v>
      </c>
      <c r="BZ161" s="61" t="e">
        <f t="shared" si="126"/>
        <v>#N/A</v>
      </c>
      <c r="CA161" s="61" t="e">
        <f t="shared" si="126"/>
        <v>#N/A</v>
      </c>
      <c r="CB161" s="61" t="e">
        <f t="shared" si="126"/>
        <v>#N/A</v>
      </c>
      <c r="CC161" s="61" t="e">
        <f t="shared" si="127"/>
        <v>#N/A</v>
      </c>
      <c r="CD161" s="61" t="e">
        <f t="shared" si="127"/>
        <v>#N/A</v>
      </c>
      <c r="CE161" s="61" t="e">
        <f t="shared" si="127"/>
        <v>#N/A</v>
      </c>
      <c r="CF161" s="61" t="e">
        <f t="shared" si="127"/>
        <v>#N/A</v>
      </c>
      <c r="CG161" s="61" t="e">
        <f t="shared" si="127"/>
        <v>#N/A</v>
      </c>
      <c r="CH161" s="61" t="e">
        <f t="shared" si="127"/>
        <v>#N/A</v>
      </c>
      <c r="CI161" s="61" t="e">
        <f t="shared" si="127"/>
        <v>#N/A</v>
      </c>
      <c r="CJ161" s="61" t="e">
        <f t="shared" si="127"/>
        <v>#N/A</v>
      </c>
      <c r="CK161" s="61" t="e">
        <f t="shared" si="127"/>
        <v>#N/A</v>
      </c>
      <c r="CL161" s="61" t="e">
        <f t="shared" si="127"/>
        <v>#N/A</v>
      </c>
    </row>
    <row r="162" spans="1:90" x14ac:dyDescent="0.25">
      <c r="A162" s="56"/>
      <c r="B162" s="56"/>
      <c r="C162" s="57"/>
      <c r="D162" s="58"/>
      <c r="E162" s="58"/>
      <c r="F162" s="59"/>
      <c r="G162" s="59"/>
      <c r="H162" s="59"/>
      <c r="I162" s="58"/>
      <c r="J162" s="58"/>
      <c r="K162" s="60" t="e">
        <f t="shared" si="120"/>
        <v>#N/A</v>
      </c>
      <c r="L162" s="60" t="e">
        <f t="shared" si="120"/>
        <v>#N/A</v>
      </c>
      <c r="M162" s="60" t="e">
        <f t="shared" si="120"/>
        <v>#N/A</v>
      </c>
      <c r="N162" s="60" t="e">
        <f t="shared" si="120"/>
        <v>#N/A</v>
      </c>
      <c r="O162" s="60" t="e">
        <f t="shared" si="120"/>
        <v>#N/A</v>
      </c>
      <c r="P162" s="60" t="e">
        <f t="shared" si="120"/>
        <v>#N/A</v>
      </c>
      <c r="Q162" s="60" t="e">
        <f t="shared" si="120"/>
        <v>#N/A</v>
      </c>
      <c r="R162" s="60" t="e">
        <f t="shared" si="120"/>
        <v>#N/A</v>
      </c>
      <c r="S162" s="60" t="e">
        <f t="shared" si="120"/>
        <v>#N/A</v>
      </c>
      <c r="T162" s="60" t="e">
        <f t="shared" si="120"/>
        <v>#N/A</v>
      </c>
      <c r="U162" s="60" t="e">
        <f t="shared" si="121"/>
        <v>#N/A</v>
      </c>
      <c r="V162" s="60" t="e">
        <f t="shared" si="121"/>
        <v>#N/A</v>
      </c>
      <c r="W162" s="60" t="e">
        <f t="shared" si="121"/>
        <v>#N/A</v>
      </c>
      <c r="X162" s="60" t="e">
        <f t="shared" si="121"/>
        <v>#N/A</v>
      </c>
      <c r="Y162" s="60" t="e">
        <f t="shared" si="121"/>
        <v>#N/A</v>
      </c>
      <c r="Z162" s="60" t="e">
        <f t="shared" si="121"/>
        <v>#N/A</v>
      </c>
      <c r="AA162" s="60" t="e">
        <f t="shared" si="121"/>
        <v>#N/A</v>
      </c>
      <c r="AB162" s="60" t="e">
        <f t="shared" si="121"/>
        <v>#N/A</v>
      </c>
      <c r="AC162" s="60" t="e">
        <f t="shared" si="121"/>
        <v>#N/A</v>
      </c>
      <c r="AD162" s="60" t="e">
        <f t="shared" si="121"/>
        <v>#N/A</v>
      </c>
      <c r="AE162" s="60" t="e">
        <f t="shared" si="122"/>
        <v>#N/A</v>
      </c>
      <c r="AF162" s="60" t="e">
        <f t="shared" si="122"/>
        <v>#N/A</v>
      </c>
      <c r="AG162" s="60" t="e">
        <f t="shared" si="122"/>
        <v>#N/A</v>
      </c>
      <c r="AH162" s="60" t="e">
        <f t="shared" si="122"/>
        <v>#N/A</v>
      </c>
      <c r="AI162" s="60" t="e">
        <f t="shared" si="122"/>
        <v>#N/A</v>
      </c>
      <c r="AJ162" s="60" t="e">
        <f t="shared" si="122"/>
        <v>#N/A</v>
      </c>
      <c r="AK162" s="60" t="e">
        <f t="shared" si="122"/>
        <v>#N/A</v>
      </c>
      <c r="AL162" s="60" t="e">
        <f t="shared" si="122"/>
        <v>#N/A</v>
      </c>
      <c r="AM162" s="60" t="e">
        <f t="shared" si="122"/>
        <v>#N/A</v>
      </c>
      <c r="AN162" s="60" t="e">
        <f t="shared" si="122"/>
        <v>#N/A</v>
      </c>
      <c r="AO162" s="60" t="e">
        <f t="shared" si="123"/>
        <v>#N/A</v>
      </c>
      <c r="AP162" s="60" t="e">
        <f t="shared" si="123"/>
        <v>#N/A</v>
      </c>
      <c r="AQ162" s="60" t="e">
        <f t="shared" si="123"/>
        <v>#N/A</v>
      </c>
      <c r="AR162" s="60" t="e">
        <f t="shared" si="123"/>
        <v>#N/A</v>
      </c>
      <c r="AS162" s="60" t="e">
        <f t="shared" si="123"/>
        <v>#N/A</v>
      </c>
      <c r="AT162" s="60" t="e">
        <f t="shared" si="123"/>
        <v>#N/A</v>
      </c>
      <c r="AU162" s="60" t="e">
        <f t="shared" si="123"/>
        <v>#N/A</v>
      </c>
      <c r="AV162" s="60" t="e">
        <f t="shared" si="123"/>
        <v>#N/A</v>
      </c>
      <c r="AW162" s="138" t="e">
        <f t="shared" si="123"/>
        <v>#N/A</v>
      </c>
      <c r="AX162" s="60" t="e">
        <f t="shared" si="123"/>
        <v>#N/A</v>
      </c>
      <c r="AY162" s="60" t="e">
        <f t="shared" si="124"/>
        <v>#N/A</v>
      </c>
      <c r="AZ162" s="60" t="e">
        <f t="shared" si="124"/>
        <v>#N/A</v>
      </c>
      <c r="BA162" s="60" t="e">
        <f t="shared" si="124"/>
        <v>#N/A</v>
      </c>
      <c r="BB162" s="61" t="e">
        <f t="shared" si="124"/>
        <v>#N/A</v>
      </c>
      <c r="BC162" s="61" t="e">
        <f t="shared" si="124"/>
        <v>#N/A</v>
      </c>
      <c r="BD162" s="61" t="e">
        <f t="shared" si="124"/>
        <v>#N/A</v>
      </c>
      <c r="BE162" s="61" t="e">
        <f t="shared" si="124"/>
        <v>#N/A</v>
      </c>
      <c r="BF162" s="61" t="e">
        <f t="shared" si="124"/>
        <v>#N/A</v>
      </c>
      <c r="BG162" s="61" t="e">
        <f t="shared" si="124"/>
        <v>#N/A</v>
      </c>
      <c r="BH162" s="61" t="e">
        <f t="shared" si="124"/>
        <v>#N/A</v>
      </c>
      <c r="BI162" s="61" t="e">
        <f t="shared" si="125"/>
        <v>#N/A</v>
      </c>
      <c r="BJ162" s="61" t="e">
        <f t="shared" si="125"/>
        <v>#N/A</v>
      </c>
      <c r="BK162" s="61" t="e">
        <f t="shared" si="125"/>
        <v>#N/A</v>
      </c>
      <c r="BL162" s="61" t="e">
        <f t="shared" si="125"/>
        <v>#N/A</v>
      </c>
      <c r="BM162" s="61" t="e">
        <f t="shared" si="125"/>
        <v>#N/A</v>
      </c>
      <c r="BN162" s="61" t="e">
        <f t="shared" si="125"/>
        <v>#N/A</v>
      </c>
      <c r="BO162" s="61" t="e">
        <f t="shared" si="125"/>
        <v>#N/A</v>
      </c>
      <c r="BP162" s="61" t="e">
        <f t="shared" si="125"/>
        <v>#N/A</v>
      </c>
      <c r="BQ162" s="61" t="e">
        <f t="shared" si="125"/>
        <v>#N/A</v>
      </c>
      <c r="BR162" s="61" t="e">
        <f t="shared" si="125"/>
        <v>#N/A</v>
      </c>
      <c r="BS162" s="61" t="e">
        <f t="shared" si="126"/>
        <v>#N/A</v>
      </c>
      <c r="BT162" s="61" t="e">
        <f t="shared" si="126"/>
        <v>#N/A</v>
      </c>
      <c r="BU162" s="61" t="e">
        <f t="shared" si="126"/>
        <v>#N/A</v>
      </c>
      <c r="BV162" s="61" t="e">
        <f t="shared" si="126"/>
        <v>#N/A</v>
      </c>
      <c r="BW162" s="61" t="e">
        <f t="shared" si="126"/>
        <v>#N/A</v>
      </c>
      <c r="BX162" s="61" t="e">
        <f t="shared" si="126"/>
        <v>#N/A</v>
      </c>
      <c r="BY162" s="61" t="e">
        <f t="shared" si="126"/>
        <v>#N/A</v>
      </c>
      <c r="BZ162" s="61" t="e">
        <f t="shared" si="126"/>
        <v>#N/A</v>
      </c>
      <c r="CA162" s="61" t="e">
        <f t="shared" si="126"/>
        <v>#N/A</v>
      </c>
      <c r="CB162" s="61" t="e">
        <f t="shared" si="126"/>
        <v>#N/A</v>
      </c>
      <c r="CC162" s="61" t="e">
        <f t="shared" si="127"/>
        <v>#N/A</v>
      </c>
      <c r="CD162" s="61" t="e">
        <f t="shared" si="127"/>
        <v>#N/A</v>
      </c>
      <c r="CE162" s="61" t="e">
        <f t="shared" si="127"/>
        <v>#N/A</v>
      </c>
      <c r="CF162" s="61" t="e">
        <f t="shared" si="127"/>
        <v>#N/A</v>
      </c>
      <c r="CG162" s="61" t="e">
        <f t="shared" si="127"/>
        <v>#N/A</v>
      </c>
      <c r="CH162" s="61" t="e">
        <f t="shared" si="127"/>
        <v>#N/A</v>
      </c>
      <c r="CI162" s="61" t="e">
        <f t="shared" si="127"/>
        <v>#N/A</v>
      </c>
      <c r="CJ162" s="61" t="e">
        <f t="shared" si="127"/>
        <v>#N/A</v>
      </c>
      <c r="CK162" s="61" t="e">
        <f t="shared" si="127"/>
        <v>#N/A</v>
      </c>
      <c r="CL162" s="61" t="e">
        <f t="shared" si="127"/>
        <v>#N/A</v>
      </c>
    </row>
    <row r="163" spans="1:90" x14ac:dyDescent="0.25">
      <c r="A163" s="56"/>
      <c r="B163" s="56"/>
      <c r="C163" s="57"/>
      <c r="D163" s="58"/>
      <c r="E163" s="58"/>
      <c r="F163" s="59"/>
      <c r="G163" s="59"/>
      <c r="H163" s="59"/>
      <c r="I163" s="58"/>
      <c r="J163" s="58"/>
      <c r="K163" s="60" t="e">
        <f t="shared" si="120"/>
        <v>#N/A</v>
      </c>
      <c r="L163" s="60" t="e">
        <f t="shared" si="120"/>
        <v>#N/A</v>
      </c>
      <c r="M163" s="60" t="e">
        <f t="shared" si="120"/>
        <v>#N/A</v>
      </c>
      <c r="N163" s="60" t="e">
        <f t="shared" si="120"/>
        <v>#N/A</v>
      </c>
      <c r="O163" s="60" t="e">
        <f t="shared" si="120"/>
        <v>#N/A</v>
      </c>
      <c r="P163" s="60" t="e">
        <f t="shared" si="120"/>
        <v>#N/A</v>
      </c>
      <c r="Q163" s="60" t="e">
        <f t="shared" si="120"/>
        <v>#N/A</v>
      </c>
      <c r="R163" s="60" t="e">
        <f t="shared" si="120"/>
        <v>#N/A</v>
      </c>
      <c r="S163" s="60" t="e">
        <f t="shared" si="120"/>
        <v>#N/A</v>
      </c>
      <c r="T163" s="60" t="e">
        <f t="shared" si="120"/>
        <v>#N/A</v>
      </c>
      <c r="U163" s="60" t="e">
        <f t="shared" si="121"/>
        <v>#N/A</v>
      </c>
      <c r="V163" s="60" t="e">
        <f t="shared" si="121"/>
        <v>#N/A</v>
      </c>
      <c r="W163" s="60" t="e">
        <f t="shared" si="121"/>
        <v>#N/A</v>
      </c>
      <c r="X163" s="60" t="e">
        <f t="shared" si="121"/>
        <v>#N/A</v>
      </c>
      <c r="Y163" s="60" t="e">
        <f t="shared" si="121"/>
        <v>#N/A</v>
      </c>
      <c r="Z163" s="60" t="e">
        <f t="shared" si="121"/>
        <v>#N/A</v>
      </c>
      <c r="AA163" s="60" t="e">
        <f t="shared" si="121"/>
        <v>#N/A</v>
      </c>
      <c r="AB163" s="60" t="e">
        <f t="shared" si="121"/>
        <v>#N/A</v>
      </c>
      <c r="AC163" s="60" t="e">
        <f t="shared" si="121"/>
        <v>#N/A</v>
      </c>
      <c r="AD163" s="60" t="e">
        <f t="shared" si="121"/>
        <v>#N/A</v>
      </c>
      <c r="AE163" s="60" t="e">
        <f t="shared" si="122"/>
        <v>#N/A</v>
      </c>
      <c r="AF163" s="60" t="e">
        <f t="shared" si="122"/>
        <v>#N/A</v>
      </c>
      <c r="AG163" s="60" t="e">
        <f t="shared" si="122"/>
        <v>#N/A</v>
      </c>
      <c r="AH163" s="60" t="e">
        <f t="shared" si="122"/>
        <v>#N/A</v>
      </c>
      <c r="AI163" s="60" t="e">
        <f t="shared" si="122"/>
        <v>#N/A</v>
      </c>
      <c r="AJ163" s="60" t="e">
        <f t="shared" si="122"/>
        <v>#N/A</v>
      </c>
      <c r="AK163" s="60" t="e">
        <f t="shared" si="122"/>
        <v>#N/A</v>
      </c>
      <c r="AL163" s="60" t="e">
        <f t="shared" si="122"/>
        <v>#N/A</v>
      </c>
      <c r="AM163" s="60" t="e">
        <f t="shared" si="122"/>
        <v>#N/A</v>
      </c>
      <c r="AN163" s="60" t="e">
        <f t="shared" si="122"/>
        <v>#N/A</v>
      </c>
      <c r="AO163" s="60" t="e">
        <f t="shared" si="123"/>
        <v>#N/A</v>
      </c>
      <c r="AP163" s="60" t="e">
        <f t="shared" si="123"/>
        <v>#N/A</v>
      </c>
      <c r="AQ163" s="60" t="e">
        <f t="shared" si="123"/>
        <v>#N/A</v>
      </c>
      <c r="AR163" s="60" t="e">
        <f t="shared" si="123"/>
        <v>#N/A</v>
      </c>
      <c r="AS163" s="60" t="e">
        <f t="shared" si="123"/>
        <v>#N/A</v>
      </c>
      <c r="AT163" s="60" t="e">
        <f t="shared" si="123"/>
        <v>#N/A</v>
      </c>
      <c r="AU163" s="60" t="e">
        <f t="shared" si="123"/>
        <v>#N/A</v>
      </c>
      <c r="AV163" s="60" t="e">
        <f t="shared" si="123"/>
        <v>#N/A</v>
      </c>
      <c r="AW163" s="138" t="e">
        <f t="shared" si="123"/>
        <v>#N/A</v>
      </c>
      <c r="AX163" s="60" t="e">
        <f t="shared" si="123"/>
        <v>#N/A</v>
      </c>
      <c r="AY163" s="60" t="e">
        <f t="shared" si="124"/>
        <v>#N/A</v>
      </c>
      <c r="AZ163" s="60" t="e">
        <f t="shared" si="124"/>
        <v>#N/A</v>
      </c>
      <c r="BA163" s="60" t="e">
        <f t="shared" si="124"/>
        <v>#N/A</v>
      </c>
      <c r="BB163" s="61" t="e">
        <f t="shared" si="124"/>
        <v>#N/A</v>
      </c>
      <c r="BC163" s="61" t="e">
        <f t="shared" si="124"/>
        <v>#N/A</v>
      </c>
      <c r="BD163" s="61" t="e">
        <f t="shared" si="124"/>
        <v>#N/A</v>
      </c>
      <c r="BE163" s="61" t="e">
        <f t="shared" si="124"/>
        <v>#N/A</v>
      </c>
      <c r="BF163" s="61" t="e">
        <f t="shared" si="124"/>
        <v>#N/A</v>
      </c>
      <c r="BG163" s="61" t="e">
        <f t="shared" si="124"/>
        <v>#N/A</v>
      </c>
      <c r="BH163" s="61" t="e">
        <f t="shared" si="124"/>
        <v>#N/A</v>
      </c>
      <c r="BI163" s="61" t="e">
        <f t="shared" si="125"/>
        <v>#N/A</v>
      </c>
      <c r="BJ163" s="61" t="e">
        <f t="shared" si="125"/>
        <v>#N/A</v>
      </c>
      <c r="BK163" s="61" t="e">
        <f t="shared" si="125"/>
        <v>#N/A</v>
      </c>
      <c r="BL163" s="61" t="e">
        <f t="shared" si="125"/>
        <v>#N/A</v>
      </c>
      <c r="BM163" s="61" t="e">
        <f t="shared" si="125"/>
        <v>#N/A</v>
      </c>
      <c r="BN163" s="61" t="e">
        <f t="shared" si="125"/>
        <v>#N/A</v>
      </c>
      <c r="BO163" s="61" t="e">
        <f t="shared" si="125"/>
        <v>#N/A</v>
      </c>
      <c r="BP163" s="61" t="e">
        <f t="shared" si="125"/>
        <v>#N/A</v>
      </c>
      <c r="BQ163" s="61" t="e">
        <f t="shared" si="125"/>
        <v>#N/A</v>
      </c>
      <c r="BR163" s="61" t="e">
        <f t="shared" si="125"/>
        <v>#N/A</v>
      </c>
      <c r="BS163" s="61" t="e">
        <f t="shared" si="126"/>
        <v>#N/A</v>
      </c>
      <c r="BT163" s="61" t="e">
        <f t="shared" si="126"/>
        <v>#N/A</v>
      </c>
      <c r="BU163" s="61" t="e">
        <f t="shared" si="126"/>
        <v>#N/A</v>
      </c>
      <c r="BV163" s="61" t="e">
        <f t="shared" si="126"/>
        <v>#N/A</v>
      </c>
      <c r="BW163" s="61" t="e">
        <f t="shared" si="126"/>
        <v>#N/A</v>
      </c>
      <c r="BX163" s="61" t="e">
        <f t="shared" si="126"/>
        <v>#N/A</v>
      </c>
      <c r="BY163" s="61" t="e">
        <f t="shared" si="126"/>
        <v>#N/A</v>
      </c>
      <c r="BZ163" s="61" t="e">
        <f t="shared" si="126"/>
        <v>#N/A</v>
      </c>
      <c r="CA163" s="61" t="e">
        <f t="shared" si="126"/>
        <v>#N/A</v>
      </c>
      <c r="CB163" s="61" t="e">
        <f t="shared" si="126"/>
        <v>#N/A</v>
      </c>
      <c r="CC163" s="61" t="e">
        <f t="shared" si="127"/>
        <v>#N/A</v>
      </c>
      <c r="CD163" s="61" t="e">
        <f t="shared" si="127"/>
        <v>#N/A</v>
      </c>
      <c r="CE163" s="61" t="e">
        <f t="shared" si="127"/>
        <v>#N/A</v>
      </c>
      <c r="CF163" s="61" t="e">
        <f t="shared" si="127"/>
        <v>#N/A</v>
      </c>
      <c r="CG163" s="61" t="e">
        <f t="shared" si="127"/>
        <v>#N/A</v>
      </c>
      <c r="CH163" s="61" t="e">
        <f t="shared" si="127"/>
        <v>#N/A</v>
      </c>
      <c r="CI163" s="61" t="e">
        <f t="shared" si="127"/>
        <v>#N/A</v>
      </c>
      <c r="CJ163" s="61" t="e">
        <f t="shared" si="127"/>
        <v>#N/A</v>
      </c>
      <c r="CK163" s="61" t="e">
        <f t="shared" si="127"/>
        <v>#N/A</v>
      </c>
      <c r="CL163" s="61" t="e">
        <f t="shared" si="127"/>
        <v>#N/A</v>
      </c>
    </row>
  </sheetData>
  <mergeCells count="1">
    <mergeCell ref="I5:J5"/>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3745"/>
  <sheetViews>
    <sheetView topLeftCell="G1" zoomScale="55" zoomScaleNormal="55" workbookViewId="0">
      <selection activeCell="J52" sqref="J52"/>
    </sheetView>
  </sheetViews>
  <sheetFormatPr defaultRowHeight="15" x14ac:dyDescent="0.25"/>
  <cols>
    <col min="1" max="1" width="12.125" customWidth="1"/>
    <col min="27" max="35" width="9" style="7"/>
    <col min="37" max="37" width="14.625" customWidth="1"/>
    <col min="38" max="38" width="11.25" customWidth="1"/>
    <col min="39" max="39" width="14" customWidth="1"/>
    <col min="40" max="47" width="10.625" customWidth="1"/>
    <col min="48" max="48" width="10.625" bestFit="1" customWidth="1"/>
    <col min="49" max="59" width="10.625" customWidth="1"/>
    <col min="60" max="60" width="10.625" bestFit="1" customWidth="1"/>
    <col min="61" max="61" width="10.625" customWidth="1"/>
    <col min="62" max="64" width="10.625" bestFit="1" customWidth="1"/>
    <col min="65" max="65" width="14" bestFit="1" customWidth="1"/>
    <col min="66" max="67" width="10.625" bestFit="1" customWidth="1"/>
    <col min="68" max="68" width="10.625" customWidth="1"/>
    <col min="69" max="71" width="10.625" bestFit="1" customWidth="1"/>
    <col min="72" max="72" width="14" bestFit="1" customWidth="1"/>
  </cols>
  <sheetData>
    <row r="2" spans="1:39" x14ac:dyDescent="0.25">
      <c r="A2" t="s">
        <v>325</v>
      </c>
      <c r="B2" s="140">
        <v>30103742</v>
      </c>
      <c r="C2" s="139">
        <v>30103753</v>
      </c>
      <c r="D2" s="140">
        <v>30103801</v>
      </c>
      <c r="E2" s="139">
        <v>30236147</v>
      </c>
      <c r="F2" s="140">
        <v>30238079</v>
      </c>
      <c r="G2" s="139">
        <v>30248669</v>
      </c>
      <c r="H2" s="140">
        <v>30248706</v>
      </c>
      <c r="I2" s="139">
        <v>30248740</v>
      </c>
      <c r="J2" s="140">
        <v>30255865</v>
      </c>
      <c r="K2" s="139">
        <v>30256349</v>
      </c>
      <c r="L2" s="140">
        <v>30256730</v>
      </c>
      <c r="M2" s="139">
        <v>30256752</v>
      </c>
      <c r="N2" s="140">
        <v>30256855</v>
      </c>
      <c r="O2" s="139">
        <v>30256899</v>
      </c>
      <c r="P2" s="140">
        <v>30256914</v>
      </c>
      <c r="Q2" s="139">
        <v>30256958</v>
      </c>
      <c r="R2" s="140">
        <v>30274734</v>
      </c>
      <c r="S2" s="139">
        <v>30274790</v>
      </c>
      <c r="T2" s="140">
        <v>30274815</v>
      </c>
      <c r="U2" s="139">
        <v>30276367</v>
      </c>
      <c r="V2" s="140">
        <v>30285163</v>
      </c>
      <c r="W2" s="139">
        <v>30285185</v>
      </c>
      <c r="X2" s="140">
        <v>30293647</v>
      </c>
      <c r="Y2" s="139">
        <v>30313242</v>
      </c>
      <c r="Z2" s="140">
        <v>30313286</v>
      </c>
      <c r="AA2" s="139">
        <v>30313323</v>
      </c>
      <c r="AB2" s="140">
        <v>30313345</v>
      </c>
      <c r="AC2" s="139">
        <v>30321494</v>
      </c>
      <c r="AD2" s="140">
        <v>30325960</v>
      </c>
      <c r="AE2" s="139">
        <v>30334319</v>
      </c>
      <c r="AF2" s="140">
        <v>30339200</v>
      </c>
      <c r="AG2" s="139">
        <v>30391576</v>
      </c>
      <c r="AH2" s="140">
        <v>30432710</v>
      </c>
      <c r="AI2" s="139">
        <v>30446865</v>
      </c>
    </row>
    <row r="3" spans="1:39" x14ac:dyDescent="0.25">
      <c r="A3">
        <v>10023964</v>
      </c>
      <c r="B3" s="7">
        <f>INDEX(mtskill!$A$5:$CR$163,MATCH(Sheet1!$A3,mtskill!$A$5:$A$163,0),MATCH(Sheet1!B$2,mtskill!$A$5:$CR$5,0))</f>
        <v>1.2</v>
      </c>
      <c r="C3" s="7">
        <f>INDEX(mtskill!$A$5:$CR$163,MATCH(Sheet1!$A3,mtskill!$A$5:$A$163,0),MATCH(Sheet1!C$2,mtskill!$A$5:$CR$5,0))</f>
        <v>1.1000000000000001</v>
      </c>
      <c r="D3" s="7">
        <f>INDEX(mtskill!$A$5:$CR$163,MATCH(Sheet1!$A3,mtskill!$A$5:$A$163,0),MATCH(Sheet1!D$2,mtskill!$A$5:$CR$5,0))</f>
        <v>1.2</v>
      </c>
      <c r="E3" s="7">
        <f>INDEX(mtskill!$A$5:$CR$163,MATCH(Sheet1!$A3,mtskill!$A$5:$A$163,0),MATCH(Sheet1!E$2,mtskill!$A$5:$CR$5,0))</f>
        <v>1.2</v>
      </c>
      <c r="F3" s="7">
        <f>INDEX(mtskill!$A$5:$CR$163,MATCH(Sheet1!$A3,mtskill!$A$5:$A$163,0),MATCH(Sheet1!F$2,mtskill!$A$5:$CR$5,0))</f>
        <v>1.2</v>
      </c>
      <c r="G3" s="7">
        <f>INDEX(mtskill!$A$5:$CR$163,MATCH(Sheet1!$A3,mtskill!$A$5:$A$163,0),MATCH(Sheet1!G$2,mtskill!$A$5:$CR$5,0))</f>
        <v>1.05</v>
      </c>
      <c r="H3" s="7">
        <f>INDEX(mtskill!$A$5:$CR$163,MATCH(Sheet1!$A3,mtskill!$A$5:$A$163,0),MATCH(Sheet1!H$2,mtskill!$A$5:$CR$5,0))</f>
        <v>1.2</v>
      </c>
      <c r="I3" s="7">
        <f>INDEX(mtskill!$A$5:$CR$163,MATCH(Sheet1!$A3,mtskill!$A$5:$A$163,0),MATCH(Sheet1!I$2,mtskill!$A$5:$CR$5,0))</f>
        <v>1.05</v>
      </c>
      <c r="J3" s="7">
        <f>INDEX(mtskill!$A$5:$CR$163,MATCH(Sheet1!$A3,mtskill!$A$5:$A$163,0),MATCH(Sheet1!J$2,mtskill!$A$5:$CR$5,0))</f>
        <v>1.2</v>
      </c>
      <c r="K3" s="7">
        <f>INDEX(mtskill!$A$5:$CR$163,MATCH(Sheet1!$A3,mtskill!$A$5:$A$163,0),MATCH(Sheet1!K$2,mtskill!$A$5:$CR$5,0))</f>
        <v>1.05</v>
      </c>
      <c r="L3" s="7">
        <f>INDEX(mtskill!$A$5:$CR$163,MATCH(Sheet1!$A3,mtskill!$A$5:$A$163,0),MATCH(Sheet1!L$2,mtskill!$A$5:$CR$5,0))</f>
        <v>1.05</v>
      </c>
      <c r="M3" s="7">
        <f>INDEX(mtskill!$A$5:$CR$163,MATCH(Sheet1!$A3,mtskill!$A$5:$A$163,0),MATCH(Sheet1!M$2,mtskill!$A$5:$CR$5,0))</f>
        <v>1.1000000000000001</v>
      </c>
      <c r="N3" s="7">
        <f>INDEX(mtskill!$A$5:$CR$163,MATCH(Sheet1!$A3,mtskill!$A$5:$A$163,0),MATCH(Sheet1!N$2,mtskill!$A$5:$CR$5,0))</f>
        <v>1.1000000000000001</v>
      </c>
      <c r="O3" s="7">
        <f>INDEX(mtskill!$A$5:$CR$163,MATCH(Sheet1!$A3,mtskill!$A$5:$A$163,0),MATCH(Sheet1!O$2,mtskill!$A$5:$CR$5,0))</f>
        <v>1.2</v>
      </c>
      <c r="P3" s="7">
        <f>INDEX(mtskill!$A$5:$CR$163,MATCH(Sheet1!$A3,mtskill!$A$5:$A$163,0),MATCH(Sheet1!P$2,mtskill!$A$5:$CR$5,0))</f>
        <v>1.05</v>
      </c>
      <c r="Q3" s="7">
        <f>INDEX(mtskill!$A$5:$CR$163,MATCH(Sheet1!$A3,mtskill!$A$5:$A$163,0),MATCH(Sheet1!Q$2,mtskill!$A$5:$CR$5,0))</f>
        <v>1.2</v>
      </c>
      <c r="R3" s="7">
        <f>INDEX(mtskill!$A$5:$CR$163,MATCH(Sheet1!$A3,mtskill!$A$5:$A$163,0),MATCH(Sheet1!R$2,mtskill!$A$5:$CR$5,0))</f>
        <v>1.2</v>
      </c>
      <c r="S3" s="7">
        <f>INDEX(mtskill!$A$5:$CR$163,MATCH(Sheet1!$A3,mtskill!$A$5:$A$163,0),MATCH(Sheet1!S$2,mtskill!$A$5:$CR$5,0))</f>
        <v>1.1000000000000001</v>
      </c>
      <c r="T3" s="7">
        <f>INDEX(mtskill!$A$5:$CR$163,MATCH(Sheet1!$A3,mtskill!$A$5:$A$163,0),MATCH(Sheet1!T$2,mtskill!$A$5:$CR$5,0))</f>
        <v>1.1000000000000001</v>
      </c>
      <c r="U3" s="7">
        <f>INDEX(mtskill!$A$5:$CR$163,MATCH(Sheet1!$A3,mtskill!$A$5:$A$163,0),MATCH(Sheet1!U$2,mtskill!$A$5:$CR$5,0))</f>
        <v>1.2</v>
      </c>
      <c r="V3" s="7">
        <f>INDEX(mtskill!$A$5:$CR$163,MATCH(Sheet1!$A3,mtskill!$A$5:$A$163,0),MATCH(Sheet1!V$2,mtskill!$A$5:$CR$5,0))</f>
        <v>1.05</v>
      </c>
      <c r="W3" s="7">
        <f>INDEX(mtskill!$A$5:$CR$163,MATCH(Sheet1!$A3,mtskill!$A$5:$A$163,0),MATCH(Sheet1!W$2,mtskill!$A$5:$CR$5,0))</f>
        <v>1.2</v>
      </c>
      <c r="X3" s="7">
        <f>INDEX(mtskill!$A$5:$CR$163,MATCH(Sheet1!$A3,mtskill!$A$5:$A$163,0),MATCH(Sheet1!X$2,mtskill!$A$5:$CR$5,0))</f>
        <v>1.05</v>
      </c>
      <c r="Y3" s="7">
        <f>INDEX(mtskill!$A$5:$CR$163,MATCH(Sheet1!$A3,mtskill!$A$5:$A$163,0),MATCH(Sheet1!Y$2,mtskill!$A$5:$CR$5,0))</f>
        <v>0.7</v>
      </c>
      <c r="Z3" s="7">
        <f>INDEX(mtskill!$A$5:$CR$163,MATCH(Sheet1!$A3,mtskill!$A$5:$A$163,0),MATCH(Sheet1!Z$2,mtskill!$A$5:$CR$5,0))</f>
        <v>1.1000000000000001</v>
      </c>
      <c r="AA3" s="7">
        <f>INDEX(mtskill!$A$5:$CR$163,MATCH(Sheet1!$A3,mtskill!$A$5:$A$163,0),MATCH(Sheet1!AA$2,mtskill!$A$5:$CR$5,0))</f>
        <v>1.05</v>
      </c>
      <c r="AB3" s="7">
        <f>INDEX(mtskill!$A$5:$CR$163,MATCH(Sheet1!$A3,mtskill!$A$5:$A$163,0),MATCH(Sheet1!AB$2,mtskill!$A$5:$CR$5,0))</f>
        <v>1.1000000000000001</v>
      </c>
      <c r="AC3" s="7">
        <f>INDEX(mtskill!$A$5:$CR$163,MATCH(Sheet1!$A3,mtskill!$A$5:$A$163,0),MATCH(Sheet1!AC$2,mtskill!$A$5:$CR$5,0))</f>
        <v>1.5</v>
      </c>
      <c r="AD3" s="7">
        <f>INDEX(mtskill!$A$5:$CR$163,MATCH(Sheet1!$A3,mtskill!$A$5:$A$163,0),MATCH(Sheet1!AD$2,mtskill!$A$5:$CR$5,0))</f>
        <v>1.2</v>
      </c>
      <c r="AE3" s="7">
        <f>INDEX(mtskill!$A$5:$CR$163,MATCH(Sheet1!$A3,mtskill!$A$5:$A$163,0),MATCH(Sheet1!AE$2,mtskill!$A$5:$CR$5,0))</f>
        <v>1.2</v>
      </c>
      <c r="AF3" s="7">
        <f>INDEX(mtskill!$A$5:$CR$163,MATCH(Sheet1!$A3,mtskill!$A$5:$A$163,0),MATCH(Sheet1!AF$2,mtskill!$A$5:$CR$5,0))</f>
        <v>1.2</v>
      </c>
      <c r="AG3" s="7">
        <f>INDEX(mtskill!$A$5:$CR$163,MATCH(Sheet1!$A3,mtskill!$A$5:$A$163,0),MATCH(Sheet1!AG$2,mtskill!$A$5:$CR$5,0))</f>
        <v>1.05</v>
      </c>
      <c r="AH3" s="7">
        <f>INDEX(mtskill!$A$5:$CR$163,MATCH(Sheet1!$A3,mtskill!$A$5:$A$163,0),MATCH(Sheet1!AH$2,mtskill!$A$5:$CR$5,0))</f>
        <v>1.1000000000000001</v>
      </c>
      <c r="AI3" s="7">
        <f>INDEX(mtskill!$A$5:$CR$163,MATCH(Sheet1!$A3,mtskill!$A$5:$A$163,0),MATCH(Sheet1!AI$2,mtskill!$A$5:$CR$5,0))</f>
        <v>1.2</v>
      </c>
    </row>
    <row r="4" spans="1:39" x14ac:dyDescent="0.25">
      <c r="A4">
        <v>10024203</v>
      </c>
      <c r="B4" s="7">
        <f>INDEX(mtskill!$A$5:$CR$163,MATCH(Sheet1!$A4,mtskill!$A$5:$A$163,0),MATCH(Sheet1!B$2,mtskill!$A$5:$CR$5,0))</f>
        <v>1</v>
      </c>
      <c r="C4" s="7">
        <f>INDEX(mtskill!$A$5:$CR$163,MATCH(Sheet1!$A4,mtskill!$A$5:$A$163,0),MATCH(Sheet1!C$2,mtskill!$A$5:$CR$5,0))</f>
        <v>0.9</v>
      </c>
      <c r="D4" s="7">
        <f>INDEX(mtskill!$A$5:$CR$163,MATCH(Sheet1!$A4,mtskill!$A$5:$A$163,0),MATCH(Sheet1!D$2,mtskill!$A$5:$CR$5,0))</f>
        <v>1</v>
      </c>
      <c r="E4" s="7">
        <f>INDEX(mtskill!$A$5:$CR$163,MATCH(Sheet1!$A4,mtskill!$A$5:$A$163,0),MATCH(Sheet1!E$2,mtskill!$A$5:$CR$5,0))</f>
        <v>1</v>
      </c>
      <c r="F4" s="7">
        <f>INDEX(mtskill!$A$5:$CR$163,MATCH(Sheet1!$A4,mtskill!$A$5:$A$163,0),MATCH(Sheet1!F$2,mtskill!$A$5:$CR$5,0))</f>
        <v>1</v>
      </c>
      <c r="G4" s="7">
        <f>INDEX(mtskill!$A$5:$CR$163,MATCH(Sheet1!$A4,mtskill!$A$5:$A$163,0),MATCH(Sheet1!G$2,mtskill!$A$5:$CR$5,0))</f>
        <v>1</v>
      </c>
      <c r="H4" s="7">
        <f>INDEX(mtskill!$A$5:$CR$163,MATCH(Sheet1!$A4,mtskill!$A$5:$A$163,0),MATCH(Sheet1!H$2,mtskill!$A$5:$CR$5,0))</f>
        <v>1</v>
      </c>
      <c r="I4" s="7">
        <f>INDEX(mtskill!$A$5:$CR$163,MATCH(Sheet1!$A4,mtskill!$A$5:$A$163,0),MATCH(Sheet1!I$2,mtskill!$A$5:$CR$5,0))</f>
        <v>1</v>
      </c>
      <c r="J4" s="7">
        <f>INDEX(mtskill!$A$5:$CR$163,MATCH(Sheet1!$A4,mtskill!$A$5:$A$163,0),MATCH(Sheet1!J$2,mtskill!$A$5:$CR$5,0))</f>
        <v>1</v>
      </c>
      <c r="K4" s="7">
        <f>INDEX(mtskill!$A$5:$CR$163,MATCH(Sheet1!$A4,mtskill!$A$5:$A$163,0),MATCH(Sheet1!K$2,mtskill!$A$5:$CR$5,0))</f>
        <v>1</v>
      </c>
      <c r="L4" s="7">
        <f>INDEX(mtskill!$A$5:$CR$163,MATCH(Sheet1!$A4,mtskill!$A$5:$A$163,0),MATCH(Sheet1!L$2,mtskill!$A$5:$CR$5,0))</f>
        <v>1</v>
      </c>
      <c r="M4" s="7">
        <f>INDEX(mtskill!$A$5:$CR$163,MATCH(Sheet1!$A4,mtskill!$A$5:$A$163,0),MATCH(Sheet1!M$2,mtskill!$A$5:$CR$5,0))</f>
        <v>0.9</v>
      </c>
      <c r="N4" s="7">
        <f>INDEX(mtskill!$A$5:$CR$163,MATCH(Sheet1!$A4,mtskill!$A$5:$A$163,0),MATCH(Sheet1!N$2,mtskill!$A$5:$CR$5,0))</f>
        <v>0.9</v>
      </c>
      <c r="O4" s="7">
        <f>INDEX(mtskill!$A$5:$CR$163,MATCH(Sheet1!$A4,mtskill!$A$5:$A$163,0),MATCH(Sheet1!O$2,mtskill!$A$5:$CR$5,0))</f>
        <v>1</v>
      </c>
      <c r="P4" s="7">
        <f>INDEX(mtskill!$A$5:$CR$163,MATCH(Sheet1!$A4,mtskill!$A$5:$A$163,0),MATCH(Sheet1!P$2,mtskill!$A$5:$CR$5,0))</f>
        <v>1</v>
      </c>
      <c r="Q4" s="7">
        <f>INDEX(mtskill!$A$5:$CR$163,MATCH(Sheet1!$A4,mtskill!$A$5:$A$163,0),MATCH(Sheet1!Q$2,mtskill!$A$5:$CR$5,0))</f>
        <v>1</v>
      </c>
      <c r="R4" s="7">
        <f>INDEX(mtskill!$A$5:$CR$163,MATCH(Sheet1!$A4,mtskill!$A$5:$A$163,0),MATCH(Sheet1!R$2,mtskill!$A$5:$CR$5,0))</f>
        <v>1</v>
      </c>
      <c r="S4" s="7">
        <f>INDEX(mtskill!$A$5:$CR$163,MATCH(Sheet1!$A4,mtskill!$A$5:$A$163,0),MATCH(Sheet1!S$2,mtskill!$A$5:$CR$5,0))</f>
        <v>0.9</v>
      </c>
      <c r="T4" s="7">
        <f>INDEX(mtskill!$A$5:$CR$163,MATCH(Sheet1!$A4,mtskill!$A$5:$A$163,0),MATCH(Sheet1!T$2,mtskill!$A$5:$CR$5,0))</f>
        <v>0.9</v>
      </c>
      <c r="U4" s="7">
        <f>INDEX(mtskill!$A$5:$CR$163,MATCH(Sheet1!$A4,mtskill!$A$5:$A$163,0),MATCH(Sheet1!U$2,mtskill!$A$5:$CR$5,0))</f>
        <v>1</v>
      </c>
      <c r="V4" s="7">
        <f>INDEX(mtskill!$A$5:$CR$163,MATCH(Sheet1!$A4,mtskill!$A$5:$A$163,0),MATCH(Sheet1!V$2,mtskill!$A$5:$CR$5,0))</f>
        <v>1</v>
      </c>
      <c r="W4" s="7">
        <f>INDEX(mtskill!$A$5:$CR$163,MATCH(Sheet1!$A4,mtskill!$A$5:$A$163,0),MATCH(Sheet1!W$2,mtskill!$A$5:$CR$5,0))</f>
        <v>1</v>
      </c>
      <c r="X4" s="7">
        <f>INDEX(mtskill!$A$5:$CR$163,MATCH(Sheet1!$A4,mtskill!$A$5:$A$163,0),MATCH(Sheet1!X$2,mtskill!$A$5:$CR$5,0))</f>
        <v>1</v>
      </c>
      <c r="Y4" s="7">
        <f>INDEX(mtskill!$A$5:$CR$163,MATCH(Sheet1!$A4,mtskill!$A$5:$A$163,0),MATCH(Sheet1!Y$2,mtskill!$A$5:$CR$5,0))</f>
        <v>0.6</v>
      </c>
      <c r="Z4" s="7">
        <f>INDEX(mtskill!$A$5:$CR$163,MATCH(Sheet1!$A4,mtskill!$A$5:$A$163,0),MATCH(Sheet1!Z$2,mtskill!$A$5:$CR$5,0))</f>
        <v>0.9</v>
      </c>
      <c r="AA4" s="7">
        <f>INDEX(mtskill!$A$5:$CR$163,MATCH(Sheet1!$A4,mtskill!$A$5:$A$163,0),MATCH(Sheet1!AA$2,mtskill!$A$5:$CR$5,0))</f>
        <v>1</v>
      </c>
      <c r="AB4" s="7">
        <f>INDEX(mtskill!$A$5:$CR$163,MATCH(Sheet1!$A4,mtskill!$A$5:$A$163,0),MATCH(Sheet1!AB$2,mtskill!$A$5:$CR$5,0))</f>
        <v>0.9</v>
      </c>
      <c r="AC4" s="7">
        <f>INDEX(mtskill!$A$5:$CR$163,MATCH(Sheet1!$A4,mtskill!$A$5:$A$163,0),MATCH(Sheet1!AC$2,mtskill!$A$5:$CR$5,0))</f>
        <v>1.3333333333333333</v>
      </c>
      <c r="AD4" s="7">
        <f>INDEX(mtskill!$A$5:$CR$163,MATCH(Sheet1!$A4,mtskill!$A$5:$A$163,0),MATCH(Sheet1!AD$2,mtskill!$A$5:$CR$5,0))</f>
        <v>1</v>
      </c>
      <c r="AE4" s="7">
        <f>INDEX(mtskill!$A$5:$CR$163,MATCH(Sheet1!$A4,mtskill!$A$5:$A$163,0),MATCH(Sheet1!AE$2,mtskill!$A$5:$CR$5,0))</f>
        <v>1</v>
      </c>
      <c r="AF4" s="7">
        <f>INDEX(mtskill!$A$5:$CR$163,MATCH(Sheet1!$A4,mtskill!$A$5:$A$163,0),MATCH(Sheet1!AF$2,mtskill!$A$5:$CR$5,0))</f>
        <v>1</v>
      </c>
      <c r="AG4" s="7">
        <f>INDEX(mtskill!$A$5:$CR$163,MATCH(Sheet1!$A4,mtskill!$A$5:$A$163,0),MATCH(Sheet1!AG$2,mtskill!$A$5:$CR$5,0))</f>
        <v>1</v>
      </c>
      <c r="AH4" s="7">
        <f>INDEX(mtskill!$A$5:$CR$163,MATCH(Sheet1!$A4,mtskill!$A$5:$A$163,0),MATCH(Sheet1!AH$2,mtskill!$A$5:$CR$5,0))</f>
        <v>0.9</v>
      </c>
      <c r="AI4" s="7">
        <f>INDEX(mtskill!$A$5:$CR$163,MATCH(Sheet1!$A4,mtskill!$A$5:$A$163,0),MATCH(Sheet1!AI$2,mtskill!$A$5:$CR$5,0))</f>
        <v>1</v>
      </c>
      <c r="AK4" s="68" t="s">
        <v>354</v>
      </c>
      <c r="AL4" s="68" t="s">
        <v>355</v>
      </c>
      <c r="AM4" t="s">
        <v>353</v>
      </c>
    </row>
    <row r="5" spans="1:39" x14ac:dyDescent="0.25">
      <c r="A5">
        <v>10023543</v>
      </c>
      <c r="B5" s="7">
        <f>INDEX(mtskill!$A$5:$CR$163,MATCH(Sheet1!$A5,mtskill!$A$5:$A$163,0),MATCH(Sheet1!B$2,mtskill!$A$5:$CR$5,0))</f>
        <v>1.1000000000000001</v>
      </c>
      <c r="C5" s="7">
        <f>INDEX(mtskill!$A$5:$CR$163,MATCH(Sheet1!$A5,mtskill!$A$5:$A$163,0),MATCH(Sheet1!C$2,mtskill!$A$5:$CR$5,0))</f>
        <v>1</v>
      </c>
      <c r="D5" s="7">
        <f>INDEX(mtskill!$A$5:$CR$163,MATCH(Sheet1!$A5,mtskill!$A$5:$A$163,0),MATCH(Sheet1!D$2,mtskill!$A$5:$CR$5,0))</f>
        <v>1.1000000000000001</v>
      </c>
      <c r="E5" s="7">
        <f>INDEX(mtskill!$A$5:$CR$163,MATCH(Sheet1!$A5,mtskill!$A$5:$A$163,0),MATCH(Sheet1!E$2,mtskill!$A$5:$CR$5,0))</f>
        <v>1.1000000000000001</v>
      </c>
      <c r="F5" s="7">
        <f>INDEX(mtskill!$A$5:$CR$163,MATCH(Sheet1!$A5,mtskill!$A$5:$A$163,0),MATCH(Sheet1!F$2,mtskill!$A$5:$CR$5,0))</f>
        <v>1.1000000000000001</v>
      </c>
      <c r="G5" s="7">
        <f>INDEX(mtskill!$A$5:$CR$163,MATCH(Sheet1!$A5,mtskill!$A$5:$A$163,0),MATCH(Sheet1!G$2,mtskill!$A$5:$CR$5,0))</f>
        <v>1.05</v>
      </c>
      <c r="H5" s="7">
        <f>INDEX(mtskill!$A$5:$CR$163,MATCH(Sheet1!$A5,mtskill!$A$5:$A$163,0),MATCH(Sheet1!H$2,mtskill!$A$5:$CR$5,0))</f>
        <v>1.1000000000000001</v>
      </c>
      <c r="I5" s="7">
        <f>INDEX(mtskill!$A$5:$CR$163,MATCH(Sheet1!$A5,mtskill!$A$5:$A$163,0),MATCH(Sheet1!I$2,mtskill!$A$5:$CR$5,0))</f>
        <v>1.05</v>
      </c>
      <c r="J5" s="7">
        <f>INDEX(mtskill!$A$5:$CR$163,MATCH(Sheet1!$A5,mtskill!$A$5:$A$163,0),MATCH(Sheet1!J$2,mtskill!$A$5:$CR$5,0))</f>
        <v>1.1000000000000001</v>
      </c>
      <c r="K5" s="7">
        <f>INDEX(mtskill!$A$5:$CR$163,MATCH(Sheet1!$A5,mtskill!$A$5:$A$163,0),MATCH(Sheet1!K$2,mtskill!$A$5:$CR$5,0))</f>
        <v>1.05</v>
      </c>
      <c r="L5" s="7">
        <f>INDEX(mtskill!$A$5:$CR$163,MATCH(Sheet1!$A5,mtskill!$A$5:$A$163,0),MATCH(Sheet1!L$2,mtskill!$A$5:$CR$5,0))</f>
        <v>1.05</v>
      </c>
      <c r="M5" s="7">
        <f>INDEX(mtskill!$A$5:$CR$163,MATCH(Sheet1!$A5,mtskill!$A$5:$A$163,0),MATCH(Sheet1!M$2,mtskill!$A$5:$CR$5,0))</f>
        <v>1</v>
      </c>
      <c r="N5" s="7">
        <f>INDEX(mtskill!$A$5:$CR$163,MATCH(Sheet1!$A5,mtskill!$A$5:$A$163,0),MATCH(Sheet1!N$2,mtskill!$A$5:$CR$5,0))</f>
        <v>1</v>
      </c>
      <c r="O5" s="7">
        <f>INDEX(mtskill!$A$5:$CR$163,MATCH(Sheet1!$A5,mtskill!$A$5:$A$163,0),MATCH(Sheet1!O$2,mtskill!$A$5:$CR$5,0))</f>
        <v>1.1000000000000001</v>
      </c>
      <c r="P5" s="7">
        <f>INDEX(mtskill!$A$5:$CR$163,MATCH(Sheet1!$A5,mtskill!$A$5:$A$163,0),MATCH(Sheet1!P$2,mtskill!$A$5:$CR$5,0))</f>
        <v>1.05</v>
      </c>
      <c r="Q5" s="7">
        <f>INDEX(mtskill!$A$5:$CR$163,MATCH(Sheet1!$A5,mtskill!$A$5:$A$163,0),MATCH(Sheet1!Q$2,mtskill!$A$5:$CR$5,0))</f>
        <v>1.1000000000000001</v>
      </c>
      <c r="R5" s="7">
        <f>INDEX(mtskill!$A$5:$CR$163,MATCH(Sheet1!$A5,mtskill!$A$5:$A$163,0),MATCH(Sheet1!R$2,mtskill!$A$5:$CR$5,0))</f>
        <v>1.1000000000000001</v>
      </c>
      <c r="S5" s="7">
        <f>INDEX(mtskill!$A$5:$CR$163,MATCH(Sheet1!$A5,mtskill!$A$5:$A$163,0),MATCH(Sheet1!S$2,mtskill!$A$5:$CR$5,0))</f>
        <v>1</v>
      </c>
      <c r="T5" s="7">
        <f>INDEX(mtskill!$A$5:$CR$163,MATCH(Sheet1!$A5,mtskill!$A$5:$A$163,0),MATCH(Sheet1!T$2,mtskill!$A$5:$CR$5,0))</f>
        <v>1</v>
      </c>
      <c r="U5" s="7">
        <f>INDEX(mtskill!$A$5:$CR$163,MATCH(Sheet1!$A5,mtskill!$A$5:$A$163,0),MATCH(Sheet1!U$2,mtskill!$A$5:$CR$5,0))</f>
        <v>1.1000000000000001</v>
      </c>
      <c r="V5" s="7">
        <f>INDEX(mtskill!$A$5:$CR$163,MATCH(Sheet1!$A5,mtskill!$A$5:$A$163,0),MATCH(Sheet1!V$2,mtskill!$A$5:$CR$5,0))</f>
        <v>1.05</v>
      </c>
      <c r="W5" s="7">
        <f>INDEX(mtskill!$A$5:$CR$163,MATCH(Sheet1!$A5,mtskill!$A$5:$A$163,0),MATCH(Sheet1!W$2,mtskill!$A$5:$CR$5,0))</f>
        <v>1.1000000000000001</v>
      </c>
      <c r="X5" s="7">
        <f>INDEX(mtskill!$A$5:$CR$163,MATCH(Sheet1!$A5,mtskill!$A$5:$A$163,0),MATCH(Sheet1!X$2,mtskill!$A$5:$CR$5,0))</f>
        <v>1.05</v>
      </c>
      <c r="Y5" s="7">
        <f>INDEX(mtskill!$A$5:$CR$163,MATCH(Sheet1!$A5,mtskill!$A$5:$A$163,0),MATCH(Sheet1!Y$2,mtskill!$A$5:$CR$5,0))</f>
        <v>0.6</v>
      </c>
      <c r="Z5" s="7">
        <f>INDEX(mtskill!$A$5:$CR$163,MATCH(Sheet1!$A5,mtskill!$A$5:$A$163,0),MATCH(Sheet1!Z$2,mtskill!$A$5:$CR$5,0))</f>
        <v>1</v>
      </c>
      <c r="AA5" s="7">
        <f>INDEX(mtskill!$A$5:$CR$163,MATCH(Sheet1!$A5,mtskill!$A$5:$A$163,0),MATCH(Sheet1!AA$2,mtskill!$A$5:$CR$5,0))</f>
        <v>1.05</v>
      </c>
      <c r="AB5" s="7">
        <f>INDEX(mtskill!$A$5:$CR$163,MATCH(Sheet1!$A5,mtskill!$A$5:$A$163,0),MATCH(Sheet1!AB$2,mtskill!$A$5:$CR$5,0))</f>
        <v>1</v>
      </c>
      <c r="AC5" s="7">
        <f>INDEX(mtskill!$A$5:$CR$163,MATCH(Sheet1!$A5,mtskill!$A$5:$A$163,0),MATCH(Sheet1!AC$2,mtskill!$A$5:$CR$5,0))</f>
        <v>1.6</v>
      </c>
      <c r="AD5" s="7">
        <f>INDEX(mtskill!$A$5:$CR$163,MATCH(Sheet1!$A5,mtskill!$A$5:$A$163,0),MATCH(Sheet1!AD$2,mtskill!$A$5:$CR$5,0))</f>
        <v>1.1000000000000001</v>
      </c>
      <c r="AE5" s="7">
        <f>INDEX(mtskill!$A$5:$CR$163,MATCH(Sheet1!$A5,mtskill!$A$5:$A$163,0),MATCH(Sheet1!AE$2,mtskill!$A$5:$CR$5,0))</f>
        <v>1.1000000000000001</v>
      </c>
      <c r="AF5" s="7">
        <f>INDEX(mtskill!$A$5:$CR$163,MATCH(Sheet1!$A5,mtskill!$A$5:$A$163,0),MATCH(Sheet1!AF$2,mtskill!$A$5:$CR$5,0))</f>
        <v>1.1000000000000001</v>
      </c>
      <c r="AG5" s="7">
        <f>INDEX(mtskill!$A$5:$CR$163,MATCH(Sheet1!$A5,mtskill!$A$5:$A$163,0),MATCH(Sheet1!AG$2,mtskill!$A$5:$CR$5,0))</f>
        <v>1.05</v>
      </c>
      <c r="AH5" s="7">
        <f>INDEX(mtskill!$A$5:$CR$163,MATCH(Sheet1!$A5,mtskill!$A$5:$A$163,0),MATCH(Sheet1!AH$2,mtskill!$A$5:$CR$5,0))</f>
        <v>1</v>
      </c>
      <c r="AI5" s="7">
        <f>INDEX(mtskill!$A$5:$CR$163,MATCH(Sheet1!$A5,mtskill!$A$5:$A$163,0),MATCH(Sheet1!AI$2,mtskill!$A$5:$CR$5,0))</f>
        <v>1.1000000000000001</v>
      </c>
      <c r="AK5" s="7">
        <v>10023350</v>
      </c>
      <c r="AL5" s="7">
        <v>30103742</v>
      </c>
      <c r="AM5" s="8">
        <v>1.1000000000000001</v>
      </c>
    </row>
    <row r="6" spans="1:39" x14ac:dyDescent="0.25">
      <c r="A6">
        <v>10023498</v>
      </c>
      <c r="B6" s="7">
        <f>INDEX(mtskill!$A$5:$CR$163,MATCH(Sheet1!$A6,mtskill!$A$5:$A$163,0),MATCH(Sheet1!B$2,mtskill!$A$5:$CR$5,0))</f>
        <v>1</v>
      </c>
      <c r="C6" s="7">
        <f>INDEX(mtskill!$A$5:$CR$163,MATCH(Sheet1!$A6,mtskill!$A$5:$A$163,0),MATCH(Sheet1!C$2,mtskill!$A$5:$CR$5,0))</f>
        <v>0.9</v>
      </c>
      <c r="D6" s="7">
        <f>INDEX(mtskill!$A$5:$CR$163,MATCH(Sheet1!$A6,mtskill!$A$5:$A$163,0),MATCH(Sheet1!D$2,mtskill!$A$5:$CR$5,0))</f>
        <v>1</v>
      </c>
      <c r="E6" s="7">
        <f>INDEX(mtskill!$A$5:$CR$163,MATCH(Sheet1!$A6,mtskill!$A$5:$A$163,0),MATCH(Sheet1!E$2,mtskill!$A$5:$CR$5,0))</f>
        <v>1</v>
      </c>
      <c r="F6" s="7">
        <f>INDEX(mtskill!$A$5:$CR$163,MATCH(Sheet1!$A6,mtskill!$A$5:$A$163,0),MATCH(Sheet1!F$2,mtskill!$A$5:$CR$5,0))</f>
        <v>1</v>
      </c>
      <c r="G6" s="7">
        <f>INDEX(mtskill!$A$5:$CR$163,MATCH(Sheet1!$A6,mtskill!$A$5:$A$163,0),MATCH(Sheet1!G$2,mtskill!$A$5:$CR$5,0))</f>
        <v>1.05</v>
      </c>
      <c r="H6" s="7">
        <f>INDEX(mtskill!$A$5:$CR$163,MATCH(Sheet1!$A6,mtskill!$A$5:$A$163,0),MATCH(Sheet1!H$2,mtskill!$A$5:$CR$5,0))</f>
        <v>1</v>
      </c>
      <c r="I6" s="7">
        <f>INDEX(mtskill!$A$5:$CR$163,MATCH(Sheet1!$A6,mtskill!$A$5:$A$163,0),MATCH(Sheet1!I$2,mtskill!$A$5:$CR$5,0))</f>
        <v>1.05</v>
      </c>
      <c r="J6" s="7">
        <f>INDEX(mtskill!$A$5:$CR$163,MATCH(Sheet1!$A6,mtskill!$A$5:$A$163,0),MATCH(Sheet1!J$2,mtskill!$A$5:$CR$5,0))</f>
        <v>1</v>
      </c>
      <c r="K6" s="7">
        <f>INDEX(mtskill!$A$5:$CR$163,MATCH(Sheet1!$A6,mtskill!$A$5:$A$163,0),MATCH(Sheet1!K$2,mtskill!$A$5:$CR$5,0))</f>
        <v>1.05</v>
      </c>
      <c r="L6" s="7">
        <f>INDEX(mtskill!$A$5:$CR$163,MATCH(Sheet1!$A6,mtskill!$A$5:$A$163,0),MATCH(Sheet1!L$2,mtskill!$A$5:$CR$5,0))</f>
        <v>1.05</v>
      </c>
      <c r="M6" s="7">
        <f>INDEX(mtskill!$A$5:$CR$163,MATCH(Sheet1!$A6,mtskill!$A$5:$A$163,0),MATCH(Sheet1!M$2,mtskill!$A$5:$CR$5,0))</f>
        <v>0.9</v>
      </c>
      <c r="N6" s="7">
        <f>INDEX(mtskill!$A$5:$CR$163,MATCH(Sheet1!$A6,mtskill!$A$5:$A$163,0),MATCH(Sheet1!N$2,mtskill!$A$5:$CR$5,0))</f>
        <v>0.9</v>
      </c>
      <c r="O6" s="7">
        <f>INDEX(mtskill!$A$5:$CR$163,MATCH(Sheet1!$A6,mtskill!$A$5:$A$163,0),MATCH(Sheet1!O$2,mtskill!$A$5:$CR$5,0))</f>
        <v>1</v>
      </c>
      <c r="P6" s="7">
        <f>INDEX(mtskill!$A$5:$CR$163,MATCH(Sheet1!$A6,mtskill!$A$5:$A$163,0),MATCH(Sheet1!P$2,mtskill!$A$5:$CR$5,0))</f>
        <v>1.05</v>
      </c>
      <c r="Q6" s="7">
        <f>INDEX(mtskill!$A$5:$CR$163,MATCH(Sheet1!$A6,mtskill!$A$5:$A$163,0),MATCH(Sheet1!Q$2,mtskill!$A$5:$CR$5,0))</f>
        <v>1</v>
      </c>
      <c r="R6" s="7">
        <f>INDEX(mtskill!$A$5:$CR$163,MATCH(Sheet1!$A6,mtskill!$A$5:$A$163,0),MATCH(Sheet1!R$2,mtskill!$A$5:$CR$5,0))</f>
        <v>1</v>
      </c>
      <c r="S6" s="7">
        <f>INDEX(mtskill!$A$5:$CR$163,MATCH(Sheet1!$A6,mtskill!$A$5:$A$163,0),MATCH(Sheet1!S$2,mtskill!$A$5:$CR$5,0))</f>
        <v>0.9</v>
      </c>
      <c r="T6" s="7">
        <f>INDEX(mtskill!$A$5:$CR$163,MATCH(Sheet1!$A6,mtskill!$A$5:$A$163,0),MATCH(Sheet1!T$2,mtskill!$A$5:$CR$5,0))</f>
        <v>0.9</v>
      </c>
      <c r="U6" s="7">
        <f>INDEX(mtskill!$A$5:$CR$163,MATCH(Sheet1!$A6,mtskill!$A$5:$A$163,0),MATCH(Sheet1!U$2,mtskill!$A$5:$CR$5,0))</f>
        <v>1</v>
      </c>
      <c r="V6" s="7">
        <f>INDEX(mtskill!$A$5:$CR$163,MATCH(Sheet1!$A6,mtskill!$A$5:$A$163,0),MATCH(Sheet1!V$2,mtskill!$A$5:$CR$5,0))</f>
        <v>1.05</v>
      </c>
      <c r="W6" s="7">
        <f>INDEX(mtskill!$A$5:$CR$163,MATCH(Sheet1!$A6,mtskill!$A$5:$A$163,0),MATCH(Sheet1!W$2,mtskill!$A$5:$CR$5,0))</f>
        <v>1</v>
      </c>
      <c r="X6" s="7">
        <f>INDEX(mtskill!$A$5:$CR$163,MATCH(Sheet1!$A6,mtskill!$A$5:$A$163,0),MATCH(Sheet1!X$2,mtskill!$A$5:$CR$5,0))</f>
        <v>1.05</v>
      </c>
      <c r="Y6" s="7">
        <f>INDEX(mtskill!$A$5:$CR$163,MATCH(Sheet1!$A6,mtskill!$A$5:$A$163,0),MATCH(Sheet1!Y$2,mtskill!$A$5:$CR$5,0))</f>
        <v>0.6</v>
      </c>
      <c r="Z6" s="7">
        <f>INDEX(mtskill!$A$5:$CR$163,MATCH(Sheet1!$A6,mtskill!$A$5:$A$163,0),MATCH(Sheet1!Z$2,mtskill!$A$5:$CR$5,0))</f>
        <v>0.9</v>
      </c>
      <c r="AA6" s="7">
        <f>INDEX(mtskill!$A$5:$CR$163,MATCH(Sheet1!$A6,mtskill!$A$5:$A$163,0),MATCH(Sheet1!AA$2,mtskill!$A$5:$CR$5,0))</f>
        <v>1.05</v>
      </c>
      <c r="AB6" s="7">
        <f>INDEX(mtskill!$A$5:$CR$163,MATCH(Sheet1!$A6,mtskill!$A$5:$A$163,0),MATCH(Sheet1!AB$2,mtskill!$A$5:$CR$5,0))</f>
        <v>0.9</v>
      </c>
      <c r="AC6" s="7">
        <f>INDEX(mtskill!$A$5:$CR$163,MATCH(Sheet1!$A6,mtskill!$A$5:$A$163,0),MATCH(Sheet1!AC$2,mtskill!$A$5:$CR$5,0))</f>
        <v>1.3333333333333333</v>
      </c>
      <c r="AD6" s="7">
        <f>INDEX(mtskill!$A$5:$CR$163,MATCH(Sheet1!$A6,mtskill!$A$5:$A$163,0),MATCH(Sheet1!AD$2,mtskill!$A$5:$CR$5,0))</f>
        <v>1</v>
      </c>
      <c r="AE6" s="7">
        <f>INDEX(mtskill!$A$5:$CR$163,MATCH(Sheet1!$A6,mtskill!$A$5:$A$163,0),MATCH(Sheet1!AE$2,mtskill!$A$5:$CR$5,0))</f>
        <v>1</v>
      </c>
      <c r="AF6" s="7">
        <f>INDEX(mtskill!$A$5:$CR$163,MATCH(Sheet1!$A6,mtskill!$A$5:$A$163,0),MATCH(Sheet1!AF$2,mtskill!$A$5:$CR$5,0))</f>
        <v>1</v>
      </c>
      <c r="AG6" s="7">
        <f>INDEX(mtskill!$A$5:$CR$163,MATCH(Sheet1!$A6,mtskill!$A$5:$A$163,0),MATCH(Sheet1!AG$2,mtskill!$A$5:$CR$5,0))</f>
        <v>1.05</v>
      </c>
      <c r="AH6" s="7">
        <f>INDEX(mtskill!$A$5:$CR$163,MATCH(Sheet1!$A6,mtskill!$A$5:$A$163,0),MATCH(Sheet1!AH$2,mtskill!$A$5:$CR$5,0))</f>
        <v>0.9</v>
      </c>
      <c r="AI6" s="7">
        <f>INDEX(mtskill!$A$5:$CR$163,MATCH(Sheet1!$A6,mtskill!$A$5:$A$163,0),MATCH(Sheet1!AI$2,mtskill!$A$5:$CR$5,0))</f>
        <v>1</v>
      </c>
      <c r="AK6" s="7">
        <v>10023350</v>
      </c>
      <c r="AL6" s="7">
        <v>30103753</v>
      </c>
      <c r="AM6" s="8">
        <v>1</v>
      </c>
    </row>
    <row r="7" spans="1:39" x14ac:dyDescent="0.25">
      <c r="A7">
        <v>10023956</v>
      </c>
      <c r="B7" s="7">
        <f>INDEX(mtskill!$A$5:$CR$163,MATCH(Sheet1!$A7,mtskill!$A$5:$A$163,0),MATCH(Sheet1!B$2,mtskill!$A$5:$CR$5,0))</f>
        <v>0.9</v>
      </c>
      <c r="C7" s="7">
        <f>INDEX(mtskill!$A$5:$CR$163,MATCH(Sheet1!$A7,mtskill!$A$5:$A$163,0),MATCH(Sheet1!C$2,mtskill!$A$5:$CR$5,0))</f>
        <v>0.9</v>
      </c>
      <c r="D7" s="7">
        <f>INDEX(mtskill!$A$5:$CR$163,MATCH(Sheet1!$A7,mtskill!$A$5:$A$163,0),MATCH(Sheet1!D$2,mtskill!$A$5:$CR$5,0))</f>
        <v>0.9</v>
      </c>
      <c r="E7" s="7">
        <f>INDEX(mtskill!$A$5:$CR$163,MATCH(Sheet1!$A7,mtskill!$A$5:$A$163,0),MATCH(Sheet1!E$2,mtskill!$A$5:$CR$5,0))</f>
        <v>0.9</v>
      </c>
      <c r="F7" s="7">
        <f>INDEX(mtskill!$A$5:$CR$163,MATCH(Sheet1!$A7,mtskill!$A$5:$A$163,0),MATCH(Sheet1!F$2,mtskill!$A$5:$CR$5,0))</f>
        <v>0.9</v>
      </c>
      <c r="G7" s="7">
        <f>INDEX(mtskill!$A$5:$CR$163,MATCH(Sheet1!$A7,mtskill!$A$5:$A$163,0),MATCH(Sheet1!G$2,mtskill!$A$5:$CR$5,0))</f>
        <v>1</v>
      </c>
      <c r="H7" s="7">
        <f>INDEX(mtskill!$A$5:$CR$163,MATCH(Sheet1!$A7,mtskill!$A$5:$A$163,0),MATCH(Sheet1!H$2,mtskill!$A$5:$CR$5,0))</f>
        <v>0.9</v>
      </c>
      <c r="I7" s="7">
        <f>INDEX(mtskill!$A$5:$CR$163,MATCH(Sheet1!$A7,mtskill!$A$5:$A$163,0),MATCH(Sheet1!I$2,mtskill!$A$5:$CR$5,0))</f>
        <v>1</v>
      </c>
      <c r="J7" s="7">
        <f>INDEX(mtskill!$A$5:$CR$163,MATCH(Sheet1!$A7,mtskill!$A$5:$A$163,0),MATCH(Sheet1!J$2,mtskill!$A$5:$CR$5,0))</f>
        <v>0.9</v>
      </c>
      <c r="K7" s="7">
        <f>INDEX(mtskill!$A$5:$CR$163,MATCH(Sheet1!$A7,mtskill!$A$5:$A$163,0),MATCH(Sheet1!K$2,mtskill!$A$5:$CR$5,0))</f>
        <v>1</v>
      </c>
      <c r="L7" s="7">
        <f>INDEX(mtskill!$A$5:$CR$163,MATCH(Sheet1!$A7,mtskill!$A$5:$A$163,0),MATCH(Sheet1!L$2,mtskill!$A$5:$CR$5,0))</f>
        <v>1</v>
      </c>
      <c r="M7" s="7">
        <f>INDEX(mtskill!$A$5:$CR$163,MATCH(Sheet1!$A7,mtskill!$A$5:$A$163,0),MATCH(Sheet1!M$2,mtskill!$A$5:$CR$5,0))</f>
        <v>0.9</v>
      </c>
      <c r="N7" s="7">
        <f>INDEX(mtskill!$A$5:$CR$163,MATCH(Sheet1!$A7,mtskill!$A$5:$A$163,0),MATCH(Sheet1!N$2,mtskill!$A$5:$CR$5,0))</f>
        <v>0.9</v>
      </c>
      <c r="O7" s="7">
        <f>INDEX(mtskill!$A$5:$CR$163,MATCH(Sheet1!$A7,mtskill!$A$5:$A$163,0),MATCH(Sheet1!O$2,mtskill!$A$5:$CR$5,0))</f>
        <v>0.9</v>
      </c>
      <c r="P7" s="7">
        <f>INDEX(mtskill!$A$5:$CR$163,MATCH(Sheet1!$A7,mtskill!$A$5:$A$163,0),MATCH(Sheet1!P$2,mtskill!$A$5:$CR$5,0))</f>
        <v>1</v>
      </c>
      <c r="Q7" s="7">
        <f>INDEX(mtskill!$A$5:$CR$163,MATCH(Sheet1!$A7,mtskill!$A$5:$A$163,0),MATCH(Sheet1!Q$2,mtskill!$A$5:$CR$5,0))</f>
        <v>0.9</v>
      </c>
      <c r="R7" s="7">
        <f>INDEX(mtskill!$A$5:$CR$163,MATCH(Sheet1!$A7,mtskill!$A$5:$A$163,0),MATCH(Sheet1!R$2,mtskill!$A$5:$CR$5,0))</f>
        <v>0.9</v>
      </c>
      <c r="S7" s="7">
        <f>INDEX(mtskill!$A$5:$CR$163,MATCH(Sheet1!$A7,mtskill!$A$5:$A$163,0),MATCH(Sheet1!S$2,mtskill!$A$5:$CR$5,0))</f>
        <v>0.9</v>
      </c>
      <c r="T7" s="7">
        <f>INDEX(mtskill!$A$5:$CR$163,MATCH(Sheet1!$A7,mtskill!$A$5:$A$163,0),MATCH(Sheet1!T$2,mtskill!$A$5:$CR$5,0))</f>
        <v>0.9</v>
      </c>
      <c r="U7" s="7">
        <f>INDEX(mtskill!$A$5:$CR$163,MATCH(Sheet1!$A7,mtskill!$A$5:$A$163,0),MATCH(Sheet1!U$2,mtskill!$A$5:$CR$5,0))</f>
        <v>0.9</v>
      </c>
      <c r="V7" s="7">
        <f>INDEX(mtskill!$A$5:$CR$163,MATCH(Sheet1!$A7,mtskill!$A$5:$A$163,0),MATCH(Sheet1!V$2,mtskill!$A$5:$CR$5,0))</f>
        <v>1</v>
      </c>
      <c r="W7" s="7">
        <f>INDEX(mtskill!$A$5:$CR$163,MATCH(Sheet1!$A7,mtskill!$A$5:$A$163,0),MATCH(Sheet1!W$2,mtskill!$A$5:$CR$5,0))</f>
        <v>0.9</v>
      </c>
      <c r="X7" s="7">
        <f>INDEX(mtskill!$A$5:$CR$163,MATCH(Sheet1!$A7,mtskill!$A$5:$A$163,0),MATCH(Sheet1!X$2,mtskill!$A$5:$CR$5,0))</f>
        <v>1</v>
      </c>
      <c r="Y7" s="7">
        <f>INDEX(mtskill!$A$5:$CR$163,MATCH(Sheet1!$A7,mtskill!$A$5:$A$163,0),MATCH(Sheet1!Y$2,mtskill!$A$5:$CR$5,0))</f>
        <v>0.6</v>
      </c>
      <c r="Z7" s="7">
        <f>INDEX(mtskill!$A$5:$CR$163,MATCH(Sheet1!$A7,mtskill!$A$5:$A$163,0),MATCH(Sheet1!Z$2,mtskill!$A$5:$CR$5,0))</f>
        <v>0.9</v>
      </c>
      <c r="AA7" s="7">
        <f>INDEX(mtskill!$A$5:$CR$163,MATCH(Sheet1!$A7,mtskill!$A$5:$A$163,0),MATCH(Sheet1!AA$2,mtskill!$A$5:$CR$5,0))</f>
        <v>1</v>
      </c>
      <c r="AB7" s="7">
        <f>INDEX(mtskill!$A$5:$CR$163,MATCH(Sheet1!$A7,mtskill!$A$5:$A$163,0),MATCH(Sheet1!AB$2,mtskill!$A$5:$CR$5,0))</f>
        <v>0.9</v>
      </c>
      <c r="AC7" s="7">
        <f>INDEX(mtskill!$A$5:$CR$163,MATCH(Sheet1!$A7,mtskill!$A$5:$A$163,0),MATCH(Sheet1!AC$2,mtskill!$A$5:$CR$5,0))</f>
        <v>1.3333333333333333</v>
      </c>
      <c r="AD7" s="7">
        <f>INDEX(mtskill!$A$5:$CR$163,MATCH(Sheet1!$A7,mtskill!$A$5:$A$163,0),MATCH(Sheet1!AD$2,mtskill!$A$5:$CR$5,0))</f>
        <v>0.9</v>
      </c>
      <c r="AE7" s="7">
        <f>INDEX(mtskill!$A$5:$CR$163,MATCH(Sheet1!$A7,mtskill!$A$5:$A$163,0),MATCH(Sheet1!AE$2,mtskill!$A$5:$CR$5,0))</f>
        <v>0.9</v>
      </c>
      <c r="AF7" s="7">
        <f>INDEX(mtskill!$A$5:$CR$163,MATCH(Sheet1!$A7,mtskill!$A$5:$A$163,0),MATCH(Sheet1!AF$2,mtskill!$A$5:$CR$5,0))</f>
        <v>0.9</v>
      </c>
      <c r="AG7" s="7">
        <f>INDEX(mtskill!$A$5:$CR$163,MATCH(Sheet1!$A7,mtskill!$A$5:$A$163,0),MATCH(Sheet1!AG$2,mtskill!$A$5:$CR$5,0))</f>
        <v>1</v>
      </c>
      <c r="AH7" s="7">
        <f>INDEX(mtskill!$A$5:$CR$163,MATCH(Sheet1!$A7,mtskill!$A$5:$A$163,0),MATCH(Sheet1!AH$2,mtskill!$A$5:$CR$5,0))</f>
        <v>0.9</v>
      </c>
      <c r="AI7" s="7">
        <f>INDEX(mtskill!$A$5:$CR$163,MATCH(Sheet1!$A7,mtskill!$A$5:$A$163,0),MATCH(Sheet1!AI$2,mtskill!$A$5:$CR$5,0))</f>
        <v>0.9</v>
      </c>
      <c r="AK7" s="7">
        <v>10023350</v>
      </c>
      <c r="AL7" s="7">
        <v>30103801</v>
      </c>
      <c r="AM7" s="8">
        <v>1.1000000000000001</v>
      </c>
    </row>
    <row r="8" spans="1:39" x14ac:dyDescent="0.25">
      <c r="A8">
        <v>10023882</v>
      </c>
      <c r="B8" s="7">
        <f>INDEX(mtskill!$A$5:$CR$163,MATCH(Sheet1!$A8,mtskill!$A$5:$A$163,0),MATCH(Sheet1!B$2,mtskill!$A$5:$CR$5,0))</f>
        <v>1.1000000000000001</v>
      </c>
      <c r="C8" s="7">
        <f>INDEX(mtskill!$A$5:$CR$163,MATCH(Sheet1!$A8,mtskill!$A$5:$A$163,0),MATCH(Sheet1!C$2,mtskill!$A$5:$CR$5,0))</f>
        <v>1</v>
      </c>
      <c r="D8" s="7">
        <f>INDEX(mtskill!$A$5:$CR$163,MATCH(Sheet1!$A8,mtskill!$A$5:$A$163,0),MATCH(Sheet1!D$2,mtskill!$A$5:$CR$5,0))</f>
        <v>1.1000000000000001</v>
      </c>
      <c r="E8" s="7">
        <f>INDEX(mtskill!$A$5:$CR$163,MATCH(Sheet1!$A8,mtskill!$A$5:$A$163,0),MATCH(Sheet1!E$2,mtskill!$A$5:$CR$5,0))</f>
        <v>1.1000000000000001</v>
      </c>
      <c r="F8" s="7">
        <f>INDEX(mtskill!$A$5:$CR$163,MATCH(Sheet1!$A8,mtskill!$A$5:$A$163,0),MATCH(Sheet1!F$2,mtskill!$A$5:$CR$5,0))</f>
        <v>1.1000000000000001</v>
      </c>
      <c r="G8" s="7">
        <f>INDEX(mtskill!$A$5:$CR$163,MATCH(Sheet1!$A8,mtskill!$A$5:$A$163,0),MATCH(Sheet1!G$2,mtskill!$A$5:$CR$5,0))</f>
        <v>1.0249999999999999</v>
      </c>
      <c r="H8" s="7">
        <f>INDEX(mtskill!$A$5:$CR$163,MATCH(Sheet1!$A8,mtskill!$A$5:$A$163,0),MATCH(Sheet1!H$2,mtskill!$A$5:$CR$5,0))</f>
        <v>1.1000000000000001</v>
      </c>
      <c r="I8" s="7">
        <f>INDEX(mtskill!$A$5:$CR$163,MATCH(Sheet1!$A8,mtskill!$A$5:$A$163,0),MATCH(Sheet1!I$2,mtskill!$A$5:$CR$5,0))</f>
        <v>1.0249999999999999</v>
      </c>
      <c r="J8" s="7">
        <f>INDEX(mtskill!$A$5:$CR$163,MATCH(Sheet1!$A8,mtskill!$A$5:$A$163,0),MATCH(Sheet1!J$2,mtskill!$A$5:$CR$5,0))</f>
        <v>1.1000000000000001</v>
      </c>
      <c r="K8" s="7">
        <f>INDEX(mtskill!$A$5:$CR$163,MATCH(Sheet1!$A8,mtskill!$A$5:$A$163,0),MATCH(Sheet1!K$2,mtskill!$A$5:$CR$5,0))</f>
        <v>1.0249999999999999</v>
      </c>
      <c r="L8" s="7">
        <f>INDEX(mtskill!$A$5:$CR$163,MATCH(Sheet1!$A8,mtskill!$A$5:$A$163,0),MATCH(Sheet1!L$2,mtskill!$A$5:$CR$5,0))</f>
        <v>1.0249999999999999</v>
      </c>
      <c r="M8" s="7">
        <f>INDEX(mtskill!$A$5:$CR$163,MATCH(Sheet1!$A8,mtskill!$A$5:$A$163,0),MATCH(Sheet1!M$2,mtskill!$A$5:$CR$5,0))</f>
        <v>1</v>
      </c>
      <c r="N8" s="7">
        <f>INDEX(mtskill!$A$5:$CR$163,MATCH(Sheet1!$A8,mtskill!$A$5:$A$163,0),MATCH(Sheet1!N$2,mtskill!$A$5:$CR$5,0))</f>
        <v>1</v>
      </c>
      <c r="O8" s="7">
        <f>INDEX(mtskill!$A$5:$CR$163,MATCH(Sheet1!$A8,mtskill!$A$5:$A$163,0),MATCH(Sheet1!O$2,mtskill!$A$5:$CR$5,0))</f>
        <v>1.1000000000000001</v>
      </c>
      <c r="P8" s="7">
        <f>INDEX(mtskill!$A$5:$CR$163,MATCH(Sheet1!$A8,mtskill!$A$5:$A$163,0),MATCH(Sheet1!P$2,mtskill!$A$5:$CR$5,0))</f>
        <v>1.0249999999999999</v>
      </c>
      <c r="Q8" s="7">
        <f>INDEX(mtskill!$A$5:$CR$163,MATCH(Sheet1!$A8,mtskill!$A$5:$A$163,0),MATCH(Sheet1!Q$2,mtskill!$A$5:$CR$5,0))</f>
        <v>1.1000000000000001</v>
      </c>
      <c r="R8" s="7">
        <f>INDEX(mtskill!$A$5:$CR$163,MATCH(Sheet1!$A8,mtskill!$A$5:$A$163,0),MATCH(Sheet1!R$2,mtskill!$A$5:$CR$5,0))</f>
        <v>1.1000000000000001</v>
      </c>
      <c r="S8" s="7">
        <f>INDEX(mtskill!$A$5:$CR$163,MATCH(Sheet1!$A8,mtskill!$A$5:$A$163,0),MATCH(Sheet1!S$2,mtskill!$A$5:$CR$5,0))</f>
        <v>1</v>
      </c>
      <c r="T8" s="7">
        <f>INDEX(mtskill!$A$5:$CR$163,MATCH(Sheet1!$A8,mtskill!$A$5:$A$163,0),MATCH(Sheet1!T$2,mtskill!$A$5:$CR$5,0))</f>
        <v>1</v>
      </c>
      <c r="U8" s="7">
        <f>INDEX(mtskill!$A$5:$CR$163,MATCH(Sheet1!$A8,mtskill!$A$5:$A$163,0),MATCH(Sheet1!U$2,mtskill!$A$5:$CR$5,0))</f>
        <v>1.1000000000000001</v>
      </c>
      <c r="V8" s="7">
        <f>INDEX(mtskill!$A$5:$CR$163,MATCH(Sheet1!$A8,mtskill!$A$5:$A$163,0),MATCH(Sheet1!V$2,mtskill!$A$5:$CR$5,0))</f>
        <v>1.0249999999999999</v>
      </c>
      <c r="W8" s="7">
        <f>INDEX(mtskill!$A$5:$CR$163,MATCH(Sheet1!$A8,mtskill!$A$5:$A$163,0),MATCH(Sheet1!W$2,mtskill!$A$5:$CR$5,0))</f>
        <v>1.1000000000000001</v>
      </c>
      <c r="X8" s="7">
        <f>INDEX(mtskill!$A$5:$CR$163,MATCH(Sheet1!$A8,mtskill!$A$5:$A$163,0),MATCH(Sheet1!X$2,mtskill!$A$5:$CR$5,0))</f>
        <v>1.0249999999999999</v>
      </c>
      <c r="Y8" s="7">
        <f>INDEX(mtskill!$A$5:$CR$163,MATCH(Sheet1!$A8,mtskill!$A$5:$A$163,0),MATCH(Sheet1!Y$2,mtskill!$A$5:$CR$5,0))</f>
        <v>0.6</v>
      </c>
      <c r="Z8" s="7">
        <f>INDEX(mtskill!$A$5:$CR$163,MATCH(Sheet1!$A8,mtskill!$A$5:$A$163,0),MATCH(Sheet1!Z$2,mtskill!$A$5:$CR$5,0))</f>
        <v>1</v>
      </c>
      <c r="AA8" s="7">
        <f>INDEX(mtskill!$A$5:$CR$163,MATCH(Sheet1!$A8,mtskill!$A$5:$A$163,0),MATCH(Sheet1!AA$2,mtskill!$A$5:$CR$5,0))</f>
        <v>1.0249999999999999</v>
      </c>
      <c r="AB8" s="7">
        <f>INDEX(mtskill!$A$5:$CR$163,MATCH(Sheet1!$A8,mtskill!$A$5:$A$163,0),MATCH(Sheet1!AB$2,mtskill!$A$5:$CR$5,0))</f>
        <v>1</v>
      </c>
      <c r="AC8" s="7">
        <f>INDEX(mtskill!$A$5:$CR$163,MATCH(Sheet1!$A8,mtskill!$A$5:$A$163,0),MATCH(Sheet1!AC$2,mtskill!$A$5:$CR$5,0))</f>
        <v>1.3333333333333333</v>
      </c>
      <c r="AD8" s="7">
        <f>INDEX(mtskill!$A$5:$CR$163,MATCH(Sheet1!$A8,mtskill!$A$5:$A$163,0),MATCH(Sheet1!AD$2,mtskill!$A$5:$CR$5,0))</f>
        <v>1.1000000000000001</v>
      </c>
      <c r="AE8" s="7">
        <f>INDEX(mtskill!$A$5:$CR$163,MATCH(Sheet1!$A8,mtskill!$A$5:$A$163,0),MATCH(Sheet1!AE$2,mtskill!$A$5:$CR$5,0))</f>
        <v>1.1000000000000001</v>
      </c>
      <c r="AF8" s="7">
        <f>INDEX(mtskill!$A$5:$CR$163,MATCH(Sheet1!$A8,mtskill!$A$5:$A$163,0),MATCH(Sheet1!AF$2,mtskill!$A$5:$CR$5,0))</f>
        <v>1.1000000000000001</v>
      </c>
      <c r="AG8" s="7">
        <f>INDEX(mtskill!$A$5:$CR$163,MATCH(Sheet1!$A8,mtskill!$A$5:$A$163,0),MATCH(Sheet1!AG$2,mtskill!$A$5:$CR$5,0))</f>
        <v>1.0249999999999999</v>
      </c>
      <c r="AH8" s="7">
        <f>INDEX(mtskill!$A$5:$CR$163,MATCH(Sheet1!$A8,mtskill!$A$5:$A$163,0),MATCH(Sheet1!AH$2,mtskill!$A$5:$CR$5,0))</f>
        <v>1</v>
      </c>
      <c r="AI8" s="7">
        <f>INDEX(mtskill!$A$5:$CR$163,MATCH(Sheet1!$A8,mtskill!$A$5:$A$163,0),MATCH(Sheet1!AI$2,mtskill!$A$5:$CR$5,0))</f>
        <v>1.1000000000000001</v>
      </c>
      <c r="AK8" s="7">
        <v>10023350</v>
      </c>
      <c r="AL8" s="7">
        <v>30236147</v>
      </c>
      <c r="AM8" s="8">
        <v>1.1000000000000001</v>
      </c>
    </row>
    <row r="9" spans="1:39" x14ac:dyDescent="0.25">
      <c r="A9">
        <v>10023591</v>
      </c>
      <c r="B9" s="7">
        <f>INDEX(mtskill!$A$5:$CR$163,MATCH(Sheet1!$A9,mtskill!$A$5:$A$163,0),MATCH(Sheet1!B$2,mtskill!$A$5:$CR$5,0))</f>
        <v>1</v>
      </c>
      <c r="C9" s="7">
        <f>INDEX(mtskill!$A$5:$CR$163,MATCH(Sheet1!$A9,mtskill!$A$5:$A$163,0),MATCH(Sheet1!C$2,mtskill!$A$5:$CR$5,0))</f>
        <v>1</v>
      </c>
      <c r="D9" s="7">
        <f>INDEX(mtskill!$A$5:$CR$163,MATCH(Sheet1!$A9,mtskill!$A$5:$A$163,0),MATCH(Sheet1!D$2,mtskill!$A$5:$CR$5,0))</f>
        <v>1</v>
      </c>
      <c r="E9" s="7">
        <f>INDEX(mtskill!$A$5:$CR$163,MATCH(Sheet1!$A9,mtskill!$A$5:$A$163,0),MATCH(Sheet1!E$2,mtskill!$A$5:$CR$5,0))</f>
        <v>1</v>
      </c>
      <c r="F9" s="7">
        <f>INDEX(mtskill!$A$5:$CR$163,MATCH(Sheet1!$A9,mtskill!$A$5:$A$163,0),MATCH(Sheet1!F$2,mtskill!$A$5:$CR$5,0))</f>
        <v>1</v>
      </c>
      <c r="G9" s="7">
        <f>INDEX(mtskill!$A$5:$CR$163,MATCH(Sheet1!$A9,mtskill!$A$5:$A$163,0),MATCH(Sheet1!G$2,mtskill!$A$5:$CR$5,0))</f>
        <v>1</v>
      </c>
      <c r="H9" s="7">
        <f>INDEX(mtskill!$A$5:$CR$163,MATCH(Sheet1!$A9,mtskill!$A$5:$A$163,0),MATCH(Sheet1!H$2,mtskill!$A$5:$CR$5,0))</f>
        <v>1</v>
      </c>
      <c r="I9" s="7">
        <f>INDEX(mtskill!$A$5:$CR$163,MATCH(Sheet1!$A9,mtskill!$A$5:$A$163,0),MATCH(Sheet1!I$2,mtskill!$A$5:$CR$5,0))</f>
        <v>1</v>
      </c>
      <c r="J9" s="7">
        <f>INDEX(mtskill!$A$5:$CR$163,MATCH(Sheet1!$A9,mtskill!$A$5:$A$163,0),MATCH(Sheet1!J$2,mtskill!$A$5:$CR$5,0))</f>
        <v>1</v>
      </c>
      <c r="K9" s="7">
        <f>INDEX(mtskill!$A$5:$CR$163,MATCH(Sheet1!$A9,mtskill!$A$5:$A$163,0),MATCH(Sheet1!K$2,mtskill!$A$5:$CR$5,0))</f>
        <v>1</v>
      </c>
      <c r="L9" s="7">
        <f>INDEX(mtskill!$A$5:$CR$163,MATCH(Sheet1!$A9,mtskill!$A$5:$A$163,0),MATCH(Sheet1!L$2,mtskill!$A$5:$CR$5,0))</f>
        <v>1</v>
      </c>
      <c r="M9" s="7">
        <f>INDEX(mtskill!$A$5:$CR$163,MATCH(Sheet1!$A9,mtskill!$A$5:$A$163,0),MATCH(Sheet1!M$2,mtskill!$A$5:$CR$5,0))</f>
        <v>1</v>
      </c>
      <c r="N9" s="7">
        <f>INDEX(mtskill!$A$5:$CR$163,MATCH(Sheet1!$A9,mtskill!$A$5:$A$163,0),MATCH(Sheet1!N$2,mtskill!$A$5:$CR$5,0))</f>
        <v>1</v>
      </c>
      <c r="O9" s="7">
        <f>INDEX(mtskill!$A$5:$CR$163,MATCH(Sheet1!$A9,mtskill!$A$5:$A$163,0),MATCH(Sheet1!O$2,mtskill!$A$5:$CR$5,0))</f>
        <v>1</v>
      </c>
      <c r="P9" s="7">
        <f>INDEX(mtskill!$A$5:$CR$163,MATCH(Sheet1!$A9,mtskill!$A$5:$A$163,0),MATCH(Sheet1!P$2,mtskill!$A$5:$CR$5,0))</f>
        <v>1</v>
      </c>
      <c r="Q9" s="7">
        <f>INDEX(mtskill!$A$5:$CR$163,MATCH(Sheet1!$A9,mtskill!$A$5:$A$163,0),MATCH(Sheet1!Q$2,mtskill!$A$5:$CR$5,0))</f>
        <v>1</v>
      </c>
      <c r="R9" s="7">
        <f>INDEX(mtskill!$A$5:$CR$163,MATCH(Sheet1!$A9,mtskill!$A$5:$A$163,0),MATCH(Sheet1!R$2,mtskill!$A$5:$CR$5,0))</f>
        <v>1</v>
      </c>
      <c r="S9" s="7">
        <f>INDEX(mtskill!$A$5:$CR$163,MATCH(Sheet1!$A9,mtskill!$A$5:$A$163,0),MATCH(Sheet1!S$2,mtskill!$A$5:$CR$5,0))</f>
        <v>1</v>
      </c>
      <c r="T9" s="7">
        <f>INDEX(mtskill!$A$5:$CR$163,MATCH(Sheet1!$A9,mtskill!$A$5:$A$163,0),MATCH(Sheet1!T$2,mtskill!$A$5:$CR$5,0))</f>
        <v>1</v>
      </c>
      <c r="U9" s="7">
        <f>INDEX(mtskill!$A$5:$CR$163,MATCH(Sheet1!$A9,mtskill!$A$5:$A$163,0),MATCH(Sheet1!U$2,mtskill!$A$5:$CR$5,0))</f>
        <v>1</v>
      </c>
      <c r="V9" s="7">
        <f>INDEX(mtskill!$A$5:$CR$163,MATCH(Sheet1!$A9,mtskill!$A$5:$A$163,0),MATCH(Sheet1!V$2,mtskill!$A$5:$CR$5,0))</f>
        <v>1</v>
      </c>
      <c r="W9" s="7">
        <f>INDEX(mtskill!$A$5:$CR$163,MATCH(Sheet1!$A9,mtskill!$A$5:$A$163,0),MATCH(Sheet1!W$2,mtskill!$A$5:$CR$5,0))</f>
        <v>1</v>
      </c>
      <c r="X9" s="7">
        <f>INDEX(mtskill!$A$5:$CR$163,MATCH(Sheet1!$A9,mtskill!$A$5:$A$163,0),MATCH(Sheet1!X$2,mtskill!$A$5:$CR$5,0))</f>
        <v>1</v>
      </c>
      <c r="Y9" s="7">
        <f>INDEX(mtskill!$A$5:$CR$163,MATCH(Sheet1!$A9,mtskill!$A$5:$A$163,0),MATCH(Sheet1!Y$2,mtskill!$A$5:$CR$5,0))</f>
        <v>0.6</v>
      </c>
      <c r="Z9" s="7">
        <f>INDEX(mtskill!$A$5:$CR$163,MATCH(Sheet1!$A9,mtskill!$A$5:$A$163,0),MATCH(Sheet1!Z$2,mtskill!$A$5:$CR$5,0))</f>
        <v>1</v>
      </c>
      <c r="AA9" s="7">
        <f>INDEX(mtskill!$A$5:$CR$163,MATCH(Sheet1!$A9,mtskill!$A$5:$A$163,0),MATCH(Sheet1!AA$2,mtskill!$A$5:$CR$5,0))</f>
        <v>1</v>
      </c>
      <c r="AB9" s="7">
        <f>INDEX(mtskill!$A$5:$CR$163,MATCH(Sheet1!$A9,mtskill!$A$5:$A$163,0),MATCH(Sheet1!AB$2,mtskill!$A$5:$CR$5,0))</f>
        <v>1</v>
      </c>
      <c r="AC9" s="7">
        <f>INDEX(mtskill!$A$5:$CR$163,MATCH(Sheet1!$A9,mtskill!$A$5:$A$163,0),MATCH(Sheet1!AC$2,mtskill!$A$5:$CR$5,0))</f>
        <v>1.3333333333333333</v>
      </c>
      <c r="AD9" s="7">
        <f>INDEX(mtskill!$A$5:$CR$163,MATCH(Sheet1!$A9,mtskill!$A$5:$A$163,0),MATCH(Sheet1!AD$2,mtskill!$A$5:$CR$5,0))</f>
        <v>1</v>
      </c>
      <c r="AE9" s="7">
        <f>INDEX(mtskill!$A$5:$CR$163,MATCH(Sheet1!$A9,mtskill!$A$5:$A$163,0),MATCH(Sheet1!AE$2,mtskill!$A$5:$CR$5,0))</f>
        <v>1</v>
      </c>
      <c r="AF9" s="7">
        <f>INDEX(mtskill!$A$5:$CR$163,MATCH(Sheet1!$A9,mtskill!$A$5:$A$163,0),MATCH(Sheet1!AF$2,mtskill!$A$5:$CR$5,0))</f>
        <v>1</v>
      </c>
      <c r="AG9" s="7">
        <f>INDEX(mtskill!$A$5:$CR$163,MATCH(Sheet1!$A9,mtskill!$A$5:$A$163,0),MATCH(Sheet1!AG$2,mtskill!$A$5:$CR$5,0))</f>
        <v>1</v>
      </c>
      <c r="AH9" s="7">
        <f>INDEX(mtskill!$A$5:$CR$163,MATCH(Sheet1!$A9,mtskill!$A$5:$A$163,0),MATCH(Sheet1!AH$2,mtskill!$A$5:$CR$5,0))</f>
        <v>1</v>
      </c>
      <c r="AI9" s="7">
        <f>INDEX(mtskill!$A$5:$CR$163,MATCH(Sheet1!$A9,mtskill!$A$5:$A$163,0),MATCH(Sheet1!AI$2,mtskill!$A$5:$CR$5,0))</f>
        <v>1</v>
      </c>
      <c r="AK9" s="7">
        <v>10023350</v>
      </c>
      <c r="AL9" s="7">
        <v>30238079</v>
      </c>
      <c r="AM9" s="8">
        <v>1.1000000000000001</v>
      </c>
    </row>
    <row r="10" spans="1:39" x14ac:dyDescent="0.25">
      <c r="A10">
        <v>10024419</v>
      </c>
      <c r="B10" s="7">
        <f>INDEX(mtskill!$A$5:$CR$163,MATCH(Sheet1!$A10,mtskill!$A$5:$A$163,0),MATCH(Sheet1!B$2,mtskill!$A$5:$CR$5,0))</f>
        <v>1</v>
      </c>
      <c r="C10" s="7">
        <f>INDEX(mtskill!$A$5:$CR$163,MATCH(Sheet1!$A10,mtskill!$A$5:$A$163,0),MATCH(Sheet1!C$2,mtskill!$A$5:$CR$5,0))</f>
        <v>0.9</v>
      </c>
      <c r="D10" s="7">
        <f>INDEX(mtskill!$A$5:$CR$163,MATCH(Sheet1!$A10,mtskill!$A$5:$A$163,0),MATCH(Sheet1!D$2,mtskill!$A$5:$CR$5,0))</f>
        <v>1</v>
      </c>
      <c r="E10" s="7">
        <f>INDEX(mtskill!$A$5:$CR$163,MATCH(Sheet1!$A10,mtskill!$A$5:$A$163,0),MATCH(Sheet1!E$2,mtskill!$A$5:$CR$5,0))</f>
        <v>1</v>
      </c>
      <c r="F10" s="7">
        <f>INDEX(mtskill!$A$5:$CR$163,MATCH(Sheet1!$A10,mtskill!$A$5:$A$163,0),MATCH(Sheet1!F$2,mtskill!$A$5:$CR$5,0))</f>
        <v>1</v>
      </c>
      <c r="G10" s="7">
        <f>INDEX(mtskill!$A$5:$CR$163,MATCH(Sheet1!$A10,mtskill!$A$5:$A$163,0),MATCH(Sheet1!G$2,mtskill!$A$5:$CR$5,0))</f>
        <v>1.05</v>
      </c>
      <c r="H10" s="7">
        <f>INDEX(mtskill!$A$5:$CR$163,MATCH(Sheet1!$A10,mtskill!$A$5:$A$163,0),MATCH(Sheet1!H$2,mtskill!$A$5:$CR$5,0))</f>
        <v>1</v>
      </c>
      <c r="I10" s="7">
        <f>INDEX(mtskill!$A$5:$CR$163,MATCH(Sheet1!$A10,mtskill!$A$5:$A$163,0),MATCH(Sheet1!I$2,mtskill!$A$5:$CR$5,0))</f>
        <v>1.05</v>
      </c>
      <c r="J10" s="7">
        <f>INDEX(mtskill!$A$5:$CR$163,MATCH(Sheet1!$A10,mtskill!$A$5:$A$163,0),MATCH(Sheet1!J$2,mtskill!$A$5:$CR$5,0))</f>
        <v>1</v>
      </c>
      <c r="K10" s="7">
        <f>INDEX(mtskill!$A$5:$CR$163,MATCH(Sheet1!$A10,mtskill!$A$5:$A$163,0),MATCH(Sheet1!K$2,mtskill!$A$5:$CR$5,0))</f>
        <v>1.05</v>
      </c>
      <c r="L10" s="7">
        <f>INDEX(mtskill!$A$5:$CR$163,MATCH(Sheet1!$A10,mtskill!$A$5:$A$163,0),MATCH(Sheet1!L$2,mtskill!$A$5:$CR$5,0))</f>
        <v>1.05</v>
      </c>
      <c r="M10" s="7">
        <f>INDEX(mtskill!$A$5:$CR$163,MATCH(Sheet1!$A10,mtskill!$A$5:$A$163,0),MATCH(Sheet1!M$2,mtskill!$A$5:$CR$5,0))</f>
        <v>0.9</v>
      </c>
      <c r="N10" s="7">
        <f>INDEX(mtskill!$A$5:$CR$163,MATCH(Sheet1!$A10,mtskill!$A$5:$A$163,0),MATCH(Sheet1!N$2,mtskill!$A$5:$CR$5,0))</f>
        <v>0.9</v>
      </c>
      <c r="O10" s="7">
        <f>INDEX(mtskill!$A$5:$CR$163,MATCH(Sheet1!$A10,mtskill!$A$5:$A$163,0),MATCH(Sheet1!O$2,mtskill!$A$5:$CR$5,0))</f>
        <v>1</v>
      </c>
      <c r="P10" s="7">
        <f>INDEX(mtskill!$A$5:$CR$163,MATCH(Sheet1!$A10,mtskill!$A$5:$A$163,0),MATCH(Sheet1!P$2,mtskill!$A$5:$CR$5,0))</f>
        <v>1.05</v>
      </c>
      <c r="Q10" s="7">
        <f>INDEX(mtskill!$A$5:$CR$163,MATCH(Sheet1!$A10,mtskill!$A$5:$A$163,0),MATCH(Sheet1!Q$2,mtskill!$A$5:$CR$5,0))</f>
        <v>1</v>
      </c>
      <c r="R10" s="7">
        <f>INDEX(mtskill!$A$5:$CR$163,MATCH(Sheet1!$A10,mtskill!$A$5:$A$163,0),MATCH(Sheet1!R$2,mtskill!$A$5:$CR$5,0))</f>
        <v>1</v>
      </c>
      <c r="S10" s="7">
        <f>INDEX(mtskill!$A$5:$CR$163,MATCH(Sheet1!$A10,mtskill!$A$5:$A$163,0),MATCH(Sheet1!S$2,mtskill!$A$5:$CR$5,0))</f>
        <v>0.9</v>
      </c>
      <c r="T10" s="7">
        <f>INDEX(mtskill!$A$5:$CR$163,MATCH(Sheet1!$A10,mtskill!$A$5:$A$163,0),MATCH(Sheet1!T$2,mtskill!$A$5:$CR$5,0))</f>
        <v>0.9</v>
      </c>
      <c r="U10" s="7">
        <f>INDEX(mtskill!$A$5:$CR$163,MATCH(Sheet1!$A10,mtskill!$A$5:$A$163,0),MATCH(Sheet1!U$2,mtskill!$A$5:$CR$5,0))</f>
        <v>1</v>
      </c>
      <c r="V10" s="7">
        <f>INDEX(mtskill!$A$5:$CR$163,MATCH(Sheet1!$A10,mtskill!$A$5:$A$163,0),MATCH(Sheet1!V$2,mtskill!$A$5:$CR$5,0))</f>
        <v>1.05</v>
      </c>
      <c r="W10" s="7">
        <f>INDEX(mtskill!$A$5:$CR$163,MATCH(Sheet1!$A10,mtskill!$A$5:$A$163,0),MATCH(Sheet1!W$2,mtskill!$A$5:$CR$5,0))</f>
        <v>1</v>
      </c>
      <c r="X10" s="7">
        <f>INDEX(mtskill!$A$5:$CR$163,MATCH(Sheet1!$A10,mtskill!$A$5:$A$163,0),MATCH(Sheet1!X$2,mtskill!$A$5:$CR$5,0))</f>
        <v>1.05</v>
      </c>
      <c r="Y10" s="7">
        <f>INDEX(mtskill!$A$5:$CR$163,MATCH(Sheet1!$A10,mtskill!$A$5:$A$163,0),MATCH(Sheet1!Y$2,mtskill!$A$5:$CR$5,0))</f>
        <v>0.6</v>
      </c>
      <c r="Z10" s="7">
        <f>INDEX(mtskill!$A$5:$CR$163,MATCH(Sheet1!$A10,mtskill!$A$5:$A$163,0),MATCH(Sheet1!Z$2,mtskill!$A$5:$CR$5,0))</f>
        <v>0.9</v>
      </c>
      <c r="AA10" s="7">
        <f>INDEX(mtskill!$A$5:$CR$163,MATCH(Sheet1!$A10,mtskill!$A$5:$A$163,0),MATCH(Sheet1!AA$2,mtskill!$A$5:$CR$5,0))</f>
        <v>1.05</v>
      </c>
      <c r="AB10" s="7">
        <f>INDEX(mtskill!$A$5:$CR$163,MATCH(Sheet1!$A10,mtskill!$A$5:$A$163,0),MATCH(Sheet1!AB$2,mtskill!$A$5:$CR$5,0))</f>
        <v>0.9</v>
      </c>
      <c r="AC10" s="7">
        <f>INDEX(mtskill!$A$5:$CR$163,MATCH(Sheet1!$A10,mtskill!$A$5:$A$163,0),MATCH(Sheet1!AC$2,mtskill!$A$5:$CR$5,0))</f>
        <v>1.3333333333333333</v>
      </c>
      <c r="AD10" s="7">
        <f>INDEX(mtskill!$A$5:$CR$163,MATCH(Sheet1!$A10,mtskill!$A$5:$A$163,0),MATCH(Sheet1!AD$2,mtskill!$A$5:$CR$5,0))</f>
        <v>1</v>
      </c>
      <c r="AE10" s="7">
        <f>INDEX(mtskill!$A$5:$CR$163,MATCH(Sheet1!$A10,mtskill!$A$5:$A$163,0),MATCH(Sheet1!AE$2,mtskill!$A$5:$CR$5,0))</f>
        <v>1</v>
      </c>
      <c r="AF10" s="7">
        <f>INDEX(mtskill!$A$5:$CR$163,MATCH(Sheet1!$A10,mtskill!$A$5:$A$163,0),MATCH(Sheet1!AF$2,mtskill!$A$5:$CR$5,0))</f>
        <v>1</v>
      </c>
      <c r="AG10" s="7">
        <f>INDEX(mtskill!$A$5:$CR$163,MATCH(Sheet1!$A10,mtskill!$A$5:$A$163,0),MATCH(Sheet1!AG$2,mtskill!$A$5:$CR$5,0))</f>
        <v>1.05</v>
      </c>
      <c r="AH10" s="7">
        <f>INDEX(mtskill!$A$5:$CR$163,MATCH(Sheet1!$A10,mtskill!$A$5:$A$163,0),MATCH(Sheet1!AH$2,mtskill!$A$5:$CR$5,0))</f>
        <v>0.9</v>
      </c>
      <c r="AI10" s="7">
        <f>INDEX(mtskill!$A$5:$CR$163,MATCH(Sheet1!$A10,mtskill!$A$5:$A$163,0),MATCH(Sheet1!AI$2,mtskill!$A$5:$CR$5,0))</f>
        <v>1</v>
      </c>
      <c r="AK10" s="7">
        <v>10023350</v>
      </c>
      <c r="AL10" s="7">
        <v>30248669</v>
      </c>
      <c r="AM10" s="8">
        <v>0.75</v>
      </c>
    </row>
    <row r="11" spans="1:39" x14ac:dyDescent="0.25">
      <c r="A11">
        <v>10024325</v>
      </c>
      <c r="B11" s="7">
        <f>INDEX(mtskill!$A$5:$CR$163,MATCH(Sheet1!$A11,mtskill!$A$5:$A$163,0),MATCH(Sheet1!B$2,mtskill!$A$5:$CR$5,0))</f>
        <v>0.9</v>
      </c>
      <c r="C11" s="7">
        <f>INDEX(mtskill!$A$5:$CR$163,MATCH(Sheet1!$A11,mtskill!$A$5:$A$163,0),MATCH(Sheet1!C$2,mtskill!$A$5:$CR$5,0))</f>
        <v>0.8</v>
      </c>
      <c r="D11" s="7">
        <f>INDEX(mtskill!$A$5:$CR$163,MATCH(Sheet1!$A11,mtskill!$A$5:$A$163,0),MATCH(Sheet1!D$2,mtskill!$A$5:$CR$5,0))</f>
        <v>0.9</v>
      </c>
      <c r="E11" s="7">
        <f>INDEX(mtskill!$A$5:$CR$163,MATCH(Sheet1!$A11,mtskill!$A$5:$A$163,0),MATCH(Sheet1!E$2,mtskill!$A$5:$CR$5,0))</f>
        <v>0.9</v>
      </c>
      <c r="F11" s="7">
        <f>INDEX(mtskill!$A$5:$CR$163,MATCH(Sheet1!$A11,mtskill!$A$5:$A$163,0),MATCH(Sheet1!F$2,mtskill!$A$5:$CR$5,0))</f>
        <v>0.9</v>
      </c>
      <c r="G11" s="7">
        <f>INDEX(mtskill!$A$5:$CR$163,MATCH(Sheet1!$A11,mtskill!$A$5:$A$163,0),MATCH(Sheet1!G$2,mtskill!$A$5:$CR$5,0))</f>
        <v>1.05</v>
      </c>
      <c r="H11" s="7">
        <f>INDEX(mtskill!$A$5:$CR$163,MATCH(Sheet1!$A11,mtskill!$A$5:$A$163,0),MATCH(Sheet1!H$2,mtskill!$A$5:$CR$5,0))</f>
        <v>0.9</v>
      </c>
      <c r="I11" s="7">
        <f>INDEX(mtskill!$A$5:$CR$163,MATCH(Sheet1!$A11,mtskill!$A$5:$A$163,0),MATCH(Sheet1!I$2,mtskill!$A$5:$CR$5,0))</f>
        <v>1.05</v>
      </c>
      <c r="J11" s="7">
        <f>INDEX(mtskill!$A$5:$CR$163,MATCH(Sheet1!$A11,mtskill!$A$5:$A$163,0),MATCH(Sheet1!J$2,mtskill!$A$5:$CR$5,0))</f>
        <v>0.9</v>
      </c>
      <c r="K11" s="7">
        <f>INDEX(mtskill!$A$5:$CR$163,MATCH(Sheet1!$A11,mtskill!$A$5:$A$163,0),MATCH(Sheet1!K$2,mtskill!$A$5:$CR$5,0))</f>
        <v>1.05</v>
      </c>
      <c r="L11" s="7">
        <f>INDEX(mtskill!$A$5:$CR$163,MATCH(Sheet1!$A11,mtskill!$A$5:$A$163,0),MATCH(Sheet1!L$2,mtskill!$A$5:$CR$5,0))</f>
        <v>1.05</v>
      </c>
      <c r="M11" s="7">
        <f>INDEX(mtskill!$A$5:$CR$163,MATCH(Sheet1!$A11,mtskill!$A$5:$A$163,0),MATCH(Sheet1!M$2,mtskill!$A$5:$CR$5,0))</f>
        <v>0.8</v>
      </c>
      <c r="N11" s="7">
        <f>INDEX(mtskill!$A$5:$CR$163,MATCH(Sheet1!$A11,mtskill!$A$5:$A$163,0),MATCH(Sheet1!N$2,mtskill!$A$5:$CR$5,0))</f>
        <v>0.8</v>
      </c>
      <c r="O11" s="7">
        <f>INDEX(mtskill!$A$5:$CR$163,MATCH(Sheet1!$A11,mtskill!$A$5:$A$163,0),MATCH(Sheet1!O$2,mtskill!$A$5:$CR$5,0))</f>
        <v>0.9</v>
      </c>
      <c r="P11" s="7">
        <f>INDEX(mtskill!$A$5:$CR$163,MATCH(Sheet1!$A11,mtskill!$A$5:$A$163,0),MATCH(Sheet1!P$2,mtskill!$A$5:$CR$5,0))</f>
        <v>1.05</v>
      </c>
      <c r="Q11" s="7">
        <f>INDEX(mtskill!$A$5:$CR$163,MATCH(Sheet1!$A11,mtskill!$A$5:$A$163,0),MATCH(Sheet1!Q$2,mtskill!$A$5:$CR$5,0))</f>
        <v>0.9</v>
      </c>
      <c r="R11" s="7">
        <f>INDEX(mtskill!$A$5:$CR$163,MATCH(Sheet1!$A11,mtskill!$A$5:$A$163,0),MATCH(Sheet1!R$2,mtskill!$A$5:$CR$5,0))</f>
        <v>0.9</v>
      </c>
      <c r="S11" s="7">
        <f>INDEX(mtskill!$A$5:$CR$163,MATCH(Sheet1!$A11,mtskill!$A$5:$A$163,0),MATCH(Sheet1!S$2,mtskill!$A$5:$CR$5,0))</f>
        <v>0.8</v>
      </c>
      <c r="T11" s="7">
        <f>INDEX(mtskill!$A$5:$CR$163,MATCH(Sheet1!$A11,mtskill!$A$5:$A$163,0),MATCH(Sheet1!T$2,mtskill!$A$5:$CR$5,0))</f>
        <v>0.8</v>
      </c>
      <c r="U11" s="7">
        <f>INDEX(mtskill!$A$5:$CR$163,MATCH(Sheet1!$A11,mtskill!$A$5:$A$163,0),MATCH(Sheet1!U$2,mtskill!$A$5:$CR$5,0))</f>
        <v>0.9</v>
      </c>
      <c r="V11" s="7">
        <f>INDEX(mtskill!$A$5:$CR$163,MATCH(Sheet1!$A11,mtskill!$A$5:$A$163,0),MATCH(Sheet1!V$2,mtskill!$A$5:$CR$5,0))</f>
        <v>1.05</v>
      </c>
      <c r="W11" s="7">
        <f>INDEX(mtskill!$A$5:$CR$163,MATCH(Sheet1!$A11,mtskill!$A$5:$A$163,0),MATCH(Sheet1!W$2,mtskill!$A$5:$CR$5,0))</f>
        <v>0.9</v>
      </c>
      <c r="X11" s="7">
        <f>INDEX(mtskill!$A$5:$CR$163,MATCH(Sheet1!$A11,mtskill!$A$5:$A$163,0),MATCH(Sheet1!X$2,mtskill!$A$5:$CR$5,0))</f>
        <v>1.05</v>
      </c>
      <c r="Y11" s="7">
        <f>INDEX(mtskill!$A$5:$CR$163,MATCH(Sheet1!$A11,mtskill!$A$5:$A$163,0),MATCH(Sheet1!Y$2,mtskill!$A$5:$CR$5,0))</f>
        <v>0.56000000000000005</v>
      </c>
      <c r="Z11" s="7">
        <f>INDEX(mtskill!$A$5:$CR$163,MATCH(Sheet1!$A11,mtskill!$A$5:$A$163,0),MATCH(Sheet1!Z$2,mtskill!$A$5:$CR$5,0))</f>
        <v>0.8</v>
      </c>
      <c r="AA11" s="7">
        <f>INDEX(mtskill!$A$5:$CR$163,MATCH(Sheet1!$A11,mtskill!$A$5:$A$163,0),MATCH(Sheet1!AA$2,mtskill!$A$5:$CR$5,0))</f>
        <v>1.05</v>
      </c>
      <c r="AB11" s="7">
        <f>INDEX(mtskill!$A$5:$CR$163,MATCH(Sheet1!$A11,mtskill!$A$5:$A$163,0),MATCH(Sheet1!AB$2,mtskill!$A$5:$CR$5,0))</f>
        <v>0.8</v>
      </c>
      <c r="AC11" s="7">
        <f>INDEX(mtskill!$A$5:$CR$163,MATCH(Sheet1!$A11,mtskill!$A$5:$A$163,0),MATCH(Sheet1!AC$2,mtskill!$A$5:$CR$5,0))</f>
        <v>1.2666666666666666</v>
      </c>
      <c r="AD11" s="7">
        <f>INDEX(mtskill!$A$5:$CR$163,MATCH(Sheet1!$A11,mtskill!$A$5:$A$163,0),MATCH(Sheet1!AD$2,mtskill!$A$5:$CR$5,0))</f>
        <v>0.9</v>
      </c>
      <c r="AE11" s="7">
        <f>INDEX(mtskill!$A$5:$CR$163,MATCH(Sheet1!$A11,mtskill!$A$5:$A$163,0),MATCH(Sheet1!AE$2,mtskill!$A$5:$CR$5,0))</f>
        <v>0.9</v>
      </c>
      <c r="AF11" s="7">
        <f>INDEX(mtskill!$A$5:$CR$163,MATCH(Sheet1!$A11,mtskill!$A$5:$A$163,0),MATCH(Sheet1!AF$2,mtskill!$A$5:$CR$5,0))</f>
        <v>0.9</v>
      </c>
      <c r="AG11" s="7">
        <f>INDEX(mtskill!$A$5:$CR$163,MATCH(Sheet1!$A11,mtskill!$A$5:$A$163,0),MATCH(Sheet1!AG$2,mtskill!$A$5:$CR$5,0))</f>
        <v>1.05</v>
      </c>
      <c r="AH11" s="7">
        <f>INDEX(mtskill!$A$5:$CR$163,MATCH(Sheet1!$A11,mtskill!$A$5:$A$163,0),MATCH(Sheet1!AH$2,mtskill!$A$5:$CR$5,0))</f>
        <v>0.8</v>
      </c>
      <c r="AI11" s="7">
        <f>INDEX(mtskill!$A$5:$CR$163,MATCH(Sheet1!$A11,mtskill!$A$5:$A$163,0),MATCH(Sheet1!AI$2,mtskill!$A$5:$CR$5,0))</f>
        <v>0.9</v>
      </c>
      <c r="AK11" s="7">
        <v>10023350</v>
      </c>
      <c r="AL11" s="7">
        <v>30248706</v>
      </c>
      <c r="AM11" s="8">
        <v>1.1000000000000001</v>
      </c>
    </row>
    <row r="12" spans="1:39" x14ac:dyDescent="0.25">
      <c r="A12">
        <v>10023602</v>
      </c>
      <c r="B12" s="7">
        <f>INDEX(mtskill!$A$5:$CR$163,MATCH(Sheet1!$A12,mtskill!$A$5:$A$163,0),MATCH(Sheet1!B$2,mtskill!$A$5:$CR$5,0))</f>
        <v>1</v>
      </c>
      <c r="C12" s="7">
        <f>INDEX(mtskill!$A$5:$CR$163,MATCH(Sheet1!$A12,mtskill!$A$5:$A$163,0),MATCH(Sheet1!C$2,mtskill!$A$5:$CR$5,0))</f>
        <v>1</v>
      </c>
      <c r="D12" s="7">
        <f>INDEX(mtskill!$A$5:$CR$163,MATCH(Sheet1!$A12,mtskill!$A$5:$A$163,0),MATCH(Sheet1!D$2,mtskill!$A$5:$CR$5,0))</f>
        <v>1</v>
      </c>
      <c r="E12" s="7">
        <f>INDEX(mtskill!$A$5:$CR$163,MATCH(Sheet1!$A12,mtskill!$A$5:$A$163,0),MATCH(Sheet1!E$2,mtskill!$A$5:$CR$5,0))</f>
        <v>1</v>
      </c>
      <c r="F12" s="7">
        <f>INDEX(mtskill!$A$5:$CR$163,MATCH(Sheet1!$A12,mtskill!$A$5:$A$163,0),MATCH(Sheet1!F$2,mtskill!$A$5:$CR$5,0))</f>
        <v>1</v>
      </c>
      <c r="G12" s="7">
        <f>INDEX(mtskill!$A$5:$CR$163,MATCH(Sheet1!$A12,mtskill!$A$5:$A$163,0),MATCH(Sheet1!G$2,mtskill!$A$5:$CR$5,0))</f>
        <v>1</v>
      </c>
      <c r="H12" s="7">
        <f>INDEX(mtskill!$A$5:$CR$163,MATCH(Sheet1!$A12,mtskill!$A$5:$A$163,0),MATCH(Sheet1!H$2,mtskill!$A$5:$CR$5,0))</f>
        <v>1</v>
      </c>
      <c r="I12" s="7">
        <f>INDEX(mtskill!$A$5:$CR$163,MATCH(Sheet1!$A12,mtskill!$A$5:$A$163,0),MATCH(Sheet1!I$2,mtskill!$A$5:$CR$5,0))</f>
        <v>1</v>
      </c>
      <c r="J12" s="7">
        <f>INDEX(mtskill!$A$5:$CR$163,MATCH(Sheet1!$A12,mtskill!$A$5:$A$163,0),MATCH(Sheet1!J$2,mtskill!$A$5:$CR$5,0))</f>
        <v>1</v>
      </c>
      <c r="K12" s="7">
        <f>INDEX(mtskill!$A$5:$CR$163,MATCH(Sheet1!$A12,mtskill!$A$5:$A$163,0),MATCH(Sheet1!K$2,mtskill!$A$5:$CR$5,0))</f>
        <v>1</v>
      </c>
      <c r="L12" s="7">
        <f>INDEX(mtskill!$A$5:$CR$163,MATCH(Sheet1!$A12,mtskill!$A$5:$A$163,0),MATCH(Sheet1!L$2,mtskill!$A$5:$CR$5,0))</f>
        <v>1</v>
      </c>
      <c r="M12" s="7">
        <f>INDEX(mtskill!$A$5:$CR$163,MATCH(Sheet1!$A12,mtskill!$A$5:$A$163,0),MATCH(Sheet1!M$2,mtskill!$A$5:$CR$5,0))</f>
        <v>1</v>
      </c>
      <c r="N12" s="7">
        <f>INDEX(mtskill!$A$5:$CR$163,MATCH(Sheet1!$A12,mtskill!$A$5:$A$163,0),MATCH(Sheet1!N$2,mtskill!$A$5:$CR$5,0))</f>
        <v>1</v>
      </c>
      <c r="O12" s="7">
        <f>INDEX(mtskill!$A$5:$CR$163,MATCH(Sheet1!$A12,mtskill!$A$5:$A$163,0),MATCH(Sheet1!O$2,mtskill!$A$5:$CR$5,0))</f>
        <v>1</v>
      </c>
      <c r="P12" s="7">
        <f>INDEX(mtskill!$A$5:$CR$163,MATCH(Sheet1!$A12,mtskill!$A$5:$A$163,0),MATCH(Sheet1!P$2,mtskill!$A$5:$CR$5,0))</f>
        <v>1</v>
      </c>
      <c r="Q12" s="7">
        <f>INDEX(mtskill!$A$5:$CR$163,MATCH(Sheet1!$A12,mtskill!$A$5:$A$163,0),MATCH(Sheet1!Q$2,mtskill!$A$5:$CR$5,0))</f>
        <v>1</v>
      </c>
      <c r="R12" s="7">
        <f>INDEX(mtskill!$A$5:$CR$163,MATCH(Sheet1!$A12,mtskill!$A$5:$A$163,0),MATCH(Sheet1!R$2,mtskill!$A$5:$CR$5,0))</f>
        <v>1</v>
      </c>
      <c r="S12" s="7">
        <f>INDEX(mtskill!$A$5:$CR$163,MATCH(Sheet1!$A12,mtskill!$A$5:$A$163,0),MATCH(Sheet1!S$2,mtskill!$A$5:$CR$5,0))</f>
        <v>1</v>
      </c>
      <c r="T12" s="7">
        <f>INDEX(mtskill!$A$5:$CR$163,MATCH(Sheet1!$A12,mtskill!$A$5:$A$163,0),MATCH(Sheet1!T$2,mtskill!$A$5:$CR$5,0))</f>
        <v>1</v>
      </c>
      <c r="U12" s="7">
        <f>INDEX(mtskill!$A$5:$CR$163,MATCH(Sheet1!$A12,mtskill!$A$5:$A$163,0),MATCH(Sheet1!U$2,mtskill!$A$5:$CR$5,0))</f>
        <v>1</v>
      </c>
      <c r="V12" s="7">
        <f>INDEX(mtskill!$A$5:$CR$163,MATCH(Sheet1!$A12,mtskill!$A$5:$A$163,0),MATCH(Sheet1!V$2,mtskill!$A$5:$CR$5,0))</f>
        <v>1</v>
      </c>
      <c r="W12" s="7">
        <f>INDEX(mtskill!$A$5:$CR$163,MATCH(Sheet1!$A12,mtskill!$A$5:$A$163,0),MATCH(Sheet1!W$2,mtskill!$A$5:$CR$5,0))</f>
        <v>1</v>
      </c>
      <c r="X12" s="7">
        <f>INDEX(mtskill!$A$5:$CR$163,MATCH(Sheet1!$A12,mtskill!$A$5:$A$163,0),MATCH(Sheet1!X$2,mtskill!$A$5:$CR$5,0))</f>
        <v>1</v>
      </c>
      <c r="Y12" s="7">
        <f>INDEX(mtskill!$A$5:$CR$163,MATCH(Sheet1!$A12,mtskill!$A$5:$A$163,0),MATCH(Sheet1!Y$2,mtskill!$A$5:$CR$5,0))</f>
        <v>0.64</v>
      </c>
      <c r="Z12" s="7">
        <f>INDEX(mtskill!$A$5:$CR$163,MATCH(Sheet1!$A12,mtskill!$A$5:$A$163,0),MATCH(Sheet1!Z$2,mtskill!$A$5:$CR$5,0))</f>
        <v>1</v>
      </c>
      <c r="AA12" s="7">
        <f>INDEX(mtskill!$A$5:$CR$163,MATCH(Sheet1!$A12,mtskill!$A$5:$A$163,0),MATCH(Sheet1!AA$2,mtskill!$A$5:$CR$5,0))</f>
        <v>1</v>
      </c>
      <c r="AB12" s="7">
        <f>INDEX(mtskill!$A$5:$CR$163,MATCH(Sheet1!$A12,mtskill!$A$5:$A$163,0),MATCH(Sheet1!AB$2,mtskill!$A$5:$CR$5,0))</f>
        <v>1</v>
      </c>
      <c r="AC12" s="7">
        <f>INDEX(mtskill!$A$5:$CR$163,MATCH(Sheet1!$A12,mtskill!$A$5:$A$163,0),MATCH(Sheet1!AC$2,mtskill!$A$5:$CR$5,0))</f>
        <v>1.5</v>
      </c>
      <c r="AD12" s="7">
        <f>INDEX(mtskill!$A$5:$CR$163,MATCH(Sheet1!$A12,mtskill!$A$5:$A$163,0),MATCH(Sheet1!AD$2,mtskill!$A$5:$CR$5,0))</f>
        <v>1</v>
      </c>
      <c r="AE12" s="7">
        <f>INDEX(mtskill!$A$5:$CR$163,MATCH(Sheet1!$A12,mtskill!$A$5:$A$163,0),MATCH(Sheet1!AE$2,mtskill!$A$5:$CR$5,0))</f>
        <v>1</v>
      </c>
      <c r="AF12" s="7">
        <f>INDEX(mtskill!$A$5:$CR$163,MATCH(Sheet1!$A12,mtskill!$A$5:$A$163,0),MATCH(Sheet1!AF$2,mtskill!$A$5:$CR$5,0))</f>
        <v>1</v>
      </c>
      <c r="AG12" s="7">
        <f>INDEX(mtskill!$A$5:$CR$163,MATCH(Sheet1!$A12,mtskill!$A$5:$A$163,0),MATCH(Sheet1!AG$2,mtskill!$A$5:$CR$5,0))</f>
        <v>1</v>
      </c>
      <c r="AH12" s="7">
        <f>INDEX(mtskill!$A$5:$CR$163,MATCH(Sheet1!$A12,mtskill!$A$5:$A$163,0),MATCH(Sheet1!AH$2,mtskill!$A$5:$CR$5,0))</f>
        <v>1</v>
      </c>
      <c r="AI12" s="7">
        <f>INDEX(mtskill!$A$5:$CR$163,MATCH(Sheet1!$A12,mtskill!$A$5:$A$163,0),MATCH(Sheet1!AI$2,mtskill!$A$5:$CR$5,0))</f>
        <v>1</v>
      </c>
      <c r="AK12" s="7">
        <v>10023350</v>
      </c>
      <c r="AL12" s="7">
        <v>30248740</v>
      </c>
      <c r="AM12" s="8">
        <v>0.75</v>
      </c>
    </row>
    <row r="13" spans="1:39" x14ac:dyDescent="0.25">
      <c r="A13">
        <v>10023805</v>
      </c>
      <c r="B13" s="7">
        <f>INDEX(mtskill!$A$5:$CR$163,MATCH(Sheet1!$A13,mtskill!$A$5:$A$163,0),MATCH(Sheet1!B$2,mtskill!$A$5:$CR$5,0))</f>
        <v>0.8</v>
      </c>
      <c r="C13" s="7">
        <f>INDEX(mtskill!$A$5:$CR$163,MATCH(Sheet1!$A13,mtskill!$A$5:$A$163,0),MATCH(Sheet1!C$2,mtskill!$A$5:$CR$5,0))</f>
        <v>0.8</v>
      </c>
      <c r="D13" s="7">
        <f>INDEX(mtskill!$A$5:$CR$163,MATCH(Sheet1!$A13,mtskill!$A$5:$A$163,0),MATCH(Sheet1!D$2,mtskill!$A$5:$CR$5,0))</f>
        <v>0.8</v>
      </c>
      <c r="E13" s="7">
        <f>INDEX(mtskill!$A$5:$CR$163,MATCH(Sheet1!$A13,mtskill!$A$5:$A$163,0),MATCH(Sheet1!E$2,mtskill!$A$5:$CR$5,0))</f>
        <v>0.8</v>
      </c>
      <c r="F13" s="7">
        <f>INDEX(mtskill!$A$5:$CR$163,MATCH(Sheet1!$A13,mtskill!$A$5:$A$163,0),MATCH(Sheet1!F$2,mtskill!$A$5:$CR$5,0))</f>
        <v>0.8</v>
      </c>
      <c r="G13" s="7">
        <f>INDEX(mtskill!$A$5:$CR$163,MATCH(Sheet1!$A13,mtskill!$A$5:$A$163,0),MATCH(Sheet1!G$2,mtskill!$A$5:$CR$5,0))</f>
        <v>0.95</v>
      </c>
      <c r="H13" s="7">
        <f>INDEX(mtskill!$A$5:$CR$163,MATCH(Sheet1!$A13,mtskill!$A$5:$A$163,0),MATCH(Sheet1!H$2,mtskill!$A$5:$CR$5,0))</f>
        <v>0.8</v>
      </c>
      <c r="I13" s="7">
        <f>INDEX(mtskill!$A$5:$CR$163,MATCH(Sheet1!$A13,mtskill!$A$5:$A$163,0),MATCH(Sheet1!I$2,mtskill!$A$5:$CR$5,0))</f>
        <v>0.95</v>
      </c>
      <c r="J13" s="7">
        <f>INDEX(mtskill!$A$5:$CR$163,MATCH(Sheet1!$A13,mtskill!$A$5:$A$163,0),MATCH(Sheet1!J$2,mtskill!$A$5:$CR$5,0))</f>
        <v>0.8</v>
      </c>
      <c r="K13" s="7">
        <f>INDEX(mtskill!$A$5:$CR$163,MATCH(Sheet1!$A13,mtskill!$A$5:$A$163,0),MATCH(Sheet1!K$2,mtskill!$A$5:$CR$5,0))</f>
        <v>0.95</v>
      </c>
      <c r="L13" s="7">
        <f>INDEX(mtskill!$A$5:$CR$163,MATCH(Sheet1!$A13,mtskill!$A$5:$A$163,0),MATCH(Sheet1!L$2,mtskill!$A$5:$CR$5,0))</f>
        <v>0.95</v>
      </c>
      <c r="M13" s="7">
        <f>INDEX(mtskill!$A$5:$CR$163,MATCH(Sheet1!$A13,mtskill!$A$5:$A$163,0),MATCH(Sheet1!M$2,mtskill!$A$5:$CR$5,0))</f>
        <v>0.8</v>
      </c>
      <c r="N13" s="7">
        <f>INDEX(mtskill!$A$5:$CR$163,MATCH(Sheet1!$A13,mtskill!$A$5:$A$163,0),MATCH(Sheet1!N$2,mtskill!$A$5:$CR$5,0))</f>
        <v>0.8</v>
      </c>
      <c r="O13" s="7">
        <f>INDEX(mtskill!$A$5:$CR$163,MATCH(Sheet1!$A13,mtskill!$A$5:$A$163,0),MATCH(Sheet1!O$2,mtskill!$A$5:$CR$5,0))</f>
        <v>0.8</v>
      </c>
      <c r="P13" s="7">
        <f>INDEX(mtskill!$A$5:$CR$163,MATCH(Sheet1!$A13,mtskill!$A$5:$A$163,0),MATCH(Sheet1!P$2,mtskill!$A$5:$CR$5,0))</f>
        <v>0.95</v>
      </c>
      <c r="Q13" s="7">
        <f>INDEX(mtskill!$A$5:$CR$163,MATCH(Sheet1!$A13,mtskill!$A$5:$A$163,0),MATCH(Sheet1!Q$2,mtskill!$A$5:$CR$5,0))</f>
        <v>0.8</v>
      </c>
      <c r="R13" s="7">
        <f>INDEX(mtskill!$A$5:$CR$163,MATCH(Sheet1!$A13,mtskill!$A$5:$A$163,0),MATCH(Sheet1!R$2,mtskill!$A$5:$CR$5,0))</f>
        <v>0.8</v>
      </c>
      <c r="S13" s="7">
        <f>INDEX(mtskill!$A$5:$CR$163,MATCH(Sheet1!$A13,mtskill!$A$5:$A$163,0),MATCH(Sheet1!S$2,mtskill!$A$5:$CR$5,0))</f>
        <v>0.8</v>
      </c>
      <c r="T13" s="7">
        <f>INDEX(mtskill!$A$5:$CR$163,MATCH(Sheet1!$A13,mtskill!$A$5:$A$163,0),MATCH(Sheet1!T$2,mtskill!$A$5:$CR$5,0))</f>
        <v>0.8</v>
      </c>
      <c r="U13" s="7">
        <f>INDEX(mtskill!$A$5:$CR$163,MATCH(Sheet1!$A13,mtskill!$A$5:$A$163,0),MATCH(Sheet1!U$2,mtskill!$A$5:$CR$5,0))</f>
        <v>0.8</v>
      </c>
      <c r="V13" s="7">
        <f>INDEX(mtskill!$A$5:$CR$163,MATCH(Sheet1!$A13,mtskill!$A$5:$A$163,0),MATCH(Sheet1!V$2,mtskill!$A$5:$CR$5,0))</f>
        <v>0.95</v>
      </c>
      <c r="W13" s="7">
        <f>INDEX(mtskill!$A$5:$CR$163,MATCH(Sheet1!$A13,mtskill!$A$5:$A$163,0),MATCH(Sheet1!W$2,mtskill!$A$5:$CR$5,0))</f>
        <v>0.8</v>
      </c>
      <c r="X13" s="7">
        <f>INDEX(mtskill!$A$5:$CR$163,MATCH(Sheet1!$A13,mtskill!$A$5:$A$163,0),MATCH(Sheet1!X$2,mtskill!$A$5:$CR$5,0))</f>
        <v>0.95</v>
      </c>
      <c r="Y13" s="7">
        <f>INDEX(mtskill!$A$5:$CR$163,MATCH(Sheet1!$A13,mtskill!$A$5:$A$163,0),MATCH(Sheet1!Y$2,mtskill!$A$5:$CR$5,0))</f>
        <v>0.56000000000000005</v>
      </c>
      <c r="Z13" s="7">
        <f>INDEX(mtskill!$A$5:$CR$163,MATCH(Sheet1!$A13,mtskill!$A$5:$A$163,0),MATCH(Sheet1!Z$2,mtskill!$A$5:$CR$5,0))</f>
        <v>0.8</v>
      </c>
      <c r="AA13" s="7">
        <f>INDEX(mtskill!$A$5:$CR$163,MATCH(Sheet1!$A13,mtskill!$A$5:$A$163,0),MATCH(Sheet1!AA$2,mtskill!$A$5:$CR$5,0))</f>
        <v>0.95</v>
      </c>
      <c r="AB13" s="7">
        <f>INDEX(mtskill!$A$5:$CR$163,MATCH(Sheet1!$A13,mtskill!$A$5:$A$163,0),MATCH(Sheet1!AB$2,mtskill!$A$5:$CR$5,0))</f>
        <v>0.8</v>
      </c>
      <c r="AC13" s="7">
        <f>INDEX(mtskill!$A$5:$CR$163,MATCH(Sheet1!$A13,mtskill!$A$5:$A$163,0),MATCH(Sheet1!AC$2,mtskill!$A$5:$CR$5,0))</f>
        <v>1</v>
      </c>
      <c r="AD13" s="7">
        <f>INDEX(mtskill!$A$5:$CR$163,MATCH(Sheet1!$A13,mtskill!$A$5:$A$163,0),MATCH(Sheet1!AD$2,mtskill!$A$5:$CR$5,0))</f>
        <v>0.8</v>
      </c>
      <c r="AE13" s="7">
        <f>INDEX(mtskill!$A$5:$CR$163,MATCH(Sheet1!$A13,mtskill!$A$5:$A$163,0),MATCH(Sheet1!AE$2,mtskill!$A$5:$CR$5,0))</f>
        <v>0.8</v>
      </c>
      <c r="AF13" s="7">
        <f>INDEX(mtskill!$A$5:$CR$163,MATCH(Sheet1!$A13,mtskill!$A$5:$A$163,0),MATCH(Sheet1!AF$2,mtskill!$A$5:$CR$5,0))</f>
        <v>0.8</v>
      </c>
      <c r="AG13" s="7">
        <f>INDEX(mtskill!$A$5:$CR$163,MATCH(Sheet1!$A13,mtskill!$A$5:$A$163,0),MATCH(Sheet1!AG$2,mtskill!$A$5:$CR$5,0))</f>
        <v>0.95</v>
      </c>
      <c r="AH13" s="7">
        <f>INDEX(mtskill!$A$5:$CR$163,MATCH(Sheet1!$A13,mtskill!$A$5:$A$163,0),MATCH(Sheet1!AH$2,mtskill!$A$5:$CR$5,0))</f>
        <v>0.8</v>
      </c>
      <c r="AI13" s="7">
        <f>INDEX(mtskill!$A$5:$CR$163,MATCH(Sheet1!$A13,mtskill!$A$5:$A$163,0),MATCH(Sheet1!AI$2,mtskill!$A$5:$CR$5,0))</f>
        <v>0.8</v>
      </c>
      <c r="AK13" s="7">
        <v>10023350</v>
      </c>
      <c r="AL13" s="7">
        <v>30255865</v>
      </c>
      <c r="AM13" s="8">
        <v>1.1000000000000001</v>
      </c>
    </row>
    <row r="14" spans="1:39" x14ac:dyDescent="0.25">
      <c r="A14">
        <v>10023999</v>
      </c>
      <c r="B14" s="7">
        <f>INDEX(mtskill!$A$5:$CR$163,MATCH(Sheet1!$A14,mtskill!$A$5:$A$163,0),MATCH(Sheet1!B$2,mtskill!$A$5:$CR$5,0))</f>
        <v>1</v>
      </c>
      <c r="C14" s="7">
        <f>INDEX(mtskill!$A$5:$CR$163,MATCH(Sheet1!$A14,mtskill!$A$5:$A$163,0),MATCH(Sheet1!C$2,mtskill!$A$5:$CR$5,0))</f>
        <v>1</v>
      </c>
      <c r="D14" s="7">
        <f>INDEX(mtskill!$A$5:$CR$163,MATCH(Sheet1!$A14,mtskill!$A$5:$A$163,0),MATCH(Sheet1!D$2,mtskill!$A$5:$CR$5,0))</f>
        <v>1</v>
      </c>
      <c r="E14" s="7">
        <f>INDEX(mtskill!$A$5:$CR$163,MATCH(Sheet1!$A14,mtskill!$A$5:$A$163,0),MATCH(Sheet1!E$2,mtskill!$A$5:$CR$5,0))</f>
        <v>1</v>
      </c>
      <c r="F14" s="7">
        <f>INDEX(mtskill!$A$5:$CR$163,MATCH(Sheet1!$A14,mtskill!$A$5:$A$163,0),MATCH(Sheet1!F$2,mtskill!$A$5:$CR$5,0))</f>
        <v>1</v>
      </c>
      <c r="G14" s="7">
        <f>INDEX(mtskill!$A$5:$CR$163,MATCH(Sheet1!$A14,mtskill!$A$5:$A$163,0),MATCH(Sheet1!G$2,mtskill!$A$5:$CR$5,0))</f>
        <v>1.05</v>
      </c>
      <c r="H14" s="7">
        <f>INDEX(mtskill!$A$5:$CR$163,MATCH(Sheet1!$A14,mtskill!$A$5:$A$163,0),MATCH(Sheet1!H$2,mtskill!$A$5:$CR$5,0))</f>
        <v>1</v>
      </c>
      <c r="I14" s="7">
        <f>INDEX(mtskill!$A$5:$CR$163,MATCH(Sheet1!$A14,mtskill!$A$5:$A$163,0),MATCH(Sheet1!I$2,mtskill!$A$5:$CR$5,0))</f>
        <v>1.05</v>
      </c>
      <c r="J14" s="7">
        <f>INDEX(mtskill!$A$5:$CR$163,MATCH(Sheet1!$A14,mtskill!$A$5:$A$163,0),MATCH(Sheet1!J$2,mtskill!$A$5:$CR$5,0))</f>
        <v>1</v>
      </c>
      <c r="K14" s="7">
        <f>INDEX(mtskill!$A$5:$CR$163,MATCH(Sheet1!$A14,mtskill!$A$5:$A$163,0),MATCH(Sheet1!K$2,mtskill!$A$5:$CR$5,0))</f>
        <v>1.05</v>
      </c>
      <c r="L14" s="7">
        <f>INDEX(mtskill!$A$5:$CR$163,MATCH(Sheet1!$A14,mtskill!$A$5:$A$163,0),MATCH(Sheet1!L$2,mtskill!$A$5:$CR$5,0))</f>
        <v>1.05</v>
      </c>
      <c r="M14" s="7">
        <f>INDEX(mtskill!$A$5:$CR$163,MATCH(Sheet1!$A14,mtskill!$A$5:$A$163,0),MATCH(Sheet1!M$2,mtskill!$A$5:$CR$5,0))</f>
        <v>1</v>
      </c>
      <c r="N14" s="7">
        <f>INDEX(mtskill!$A$5:$CR$163,MATCH(Sheet1!$A14,mtskill!$A$5:$A$163,0),MATCH(Sheet1!N$2,mtskill!$A$5:$CR$5,0))</f>
        <v>1</v>
      </c>
      <c r="O14" s="7">
        <f>INDEX(mtskill!$A$5:$CR$163,MATCH(Sheet1!$A14,mtskill!$A$5:$A$163,0),MATCH(Sheet1!O$2,mtskill!$A$5:$CR$5,0))</f>
        <v>1</v>
      </c>
      <c r="P14" s="7">
        <f>INDEX(mtskill!$A$5:$CR$163,MATCH(Sheet1!$A14,mtskill!$A$5:$A$163,0),MATCH(Sheet1!P$2,mtskill!$A$5:$CR$5,0))</f>
        <v>1.05</v>
      </c>
      <c r="Q14" s="7">
        <f>INDEX(mtskill!$A$5:$CR$163,MATCH(Sheet1!$A14,mtskill!$A$5:$A$163,0),MATCH(Sheet1!Q$2,mtskill!$A$5:$CR$5,0))</f>
        <v>1</v>
      </c>
      <c r="R14" s="7">
        <f>INDEX(mtskill!$A$5:$CR$163,MATCH(Sheet1!$A14,mtskill!$A$5:$A$163,0),MATCH(Sheet1!R$2,mtskill!$A$5:$CR$5,0))</f>
        <v>1</v>
      </c>
      <c r="S14" s="7">
        <f>INDEX(mtskill!$A$5:$CR$163,MATCH(Sheet1!$A14,mtskill!$A$5:$A$163,0),MATCH(Sheet1!S$2,mtskill!$A$5:$CR$5,0))</f>
        <v>1</v>
      </c>
      <c r="T14" s="7">
        <f>INDEX(mtskill!$A$5:$CR$163,MATCH(Sheet1!$A14,mtskill!$A$5:$A$163,0),MATCH(Sheet1!T$2,mtskill!$A$5:$CR$5,0))</f>
        <v>1</v>
      </c>
      <c r="U14" s="7">
        <f>INDEX(mtskill!$A$5:$CR$163,MATCH(Sheet1!$A14,mtskill!$A$5:$A$163,0),MATCH(Sheet1!U$2,mtskill!$A$5:$CR$5,0))</f>
        <v>1</v>
      </c>
      <c r="V14" s="7">
        <f>INDEX(mtskill!$A$5:$CR$163,MATCH(Sheet1!$A14,mtskill!$A$5:$A$163,0),MATCH(Sheet1!V$2,mtskill!$A$5:$CR$5,0))</f>
        <v>1.05</v>
      </c>
      <c r="W14" s="7">
        <f>INDEX(mtskill!$A$5:$CR$163,MATCH(Sheet1!$A14,mtskill!$A$5:$A$163,0),MATCH(Sheet1!W$2,mtskill!$A$5:$CR$5,0))</f>
        <v>1</v>
      </c>
      <c r="X14" s="7">
        <f>INDEX(mtskill!$A$5:$CR$163,MATCH(Sheet1!$A14,mtskill!$A$5:$A$163,0),MATCH(Sheet1!X$2,mtskill!$A$5:$CR$5,0))</f>
        <v>1.05</v>
      </c>
      <c r="Y14" s="7">
        <f>INDEX(mtskill!$A$5:$CR$163,MATCH(Sheet1!$A14,mtskill!$A$5:$A$163,0),MATCH(Sheet1!Y$2,mtskill!$A$5:$CR$5,0))</f>
        <v>0.7</v>
      </c>
      <c r="Z14" s="7">
        <f>INDEX(mtskill!$A$5:$CR$163,MATCH(Sheet1!$A14,mtskill!$A$5:$A$163,0),MATCH(Sheet1!Z$2,mtskill!$A$5:$CR$5,0))</f>
        <v>1</v>
      </c>
      <c r="AA14" s="7">
        <f>INDEX(mtskill!$A$5:$CR$163,MATCH(Sheet1!$A14,mtskill!$A$5:$A$163,0),MATCH(Sheet1!AA$2,mtskill!$A$5:$CR$5,0))</f>
        <v>1.05</v>
      </c>
      <c r="AB14" s="7">
        <f>INDEX(mtskill!$A$5:$CR$163,MATCH(Sheet1!$A14,mtskill!$A$5:$A$163,0),MATCH(Sheet1!AB$2,mtskill!$A$5:$CR$5,0))</f>
        <v>1</v>
      </c>
      <c r="AC14" s="7">
        <f>INDEX(mtskill!$A$5:$CR$163,MATCH(Sheet1!$A14,mtskill!$A$5:$A$163,0),MATCH(Sheet1!AC$2,mtskill!$A$5:$CR$5,0))</f>
        <v>1.5</v>
      </c>
      <c r="AD14" s="7">
        <f>INDEX(mtskill!$A$5:$CR$163,MATCH(Sheet1!$A14,mtskill!$A$5:$A$163,0),MATCH(Sheet1!AD$2,mtskill!$A$5:$CR$5,0))</f>
        <v>1</v>
      </c>
      <c r="AE14" s="7">
        <f>INDEX(mtskill!$A$5:$CR$163,MATCH(Sheet1!$A14,mtskill!$A$5:$A$163,0),MATCH(Sheet1!AE$2,mtskill!$A$5:$CR$5,0))</f>
        <v>1</v>
      </c>
      <c r="AF14" s="7">
        <f>INDEX(mtskill!$A$5:$CR$163,MATCH(Sheet1!$A14,mtskill!$A$5:$A$163,0),MATCH(Sheet1!AF$2,mtskill!$A$5:$CR$5,0))</f>
        <v>1</v>
      </c>
      <c r="AG14" s="7">
        <f>INDEX(mtskill!$A$5:$CR$163,MATCH(Sheet1!$A14,mtskill!$A$5:$A$163,0),MATCH(Sheet1!AG$2,mtskill!$A$5:$CR$5,0))</f>
        <v>1.05</v>
      </c>
      <c r="AH14" s="7">
        <f>INDEX(mtskill!$A$5:$CR$163,MATCH(Sheet1!$A14,mtskill!$A$5:$A$163,0),MATCH(Sheet1!AH$2,mtskill!$A$5:$CR$5,0))</f>
        <v>1</v>
      </c>
      <c r="AI14" s="7">
        <f>INDEX(mtskill!$A$5:$CR$163,MATCH(Sheet1!$A14,mtskill!$A$5:$A$163,0),MATCH(Sheet1!AI$2,mtskill!$A$5:$CR$5,0))</f>
        <v>1</v>
      </c>
      <c r="AK14" s="7">
        <v>10023350</v>
      </c>
      <c r="AL14" s="7">
        <v>30256349</v>
      </c>
      <c r="AM14" s="8">
        <v>0.75</v>
      </c>
    </row>
    <row r="15" spans="1:39" x14ac:dyDescent="0.25">
      <c r="A15">
        <v>10024214</v>
      </c>
      <c r="B15" s="7">
        <f>INDEX(mtskill!$A$5:$CR$163,MATCH(Sheet1!$A15,mtskill!$A$5:$A$163,0),MATCH(Sheet1!B$2,mtskill!$A$5:$CR$5,0))</f>
        <v>0.9</v>
      </c>
      <c r="C15" s="7">
        <f>INDEX(mtskill!$A$5:$CR$163,MATCH(Sheet1!$A15,mtskill!$A$5:$A$163,0),MATCH(Sheet1!C$2,mtskill!$A$5:$CR$5,0))</f>
        <v>0.8</v>
      </c>
      <c r="D15" s="7">
        <f>INDEX(mtskill!$A$5:$CR$163,MATCH(Sheet1!$A15,mtskill!$A$5:$A$163,0),MATCH(Sheet1!D$2,mtskill!$A$5:$CR$5,0))</f>
        <v>0.9</v>
      </c>
      <c r="E15" s="7">
        <f>INDEX(mtskill!$A$5:$CR$163,MATCH(Sheet1!$A15,mtskill!$A$5:$A$163,0),MATCH(Sheet1!E$2,mtskill!$A$5:$CR$5,0))</f>
        <v>0.9</v>
      </c>
      <c r="F15" s="7">
        <f>INDEX(mtskill!$A$5:$CR$163,MATCH(Sheet1!$A15,mtskill!$A$5:$A$163,0),MATCH(Sheet1!F$2,mtskill!$A$5:$CR$5,0))</f>
        <v>0.9</v>
      </c>
      <c r="G15" s="7">
        <f>INDEX(mtskill!$A$5:$CR$163,MATCH(Sheet1!$A15,mtskill!$A$5:$A$163,0),MATCH(Sheet1!G$2,mtskill!$A$5:$CR$5,0))</f>
        <v>1</v>
      </c>
      <c r="H15" s="7">
        <f>INDEX(mtskill!$A$5:$CR$163,MATCH(Sheet1!$A15,mtskill!$A$5:$A$163,0),MATCH(Sheet1!H$2,mtskill!$A$5:$CR$5,0))</f>
        <v>0.9</v>
      </c>
      <c r="I15" s="7">
        <f>INDEX(mtskill!$A$5:$CR$163,MATCH(Sheet1!$A15,mtskill!$A$5:$A$163,0),MATCH(Sheet1!I$2,mtskill!$A$5:$CR$5,0))</f>
        <v>1</v>
      </c>
      <c r="J15" s="7">
        <f>INDEX(mtskill!$A$5:$CR$163,MATCH(Sheet1!$A15,mtskill!$A$5:$A$163,0),MATCH(Sheet1!J$2,mtskill!$A$5:$CR$5,0))</f>
        <v>0.9</v>
      </c>
      <c r="K15" s="7">
        <f>INDEX(mtskill!$A$5:$CR$163,MATCH(Sheet1!$A15,mtskill!$A$5:$A$163,0),MATCH(Sheet1!K$2,mtskill!$A$5:$CR$5,0))</f>
        <v>1</v>
      </c>
      <c r="L15" s="7">
        <f>INDEX(mtskill!$A$5:$CR$163,MATCH(Sheet1!$A15,mtskill!$A$5:$A$163,0),MATCH(Sheet1!L$2,mtskill!$A$5:$CR$5,0))</f>
        <v>1</v>
      </c>
      <c r="M15" s="7">
        <f>INDEX(mtskill!$A$5:$CR$163,MATCH(Sheet1!$A15,mtskill!$A$5:$A$163,0),MATCH(Sheet1!M$2,mtskill!$A$5:$CR$5,0))</f>
        <v>0.8</v>
      </c>
      <c r="N15" s="7">
        <f>INDEX(mtskill!$A$5:$CR$163,MATCH(Sheet1!$A15,mtskill!$A$5:$A$163,0),MATCH(Sheet1!N$2,mtskill!$A$5:$CR$5,0))</f>
        <v>0.8</v>
      </c>
      <c r="O15" s="7">
        <f>INDEX(mtskill!$A$5:$CR$163,MATCH(Sheet1!$A15,mtskill!$A$5:$A$163,0),MATCH(Sheet1!O$2,mtskill!$A$5:$CR$5,0))</f>
        <v>0.9</v>
      </c>
      <c r="P15" s="7">
        <f>INDEX(mtskill!$A$5:$CR$163,MATCH(Sheet1!$A15,mtskill!$A$5:$A$163,0),MATCH(Sheet1!P$2,mtskill!$A$5:$CR$5,0))</f>
        <v>1</v>
      </c>
      <c r="Q15" s="7">
        <f>INDEX(mtskill!$A$5:$CR$163,MATCH(Sheet1!$A15,mtskill!$A$5:$A$163,0),MATCH(Sheet1!Q$2,mtskill!$A$5:$CR$5,0))</f>
        <v>0.9</v>
      </c>
      <c r="R15" s="7">
        <f>INDEX(mtskill!$A$5:$CR$163,MATCH(Sheet1!$A15,mtskill!$A$5:$A$163,0),MATCH(Sheet1!R$2,mtskill!$A$5:$CR$5,0))</f>
        <v>0.9</v>
      </c>
      <c r="S15" s="7">
        <f>INDEX(mtskill!$A$5:$CR$163,MATCH(Sheet1!$A15,mtskill!$A$5:$A$163,0),MATCH(Sheet1!S$2,mtskill!$A$5:$CR$5,0))</f>
        <v>0.8</v>
      </c>
      <c r="T15" s="7">
        <f>INDEX(mtskill!$A$5:$CR$163,MATCH(Sheet1!$A15,mtskill!$A$5:$A$163,0),MATCH(Sheet1!T$2,mtskill!$A$5:$CR$5,0))</f>
        <v>0.8</v>
      </c>
      <c r="U15" s="7">
        <f>INDEX(mtskill!$A$5:$CR$163,MATCH(Sheet1!$A15,mtskill!$A$5:$A$163,0),MATCH(Sheet1!U$2,mtskill!$A$5:$CR$5,0))</f>
        <v>0.9</v>
      </c>
      <c r="V15" s="7">
        <f>INDEX(mtskill!$A$5:$CR$163,MATCH(Sheet1!$A15,mtskill!$A$5:$A$163,0),MATCH(Sheet1!V$2,mtskill!$A$5:$CR$5,0))</f>
        <v>1</v>
      </c>
      <c r="W15" s="7">
        <f>INDEX(mtskill!$A$5:$CR$163,MATCH(Sheet1!$A15,mtskill!$A$5:$A$163,0),MATCH(Sheet1!W$2,mtskill!$A$5:$CR$5,0))</f>
        <v>0.9</v>
      </c>
      <c r="X15" s="7">
        <f>INDEX(mtskill!$A$5:$CR$163,MATCH(Sheet1!$A15,mtskill!$A$5:$A$163,0),MATCH(Sheet1!X$2,mtskill!$A$5:$CR$5,0))</f>
        <v>1</v>
      </c>
      <c r="Y15" s="7">
        <f>INDEX(mtskill!$A$5:$CR$163,MATCH(Sheet1!$A15,mtskill!$A$5:$A$163,0),MATCH(Sheet1!Y$2,mtskill!$A$5:$CR$5,0))</f>
        <v>0.56000000000000005</v>
      </c>
      <c r="Z15" s="7">
        <f>INDEX(mtskill!$A$5:$CR$163,MATCH(Sheet1!$A15,mtskill!$A$5:$A$163,0),MATCH(Sheet1!Z$2,mtskill!$A$5:$CR$5,0))</f>
        <v>0.8</v>
      </c>
      <c r="AA15" s="7">
        <f>INDEX(mtskill!$A$5:$CR$163,MATCH(Sheet1!$A15,mtskill!$A$5:$A$163,0),MATCH(Sheet1!AA$2,mtskill!$A$5:$CR$5,0))</f>
        <v>1</v>
      </c>
      <c r="AB15" s="7">
        <f>INDEX(mtskill!$A$5:$CR$163,MATCH(Sheet1!$A15,mtskill!$A$5:$A$163,0),MATCH(Sheet1!AB$2,mtskill!$A$5:$CR$5,0))</f>
        <v>0.8</v>
      </c>
      <c r="AC15" s="7">
        <f>INDEX(mtskill!$A$5:$CR$163,MATCH(Sheet1!$A15,mtskill!$A$5:$A$163,0),MATCH(Sheet1!AC$2,mtskill!$A$5:$CR$5,0))</f>
        <v>1</v>
      </c>
      <c r="AD15" s="7">
        <f>INDEX(mtskill!$A$5:$CR$163,MATCH(Sheet1!$A15,mtskill!$A$5:$A$163,0),MATCH(Sheet1!AD$2,mtskill!$A$5:$CR$5,0))</f>
        <v>0.9</v>
      </c>
      <c r="AE15" s="7">
        <f>INDEX(mtskill!$A$5:$CR$163,MATCH(Sheet1!$A15,mtskill!$A$5:$A$163,0),MATCH(Sheet1!AE$2,mtskill!$A$5:$CR$5,0))</f>
        <v>0.9</v>
      </c>
      <c r="AF15" s="7">
        <f>INDEX(mtskill!$A$5:$CR$163,MATCH(Sheet1!$A15,mtskill!$A$5:$A$163,0),MATCH(Sheet1!AF$2,mtskill!$A$5:$CR$5,0))</f>
        <v>0.9</v>
      </c>
      <c r="AG15" s="7">
        <f>INDEX(mtskill!$A$5:$CR$163,MATCH(Sheet1!$A15,mtskill!$A$5:$A$163,0),MATCH(Sheet1!AG$2,mtskill!$A$5:$CR$5,0))</f>
        <v>1</v>
      </c>
      <c r="AH15" s="7">
        <f>INDEX(mtskill!$A$5:$CR$163,MATCH(Sheet1!$A15,mtskill!$A$5:$A$163,0),MATCH(Sheet1!AH$2,mtskill!$A$5:$CR$5,0))</f>
        <v>0.8</v>
      </c>
      <c r="AI15" s="7">
        <f>INDEX(mtskill!$A$5:$CR$163,MATCH(Sheet1!$A15,mtskill!$A$5:$A$163,0),MATCH(Sheet1!AI$2,mtskill!$A$5:$CR$5,0))</f>
        <v>0.9</v>
      </c>
      <c r="AK15" s="7">
        <v>10023350</v>
      </c>
      <c r="AL15" s="7">
        <v>30256730</v>
      </c>
      <c r="AM15" s="8">
        <v>0.75</v>
      </c>
    </row>
    <row r="16" spans="1:39" x14ac:dyDescent="0.25">
      <c r="A16">
        <v>10023912</v>
      </c>
      <c r="B16" s="7">
        <f>INDEX(mtskill!$A$5:$CR$163,MATCH(Sheet1!$A16,mtskill!$A$5:$A$163,0),MATCH(Sheet1!B$2,mtskill!$A$5:$CR$5,0))</f>
        <v>1</v>
      </c>
      <c r="C16" s="7">
        <f>INDEX(mtskill!$A$5:$CR$163,MATCH(Sheet1!$A16,mtskill!$A$5:$A$163,0),MATCH(Sheet1!C$2,mtskill!$A$5:$CR$5,0))</f>
        <v>1</v>
      </c>
      <c r="D16" s="7">
        <f>INDEX(mtskill!$A$5:$CR$163,MATCH(Sheet1!$A16,mtskill!$A$5:$A$163,0),MATCH(Sheet1!D$2,mtskill!$A$5:$CR$5,0))</f>
        <v>1</v>
      </c>
      <c r="E16" s="7">
        <f>INDEX(mtskill!$A$5:$CR$163,MATCH(Sheet1!$A16,mtskill!$A$5:$A$163,0),MATCH(Sheet1!E$2,mtskill!$A$5:$CR$5,0))</f>
        <v>1</v>
      </c>
      <c r="F16" s="7">
        <f>INDEX(mtskill!$A$5:$CR$163,MATCH(Sheet1!$A16,mtskill!$A$5:$A$163,0),MATCH(Sheet1!F$2,mtskill!$A$5:$CR$5,0))</f>
        <v>1</v>
      </c>
      <c r="G16" s="7">
        <f>INDEX(mtskill!$A$5:$CR$163,MATCH(Sheet1!$A16,mtskill!$A$5:$A$163,0),MATCH(Sheet1!G$2,mtskill!$A$5:$CR$5,0))</f>
        <v>1.05</v>
      </c>
      <c r="H16" s="7">
        <f>INDEX(mtskill!$A$5:$CR$163,MATCH(Sheet1!$A16,mtskill!$A$5:$A$163,0),MATCH(Sheet1!H$2,mtskill!$A$5:$CR$5,0))</f>
        <v>1</v>
      </c>
      <c r="I16" s="7">
        <f>INDEX(mtskill!$A$5:$CR$163,MATCH(Sheet1!$A16,mtskill!$A$5:$A$163,0),MATCH(Sheet1!I$2,mtskill!$A$5:$CR$5,0))</f>
        <v>1.05</v>
      </c>
      <c r="J16" s="7">
        <f>INDEX(mtskill!$A$5:$CR$163,MATCH(Sheet1!$A16,mtskill!$A$5:$A$163,0),MATCH(Sheet1!J$2,mtskill!$A$5:$CR$5,0))</f>
        <v>1</v>
      </c>
      <c r="K16" s="7">
        <f>INDEX(mtskill!$A$5:$CR$163,MATCH(Sheet1!$A16,mtskill!$A$5:$A$163,0),MATCH(Sheet1!K$2,mtskill!$A$5:$CR$5,0))</f>
        <v>1.05</v>
      </c>
      <c r="L16" s="7">
        <f>INDEX(mtskill!$A$5:$CR$163,MATCH(Sheet1!$A16,mtskill!$A$5:$A$163,0),MATCH(Sheet1!L$2,mtskill!$A$5:$CR$5,0))</f>
        <v>1.05</v>
      </c>
      <c r="M16" s="7">
        <f>INDEX(mtskill!$A$5:$CR$163,MATCH(Sheet1!$A16,mtskill!$A$5:$A$163,0),MATCH(Sheet1!M$2,mtskill!$A$5:$CR$5,0))</f>
        <v>1</v>
      </c>
      <c r="N16" s="7">
        <f>INDEX(mtskill!$A$5:$CR$163,MATCH(Sheet1!$A16,mtskill!$A$5:$A$163,0),MATCH(Sheet1!N$2,mtskill!$A$5:$CR$5,0))</f>
        <v>1</v>
      </c>
      <c r="O16" s="7">
        <f>INDEX(mtskill!$A$5:$CR$163,MATCH(Sheet1!$A16,mtskill!$A$5:$A$163,0),MATCH(Sheet1!O$2,mtskill!$A$5:$CR$5,0))</f>
        <v>1</v>
      </c>
      <c r="P16" s="7">
        <f>INDEX(mtskill!$A$5:$CR$163,MATCH(Sheet1!$A16,mtskill!$A$5:$A$163,0),MATCH(Sheet1!P$2,mtskill!$A$5:$CR$5,0))</f>
        <v>1.05</v>
      </c>
      <c r="Q16" s="7">
        <f>INDEX(mtskill!$A$5:$CR$163,MATCH(Sheet1!$A16,mtskill!$A$5:$A$163,0),MATCH(Sheet1!Q$2,mtskill!$A$5:$CR$5,0))</f>
        <v>1</v>
      </c>
      <c r="R16" s="7">
        <f>INDEX(mtskill!$A$5:$CR$163,MATCH(Sheet1!$A16,mtskill!$A$5:$A$163,0),MATCH(Sheet1!R$2,mtskill!$A$5:$CR$5,0))</f>
        <v>1</v>
      </c>
      <c r="S16" s="7">
        <f>INDEX(mtskill!$A$5:$CR$163,MATCH(Sheet1!$A16,mtskill!$A$5:$A$163,0),MATCH(Sheet1!S$2,mtskill!$A$5:$CR$5,0))</f>
        <v>1</v>
      </c>
      <c r="T16" s="7">
        <f>INDEX(mtskill!$A$5:$CR$163,MATCH(Sheet1!$A16,mtskill!$A$5:$A$163,0),MATCH(Sheet1!T$2,mtskill!$A$5:$CR$5,0))</f>
        <v>1</v>
      </c>
      <c r="U16" s="7">
        <f>INDEX(mtskill!$A$5:$CR$163,MATCH(Sheet1!$A16,mtskill!$A$5:$A$163,0),MATCH(Sheet1!U$2,mtskill!$A$5:$CR$5,0))</f>
        <v>1</v>
      </c>
      <c r="V16" s="7">
        <f>INDEX(mtskill!$A$5:$CR$163,MATCH(Sheet1!$A16,mtskill!$A$5:$A$163,0),MATCH(Sheet1!V$2,mtskill!$A$5:$CR$5,0))</f>
        <v>1.05</v>
      </c>
      <c r="W16" s="7">
        <f>INDEX(mtskill!$A$5:$CR$163,MATCH(Sheet1!$A16,mtskill!$A$5:$A$163,0),MATCH(Sheet1!W$2,mtskill!$A$5:$CR$5,0))</f>
        <v>1</v>
      </c>
      <c r="X16" s="7">
        <f>INDEX(mtskill!$A$5:$CR$163,MATCH(Sheet1!$A16,mtskill!$A$5:$A$163,0),MATCH(Sheet1!X$2,mtskill!$A$5:$CR$5,0))</f>
        <v>1.05</v>
      </c>
      <c r="Y16" s="7">
        <f>INDEX(mtskill!$A$5:$CR$163,MATCH(Sheet1!$A16,mtskill!$A$5:$A$163,0),MATCH(Sheet1!Y$2,mtskill!$A$5:$CR$5,0))</f>
        <v>0.8</v>
      </c>
      <c r="Z16" s="7">
        <f>INDEX(mtskill!$A$5:$CR$163,MATCH(Sheet1!$A16,mtskill!$A$5:$A$163,0),MATCH(Sheet1!Z$2,mtskill!$A$5:$CR$5,0))</f>
        <v>1</v>
      </c>
      <c r="AA16" s="7">
        <f>INDEX(mtskill!$A$5:$CR$163,MATCH(Sheet1!$A16,mtskill!$A$5:$A$163,0),MATCH(Sheet1!AA$2,mtskill!$A$5:$CR$5,0))</f>
        <v>1.05</v>
      </c>
      <c r="AB16" s="7">
        <f>INDEX(mtskill!$A$5:$CR$163,MATCH(Sheet1!$A16,mtskill!$A$5:$A$163,0),MATCH(Sheet1!AB$2,mtskill!$A$5:$CR$5,0))</f>
        <v>1</v>
      </c>
      <c r="AC16" s="7">
        <f>INDEX(mtskill!$A$5:$CR$163,MATCH(Sheet1!$A16,mtskill!$A$5:$A$163,0),MATCH(Sheet1!AC$2,mtskill!$A$5:$CR$5,0))</f>
        <v>1.3333333333333333</v>
      </c>
      <c r="AD16" s="7">
        <f>INDEX(mtskill!$A$5:$CR$163,MATCH(Sheet1!$A16,mtskill!$A$5:$A$163,0),MATCH(Sheet1!AD$2,mtskill!$A$5:$CR$5,0))</f>
        <v>1</v>
      </c>
      <c r="AE16" s="7">
        <f>INDEX(mtskill!$A$5:$CR$163,MATCH(Sheet1!$A16,mtskill!$A$5:$A$163,0),MATCH(Sheet1!AE$2,mtskill!$A$5:$CR$5,0))</f>
        <v>1</v>
      </c>
      <c r="AF16" s="7">
        <f>INDEX(mtskill!$A$5:$CR$163,MATCH(Sheet1!$A16,mtskill!$A$5:$A$163,0),MATCH(Sheet1!AF$2,mtskill!$A$5:$CR$5,0))</f>
        <v>1</v>
      </c>
      <c r="AG16" s="7">
        <f>INDEX(mtskill!$A$5:$CR$163,MATCH(Sheet1!$A16,mtskill!$A$5:$A$163,0),MATCH(Sheet1!AG$2,mtskill!$A$5:$CR$5,0))</f>
        <v>1.05</v>
      </c>
      <c r="AH16" s="7">
        <f>INDEX(mtskill!$A$5:$CR$163,MATCH(Sheet1!$A16,mtskill!$A$5:$A$163,0),MATCH(Sheet1!AH$2,mtskill!$A$5:$CR$5,0))</f>
        <v>1</v>
      </c>
      <c r="AI16" s="7">
        <f>INDEX(mtskill!$A$5:$CR$163,MATCH(Sheet1!$A16,mtskill!$A$5:$A$163,0),MATCH(Sheet1!AI$2,mtskill!$A$5:$CR$5,0))</f>
        <v>1</v>
      </c>
      <c r="AK16" s="7">
        <v>10023350</v>
      </c>
      <c r="AL16" s="7">
        <v>30256752</v>
      </c>
      <c r="AM16" s="8">
        <v>1</v>
      </c>
    </row>
    <row r="17" spans="1:39" x14ac:dyDescent="0.25">
      <c r="A17">
        <v>10023961</v>
      </c>
      <c r="B17" s="7">
        <f>INDEX(mtskill!$A$5:$CR$163,MATCH(Sheet1!$A17,mtskill!$A$5:$A$163,0),MATCH(Sheet1!B$2,mtskill!$A$5:$CR$5,0))</f>
        <v>0.9</v>
      </c>
      <c r="C17" s="7">
        <f>INDEX(mtskill!$A$5:$CR$163,MATCH(Sheet1!$A17,mtskill!$A$5:$A$163,0),MATCH(Sheet1!C$2,mtskill!$A$5:$CR$5,0))</f>
        <v>0.9</v>
      </c>
      <c r="D17" s="7">
        <f>INDEX(mtskill!$A$5:$CR$163,MATCH(Sheet1!$A17,mtskill!$A$5:$A$163,0),MATCH(Sheet1!D$2,mtskill!$A$5:$CR$5,0))</f>
        <v>0.9</v>
      </c>
      <c r="E17" s="7">
        <f>INDEX(mtskill!$A$5:$CR$163,MATCH(Sheet1!$A17,mtskill!$A$5:$A$163,0),MATCH(Sheet1!E$2,mtskill!$A$5:$CR$5,0))</f>
        <v>0.9</v>
      </c>
      <c r="F17" s="7">
        <f>INDEX(mtskill!$A$5:$CR$163,MATCH(Sheet1!$A17,mtskill!$A$5:$A$163,0),MATCH(Sheet1!F$2,mtskill!$A$5:$CR$5,0))</f>
        <v>0.9</v>
      </c>
      <c r="G17" s="7">
        <f>INDEX(mtskill!$A$5:$CR$163,MATCH(Sheet1!$A17,mtskill!$A$5:$A$163,0),MATCH(Sheet1!G$2,mtskill!$A$5:$CR$5,0))</f>
        <v>0.95</v>
      </c>
      <c r="H17" s="7">
        <f>INDEX(mtskill!$A$5:$CR$163,MATCH(Sheet1!$A17,mtskill!$A$5:$A$163,0),MATCH(Sheet1!H$2,mtskill!$A$5:$CR$5,0))</f>
        <v>0.9</v>
      </c>
      <c r="I17" s="7">
        <f>INDEX(mtskill!$A$5:$CR$163,MATCH(Sheet1!$A17,mtskill!$A$5:$A$163,0),MATCH(Sheet1!I$2,mtskill!$A$5:$CR$5,0))</f>
        <v>0.95</v>
      </c>
      <c r="J17" s="7">
        <f>INDEX(mtskill!$A$5:$CR$163,MATCH(Sheet1!$A17,mtskill!$A$5:$A$163,0),MATCH(Sheet1!J$2,mtskill!$A$5:$CR$5,0))</f>
        <v>0.9</v>
      </c>
      <c r="K17" s="7">
        <f>INDEX(mtskill!$A$5:$CR$163,MATCH(Sheet1!$A17,mtskill!$A$5:$A$163,0),MATCH(Sheet1!K$2,mtskill!$A$5:$CR$5,0))</f>
        <v>0.95</v>
      </c>
      <c r="L17" s="7">
        <f>INDEX(mtskill!$A$5:$CR$163,MATCH(Sheet1!$A17,mtskill!$A$5:$A$163,0),MATCH(Sheet1!L$2,mtskill!$A$5:$CR$5,0))</f>
        <v>0.95</v>
      </c>
      <c r="M17" s="7">
        <f>INDEX(mtskill!$A$5:$CR$163,MATCH(Sheet1!$A17,mtskill!$A$5:$A$163,0),MATCH(Sheet1!M$2,mtskill!$A$5:$CR$5,0))</f>
        <v>0.9</v>
      </c>
      <c r="N17" s="7">
        <f>INDEX(mtskill!$A$5:$CR$163,MATCH(Sheet1!$A17,mtskill!$A$5:$A$163,0),MATCH(Sheet1!N$2,mtskill!$A$5:$CR$5,0))</f>
        <v>0.9</v>
      </c>
      <c r="O17" s="7">
        <f>INDEX(mtskill!$A$5:$CR$163,MATCH(Sheet1!$A17,mtskill!$A$5:$A$163,0),MATCH(Sheet1!O$2,mtskill!$A$5:$CR$5,0))</f>
        <v>0.9</v>
      </c>
      <c r="P17" s="7">
        <f>INDEX(mtskill!$A$5:$CR$163,MATCH(Sheet1!$A17,mtskill!$A$5:$A$163,0),MATCH(Sheet1!P$2,mtskill!$A$5:$CR$5,0))</f>
        <v>0.95</v>
      </c>
      <c r="Q17" s="7">
        <f>INDEX(mtskill!$A$5:$CR$163,MATCH(Sheet1!$A17,mtskill!$A$5:$A$163,0),MATCH(Sheet1!Q$2,mtskill!$A$5:$CR$5,0))</f>
        <v>0.9</v>
      </c>
      <c r="R17" s="7">
        <f>INDEX(mtskill!$A$5:$CR$163,MATCH(Sheet1!$A17,mtskill!$A$5:$A$163,0),MATCH(Sheet1!R$2,mtskill!$A$5:$CR$5,0))</f>
        <v>0.9</v>
      </c>
      <c r="S17" s="7">
        <f>INDEX(mtskill!$A$5:$CR$163,MATCH(Sheet1!$A17,mtskill!$A$5:$A$163,0),MATCH(Sheet1!S$2,mtskill!$A$5:$CR$5,0))</f>
        <v>0.9</v>
      </c>
      <c r="T17" s="7">
        <f>INDEX(mtskill!$A$5:$CR$163,MATCH(Sheet1!$A17,mtskill!$A$5:$A$163,0),MATCH(Sheet1!T$2,mtskill!$A$5:$CR$5,0))</f>
        <v>0.9</v>
      </c>
      <c r="U17" s="7">
        <f>INDEX(mtskill!$A$5:$CR$163,MATCH(Sheet1!$A17,mtskill!$A$5:$A$163,0),MATCH(Sheet1!U$2,mtskill!$A$5:$CR$5,0))</f>
        <v>0.9</v>
      </c>
      <c r="V17" s="7">
        <f>INDEX(mtskill!$A$5:$CR$163,MATCH(Sheet1!$A17,mtskill!$A$5:$A$163,0),MATCH(Sheet1!V$2,mtskill!$A$5:$CR$5,0))</f>
        <v>0.95</v>
      </c>
      <c r="W17" s="7">
        <f>INDEX(mtskill!$A$5:$CR$163,MATCH(Sheet1!$A17,mtskill!$A$5:$A$163,0),MATCH(Sheet1!W$2,mtskill!$A$5:$CR$5,0))</f>
        <v>0.9</v>
      </c>
      <c r="X17" s="7">
        <f>INDEX(mtskill!$A$5:$CR$163,MATCH(Sheet1!$A17,mtskill!$A$5:$A$163,0),MATCH(Sheet1!X$2,mtskill!$A$5:$CR$5,0))</f>
        <v>0.95</v>
      </c>
      <c r="Y17" s="7">
        <f>INDEX(mtskill!$A$5:$CR$163,MATCH(Sheet1!$A17,mtskill!$A$5:$A$163,0),MATCH(Sheet1!Y$2,mtskill!$A$5:$CR$5,0))</f>
        <v>0.6</v>
      </c>
      <c r="Z17" s="7">
        <f>INDEX(mtskill!$A$5:$CR$163,MATCH(Sheet1!$A17,mtskill!$A$5:$A$163,0),MATCH(Sheet1!Z$2,mtskill!$A$5:$CR$5,0))</f>
        <v>0.9</v>
      </c>
      <c r="AA17" s="7">
        <f>INDEX(mtskill!$A$5:$CR$163,MATCH(Sheet1!$A17,mtskill!$A$5:$A$163,0),MATCH(Sheet1!AA$2,mtskill!$A$5:$CR$5,0))</f>
        <v>0.95</v>
      </c>
      <c r="AB17" s="7">
        <f>INDEX(mtskill!$A$5:$CR$163,MATCH(Sheet1!$A17,mtskill!$A$5:$A$163,0),MATCH(Sheet1!AB$2,mtskill!$A$5:$CR$5,0))</f>
        <v>0.9</v>
      </c>
      <c r="AC17" s="7">
        <f>INDEX(mtskill!$A$5:$CR$163,MATCH(Sheet1!$A17,mtskill!$A$5:$A$163,0),MATCH(Sheet1!AC$2,mtskill!$A$5:$CR$5,0))</f>
        <v>1</v>
      </c>
      <c r="AD17" s="7">
        <f>INDEX(mtskill!$A$5:$CR$163,MATCH(Sheet1!$A17,mtskill!$A$5:$A$163,0),MATCH(Sheet1!AD$2,mtskill!$A$5:$CR$5,0))</f>
        <v>0.9</v>
      </c>
      <c r="AE17" s="7">
        <f>INDEX(mtskill!$A$5:$CR$163,MATCH(Sheet1!$A17,mtskill!$A$5:$A$163,0),MATCH(Sheet1!AE$2,mtskill!$A$5:$CR$5,0))</f>
        <v>0.9</v>
      </c>
      <c r="AF17" s="7">
        <f>INDEX(mtskill!$A$5:$CR$163,MATCH(Sheet1!$A17,mtskill!$A$5:$A$163,0),MATCH(Sheet1!AF$2,mtskill!$A$5:$CR$5,0))</f>
        <v>0.9</v>
      </c>
      <c r="AG17" s="7">
        <f>INDEX(mtskill!$A$5:$CR$163,MATCH(Sheet1!$A17,mtskill!$A$5:$A$163,0),MATCH(Sheet1!AG$2,mtskill!$A$5:$CR$5,0))</f>
        <v>0.95</v>
      </c>
      <c r="AH17" s="7">
        <f>INDEX(mtskill!$A$5:$CR$163,MATCH(Sheet1!$A17,mtskill!$A$5:$A$163,0),MATCH(Sheet1!AH$2,mtskill!$A$5:$CR$5,0))</f>
        <v>0.9</v>
      </c>
      <c r="AI17" s="7">
        <f>INDEX(mtskill!$A$5:$CR$163,MATCH(Sheet1!$A17,mtskill!$A$5:$A$163,0),MATCH(Sheet1!AI$2,mtskill!$A$5:$CR$5,0))</f>
        <v>0.9</v>
      </c>
      <c r="AK17" s="7">
        <v>10023350</v>
      </c>
      <c r="AL17" s="7">
        <v>30256855</v>
      </c>
      <c r="AM17" s="8">
        <v>1</v>
      </c>
    </row>
    <row r="18" spans="1:39" x14ac:dyDescent="0.25">
      <c r="A18">
        <v>10023391</v>
      </c>
      <c r="B18" s="7">
        <f>INDEX(mtskill!$A$5:$CR$163,MATCH(Sheet1!$A18,mtskill!$A$5:$A$163,0),MATCH(Sheet1!B$2,mtskill!$A$5:$CR$5,0))</f>
        <v>1</v>
      </c>
      <c r="C18" s="7">
        <f>INDEX(mtskill!$A$5:$CR$163,MATCH(Sheet1!$A18,mtskill!$A$5:$A$163,0),MATCH(Sheet1!C$2,mtskill!$A$5:$CR$5,0))</f>
        <v>1</v>
      </c>
      <c r="D18" s="7">
        <f>INDEX(mtskill!$A$5:$CR$163,MATCH(Sheet1!$A18,mtskill!$A$5:$A$163,0),MATCH(Sheet1!D$2,mtskill!$A$5:$CR$5,0))</f>
        <v>1</v>
      </c>
      <c r="E18" s="7">
        <f>INDEX(mtskill!$A$5:$CR$163,MATCH(Sheet1!$A18,mtskill!$A$5:$A$163,0),MATCH(Sheet1!E$2,mtskill!$A$5:$CR$5,0))</f>
        <v>1</v>
      </c>
      <c r="F18" s="7">
        <f>INDEX(mtskill!$A$5:$CR$163,MATCH(Sheet1!$A18,mtskill!$A$5:$A$163,0),MATCH(Sheet1!F$2,mtskill!$A$5:$CR$5,0))</f>
        <v>1</v>
      </c>
      <c r="G18" s="7">
        <f>INDEX(mtskill!$A$5:$CR$163,MATCH(Sheet1!$A18,mtskill!$A$5:$A$163,0),MATCH(Sheet1!G$2,mtskill!$A$5:$CR$5,0))</f>
        <v>1</v>
      </c>
      <c r="H18" s="7">
        <f>INDEX(mtskill!$A$5:$CR$163,MATCH(Sheet1!$A18,mtskill!$A$5:$A$163,0),MATCH(Sheet1!H$2,mtskill!$A$5:$CR$5,0))</f>
        <v>1</v>
      </c>
      <c r="I18" s="7">
        <f>INDEX(mtskill!$A$5:$CR$163,MATCH(Sheet1!$A18,mtskill!$A$5:$A$163,0),MATCH(Sheet1!I$2,mtskill!$A$5:$CR$5,0))</f>
        <v>1</v>
      </c>
      <c r="J18" s="7">
        <f>INDEX(mtskill!$A$5:$CR$163,MATCH(Sheet1!$A18,mtskill!$A$5:$A$163,0),MATCH(Sheet1!J$2,mtskill!$A$5:$CR$5,0))</f>
        <v>1</v>
      </c>
      <c r="K18" s="7">
        <f>INDEX(mtskill!$A$5:$CR$163,MATCH(Sheet1!$A18,mtskill!$A$5:$A$163,0),MATCH(Sheet1!K$2,mtskill!$A$5:$CR$5,0))</f>
        <v>1</v>
      </c>
      <c r="L18" s="7">
        <f>INDEX(mtskill!$A$5:$CR$163,MATCH(Sheet1!$A18,mtskill!$A$5:$A$163,0),MATCH(Sheet1!L$2,mtskill!$A$5:$CR$5,0))</f>
        <v>1</v>
      </c>
      <c r="M18" s="7">
        <f>INDEX(mtskill!$A$5:$CR$163,MATCH(Sheet1!$A18,mtskill!$A$5:$A$163,0),MATCH(Sheet1!M$2,mtskill!$A$5:$CR$5,0))</f>
        <v>1</v>
      </c>
      <c r="N18" s="7">
        <f>INDEX(mtskill!$A$5:$CR$163,MATCH(Sheet1!$A18,mtskill!$A$5:$A$163,0),MATCH(Sheet1!N$2,mtskill!$A$5:$CR$5,0))</f>
        <v>1</v>
      </c>
      <c r="O18" s="7">
        <f>INDEX(mtskill!$A$5:$CR$163,MATCH(Sheet1!$A18,mtskill!$A$5:$A$163,0),MATCH(Sheet1!O$2,mtskill!$A$5:$CR$5,0))</f>
        <v>1</v>
      </c>
      <c r="P18" s="7">
        <f>INDEX(mtskill!$A$5:$CR$163,MATCH(Sheet1!$A18,mtskill!$A$5:$A$163,0),MATCH(Sheet1!P$2,mtskill!$A$5:$CR$5,0))</f>
        <v>1</v>
      </c>
      <c r="Q18" s="7">
        <f>INDEX(mtskill!$A$5:$CR$163,MATCH(Sheet1!$A18,mtskill!$A$5:$A$163,0),MATCH(Sheet1!Q$2,mtskill!$A$5:$CR$5,0))</f>
        <v>1</v>
      </c>
      <c r="R18" s="7">
        <f>INDEX(mtskill!$A$5:$CR$163,MATCH(Sheet1!$A18,mtskill!$A$5:$A$163,0),MATCH(Sheet1!R$2,mtskill!$A$5:$CR$5,0))</f>
        <v>1</v>
      </c>
      <c r="S18" s="7">
        <f>INDEX(mtskill!$A$5:$CR$163,MATCH(Sheet1!$A18,mtskill!$A$5:$A$163,0),MATCH(Sheet1!S$2,mtskill!$A$5:$CR$5,0))</f>
        <v>1</v>
      </c>
      <c r="T18" s="7">
        <f>INDEX(mtskill!$A$5:$CR$163,MATCH(Sheet1!$A18,mtskill!$A$5:$A$163,0),MATCH(Sheet1!T$2,mtskill!$A$5:$CR$5,0))</f>
        <v>1</v>
      </c>
      <c r="U18" s="7">
        <f>INDEX(mtskill!$A$5:$CR$163,MATCH(Sheet1!$A18,mtskill!$A$5:$A$163,0),MATCH(Sheet1!U$2,mtskill!$A$5:$CR$5,0))</f>
        <v>1</v>
      </c>
      <c r="V18" s="7">
        <f>INDEX(mtskill!$A$5:$CR$163,MATCH(Sheet1!$A18,mtskill!$A$5:$A$163,0),MATCH(Sheet1!V$2,mtskill!$A$5:$CR$5,0))</f>
        <v>1</v>
      </c>
      <c r="W18" s="7">
        <f>INDEX(mtskill!$A$5:$CR$163,MATCH(Sheet1!$A18,mtskill!$A$5:$A$163,0),MATCH(Sheet1!W$2,mtskill!$A$5:$CR$5,0))</f>
        <v>1</v>
      </c>
      <c r="X18" s="7">
        <f>INDEX(mtskill!$A$5:$CR$163,MATCH(Sheet1!$A18,mtskill!$A$5:$A$163,0),MATCH(Sheet1!X$2,mtskill!$A$5:$CR$5,0))</f>
        <v>1</v>
      </c>
      <c r="Y18" s="7">
        <f>INDEX(mtskill!$A$5:$CR$163,MATCH(Sheet1!$A18,mtskill!$A$5:$A$163,0),MATCH(Sheet1!Y$2,mtskill!$A$5:$CR$5,0))</f>
        <v>0.64</v>
      </c>
      <c r="Z18" s="7">
        <f>INDEX(mtskill!$A$5:$CR$163,MATCH(Sheet1!$A18,mtskill!$A$5:$A$163,0),MATCH(Sheet1!Z$2,mtskill!$A$5:$CR$5,0))</f>
        <v>1</v>
      </c>
      <c r="AA18" s="7">
        <f>INDEX(mtskill!$A$5:$CR$163,MATCH(Sheet1!$A18,mtskill!$A$5:$A$163,0),MATCH(Sheet1!AA$2,mtskill!$A$5:$CR$5,0))</f>
        <v>1</v>
      </c>
      <c r="AB18" s="7">
        <f>INDEX(mtskill!$A$5:$CR$163,MATCH(Sheet1!$A18,mtskill!$A$5:$A$163,0),MATCH(Sheet1!AB$2,mtskill!$A$5:$CR$5,0))</f>
        <v>1</v>
      </c>
      <c r="AC18" s="7">
        <f>INDEX(mtskill!$A$5:$CR$163,MATCH(Sheet1!$A18,mtskill!$A$5:$A$163,0),MATCH(Sheet1!AC$2,mtskill!$A$5:$CR$5,0))</f>
        <v>1.1666666666666667</v>
      </c>
      <c r="AD18" s="7">
        <f>INDEX(mtskill!$A$5:$CR$163,MATCH(Sheet1!$A18,mtskill!$A$5:$A$163,0),MATCH(Sheet1!AD$2,mtskill!$A$5:$CR$5,0))</f>
        <v>1</v>
      </c>
      <c r="AE18" s="7">
        <f>INDEX(mtskill!$A$5:$CR$163,MATCH(Sheet1!$A18,mtskill!$A$5:$A$163,0),MATCH(Sheet1!AE$2,mtskill!$A$5:$CR$5,0))</f>
        <v>1</v>
      </c>
      <c r="AF18" s="7">
        <f>INDEX(mtskill!$A$5:$CR$163,MATCH(Sheet1!$A18,mtskill!$A$5:$A$163,0),MATCH(Sheet1!AF$2,mtskill!$A$5:$CR$5,0))</f>
        <v>1</v>
      </c>
      <c r="AG18" s="7">
        <f>INDEX(mtskill!$A$5:$CR$163,MATCH(Sheet1!$A18,mtskill!$A$5:$A$163,0),MATCH(Sheet1!AG$2,mtskill!$A$5:$CR$5,0))</f>
        <v>1</v>
      </c>
      <c r="AH18" s="7">
        <f>INDEX(mtskill!$A$5:$CR$163,MATCH(Sheet1!$A18,mtskill!$A$5:$A$163,0),MATCH(Sheet1!AH$2,mtskill!$A$5:$CR$5,0))</f>
        <v>1</v>
      </c>
      <c r="AI18" s="7">
        <f>INDEX(mtskill!$A$5:$CR$163,MATCH(Sheet1!$A18,mtskill!$A$5:$A$163,0),MATCH(Sheet1!AI$2,mtskill!$A$5:$CR$5,0))</f>
        <v>1</v>
      </c>
      <c r="AK18" s="7">
        <v>10023350</v>
      </c>
      <c r="AL18" s="7">
        <v>30256899</v>
      </c>
      <c r="AM18" s="8">
        <v>1.1000000000000001</v>
      </c>
    </row>
    <row r="19" spans="1:39" x14ac:dyDescent="0.25">
      <c r="A19">
        <v>10023416</v>
      </c>
      <c r="B19" s="7">
        <f>INDEX(mtskill!$A$5:$CR$163,MATCH(Sheet1!$A19,mtskill!$A$5:$A$163,0),MATCH(Sheet1!B$2,mtskill!$A$5:$CR$5,0))</f>
        <v>0.96</v>
      </c>
      <c r="C19" s="7">
        <f>INDEX(mtskill!$A$5:$CR$163,MATCH(Sheet1!$A19,mtskill!$A$5:$A$163,0),MATCH(Sheet1!C$2,mtskill!$A$5:$CR$5,0))</f>
        <v>0.9</v>
      </c>
      <c r="D19" s="7">
        <f>INDEX(mtskill!$A$5:$CR$163,MATCH(Sheet1!$A19,mtskill!$A$5:$A$163,0),MATCH(Sheet1!D$2,mtskill!$A$5:$CR$5,0))</f>
        <v>0.96</v>
      </c>
      <c r="E19" s="7">
        <f>INDEX(mtskill!$A$5:$CR$163,MATCH(Sheet1!$A19,mtskill!$A$5:$A$163,0),MATCH(Sheet1!E$2,mtskill!$A$5:$CR$5,0))</f>
        <v>0.96</v>
      </c>
      <c r="F19" s="7">
        <f>INDEX(mtskill!$A$5:$CR$163,MATCH(Sheet1!$A19,mtskill!$A$5:$A$163,0),MATCH(Sheet1!F$2,mtskill!$A$5:$CR$5,0))</f>
        <v>0.96</v>
      </c>
      <c r="G19" s="7">
        <f>INDEX(mtskill!$A$5:$CR$163,MATCH(Sheet1!$A19,mtskill!$A$5:$A$163,0),MATCH(Sheet1!G$2,mtskill!$A$5:$CR$5,0))</f>
        <v>1.05</v>
      </c>
      <c r="H19" s="7">
        <f>INDEX(mtskill!$A$5:$CR$163,MATCH(Sheet1!$A19,mtskill!$A$5:$A$163,0),MATCH(Sheet1!H$2,mtskill!$A$5:$CR$5,0))</f>
        <v>0.96</v>
      </c>
      <c r="I19" s="7">
        <f>INDEX(mtskill!$A$5:$CR$163,MATCH(Sheet1!$A19,mtskill!$A$5:$A$163,0),MATCH(Sheet1!I$2,mtskill!$A$5:$CR$5,0))</f>
        <v>1.05</v>
      </c>
      <c r="J19" s="7">
        <f>INDEX(mtskill!$A$5:$CR$163,MATCH(Sheet1!$A19,mtskill!$A$5:$A$163,0),MATCH(Sheet1!J$2,mtskill!$A$5:$CR$5,0))</f>
        <v>0.96</v>
      </c>
      <c r="K19" s="7">
        <f>INDEX(mtskill!$A$5:$CR$163,MATCH(Sheet1!$A19,mtskill!$A$5:$A$163,0),MATCH(Sheet1!K$2,mtskill!$A$5:$CR$5,0))</f>
        <v>1.05</v>
      </c>
      <c r="L19" s="7">
        <f>INDEX(mtskill!$A$5:$CR$163,MATCH(Sheet1!$A19,mtskill!$A$5:$A$163,0),MATCH(Sheet1!L$2,mtskill!$A$5:$CR$5,0))</f>
        <v>1.05</v>
      </c>
      <c r="M19" s="7">
        <f>INDEX(mtskill!$A$5:$CR$163,MATCH(Sheet1!$A19,mtskill!$A$5:$A$163,0),MATCH(Sheet1!M$2,mtskill!$A$5:$CR$5,0))</f>
        <v>0.9</v>
      </c>
      <c r="N19" s="7">
        <f>INDEX(mtskill!$A$5:$CR$163,MATCH(Sheet1!$A19,mtskill!$A$5:$A$163,0),MATCH(Sheet1!N$2,mtskill!$A$5:$CR$5,0))</f>
        <v>0.9</v>
      </c>
      <c r="O19" s="7">
        <f>INDEX(mtskill!$A$5:$CR$163,MATCH(Sheet1!$A19,mtskill!$A$5:$A$163,0),MATCH(Sheet1!O$2,mtskill!$A$5:$CR$5,0))</f>
        <v>0.96</v>
      </c>
      <c r="P19" s="7">
        <f>INDEX(mtskill!$A$5:$CR$163,MATCH(Sheet1!$A19,mtskill!$A$5:$A$163,0),MATCH(Sheet1!P$2,mtskill!$A$5:$CR$5,0))</f>
        <v>1.05</v>
      </c>
      <c r="Q19" s="7">
        <f>INDEX(mtskill!$A$5:$CR$163,MATCH(Sheet1!$A19,mtskill!$A$5:$A$163,0),MATCH(Sheet1!Q$2,mtskill!$A$5:$CR$5,0))</f>
        <v>0.96</v>
      </c>
      <c r="R19" s="7">
        <f>INDEX(mtskill!$A$5:$CR$163,MATCH(Sheet1!$A19,mtskill!$A$5:$A$163,0),MATCH(Sheet1!R$2,mtskill!$A$5:$CR$5,0))</f>
        <v>0.96</v>
      </c>
      <c r="S19" s="7">
        <f>INDEX(mtskill!$A$5:$CR$163,MATCH(Sheet1!$A19,mtskill!$A$5:$A$163,0),MATCH(Sheet1!S$2,mtskill!$A$5:$CR$5,0))</f>
        <v>0.9</v>
      </c>
      <c r="T19" s="7">
        <f>INDEX(mtskill!$A$5:$CR$163,MATCH(Sheet1!$A19,mtskill!$A$5:$A$163,0),MATCH(Sheet1!T$2,mtskill!$A$5:$CR$5,0))</f>
        <v>0.9</v>
      </c>
      <c r="U19" s="7">
        <f>INDEX(mtskill!$A$5:$CR$163,MATCH(Sheet1!$A19,mtskill!$A$5:$A$163,0),MATCH(Sheet1!U$2,mtskill!$A$5:$CR$5,0))</f>
        <v>0.96</v>
      </c>
      <c r="V19" s="7">
        <f>INDEX(mtskill!$A$5:$CR$163,MATCH(Sheet1!$A19,mtskill!$A$5:$A$163,0),MATCH(Sheet1!V$2,mtskill!$A$5:$CR$5,0))</f>
        <v>1.05</v>
      </c>
      <c r="W19" s="7">
        <f>INDEX(mtskill!$A$5:$CR$163,MATCH(Sheet1!$A19,mtskill!$A$5:$A$163,0),MATCH(Sheet1!W$2,mtskill!$A$5:$CR$5,0))</f>
        <v>0.96</v>
      </c>
      <c r="X19" s="7">
        <f>INDEX(mtskill!$A$5:$CR$163,MATCH(Sheet1!$A19,mtskill!$A$5:$A$163,0),MATCH(Sheet1!X$2,mtskill!$A$5:$CR$5,0))</f>
        <v>1.05</v>
      </c>
      <c r="Y19" s="7">
        <f>INDEX(mtskill!$A$5:$CR$163,MATCH(Sheet1!$A19,mtskill!$A$5:$A$163,0),MATCH(Sheet1!Y$2,mtskill!$A$5:$CR$5,0))</f>
        <v>0.6</v>
      </c>
      <c r="Z19" s="7">
        <f>INDEX(mtskill!$A$5:$CR$163,MATCH(Sheet1!$A19,mtskill!$A$5:$A$163,0),MATCH(Sheet1!Z$2,mtskill!$A$5:$CR$5,0))</f>
        <v>0.9</v>
      </c>
      <c r="AA19" s="7">
        <f>INDEX(mtskill!$A$5:$CR$163,MATCH(Sheet1!$A19,mtskill!$A$5:$A$163,0),MATCH(Sheet1!AA$2,mtskill!$A$5:$CR$5,0))</f>
        <v>1.05</v>
      </c>
      <c r="AB19" s="7">
        <f>INDEX(mtskill!$A$5:$CR$163,MATCH(Sheet1!$A19,mtskill!$A$5:$A$163,0),MATCH(Sheet1!AB$2,mtskill!$A$5:$CR$5,0))</f>
        <v>0.9</v>
      </c>
      <c r="AC19" s="7">
        <f>INDEX(mtskill!$A$5:$CR$163,MATCH(Sheet1!$A19,mtskill!$A$5:$A$163,0),MATCH(Sheet1!AC$2,mtskill!$A$5:$CR$5,0))</f>
        <v>1.3333333333333333</v>
      </c>
      <c r="AD19" s="7">
        <f>INDEX(mtskill!$A$5:$CR$163,MATCH(Sheet1!$A19,mtskill!$A$5:$A$163,0),MATCH(Sheet1!AD$2,mtskill!$A$5:$CR$5,0))</f>
        <v>0.96</v>
      </c>
      <c r="AE19" s="7">
        <f>INDEX(mtskill!$A$5:$CR$163,MATCH(Sheet1!$A19,mtskill!$A$5:$A$163,0),MATCH(Sheet1!AE$2,mtskill!$A$5:$CR$5,0))</f>
        <v>0.96</v>
      </c>
      <c r="AF19" s="7">
        <f>INDEX(mtskill!$A$5:$CR$163,MATCH(Sheet1!$A19,mtskill!$A$5:$A$163,0),MATCH(Sheet1!AF$2,mtskill!$A$5:$CR$5,0))</f>
        <v>0.96</v>
      </c>
      <c r="AG19" s="7">
        <f>INDEX(mtskill!$A$5:$CR$163,MATCH(Sheet1!$A19,mtskill!$A$5:$A$163,0),MATCH(Sheet1!AG$2,mtskill!$A$5:$CR$5,0))</f>
        <v>1.05</v>
      </c>
      <c r="AH19" s="7">
        <f>INDEX(mtskill!$A$5:$CR$163,MATCH(Sheet1!$A19,mtskill!$A$5:$A$163,0),MATCH(Sheet1!AH$2,mtskill!$A$5:$CR$5,0))</f>
        <v>0.9</v>
      </c>
      <c r="AI19" s="7">
        <f>INDEX(mtskill!$A$5:$CR$163,MATCH(Sheet1!$A19,mtskill!$A$5:$A$163,0),MATCH(Sheet1!AI$2,mtskill!$A$5:$CR$5,0))</f>
        <v>0.96</v>
      </c>
      <c r="AK19" s="7">
        <v>10023350</v>
      </c>
      <c r="AL19" s="7">
        <v>30256914</v>
      </c>
      <c r="AM19" s="8">
        <v>0.75</v>
      </c>
    </row>
    <row r="20" spans="1:39" x14ac:dyDescent="0.25">
      <c r="A20">
        <v>10023517</v>
      </c>
      <c r="B20" s="7">
        <f>INDEX(mtskill!$A$5:$CR$163,MATCH(Sheet1!$A20,mtskill!$A$5:$A$163,0),MATCH(Sheet1!B$2,mtskill!$A$5:$CR$5,0))</f>
        <v>1</v>
      </c>
      <c r="C20" s="7">
        <f>INDEX(mtskill!$A$5:$CR$163,MATCH(Sheet1!$A20,mtskill!$A$5:$A$163,0),MATCH(Sheet1!C$2,mtskill!$A$5:$CR$5,0))</f>
        <v>0.9</v>
      </c>
      <c r="D20" s="7">
        <f>INDEX(mtskill!$A$5:$CR$163,MATCH(Sheet1!$A20,mtskill!$A$5:$A$163,0),MATCH(Sheet1!D$2,mtskill!$A$5:$CR$5,0))</f>
        <v>1</v>
      </c>
      <c r="E20" s="7">
        <f>INDEX(mtskill!$A$5:$CR$163,MATCH(Sheet1!$A20,mtskill!$A$5:$A$163,0),MATCH(Sheet1!E$2,mtskill!$A$5:$CR$5,0))</f>
        <v>1</v>
      </c>
      <c r="F20" s="7">
        <f>INDEX(mtskill!$A$5:$CR$163,MATCH(Sheet1!$A20,mtskill!$A$5:$A$163,0),MATCH(Sheet1!F$2,mtskill!$A$5:$CR$5,0))</f>
        <v>1</v>
      </c>
      <c r="G20" s="7">
        <f>INDEX(mtskill!$A$5:$CR$163,MATCH(Sheet1!$A20,mtskill!$A$5:$A$163,0),MATCH(Sheet1!G$2,mtskill!$A$5:$CR$5,0))</f>
        <v>1</v>
      </c>
      <c r="H20" s="7">
        <f>INDEX(mtskill!$A$5:$CR$163,MATCH(Sheet1!$A20,mtskill!$A$5:$A$163,0),MATCH(Sheet1!H$2,mtskill!$A$5:$CR$5,0))</f>
        <v>1</v>
      </c>
      <c r="I20" s="7">
        <f>INDEX(mtskill!$A$5:$CR$163,MATCH(Sheet1!$A20,mtskill!$A$5:$A$163,0),MATCH(Sheet1!I$2,mtskill!$A$5:$CR$5,0))</f>
        <v>1</v>
      </c>
      <c r="J20" s="7">
        <f>INDEX(mtskill!$A$5:$CR$163,MATCH(Sheet1!$A20,mtskill!$A$5:$A$163,0),MATCH(Sheet1!J$2,mtskill!$A$5:$CR$5,0))</f>
        <v>1</v>
      </c>
      <c r="K20" s="7">
        <f>INDEX(mtskill!$A$5:$CR$163,MATCH(Sheet1!$A20,mtskill!$A$5:$A$163,0),MATCH(Sheet1!K$2,mtskill!$A$5:$CR$5,0))</f>
        <v>1</v>
      </c>
      <c r="L20" s="7">
        <f>INDEX(mtskill!$A$5:$CR$163,MATCH(Sheet1!$A20,mtskill!$A$5:$A$163,0),MATCH(Sheet1!L$2,mtskill!$A$5:$CR$5,0))</f>
        <v>1</v>
      </c>
      <c r="M20" s="7">
        <f>INDEX(mtskill!$A$5:$CR$163,MATCH(Sheet1!$A20,mtskill!$A$5:$A$163,0),MATCH(Sheet1!M$2,mtskill!$A$5:$CR$5,0))</f>
        <v>0.9</v>
      </c>
      <c r="N20" s="7">
        <f>INDEX(mtskill!$A$5:$CR$163,MATCH(Sheet1!$A20,mtskill!$A$5:$A$163,0),MATCH(Sheet1!N$2,mtskill!$A$5:$CR$5,0))</f>
        <v>0.9</v>
      </c>
      <c r="O20" s="7">
        <f>INDEX(mtskill!$A$5:$CR$163,MATCH(Sheet1!$A20,mtskill!$A$5:$A$163,0),MATCH(Sheet1!O$2,mtskill!$A$5:$CR$5,0))</f>
        <v>1</v>
      </c>
      <c r="P20" s="7">
        <f>INDEX(mtskill!$A$5:$CR$163,MATCH(Sheet1!$A20,mtskill!$A$5:$A$163,0),MATCH(Sheet1!P$2,mtskill!$A$5:$CR$5,0))</f>
        <v>1</v>
      </c>
      <c r="Q20" s="7">
        <f>INDEX(mtskill!$A$5:$CR$163,MATCH(Sheet1!$A20,mtskill!$A$5:$A$163,0),MATCH(Sheet1!Q$2,mtskill!$A$5:$CR$5,0))</f>
        <v>1</v>
      </c>
      <c r="R20" s="7">
        <f>INDEX(mtskill!$A$5:$CR$163,MATCH(Sheet1!$A20,mtskill!$A$5:$A$163,0),MATCH(Sheet1!R$2,mtskill!$A$5:$CR$5,0))</f>
        <v>1</v>
      </c>
      <c r="S20" s="7">
        <f>INDEX(mtskill!$A$5:$CR$163,MATCH(Sheet1!$A20,mtskill!$A$5:$A$163,0),MATCH(Sheet1!S$2,mtskill!$A$5:$CR$5,0))</f>
        <v>0.9</v>
      </c>
      <c r="T20" s="7">
        <f>INDEX(mtskill!$A$5:$CR$163,MATCH(Sheet1!$A20,mtskill!$A$5:$A$163,0),MATCH(Sheet1!T$2,mtskill!$A$5:$CR$5,0))</f>
        <v>0.9</v>
      </c>
      <c r="U20" s="7">
        <f>INDEX(mtskill!$A$5:$CR$163,MATCH(Sheet1!$A20,mtskill!$A$5:$A$163,0),MATCH(Sheet1!U$2,mtskill!$A$5:$CR$5,0))</f>
        <v>1</v>
      </c>
      <c r="V20" s="7">
        <f>INDEX(mtskill!$A$5:$CR$163,MATCH(Sheet1!$A20,mtskill!$A$5:$A$163,0),MATCH(Sheet1!V$2,mtskill!$A$5:$CR$5,0))</f>
        <v>1</v>
      </c>
      <c r="W20" s="7">
        <f>INDEX(mtskill!$A$5:$CR$163,MATCH(Sheet1!$A20,mtskill!$A$5:$A$163,0),MATCH(Sheet1!W$2,mtskill!$A$5:$CR$5,0))</f>
        <v>1</v>
      </c>
      <c r="X20" s="7">
        <f>INDEX(mtskill!$A$5:$CR$163,MATCH(Sheet1!$A20,mtskill!$A$5:$A$163,0),MATCH(Sheet1!X$2,mtskill!$A$5:$CR$5,0))</f>
        <v>1</v>
      </c>
      <c r="Y20" s="7">
        <f>INDEX(mtskill!$A$5:$CR$163,MATCH(Sheet1!$A20,mtskill!$A$5:$A$163,0),MATCH(Sheet1!Y$2,mtskill!$A$5:$CR$5,0))</f>
        <v>0.6</v>
      </c>
      <c r="Z20" s="7">
        <f>INDEX(mtskill!$A$5:$CR$163,MATCH(Sheet1!$A20,mtskill!$A$5:$A$163,0),MATCH(Sheet1!Z$2,mtskill!$A$5:$CR$5,0))</f>
        <v>0.9</v>
      </c>
      <c r="AA20" s="7">
        <f>INDEX(mtskill!$A$5:$CR$163,MATCH(Sheet1!$A20,mtskill!$A$5:$A$163,0),MATCH(Sheet1!AA$2,mtskill!$A$5:$CR$5,0))</f>
        <v>1</v>
      </c>
      <c r="AB20" s="7">
        <f>INDEX(mtskill!$A$5:$CR$163,MATCH(Sheet1!$A20,mtskill!$A$5:$A$163,0),MATCH(Sheet1!AB$2,mtskill!$A$5:$CR$5,0))</f>
        <v>0.9</v>
      </c>
      <c r="AC20" s="7">
        <f>INDEX(mtskill!$A$5:$CR$163,MATCH(Sheet1!$A20,mtskill!$A$5:$A$163,0),MATCH(Sheet1!AC$2,mtskill!$A$5:$CR$5,0))</f>
        <v>1.3333333333333333</v>
      </c>
      <c r="AD20" s="7">
        <f>INDEX(mtskill!$A$5:$CR$163,MATCH(Sheet1!$A20,mtskill!$A$5:$A$163,0),MATCH(Sheet1!AD$2,mtskill!$A$5:$CR$5,0))</f>
        <v>1</v>
      </c>
      <c r="AE20" s="7">
        <f>INDEX(mtskill!$A$5:$CR$163,MATCH(Sheet1!$A20,mtskill!$A$5:$A$163,0),MATCH(Sheet1!AE$2,mtskill!$A$5:$CR$5,0))</f>
        <v>1</v>
      </c>
      <c r="AF20" s="7">
        <f>INDEX(mtskill!$A$5:$CR$163,MATCH(Sheet1!$A20,mtskill!$A$5:$A$163,0),MATCH(Sheet1!AF$2,mtskill!$A$5:$CR$5,0))</f>
        <v>1</v>
      </c>
      <c r="AG20" s="7">
        <f>INDEX(mtskill!$A$5:$CR$163,MATCH(Sheet1!$A20,mtskill!$A$5:$A$163,0),MATCH(Sheet1!AG$2,mtskill!$A$5:$CR$5,0))</f>
        <v>1</v>
      </c>
      <c r="AH20" s="7">
        <f>INDEX(mtskill!$A$5:$CR$163,MATCH(Sheet1!$A20,mtskill!$A$5:$A$163,0),MATCH(Sheet1!AH$2,mtskill!$A$5:$CR$5,0))</f>
        <v>0.9</v>
      </c>
      <c r="AI20" s="7">
        <f>INDEX(mtskill!$A$5:$CR$163,MATCH(Sheet1!$A20,mtskill!$A$5:$A$163,0),MATCH(Sheet1!AI$2,mtskill!$A$5:$CR$5,0))</f>
        <v>1</v>
      </c>
      <c r="AK20" s="7">
        <v>10023350</v>
      </c>
      <c r="AL20" s="7">
        <v>30256958</v>
      </c>
      <c r="AM20" s="8">
        <v>1.1000000000000001</v>
      </c>
    </row>
    <row r="21" spans="1:39" x14ac:dyDescent="0.25">
      <c r="A21">
        <v>10023570</v>
      </c>
      <c r="B21" s="7">
        <f>INDEX(mtskill!$A$5:$CR$163,MATCH(Sheet1!$A21,mtskill!$A$5:$A$163,0),MATCH(Sheet1!B$2,mtskill!$A$5:$CR$5,0))</f>
        <v>1</v>
      </c>
      <c r="C21" s="7">
        <f>INDEX(mtskill!$A$5:$CR$163,MATCH(Sheet1!$A21,mtskill!$A$5:$A$163,0),MATCH(Sheet1!C$2,mtskill!$A$5:$CR$5,0))</f>
        <v>0.96</v>
      </c>
      <c r="D21" s="7">
        <f>INDEX(mtskill!$A$5:$CR$163,MATCH(Sheet1!$A21,mtskill!$A$5:$A$163,0),MATCH(Sheet1!D$2,mtskill!$A$5:$CR$5,0))</f>
        <v>1</v>
      </c>
      <c r="E21" s="7">
        <f>INDEX(mtskill!$A$5:$CR$163,MATCH(Sheet1!$A21,mtskill!$A$5:$A$163,0),MATCH(Sheet1!E$2,mtskill!$A$5:$CR$5,0))</f>
        <v>1</v>
      </c>
      <c r="F21" s="7">
        <f>INDEX(mtskill!$A$5:$CR$163,MATCH(Sheet1!$A21,mtskill!$A$5:$A$163,0),MATCH(Sheet1!F$2,mtskill!$A$5:$CR$5,0))</f>
        <v>1</v>
      </c>
      <c r="G21" s="7">
        <f>INDEX(mtskill!$A$5:$CR$163,MATCH(Sheet1!$A21,mtskill!$A$5:$A$163,0),MATCH(Sheet1!G$2,mtskill!$A$5:$CR$5,0))</f>
        <v>1</v>
      </c>
      <c r="H21" s="7">
        <f>INDEX(mtskill!$A$5:$CR$163,MATCH(Sheet1!$A21,mtskill!$A$5:$A$163,0),MATCH(Sheet1!H$2,mtskill!$A$5:$CR$5,0))</f>
        <v>1</v>
      </c>
      <c r="I21" s="7">
        <f>INDEX(mtskill!$A$5:$CR$163,MATCH(Sheet1!$A21,mtskill!$A$5:$A$163,0),MATCH(Sheet1!I$2,mtskill!$A$5:$CR$5,0))</f>
        <v>1</v>
      </c>
      <c r="J21" s="7">
        <f>INDEX(mtskill!$A$5:$CR$163,MATCH(Sheet1!$A21,mtskill!$A$5:$A$163,0),MATCH(Sheet1!J$2,mtskill!$A$5:$CR$5,0))</f>
        <v>1</v>
      </c>
      <c r="K21" s="7">
        <f>INDEX(mtskill!$A$5:$CR$163,MATCH(Sheet1!$A21,mtskill!$A$5:$A$163,0),MATCH(Sheet1!K$2,mtskill!$A$5:$CR$5,0))</f>
        <v>1</v>
      </c>
      <c r="L21" s="7">
        <f>INDEX(mtskill!$A$5:$CR$163,MATCH(Sheet1!$A21,mtskill!$A$5:$A$163,0),MATCH(Sheet1!L$2,mtskill!$A$5:$CR$5,0))</f>
        <v>1</v>
      </c>
      <c r="M21" s="7">
        <f>INDEX(mtskill!$A$5:$CR$163,MATCH(Sheet1!$A21,mtskill!$A$5:$A$163,0),MATCH(Sheet1!M$2,mtskill!$A$5:$CR$5,0))</f>
        <v>0.96</v>
      </c>
      <c r="N21" s="7">
        <f>INDEX(mtskill!$A$5:$CR$163,MATCH(Sheet1!$A21,mtskill!$A$5:$A$163,0),MATCH(Sheet1!N$2,mtskill!$A$5:$CR$5,0))</f>
        <v>0.96</v>
      </c>
      <c r="O21" s="7">
        <f>INDEX(mtskill!$A$5:$CR$163,MATCH(Sheet1!$A21,mtskill!$A$5:$A$163,0),MATCH(Sheet1!O$2,mtskill!$A$5:$CR$5,0))</f>
        <v>1</v>
      </c>
      <c r="P21" s="7">
        <f>INDEX(mtskill!$A$5:$CR$163,MATCH(Sheet1!$A21,mtskill!$A$5:$A$163,0),MATCH(Sheet1!P$2,mtskill!$A$5:$CR$5,0))</f>
        <v>1</v>
      </c>
      <c r="Q21" s="7">
        <f>INDEX(mtskill!$A$5:$CR$163,MATCH(Sheet1!$A21,mtskill!$A$5:$A$163,0),MATCH(Sheet1!Q$2,mtskill!$A$5:$CR$5,0))</f>
        <v>1</v>
      </c>
      <c r="R21" s="7">
        <f>INDEX(mtskill!$A$5:$CR$163,MATCH(Sheet1!$A21,mtskill!$A$5:$A$163,0),MATCH(Sheet1!R$2,mtskill!$A$5:$CR$5,0))</f>
        <v>1</v>
      </c>
      <c r="S21" s="7">
        <f>INDEX(mtskill!$A$5:$CR$163,MATCH(Sheet1!$A21,mtskill!$A$5:$A$163,0),MATCH(Sheet1!S$2,mtskill!$A$5:$CR$5,0))</f>
        <v>0.96</v>
      </c>
      <c r="T21" s="7">
        <f>INDEX(mtskill!$A$5:$CR$163,MATCH(Sheet1!$A21,mtskill!$A$5:$A$163,0),MATCH(Sheet1!T$2,mtskill!$A$5:$CR$5,0))</f>
        <v>0.96</v>
      </c>
      <c r="U21" s="7">
        <f>INDEX(mtskill!$A$5:$CR$163,MATCH(Sheet1!$A21,mtskill!$A$5:$A$163,0),MATCH(Sheet1!U$2,mtskill!$A$5:$CR$5,0))</f>
        <v>1</v>
      </c>
      <c r="V21" s="7">
        <f>INDEX(mtskill!$A$5:$CR$163,MATCH(Sheet1!$A21,mtskill!$A$5:$A$163,0),MATCH(Sheet1!V$2,mtskill!$A$5:$CR$5,0))</f>
        <v>1</v>
      </c>
      <c r="W21" s="7">
        <f>INDEX(mtskill!$A$5:$CR$163,MATCH(Sheet1!$A21,mtskill!$A$5:$A$163,0),MATCH(Sheet1!W$2,mtskill!$A$5:$CR$5,0))</f>
        <v>1</v>
      </c>
      <c r="X21" s="7">
        <f>INDEX(mtskill!$A$5:$CR$163,MATCH(Sheet1!$A21,mtskill!$A$5:$A$163,0),MATCH(Sheet1!X$2,mtskill!$A$5:$CR$5,0))</f>
        <v>1</v>
      </c>
      <c r="Y21" s="7">
        <f>INDEX(mtskill!$A$5:$CR$163,MATCH(Sheet1!$A21,mtskill!$A$5:$A$163,0),MATCH(Sheet1!Y$2,mtskill!$A$5:$CR$5,0))</f>
        <v>0.6</v>
      </c>
      <c r="Z21" s="7">
        <f>INDEX(mtskill!$A$5:$CR$163,MATCH(Sheet1!$A21,mtskill!$A$5:$A$163,0),MATCH(Sheet1!Z$2,mtskill!$A$5:$CR$5,0))</f>
        <v>0.96</v>
      </c>
      <c r="AA21" s="7">
        <f>INDEX(mtskill!$A$5:$CR$163,MATCH(Sheet1!$A21,mtskill!$A$5:$A$163,0),MATCH(Sheet1!AA$2,mtskill!$A$5:$CR$5,0))</f>
        <v>1</v>
      </c>
      <c r="AB21" s="7">
        <f>INDEX(mtskill!$A$5:$CR$163,MATCH(Sheet1!$A21,mtskill!$A$5:$A$163,0),MATCH(Sheet1!AB$2,mtskill!$A$5:$CR$5,0))</f>
        <v>0.96</v>
      </c>
      <c r="AC21" s="7">
        <f>INDEX(mtskill!$A$5:$CR$163,MATCH(Sheet1!$A21,mtskill!$A$5:$A$163,0),MATCH(Sheet1!AC$2,mtskill!$A$5:$CR$5,0))</f>
        <v>1.5</v>
      </c>
      <c r="AD21" s="7">
        <f>INDEX(mtskill!$A$5:$CR$163,MATCH(Sheet1!$A21,mtskill!$A$5:$A$163,0),MATCH(Sheet1!AD$2,mtskill!$A$5:$CR$5,0))</f>
        <v>1</v>
      </c>
      <c r="AE21" s="7">
        <f>INDEX(mtskill!$A$5:$CR$163,MATCH(Sheet1!$A21,mtskill!$A$5:$A$163,0),MATCH(Sheet1!AE$2,mtskill!$A$5:$CR$5,0))</f>
        <v>1</v>
      </c>
      <c r="AF21" s="7">
        <f>INDEX(mtskill!$A$5:$CR$163,MATCH(Sheet1!$A21,mtskill!$A$5:$A$163,0),MATCH(Sheet1!AF$2,mtskill!$A$5:$CR$5,0))</f>
        <v>1</v>
      </c>
      <c r="AG21" s="7">
        <f>INDEX(mtskill!$A$5:$CR$163,MATCH(Sheet1!$A21,mtskill!$A$5:$A$163,0),MATCH(Sheet1!AG$2,mtskill!$A$5:$CR$5,0))</f>
        <v>1</v>
      </c>
      <c r="AH21" s="7">
        <f>INDEX(mtskill!$A$5:$CR$163,MATCH(Sheet1!$A21,mtskill!$A$5:$A$163,0),MATCH(Sheet1!AH$2,mtskill!$A$5:$CR$5,0))</f>
        <v>0.96</v>
      </c>
      <c r="AI21" s="7">
        <f>INDEX(mtskill!$A$5:$CR$163,MATCH(Sheet1!$A21,mtskill!$A$5:$A$163,0),MATCH(Sheet1!AI$2,mtskill!$A$5:$CR$5,0))</f>
        <v>1</v>
      </c>
      <c r="AK21" s="7">
        <v>10023350</v>
      </c>
      <c r="AL21" s="7">
        <v>30274734</v>
      </c>
      <c r="AM21" s="8">
        <v>1.1000000000000001</v>
      </c>
    </row>
    <row r="22" spans="1:39" x14ac:dyDescent="0.25">
      <c r="A22">
        <v>10023687</v>
      </c>
      <c r="B22" s="7">
        <f>INDEX(mtskill!$A$5:$CR$163,MATCH(Sheet1!$A22,mtskill!$A$5:$A$163,0),MATCH(Sheet1!B$2,mtskill!$A$5:$CR$5,0))</f>
        <v>0.8</v>
      </c>
      <c r="C22" s="7">
        <f>INDEX(mtskill!$A$5:$CR$163,MATCH(Sheet1!$A22,mtskill!$A$5:$A$163,0),MATCH(Sheet1!C$2,mtskill!$A$5:$CR$5,0))</f>
        <v>0.8</v>
      </c>
      <c r="D22" s="7">
        <f>INDEX(mtskill!$A$5:$CR$163,MATCH(Sheet1!$A22,mtskill!$A$5:$A$163,0),MATCH(Sheet1!D$2,mtskill!$A$5:$CR$5,0))</f>
        <v>0.8</v>
      </c>
      <c r="E22" s="7">
        <f>INDEX(mtskill!$A$5:$CR$163,MATCH(Sheet1!$A22,mtskill!$A$5:$A$163,0),MATCH(Sheet1!E$2,mtskill!$A$5:$CR$5,0))</f>
        <v>0.8</v>
      </c>
      <c r="F22" s="7">
        <f>INDEX(mtskill!$A$5:$CR$163,MATCH(Sheet1!$A22,mtskill!$A$5:$A$163,0),MATCH(Sheet1!F$2,mtskill!$A$5:$CR$5,0))</f>
        <v>0.8</v>
      </c>
      <c r="G22" s="7">
        <f>INDEX(mtskill!$A$5:$CR$163,MATCH(Sheet1!$A22,mtskill!$A$5:$A$163,0),MATCH(Sheet1!G$2,mtskill!$A$5:$CR$5,0))</f>
        <v>0.875</v>
      </c>
      <c r="H22" s="7">
        <f>INDEX(mtskill!$A$5:$CR$163,MATCH(Sheet1!$A22,mtskill!$A$5:$A$163,0),MATCH(Sheet1!H$2,mtskill!$A$5:$CR$5,0))</f>
        <v>0.8</v>
      </c>
      <c r="I22" s="7">
        <f>INDEX(mtskill!$A$5:$CR$163,MATCH(Sheet1!$A22,mtskill!$A$5:$A$163,0),MATCH(Sheet1!I$2,mtskill!$A$5:$CR$5,0))</f>
        <v>0.875</v>
      </c>
      <c r="J22" s="7">
        <f>INDEX(mtskill!$A$5:$CR$163,MATCH(Sheet1!$A22,mtskill!$A$5:$A$163,0),MATCH(Sheet1!J$2,mtskill!$A$5:$CR$5,0))</f>
        <v>0.8</v>
      </c>
      <c r="K22" s="7">
        <f>INDEX(mtskill!$A$5:$CR$163,MATCH(Sheet1!$A22,mtskill!$A$5:$A$163,0),MATCH(Sheet1!K$2,mtskill!$A$5:$CR$5,0))</f>
        <v>0.875</v>
      </c>
      <c r="L22" s="7">
        <f>INDEX(mtskill!$A$5:$CR$163,MATCH(Sheet1!$A22,mtskill!$A$5:$A$163,0),MATCH(Sheet1!L$2,mtskill!$A$5:$CR$5,0))</f>
        <v>0.875</v>
      </c>
      <c r="M22" s="7">
        <f>INDEX(mtskill!$A$5:$CR$163,MATCH(Sheet1!$A22,mtskill!$A$5:$A$163,0),MATCH(Sheet1!M$2,mtskill!$A$5:$CR$5,0))</f>
        <v>0.8</v>
      </c>
      <c r="N22" s="7">
        <f>INDEX(mtskill!$A$5:$CR$163,MATCH(Sheet1!$A22,mtskill!$A$5:$A$163,0),MATCH(Sheet1!N$2,mtskill!$A$5:$CR$5,0))</f>
        <v>0.8</v>
      </c>
      <c r="O22" s="7">
        <f>INDEX(mtskill!$A$5:$CR$163,MATCH(Sheet1!$A22,mtskill!$A$5:$A$163,0),MATCH(Sheet1!O$2,mtskill!$A$5:$CR$5,0))</f>
        <v>0.8</v>
      </c>
      <c r="P22" s="7">
        <f>INDEX(mtskill!$A$5:$CR$163,MATCH(Sheet1!$A22,mtskill!$A$5:$A$163,0),MATCH(Sheet1!P$2,mtskill!$A$5:$CR$5,0))</f>
        <v>0.875</v>
      </c>
      <c r="Q22" s="7">
        <f>INDEX(mtskill!$A$5:$CR$163,MATCH(Sheet1!$A22,mtskill!$A$5:$A$163,0),MATCH(Sheet1!Q$2,mtskill!$A$5:$CR$5,0))</f>
        <v>0.8</v>
      </c>
      <c r="R22" s="7">
        <f>INDEX(mtskill!$A$5:$CR$163,MATCH(Sheet1!$A22,mtskill!$A$5:$A$163,0),MATCH(Sheet1!R$2,mtskill!$A$5:$CR$5,0))</f>
        <v>0.8</v>
      </c>
      <c r="S22" s="7">
        <f>INDEX(mtskill!$A$5:$CR$163,MATCH(Sheet1!$A22,mtskill!$A$5:$A$163,0),MATCH(Sheet1!S$2,mtskill!$A$5:$CR$5,0))</f>
        <v>0.8</v>
      </c>
      <c r="T22" s="7">
        <f>INDEX(mtskill!$A$5:$CR$163,MATCH(Sheet1!$A22,mtskill!$A$5:$A$163,0),MATCH(Sheet1!T$2,mtskill!$A$5:$CR$5,0))</f>
        <v>0.8</v>
      </c>
      <c r="U22" s="7">
        <f>INDEX(mtskill!$A$5:$CR$163,MATCH(Sheet1!$A22,mtskill!$A$5:$A$163,0),MATCH(Sheet1!U$2,mtskill!$A$5:$CR$5,0))</f>
        <v>0.8</v>
      </c>
      <c r="V22" s="7">
        <f>INDEX(mtskill!$A$5:$CR$163,MATCH(Sheet1!$A22,mtskill!$A$5:$A$163,0),MATCH(Sheet1!V$2,mtskill!$A$5:$CR$5,0))</f>
        <v>0.875</v>
      </c>
      <c r="W22" s="7">
        <f>INDEX(mtskill!$A$5:$CR$163,MATCH(Sheet1!$A22,mtskill!$A$5:$A$163,0),MATCH(Sheet1!W$2,mtskill!$A$5:$CR$5,0))</f>
        <v>0.8</v>
      </c>
      <c r="X22" s="7">
        <f>INDEX(mtskill!$A$5:$CR$163,MATCH(Sheet1!$A22,mtskill!$A$5:$A$163,0),MATCH(Sheet1!X$2,mtskill!$A$5:$CR$5,0))</f>
        <v>0.875</v>
      </c>
      <c r="Y22" s="7">
        <f>INDEX(mtskill!$A$5:$CR$163,MATCH(Sheet1!$A22,mtskill!$A$5:$A$163,0),MATCH(Sheet1!Y$2,mtskill!$A$5:$CR$5,0))</f>
        <v>0.56000000000000005</v>
      </c>
      <c r="Z22" s="7">
        <f>INDEX(mtskill!$A$5:$CR$163,MATCH(Sheet1!$A22,mtskill!$A$5:$A$163,0),MATCH(Sheet1!Z$2,mtskill!$A$5:$CR$5,0))</f>
        <v>0.8</v>
      </c>
      <c r="AA22" s="7">
        <f>INDEX(mtskill!$A$5:$CR$163,MATCH(Sheet1!$A22,mtskill!$A$5:$A$163,0),MATCH(Sheet1!AA$2,mtskill!$A$5:$CR$5,0))</f>
        <v>0.875</v>
      </c>
      <c r="AB22" s="7">
        <f>INDEX(mtskill!$A$5:$CR$163,MATCH(Sheet1!$A22,mtskill!$A$5:$A$163,0),MATCH(Sheet1!AB$2,mtskill!$A$5:$CR$5,0))</f>
        <v>0.8</v>
      </c>
      <c r="AC22" s="7">
        <f>INDEX(mtskill!$A$5:$CR$163,MATCH(Sheet1!$A22,mtskill!$A$5:$A$163,0),MATCH(Sheet1!AC$2,mtskill!$A$5:$CR$5,0))</f>
        <v>1</v>
      </c>
      <c r="AD22" s="7">
        <f>INDEX(mtskill!$A$5:$CR$163,MATCH(Sheet1!$A22,mtskill!$A$5:$A$163,0),MATCH(Sheet1!AD$2,mtskill!$A$5:$CR$5,0))</f>
        <v>0.8</v>
      </c>
      <c r="AE22" s="7">
        <f>INDEX(mtskill!$A$5:$CR$163,MATCH(Sheet1!$A22,mtskill!$A$5:$A$163,0),MATCH(Sheet1!AE$2,mtskill!$A$5:$CR$5,0))</f>
        <v>0.8</v>
      </c>
      <c r="AF22" s="7">
        <f>INDEX(mtskill!$A$5:$CR$163,MATCH(Sheet1!$A22,mtskill!$A$5:$A$163,0),MATCH(Sheet1!AF$2,mtskill!$A$5:$CR$5,0))</f>
        <v>0.8</v>
      </c>
      <c r="AG22" s="7">
        <f>INDEX(mtskill!$A$5:$CR$163,MATCH(Sheet1!$A22,mtskill!$A$5:$A$163,0),MATCH(Sheet1!AG$2,mtskill!$A$5:$CR$5,0))</f>
        <v>0.875</v>
      </c>
      <c r="AH22" s="7">
        <f>INDEX(mtskill!$A$5:$CR$163,MATCH(Sheet1!$A22,mtskill!$A$5:$A$163,0),MATCH(Sheet1!AH$2,mtskill!$A$5:$CR$5,0))</f>
        <v>0.8</v>
      </c>
      <c r="AI22" s="7">
        <f>INDEX(mtskill!$A$5:$CR$163,MATCH(Sheet1!$A22,mtskill!$A$5:$A$163,0),MATCH(Sheet1!AI$2,mtskill!$A$5:$CR$5,0))</f>
        <v>0.8</v>
      </c>
      <c r="AK22" s="7">
        <v>10023350</v>
      </c>
      <c r="AL22" s="7">
        <v>30274790</v>
      </c>
      <c r="AM22" s="8">
        <v>1</v>
      </c>
    </row>
    <row r="23" spans="1:39" x14ac:dyDescent="0.25">
      <c r="A23">
        <v>10024440</v>
      </c>
      <c r="B23" s="7">
        <f>INDEX(mtskill!$A$5:$CR$163,MATCH(Sheet1!$A23,mtskill!$A$5:$A$163,0),MATCH(Sheet1!B$2,mtskill!$A$5:$CR$5,0))</f>
        <v>1</v>
      </c>
      <c r="C23" s="7">
        <f>INDEX(mtskill!$A$5:$CR$163,MATCH(Sheet1!$A23,mtskill!$A$5:$A$163,0),MATCH(Sheet1!C$2,mtskill!$A$5:$CR$5,0))</f>
        <v>0.9</v>
      </c>
      <c r="D23" s="7">
        <f>INDEX(mtskill!$A$5:$CR$163,MATCH(Sheet1!$A23,mtskill!$A$5:$A$163,0),MATCH(Sheet1!D$2,mtskill!$A$5:$CR$5,0))</f>
        <v>1</v>
      </c>
      <c r="E23" s="7">
        <f>INDEX(mtskill!$A$5:$CR$163,MATCH(Sheet1!$A23,mtskill!$A$5:$A$163,0),MATCH(Sheet1!E$2,mtskill!$A$5:$CR$5,0))</f>
        <v>1</v>
      </c>
      <c r="F23" s="7">
        <f>INDEX(mtskill!$A$5:$CR$163,MATCH(Sheet1!$A23,mtskill!$A$5:$A$163,0),MATCH(Sheet1!F$2,mtskill!$A$5:$CR$5,0))</f>
        <v>1</v>
      </c>
      <c r="G23" s="7">
        <f>INDEX(mtskill!$A$5:$CR$163,MATCH(Sheet1!$A23,mtskill!$A$5:$A$163,0),MATCH(Sheet1!G$2,mtskill!$A$5:$CR$5,0))</f>
        <v>1.05</v>
      </c>
      <c r="H23" s="7">
        <f>INDEX(mtskill!$A$5:$CR$163,MATCH(Sheet1!$A23,mtskill!$A$5:$A$163,0),MATCH(Sheet1!H$2,mtskill!$A$5:$CR$5,0))</f>
        <v>1</v>
      </c>
      <c r="I23" s="7">
        <f>INDEX(mtskill!$A$5:$CR$163,MATCH(Sheet1!$A23,mtskill!$A$5:$A$163,0),MATCH(Sheet1!I$2,mtskill!$A$5:$CR$5,0))</f>
        <v>1.05</v>
      </c>
      <c r="J23" s="7">
        <f>INDEX(mtskill!$A$5:$CR$163,MATCH(Sheet1!$A23,mtskill!$A$5:$A$163,0),MATCH(Sheet1!J$2,mtskill!$A$5:$CR$5,0))</f>
        <v>1</v>
      </c>
      <c r="K23" s="7">
        <f>INDEX(mtskill!$A$5:$CR$163,MATCH(Sheet1!$A23,mtskill!$A$5:$A$163,0),MATCH(Sheet1!K$2,mtskill!$A$5:$CR$5,0))</f>
        <v>1.05</v>
      </c>
      <c r="L23" s="7">
        <f>INDEX(mtskill!$A$5:$CR$163,MATCH(Sheet1!$A23,mtskill!$A$5:$A$163,0),MATCH(Sheet1!L$2,mtskill!$A$5:$CR$5,0))</f>
        <v>1.05</v>
      </c>
      <c r="M23" s="7">
        <f>INDEX(mtskill!$A$5:$CR$163,MATCH(Sheet1!$A23,mtskill!$A$5:$A$163,0),MATCH(Sheet1!M$2,mtskill!$A$5:$CR$5,0))</f>
        <v>0.9</v>
      </c>
      <c r="N23" s="7">
        <f>INDEX(mtskill!$A$5:$CR$163,MATCH(Sheet1!$A23,mtskill!$A$5:$A$163,0),MATCH(Sheet1!N$2,mtskill!$A$5:$CR$5,0))</f>
        <v>0.9</v>
      </c>
      <c r="O23" s="7">
        <f>INDEX(mtskill!$A$5:$CR$163,MATCH(Sheet1!$A23,mtskill!$A$5:$A$163,0),MATCH(Sheet1!O$2,mtskill!$A$5:$CR$5,0))</f>
        <v>1</v>
      </c>
      <c r="P23" s="7">
        <f>INDEX(mtskill!$A$5:$CR$163,MATCH(Sheet1!$A23,mtskill!$A$5:$A$163,0),MATCH(Sheet1!P$2,mtskill!$A$5:$CR$5,0))</f>
        <v>1.05</v>
      </c>
      <c r="Q23" s="7">
        <f>INDEX(mtskill!$A$5:$CR$163,MATCH(Sheet1!$A23,mtskill!$A$5:$A$163,0),MATCH(Sheet1!Q$2,mtskill!$A$5:$CR$5,0))</f>
        <v>1</v>
      </c>
      <c r="R23" s="7">
        <f>INDEX(mtskill!$A$5:$CR$163,MATCH(Sheet1!$A23,mtskill!$A$5:$A$163,0),MATCH(Sheet1!R$2,mtskill!$A$5:$CR$5,0))</f>
        <v>1</v>
      </c>
      <c r="S23" s="7">
        <f>INDEX(mtskill!$A$5:$CR$163,MATCH(Sheet1!$A23,mtskill!$A$5:$A$163,0),MATCH(Sheet1!S$2,mtskill!$A$5:$CR$5,0))</f>
        <v>0.9</v>
      </c>
      <c r="T23" s="7">
        <f>INDEX(mtskill!$A$5:$CR$163,MATCH(Sheet1!$A23,mtskill!$A$5:$A$163,0),MATCH(Sheet1!T$2,mtskill!$A$5:$CR$5,0))</f>
        <v>0.9</v>
      </c>
      <c r="U23" s="7">
        <f>INDEX(mtskill!$A$5:$CR$163,MATCH(Sheet1!$A23,mtskill!$A$5:$A$163,0),MATCH(Sheet1!U$2,mtskill!$A$5:$CR$5,0))</f>
        <v>1</v>
      </c>
      <c r="V23" s="7">
        <f>INDEX(mtskill!$A$5:$CR$163,MATCH(Sheet1!$A23,mtskill!$A$5:$A$163,0),MATCH(Sheet1!V$2,mtskill!$A$5:$CR$5,0))</f>
        <v>1.05</v>
      </c>
      <c r="W23" s="7">
        <f>INDEX(mtskill!$A$5:$CR$163,MATCH(Sheet1!$A23,mtskill!$A$5:$A$163,0),MATCH(Sheet1!W$2,mtskill!$A$5:$CR$5,0))</f>
        <v>1</v>
      </c>
      <c r="X23" s="7">
        <f>INDEX(mtskill!$A$5:$CR$163,MATCH(Sheet1!$A23,mtskill!$A$5:$A$163,0),MATCH(Sheet1!X$2,mtskill!$A$5:$CR$5,0))</f>
        <v>1.05</v>
      </c>
      <c r="Y23" s="7">
        <f>INDEX(mtskill!$A$5:$CR$163,MATCH(Sheet1!$A23,mtskill!$A$5:$A$163,0),MATCH(Sheet1!Y$2,mtskill!$A$5:$CR$5,0))</f>
        <v>0.6</v>
      </c>
      <c r="Z23" s="7">
        <f>INDEX(mtskill!$A$5:$CR$163,MATCH(Sheet1!$A23,mtskill!$A$5:$A$163,0),MATCH(Sheet1!Z$2,mtskill!$A$5:$CR$5,0))</f>
        <v>0.9</v>
      </c>
      <c r="AA23" s="7">
        <f>INDEX(mtskill!$A$5:$CR$163,MATCH(Sheet1!$A23,mtskill!$A$5:$A$163,0),MATCH(Sheet1!AA$2,mtskill!$A$5:$CR$5,0))</f>
        <v>1.05</v>
      </c>
      <c r="AB23" s="7">
        <f>INDEX(mtskill!$A$5:$CR$163,MATCH(Sheet1!$A23,mtskill!$A$5:$A$163,0),MATCH(Sheet1!AB$2,mtskill!$A$5:$CR$5,0))</f>
        <v>0.9</v>
      </c>
      <c r="AC23" s="7">
        <f>INDEX(mtskill!$A$5:$CR$163,MATCH(Sheet1!$A23,mtskill!$A$5:$A$163,0),MATCH(Sheet1!AC$2,mtskill!$A$5:$CR$5,0))</f>
        <v>1.4</v>
      </c>
      <c r="AD23" s="7">
        <f>INDEX(mtskill!$A$5:$CR$163,MATCH(Sheet1!$A23,mtskill!$A$5:$A$163,0),MATCH(Sheet1!AD$2,mtskill!$A$5:$CR$5,0))</f>
        <v>1</v>
      </c>
      <c r="AE23" s="7">
        <f>INDEX(mtskill!$A$5:$CR$163,MATCH(Sheet1!$A23,mtskill!$A$5:$A$163,0),MATCH(Sheet1!AE$2,mtskill!$A$5:$CR$5,0))</f>
        <v>1</v>
      </c>
      <c r="AF23" s="7">
        <f>INDEX(mtskill!$A$5:$CR$163,MATCH(Sheet1!$A23,mtskill!$A$5:$A$163,0),MATCH(Sheet1!AF$2,mtskill!$A$5:$CR$5,0))</f>
        <v>1</v>
      </c>
      <c r="AG23" s="7">
        <f>INDEX(mtskill!$A$5:$CR$163,MATCH(Sheet1!$A23,mtskill!$A$5:$A$163,0),MATCH(Sheet1!AG$2,mtskill!$A$5:$CR$5,0))</f>
        <v>1.05</v>
      </c>
      <c r="AH23" s="7">
        <f>INDEX(mtskill!$A$5:$CR$163,MATCH(Sheet1!$A23,mtskill!$A$5:$A$163,0),MATCH(Sheet1!AH$2,mtskill!$A$5:$CR$5,0))</f>
        <v>0.9</v>
      </c>
      <c r="AI23" s="7">
        <f>INDEX(mtskill!$A$5:$CR$163,MATCH(Sheet1!$A23,mtskill!$A$5:$A$163,0),MATCH(Sheet1!AI$2,mtskill!$A$5:$CR$5,0))</f>
        <v>1</v>
      </c>
      <c r="AK23" s="7">
        <v>10023350</v>
      </c>
      <c r="AL23" s="7">
        <v>30274815</v>
      </c>
      <c r="AM23" s="8">
        <v>1</v>
      </c>
    </row>
    <row r="24" spans="1:39" x14ac:dyDescent="0.25">
      <c r="A24">
        <v>10024534</v>
      </c>
      <c r="B24" s="7">
        <f>INDEX(mtskill!$A$5:$CR$163,MATCH(Sheet1!$A24,mtskill!$A$5:$A$163,0),MATCH(Sheet1!B$2,mtskill!$A$5:$CR$5,0))</f>
        <v>1</v>
      </c>
      <c r="C24" s="7">
        <f>INDEX(mtskill!$A$5:$CR$163,MATCH(Sheet1!$A24,mtskill!$A$5:$A$163,0),MATCH(Sheet1!C$2,mtskill!$A$5:$CR$5,0))</f>
        <v>0.9</v>
      </c>
      <c r="D24" s="7">
        <f>INDEX(mtskill!$A$5:$CR$163,MATCH(Sheet1!$A24,mtskill!$A$5:$A$163,0),MATCH(Sheet1!D$2,mtskill!$A$5:$CR$5,0))</f>
        <v>1</v>
      </c>
      <c r="E24" s="7">
        <f>INDEX(mtskill!$A$5:$CR$163,MATCH(Sheet1!$A24,mtskill!$A$5:$A$163,0),MATCH(Sheet1!E$2,mtskill!$A$5:$CR$5,0))</f>
        <v>1</v>
      </c>
      <c r="F24" s="7">
        <f>INDEX(mtskill!$A$5:$CR$163,MATCH(Sheet1!$A24,mtskill!$A$5:$A$163,0),MATCH(Sheet1!F$2,mtskill!$A$5:$CR$5,0))</f>
        <v>1</v>
      </c>
      <c r="G24" s="7">
        <f>INDEX(mtskill!$A$5:$CR$163,MATCH(Sheet1!$A24,mtskill!$A$5:$A$163,0),MATCH(Sheet1!G$2,mtskill!$A$5:$CR$5,0))</f>
        <v>1.05</v>
      </c>
      <c r="H24" s="7">
        <f>INDEX(mtskill!$A$5:$CR$163,MATCH(Sheet1!$A24,mtskill!$A$5:$A$163,0),MATCH(Sheet1!H$2,mtskill!$A$5:$CR$5,0))</f>
        <v>1</v>
      </c>
      <c r="I24" s="7">
        <f>INDEX(mtskill!$A$5:$CR$163,MATCH(Sheet1!$A24,mtskill!$A$5:$A$163,0),MATCH(Sheet1!I$2,mtskill!$A$5:$CR$5,0))</f>
        <v>1.05</v>
      </c>
      <c r="J24" s="7">
        <f>INDEX(mtskill!$A$5:$CR$163,MATCH(Sheet1!$A24,mtskill!$A$5:$A$163,0),MATCH(Sheet1!J$2,mtskill!$A$5:$CR$5,0))</f>
        <v>1</v>
      </c>
      <c r="K24" s="7">
        <f>INDEX(mtskill!$A$5:$CR$163,MATCH(Sheet1!$A24,mtskill!$A$5:$A$163,0),MATCH(Sheet1!K$2,mtskill!$A$5:$CR$5,0))</f>
        <v>1.05</v>
      </c>
      <c r="L24" s="7">
        <f>INDEX(mtskill!$A$5:$CR$163,MATCH(Sheet1!$A24,mtskill!$A$5:$A$163,0),MATCH(Sheet1!L$2,mtskill!$A$5:$CR$5,0))</f>
        <v>1.05</v>
      </c>
      <c r="M24" s="7">
        <f>INDEX(mtskill!$A$5:$CR$163,MATCH(Sheet1!$A24,mtskill!$A$5:$A$163,0),MATCH(Sheet1!M$2,mtskill!$A$5:$CR$5,0))</f>
        <v>0.9</v>
      </c>
      <c r="N24" s="7">
        <f>INDEX(mtskill!$A$5:$CR$163,MATCH(Sheet1!$A24,mtskill!$A$5:$A$163,0),MATCH(Sheet1!N$2,mtskill!$A$5:$CR$5,0))</f>
        <v>0.9</v>
      </c>
      <c r="O24" s="7">
        <f>INDEX(mtskill!$A$5:$CR$163,MATCH(Sheet1!$A24,mtskill!$A$5:$A$163,0),MATCH(Sheet1!O$2,mtskill!$A$5:$CR$5,0))</f>
        <v>1</v>
      </c>
      <c r="P24" s="7">
        <f>INDEX(mtskill!$A$5:$CR$163,MATCH(Sheet1!$A24,mtskill!$A$5:$A$163,0),MATCH(Sheet1!P$2,mtskill!$A$5:$CR$5,0))</f>
        <v>1.05</v>
      </c>
      <c r="Q24" s="7">
        <f>INDEX(mtskill!$A$5:$CR$163,MATCH(Sheet1!$A24,mtskill!$A$5:$A$163,0),MATCH(Sheet1!Q$2,mtskill!$A$5:$CR$5,0))</f>
        <v>1</v>
      </c>
      <c r="R24" s="7">
        <f>INDEX(mtskill!$A$5:$CR$163,MATCH(Sheet1!$A24,mtskill!$A$5:$A$163,0),MATCH(Sheet1!R$2,mtskill!$A$5:$CR$5,0))</f>
        <v>1</v>
      </c>
      <c r="S24" s="7">
        <f>INDEX(mtskill!$A$5:$CR$163,MATCH(Sheet1!$A24,mtskill!$A$5:$A$163,0),MATCH(Sheet1!S$2,mtskill!$A$5:$CR$5,0))</f>
        <v>0.9</v>
      </c>
      <c r="T24" s="7">
        <f>INDEX(mtskill!$A$5:$CR$163,MATCH(Sheet1!$A24,mtskill!$A$5:$A$163,0),MATCH(Sheet1!T$2,mtskill!$A$5:$CR$5,0))</f>
        <v>0.9</v>
      </c>
      <c r="U24" s="7">
        <f>INDEX(mtskill!$A$5:$CR$163,MATCH(Sheet1!$A24,mtskill!$A$5:$A$163,0),MATCH(Sheet1!U$2,mtskill!$A$5:$CR$5,0))</f>
        <v>1</v>
      </c>
      <c r="V24" s="7">
        <f>INDEX(mtskill!$A$5:$CR$163,MATCH(Sheet1!$A24,mtskill!$A$5:$A$163,0),MATCH(Sheet1!V$2,mtskill!$A$5:$CR$5,0))</f>
        <v>1.05</v>
      </c>
      <c r="W24" s="7">
        <f>INDEX(mtskill!$A$5:$CR$163,MATCH(Sheet1!$A24,mtskill!$A$5:$A$163,0),MATCH(Sheet1!W$2,mtskill!$A$5:$CR$5,0))</f>
        <v>1</v>
      </c>
      <c r="X24" s="7">
        <f>INDEX(mtskill!$A$5:$CR$163,MATCH(Sheet1!$A24,mtskill!$A$5:$A$163,0),MATCH(Sheet1!X$2,mtskill!$A$5:$CR$5,0))</f>
        <v>1.05</v>
      </c>
      <c r="Y24" s="7">
        <f>INDEX(mtskill!$A$5:$CR$163,MATCH(Sheet1!$A24,mtskill!$A$5:$A$163,0),MATCH(Sheet1!Y$2,mtskill!$A$5:$CR$5,0))</f>
        <v>0.6</v>
      </c>
      <c r="Z24" s="7">
        <f>INDEX(mtskill!$A$5:$CR$163,MATCH(Sheet1!$A24,mtskill!$A$5:$A$163,0),MATCH(Sheet1!Z$2,mtskill!$A$5:$CR$5,0))</f>
        <v>0.9</v>
      </c>
      <c r="AA24" s="7">
        <f>INDEX(mtskill!$A$5:$CR$163,MATCH(Sheet1!$A24,mtskill!$A$5:$A$163,0),MATCH(Sheet1!AA$2,mtskill!$A$5:$CR$5,0))</f>
        <v>1.05</v>
      </c>
      <c r="AB24" s="7">
        <f>INDEX(mtskill!$A$5:$CR$163,MATCH(Sheet1!$A24,mtskill!$A$5:$A$163,0),MATCH(Sheet1!AB$2,mtskill!$A$5:$CR$5,0))</f>
        <v>0.9</v>
      </c>
      <c r="AC24" s="7">
        <f>INDEX(mtskill!$A$5:$CR$163,MATCH(Sheet1!$A24,mtskill!$A$5:$A$163,0),MATCH(Sheet1!AC$2,mtskill!$A$5:$CR$5,0))</f>
        <v>1.5</v>
      </c>
      <c r="AD24" s="7">
        <f>INDEX(mtskill!$A$5:$CR$163,MATCH(Sheet1!$A24,mtskill!$A$5:$A$163,0),MATCH(Sheet1!AD$2,mtskill!$A$5:$CR$5,0))</f>
        <v>1</v>
      </c>
      <c r="AE24" s="7">
        <f>INDEX(mtskill!$A$5:$CR$163,MATCH(Sheet1!$A24,mtskill!$A$5:$A$163,0),MATCH(Sheet1!AE$2,mtskill!$A$5:$CR$5,0))</f>
        <v>1</v>
      </c>
      <c r="AF24" s="7">
        <f>INDEX(mtskill!$A$5:$CR$163,MATCH(Sheet1!$A24,mtskill!$A$5:$A$163,0),MATCH(Sheet1!AF$2,mtskill!$A$5:$CR$5,0))</f>
        <v>1</v>
      </c>
      <c r="AG24" s="7">
        <f>INDEX(mtskill!$A$5:$CR$163,MATCH(Sheet1!$A24,mtskill!$A$5:$A$163,0),MATCH(Sheet1!AG$2,mtskill!$A$5:$CR$5,0))</f>
        <v>1.05</v>
      </c>
      <c r="AH24" s="7">
        <f>INDEX(mtskill!$A$5:$CR$163,MATCH(Sheet1!$A24,mtskill!$A$5:$A$163,0),MATCH(Sheet1!AH$2,mtskill!$A$5:$CR$5,0))</f>
        <v>0.9</v>
      </c>
      <c r="AI24" s="7">
        <f>INDEX(mtskill!$A$5:$CR$163,MATCH(Sheet1!$A24,mtskill!$A$5:$A$163,0),MATCH(Sheet1!AI$2,mtskill!$A$5:$CR$5,0))</f>
        <v>1</v>
      </c>
      <c r="AK24" s="7">
        <v>10023350</v>
      </c>
      <c r="AL24" s="7">
        <v>30276367</v>
      </c>
      <c r="AM24" s="8">
        <v>1.1000000000000001</v>
      </c>
    </row>
    <row r="25" spans="1:39" x14ac:dyDescent="0.25">
      <c r="A25">
        <v>10024157</v>
      </c>
      <c r="B25" s="7">
        <f>INDEX(mtskill!$A$5:$CR$163,MATCH(Sheet1!$A25,mtskill!$A$5:$A$163,0),MATCH(Sheet1!B$2,mtskill!$A$5:$CR$5,0))</f>
        <v>0.9</v>
      </c>
      <c r="C25" s="7">
        <f>INDEX(mtskill!$A$5:$CR$163,MATCH(Sheet1!$A25,mtskill!$A$5:$A$163,0),MATCH(Sheet1!C$2,mtskill!$A$5:$CR$5,0))</f>
        <v>0.86</v>
      </c>
      <c r="D25" s="7">
        <f>INDEX(mtskill!$A$5:$CR$163,MATCH(Sheet1!$A25,mtskill!$A$5:$A$163,0),MATCH(Sheet1!D$2,mtskill!$A$5:$CR$5,0))</f>
        <v>0.9</v>
      </c>
      <c r="E25" s="7">
        <f>INDEX(mtskill!$A$5:$CR$163,MATCH(Sheet1!$A25,mtskill!$A$5:$A$163,0),MATCH(Sheet1!E$2,mtskill!$A$5:$CR$5,0))</f>
        <v>0.9</v>
      </c>
      <c r="F25" s="7">
        <f>INDEX(mtskill!$A$5:$CR$163,MATCH(Sheet1!$A25,mtskill!$A$5:$A$163,0),MATCH(Sheet1!F$2,mtskill!$A$5:$CR$5,0))</f>
        <v>0.9</v>
      </c>
      <c r="G25" s="7">
        <f>INDEX(mtskill!$A$5:$CR$163,MATCH(Sheet1!$A25,mtskill!$A$5:$A$163,0),MATCH(Sheet1!G$2,mtskill!$A$5:$CR$5,0))</f>
        <v>1</v>
      </c>
      <c r="H25" s="7">
        <f>INDEX(mtskill!$A$5:$CR$163,MATCH(Sheet1!$A25,mtskill!$A$5:$A$163,0),MATCH(Sheet1!H$2,mtskill!$A$5:$CR$5,0))</f>
        <v>0.9</v>
      </c>
      <c r="I25" s="7">
        <f>INDEX(mtskill!$A$5:$CR$163,MATCH(Sheet1!$A25,mtskill!$A$5:$A$163,0),MATCH(Sheet1!I$2,mtskill!$A$5:$CR$5,0))</f>
        <v>1</v>
      </c>
      <c r="J25" s="7">
        <f>INDEX(mtskill!$A$5:$CR$163,MATCH(Sheet1!$A25,mtskill!$A$5:$A$163,0),MATCH(Sheet1!J$2,mtskill!$A$5:$CR$5,0))</f>
        <v>0.9</v>
      </c>
      <c r="K25" s="7">
        <f>INDEX(mtskill!$A$5:$CR$163,MATCH(Sheet1!$A25,mtskill!$A$5:$A$163,0),MATCH(Sheet1!K$2,mtskill!$A$5:$CR$5,0))</f>
        <v>1</v>
      </c>
      <c r="L25" s="7">
        <f>INDEX(mtskill!$A$5:$CR$163,MATCH(Sheet1!$A25,mtskill!$A$5:$A$163,0),MATCH(Sheet1!L$2,mtskill!$A$5:$CR$5,0))</f>
        <v>1</v>
      </c>
      <c r="M25" s="7">
        <f>INDEX(mtskill!$A$5:$CR$163,MATCH(Sheet1!$A25,mtskill!$A$5:$A$163,0),MATCH(Sheet1!M$2,mtskill!$A$5:$CR$5,0))</f>
        <v>0.86</v>
      </c>
      <c r="N25" s="7">
        <f>INDEX(mtskill!$A$5:$CR$163,MATCH(Sheet1!$A25,mtskill!$A$5:$A$163,0),MATCH(Sheet1!N$2,mtskill!$A$5:$CR$5,0))</f>
        <v>0.86</v>
      </c>
      <c r="O25" s="7">
        <f>INDEX(mtskill!$A$5:$CR$163,MATCH(Sheet1!$A25,mtskill!$A$5:$A$163,0),MATCH(Sheet1!O$2,mtskill!$A$5:$CR$5,0))</f>
        <v>0.9</v>
      </c>
      <c r="P25" s="7">
        <f>INDEX(mtskill!$A$5:$CR$163,MATCH(Sheet1!$A25,mtskill!$A$5:$A$163,0),MATCH(Sheet1!P$2,mtskill!$A$5:$CR$5,0))</f>
        <v>1</v>
      </c>
      <c r="Q25" s="7">
        <f>INDEX(mtskill!$A$5:$CR$163,MATCH(Sheet1!$A25,mtskill!$A$5:$A$163,0),MATCH(Sheet1!Q$2,mtskill!$A$5:$CR$5,0))</f>
        <v>0.9</v>
      </c>
      <c r="R25" s="7">
        <f>INDEX(mtskill!$A$5:$CR$163,MATCH(Sheet1!$A25,mtskill!$A$5:$A$163,0),MATCH(Sheet1!R$2,mtskill!$A$5:$CR$5,0))</f>
        <v>0.9</v>
      </c>
      <c r="S25" s="7">
        <f>INDEX(mtskill!$A$5:$CR$163,MATCH(Sheet1!$A25,mtskill!$A$5:$A$163,0),MATCH(Sheet1!S$2,mtskill!$A$5:$CR$5,0))</f>
        <v>0.86</v>
      </c>
      <c r="T25" s="7">
        <f>INDEX(mtskill!$A$5:$CR$163,MATCH(Sheet1!$A25,mtskill!$A$5:$A$163,0),MATCH(Sheet1!T$2,mtskill!$A$5:$CR$5,0))</f>
        <v>0.86</v>
      </c>
      <c r="U25" s="7">
        <f>INDEX(mtskill!$A$5:$CR$163,MATCH(Sheet1!$A25,mtskill!$A$5:$A$163,0),MATCH(Sheet1!U$2,mtskill!$A$5:$CR$5,0))</f>
        <v>0.9</v>
      </c>
      <c r="V25" s="7">
        <f>INDEX(mtskill!$A$5:$CR$163,MATCH(Sheet1!$A25,mtskill!$A$5:$A$163,0),MATCH(Sheet1!V$2,mtskill!$A$5:$CR$5,0))</f>
        <v>1</v>
      </c>
      <c r="W25" s="7">
        <f>INDEX(mtskill!$A$5:$CR$163,MATCH(Sheet1!$A25,mtskill!$A$5:$A$163,0),MATCH(Sheet1!W$2,mtskill!$A$5:$CR$5,0))</f>
        <v>0.9</v>
      </c>
      <c r="X25" s="7">
        <f>INDEX(mtskill!$A$5:$CR$163,MATCH(Sheet1!$A25,mtskill!$A$5:$A$163,0),MATCH(Sheet1!X$2,mtskill!$A$5:$CR$5,0))</f>
        <v>1</v>
      </c>
      <c r="Y25" s="7">
        <f>INDEX(mtskill!$A$5:$CR$163,MATCH(Sheet1!$A25,mtskill!$A$5:$A$163,0),MATCH(Sheet1!Y$2,mtskill!$A$5:$CR$5,0))</f>
        <v>0.6</v>
      </c>
      <c r="Z25" s="7">
        <f>INDEX(mtskill!$A$5:$CR$163,MATCH(Sheet1!$A25,mtskill!$A$5:$A$163,0),MATCH(Sheet1!Z$2,mtskill!$A$5:$CR$5,0))</f>
        <v>0.86</v>
      </c>
      <c r="AA25" s="7">
        <f>INDEX(mtskill!$A$5:$CR$163,MATCH(Sheet1!$A25,mtskill!$A$5:$A$163,0),MATCH(Sheet1!AA$2,mtskill!$A$5:$CR$5,0))</f>
        <v>1</v>
      </c>
      <c r="AB25" s="7">
        <f>INDEX(mtskill!$A$5:$CR$163,MATCH(Sheet1!$A25,mtskill!$A$5:$A$163,0),MATCH(Sheet1!AB$2,mtskill!$A$5:$CR$5,0))</f>
        <v>0.86</v>
      </c>
      <c r="AC25" s="7">
        <f>INDEX(mtskill!$A$5:$CR$163,MATCH(Sheet1!$A25,mtskill!$A$5:$A$163,0),MATCH(Sheet1!AC$2,mtskill!$A$5:$CR$5,0))</f>
        <v>1.3333333333333333</v>
      </c>
      <c r="AD25" s="7">
        <f>INDEX(mtskill!$A$5:$CR$163,MATCH(Sheet1!$A25,mtskill!$A$5:$A$163,0),MATCH(Sheet1!AD$2,mtskill!$A$5:$CR$5,0))</f>
        <v>0.9</v>
      </c>
      <c r="AE25" s="7">
        <f>INDEX(mtskill!$A$5:$CR$163,MATCH(Sheet1!$A25,mtskill!$A$5:$A$163,0),MATCH(Sheet1!AE$2,mtskill!$A$5:$CR$5,0))</f>
        <v>0.9</v>
      </c>
      <c r="AF25" s="7">
        <f>INDEX(mtskill!$A$5:$CR$163,MATCH(Sheet1!$A25,mtskill!$A$5:$A$163,0),MATCH(Sheet1!AF$2,mtskill!$A$5:$CR$5,0))</f>
        <v>0.9</v>
      </c>
      <c r="AG25" s="7">
        <f>INDEX(mtskill!$A$5:$CR$163,MATCH(Sheet1!$A25,mtskill!$A$5:$A$163,0),MATCH(Sheet1!AG$2,mtskill!$A$5:$CR$5,0))</f>
        <v>1</v>
      </c>
      <c r="AH25" s="7">
        <f>INDEX(mtskill!$A$5:$CR$163,MATCH(Sheet1!$A25,mtskill!$A$5:$A$163,0),MATCH(Sheet1!AH$2,mtskill!$A$5:$CR$5,0))</f>
        <v>0.86</v>
      </c>
      <c r="AI25" s="7">
        <f>INDEX(mtskill!$A$5:$CR$163,MATCH(Sheet1!$A25,mtskill!$A$5:$A$163,0),MATCH(Sheet1!AI$2,mtskill!$A$5:$CR$5,0))</f>
        <v>0.9</v>
      </c>
      <c r="AK25" s="7">
        <v>10023350</v>
      </c>
      <c r="AL25" s="7">
        <v>30285163</v>
      </c>
      <c r="AM25" s="8">
        <v>0.75</v>
      </c>
    </row>
    <row r="26" spans="1:39" x14ac:dyDescent="0.25">
      <c r="A26">
        <v>10024273</v>
      </c>
      <c r="B26" s="7">
        <f>INDEX(mtskill!$A$5:$CR$163,MATCH(Sheet1!$A26,mtskill!$A$5:$A$163,0),MATCH(Sheet1!B$2,mtskill!$A$5:$CR$5,0))</f>
        <v>1</v>
      </c>
      <c r="C26" s="7">
        <f>INDEX(mtskill!$A$5:$CR$163,MATCH(Sheet1!$A26,mtskill!$A$5:$A$163,0),MATCH(Sheet1!C$2,mtskill!$A$5:$CR$5,0))</f>
        <v>0.96</v>
      </c>
      <c r="D26" s="7">
        <f>INDEX(mtskill!$A$5:$CR$163,MATCH(Sheet1!$A26,mtskill!$A$5:$A$163,0),MATCH(Sheet1!D$2,mtskill!$A$5:$CR$5,0))</f>
        <v>1</v>
      </c>
      <c r="E26" s="7">
        <f>INDEX(mtskill!$A$5:$CR$163,MATCH(Sheet1!$A26,mtskill!$A$5:$A$163,0),MATCH(Sheet1!E$2,mtskill!$A$5:$CR$5,0))</f>
        <v>1</v>
      </c>
      <c r="F26" s="7">
        <f>INDEX(mtskill!$A$5:$CR$163,MATCH(Sheet1!$A26,mtskill!$A$5:$A$163,0),MATCH(Sheet1!F$2,mtskill!$A$5:$CR$5,0))</f>
        <v>1</v>
      </c>
      <c r="G26" s="7">
        <f>INDEX(mtskill!$A$5:$CR$163,MATCH(Sheet1!$A26,mtskill!$A$5:$A$163,0),MATCH(Sheet1!G$2,mtskill!$A$5:$CR$5,0))</f>
        <v>1</v>
      </c>
      <c r="H26" s="7">
        <f>INDEX(mtskill!$A$5:$CR$163,MATCH(Sheet1!$A26,mtskill!$A$5:$A$163,0),MATCH(Sheet1!H$2,mtskill!$A$5:$CR$5,0))</f>
        <v>1</v>
      </c>
      <c r="I26" s="7">
        <f>INDEX(mtskill!$A$5:$CR$163,MATCH(Sheet1!$A26,mtskill!$A$5:$A$163,0),MATCH(Sheet1!I$2,mtskill!$A$5:$CR$5,0))</f>
        <v>1</v>
      </c>
      <c r="J26" s="7">
        <f>INDEX(mtskill!$A$5:$CR$163,MATCH(Sheet1!$A26,mtskill!$A$5:$A$163,0),MATCH(Sheet1!J$2,mtskill!$A$5:$CR$5,0))</f>
        <v>1</v>
      </c>
      <c r="K26" s="7">
        <f>INDEX(mtskill!$A$5:$CR$163,MATCH(Sheet1!$A26,mtskill!$A$5:$A$163,0),MATCH(Sheet1!K$2,mtskill!$A$5:$CR$5,0))</f>
        <v>1</v>
      </c>
      <c r="L26" s="7">
        <f>INDEX(mtskill!$A$5:$CR$163,MATCH(Sheet1!$A26,mtskill!$A$5:$A$163,0),MATCH(Sheet1!L$2,mtskill!$A$5:$CR$5,0))</f>
        <v>1</v>
      </c>
      <c r="M26" s="7">
        <f>INDEX(mtskill!$A$5:$CR$163,MATCH(Sheet1!$A26,mtskill!$A$5:$A$163,0),MATCH(Sheet1!M$2,mtskill!$A$5:$CR$5,0))</f>
        <v>0.96</v>
      </c>
      <c r="N26" s="7">
        <f>INDEX(mtskill!$A$5:$CR$163,MATCH(Sheet1!$A26,mtskill!$A$5:$A$163,0),MATCH(Sheet1!N$2,mtskill!$A$5:$CR$5,0))</f>
        <v>0.96</v>
      </c>
      <c r="O26" s="7">
        <f>INDEX(mtskill!$A$5:$CR$163,MATCH(Sheet1!$A26,mtskill!$A$5:$A$163,0),MATCH(Sheet1!O$2,mtskill!$A$5:$CR$5,0))</f>
        <v>1</v>
      </c>
      <c r="P26" s="7">
        <f>INDEX(mtskill!$A$5:$CR$163,MATCH(Sheet1!$A26,mtskill!$A$5:$A$163,0),MATCH(Sheet1!P$2,mtskill!$A$5:$CR$5,0))</f>
        <v>1</v>
      </c>
      <c r="Q26" s="7">
        <f>INDEX(mtskill!$A$5:$CR$163,MATCH(Sheet1!$A26,mtskill!$A$5:$A$163,0),MATCH(Sheet1!Q$2,mtskill!$A$5:$CR$5,0))</f>
        <v>1</v>
      </c>
      <c r="R26" s="7">
        <f>INDEX(mtskill!$A$5:$CR$163,MATCH(Sheet1!$A26,mtskill!$A$5:$A$163,0),MATCH(Sheet1!R$2,mtskill!$A$5:$CR$5,0))</f>
        <v>1</v>
      </c>
      <c r="S26" s="7">
        <f>INDEX(mtskill!$A$5:$CR$163,MATCH(Sheet1!$A26,mtskill!$A$5:$A$163,0),MATCH(Sheet1!S$2,mtskill!$A$5:$CR$5,0))</f>
        <v>0.96</v>
      </c>
      <c r="T26" s="7">
        <f>INDEX(mtskill!$A$5:$CR$163,MATCH(Sheet1!$A26,mtskill!$A$5:$A$163,0),MATCH(Sheet1!T$2,mtskill!$A$5:$CR$5,0))</f>
        <v>0.96</v>
      </c>
      <c r="U26" s="7">
        <f>INDEX(mtskill!$A$5:$CR$163,MATCH(Sheet1!$A26,mtskill!$A$5:$A$163,0),MATCH(Sheet1!U$2,mtskill!$A$5:$CR$5,0))</f>
        <v>1</v>
      </c>
      <c r="V26" s="7">
        <f>INDEX(mtskill!$A$5:$CR$163,MATCH(Sheet1!$A26,mtskill!$A$5:$A$163,0),MATCH(Sheet1!V$2,mtskill!$A$5:$CR$5,0))</f>
        <v>1</v>
      </c>
      <c r="W26" s="7">
        <f>INDEX(mtskill!$A$5:$CR$163,MATCH(Sheet1!$A26,mtskill!$A$5:$A$163,0),MATCH(Sheet1!W$2,mtskill!$A$5:$CR$5,0))</f>
        <v>1</v>
      </c>
      <c r="X26" s="7">
        <f>INDEX(mtskill!$A$5:$CR$163,MATCH(Sheet1!$A26,mtskill!$A$5:$A$163,0),MATCH(Sheet1!X$2,mtskill!$A$5:$CR$5,0))</f>
        <v>1</v>
      </c>
      <c r="Y26" s="7">
        <f>INDEX(mtskill!$A$5:$CR$163,MATCH(Sheet1!$A26,mtskill!$A$5:$A$163,0),MATCH(Sheet1!Y$2,mtskill!$A$5:$CR$5,0))</f>
        <v>0.6</v>
      </c>
      <c r="Z26" s="7">
        <f>INDEX(mtskill!$A$5:$CR$163,MATCH(Sheet1!$A26,mtskill!$A$5:$A$163,0),MATCH(Sheet1!Z$2,mtskill!$A$5:$CR$5,0))</f>
        <v>0.96</v>
      </c>
      <c r="AA26" s="7">
        <f>INDEX(mtskill!$A$5:$CR$163,MATCH(Sheet1!$A26,mtskill!$A$5:$A$163,0),MATCH(Sheet1!AA$2,mtskill!$A$5:$CR$5,0))</f>
        <v>1</v>
      </c>
      <c r="AB26" s="7">
        <f>INDEX(mtskill!$A$5:$CR$163,MATCH(Sheet1!$A26,mtskill!$A$5:$A$163,0),MATCH(Sheet1!AB$2,mtskill!$A$5:$CR$5,0))</f>
        <v>0.96</v>
      </c>
      <c r="AC26" s="7">
        <f>INDEX(mtskill!$A$5:$CR$163,MATCH(Sheet1!$A26,mtskill!$A$5:$A$163,0),MATCH(Sheet1!AC$2,mtskill!$A$5:$CR$5,0))</f>
        <v>1.4</v>
      </c>
      <c r="AD26" s="7">
        <f>INDEX(mtskill!$A$5:$CR$163,MATCH(Sheet1!$A26,mtskill!$A$5:$A$163,0),MATCH(Sheet1!AD$2,mtskill!$A$5:$CR$5,0))</f>
        <v>1</v>
      </c>
      <c r="AE26" s="7">
        <f>INDEX(mtskill!$A$5:$CR$163,MATCH(Sheet1!$A26,mtskill!$A$5:$A$163,0),MATCH(Sheet1!AE$2,mtskill!$A$5:$CR$5,0))</f>
        <v>1</v>
      </c>
      <c r="AF26" s="7">
        <f>INDEX(mtskill!$A$5:$CR$163,MATCH(Sheet1!$A26,mtskill!$A$5:$A$163,0),MATCH(Sheet1!AF$2,mtskill!$A$5:$CR$5,0))</f>
        <v>1</v>
      </c>
      <c r="AG26" s="7">
        <f>INDEX(mtskill!$A$5:$CR$163,MATCH(Sheet1!$A26,mtskill!$A$5:$A$163,0),MATCH(Sheet1!AG$2,mtskill!$A$5:$CR$5,0))</f>
        <v>1</v>
      </c>
      <c r="AH26" s="7">
        <f>INDEX(mtskill!$A$5:$CR$163,MATCH(Sheet1!$A26,mtskill!$A$5:$A$163,0),MATCH(Sheet1!AH$2,mtskill!$A$5:$CR$5,0))</f>
        <v>0.96</v>
      </c>
      <c r="AI26" s="7">
        <f>INDEX(mtskill!$A$5:$CR$163,MATCH(Sheet1!$A26,mtskill!$A$5:$A$163,0),MATCH(Sheet1!AI$2,mtskill!$A$5:$CR$5,0))</f>
        <v>1</v>
      </c>
      <c r="AK26" s="7">
        <v>10023350</v>
      </c>
      <c r="AL26" s="7">
        <v>30285185</v>
      </c>
      <c r="AM26" s="8">
        <v>1.1000000000000001</v>
      </c>
    </row>
    <row r="27" spans="1:39" x14ac:dyDescent="0.25">
      <c r="A27">
        <v>10024366</v>
      </c>
      <c r="B27" s="7">
        <f>INDEX(mtskill!$A$5:$CR$163,MATCH(Sheet1!$A27,mtskill!$A$5:$A$163,0),MATCH(Sheet1!B$2,mtskill!$A$5:$CR$5,0))</f>
        <v>1</v>
      </c>
      <c r="C27" s="7">
        <f>INDEX(mtskill!$A$5:$CR$163,MATCH(Sheet1!$A27,mtskill!$A$5:$A$163,0),MATCH(Sheet1!C$2,mtskill!$A$5:$CR$5,0))</f>
        <v>0.9</v>
      </c>
      <c r="D27" s="7">
        <f>INDEX(mtskill!$A$5:$CR$163,MATCH(Sheet1!$A27,mtskill!$A$5:$A$163,0),MATCH(Sheet1!D$2,mtskill!$A$5:$CR$5,0))</f>
        <v>1</v>
      </c>
      <c r="E27" s="7">
        <f>INDEX(mtskill!$A$5:$CR$163,MATCH(Sheet1!$A27,mtskill!$A$5:$A$163,0),MATCH(Sheet1!E$2,mtskill!$A$5:$CR$5,0))</f>
        <v>1</v>
      </c>
      <c r="F27" s="7">
        <f>INDEX(mtskill!$A$5:$CR$163,MATCH(Sheet1!$A27,mtskill!$A$5:$A$163,0),MATCH(Sheet1!F$2,mtskill!$A$5:$CR$5,0))</f>
        <v>1</v>
      </c>
      <c r="G27" s="7">
        <f>INDEX(mtskill!$A$5:$CR$163,MATCH(Sheet1!$A27,mtskill!$A$5:$A$163,0),MATCH(Sheet1!G$2,mtskill!$A$5:$CR$5,0))</f>
        <v>1.0249999999999999</v>
      </c>
      <c r="H27" s="7">
        <f>INDEX(mtskill!$A$5:$CR$163,MATCH(Sheet1!$A27,mtskill!$A$5:$A$163,0),MATCH(Sheet1!H$2,mtskill!$A$5:$CR$5,0))</f>
        <v>1</v>
      </c>
      <c r="I27" s="7">
        <f>INDEX(mtskill!$A$5:$CR$163,MATCH(Sheet1!$A27,mtskill!$A$5:$A$163,0),MATCH(Sheet1!I$2,mtskill!$A$5:$CR$5,0))</f>
        <v>1.0249999999999999</v>
      </c>
      <c r="J27" s="7">
        <f>INDEX(mtskill!$A$5:$CR$163,MATCH(Sheet1!$A27,mtskill!$A$5:$A$163,0),MATCH(Sheet1!J$2,mtskill!$A$5:$CR$5,0))</f>
        <v>1</v>
      </c>
      <c r="K27" s="7">
        <f>INDEX(mtskill!$A$5:$CR$163,MATCH(Sheet1!$A27,mtskill!$A$5:$A$163,0),MATCH(Sheet1!K$2,mtskill!$A$5:$CR$5,0))</f>
        <v>1.0249999999999999</v>
      </c>
      <c r="L27" s="7">
        <f>INDEX(mtskill!$A$5:$CR$163,MATCH(Sheet1!$A27,mtskill!$A$5:$A$163,0),MATCH(Sheet1!L$2,mtskill!$A$5:$CR$5,0))</f>
        <v>1.0249999999999999</v>
      </c>
      <c r="M27" s="7">
        <f>INDEX(mtskill!$A$5:$CR$163,MATCH(Sheet1!$A27,mtskill!$A$5:$A$163,0),MATCH(Sheet1!M$2,mtskill!$A$5:$CR$5,0))</f>
        <v>0.9</v>
      </c>
      <c r="N27" s="7">
        <f>INDEX(mtskill!$A$5:$CR$163,MATCH(Sheet1!$A27,mtskill!$A$5:$A$163,0),MATCH(Sheet1!N$2,mtskill!$A$5:$CR$5,0))</f>
        <v>0.9</v>
      </c>
      <c r="O27" s="7">
        <f>INDEX(mtskill!$A$5:$CR$163,MATCH(Sheet1!$A27,mtskill!$A$5:$A$163,0),MATCH(Sheet1!O$2,mtskill!$A$5:$CR$5,0))</f>
        <v>1</v>
      </c>
      <c r="P27" s="7">
        <f>INDEX(mtskill!$A$5:$CR$163,MATCH(Sheet1!$A27,mtskill!$A$5:$A$163,0),MATCH(Sheet1!P$2,mtskill!$A$5:$CR$5,0))</f>
        <v>1.0249999999999999</v>
      </c>
      <c r="Q27" s="7">
        <f>INDEX(mtskill!$A$5:$CR$163,MATCH(Sheet1!$A27,mtskill!$A$5:$A$163,0),MATCH(Sheet1!Q$2,mtskill!$A$5:$CR$5,0))</f>
        <v>1</v>
      </c>
      <c r="R27" s="7">
        <f>INDEX(mtskill!$A$5:$CR$163,MATCH(Sheet1!$A27,mtskill!$A$5:$A$163,0),MATCH(Sheet1!R$2,mtskill!$A$5:$CR$5,0))</f>
        <v>1</v>
      </c>
      <c r="S27" s="7">
        <f>INDEX(mtskill!$A$5:$CR$163,MATCH(Sheet1!$A27,mtskill!$A$5:$A$163,0),MATCH(Sheet1!S$2,mtskill!$A$5:$CR$5,0))</f>
        <v>0.9</v>
      </c>
      <c r="T27" s="7">
        <f>INDEX(mtskill!$A$5:$CR$163,MATCH(Sheet1!$A27,mtskill!$A$5:$A$163,0),MATCH(Sheet1!T$2,mtskill!$A$5:$CR$5,0))</f>
        <v>0.9</v>
      </c>
      <c r="U27" s="7">
        <f>INDEX(mtskill!$A$5:$CR$163,MATCH(Sheet1!$A27,mtskill!$A$5:$A$163,0),MATCH(Sheet1!U$2,mtskill!$A$5:$CR$5,0))</f>
        <v>1</v>
      </c>
      <c r="V27" s="7">
        <f>INDEX(mtskill!$A$5:$CR$163,MATCH(Sheet1!$A27,mtskill!$A$5:$A$163,0),MATCH(Sheet1!V$2,mtskill!$A$5:$CR$5,0))</f>
        <v>1.0249999999999999</v>
      </c>
      <c r="W27" s="7">
        <f>INDEX(mtskill!$A$5:$CR$163,MATCH(Sheet1!$A27,mtskill!$A$5:$A$163,0),MATCH(Sheet1!W$2,mtskill!$A$5:$CR$5,0))</f>
        <v>1</v>
      </c>
      <c r="X27" s="7">
        <f>INDEX(mtskill!$A$5:$CR$163,MATCH(Sheet1!$A27,mtskill!$A$5:$A$163,0),MATCH(Sheet1!X$2,mtskill!$A$5:$CR$5,0))</f>
        <v>1.0249999999999999</v>
      </c>
      <c r="Y27" s="7">
        <f>INDEX(mtskill!$A$5:$CR$163,MATCH(Sheet1!$A27,mtskill!$A$5:$A$163,0),MATCH(Sheet1!Y$2,mtskill!$A$5:$CR$5,0))</f>
        <v>0.6</v>
      </c>
      <c r="Z27" s="7">
        <f>INDEX(mtskill!$A$5:$CR$163,MATCH(Sheet1!$A27,mtskill!$A$5:$A$163,0),MATCH(Sheet1!Z$2,mtskill!$A$5:$CR$5,0))</f>
        <v>0.9</v>
      </c>
      <c r="AA27" s="7">
        <f>INDEX(mtskill!$A$5:$CR$163,MATCH(Sheet1!$A27,mtskill!$A$5:$A$163,0),MATCH(Sheet1!AA$2,mtskill!$A$5:$CR$5,0))</f>
        <v>1.0249999999999999</v>
      </c>
      <c r="AB27" s="7">
        <f>INDEX(mtskill!$A$5:$CR$163,MATCH(Sheet1!$A27,mtskill!$A$5:$A$163,0),MATCH(Sheet1!AB$2,mtskill!$A$5:$CR$5,0))</f>
        <v>0.9</v>
      </c>
      <c r="AC27" s="7">
        <f>INDEX(mtskill!$A$5:$CR$163,MATCH(Sheet1!$A27,mtskill!$A$5:$A$163,0),MATCH(Sheet1!AC$2,mtskill!$A$5:$CR$5,0))</f>
        <v>1.3333333333333333</v>
      </c>
      <c r="AD27" s="7">
        <f>INDEX(mtskill!$A$5:$CR$163,MATCH(Sheet1!$A27,mtskill!$A$5:$A$163,0),MATCH(Sheet1!AD$2,mtskill!$A$5:$CR$5,0))</f>
        <v>1</v>
      </c>
      <c r="AE27" s="7">
        <f>INDEX(mtskill!$A$5:$CR$163,MATCH(Sheet1!$A27,mtskill!$A$5:$A$163,0),MATCH(Sheet1!AE$2,mtskill!$A$5:$CR$5,0))</f>
        <v>1</v>
      </c>
      <c r="AF27" s="7">
        <f>INDEX(mtskill!$A$5:$CR$163,MATCH(Sheet1!$A27,mtskill!$A$5:$A$163,0),MATCH(Sheet1!AF$2,mtskill!$A$5:$CR$5,0))</f>
        <v>1</v>
      </c>
      <c r="AG27" s="7">
        <f>INDEX(mtskill!$A$5:$CR$163,MATCH(Sheet1!$A27,mtskill!$A$5:$A$163,0),MATCH(Sheet1!AG$2,mtskill!$A$5:$CR$5,0))</f>
        <v>1.0249999999999999</v>
      </c>
      <c r="AH27" s="7">
        <f>INDEX(mtskill!$A$5:$CR$163,MATCH(Sheet1!$A27,mtskill!$A$5:$A$163,0),MATCH(Sheet1!AH$2,mtskill!$A$5:$CR$5,0))</f>
        <v>0.9</v>
      </c>
      <c r="AI27" s="7">
        <f>INDEX(mtskill!$A$5:$CR$163,MATCH(Sheet1!$A27,mtskill!$A$5:$A$163,0),MATCH(Sheet1!AI$2,mtskill!$A$5:$CR$5,0))</f>
        <v>1</v>
      </c>
      <c r="AK27" s="7">
        <v>10023350</v>
      </c>
      <c r="AL27" s="7">
        <v>30293647</v>
      </c>
      <c r="AM27" s="8">
        <v>0.75</v>
      </c>
    </row>
    <row r="28" spans="1:39" x14ac:dyDescent="0.25">
      <c r="A28">
        <v>10023608</v>
      </c>
      <c r="B28" s="7">
        <f>INDEX(mtskill!$A$5:$CR$163,MATCH(Sheet1!$A28,mtskill!$A$5:$A$163,0),MATCH(Sheet1!B$2,mtskill!$A$5:$CR$5,0))</f>
        <v>1</v>
      </c>
      <c r="C28" s="7">
        <f>INDEX(mtskill!$A$5:$CR$163,MATCH(Sheet1!$A28,mtskill!$A$5:$A$163,0),MATCH(Sheet1!C$2,mtskill!$A$5:$CR$5,0))</f>
        <v>0.9</v>
      </c>
      <c r="D28" s="7">
        <f>INDEX(mtskill!$A$5:$CR$163,MATCH(Sheet1!$A28,mtskill!$A$5:$A$163,0),MATCH(Sheet1!D$2,mtskill!$A$5:$CR$5,0))</f>
        <v>1</v>
      </c>
      <c r="E28" s="7">
        <f>INDEX(mtskill!$A$5:$CR$163,MATCH(Sheet1!$A28,mtskill!$A$5:$A$163,0),MATCH(Sheet1!E$2,mtskill!$A$5:$CR$5,0))</f>
        <v>1</v>
      </c>
      <c r="F28" s="7">
        <f>INDEX(mtskill!$A$5:$CR$163,MATCH(Sheet1!$A28,mtskill!$A$5:$A$163,0),MATCH(Sheet1!F$2,mtskill!$A$5:$CR$5,0))</f>
        <v>1</v>
      </c>
      <c r="G28" s="7">
        <f>INDEX(mtskill!$A$5:$CR$163,MATCH(Sheet1!$A28,mtskill!$A$5:$A$163,0),MATCH(Sheet1!G$2,mtskill!$A$5:$CR$5,0))</f>
        <v>1</v>
      </c>
      <c r="H28" s="7">
        <f>INDEX(mtskill!$A$5:$CR$163,MATCH(Sheet1!$A28,mtskill!$A$5:$A$163,0),MATCH(Sheet1!H$2,mtskill!$A$5:$CR$5,0))</f>
        <v>1</v>
      </c>
      <c r="I28" s="7">
        <f>INDEX(mtskill!$A$5:$CR$163,MATCH(Sheet1!$A28,mtskill!$A$5:$A$163,0),MATCH(Sheet1!I$2,mtskill!$A$5:$CR$5,0))</f>
        <v>1</v>
      </c>
      <c r="J28" s="7">
        <f>INDEX(mtskill!$A$5:$CR$163,MATCH(Sheet1!$A28,mtskill!$A$5:$A$163,0),MATCH(Sheet1!J$2,mtskill!$A$5:$CR$5,0))</f>
        <v>1</v>
      </c>
      <c r="K28" s="7">
        <f>INDEX(mtskill!$A$5:$CR$163,MATCH(Sheet1!$A28,mtskill!$A$5:$A$163,0),MATCH(Sheet1!K$2,mtskill!$A$5:$CR$5,0))</f>
        <v>1</v>
      </c>
      <c r="L28" s="7">
        <f>INDEX(mtskill!$A$5:$CR$163,MATCH(Sheet1!$A28,mtskill!$A$5:$A$163,0),MATCH(Sheet1!L$2,mtskill!$A$5:$CR$5,0))</f>
        <v>1</v>
      </c>
      <c r="M28" s="7">
        <f>INDEX(mtskill!$A$5:$CR$163,MATCH(Sheet1!$A28,mtskill!$A$5:$A$163,0),MATCH(Sheet1!M$2,mtskill!$A$5:$CR$5,0))</f>
        <v>0.9</v>
      </c>
      <c r="N28" s="7">
        <f>INDEX(mtskill!$A$5:$CR$163,MATCH(Sheet1!$A28,mtskill!$A$5:$A$163,0),MATCH(Sheet1!N$2,mtskill!$A$5:$CR$5,0))</f>
        <v>0.9</v>
      </c>
      <c r="O28" s="7">
        <f>INDEX(mtskill!$A$5:$CR$163,MATCH(Sheet1!$A28,mtskill!$A$5:$A$163,0),MATCH(Sheet1!O$2,mtskill!$A$5:$CR$5,0))</f>
        <v>1</v>
      </c>
      <c r="P28" s="7">
        <f>INDEX(mtskill!$A$5:$CR$163,MATCH(Sheet1!$A28,mtskill!$A$5:$A$163,0),MATCH(Sheet1!P$2,mtskill!$A$5:$CR$5,0))</f>
        <v>1</v>
      </c>
      <c r="Q28" s="7">
        <f>INDEX(mtskill!$A$5:$CR$163,MATCH(Sheet1!$A28,mtskill!$A$5:$A$163,0),MATCH(Sheet1!Q$2,mtskill!$A$5:$CR$5,0))</f>
        <v>1</v>
      </c>
      <c r="R28" s="7">
        <f>INDEX(mtskill!$A$5:$CR$163,MATCH(Sheet1!$A28,mtskill!$A$5:$A$163,0),MATCH(Sheet1!R$2,mtskill!$A$5:$CR$5,0))</f>
        <v>1</v>
      </c>
      <c r="S28" s="7">
        <f>INDEX(mtskill!$A$5:$CR$163,MATCH(Sheet1!$A28,mtskill!$A$5:$A$163,0),MATCH(Sheet1!S$2,mtskill!$A$5:$CR$5,0))</f>
        <v>0.9</v>
      </c>
      <c r="T28" s="7">
        <f>INDEX(mtskill!$A$5:$CR$163,MATCH(Sheet1!$A28,mtskill!$A$5:$A$163,0),MATCH(Sheet1!T$2,mtskill!$A$5:$CR$5,0))</f>
        <v>0.9</v>
      </c>
      <c r="U28" s="7">
        <f>INDEX(mtskill!$A$5:$CR$163,MATCH(Sheet1!$A28,mtskill!$A$5:$A$163,0),MATCH(Sheet1!U$2,mtskill!$A$5:$CR$5,0))</f>
        <v>1</v>
      </c>
      <c r="V28" s="7">
        <f>INDEX(mtskill!$A$5:$CR$163,MATCH(Sheet1!$A28,mtskill!$A$5:$A$163,0),MATCH(Sheet1!V$2,mtskill!$A$5:$CR$5,0))</f>
        <v>1</v>
      </c>
      <c r="W28" s="7">
        <f>INDEX(mtskill!$A$5:$CR$163,MATCH(Sheet1!$A28,mtskill!$A$5:$A$163,0),MATCH(Sheet1!W$2,mtskill!$A$5:$CR$5,0))</f>
        <v>1</v>
      </c>
      <c r="X28" s="7">
        <f>INDEX(mtskill!$A$5:$CR$163,MATCH(Sheet1!$A28,mtskill!$A$5:$A$163,0),MATCH(Sheet1!X$2,mtskill!$A$5:$CR$5,0))</f>
        <v>1</v>
      </c>
      <c r="Y28" s="7">
        <f>INDEX(mtskill!$A$5:$CR$163,MATCH(Sheet1!$A28,mtskill!$A$5:$A$163,0),MATCH(Sheet1!Y$2,mtskill!$A$5:$CR$5,0))</f>
        <v>0.6</v>
      </c>
      <c r="Z28" s="7">
        <f>INDEX(mtskill!$A$5:$CR$163,MATCH(Sheet1!$A28,mtskill!$A$5:$A$163,0),MATCH(Sheet1!Z$2,mtskill!$A$5:$CR$5,0))</f>
        <v>0.9</v>
      </c>
      <c r="AA28" s="7">
        <f>INDEX(mtskill!$A$5:$CR$163,MATCH(Sheet1!$A28,mtskill!$A$5:$A$163,0),MATCH(Sheet1!AA$2,mtskill!$A$5:$CR$5,0))</f>
        <v>1</v>
      </c>
      <c r="AB28" s="7">
        <f>INDEX(mtskill!$A$5:$CR$163,MATCH(Sheet1!$A28,mtskill!$A$5:$A$163,0),MATCH(Sheet1!AB$2,mtskill!$A$5:$CR$5,0))</f>
        <v>0.9</v>
      </c>
      <c r="AC28" s="7">
        <f>INDEX(mtskill!$A$5:$CR$163,MATCH(Sheet1!$A28,mtskill!$A$5:$A$163,0),MATCH(Sheet1!AC$2,mtskill!$A$5:$CR$5,0))</f>
        <v>1.4</v>
      </c>
      <c r="AD28" s="7">
        <f>INDEX(mtskill!$A$5:$CR$163,MATCH(Sheet1!$A28,mtskill!$A$5:$A$163,0),MATCH(Sheet1!AD$2,mtskill!$A$5:$CR$5,0))</f>
        <v>1</v>
      </c>
      <c r="AE28" s="7">
        <f>INDEX(mtskill!$A$5:$CR$163,MATCH(Sheet1!$A28,mtskill!$A$5:$A$163,0),MATCH(Sheet1!AE$2,mtskill!$A$5:$CR$5,0))</f>
        <v>1</v>
      </c>
      <c r="AF28" s="7">
        <f>INDEX(mtskill!$A$5:$CR$163,MATCH(Sheet1!$A28,mtskill!$A$5:$A$163,0),MATCH(Sheet1!AF$2,mtskill!$A$5:$CR$5,0))</f>
        <v>1</v>
      </c>
      <c r="AG28" s="7">
        <f>INDEX(mtskill!$A$5:$CR$163,MATCH(Sheet1!$A28,mtskill!$A$5:$A$163,0),MATCH(Sheet1!AG$2,mtskill!$A$5:$CR$5,0))</f>
        <v>1</v>
      </c>
      <c r="AH28" s="7">
        <f>INDEX(mtskill!$A$5:$CR$163,MATCH(Sheet1!$A28,mtskill!$A$5:$A$163,0),MATCH(Sheet1!AH$2,mtskill!$A$5:$CR$5,0))</f>
        <v>0.9</v>
      </c>
      <c r="AI28" s="7">
        <f>INDEX(mtskill!$A$5:$CR$163,MATCH(Sheet1!$A28,mtskill!$A$5:$A$163,0),MATCH(Sheet1!AI$2,mtskill!$A$5:$CR$5,0))</f>
        <v>1</v>
      </c>
      <c r="AK28" s="7">
        <v>10023350</v>
      </c>
      <c r="AL28" s="7">
        <v>30313242</v>
      </c>
      <c r="AM28" s="8">
        <v>0.6</v>
      </c>
    </row>
    <row r="29" spans="1:39" x14ac:dyDescent="0.25">
      <c r="A29">
        <v>10023490</v>
      </c>
      <c r="B29" s="7">
        <f>INDEX(mtskill!$A$5:$CR$163,MATCH(Sheet1!$A29,mtskill!$A$5:$A$163,0),MATCH(Sheet1!B$2,mtskill!$A$5:$CR$5,0))</f>
        <v>0.96</v>
      </c>
      <c r="C29" s="7">
        <f>INDEX(mtskill!$A$5:$CR$163,MATCH(Sheet1!$A29,mtskill!$A$5:$A$163,0),MATCH(Sheet1!C$2,mtskill!$A$5:$CR$5,0))</f>
        <v>0.9</v>
      </c>
      <c r="D29" s="7">
        <f>INDEX(mtskill!$A$5:$CR$163,MATCH(Sheet1!$A29,mtskill!$A$5:$A$163,0),MATCH(Sheet1!D$2,mtskill!$A$5:$CR$5,0))</f>
        <v>0.96</v>
      </c>
      <c r="E29" s="7">
        <f>INDEX(mtskill!$A$5:$CR$163,MATCH(Sheet1!$A29,mtskill!$A$5:$A$163,0),MATCH(Sheet1!E$2,mtskill!$A$5:$CR$5,0))</f>
        <v>0.96</v>
      </c>
      <c r="F29" s="7">
        <f>INDEX(mtskill!$A$5:$CR$163,MATCH(Sheet1!$A29,mtskill!$A$5:$A$163,0),MATCH(Sheet1!F$2,mtskill!$A$5:$CR$5,0))</f>
        <v>0.96</v>
      </c>
      <c r="G29" s="7">
        <f>INDEX(mtskill!$A$5:$CR$163,MATCH(Sheet1!$A29,mtskill!$A$5:$A$163,0),MATCH(Sheet1!G$2,mtskill!$A$5:$CR$5,0))</f>
        <v>0.95</v>
      </c>
      <c r="H29" s="7">
        <f>INDEX(mtskill!$A$5:$CR$163,MATCH(Sheet1!$A29,mtskill!$A$5:$A$163,0),MATCH(Sheet1!H$2,mtskill!$A$5:$CR$5,0))</f>
        <v>0.96</v>
      </c>
      <c r="I29" s="7">
        <f>INDEX(mtskill!$A$5:$CR$163,MATCH(Sheet1!$A29,mtskill!$A$5:$A$163,0),MATCH(Sheet1!I$2,mtskill!$A$5:$CR$5,0))</f>
        <v>0.95</v>
      </c>
      <c r="J29" s="7">
        <f>INDEX(mtskill!$A$5:$CR$163,MATCH(Sheet1!$A29,mtskill!$A$5:$A$163,0),MATCH(Sheet1!J$2,mtskill!$A$5:$CR$5,0))</f>
        <v>0.96</v>
      </c>
      <c r="K29" s="7">
        <f>INDEX(mtskill!$A$5:$CR$163,MATCH(Sheet1!$A29,mtskill!$A$5:$A$163,0),MATCH(Sheet1!K$2,mtskill!$A$5:$CR$5,0))</f>
        <v>0.95</v>
      </c>
      <c r="L29" s="7">
        <f>INDEX(mtskill!$A$5:$CR$163,MATCH(Sheet1!$A29,mtskill!$A$5:$A$163,0),MATCH(Sheet1!L$2,mtskill!$A$5:$CR$5,0))</f>
        <v>0.95</v>
      </c>
      <c r="M29" s="7">
        <f>INDEX(mtskill!$A$5:$CR$163,MATCH(Sheet1!$A29,mtskill!$A$5:$A$163,0),MATCH(Sheet1!M$2,mtskill!$A$5:$CR$5,0))</f>
        <v>0.9</v>
      </c>
      <c r="N29" s="7">
        <f>INDEX(mtskill!$A$5:$CR$163,MATCH(Sheet1!$A29,mtskill!$A$5:$A$163,0),MATCH(Sheet1!N$2,mtskill!$A$5:$CR$5,0))</f>
        <v>0.9</v>
      </c>
      <c r="O29" s="7">
        <f>INDEX(mtskill!$A$5:$CR$163,MATCH(Sheet1!$A29,mtskill!$A$5:$A$163,0),MATCH(Sheet1!O$2,mtskill!$A$5:$CR$5,0))</f>
        <v>0.96</v>
      </c>
      <c r="P29" s="7">
        <f>INDEX(mtskill!$A$5:$CR$163,MATCH(Sheet1!$A29,mtskill!$A$5:$A$163,0),MATCH(Sheet1!P$2,mtskill!$A$5:$CR$5,0))</f>
        <v>0.95</v>
      </c>
      <c r="Q29" s="7">
        <f>INDEX(mtskill!$A$5:$CR$163,MATCH(Sheet1!$A29,mtskill!$A$5:$A$163,0),MATCH(Sheet1!Q$2,mtskill!$A$5:$CR$5,0))</f>
        <v>0.96</v>
      </c>
      <c r="R29" s="7">
        <f>INDEX(mtskill!$A$5:$CR$163,MATCH(Sheet1!$A29,mtskill!$A$5:$A$163,0),MATCH(Sheet1!R$2,mtskill!$A$5:$CR$5,0))</f>
        <v>0.96</v>
      </c>
      <c r="S29" s="7">
        <f>INDEX(mtskill!$A$5:$CR$163,MATCH(Sheet1!$A29,mtskill!$A$5:$A$163,0),MATCH(Sheet1!S$2,mtskill!$A$5:$CR$5,0))</f>
        <v>0.9</v>
      </c>
      <c r="T29" s="7">
        <f>INDEX(mtskill!$A$5:$CR$163,MATCH(Sheet1!$A29,mtskill!$A$5:$A$163,0),MATCH(Sheet1!T$2,mtskill!$A$5:$CR$5,0))</f>
        <v>0.9</v>
      </c>
      <c r="U29" s="7">
        <f>INDEX(mtskill!$A$5:$CR$163,MATCH(Sheet1!$A29,mtskill!$A$5:$A$163,0),MATCH(Sheet1!U$2,mtskill!$A$5:$CR$5,0))</f>
        <v>0.96</v>
      </c>
      <c r="V29" s="7">
        <f>INDEX(mtskill!$A$5:$CR$163,MATCH(Sheet1!$A29,mtskill!$A$5:$A$163,0),MATCH(Sheet1!V$2,mtskill!$A$5:$CR$5,0))</f>
        <v>0.95</v>
      </c>
      <c r="W29" s="7">
        <f>INDEX(mtskill!$A$5:$CR$163,MATCH(Sheet1!$A29,mtskill!$A$5:$A$163,0),MATCH(Sheet1!W$2,mtskill!$A$5:$CR$5,0))</f>
        <v>0.96</v>
      </c>
      <c r="X29" s="7">
        <f>INDEX(mtskill!$A$5:$CR$163,MATCH(Sheet1!$A29,mtskill!$A$5:$A$163,0),MATCH(Sheet1!X$2,mtskill!$A$5:$CR$5,0))</f>
        <v>0.95</v>
      </c>
      <c r="Y29" s="7">
        <f>INDEX(mtskill!$A$5:$CR$163,MATCH(Sheet1!$A29,mtskill!$A$5:$A$163,0),MATCH(Sheet1!Y$2,mtskill!$A$5:$CR$5,0))</f>
        <v>0.56000000000000005</v>
      </c>
      <c r="Z29" s="7">
        <f>INDEX(mtskill!$A$5:$CR$163,MATCH(Sheet1!$A29,mtskill!$A$5:$A$163,0),MATCH(Sheet1!Z$2,mtskill!$A$5:$CR$5,0))</f>
        <v>0.9</v>
      </c>
      <c r="AA29" s="7">
        <f>INDEX(mtskill!$A$5:$CR$163,MATCH(Sheet1!$A29,mtskill!$A$5:$A$163,0),MATCH(Sheet1!AA$2,mtskill!$A$5:$CR$5,0))</f>
        <v>0.95</v>
      </c>
      <c r="AB29" s="7">
        <f>INDEX(mtskill!$A$5:$CR$163,MATCH(Sheet1!$A29,mtskill!$A$5:$A$163,0),MATCH(Sheet1!AB$2,mtskill!$A$5:$CR$5,0))</f>
        <v>0.9</v>
      </c>
      <c r="AC29" s="7">
        <f>INDEX(mtskill!$A$5:$CR$163,MATCH(Sheet1!$A29,mtskill!$A$5:$A$163,0),MATCH(Sheet1!AC$2,mtskill!$A$5:$CR$5,0))</f>
        <v>1.1666666666666667</v>
      </c>
      <c r="AD29" s="7">
        <f>INDEX(mtskill!$A$5:$CR$163,MATCH(Sheet1!$A29,mtskill!$A$5:$A$163,0),MATCH(Sheet1!AD$2,mtskill!$A$5:$CR$5,0))</f>
        <v>0.96</v>
      </c>
      <c r="AE29" s="7">
        <f>INDEX(mtskill!$A$5:$CR$163,MATCH(Sheet1!$A29,mtskill!$A$5:$A$163,0),MATCH(Sheet1!AE$2,mtskill!$A$5:$CR$5,0))</f>
        <v>0.96</v>
      </c>
      <c r="AF29" s="7">
        <f>INDEX(mtskill!$A$5:$CR$163,MATCH(Sheet1!$A29,mtskill!$A$5:$A$163,0),MATCH(Sheet1!AF$2,mtskill!$A$5:$CR$5,0))</f>
        <v>0.96</v>
      </c>
      <c r="AG29" s="7">
        <f>INDEX(mtskill!$A$5:$CR$163,MATCH(Sheet1!$A29,mtskill!$A$5:$A$163,0),MATCH(Sheet1!AG$2,mtskill!$A$5:$CR$5,0))</f>
        <v>0.95</v>
      </c>
      <c r="AH29" s="7">
        <f>INDEX(mtskill!$A$5:$CR$163,MATCH(Sheet1!$A29,mtskill!$A$5:$A$163,0),MATCH(Sheet1!AH$2,mtskill!$A$5:$CR$5,0))</f>
        <v>0.9</v>
      </c>
      <c r="AI29" s="7">
        <f>INDEX(mtskill!$A$5:$CR$163,MATCH(Sheet1!$A29,mtskill!$A$5:$A$163,0),MATCH(Sheet1!AI$2,mtskill!$A$5:$CR$5,0))</f>
        <v>0.96</v>
      </c>
      <c r="AK29" s="7">
        <v>10023350</v>
      </c>
      <c r="AL29" s="7">
        <v>30313286</v>
      </c>
      <c r="AM29" s="8">
        <v>1</v>
      </c>
    </row>
    <row r="30" spans="1:39" x14ac:dyDescent="0.25">
      <c r="A30">
        <v>10024450</v>
      </c>
      <c r="B30" s="7">
        <f>INDEX(mtskill!$A$5:$CR$163,MATCH(Sheet1!$A30,mtskill!$A$5:$A$163,0),MATCH(Sheet1!B$2,mtskill!$A$5:$CR$5,0))</f>
        <v>1.04</v>
      </c>
      <c r="C30" s="7">
        <f>INDEX(mtskill!$A$5:$CR$163,MATCH(Sheet1!$A30,mtskill!$A$5:$A$163,0),MATCH(Sheet1!C$2,mtskill!$A$5:$CR$5,0))</f>
        <v>1</v>
      </c>
      <c r="D30" s="7">
        <f>INDEX(mtskill!$A$5:$CR$163,MATCH(Sheet1!$A30,mtskill!$A$5:$A$163,0),MATCH(Sheet1!D$2,mtskill!$A$5:$CR$5,0))</f>
        <v>1.04</v>
      </c>
      <c r="E30" s="7">
        <f>INDEX(mtskill!$A$5:$CR$163,MATCH(Sheet1!$A30,mtskill!$A$5:$A$163,0),MATCH(Sheet1!E$2,mtskill!$A$5:$CR$5,0))</f>
        <v>1.04</v>
      </c>
      <c r="F30" s="7">
        <f>INDEX(mtskill!$A$5:$CR$163,MATCH(Sheet1!$A30,mtskill!$A$5:$A$163,0),MATCH(Sheet1!F$2,mtskill!$A$5:$CR$5,0))</f>
        <v>1.04</v>
      </c>
      <c r="G30" s="7">
        <f>INDEX(mtskill!$A$5:$CR$163,MATCH(Sheet1!$A30,mtskill!$A$5:$A$163,0),MATCH(Sheet1!G$2,mtskill!$A$5:$CR$5,0))</f>
        <v>1.0249999999999999</v>
      </c>
      <c r="H30" s="7">
        <f>INDEX(mtskill!$A$5:$CR$163,MATCH(Sheet1!$A30,mtskill!$A$5:$A$163,0),MATCH(Sheet1!H$2,mtskill!$A$5:$CR$5,0))</f>
        <v>1.04</v>
      </c>
      <c r="I30" s="7">
        <f>INDEX(mtskill!$A$5:$CR$163,MATCH(Sheet1!$A30,mtskill!$A$5:$A$163,0),MATCH(Sheet1!I$2,mtskill!$A$5:$CR$5,0))</f>
        <v>1.0249999999999999</v>
      </c>
      <c r="J30" s="7">
        <f>INDEX(mtskill!$A$5:$CR$163,MATCH(Sheet1!$A30,mtskill!$A$5:$A$163,0),MATCH(Sheet1!J$2,mtskill!$A$5:$CR$5,0))</f>
        <v>1.04</v>
      </c>
      <c r="K30" s="7">
        <f>INDEX(mtskill!$A$5:$CR$163,MATCH(Sheet1!$A30,mtskill!$A$5:$A$163,0),MATCH(Sheet1!K$2,mtskill!$A$5:$CR$5,0))</f>
        <v>1.0249999999999999</v>
      </c>
      <c r="L30" s="7">
        <f>INDEX(mtskill!$A$5:$CR$163,MATCH(Sheet1!$A30,mtskill!$A$5:$A$163,0),MATCH(Sheet1!L$2,mtskill!$A$5:$CR$5,0))</f>
        <v>1.0249999999999999</v>
      </c>
      <c r="M30" s="7">
        <f>INDEX(mtskill!$A$5:$CR$163,MATCH(Sheet1!$A30,mtskill!$A$5:$A$163,0),MATCH(Sheet1!M$2,mtskill!$A$5:$CR$5,0))</f>
        <v>1</v>
      </c>
      <c r="N30" s="7">
        <f>INDEX(mtskill!$A$5:$CR$163,MATCH(Sheet1!$A30,mtskill!$A$5:$A$163,0),MATCH(Sheet1!N$2,mtskill!$A$5:$CR$5,0))</f>
        <v>1</v>
      </c>
      <c r="O30" s="7">
        <f>INDEX(mtskill!$A$5:$CR$163,MATCH(Sheet1!$A30,mtskill!$A$5:$A$163,0),MATCH(Sheet1!O$2,mtskill!$A$5:$CR$5,0))</f>
        <v>1.04</v>
      </c>
      <c r="P30" s="7">
        <f>INDEX(mtskill!$A$5:$CR$163,MATCH(Sheet1!$A30,mtskill!$A$5:$A$163,0),MATCH(Sheet1!P$2,mtskill!$A$5:$CR$5,0))</f>
        <v>1.0249999999999999</v>
      </c>
      <c r="Q30" s="7">
        <f>INDEX(mtskill!$A$5:$CR$163,MATCH(Sheet1!$A30,mtskill!$A$5:$A$163,0),MATCH(Sheet1!Q$2,mtskill!$A$5:$CR$5,0))</f>
        <v>1.04</v>
      </c>
      <c r="R30" s="7">
        <f>INDEX(mtskill!$A$5:$CR$163,MATCH(Sheet1!$A30,mtskill!$A$5:$A$163,0),MATCH(Sheet1!R$2,mtskill!$A$5:$CR$5,0))</f>
        <v>1.04</v>
      </c>
      <c r="S30" s="7">
        <f>INDEX(mtskill!$A$5:$CR$163,MATCH(Sheet1!$A30,mtskill!$A$5:$A$163,0),MATCH(Sheet1!S$2,mtskill!$A$5:$CR$5,0))</f>
        <v>1</v>
      </c>
      <c r="T30" s="7">
        <f>INDEX(mtskill!$A$5:$CR$163,MATCH(Sheet1!$A30,mtskill!$A$5:$A$163,0),MATCH(Sheet1!T$2,mtskill!$A$5:$CR$5,0))</f>
        <v>1</v>
      </c>
      <c r="U30" s="7">
        <f>INDEX(mtskill!$A$5:$CR$163,MATCH(Sheet1!$A30,mtskill!$A$5:$A$163,0),MATCH(Sheet1!U$2,mtskill!$A$5:$CR$5,0))</f>
        <v>1.04</v>
      </c>
      <c r="V30" s="7">
        <f>INDEX(mtskill!$A$5:$CR$163,MATCH(Sheet1!$A30,mtskill!$A$5:$A$163,0),MATCH(Sheet1!V$2,mtskill!$A$5:$CR$5,0))</f>
        <v>1.0249999999999999</v>
      </c>
      <c r="W30" s="7">
        <f>INDEX(mtskill!$A$5:$CR$163,MATCH(Sheet1!$A30,mtskill!$A$5:$A$163,0),MATCH(Sheet1!W$2,mtskill!$A$5:$CR$5,0))</f>
        <v>1.04</v>
      </c>
      <c r="X30" s="7">
        <f>INDEX(mtskill!$A$5:$CR$163,MATCH(Sheet1!$A30,mtskill!$A$5:$A$163,0),MATCH(Sheet1!X$2,mtskill!$A$5:$CR$5,0))</f>
        <v>1.0249999999999999</v>
      </c>
      <c r="Y30" s="7">
        <f>INDEX(mtskill!$A$5:$CR$163,MATCH(Sheet1!$A30,mtskill!$A$5:$A$163,0),MATCH(Sheet1!Y$2,mtskill!$A$5:$CR$5,0))</f>
        <v>0.6</v>
      </c>
      <c r="Z30" s="7">
        <f>INDEX(mtskill!$A$5:$CR$163,MATCH(Sheet1!$A30,mtskill!$A$5:$A$163,0),MATCH(Sheet1!Z$2,mtskill!$A$5:$CR$5,0))</f>
        <v>1</v>
      </c>
      <c r="AA30" s="7">
        <f>INDEX(mtskill!$A$5:$CR$163,MATCH(Sheet1!$A30,mtskill!$A$5:$A$163,0),MATCH(Sheet1!AA$2,mtskill!$A$5:$CR$5,0))</f>
        <v>1.0249999999999999</v>
      </c>
      <c r="AB30" s="7">
        <f>INDEX(mtskill!$A$5:$CR$163,MATCH(Sheet1!$A30,mtskill!$A$5:$A$163,0),MATCH(Sheet1!AB$2,mtskill!$A$5:$CR$5,0))</f>
        <v>1</v>
      </c>
      <c r="AC30" s="7">
        <f>INDEX(mtskill!$A$5:$CR$163,MATCH(Sheet1!$A30,mtskill!$A$5:$A$163,0),MATCH(Sheet1!AC$2,mtskill!$A$5:$CR$5,0))</f>
        <v>1.5</v>
      </c>
      <c r="AD30" s="7">
        <f>INDEX(mtskill!$A$5:$CR$163,MATCH(Sheet1!$A30,mtskill!$A$5:$A$163,0),MATCH(Sheet1!AD$2,mtskill!$A$5:$CR$5,0))</f>
        <v>1.04</v>
      </c>
      <c r="AE30" s="7">
        <f>INDEX(mtskill!$A$5:$CR$163,MATCH(Sheet1!$A30,mtskill!$A$5:$A$163,0),MATCH(Sheet1!AE$2,mtskill!$A$5:$CR$5,0))</f>
        <v>1.04</v>
      </c>
      <c r="AF30" s="7">
        <f>INDEX(mtskill!$A$5:$CR$163,MATCH(Sheet1!$A30,mtskill!$A$5:$A$163,0),MATCH(Sheet1!AF$2,mtskill!$A$5:$CR$5,0))</f>
        <v>1.04</v>
      </c>
      <c r="AG30" s="7">
        <f>INDEX(mtskill!$A$5:$CR$163,MATCH(Sheet1!$A30,mtskill!$A$5:$A$163,0),MATCH(Sheet1!AG$2,mtskill!$A$5:$CR$5,0))</f>
        <v>1.0249999999999999</v>
      </c>
      <c r="AH30" s="7">
        <f>INDEX(mtskill!$A$5:$CR$163,MATCH(Sheet1!$A30,mtskill!$A$5:$A$163,0),MATCH(Sheet1!AH$2,mtskill!$A$5:$CR$5,0))</f>
        <v>1</v>
      </c>
      <c r="AI30" s="7">
        <f>INDEX(mtskill!$A$5:$CR$163,MATCH(Sheet1!$A30,mtskill!$A$5:$A$163,0),MATCH(Sheet1!AI$2,mtskill!$A$5:$CR$5,0))</f>
        <v>1.04</v>
      </c>
      <c r="AK30" s="7">
        <v>10023350</v>
      </c>
      <c r="AL30" s="7">
        <v>30313323</v>
      </c>
      <c r="AM30" s="8">
        <v>0.75</v>
      </c>
    </row>
    <row r="31" spans="1:39" x14ac:dyDescent="0.25">
      <c r="A31">
        <v>10024455</v>
      </c>
      <c r="B31" s="7">
        <f>INDEX(mtskill!$A$5:$CR$163,MATCH(Sheet1!$A31,mtskill!$A$5:$A$163,0),MATCH(Sheet1!B$2,mtskill!$A$5:$CR$5,0))</f>
        <v>1</v>
      </c>
      <c r="C31" s="7">
        <f>INDEX(mtskill!$A$5:$CR$163,MATCH(Sheet1!$A31,mtskill!$A$5:$A$163,0),MATCH(Sheet1!C$2,mtskill!$A$5:$CR$5,0))</f>
        <v>1</v>
      </c>
      <c r="D31" s="7">
        <f>INDEX(mtskill!$A$5:$CR$163,MATCH(Sheet1!$A31,mtskill!$A$5:$A$163,0),MATCH(Sheet1!D$2,mtskill!$A$5:$CR$5,0))</f>
        <v>1</v>
      </c>
      <c r="E31" s="7">
        <f>INDEX(mtskill!$A$5:$CR$163,MATCH(Sheet1!$A31,mtskill!$A$5:$A$163,0),MATCH(Sheet1!E$2,mtskill!$A$5:$CR$5,0))</f>
        <v>1</v>
      </c>
      <c r="F31" s="7">
        <f>INDEX(mtskill!$A$5:$CR$163,MATCH(Sheet1!$A31,mtskill!$A$5:$A$163,0),MATCH(Sheet1!F$2,mtskill!$A$5:$CR$5,0))</f>
        <v>1</v>
      </c>
      <c r="G31" s="7">
        <f>INDEX(mtskill!$A$5:$CR$163,MATCH(Sheet1!$A31,mtskill!$A$5:$A$163,0),MATCH(Sheet1!G$2,mtskill!$A$5:$CR$5,0))</f>
        <v>1</v>
      </c>
      <c r="H31" s="7">
        <f>INDEX(mtskill!$A$5:$CR$163,MATCH(Sheet1!$A31,mtskill!$A$5:$A$163,0),MATCH(Sheet1!H$2,mtskill!$A$5:$CR$5,0))</f>
        <v>1</v>
      </c>
      <c r="I31" s="7">
        <f>INDEX(mtskill!$A$5:$CR$163,MATCH(Sheet1!$A31,mtskill!$A$5:$A$163,0),MATCH(Sheet1!I$2,mtskill!$A$5:$CR$5,0))</f>
        <v>1</v>
      </c>
      <c r="J31" s="7">
        <f>INDEX(mtskill!$A$5:$CR$163,MATCH(Sheet1!$A31,mtskill!$A$5:$A$163,0),MATCH(Sheet1!J$2,mtskill!$A$5:$CR$5,0))</f>
        <v>1</v>
      </c>
      <c r="K31" s="7">
        <f>INDEX(mtskill!$A$5:$CR$163,MATCH(Sheet1!$A31,mtskill!$A$5:$A$163,0),MATCH(Sheet1!K$2,mtskill!$A$5:$CR$5,0))</f>
        <v>1</v>
      </c>
      <c r="L31" s="7">
        <f>INDEX(mtskill!$A$5:$CR$163,MATCH(Sheet1!$A31,mtskill!$A$5:$A$163,0),MATCH(Sheet1!L$2,mtskill!$A$5:$CR$5,0))</f>
        <v>1</v>
      </c>
      <c r="M31" s="7">
        <f>INDEX(mtskill!$A$5:$CR$163,MATCH(Sheet1!$A31,mtskill!$A$5:$A$163,0),MATCH(Sheet1!M$2,mtskill!$A$5:$CR$5,0))</f>
        <v>1</v>
      </c>
      <c r="N31" s="7">
        <f>INDEX(mtskill!$A$5:$CR$163,MATCH(Sheet1!$A31,mtskill!$A$5:$A$163,0),MATCH(Sheet1!N$2,mtskill!$A$5:$CR$5,0))</f>
        <v>1</v>
      </c>
      <c r="O31" s="7">
        <f>INDEX(mtskill!$A$5:$CR$163,MATCH(Sheet1!$A31,mtskill!$A$5:$A$163,0),MATCH(Sheet1!O$2,mtskill!$A$5:$CR$5,0))</f>
        <v>1</v>
      </c>
      <c r="P31" s="7">
        <f>INDEX(mtskill!$A$5:$CR$163,MATCH(Sheet1!$A31,mtskill!$A$5:$A$163,0),MATCH(Sheet1!P$2,mtskill!$A$5:$CR$5,0))</f>
        <v>1</v>
      </c>
      <c r="Q31" s="7">
        <f>INDEX(mtskill!$A$5:$CR$163,MATCH(Sheet1!$A31,mtskill!$A$5:$A$163,0),MATCH(Sheet1!Q$2,mtskill!$A$5:$CR$5,0))</f>
        <v>1</v>
      </c>
      <c r="R31" s="7">
        <f>INDEX(mtskill!$A$5:$CR$163,MATCH(Sheet1!$A31,mtskill!$A$5:$A$163,0),MATCH(Sheet1!R$2,mtskill!$A$5:$CR$5,0))</f>
        <v>1</v>
      </c>
      <c r="S31" s="7">
        <f>INDEX(mtskill!$A$5:$CR$163,MATCH(Sheet1!$A31,mtskill!$A$5:$A$163,0),MATCH(Sheet1!S$2,mtskill!$A$5:$CR$5,0))</f>
        <v>1</v>
      </c>
      <c r="T31" s="7">
        <f>INDEX(mtskill!$A$5:$CR$163,MATCH(Sheet1!$A31,mtskill!$A$5:$A$163,0),MATCH(Sheet1!T$2,mtskill!$A$5:$CR$5,0))</f>
        <v>1</v>
      </c>
      <c r="U31" s="7">
        <f>INDEX(mtskill!$A$5:$CR$163,MATCH(Sheet1!$A31,mtskill!$A$5:$A$163,0),MATCH(Sheet1!U$2,mtskill!$A$5:$CR$5,0))</f>
        <v>1</v>
      </c>
      <c r="V31" s="7">
        <f>INDEX(mtskill!$A$5:$CR$163,MATCH(Sheet1!$A31,mtskill!$A$5:$A$163,0),MATCH(Sheet1!V$2,mtskill!$A$5:$CR$5,0))</f>
        <v>1</v>
      </c>
      <c r="W31" s="7">
        <f>INDEX(mtskill!$A$5:$CR$163,MATCH(Sheet1!$A31,mtskill!$A$5:$A$163,0),MATCH(Sheet1!W$2,mtskill!$A$5:$CR$5,0))</f>
        <v>1</v>
      </c>
      <c r="X31" s="7">
        <f>INDEX(mtskill!$A$5:$CR$163,MATCH(Sheet1!$A31,mtskill!$A$5:$A$163,0),MATCH(Sheet1!X$2,mtskill!$A$5:$CR$5,0))</f>
        <v>1</v>
      </c>
      <c r="Y31" s="7">
        <f>INDEX(mtskill!$A$5:$CR$163,MATCH(Sheet1!$A31,mtskill!$A$5:$A$163,0),MATCH(Sheet1!Y$2,mtskill!$A$5:$CR$5,0))</f>
        <v>0.6</v>
      </c>
      <c r="Z31" s="7">
        <f>INDEX(mtskill!$A$5:$CR$163,MATCH(Sheet1!$A31,mtskill!$A$5:$A$163,0),MATCH(Sheet1!Z$2,mtskill!$A$5:$CR$5,0))</f>
        <v>1</v>
      </c>
      <c r="AA31" s="7">
        <f>INDEX(mtskill!$A$5:$CR$163,MATCH(Sheet1!$A31,mtskill!$A$5:$A$163,0),MATCH(Sheet1!AA$2,mtskill!$A$5:$CR$5,0))</f>
        <v>1</v>
      </c>
      <c r="AB31" s="7">
        <f>INDEX(mtskill!$A$5:$CR$163,MATCH(Sheet1!$A31,mtskill!$A$5:$A$163,0),MATCH(Sheet1!AB$2,mtskill!$A$5:$CR$5,0))</f>
        <v>1</v>
      </c>
      <c r="AC31" s="7">
        <f>INDEX(mtskill!$A$5:$CR$163,MATCH(Sheet1!$A31,mtskill!$A$5:$A$163,0),MATCH(Sheet1!AC$2,mtskill!$A$5:$CR$5,0))</f>
        <v>1.5</v>
      </c>
      <c r="AD31" s="7">
        <f>INDEX(mtskill!$A$5:$CR$163,MATCH(Sheet1!$A31,mtskill!$A$5:$A$163,0),MATCH(Sheet1!AD$2,mtskill!$A$5:$CR$5,0))</f>
        <v>1</v>
      </c>
      <c r="AE31" s="7">
        <f>INDEX(mtskill!$A$5:$CR$163,MATCH(Sheet1!$A31,mtskill!$A$5:$A$163,0),MATCH(Sheet1!AE$2,mtskill!$A$5:$CR$5,0))</f>
        <v>1</v>
      </c>
      <c r="AF31" s="7">
        <f>INDEX(mtskill!$A$5:$CR$163,MATCH(Sheet1!$A31,mtskill!$A$5:$A$163,0),MATCH(Sheet1!AF$2,mtskill!$A$5:$CR$5,0))</f>
        <v>1</v>
      </c>
      <c r="AG31" s="7">
        <f>INDEX(mtskill!$A$5:$CR$163,MATCH(Sheet1!$A31,mtskill!$A$5:$A$163,0),MATCH(Sheet1!AG$2,mtskill!$A$5:$CR$5,0))</f>
        <v>1</v>
      </c>
      <c r="AH31" s="7">
        <f>INDEX(mtskill!$A$5:$CR$163,MATCH(Sheet1!$A31,mtskill!$A$5:$A$163,0),MATCH(Sheet1!AH$2,mtskill!$A$5:$CR$5,0))</f>
        <v>1</v>
      </c>
      <c r="AI31" s="7">
        <f>INDEX(mtskill!$A$5:$CR$163,MATCH(Sheet1!$A31,mtskill!$A$5:$A$163,0),MATCH(Sheet1!AI$2,mtskill!$A$5:$CR$5,0))</f>
        <v>1</v>
      </c>
      <c r="AK31" s="7">
        <v>10023350</v>
      </c>
      <c r="AL31" s="7">
        <v>30313345</v>
      </c>
      <c r="AM31" s="8">
        <v>1</v>
      </c>
    </row>
    <row r="32" spans="1:39" x14ac:dyDescent="0.25">
      <c r="A32">
        <v>10024251</v>
      </c>
      <c r="B32" s="7">
        <f>INDEX(mtskill!$A$5:$CR$163,MATCH(Sheet1!$A32,mtskill!$A$5:$A$163,0),MATCH(Sheet1!B$2,mtskill!$A$5:$CR$5,0))</f>
        <v>1.04</v>
      </c>
      <c r="C32" s="7">
        <f>INDEX(mtskill!$A$5:$CR$163,MATCH(Sheet1!$A32,mtskill!$A$5:$A$163,0),MATCH(Sheet1!C$2,mtskill!$A$5:$CR$5,0))</f>
        <v>1</v>
      </c>
      <c r="D32" s="7">
        <f>INDEX(mtskill!$A$5:$CR$163,MATCH(Sheet1!$A32,mtskill!$A$5:$A$163,0),MATCH(Sheet1!D$2,mtskill!$A$5:$CR$5,0))</f>
        <v>1.04</v>
      </c>
      <c r="E32" s="7">
        <f>INDEX(mtskill!$A$5:$CR$163,MATCH(Sheet1!$A32,mtskill!$A$5:$A$163,0),MATCH(Sheet1!E$2,mtskill!$A$5:$CR$5,0))</f>
        <v>1.04</v>
      </c>
      <c r="F32" s="7">
        <f>INDEX(mtskill!$A$5:$CR$163,MATCH(Sheet1!$A32,mtskill!$A$5:$A$163,0),MATCH(Sheet1!F$2,mtskill!$A$5:$CR$5,0))</f>
        <v>1.04</v>
      </c>
      <c r="G32" s="7">
        <f>INDEX(mtskill!$A$5:$CR$163,MATCH(Sheet1!$A32,mtskill!$A$5:$A$163,0),MATCH(Sheet1!G$2,mtskill!$A$5:$CR$5,0))</f>
        <v>0.875</v>
      </c>
      <c r="H32" s="7">
        <f>INDEX(mtskill!$A$5:$CR$163,MATCH(Sheet1!$A32,mtskill!$A$5:$A$163,0),MATCH(Sheet1!H$2,mtskill!$A$5:$CR$5,0))</f>
        <v>1.04</v>
      </c>
      <c r="I32" s="7">
        <f>INDEX(mtskill!$A$5:$CR$163,MATCH(Sheet1!$A32,mtskill!$A$5:$A$163,0),MATCH(Sheet1!I$2,mtskill!$A$5:$CR$5,0))</f>
        <v>0.875</v>
      </c>
      <c r="J32" s="7">
        <f>INDEX(mtskill!$A$5:$CR$163,MATCH(Sheet1!$A32,mtskill!$A$5:$A$163,0),MATCH(Sheet1!J$2,mtskill!$A$5:$CR$5,0))</f>
        <v>1.04</v>
      </c>
      <c r="K32" s="7">
        <f>INDEX(mtskill!$A$5:$CR$163,MATCH(Sheet1!$A32,mtskill!$A$5:$A$163,0),MATCH(Sheet1!K$2,mtskill!$A$5:$CR$5,0))</f>
        <v>0.875</v>
      </c>
      <c r="L32" s="7">
        <f>INDEX(mtskill!$A$5:$CR$163,MATCH(Sheet1!$A32,mtskill!$A$5:$A$163,0),MATCH(Sheet1!L$2,mtskill!$A$5:$CR$5,0))</f>
        <v>0.875</v>
      </c>
      <c r="M32" s="7">
        <f>INDEX(mtskill!$A$5:$CR$163,MATCH(Sheet1!$A32,mtskill!$A$5:$A$163,0),MATCH(Sheet1!M$2,mtskill!$A$5:$CR$5,0))</f>
        <v>1</v>
      </c>
      <c r="N32" s="7">
        <f>INDEX(mtskill!$A$5:$CR$163,MATCH(Sheet1!$A32,mtskill!$A$5:$A$163,0),MATCH(Sheet1!N$2,mtskill!$A$5:$CR$5,0))</f>
        <v>1</v>
      </c>
      <c r="O32" s="7">
        <f>INDEX(mtskill!$A$5:$CR$163,MATCH(Sheet1!$A32,mtskill!$A$5:$A$163,0),MATCH(Sheet1!O$2,mtskill!$A$5:$CR$5,0))</f>
        <v>1.04</v>
      </c>
      <c r="P32" s="7">
        <f>INDEX(mtskill!$A$5:$CR$163,MATCH(Sheet1!$A32,mtskill!$A$5:$A$163,0),MATCH(Sheet1!P$2,mtskill!$A$5:$CR$5,0))</f>
        <v>0.875</v>
      </c>
      <c r="Q32" s="7">
        <f>INDEX(mtskill!$A$5:$CR$163,MATCH(Sheet1!$A32,mtskill!$A$5:$A$163,0),MATCH(Sheet1!Q$2,mtskill!$A$5:$CR$5,0))</f>
        <v>1.04</v>
      </c>
      <c r="R32" s="7">
        <f>INDEX(mtskill!$A$5:$CR$163,MATCH(Sheet1!$A32,mtskill!$A$5:$A$163,0),MATCH(Sheet1!R$2,mtskill!$A$5:$CR$5,0))</f>
        <v>1.04</v>
      </c>
      <c r="S32" s="7">
        <f>INDEX(mtskill!$A$5:$CR$163,MATCH(Sheet1!$A32,mtskill!$A$5:$A$163,0),MATCH(Sheet1!S$2,mtskill!$A$5:$CR$5,0))</f>
        <v>1</v>
      </c>
      <c r="T32" s="7">
        <f>INDEX(mtskill!$A$5:$CR$163,MATCH(Sheet1!$A32,mtskill!$A$5:$A$163,0),MATCH(Sheet1!T$2,mtskill!$A$5:$CR$5,0))</f>
        <v>1</v>
      </c>
      <c r="U32" s="7">
        <f>INDEX(mtskill!$A$5:$CR$163,MATCH(Sheet1!$A32,mtskill!$A$5:$A$163,0),MATCH(Sheet1!U$2,mtskill!$A$5:$CR$5,0))</f>
        <v>1.04</v>
      </c>
      <c r="V32" s="7">
        <f>INDEX(mtskill!$A$5:$CR$163,MATCH(Sheet1!$A32,mtskill!$A$5:$A$163,0),MATCH(Sheet1!V$2,mtskill!$A$5:$CR$5,0))</f>
        <v>0.875</v>
      </c>
      <c r="W32" s="7">
        <f>INDEX(mtskill!$A$5:$CR$163,MATCH(Sheet1!$A32,mtskill!$A$5:$A$163,0),MATCH(Sheet1!W$2,mtskill!$A$5:$CR$5,0))</f>
        <v>1.04</v>
      </c>
      <c r="X32" s="7">
        <f>INDEX(mtskill!$A$5:$CR$163,MATCH(Sheet1!$A32,mtskill!$A$5:$A$163,0),MATCH(Sheet1!X$2,mtskill!$A$5:$CR$5,0))</f>
        <v>0.875</v>
      </c>
      <c r="Y32" s="7">
        <f>INDEX(mtskill!$A$5:$CR$163,MATCH(Sheet1!$A32,mtskill!$A$5:$A$163,0),MATCH(Sheet1!Y$2,mtskill!$A$5:$CR$5,0))</f>
        <v>0.6</v>
      </c>
      <c r="Z32" s="7">
        <f>INDEX(mtskill!$A$5:$CR$163,MATCH(Sheet1!$A32,mtskill!$A$5:$A$163,0),MATCH(Sheet1!Z$2,mtskill!$A$5:$CR$5,0))</f>
        <v>1</v>
      </c>
      <c r="AA32" s="7">
        <f>INDEX(mtskill!$A$5:$CR$163,MATCH(Sheet1!$A32,mtskill!$A$5:$A$163,0),MATCH(Sheet1!AA$2,mtskill!$A$5:$CR$5,0))</f>
        <v>0.875</v>
      </c>
      <c r="AB32" s="7">
        <f>INDEX(mtskill!$A$5:$CR$163,MATCH(Sheet1!$A32,mtskill!$A$5:$A$163,0),MATCH(Sheet1!AB$2,mtskill!$A$5:$CR$5,0))</f>
        <v>1</v>
      </c>
      <c r="AC32" s="7">
        <f>INDEX(mtskill!$A$5:$CR$163,MATCH(Sheet1!$A32,mtskill!$A$5:$A$163,0),MATCH(Sheet1!AC$2,mtskill!$A$5:$CR$5,0))</f>
        <v>1.3333333333333333</v>
      </c>
      <c r="AD32" s="7">
        <f>INDEX(mtskill!$A$5:$CR$163,MATCH(Sheet1!$A32,mtskill!$A$5:$A$163,0),MATCH(Sheet1!AD$2,mtskill!$A$5:$CR$5,0))</f>
        <v>1.04</v>
      </c>
      <c r="AE32" s="7">
        <f>INDEX(mtskill!$A$5:$CR$163,MATCH(Sheet1!$A32,mtskill!$A$5:$A$163,0),MATCH(Sheet1!AE$2,mtskill!$A$5:$CR$5,0))</f>
        <v>1.04</v>
      </c>
      <c r="AF32" s="7">
        <f>INDEX(mtskill!$A$5:$CR$163,MATCH(Sheet1!$A32,mtskill!$A$5:$A$163,0),MATCH(Sheet1!AF$2,mtskill!$A$5:$CR$5,0))</f>
        <v>1.04</v>
      </c>
      <c r="AG32" s="7">
        <f>INDEX(mtskill!$A$5:$CR$163,MATCH(Sheet1!$A32,mtskill!$A$5:$A$163,0),MATCH(Sheet1!AG$2,mtskill!$A$5:$CR$5,0))</f>
        <v>0.875</v>
      </c>
      <c r="AH32" s="7">
        <f>INDEX(mtskill!$A$5:$CR$163,MATCH(Sheet1!$A32,mtskill!$A$5:$A$163,0),MATCH(Sheet1!AH$2,mtskill!$A$5:$CR$5,0))</f>
        <v>1</v>
      </c>
      <c r="AI32" s="7">
        <f>INDEX(mtskill!$A$5:$CR$163,MATCH(Sheet1!$A32,mtskill!$A$5:$A$163,0),MATCH(Sheet1!AI$2,mtskill!$A$5:$CR$5,0))</f>
        <v>1.04</v>
      </c>
      <c r="AK32" s="7">
        <v>10023350</v>
      </c>
      <c r="AL32" s="7">
        <v>30321494</v>
      </c>
      <c r="AM32" s="8">
        <v>1.1666666666666667</v>
      </c>
    </row>
    <row r="33" spans="1:39" x14ac:dyDescent="0.25">
      <c r="A33">
        <v>10024275</v>
      </c>
      <c r="B33" s="7">
        <f>INDEX(mtskill!$A$5:$CR$163,MATCH(Sheet1!$A33,mtskill!$A$5:$A$163,0),MATCH(Sheet1!B$2,mtskill!$A$5:$CR$5,0))</f>
        <v>1.1000000000000001</v>
      </c>
      <c r="C33" s="7">
        <f>INDEX(mtskill!$A$5:$CR$163,MATCH(Sheet1!$A33,mtskill!$A$5:$A$163,0),MATCH(Sheet1!C$2,mtskill!$A$5:$CR$5,0))</f>
        <v>1</v>
      </c>
      <c r="D33" s="7">
        <f>INDEX(mtskill!$A$5:$CR$163,MATCH(Sheet1!$A33,mtskill!$A$5:$A$163,0),MATCH(Sheet1!D$2,mtskill!$A$5:$CR$5,0))</f>
        <v>1.1000000000000001</v>
      </c>
      <c r="E33" s="7">
        <f>INDEX(mtskill!$A$5:$CR$163,MATCH(Sheet1!$A33,mtskill!$A$5:$A$163,0),MATCH(Sheet1!E$2,mtskill!$A$5:$CR$5,0))</f>
        <v>1.1000000000000001</v>
      </c>
      <c r="F33" s="7">
        <f>INDEX(mtskill!$A$5:$CR$163,MATCH(Sheet1!$A33,mtskill!$A$5:$A$163,0),MATCH(Sheet1!F$2,mtskill!$A$5:$CR$5,0))</f>
        <v>1.1000000000000001</v>
      </c>
      <c r="G33" s="7">
        <f>INDEX(mtskill!$A$5:$CR$163,MATCH(Sheet1!$A33,mtskill!$A$5:$A$163,0),MATCH(Sheet1!G$2,mtskill!$A$5:$CR$5,0))</f>
        <v>1</v>
      </c>
      <c r="H33" s="7">
        <f>INDEX(mtskill!$A$5:$CR$163,MATCH(Sheet1!$A33,mtskill!$A$5:$A$163,0),MATCH(Sheet1!H$2,mtskill!$A$5:$CR$5,0))</f>
        <v>1.1000000000000001</v>
      </c>
      <c r="I33" s="7">
        <f>INDEX(mtskill!$A$5:$CR$163,MATCH(Sheet1!$A33,mtskill!$A$5:$A$163,0),MATCH(Sheet1!I$2,mtskill!$A$5:$CR$5,0))</f>
        <v>1</v>
      </c>
      <c r="J33" s="7">
        <f>INDEX(mtskill!$A$5:$CR$163,MATCH(Sheet1!$A33,mtskill!$A$5:$A$163,0),MATCH(Sheet1!J$2,mtskill!$A$5:$CR$5,0))</f>
        <v>1.1000000000000001</v>
      </c>
      <c r="K33" s="7">
        <f>INDEX(mtskill!$A$5:$CR$163,MATCH(Sheet1!$A33,mtskill!$A$5:$A$163,0),MATCH(Sheet1!K$2,mtskill!$A$5:$CR$5,0))</f>
        <v>1</v>
      </c>
      <c r="L33" s="7">
        <f>INDEX(mtskill!$A$5:$CR$163,MATCH(Sheet1!$A33,mtskill!$A$5:$A$163,0),MATCH(Sheet1!L$2,mtskill!$A$5:$CR$5,0))</f>
        <v>1</v>
      </c>
      <c r="M33" s="7">
        <f>INDEX(mtskill!$A$5:$CR$163,MATCH(Sheet1!$A33,mtskill!$A$5:$A$163,0),MATCH(Sheet1!M$2,mtskill!$A$5:$CR$5,0))</f>
        <v>1</v>
      </c>
      <c r="N33" s="7">
        <f>INDEX(mtskill!$A$5:$CR$163,MATCH(Sheet1!$A33,mtskill!$A$5:$A$163,0),MATCH(Sheet1!N$2,mtskill!$A$5:$CR$5,0))</f>
        <v>1</v>
      </c>
      <c r="O33" s="7">
        <f>INDEX(mtskill!$A$5:$CR$163,MATCH(Sheet1!$A33,mtskill!$A$5:$A$163,0),MATCH(Sheet1!O$2,mtskill!$A$5:$CR$5,0))</f>
        <v>1.1000000000000001</v>
      </c>
      <c r="P33" s="7">
        <f>INDEX(mtskill!$A$5:$CR$163,MATCH(Sheet1!$A33,mtskill!$A$5:$A$163,0),MATCH(Sheet1!P$2,mtskill!$A$5:$CR$5,0))</f>
        <v>1</v>
      </c>
      <c r="Q33" s="7">
        <f>INDEX(mtskill!$A$5:$CR$163,MATCH(Sheet1!$A33,mtskill!$A$5:$A$163,0),MATCH(Sheet1!Q$2,mtskill!$A$5:$CR$5,0))</f>
        <v>1.1000000000000001</v>
      </c>
      <c r="R33" s="7">
        <f>INDEX(mtskill!$A$5:$CR$163,MATCH(Sheet1!$A33,mtskill!$A$5:$A$163,0),MATCH(Sheet1!R$2,mtskill!$A$5:$CR$5,0))</f>
        <v>1.1000000000000001</v>
      </c>
      <c r="S33" s="7">
        <f>INDEX(mtskill!$A$5:$CR$163,MATCH(Sheet1!$A33,mtskill!$A$5:$A$163,0),MATCH(Sheet1!S$2,mtskill!$A$5:$CR$5,0))</f>
        <v>1</v>
      </c>
      <c r="T33" s="7">
        <f>INDEX(mtskill!$A$5:$CR$163,MATCH(Sheet1!$A33,mtskill!$A$5:$A$163,0),MATCH(Sheet1!T$2,mtskill!$A$5:$CR$5,0))</f>
        <v>1</v>
      </c>
      <c r="U33" s="7">
        <f>INDEX(mtskill!$A$5:$CR$163,MATCH(Sheet1!$A33,mtskill!$A$5:$A$163,0),MATCH(Sheet1!U$2,mtskill!$A$5:$CR$5,0))</f>
        <v>1.1000000000000001</v>
      </c>
      <c r="V33" s="7">
        <f>INDEX(mtskill!$A$5:$CR$163,MATCH(Sheet1!$A33,mtskill!$A$5:$A$163,0),MATCH(Sheet1!V$2,mtskill!$A$5:$CR$5,0))</f>
        <v>1</v>
      </c>
      <c r="W33" s="7">
        <f>INDEX(mtskill!$A$5:$CR$163,MATCH(Sheet1!$A33,mtskill!$A$5:$A$163,0),MATCH(Sheet1!W$2,mtskill!$A$5:$CR$5,0))</f>
        <v>1.1000000000000001</v>
      </c>
      <c r="X33" s="7">
        <f>INDEX(mtskill!$A$5:$CR$163,MATCH(Sheet1!$A33,mtskill!$A$5:$A$163,0),MATCH(Sheet1!X$2,mtskill!$A$5:$CR$5,0))</f>
        <v>1</v>
      </c>
      <c r="Y33" s="7">
        <f>INDEX(mtskill!$A$5:$CR$163,MATCH(Sheet1!$A33,mtskill!$A$5:$A$163,0),MATCH(Sheet1!Y$2,mtskill!$A$5:$CR$5,0))</f>
        <v>0.6</v>
      </c>
      <c r="Z33" s="7">
        <f>INDEX(mtskill!$A$5:$CR$163,MATCH(Sheet1!$A33,mtskill!$A$5:$A$163,0),MATCH(Sheet1!Z$2,mtskill!$A$5:$CR$5,0))</f>
        <v>1</v>
      </c>
      <c r="AA33" s="7">
        <f>INDEX(mtskill!$A$5:$CR$163,MATCH(Sheet1!$A33,mtskill!$A$5:$A$163,0),MATCH(Sheet1!AA$2,mtskill!$A$5:$CR$5,0))</f>
        <v>1</v>
      </c>
      <c r="AB33" s="7">
        <f>INDEX(mtskill!$A$5:$CR$163,MATCH(Sheet1!$A33,mtskill!$A$5:$A$163,0),MATCH(Sheet1!AB$2,mtskill!$A$5:$CR$5,0))</f>
        <v>1</v>
      </c>
      <c r="AC33" s="7">
        <f>INDEX(mtskill!$A$5:$CR$163,MATCH(Sheet1!$A33,mtskill!$A$5:$A$163,0),MATCH(Sheet1!AC$2,mtskill!$A$5:$CR$5,0))</f>
        <v>1.4</v>
      </c>
      <c r="AD33" s="7">
        <f>INDEX(mtskill!$A$5:$CR$163,MATCH(Sheet1!$A33,mtskill!$A$5:$A$163,0),MATCH(Sheet1!AD$2,mtskill!$A$5:$CR$5,0))</f>
        <v>1.1000000000000001</v>
      </c>
      <c r="AE33" s="7">
        <f>INDEX(mtskill!$A$5:$CR$163,MATCH(Sheet1!$A33,mtskill!$A$5:$A$163,0),MATCH(Sheet1!AE$2,mtskill!$A$5:$CR$5,0))</f>
        <v>1.1000000000000001</v>
      </c>
      <c r="AF33" s="7">
        <f>INDEX(mtskill!$A$5:$CR$163,MATCH(Sheet1!$A33,mtskill!$A$5:$A$163,0),MATCH(Sheet1!AF$2,mtskill!$A$5:$CR$5,0))</f>
        <v>1.1000000000000001</v>
      </c>
      <c r="AG33" s="7">
        <f>INDEX(mtskill!$A$5:$CR$163,MATCH(Sheet1!$A33,mtskill!$A$5:$A$163,0),MATCH(Sheet1!AG$2,mtskill!$A$5:$CR$5,0))</f>
        <v>1</v>
      </c>
      <c r="AH33" s="7">
        <f>INDEX(mtskill!$A$5:$CR$163,MATCH(Sheet1!$A33,mtskill!$A$5:$A$163,0),MATCH(Sheet1!AH$2,mtskill!$A$5:$CR$5,0))</f>
        <v>1</v>
      </c>
      <c r="AI33" s="7">
        <f>INDEX(mtskill!$A$5:$CR$163,MATCH(Sheet1!$A33,mtskill!$A$5:$A$163,0),MATCH(Sheet1!AI$2,mtskill!$A$5:$CR$5,0))</f>
        <v>1.1000000000000001</v>
      </c>
      <c r="AK33" s="7">
        <v>10023350</v>
      </c>
      <c r="AL33" s="7">
        <v>30325960</v>
      </c>
      <c r="AM33" s="8">
        <v>1.1000000000000001</v>
      </c>
    </row>
    <row r="34" spans="1:39" x14ac:dyDescent="0.25">
      <c r="A34">
        <v>10024480</v>
      </c>
      <c r="B34" s="7">
        <f>INDEX(mtskill!$A$5:$CR$163,MATCH(Sheet1!$A34,mtskill!$A$5:$A$163,0),MATCH(Sheet1!B$2,mtskill!$A$5:$CR$5,0))</f>
        <v>1</v>
      </c>
      <c r="C34" s="7">
        <f>INDEX(mtskill!$A$5:$CR$163,MATCH(Sheet1!$A34,mtskill!$A$5:$A$163,0),MATCH(Sheet1!C$2,mtskill!$A$5:$CR$5,0))</f>
        <v>1</v>
      </c>
      <c r="D34" s="7">
        <f>INDEX(mtskill!$A$5:$CR$163,MATCH(Sheet1!$A34,mtskill!$A$5:$A$163,0),MATCH(Sheet1!D$2,mtskill!$A$5:$CR$5,0))</f>
        <v>1</v>
      </c>
      <c r="E34" s="7">
        <f>INDEX(mtskill!$A$5:$CR$163,MATCH(Sheet1!$A34,mtskill!$A$5:$A$163,0),MATCH(Sheet1!E$2,mtskill!$A$5:$CR$5,0))</f>
        <v>1</v>
      </c>
      <c r="F34" s="7">
        <f>INDEX(mtskill!$A$5:$CR$163,MATCH(Sheet1!$A34,mtskill!$A$5:$A$163,0),MATCH(Sheet1!F$2,mtskill!$A$5:$CR$5,0))</f>
        <v>1</v>
      </c>
      <c r="G34" s="7">
        <f>INDEX(mtskill!$A$5:$CR$163,MATCH(Sheet1!$A34,mtskill!$A$5:$A$163,0),MATCH(Sheet1!G$2,mtskill!$A$5:$CR$5,0))</f>
        <v>0.75</v>
      </c>
      <c r="H34" s="7">
        <f>INDEX(mtskill!$A$5:$CR$163,MATCH(Sheet1!$A34,mtskill!$A$5:$A$163,0),MATCH(Sheet1!H$2,mtskill!$A$5:$CR$5,0))</f>
        <v>1</v>
      </c>
      <c r="I34" s="7">
        <f>INDEX(mtskill!$A$5:$CR$163,MATCH(Sheet1!$A34,mtskill!$A$5:$A$163,0),MATCH(Sheet1!I$2,mtskill!$A$5:$CR$5,0))</f>
        <v>0.75</v>
      </c>
      <c r="J34" s="7">
        <f>INDEX(mtskill!$A$5:$CR$163,MATCH(Sheet1!$A34,mtskill!$A$5:$A$163,0),MATCH(Sheet1!J$2,mtskill!$A$5:$CR$5,0))</f>
        <v>1</v>
      </c>
      <c r="K34" s="7">
        <f>INDEX(mtskill!$A$5:$CR$163,MATCH(Sheet1!$A34,mtskill!$A$5:$A$163,0),MATCH(Sheet1!K$2,mtskill!$A$5:$CR$5,0))</f>
        <v>0.75</v>
      </c>
      <c r="L34" s="7">
        <f>INDEX(mtskill!$A$5:$CR$163,MATCH(Sheet1!$A34,mtskill!$A$5:$A$163,0),MATCH(Sheet1!L$2,mtskill!$A$5:$CR$5,0))</f>
        <v>0.75</v>
      </c>
      <c r="M34" s="7">
        <f>INDEX(mtskill!$A$5:$CR$163,MATCH(Sheet1!$A34,mtskill!$A$5:$A$163,0),MATCH(Sheet1!M$2,mtskill!$A$5:$CR$5,0))</f>
        <v>1</v>
      </c>
      <c r="N34" s="7">
        <f>INDEX(mtskill!$A$5:$CR$163,MATCH(Sheet1!$A34,mtskill!$A$5:$A$163,0),MATCH(Sheet1!N$2,mtskill!$A$5:$CR$5,0))</f>
        <v>1</v>
      </c>
      <c r="O34" s="7">
        <f>INDEX(mtskill!$A$5:$CR$163,MATCH(Sheet1!$A34,mtskill!$A$5:$A$163,0),MATCH(Sheet1!O$2,mtskill!$A$5:$CR$5,0))</f>
        <v>1</v>
      </c>
      <c r="P34" s="7">
        <f>INDEX(mtskill!$A$5:$CR$163,MATCH(Sheet1!$A34,mtskill!$A$5:$A$163,0),MATCH(Sheet1!P$2,mtskill!$A$5:$CR$5,0))</f>
        <v>0.75</v>
      </c>
      <c r="Q34" s="7">
        <f>INDEX(mtskill!$A$5:$CR$163,MATCH(Sheet1!$A34,mtskill!$A$5:$A$163,0),MATCH(Sheet1!Q$2,mtskill!$A$5:$CR$5,0))</f>
        <v>1</v>
      </c>
      <c r="R34" s="7">
        <f>INDEX(mtskill!$A$5:$CR$163,MATCH(Sheet1!$A34,mtskill!$A$5:$A$163,0),MATCH(Sheet1!R$2,mtskill!$A$5:$CR$5,0))</f>
        <v>1</v>
      </c>
      <c r="S34" s="7">
        <f>INDEX(mtskill!$A$5:$CR$163,MATCH(Sheet1!$A34,mtskill!$A$5:$A$163,0),MATCH(Sheet1!S$2,mtskill!$A$5:$CR$5,0))</f>
        <v>1</v>
      </c>
      <c r="T34" s="7">
        <f>INDEX(mtskill!$A$5:$CR$163,MATCH(Sheet1!$A34,mtskill!$A$5:$A$163,0),MATCH(Sheet1!T$2,mtskill!$A$5:$CR$5,0))</f>
        <v>1</v>
      </c>
      <c r="U34" s="7">
        <f>INDEX(mtskill!$A$5:$CR$163,MATCH(Sheet1!$A34,mtskill!$A$5:$A$163,0),MATCH(Sheet1!U$2,mtskill!$A$5:$CR$5,0))</f>
        <v>1</v>
      </c>
      <c r="V34" s="7">
        <f>INDEX(mtskill!$A$5:$CR$163,MATCH(Sheet1!$A34,mtskill!$A$5:$A$163,0),MATCH(Sheet1!V$2,mtskill!$A$5:$CR$5,0))</f>
        <v>0.75</v>
      </c>
      <c r="W34" s="7">
        <f>INDEX(mtskill!$A$5:$CR$163,MATCH(Sheet1!$A34,mtskill!$A$5:$A$163,0),MATCH(Sheet1!W$2,mtskill!$A$5:$CR$5,0))</f>
        <v>1</v>
      </c>
      <c r="X34" s="7">
        <f>INDEX(mtskill!$A$5:$CR$163,MATCH(Sheet1!$A34,mtskill!$A$5:$A$163,0),MATCH(Sheet1!X$2,mtskill!$A$5:$CR$5,0))</f>
        <v>0.75</v>
      </c>
      <c r="Y34" s="7">
        <f>INDEX(mtskill!$A$5:$CR$163,MATCH(Sheet1!$A34,mtskill!$A$5:$A$163,0),MATCH(Sheet1!Y$2,mtskill!$A$5:$CR$5,0))</f>
        <v>0.6</v>
      </c>
      <c r="Z34" s="7">
        <f>INDEX(mtskill!$A$5:$CR$163,MATCH(Sheet1!$A34,mtskill!$A$5:$A$163,0),MATCH(Sheet1!Z$2,mtskill!$A$5:$CR$5,0))</f>
        <v>1</v>
      </c>
      <c r="AA34" s="7">
        <f>INDEX(mtskill!$A$5:$CR$163,MATCH(Sheet1!$A34,mtskill!$A$5:$A$163,0),MATCH(Sheet1!AA$2,mtskill!$A$5:$CR$5,0))</f>
        <v>0.75</v>
      </c>
      <c r="AB34" s="7">
        <f>INDEX(mtskill!$A$5:$CR$163,MATCH(Sheet1!$A34,mtskill!$A$5:$A$163,0),MATCH(Sheet1!AB$2,mtskill!$A$5:$CR$5,0))</f>
        <v>1</v>
      </c>
      <c r="AC34" s="7">
        <f>INDEX(mtskill!$A$5:$CR$163,MATCH(Sheet1!$A34,mtskill!$A$5:$A$163,0),MATCH(Sheet1!AC$2,mtskill!$A$5:$CR$5,0))</f>
        <v>1.5</v>
      </c>
      <c r="AD34" s="7">
        <f>INDEX(mtskill!$A$5:$CR$163,MATCH(Sheet1!$A34,mtskill!$A$5:$A$163,0),MATCH(Sheet1!AD$2,mtskill!$A$5:$CR$5,0))</f>
        <v>1</v>
      </c>
      <c r="AE34" s="7">
        <f>INDEX(mtskill!$A$5:$CR$163,MATCH(Sheet1!$A34,mtskill!$A$5:$A$163,0),MATCH(Sheet1!AE$2,mtskill!$A$5:$CR$5,0))</f>
        <v>1</v>
      </c>
      <c r="AF34" s="7">
        <f>INDEX(mtskill!$A$5:$CR$163,MATCH(Sheet1!$A34,mtskill!$A$5:$A$163,0),MATCH(Sheet1!AF$2,mtskill!$A$5:$CR$5,0))</f>
        <v>1</v>
      </c>
      <c r="AG34" s="7">
        <f>INDEX(mtskill!$A$5:$CR$163,MATCH(Sheet1!$A34,mtskill!$A$5:$A$163,0),MATCH(Sheet1!AG$2,mtskill!$A$5:$CR$5,0))</f>
        <v>0.75</v>
      </c>
      <c r="AH34" s="7">
        <f>INDEX(mtskill!$A$5:$CR$163,MATCH(Sheet1!$A34,mtskill!$A$5:$A$163,0),MATCH(Sheet1!AH$2,mtskill!$A$5:$CR$5,0))</f>
        <v>1</v>
      </c>
      <c r="AI34" s="7">
        <f>INDEX(mtskill!$A$5:$CR$163,MATCH(Sheet1!$A34,mtskill!$A$5:$A$163,0),MATCH(Sheet1!AI$2,mtskill!$A$5:$CR$5,0))</f>
        <v>1</v>
      </c>
      <c r="AK34" s="7">
        <v>10023350</v>
      </c>
      <c r="AL34" s="7">
        <v>30334319</v>
      </c>
      <c r="AM34" s="8">
        <v>1.1000000000000001</v>
      </c>
    </row>
    <row r="35" spans="1:39" x14ac:dyDescent="0.25">
      <c r="A35">
        <v>10024531</v>
      </c>
      <c r="B35" s="7">
        <f>INDEX(mtskill!$A$5:$CR$163,MATCH(Sheet1!$A35,mtskill!$A$5:$A$163,0),MATCH(Sheet1!B$2,mtskill!$A$5:$CR$5,0))</f>
        <v>1.04</v>
      </c>
      <c r="C35" s="7">
        <f>INDEX(mtskill!$A$5:$CR$163,MATCH(Sheet1!$A35,mtskill!$A$5:$A$163,0),MATCH(Sheet1!C$2,mtskill!$A$5:$CR$5,0))</f>
        <v>1</v>
      </c>
      <c r="D35" s="7">
        <f>INDEX(mtskill!$A$5:$CR$163,MATCH(Sheet1!$A35,mtskill!$A$5:$A$163,0),MATCH(Sheet1!D$2,mtskill!$A$5:$CR$5,0))</f>
        <v>1.04</v>
      </c>
      <c r="E35" s="7">
        <f>INDEX(mtskill!$A$5:$CR$163,MATCH(Sheet1!$A35,mtskill!$A$5:$A$163,0),MATCH(Sheet1!E$2,mtskill!$A$5:$CR$5,0))</f>
        <v>1.04</v>
      </c>
      <c r="F35" s="7">
        <f>INDEX(mtskill!$A$5:$CR$163,MATCH(Sheet1!$A35,mtskill!$A$5:$A$163,0),MATCH(Sheet1!F$2,mtskill!$A$5:$CR$5,0))</f>
        <v>1.04</v>
      </c>
      <c r="G35" s="7">
        <f>INDEX(mtskill!$A$5:$CR$163,MATCH(Sheet1!$A35,mtskill!$A$5:$A$163,0),MATCH(Sheet1!G$2,mtskill!$A$5:$CR$5,0))</f>
        <v>0.75</v>
      </c>
      <c r="H35" s="7">
        <f>INDEX(mtskill!$A$5:$CR$163,MATCH(Sheet1!$A35,mtskill!$A$5:$A$163,0),MATCH(Sheet1!H$2,mtskill!$A$5:$CR$5,0))</f>
        <v>1.04</v>
      </c>
      <c r="I35" s="7">
        <f>INDEX(mtskill!$A$5:$CR$163,MATCH(Sheet1!$A35,mtskill!$A$5:$A$163,0),MATCH(Sheet1!I$2,mtskill!$A$5:$CR$5,0))</f>
        <v>0.75</v>
      </c>
      <c r="J35" s="7">
        <f>INDEX(mtskill!$A$5:$CR$163,MATCH(Sheet1!$A35,mtskill!$A$5:$A$163,0),MATCH(Sheet1!J$2,mtskill!$A$5:$CR$5,0))</f>
        <v>1.04</v>
      </c>
      <c r="K35" s="7">
        <f>INDEX(mtskill!$A$5:$CR$163,MATCH(Sheet1!$A35,mtskill!$A$5:$A$163,0),MATCH(Sheet1!K$2,mtskill!$A$5:$CR$5,0))</f>
        <v>0.75</v>
      </c>
      <c r="L35" s="7">
        <f>INDEX(mtskill!$A$5:$CR$163,MATCH(Sheet1!$A35,mtskill!$A$5:$A$163,0),MATCH(Sheet1!L$2,mtskill!$A$5:$CR$5,0))</f>
        <v>0.75</v>
      </c>
      <c r="M35" s="7">
        <f>INDEX(mtskill!$A$5:$CR$163,MATCH(Sheet1!$A35,mtskill!$A$5:$A$163,0),MATCH(Sheet1!M$2,mtskill!$A$5:$CR$5,0))</f>
        <v>1</v>
      </c>
      <c r="N35" s="7">
        <f>INDEX(mtskill!$A$5:$CR$163,MATCH(Sheet1!$A35,mtskill!$A$5:$A$163,0),MATCH(Sheet1!N$2,mtskill!$A$5:$CR$5,0))</f>
        <v>1</v>
      </c>
      <c r="O35" s="7">
        <f>INDEX(mtskill!$A$5:$CR$163,MATCH(Sheet1!$A35,mtskill!$A$5:$A$163,0),MATCH(Sheet1!O$2,mtskill!$A$5:$CR$5,0))</f>
        <v>1.04</v>
      </c>
      <c r="P35" s="7">
        <f>INDEX(mtskill!$A$5:$CR$163,MATCH(Sheet1!$A35,mtskill!$A$5:$A$163,0),MATCH(Sheet1!P$2,mtskill!$A$5:$CR$5,0))</f>
        <v>0.75</v>
      </c>
      <c r="Q35" s="7">
        <f>INDEX(mtskill!$A$5:$CR$163,MATCH(Sheet1!$A35,mtskill!$A$5:$A$163,0),MATCH(Sheet1!Q$2,mtskill!$A$5:$CR$5,0))</f>
        <v>1.04</v>
      </c>
      <c r="R35" s="7">
        <f>INDEX(mtskill!$A$5:$CR$163,MATCH(Sheet1!$A35,mtskill!$A$5:$A$163,0),MATCH(Sheet1!R$2,mtskill!$A$5:$CR$5,0))</f>
        <v>1.04</v>
      </c>
      <c r="S35" s="7">
        <f>INDEX(mtskill!$A$5:$CR$163,MATCH(Sheet1!$A35,mtskill!$A$5:$A$163,0),MATCH(Sheet1!S$2,mtskill!$A$5:$CR$5,0))</f>
        <v>1</v>
      </c>
      <c r="T35" s="7">
        <f>INDEX(mtskill!$A$5:$CR$163,MATCH(Sheet1!$A35,mtskill!$A$5:$A$163,0),MATCH(Sheet1!T$2,mtskill!$A$5:$CR$5,0))</f>
        <v>1</v>
      </c>
      <c r="U35" s="7">
        <f>INDEX(mtskill!$A$5:$CR$163,MATCH(Sheet1!$A35,mtskill!$A$5:$A$163,0),MATCH(Sheet1!U$2,mtskill!$A$5:$CR$5,0))</f>
        <v>1.04</v>
      </c>
      <c r="V35" s="7">
        <f>INDEX(mtskill!$A$5:$CR$163,MATCH(Sheet1!$A35,mtskill!$A$5:$A$163,0),MATCH(Sheet1!V$2,mtskill!$A$5:$CR$5,0))</f>
        <v>0.75</v>
      </c>
      <c r="W35" s="7">
        <f>INDEX(mtskill!$A$5:$CR$163,MATCH(Sheet1!$A35,mtskill!$A$5:$A$163,0),MATCH(Sheet1!W$2,mtskill!$A$5:$CR$5,0))</f>
        <v>1.04</v>
      </c>
      <c r="X35" s="7">
        <f>INDEX(mtskill!$A$5:$CR$163,MATCH(Sheet1!$A35,mtskill!$A$5:$A$163,0),MATCH(Sheet1!X$2,mtskill!$A$5:$CR$5,0))</f>
        <v>0.75</v>
      </c>
      <c r="Y35" s="7">
        <f>INDEX(mtskill!$A$5:$CR$163,MATCH(Sheet1!$A35,mtskill!$A$5:$A$163,0),MATCH(Sheet1!Y$2,mtskill!$A$5:$CR$5,0))</f>
        <v>0.6</v>
      </c>
      <c r="Z35" s="7">
        <f>INDEX(mtskill!$A$5:$CR$163,MATCH(Sheet1!$A35,mtskill!$A$5:$A$163,0),MATCH(Sheet1!Z$2,mtskill!$A$5:$CR$5,0))</f>
        <v>1</v>
      </c>
      <c r="AA35" s="7">
        <f>INDEX(mtskill!$A$5:$CR$163,MATCH(Sheet1!$A35,mtskill!$A$5:$A$163,0),MATCH(Sheet1!AA$2,mtskill!$A$5:$CR$5,0))</f>
        <v>0.75</v>
      </c>
      <c r="AB35" s="7">
        <f>INDEX(mtskill!$A$5:$CR$163,MATCH(Sheet1!$A35,mtskill!$A$5:$A$163,0),MATCH(Sheet1!AB$2,mtskill!$A$5:$CR$5,0))</f>
        <v>1</v>
      </c>
      <c r="AC35" s="7">
        <f>INDEX(mtskill!$A$5:$CR$163,MATCH(Sheet1!$A35,mtskill!$A$5:$A$163,0),MATCH(Sheet1!AC$2,mtskill!$A$5:$CR$5,0))</f>
        <v>1.3333333333333333</v>
      </c>
      <c r="AD35" s="7">
        <f>INDEX(mtskill!$A$5:$CR$163,MATCH(Sheet1!$A35,mtskill!$A$5:$A$163,0),MATCH(Sheet1!AD$2,mtskill!$A$5:$CR$5,0))</f>
        <v>1.04</v>
      </c>
      <c r="AE35" s="7">
        <f>INDEX(mtskill!$A$5:$CR$163,MATCH(Sheet1!$A35,mtskill!$A$5:$A$163,0),MATCH(Sheet1!AE$2,mtskill!$A$5:$CR$5,0))</f>
        <v>1.04</v>
      </c>
      <c r="AF35" s="7">
        <f>INDEX(mtskill!$A$5:$CR$163,MATCH(Sheet1!$A35,mtskill!$A$5:$A$163,0),MATCH(Sheet1!AF$2,mtskill!$A$5:$CR$5,0))</f>
        <v>1.04</v>
      </c>
      <c r="AG35" s="7">
        <f>INDEX(mtskill!$A$5:$CR$163,MATCH(Sheet1!$A35,mtskill!$A$5:$A$163,0),MATCH(Sheet1!AG$2,mtskill!$A$5:$CR$5,0))</f>
        <v>0.75</v>
      </c>
      <c r="AH35" s="7">
        <f>INDEX(mtskill!$A$5:$CR$163,MATCH(Sheet1!$A35,mtskill!$A$5:$A$163,0),MATCH(Sheet1!AH$2,mtskill!$A$5:$CR$5,0))</f>
        <v>1</v>
      </c>
      <c r="AI35" s="7">
        <f>INDEX(mtskill!$A$5:$CR$163,MATCH(Sheet1!$A35,mtskill!$A$5:$A$163,0),MATCH(Sheet1!AI$2,mtskill!$A$5:$CR$5,0))</f>
        <v>1.04</v>
      </c>
      <c r="AK35" s="7">
        <v>10023350</v>
      </c>
      <c r="AL35" s="7">
        <v>30339200</v>
      </c>
      <c r="AM35" s="8">
        <v>1.1000000000000001</v>
      </c>
    </row>
    <row r="36" spans="1:39" x14ac:dyDescent="0.25">
      <c r="A36">
        <v>10024529</v>
      </c>
      <c r="B36" s="7">
        <f>INDEX(mtskill!$A$5:$CR$163,MATCH(Sheet1!$A36,mtskill!$A$5:$A$163,0),MATCH(Sheet1!B$2,mtskill!$A$5:$CR$5,0))</f>
        <v>0.9</v>
      </c>
      <c r="C36" s="7">
        <f>INDEX(mtskill!$A$5:$CR$163,MATCH(Sheet1!$A36,mtskill!$A$5:$A$163,0),MATCH(Sheet1!C$2,mtskill!$A$5:$CR$5,0))</f>
        <v>0.9</v>
      </c>
      <c r="D36" s="7">
        <f>INDEX(mtskill!$A$5:$CR$163,MATCH(Sheet1!$A36,mtskill!$A$5:$A$163,0),MATCH(Sheet1!D$2,mtskill!$A$5:$CR$5,0))</f>
        <v>0.9</v>
      </c>
      <c r="E36" s="7">
        <f>INDEX(mtskill!$A$5:$CR$163,MATCH(Sheet1!$A36,mtskill!$A$5:$A$163,0),MATCH(Sheet1!E$2,mtskill!$A$5:$CR$5,0))</f>
        <v>0.9</v>
      </c>
      <c r="F36" s="7">
        <f>INDEX(mtskill!$A$5:$CR$163,MATCH(Sheet1!$A36,mtskill!$A$5:$A$163,0),MATCH(Sheet1!F$2,mtskill!$A$5:$CR$5,0))</f>
        <v>0.9</v>
      </c>
      <c r="G36" s="7">
        <f>INDEX(mtskill!$A$5:$CR$163,MATCH(Sheet1!$A36,mtskill!$A$5:$A$163,0),MATCH(Sheet1!G$2,mtskill!$A$5:$CR$5,0))</f>
        <v>1</v>
      </c>
      <c r="H36" s="7">
        <f>INDEX(mtskill!$A$5:$CR$163,MATCH(Sheet1!$A36,mtskill!$A$5:$A$163,0),MATCH(Sheet1!H$2,mtskill!$A$5:$CR$5,0))</f>
        <v>0.9</v>
      </c>
      <c r="I36" s="7">
        <f>INDEX(mtskill!$A$5:$CR$163,MATCH(Sheet1!$A36,mtskill!$A$5:$A$163,0),MATCH(Sheet1!I$2,mtskill!$A$5:$CR$5,0))</f>
        <v>1</v>
      </c>
      <c r="J36" s="7">
        <f>INDEX(mtskill!$A$5:$CR$163,MATCH(Sheet1!$A36,mtskill!$A$5:$A$163,0),MATCH(Sheet1!J$2,mtskill!$A$5:$CR$5,0))</f>
        <v>0.9</v>
      </c>
      <c r="K36" s="7">
        <f>INDEX(mtskill!$A$5:$CR$163,MATCH(Sheet1!$A36,mtskill!$A$5:$A$163,0),MATCH(Sheet1!K$2,mtskill!$A$5:$CR$5,0))</f>
        <v>1</v>
      </c>
      <c r="L36" s="7">
        <f>INDEX(mtskill!$A$5:$CR$163,MATCH(Sheet1!$A36,mtskill!$A$5:$A$163,0),MATCH(Sheet1!L$2,mtskill!$A$5:$CR$5,0))</f>
        <v>1</v>
      </c>
      <c r="M36" s="7">
        <f>INDEX(mtskill!$A$5:$CR$163,MATCH(Sheet1!$A36,mtskill!$A$5:$A$163,0),MATCH(Sheet1!M$2,mtskill!$A$5:$CR$5,0))</f>
        <v>0.9</v>
      </c>
      <c r="N36" s="7">
        <f>INDEX(mtskill!$A$5:$CR$163,MATCH(Sheet1!$A36,mtskill!$A$5:$A$163,0),MATCH(Sheet1!N$2,mtskill!$A$5:$CR$5,0))</f>
        <v>0.9</v>
      </c>
      <c r="O36" s="7">
        <f>INDEX(mtskill!$A$5:$CR$163,MATCH(Sheet1!$A36,mtskill!$A$5:$A$163,0),MATCH(Sheet1!O$2,mtskill!$A$5:$CR$5,0))</f>
        <v>0.9</v>
      </c>
      <c r="P36" s="7">
        <f>INDEX(mtskill!$A$5:$CR$163,MATCH(Sheet1!$A36,mtskill!$A$5:$A$163,0),MATCH(Sheet1!P$2,mtskill!$A$5:$CR$5,0))</f>
        <v>1</v>
      </c>
      <c r="Q36" s="7">
        <f>INDEX(mtskill!$A$5:$CR$163,MATCH(Sheet1!$A36,mtskill!$A$5:$A$163,0),MATCH(Sheet1!Q$2,mtskill!$A$5:$CR$5,0))</f>
        <v>0.9</v>
      </c>
      <c r="R36" s="7">
        <f>INDEX(mtskill!$A$5:$CR$163,MATCH(Sheet1!$A36,mtskill!$A$5:$A$163,0),MATCH(Sheet1!R$2,mtskill!$A$5:$CR$5,0))</f>
        <v>0.9</v>
      </c>
      <c r="S36" s="7">
        <f>INDEX(mtskill!$A$5:$CR$163,MATCH(Sheet1!$A36,mtskill!$A$5:$A$163,0),MATCH(Sheet1!S$2,mtskill!$A$5:$CR$5,0))</f>
        <v>0.9</v>
      </c>
      <c r="T36" s="7">
        <f>INDEX(mtskill!$A$5:$CR$163,MATCH(Sheet1!$A36,mtskill!$A$5:$A$163,0),MATCH(Sheet1!T$2,mtskill!$A$5:$CR$5,0))</f>
        <v>0.9</v>
      </c>
      <c r="U36" s="7">
        <f>INDEX(mtskill!$A$5:$CR$163,MATCH(Sheet1!$A36,mtskill!$A$5:$A$163,0),MATCH(Sheet1!U$2,mtskill!$A$5:$CR$5,0))</f>
        <v>0.9</v>
      </c>
      <c r="V36" s="7">
        <f>INDEX(mtskill!$A$5:$CR$163,MATCH(Sheet1!$A36,mtskill!$A$5:$A$163,0),MATCH(Sheet1!V$2,mtskill!$A$5:$CR$5,0))</f>
        <v>1</v>
      </c>
      <c r="W36" s="7">
        <f>INDEX(mtskill!$A$5:$CR$163,MATCH(Sheet1!$A36,mtskill!$A$5:$A$163,0),MATCH(Sheet1!W$2,mtskill!$A$5:$CR$5,0))</f>
        <v>0.9</v>
      </c>
      <c r="X36" s="7">
        <f>INDEX(mtskill!$A$5:$CR$163,MATCH(Sheet1!$A36,mtskill!$A$5:$A$163,0),MATCH(Sheet1!X$2,mtskill!$A$5:$CR$5,0))</f>
        <v>1</v>
      </c>
      <c r="Y36" s="7">
        <f>INDEX(mtskill!$A$5:$CR$163,MATCH(Sheet1!$A36,mtskill!$A$5:$A$163,0),MATCH(Sheet1!Y$2,mtskill!$A$5:$CR$5,0))</f>
        <v>0.6</v>
      </c>
      <c r="Z36" s="7">
        <f>INDEX(mtskill!$A$5:$CR$163,MATCH(Sheet1!$A36,mtskill!$A$5:$A$163,0),MATCH(Sheet1!Z$2,mtskill!$A$5:$CR$5,0))</f>
        <v>0.9</v>
      </c>
      <c r="AA36" s="7">
        <f>INDEX(mtskill!$A$5:$CR$163,MATCH(Sheet1!$A36,mtskill!$A$5:$A$163,0),MATCH(Sheet1!AA$2,mtskill!$A$5:$CR$5,0))</f>
        <v>1</v>
      </c>
      <c r="AB36" s="7">
        <f>INDEX(mtskill!$A$5:$CR$163,MATCH(Sheet1!$A36,mtskill!$A$5:$A$163,0),MATCH(Sheet1!AB$2,mtskill!$A$5:$CR$5,0))</f>
        <v>0.9</v>
      </c>
      <c r="AC36" s="7">
        <f>INDEX(mtskill!$A$5:$CR$163,MATCH(Sheet1!$A36,mtskill!$A$5:$A$163,0),MATCH(Sheet1!AC$2,mtskill!$A$5:$CR$5,0))</f>
        <v>1.3333333333333333</v>
      </c>
      <c r="AD36" s="7">
        <f>INDEX(mtskill!$A$5:$CR$163,MATCH(Sheet1!$A36,mtskill!$A$5:$A$163,0),MATCH(Sheet1!AD$2,mtskill!$A$5:$CR$5,0))</f>
        <v>0.9</v>
      </c>
      <c r="AE36" s="7">
        <f>INDEX(mtskill!$A$5:$CR$163,MATCH(Sheet1!$A36,mtskill!$A$5:$A$163,0),MATCH(Sheet1!AE$2,mtskill!$A$5:$CR$5,0))</f>
        <v>0.9</v>
      </c>
      <c r="AF36" s="7">
        <f>INDEX(mtskill!$A$5:$CR$163,MATCH(Sheet1!$A36,mtskill!$A$5:$A$163,0),MATCH(Sheet1!AF$2,mtskill!$A$5:$CR$5,0))</f>
        <v>0.9</v>
      </c>
      <c r="AG36" s="7">
        <f>INDEX(mtskill!$A$5:$CR$163,MATCH(Sheet1!$A36,mtskill!$A$5:$A$163,0),MATCH(Sheet1!AG$2,mtskill!$A$5:$CR$5,0))</f>
        <v>1</v>
      </c>
      <c r="AH36" s="7">
        <f>INDEX(mtskill!$A$5:$CR$163,MATCH(Sheet1!$A36,mtskill!$A$5:$A$163,0),MATCH(Sheet1!AH$2,mtskill!$A$5:$CR$5,0))</f>
        <v>0.9</v>
      </c>
      <c r="AI36" s="7">
        <f>INDEX(mtskill!$A$5:$CR$163,MATCH(Sheet1!$A36,mtskill!$A$5:$A$163,0),MATCH(Sheet1!AI$2,mtskill!$A$5:$CR$5,0))</f>
        <v>0.9</v>
      </c>
      <c r="AK36" s="7">
        <v>10023350</v>
      </c>
      <c r="AL36" s="7">
        <v>30391576</v>
      </c>
      <c r="AM36" s="8">
        <v>0.75</v>
      </c>
    </row>
    <row r="37" spans="1:39" x14ac:dyDescent="0.25">
      <c r="A37">
        <v>10024548</v>
      </c>
      <c r="B37" s="7">
        <f>INDEX(mtskill!$A$5:$CR$163,MATCH(Sheet1!$A37,mtskill!$A$5:$A$163,0),MATCH(Sheet1!B$2,mtskill!$A$5:$CR$5,0))</f>
        <v>0.9</v>
      </c>
      <c r="C37" s="7">
        <f>INDEX(mtskill!$A$5:$CR$163,MATCH(Sheet1!$A37,mtskill!$A$5:$A$163,0),MATCH(Sheet1!C$2,mtskill!$A$5:$CR$5,0))</f>
        <v>0.9</v>
      </c>
      <c r="D37" s="7">
        <f>INDEX(mtskill!$A$5:$CR$163,MATCH(Sheet1!$A37,mtskill!$A$5:$A$163,0),MATCH(Sheet1!D$2,mtskill!$A$5:$CR$5,0))</f>
        <v>0.9</v>
      </c>
      <c r="E37" s="7">
        <f>INDEX(mtskill!$A$5:$CR$163,MATCH(Sheet1!$A37,mtskill!$A$5:$A$163,0),MATCH(Sheet1!E$2,mtskill!$A$5:$CR$5,0))</f>
        <v>0.9</v>
      </c>
      <c r="F37" s="7">
        <f>INDEX(mtskill!$A$5:$CR$163,MATCH(Sheet1!$A37,mtskill!$A$5:$A$163,0),MATCH(Sheet1!F$2,mtskill!$A$5:$CR$5,0))</f>
        <v>0.9</v>
      </c>
      <c r="G37" s="7">
        <f>INDEX(mtskill!$A$5:$CR$163,MATCH(Sheet1!$A37,mtskill!$A$5:$A$163,0),MATCH(Sheet1!G$2,mtskill!$A$5:$CR$5,0))</f>
        <v>0.95</v>
      </c>
      <c r="H37" s="7">
        <f>INDEX(mtskill!$A$5:$CR$163,MATCH(Sheet1!$A37,mtskill!$A$5:$A$163,0),MATCH(Sheet1!H$2,mtskill!$A$5:$CR$5,0))</f>
        <v>0.9</v>
      </c>
      <c r="I37" s="7">
        <f>INDEX(mtskill!$A$5:$CR$163,MATCH(Sheet1!$A37,mtskill!$A$5:$A$163,0),MATCH(Sheet1!I$2,mtskill!$A$5:$CR$5,0))</f>
        <v>0.95</v>
      </c>
      <c r="J37" s="7">
        <f>INDEX(mtskill!$A$5:$CR$163,MATCH(Sheet1!$A37,mtskill!$A$5:$A$163,0),MATCH(Sheet1!J$2,mtskill!$A$5:$CR$5,0))</f>
        <v>0.9</v>
      </c>
      <c r="K37" s="7">
        <f>INDEX(mtskill!$A$5:$CR$163,MATCH(Sheet1!$A37,mtskill!$A$5:$A$163,0),MATCH(Sheet1!K$2,mtskill!$A$5:$CR$5,0))</f>
        <v>0.95</v>
      </c>
      <c r="L37" s="7">
        <f>INDEX(mtskill!$A$5:$CR$163,MATCH(Sheet1!$A37,mtskill!$A$5:$A$163,0),MATCH(Sheet1!L$2,mtskill!$A$5:$CR$5,0))</f>
        <v>0.95</v>
      </c>
      <c r="M37" s="7">
        <f>INDEX(mtskill!$A$5:$CR$163,MATCH(Sheet1!$A37,mtskill!$A$5:$A$163,0),MATCH(Sheet1!M$2,mtskill!$A$5:$CR$5,0))</f>
        <v>0.9</v>
      </c>
      <c r="N37" s="7">
        <f>INDEX(mtskill!$A$5:$CR$163,MATCH(Sheet1!$A37,mtskill!$A$5:$A$163,0),MATCH(Sheet1!N$2,mtskill!$A$5:$CR$5,0))</f>
        <v>0.9</v>
      </c>
      <c r="O37" s="7">
        <f>INDEX(mtskill!$A$5:$CR$163,MATCH(Sheet1!$A37,mtskill!$A$5:$A$163,0),MATCH(Sheet1!O$2,mtskill!$A$5:$CR$5,0))</f>
        <v>0.9</v>
      </c>
      <c r="P37" s="7">
        <f>INDEX(mtskill!$A$5:$CR$163,MATCH(Sheet1!$A37,mtskill!$A$5:$A$163,0),MATCH(Sheet1!P$2,mtskill!$A$5:$CR$5,0))</f>
        <v>0.95</v>
      </c>
      <c r="Q37" s="7">
        <f>INDEX(mtskill!$A$5:$CR$163,MATCH(Sheet1!$A37,mtskill!$A$5:$A$163,0),MATCH(Sheet1!Q$2,mtskill!$A$5:$CR$5,0))</f>
        <v>0.9</v>
      </c>
      <c r="R37" s="7">
        <f>INDEX(mtskill!$A$5:$CR$163,MATCH(Sheet1!$A37,mtskill!$A$5:$A$163,0),MATCH(Sheet1!R$2,mtskill!$A$5:$CR$5,0))</f>
        <v>0.9</v>
      </c>
      <c r="S37" s="7">
        <f>INDEX(mtskill!$A$5:$CR$163,MATCH(Sheet1!$A37,mtskill!$A$5:$A$163,0),MATCH(Sheet1!S$2,mtskill!$A$5:$CR$5,0))</f>
        <v>0.9</v>
      </c>
      <c r="T37" s="7">
        <f>INDEX(mtskill!$A$5:$CR$163,MATCH(Sheet1!$A37,mtskill!$A$5:$A$163,0),MATCH(Sheet1!T$2,mtskill!$A$5:$CR$5,0))</f>
        <v>0.9</v>
      </c>
      <c r="U37" s="7">
        <f>INDEX(mtskill!$A$5:$CR$163,MATCH(Sheet1!$A37,mtskill!$A$5:$A$163,0),MATCH(Sheet1!U$2,mtskill!$A$5:$CR$5,0))</f>
        <v>0.9</v>
      </c>
      <c r="V37" s="7">
        <f>INDEX(mtskill!$A$5:$CR$163,MATCH(Sheet1!$A37,mtskill!$A$5:$A$163,0),MATCH(Sheet1!V$2,mtskill!$A$5:$CR$5,0))</f>
        <v>0.95</v>
      </c>
      <c r="W37" s="7">
        <f>INDEX(mtskill!$A$5:$CR$163,MATCH(Sheet1!$A37,mtskill!$A$5:$A$163,0),MATCH(Sheet1!W$2,mtskill!$A$5:$CR$5,0))</f>
        <v>0.9</v>
      </c>
      <c r="X37" s="7">
        <f>INDEX(mtskill!$A$5:$CR$163,MATCH(Sheet1!$A37,mtskill!$A$5:$A$163,0),MATCH(Sheet1!X$2,mtskill!$A$5:$CR$5,0))</f>
        <v>0.95</v>
      </c>
      <c r="Y37" s="7">
        <f>INDEX(mtskill!$A$5:$CR$163,MATCH(Sheet1!$A37,mtskill!$A$5:$A$163,0),MATCH(Sheet1!Y$2,mtskill!$A$5:$CR$5,0))</f>
        <v>0.6</v>
      </c>
      <c r="Z37" s="7">
        <f>INDEX(mtskill!$A$5:$CR$163,MATCH(Sheet1!$A37,mtskill!$A$5:$A$163,0),MATCH(Sheet1!Z$2,mtskill!$A$5:$CR$5,0))</f>
        <v>0.9</v>
      </c>
      <c r="AA37" s="7">
        <f>INDEX(mtskill!$A$5:$CR$163,MATCH(Sheet1!$A37,mtskill!$A$5:$A$163,0),MATCH(Sheet1!AA$2,mtskill!$A$5:$CR$5,0))</f>
        <v>0.95</v>
      </c>
      <c r="AB37" s="7">
        <f>INDEX(mtskill!$A$5:$CR$163,MATCH(Sheet1!$A37,mtskill!$A$5:$A$163,0),MATCH(Sheet1!AB$2,mtskill!$A$5:$CR$5,0))</f>
        <v>0.9</v>
      </c>
      <c r="AC37" s="7">
        <f>INDEX(mtskill!$A$5:$CR$163,MATCH(Sheet1!$A37,mtskill!$A$5:$A$163,0),MATCH(Sheet1!AC$2,mtskill!$A$5:$CR$5,0))</f>
        <v>1</v>
      </c>
      <c r="AD37" s="7">
        <f>INDEX(mtskill!$A$5:$CR$163,MATCH(Sheet1!$A37,mtskill!$A$5:$A$163,0),MATCH(Sheet1!AD$2,mtskill!$A$5:$CR$5,0))</f>
        <v>0.9</v>
      </c>
      <c r="AE37" s="7">
        <f>INDEX(mtskill!$A$5:$CR$163,MATCH(Sheet1!$A37,mtskill!$A$5:$A$163,0),MATCH(Sheet1!AE$2,mtskill!$A$5:$CR$5,0))</f>
        <v>0.9</v>
      </c>
      <c r="AF37" s="7">
        <f>INDEX(mtskill!$A$5:$CR$163,MATCH(Sheet1!$A37,mtskill!$A$5:$A$163,0),MATCH(Sheet1!AF$2,mtskill!$A$5:$CR$5,0))</f>
        <v>0.9</v>
      </c>
      <c r="AG37" s="7">
        <f>INDEX(mtskill!$A$5:$CR$163,MATCH(Sheet1!$A37,mtskill!$A$5:$A$163,0),MATCH(Sheet1!AG$2,mtskill!$A$5:$CR$5,0))</f>
        <v>0.95</v>
      </c>
      <c r="AH37" s="7">
        <f>INDEX(mtskill!$A$5:$CR$163,MATCH(Sheet1!$A37,mtskill!$A$5:$A$163,0),MATCH(Sheet1!AH$2,mtskill!$A$5:$CR$5,0))</f>
        <v>0.9</v>
      </c>
      <c r="AI37" s="7">
        <f>INDEX(mtskill!$A$5:$CR$163,MATCH(Sheet1!$A37,mtskill!$A$5:$A$163,0),MATCH(Sheet1!AI$2,mtskill!$A$5:$CR$5,0))</f>
        <v>0.9</v>
      </c>
      <c r="AK37" s="7">
        <v>10023350</v>
      </c>
      <c r="AL37" s="7">
        <v>30432710</v>
      </c>
      <c r="AM37" s="8">
        <v>1</v>
      </c>
    </row>
    <row r="38" spans="1:39" x14ac:dyDescent="0.25">
      <c r="A38">
        <v>10024208</v>
      </c>
      <c r="B38" s="7">
        <f>INDEX(mtskill!$A$5:$CR$163,MATCH(Sheet1!$A38,mtskill!$A$5:$A$163,0),MATCH(Sheet1!B$2,mtskill!$A$5:$CR$5,0))</f>
        <v>0.9</v>
      </c>
      <c r="C38" s="7">
        <f>INDEX(mtskill!$A$5:$CR$163,MATCH(Sheet1!$A38,mtskill!$A$5:$A$163,0),MATCH(Sheet1!C$2,mtskill!$A$5:$CR$5,0))</f>
        <v>0.86</v>
      </c>
      <c r="D38" s="7">
        <f>INDEX(mtskill!$A$5:$CR$163,MATCH(Sheet1!$A38,mtskill!$A$5:$A$163,0),MATCH(Sheet1!D$2,mtskill!$A$5:$CR$5,0))</f>
        <v>0.9</v>
      </c>
      <c r="E38" s="7">
        <f>INDEX(mtskill!$A$5:$CR$163,MATCH(Sheet1!$A38,mtskill!$A$5:$A$163,0),MATCH(Sheet1!E$2,mtskill!$A$5:$CR$5,0))</f>
        <v>0.9</v>
      </c>
      <c r="F38" s="7">
        <f>INDEX(mtskill!$A$5:$CR$163,MATCH(Sheet1!$A38,mtskill!$A$5:$A$163,0),MATCH(Sheet1!F$2,mtskill!$A$5:$CR$5,0))</f>
        <v>0.9</v>
      </c>
      <c r="G38" s="7">
        <f>INDEX(mtskill!$A$5:$CR$163,MATCH(Sheet1!$A38,mtskill!$A$5:$A$163,0),MATCH(Sheet1!G$2,mtskill!$A$5:$CR$5,0))</f>
        <v>1</v>
      </c>
      <c r="H38" s="7">
        <f>INDEX(mtskill!$A$5:$CR$163,MATCH(Sheet1!$A38,mtskill!$A$5:$A$163,0),MATCH(Sheet1!H$2,mtskill!$A$5:$CR$5,0))</f>
        <v>0.9</v>
      </c>
      <c r="I38" s="7">
        <f>INDEX(mtskill!$A$5:$CR$163,MATCH(Sheet1!$A38,mtskill!$A$5:$A$163,0),MATCH(Sheet1!I$2,mtskill!$A$5:$CR$5,0))</f>
        <v>1</v>
      </c>
      <c r="J38" s="7">
        <f>INDEX(mtskill!$A$5:$CR$163,MATCH(Sheet1!$A38,mtskill!$A$5:$A$163,0),MATCH(Sheet1!J$2,mtskill!$A$5:$CR$5,0))</f>
        <v>0.9</v>
      </c>
      <c r="K38" s="7">
        <f>INDEX(mtskill!$A$5:$CR$163,MATCH(Sheet1!$A38,mtskill!$A$5:$A$163,0),MATCH(Sheet1!K$2,mtskill!$A$5:$CR$5,0))</f>
        <v>1</v>
      </c>
      <c r="L38" s="7">
        <f>INDEX(mtskill!$A$5:$CR$163,MATCH(Sheet1!$A38,mtskill!$A$5:$A$163,0),MATCH(Sheet1!L$2,mtskill!$A$5:$CR$5,0))</f>
        <v>1</v>
      </c>
      <c r="M38" s="7">
        <f>INDEX(mtskill!$A$5:$CR$163,MATCH(Sheet1!$A38,mtskill!$A$5:$A$163,0),MATCH(Sheet1!M$2,mtskill!$A$5:$CR$5,0))</f>
        <v>0.86</v>
      </c>
      <c r="N38" s="7">
        <f>INDEX(mtskill!$A$5:$CR$163,MATCH(Sheet1!$A38,mtskill!$A$5:$A$163,0),MATCH(Sheet1!N$2,mtskill!$A$5:$CR$5,0))</f>
        <v>0.86</v>
      </c>
      <c r="O38" s="7">
        <f>INDEX(mtskill!$A$5:$CR$163,MATCH(Sheet1!$A38,mtskill!$A$5:$A$163,0),MATCH(Sheet1!O$2,mtskill!$A$5:$CR$5,0))</f>
        <v>0.9</v>
      </c>
      <c r="P38" s="7">
        <f>INDEX(mtskill!$A$5:$CR$163,MATCH(Sheet1!$A38,mtskill!$A$5:$A$163,0),MATCH(Sheet1!P$2,mtskill!$A$5:$CR$5,0))</f>
        <v>1</v>
      </c>
      <c r="Q38" s="7">
        <f>INDEX(mtskill!$A$5:$CR$163,MATCH(Sheet1!$A38,mtskill!$A$5:$A$163,0),MATCH(Sheet1!Q$2,mtskill!$A$5:$CR$5,0))</f>
        <v>0.9</v>
      </c>
      <c r="R38" s="7">
        <f>INDEX(mtskill!$A$5:$CR$163,MATCH(Sheet1!$A38,mtskill!$A$5:$A$163,0),MATCH(Sheet1!R$2,mtskill!$A$5:$CR$5,0))</f>
        <v>0.9</v>
      </c>
      <c r="S38" s="7">
        <f>INDEX(mtskill!$A$5:$CR$163,MATCH(Sheet1!$A38,mtskill!$A$5:$A$163,0),MATCH(Sheet1!S$2,mtskill!$A$5:$CR$5,0))</f>
        <v>0.86</v>
      </c>
      <c r="T38" s="7">
        <f>INDEX(mtskill!$A$5:$CR$163,MATCH(Sheet1!$A38,mtskill!$A$5:$A$163,0),MATCH(Sheet1!T$2,mtskill!$A$5:$CR$5,0))</f>
        <v>0.86</v>
      </c>
      <c r="U38" s="7">
        <f>INDEX(mtskill!$A$5:$CR$163,MATCH(Sheet1!$A38,mtskill!$A$5:$A$163,0),MATCH(Sheet1!U$2,mtskill!$A$5:$CR$5,0))</f>
        <v>0.9</v>
      </c>
      <c r="V38" s="7">
        <f>INDEX(mtskill!$A$5:$CR$163,MATCH(Sheet1!$A38,mtskill!$A$5:$A$163,0),MATCH(Sheet1!V$2,mtskill!$A$5:$CR$5,0))</f>
        <v>1</v>
      </c>
      <c r="W38" s="7">
        <f>INDEX(mtskill!$A$5:$CR$163,MATCH(Sheet1!$A38,mtskill!$A$5:$A$163,0),MATCH(Sheet1!W$2,mtskill!$A$5:$CR$5,0))</f>
        <v>0.9</v>
      </c>
      <c r="X38" s="7">
        <f>INDEX(mtskill!$A$5:$CR$163,MATCH(Sheet1!$A38,mtskill!$A$5:$A$163,0),MATCH(Sheet1!X$2,mtskill!$A$5:$CR$5,0))</f>
        <v>1</v>
      </c>
      <c r="Y38" s="7">
        <f>INDEX(mtskill!$A$5:$CR$163,MATCH(Sheet1!$A38,mtskill!$A$5:$A$163,0),MATCH(Sheet1!Y$2,mtskill!$A$5:$CR$5,0))</f>
        <v>0.56000000000000005</v>
      </c>
      <c r="Z38" s="7">
        <f>INDEX(mtskill!$A$5:$CR$163,MATCH(Sheet1!$A38,mtskill!$A$5:$A$163,0),MATCH(Sheet1!Z$2,mtskill!$A$5:$CR$5,0))</f>
        <v>0.86</v>
      </c>
      <c r="AA38" s="7">
        <f>INDEX(mtskill!$A$5:$CR$163,MATCH(Sheet1!$A38,mtskill!$A$5:$A$163,0),MATCH(Sheet1!AA$2,mtskill!$A$5:$CR$5,0))</f>
        <v>1</v>
      </c>
      <c r="AB38" s="7">
        <f>INDEX(mtskill!$A$5:$CR$163,MATCH(Sheet1!$A38,mtskill!$A$5:$A$163,0),MATCH(Sheet1!AB$2,mtskill!$A$5:$CR$5,0))</f>
        <v>0.86</v>
      </c>
      <c r="AC38" s="7">
        <f>INDEX(mtskill!$A$5:$CR$163,MATCH(Sheet1!$A38,mtskill!$A$5:$A$163,0),MATCH(Sheet1!AC$2,mtskill!$A$5:$CR$5,0))</f>
        <v>1.4</v>
      </c>
      <c r="AD38" s="7">
        <f>INDEX(mtskill!$A$5:$CR$163,MATCH(Sheet1!$A38,mtskill!$A$5:$A$163,0),MATCH(Sheet1!AD$2,mtskill!$A$5:$CR$5,0))</f>
        <v>0.9</v>
      </c>
      <c r="AE38" s="7">
        <f>INDEX(mtskill!$A$5:$CR$163,MATCH(Sheet1!$A38,mtskill!$A$5:$A$163,0),MATCH(Sheet1!AE$2,mtskill!$A$5:$CR$5,0))</f>
        <v>0.9</v>
      </c>
      <c r="AF38" s="7">
        <f>INDEX(mtskill!$A$5:$CR$163,MATCH(Sheet1!$A38,mtskill!$A$5:$A$163,0),MATCH(Sheet1!AF$2,mtskill!$A$5:$CR$5,0))</f>
        <v>0.9</v>
      </c>
      <c r="AG38" s="7">
        <f>INDEX(mtskill!$A$5:$CR$163,MATCH(Sheet1!$A38,mtskill!$A$5:$A$163,0),MATCH(Sheet1!AG$2,mtskill!$A$5:$CR$5,0))</f>
        <v>1</v>
      </c>
      <c r="AH38" s="7">
        <f>INDEX(mtskill!$A$5:$CR$163,MATCH(Sheet1!$A38,mtskill!$A$5:$A$163,0),MATCH(Sheet1!AH$2,mtskill!$A$5:$CR$5,0))</f>
        <v>0.86</v>
      </c>
      <c r="AI38" s="7">
        <f>INDEX(mtskill!$A$5:$CR$163,MATCH(Sheet1!$A38,mtskill!$A$5:$A$163,0),MATCH(Sheet1!AI$2,mtskill!$A$5:$CR$5,0))</f>
        <v>0.9</v>
      </c>
      <c r="AK38" s="7">
        <v>10023350</v>
      </c>
      <c r="AL38" s="7">
        <v>30446865</v>
      </c>
      <c r="AM38" s="8">
        <v>1.1000000000000001</v>
      </c>
    </row>
    <row r="39" spans="1:39" x14ac:dyDescent="0.25">
      <c r="A39">
        <v>10024042</v>
      </c>
      <c r="B39" s="7">
        <f>INDEX(mtskill!$A$5:$CR$163,MATCH(Sheet1!$A39,mtskill!$A$5:$A$163,0),MATCH(Sheet1!B$2,mtskill!$A$5:$CR$5,0))</f>
        <v>1</v>
      </c>
      <c r="C39" s="7">
        <f>INDEX(mtskill!$A$5:$CR$163,MATCH(Sheet1!$A39,mtskill!$A$5:$A$163,0),MATCH(Sheet1!C$2,mtskill!$A$5:$CR$5,0))</f>
        <v>0.9</v>
      </c>
      <c r="D39" s="7">
        <f>INDEX(mtskill!$A$5:$CR$163,MATCH(Sheet1!$A39,mtskill!$A$5:$A$163,0),MATCH(Sheet1!D$2,mtskill!$A$5:$CR$5,0))</f>
        <v>1</v>
      </c>
      <c r="E39" s="7">
        <f>INDEX(mtskill!$A$5:$CR$163,MATCH(Sheet1!$A39,mtskill!$A$5:$A$163,0),MATCH(Sheet1!E$2,mtskill!$A$5:$CR$5,0))</f>
        <v>1</v>
      </c>
      <c r="F39" s="7">
        <f>INDEX(mtskill!$A$5:$CR$163,MATCH(Sheet1!$A39,mtskill!$A$5:$A$163,0),MATCH(Sheet1!F$2,mtskill!$A$5:$CR$5,0))</f>
        <v>1</v>
      </c>
      <c r="G39" s="7">
        <f>INDEX(mtskill!$A$5:$CR$163,MATCH(Sheet1!$A39,mtskill!$A$5:$A$163,0),MATCH(Sheet1!G$2,mtskill!$A$5:$CR$5,0))</f>
        <v>1</v>
      </c>
      <c r="H39" s="7">
        <f>INDEX(mtskill!$A$5:$CR$163,MATCH(Sheet1!$A39,mtskill!$A$5:$A$163,0),MATCH(Sheet1!H$2,mtskill!$A$5:$CR$5,0))</f>
        <v>1</v>
      </c>
      <c r="I39" s="7">
        <f>INDEX(mtskill!$A$5:$CR$163,MATCH(Sheet1!$A39,mtskill!$A$5:$A$163,0),MATCH(Sheet1!I$2,mtskill!$A$5:$CR$5,0))</f>
        <v>1</v>
      </c>
      <c r="J39" s="7">
        <f>INDEX(mtskill!$A$5:$CR$163,MATCH(Sheet1!$A39,mtskill!$A$5:$A$163,0),MATCH(Sheet1!J$2,mtskill!$A$5:$CR$5,0))</f>
        <v>1</v>
      </c>
      <c r="K39" s="7">
        <f>INDEX(mtskill!$A$5:$CR$163,MATCH(Sheet1!$A39,mtskill!$A$5:$A$163,0),MATCH(Sheet1!K$2,mtskill!$A$5:$CR$5,0))</f>
        <v>1</v>
      </c>
      <c r="L39" s="7">
        <f>INDEX(mtskill!$A$5:$CR$163,MATCH(Sheet1!$A39,mtskill!$A$5:$A$163,0),MATCH(Sheet1!L$2,mtskill!$A$5:$CR$5,0))</f>
        <v>1</v>
      </c>
      <c r="M39" s="7">
        <f>INDEX(mtskill!$A$5:$CR$163,MATCH(Sheet1!$A39,mtskill!$A$5:$A$163,0),MATCH(Sheet1!M$2,mtskill!$A$5:$CR$5,0))</f>
        <v>0.9</v>
      </c>
      <c r="N39" s="7">
        <f>INDEX(mtskill!$A$5:$CR$163,MATCH(Sheet1!$A39,mtskill!$A$5:$A$163,0),MATCH(Sheet1!N$2,mtskill!$A$5:$CR$5,0))</f>
        <v>0.9</v>
      </c>
      <c r="O39" s="7">
        <f>INDEX(mtskill!$A$5:$CR$163,MATCH(Sheet1!$A39,mtskill!$A$5:$A$163,0),MATCH(Sheet1!O$2,mtskill!$A$5:$CR$5,0))</f>
        <v>1</v>
      </c>
      <c r="P39" s="7">
        <f>INDEX(mtskill!$A$5:$CR$163,MATCH(Sheet1!$A39,mtskill!$A$5:$A$163,0),MATCH(Sheet1!P$2,mtskill!$A$5:$CR$5,0))</f>
        <v>1</v>
      </c>
      <c r="Q39" s="7">
        <f>INDEX(mtskill!$A$5:$CR$163,MATCH(Sheet1!$A39,mtskill!$A$5:$A$163,0),MATCH(Sheet1!Q$2,mtskill!$A$5:$CR$5,0))</f>
        <v>1</v>
      </c>
      <c r="R39" s="7">
        <f>INDEX(mtskill!$A$5:$CR$163,MATCH(Sheet1!$A39,mtskill!$A$5:$A$163,0),MATCH(Sheet1!R$2,mtskill!$A$5:$CR$5,0))</f>
        <v>1</v>
      </c>
      <c r="S39" s="7">
        <f>INDEX(mtskill!$A$5:$CR$163,MATCH(Sheet1!$A39,mtskill!$A$5:$A$163,0),MATCH(Sheet1!S$2,mtskill!$A$5:$CR$5,0))</f>
        <v>0.9</v>
      </c>
      <c r="T39" s="7">
        <f>INDEX(mtskill!$A$5:$CR$163,MATCH(Sheet1!$A39,mtskill!$A$5:$A$163,0),MATCH(Sheet1!T$2,mtskill!$A$5:$CR$5,0))</f>
        <v>0.9</v>
      </c>
      <c r="U39" s="7">
        <f>INDEX(mtskill!$A$5:$CR$163,MATCH(Sheet1!$A39,mtskill!$A$5:$A$163,0),MATCH(Sheet1!U$2,mtskill!$A$5:$CR$5,0))</f>
        <v>1</v>
      </c>
      <c r="V39" s="7">
        <f>INDEX(mtskill!$A$5:$CR$163,MATCH(Sheet1!$A39,mtskill!$A$5:$A$163,0),MATCH(Sheet1!V$2,mtskill!$A$5:$CR$5,0))</f>
        <v>1</v>
      </c>
      <c r="W39" s="7">
        <f>INDEX(mtskill!$A$5:$CR$163,MATCH(Sheet1!$A39,mtskill!$A$5:$A$163,0),MATCH(Sheet1!W$2,mtskill!$A$5:$CR$5,0))</f>
        <v>1</v>
      </c>
      <c r="X39" s="7">
        <f>INDEX(mtskill!$A$5:$CR$163,MATCH(Sheet1!$A39,mtskill!$A$5:$A$163,0),MATCH(Sheet1!X$2,mtskill!$A$5:$CR$5,0))</f>
        <v>1</v>
      </c>
      <c r="Y39" s="7">
        <f>INDEX(mtskill!$A$5:$CR$163,MATCH(Sheet1!$A39,mtskill!$A$5:$A$163,0),MATCH(Sheet1!Y$2,mtskill!$A$5:$CR$5,0))</f>
        <v>0.6</v>
      </c>
      <c r="Z39" s="7">
        <f>INDEX(mtskill!$A$5:$CR$163,MATCH(Sheet1!$A39,mtskill!$A$5:$A$163,0),MATCH(Sheet1!Z$2,mtskill!$A$5:$CR$5,0))</f>
        <v>0.9</v>
      </c>
      <c r="AA39" s="7">
        <f>INDEX(mtskill!$A$5:$CR$163,MATCH(Sheet1!$A39,mtskill!$A$5:$A$163,0),MATCH(Sheet1!AA$2,mtskill!$A$5:$CR$5,0))</f>
        <v>1</v>
      </c>
      <c r="AB39" s="7">
        <f>INDEX(mtskill!$A$5:$CR$163,MATCH(Sheet1!$A39,mtskill!$A$5:$A$163,0),MATCH(Sheet1!AB$2,mtskill!$A$5:$CR$5,0))</f>
        <v>0.9</v>
      </c>
      <c r="AC39" s="7">
        <f>INDEX(mtskill!$A$5:$CR$163,MATCH(Sheet1!$A39,mtskill!$A$5:$A$163,0),MATCH(Sheet1!AC$2,mtskill!$A$5:$CR$5,0))</f>
        <v>1.4</v>
      </c>
      <c r="AD39" s="7">
        <f>INDEX(mtskill!$A$5:$CR$163,MATCH(Sheet1!$A39,mtskill!$A$5:$A$163,0),MATCH(Sheet1!AD$2,mtskill!$A$5:$CR$5,0))</f>
        <v>1</v>
      </c>
      <c r="AE39" s="7">
        <f>INDEX(mtskill!$A$5:$CR$163,MATCH(Sheet1!$A39,mtskill!$A$5:$A$163,0),MATCH(Sheet1!AE$2,mtskill!$A$5:$CR$5,0))</f>
        <v>1</v>
      </c>
      <c r="AF39" s="7">
        <f>INDEX(mtskill!$A$5:$CR$163,MATCH(Sheet1!$A39,mtskill!$A$5:$A$163,0),MATCH(Sheet1!AF$2,mtskill!$A$5:$CR$5,0))</f>
        <v>1</v>
      </c>
      <c r="AG39" s="7">
        <f>INDEX(mtskill!$A$5:$CR$163,MATCH(Sheet1!$A39,mtskill!$A$5:$A$163,0),MATCH(Sheet1!AG$2,mtskill!$A$5:$CR$5,0))</f>
        <v>1</v>
      </c>
      <c r="AH39" s="7">
        <f>INDEX(mtskill!$A$5:$CR$163,MATCH(Sheet1!$A39,mtskill!$A$5:$A$163,0),MATCH(Sheet1!AH$2,mtskill!$A$5:$CR$5,0))</f>
        <v>0.9</v>
      </c>
      <c r="AI39" s="7">
        <f>INDEX(mtskill!$A$5:$CR$163,MATCH(Sheet1!$A39,mtskill!$A$5:$A$163,0),MATCH(Sheet1!AI$2,mtskill!$A$5:$CR$5,0))</f>
        <v>1</v>
      </c>
      <c r="AK39" s="7">
        <v>10023356</v>
      </c>
      <c r="AL39" s="7">
        <v>30103742</v>
      </c>
      <c r="AM39" s="8">
        <v>1</v>
      </c>
    </row>
    <row r="40" spans="1:39" x14ac:dyDescent="0.25">
      <c r="A40">
        <v>10024126</v>
      </c>
      <c r="B40" s="7">
        <f>INDEX(mtskill!$A$5:$CR$163,MATCH(Sheet1!$A40,mtskill!$A$5:$A$163,0),MATCH(Sheet1!B$2,mtskill!$A$5:$CR$5,0))</f>
        <v>1</v>
      </c>
      <c r="C40" s="7">
        <f>INDEX(mtskill!$A$5:$CR$163,MATCH(Sheet1!$A40,mtskill!$A$5:$A$163,0),MATCH(Sheet1!C$2,mtskill!$A$5:$CR$5,0))</f>
        <v>1</v>
      </c>
      <c r="D40" s="7">
        <f>INDEX(mtskill!$A$5:$CR$163,MATCH(Sheet1!$A40,mtskill!$A$5:$A$163,0),MATCH(Sheet1!D$2,mtskill!$A$5:$CR$5,0))</f>
        <v>1</v>
      </c>
      <c r="E40" s="7">
        <f>INDEX(mtskill!$A$5:$CR$163,MATCH(Sheet1!$A40,mtskill!$A$5:$A$163,0),MATCH(Sheet1!E$2,mtskill!$A$5:$CR$5,0))</f>
        <v>1</v>
      </c>
      <c r="F40" s="7">
        <f>INDEX(mtskill!$A$5:$CR$163,MATCH(Sheet1!$A40,mtskill!$A$5:$A$163,0),MATCH(Sheet1!F$2,mtskill!$A$5:$CR$5,0))</f>
        <v>1</v>
      </c>
      <c r="G40" s="7">
        <f>INDEX(mtskill!$A$5:$CR$163,MATCH(Sheet1!$A40,mtskill!$A$5:$A$163,0),MATCH(Sheet1!G$2,mtskill!$A$5:$CR$5,0))</f>
        <v>1.05</v>
      </c>
      <c r="H40" s="7">
        <f>INDEX(mtskill!$A$5:$CR$163,MATCH(Sheet1!$A40,mtskill!$A$5:$A$163,0),MATCH(Sheet1!H$2,mtskill!$A$5:$CR$5,0))</f>
        <v>1</v>
      </c>
      <c r="I40" s="7">
        <f>INDEX(mtskill!$A$5:$CR$163,MATCH(Sheet1!$A40,mtskill!$A$5:$A$163,0),MATCH(Sheet1!I$2,mtskill!$A$5:$CR$5,0))</f>
        <v>1.05</v>
      </c>
      <c r="J40" s="7">
        <f>INDEX(mtskill!$A$5:$CR$163,MATCH(Sheet1!$A40,mtskill!$A$5:$A$163,0),MATCH(Sheet1!J$2,mtskill!$A$5:$CR$5,0))</f>
        <v>1</v>
      </c>
      <c r="K40" s="7">
        <f>INDEX(mtskill!$A$5:$CR$163,MATCH(Sheet1!$A40,mtskill!$A$5:$A$163,0),MATCH(Sheet1!K$2,mtskill!$A$5:$CR$5,0))</f>
        <v>1.05</v>
      </c>
      <c r="L40" s="7">
        <f>INDEX(mtskill!$A$5:$CR$163,MATCH(Sheet1!$A40,mtskill!$A$5:$A$163,0),MATCH(Sheet1!L$2,mtskill!$A$5:$CR$5,0))</f>
        <v>1.05</v>
      </c>
      <c r="M40" s="7">
        <f>INDEX(mtskill!$A$5:$CR$163,MATCH(Sheet1!$A40,mtskill!$A$5:$A$163,0),MATCH(Sheet1!M$2,mtskill!$A$5:$CR$5,0))</f>
        <v>1</v>
      </c>
      <c r="N40" s="7">
        <f>INDEX(mtskill!$A$5:$CR$163,MATCH(Sheet1!$A40,mtskill!$A$5:$A$163,0),MATCH(Sheet1!N$2,mtskill!$A$5:$CR$5,0))</f>
        <v>1</v>
      </c>
      <c r="O40" s="7">
        <f>INDEX(mtskill!$A$5:$CR$163,MATCH(Sheet1!$A40,mtskill!$A$5:$A$163,0),MATCH(Sheet1!O$2,mtskill!$A$5:$CR$5,0))</f>
        <v>1</v>
      </c>
      <c r="P40" s="7">
        <f>INDEX(mtskill!$A$5:$CR$163,MATCH(Sheet1!$A40,mtskill!$A$5:$A$163,0),MATCH(Sheet1!P$2,mtskill!$A$5:$CR$5,0))</f>
        <v>1.05</v>
      </c>
      <c r="Q40" s="7">
        <f>INDEX(mtskill!$A$5:$CR$163,MATCH(Sheet1!$A40,mtskill!$A$5:$A$163,0),MATCH(Sheet1!Q$2,mtskill!$A$5:$CR$5,0))</f>
        <v>1</v>
      </c>
      <c r="R40" s="7">
        <f>INDEX(mtskill!$A$5:$CR$163,MATCH(Sheet1!$A40,mtskill!$A$5:$A$163,0),MATCH(Sheet1!R$2,mtskill!$A$5:$CR$5,0))</f>
        <v>1</v>
      </c>
      <c r="S40" s="7">
        <f>INDEX(mtskill!$A$5:$CR$163,MATCH(Sheet1!$A40,mtskill!$A$5:$A$163,0),MATCH(Sheet1!S$2,mtskill!$A$5:$CR$5,0))</f>
        <v>1</v>
      </c>
      <c r="T40" s="7">
        <f>INDEX(mtskill!$A$5:$CR$163,MATCH(Sheet1!$A40,mtskill!$A$5:$A$163,0),MATCH(Sheet1!T$2,mtskill!$A$5:$CR$5,0))</f>
        <v>1</v>
      </c>
      <c r="U40" s="7">
        <f>INDEX(mtskill!$A$5:$CR$163,MATCH(Sheet1!$A40,mtskill!$A$5:$A$163,0),MATCH(Sheet1!U$2,mtskill!$A$5:$CR$5,0))</f>
        <v>1</v>
      </c>
      <c r="V40" s="7">
        <f>INDEX(mtskill!$A$5:$CR$163,MATCH(Sheet1!$A40,mtskill!$A$5:$A$163,0),MATCH(Sheet1!V$2,mtskill!$A$5:$CR$5,0))</f>
        <v>1.05</v>
      </c>
      <c r="W40" s="7">
        <f>INDEX(mtskill!$A$5:$CR$163,MATCH(Sheet1!$A40,mtskill!$A$5:$A$163,0),MATCH(Sheet1!W$2,mtskill!$A$5:$CR$5,0))</f>
        <v>1</v>
      </c>
      <c r="X40" s="7">
        <f>INDEX(mtskill!$A$5:$CR$163,MATCH(Sheet1!$A40,mtskill!$A$5:$A$163,0),MATCH(Sheet1!X$2,mtskill!$A$5:$CR$5,0))</f>
        <v>1.05</v>
      </c>
      <c r="Y40" s="7">
        <f>INDEX(mtskill!$A$5:$CR$163,MATCH(Sheet1!$A40,mtskill!$A$5:$A$163,0),MATCH(Sheet1!Y$2,mtskill!$A$5:$CR$5,0))</f>
        <v>0.6</v>
      </c>
      <c r="Z40" s="7">
        <f>INDEX(mtskill!$A$5:$CR$163,MATCH(Sheet1!$A40,mtskill!$A$5:$A$163,0),MATCH(Sheet1!Z$2,mtskill!$A$5:$CR$5,0))</f>
        <v>1</v>
      </c>
      <c r="AA40" s="7">
        <f>INDEX(mtskill!$A$5:$CR$163,MATCH(Sheet1!$A40,mtskill!$A$5:$A$163,0),MATCH(Sheet1!AA$2,mtskill!$A$5:$CR$5,0))</f>
        <v>1.05</v>
      </c>
      <c r="AB40" s="7">
        <f>INDEX(mtskill!$A$5:$CR$163,MATCH(Sheet1!$A40,mtskill!$A$5:$A$163,0),MATCH(Sheet1!AB$2,mtskill!$A$5:$CR$5,0))</f>
        <v>1</v>
      </c>
      <c r="AC40" s="7">
        <f>INDEX(mtskill!$A$5:$CR$163,MATCH(Sheet1!$A40,mtskill!$A$5:$A$163,0),MATCH(Sheet1!AC$2,mtskill!$A$5:$CR$5,0))</f>
        <v>1.5</v>
      </c>
      <c r="AD40" s="7">
        <f>INDEX(mtskill!$A$5:$CR$163,MATCH(Sheet1!$A40,mtskill!$A$5:$A$163,0),MATCH(Sheet1!AD$2,mtskill!$A$5:$CR$5,0))</f>
        <v>1</v>
      </c>
      <c r="AE40" s="7">
        <f>INDEX(mtskill!$A$5:$CR$163,MATCH(Sheet1!$A40,mtskill!$A$5:$A$163,0),MATCH(Sheet1!AE$2,mtskill!$A$5:$CR$5,0))</f>
        <v>1</v>
      </c>
      <c r="AF40" s="7">
        <f>INDEX(mtskill!$A$5:$CR$163,MATCH(Sheet1!$A40,mtskill!$A$5:$A$163,0),MATCH(Sheet1!AF$2,mtskill!$A$5:$CR$5,0))</f>
        <v>1</v>
      </c>
      <c r="AG40" s="7">
        <f>INDEX(mtskill!$A$5:$CR$163,MATCH(Sheet1!$A40,mtskill!$A$5:$A$163,0),MATCH(Sheet1!AG$2,mtskill!$A$5:$CR$5,0))</f>
        <v>1.05</v>
      </c>
      <c r="AH40" s="7">
        <f>INDEX(mtskill!$A$5:$CR$163,MATCH(Sheet1!$A40,mtskill!$A$5:$A$163,0),MATCH(Sheet1!AH$2,mtskill!$A$5:$CR$5,0))</f>
        <v>1</v>
      </c>
      <c r="AI40" s="7">
        <f>INDEX(mtskill!$A$5:$CR$163,MATCH(Sheet1!$A40,mtskill!$A$5:$A$163,0),MATCH(Sheet1!AI$2,mtskill!$A$5:$CR$5,0))</f>
        <v>1</v>
      </c>
      <c r="AK40" s="7">
        <v>10023356</v>
      </c>
      <c r="AL40" s="7">
        <v>30103753</v>
      </c>
      <c r="AM40" s="8">
        <v>1</v>
      </c>
    </row>
    <row r="41" spans="1:39" x14ac:dyDescent="0.25">
      <c r="A41">
        <v>10023826</v>
      </c>
      <c r="B41" s="7">
        <f>INDEX(mtskill!$A$5:$CR$163,MATCH(Sheet1!$A41,mtskill!$A$5:$A$163,0),MATCH(Sheet1!B$2,mtskill!$A$5:$CR$5,0))</f>
        <v>0.9</v>
      </c>
      <c r="C41" s="7">
        <f>INDEX(mtskill!$A$5:$CR$163,MATCH(Sheet1!$A41,mtskill!$A$5:$A$163,0),MATCH(Sheet1!C$2,mtskill!$A$5:$CR$5,0))</f>
        <v>0.86</v>
      </c>
      <c r="D41" s="7">
        <f>INDEX(mtskill!$A$5:$CR$163,MATCH(Sheet1!$A41,mtskill!$A$5:$A$163,0),MATCH(Sheet1!D$2,mtskill!$A$5:$CR$5,0))</f>
        <v>0.9</v>
      </c>
      <c r="E41" s="7">
        <f>INDEX(mtskill!$A$5:$CR$163,MATCH(Sheet1!$A41,mtskill!$A$5:$A$163,0),MATCH(Sheet1!E$2,mtskill!$A$5:$CR$5,0))</f>
        <v>0.9</v>
      </c>
      <c r="F41" s="7">
        <f>INDEX(mtskill!$A$5:$CR$163,MATCH(Sheet1!$A41,mtskill!$A$5:$A$163,0),MATCH(Sheet1!F$2,mtskill!$A$5:$CR$5,0))</f>
        <v>0.9</v>
      </c>
      <c r="G41" s="7">
        <f>INDEX(mtskill!$A$5:$CR$163,MATCH(Sheet1!$A41,mtskill!$A$5:$A$163,0),MATCH(Sheet1!G$2,mtskill!$A$5:$CR$5,0))</f>
        <v>0.95</v>
      </c>
      <c r="H41" s="7">
        <f>INDEX(mtskill!$A$5:$CR$163,MATCH(Sheet1!$A41,mtskill!$A$5:$A$163,0),MATCH(Sheet1!H$2,mtskill!$A$5:$CR$5,0))</f>
        <v>0.9</v>
      </c>
      <c r="I41" s="7">
        <f>INDEX(mtskill!$A$5:$CR$163,MATCH(Sheet1!$A41,mtskill!$A$5:$A$163,0),MATCH(Sheet1!I$2,mtskill!$A$5:$CR$5,0))</f>
        <v>0.95</v>
      </c>
      <c r="J41" s="7">
        <f>INDEX(mtskill!$A$5:$CR$163,MATCH(Sheet1!$A41,mtskill!$A$5:$A$163,0),MATCH(Sheet1!J$2,mtskill!$A$5:$CR$5,0))</f>
        <v>0.9</v>
      </c>
      <c r="K41" s="7">
        <f>INDEX(mtskill!$A$5:$CR$163,MATCH(Sheet1!$A41,mtskill!$A$5:$A$163,0),MATCH(Sheet1!K$2,mtskill!$A$5:$CR$5,0))</f>
        <v>0.95</v>
      </c>
      <c r="L41" s="7">
        <f>INDEX(mtskill!$A$5:$CR$163,MATCH(Sheet1!$A41,mtskill!$A$5:$A$163,0),MATCH(Sheet1!L$2,mtskill!$A$5:$CR$5,0))</f>
        <v>0.95</v>
      </c>
      <c r="M41" s="7">
        <f>INDEX(mtskill!$A$5:$CR$163,MATCH(Sheet1!$A41,mtskill!$A$5:$A$163,0),MATCH(Sheet1!M$2,mtskill!$A$5:$CR$5,0))</f>
        <v>0.86</v>
      </c>
      <c r="N41" s="7">
        <f>INDEX(mtskill!$A$5:$CR$163,MATCH(Sheet1!$A41,mtskill!$A$5:$A$163,0),MATCH(Sheet1!N$2,mtskill!$A$5:$CR$5,0))</f>
        <v>0.86</v>
      </c>
      <c r="O41" s="7">
        <f>INDEX(mtskill!$A$5:$CR$163,MATCH(Sheet1!$A41,mtskill!$A$5:$A$163,0),MATCH(Sheet1!O$2,mtskill!$A$5:$CR$5,0))</f>
        <v>0.9</v>
      </c>
      <c r="P41" s="7">
        <f>INDEX(mtskill!$A$5:$CR$163,MATCH(Sheet1!$A41,mtskill!$A$5:$A$163,0),MATCH(Sheet1!P$2,mtskill!$A$5:$CR$5,0))</f>
        <v>0.95</v>
      </c>
      <c r="Q41" s="7">
        <f>INDEX(mtskill!$A$5:$CR$163,MATCH(Sheet1!$A41,mtskill!$A$5:$A$163,0),MATCH(Sheet1!Q$2,mtskill!$A$5:$CR$5,0))</f>
        <v>0.9</v>
      </c>
      <c r="R41" s="7">
        <f>INDEX(mtskill!$A$5:$CR$163,MATCH(Sheet1!$A41,mtskill!$A$5:$A$163,0),MATCH(Sheet1!R$2,mtskill!$A$5:$CR$5,0))</f>
        <v>0.9</v>
      </c>
      <c r="S41" s="7">
        <f>INDEX(mtskill!$A$5:$CR$163,MATCH(Sheet1!$A41,mtskill!$A$5:$A$163,0),MATCH(Sheet1!S$2,mtskill!$A$5:$CR$5,0))</f>
        <v>0.86</v>
      </c>
      <c r="T41" s="7">
        <f>INDEX(mtskill!$A$5:$CR$163,MATCH(Sheet1!$A41,mtskill!$A$5:$A$163,0),MATCH(Sheet1!T$2,mtskill!$A$5:$CR$5,0))</f>
        <v>0.86</v>
      </c>
      <c r="U41" s="7">
        <f>INDEX(mtskill!$A$5:$CR$163,MATCH(Sheet1!$A41,mtskill!$A$5:$A$163,0),MATCH(Sheet1!U$2,mtskill!$A$5:$CR$5,0))</f>
        <v>0.9</v>
      </c>
      <c r="V41" s="7">
        <f>INDEX(mtskill!$A$5:$CR$163,MATCH(Sheet1!$A41,mtskill!$A$5:$A$163,0),MATCH(Sheet1!V$2,mtskill!$A$5:$CR$5,0))</f>
        <v>0.95</v>
      </c>
      <c r="W41" s="7">
        <f>INDEX(mtskill!$A$5:$CR$163,MATCH(Sheet1!$A41,mtskill!$A$5:$A$163,0),MATCH(Sheet1!W$2,mtskill!$A$5:$CR$5,0))</f>
        <v>0.9</v>
      </c>
      <c r="X41" s="7">
        <f>INDEX(mtskill!$A$5:$CR$163,MATCH(Sheet1!$A41,mtskill!$A$5:$A$163,0),MATCH(Sheet1!X$2,mtskill!$A$5:$CR$5,0))</f>
        <v>0.95</v>
      </c>
      <c r="Y41" s="7">
        <f>INDEX(mtskill!$A$5:$CR$163,MATCH(Sheet1!$A41,mtskill!$A$5:$A$163,0),MATCH(Sheet1!Y$2,mtskill!$A$5:$CR$5,0))</f>
        <v>0.56000000000000005</v>
      </c>
      <c r="Z41" s="7">
        <f>INDEX(mtskill!$A$5:$CR$163,MATCH(Sheet1!$A41,mtskill!$A$5:$A$163,0),MATCH(Sheet1!Z$2,mtskill!$A$5:$CR$5,0))</f>
        <v>0.86</v>
      </c>
      <c r="AA41" s="7">
        <f>INDEX(mtskill!$A$5:$CR$163,MATCH(Sheet1!$A41,mtskill!$A$5:$A$163,0),MATCH(Sheet1!AA$2,mtskill!$A$5:$CR$5,0))</f>
        <v>0.95</v>
      </c>
      <c r="AB41" s="7">
        <f>INDEX(mtskill!$A$5:$CR$163,MATCH(Sheet1!$A41,mtskill!$A$5:$A$163,0),MATCH(Sheet1!AB$2,mtskill!$A$5:$CR$5,0))</f>
        <v>0.86</v>
      </c>
      <c r="AC41" s="7">
        <f>INDEX(mtskill!$A$5:$CR$163,MATCH(Sheet1!$A41,mtskill!$A$5:$A$163,0),MATCH(Sheet1!AC$2,mtskill!$A$5:$CR$5,0))</f>
        <v>1.3333333333333333</v>
      </c>
      <c r="AD41" s="7">
        <f>INDEX(mtskill!$A$5:$CR$163,MATCH(Sheet1!$A41,mtskill!$A$5:$A$163,0),MATCH(Sheet1!AD$2,mtskill!$A$5:$CR$5,0))</f>
        <v>0.9</v>
      </c>
      <c r="AE41" s="7">
        <f>INDEX(mtskill!$A$5:$CR$163,MATCH(Sheet1!$A41,mtskill!$A$5:$A$163,0),MATCH(Sheet1!AE$2,mtskill!$A$5:$CR$5,0))</f>
        <v>0.9</v>
      </c>
      <c r="AF41" s="7">
        <f>INDEX(mtskill!$A$5:$CR$163,MATCH(Sheet1!$A41,mtskill!$A$5:$A$163,0),MATCH(Sheet1!AF$2,mtskill!$A$5:$CR$5,0))</f>
        <v>0.9</v>
      </c>
      <c r="AG41" s="7">
        <f>INDEX(mtskill!$A$5:$CR$163,MATCH(Sheet1!$A41,mtskill!$A$5:$A$163,0),MATCH(Sheet1!AG$2,mtskill!$A$5:$CR$5,0))</f>
        <v>0.95</v>
      </c>
      <c r="AH41" s="7">
        <f>INDEX(mtskill!$A$5:$CR$163,MATCH(Sheet1!$A41,mtskill!$A$5:$A$163,0),MATCH(Sheet1!AH$2,mtskill!$A$5:$CR$5,0))</f>
        <v>0.86</v>
      </c>
      <c r="AI41" s="7">
        <f>INDEX(mtskill!$A$5:$CR$163,MATCH(Sheet1!$A41,mtskill!$A$5:$A$163,0),MATCH(Sheet1!AI$2,mtskill!$A$5:$CR$5,0))</f>
        <v>0.9</v>
      </c>
      <c r="AK41" s="7">
        <v>10023356</v>
      </c>
      <c r="AL41" s="7">
        <v>30103801</v>
      </c>
      <c r="AM41" s="8">
        <v>1</v>
      </c>
    </row>
    <row r="42" spans="1:39" x14ac:dyDescent="0.25">
      <c r="A42">
        <v>10024494</v>
      </c>
      <c r="B42" s="7">
        <f>INDEX(mtskill!$A$5:$CR$163,MATCH(Sheet1!$A42,mtskill!$A$5:$A$163,0),MATCH(Sheet1!B$2,mtskill!$A$5:$CR$5,0))</f>
        <v>1.1000000000000001</v>
      </c>
      <c r="C42" s="7">
        <f>INDEX(mtskill!$A$5:$CR$163,MATCH(Sheet1!$A42,mtskill!$A$5:$A$163,0),MATCH(Sheet1!C$2,mtskill!$A$5:$CR$5,0))</f>
        <v>1</v>
      </c>
      <c r="D42" s="7">
        <f>INDEX(mtskill!$A$5:$CR$163,MATCH(Sheet1!$A42,mtskill!$A$5:$A$163,0),MATCH(Sheet1!D$2,mtskill!$A$5:$CR$5,0))</f>
        <v>1.1000000000000001</v>
      </c>
      <c r="E42" s="7">
        <f>INDEX(mtskill!$A$5:$CR$163,MATCH(Sheet1!$A42,mtskill!$A$5:$A$163,0),MATCH(Sheet1!E$2,mtskill!$A$5:$CR$5,0))</f>
        <v>1.1000000000000001</v>
      </c>
      <c r="F42" s="7">
        <f>INDEX(mtskill!$A$5:$CR$163,MATCH(Sheet1!$A42,mtskill!$A$5:$A$163,0),MATCH(Sheet1!F$2,mtskill!$A$5:$CR$5,0))</f>
        <v>1.1000000000000001</v>
      </c>
      <c r="G42" s="7">
        <f>INDEX(mtskill!$A$5:$CR$163,MATCH(Sheet1!$A42,mtskill!$A$5:$A$163,0),MATCH(Sheet1!G$2,mtskill!$A$5:$CR$5,0))</f>
        <v>0.75</v>
      </c>
      <c r="H42" s="7">
        <f>INDEX(mtskill!$A$5:$CR$163,MATCH(Sheet1!$A42,mtskill!$A$5:$A$163,0),MATCH(Sheet1!H$2,mtskill!$A$5:$CR$5,0))</f>
        <v>1.1000000000000001</v>
      </c>
      <c r="I42" s="7">
        <f>INDEX(mtskill!$A$5:$CR$163,MATCH(Sheet1!$A42,mtskill!$A$5:$A$163,0),MATCH(Sheet1!I$2,mtskill!$A$5:$CR$5,0))</f>
        <v>0.75</v>
      </c>
      <c r="J42" s="7">
        <f>INDEX(mtskill!$A$5:$CR$163,MATCH(Sheet1!$A42,mtskill!$A$5:$A$163,0),MATCH(Sheet1!J$2,mtskill!$A$5:$CR$5,0))</f>
        <v>1.1000000000000001</v>
      </c>
      <c r="K42" s="7">
        <f>INDEX(mtskill!$A$5:$CR$163,MATCH(Sheet1!$A42,mtskill!$A$5:$A$163,0),MATCH(Sheet1!K$2,mtskill!$A$5:$CR$5,0))</f>
        <v>0.75</v>
      </c>
      <c r="L42" s="7">
        <f>INDEX(mtskill!$A$5:$CR$163,MATCH(Sheet1!$A42,mtskill!$A$5:$A$163,0),MATCH(Sheet1!L$2,mtskill!$A$5:$CR$5,0))</f>
        <v>0.75</v>
      </c>
      <c r="M42" s="7">
        <f>INDEX(mtskill!$A$5:$CR$163,MATCH(Sheet1!$A42,mtskill!$A$5:$A$163,0),MATCH(Sheet1!M$2,mtskill!$A$5:$CR$5,0))</f>
        <v>1</v>
      </c>
      <c r="N42" s="7">
        <f>INDEX(mtskill!$A$5:$CR$163,MATCH(Sheet1!$A42,mtskill!$A$5:$A$163,0),MATCH(Sheet1!N$2,mtskill!$A$5:$CR$5,0))</f>
        <v>1</v>
      </c>
      <c r="O42" s="7">
        <f>INDEX(mtskill!$A$5:$CR$163,MATCH(Sheet1!$A42,mtskill!$A$5:$A$163,0),MATCH(Sheet1!O$2,mtskill!$A$5:$CR$5,0))</f>
        <v>1.1000000000000001</v>
      </c>
      <c r="P42" s="7">
        <f>INDEX(mtskill!$A$5:$CR$163,MATCH(Sheet1!$A42,mtskill!$A$5:$A$163,0),MATCH(Sheet1!P$2,mtskill!$A$5:$CR$5,0))</f>
        <v>0.75</v>
      </c>
      <c r="Q42" s="7">
        <f>INDEX(mtskill!$A$5:$CR$163,MATCH(Sheet1!$A42,mtskill!$A$5:$A$163,0),MATCH(Sheet1!Q$2,mtskill!$A$5:$CR$5,0))</f>
        <v>1.1000000000000001</v>
      </c>
      <c r="R42" s="7">
        <f>INDEX(mtskill!$A$5:$CR$163,MATCH(Sheet1!$A42,mtskill!$A$5:$A$163,0),MATCH(Sheet1!R$2,mtskill!$A$5:$CR$5,0))</f>
        <v>1.1000000000000001</v>
      </c>
      <c r="S42" s="7">
        <f>INDEX(mtskill!$A$5:$CR$163,MATCH(Sheet1!$A42,mtskill!$A$5:$A$163,0),MATCH(Sheet1!S$2,mtskill!$A$5:$CR$5,0))</f>
        <v>1</v>
      </c>
      <c r="T42" s="7">
        <f>INDEX(mtskill!$A$5:$CR$163,MATCH(Sheet1!$A42,mtskill!$A$5:$A$163,0),MATCH(Sheet1!T$2,mtskill!$A$5:$CR$5,0))</f>
        <v>1</v>
      </c>
      <c r="U42" s="7">
        <f>INDEX(mtskill!$A$5:$CR$163,MATCH(Sheet1!$A42,mtskill!$A$5:$A$163,0),MATCH(Sheet1!U$2,mtskill!$A$5:$CR$5,0))</f>
        <v>1.1000000000000001</v>
      </c>
      <c r="V42" s="7">
        <f>INDEX(mtskill!$A$5:$CR$163,MATCH(Sheet1!$A42,mtskill!$A$5:$A$163,0),MATCH(Sheet1!V$2,mtskill!$A$5:$CR$5,0))</f>
        <v>0.75</v>
      </c>
      <c r="W42" s="7">
        <f>INDEX(mtskill!$A$5:$CR$163,MATCH(Sheet1!$A42,mtskill!$A$5:$A$163,0),MATCH(Sheet1!W$2,mtskill!$A$5:$CR$5,0))</f>
        <v>1.1000000000000001</v>
      </c>
      <c r="X42" s="7">
        <f>INDEX(mtskill!$A$5:$CR$163,MATCH(Sheet1!$A42,mtskill!$A$5:$A$163,0),MATCH(Sheet1!X$2,mtskill!$A$5:$CR$5,0))</f>
        <v>0.75</v>
      </c>
      <c r="Y42" s="7">
        <f>INDEX(mtskill!$A$5:$CR$163,MATCH(Sheet1!$A42,mtskill!$A$5:$A$163,0),MATCH(Sheet1!Y$2,mtskill!$A$5:$CR$5,0))</f>
        <v>0.6</v>
      </c>
      <c r="Z42" s="7">
        <f>INDEX(mtskill!$A$5:$CR$163,MATCH(Sheet1!$A42,mtskill!$A$5:$A$163,0),MATCH(Sheet1!Z$2,mtskill!$A$5:$CR$5,0))</f>
        <v>1</v>
      </c>
      <c r="AA42" s="7">
        <f>INDEX(mtskill!$A$5:$CR$163,MATCH(Sheet1!$A42,mtskill!$A$5:$A$163,0),MATCH(Sheet1!AA$2,mtskill!$A$5:$CR$5,0))</f>
        <v>0.75</v>
      </c>
      <c r="AB42" s="7">
        <f>INDEX(mtskill!$A$5:$CR$163,MATCH(Sheet1!$A42,mtskill!$A$5:$A$163,0),MATCH(Sheet1!AB$2,mtskill!$A$5:$CR$5,0))</f>
        <v>1</v>
      </c>
      <c r="AC42" s="7">
        <f>INDEX(mtskill!$A$5:$CR$163,MATCH(Sheet1!$A42,mtskill!$A$5:$A$163,0),MATCH(Sheet1!AC$2,mtskill!$A$5:$CR$5,0))</f>
        <v>1.3333333333333333</v>
      </c>
      <c r="AD42" s="7">
        <f>INDEX(mtskill!$A$5:$CR$163,MATCH(Sheet1!$A42,mtskill!$A$5:$A$163,0),MATCH(Sheet1!AD$2,mtskill!$A$5:$CR$5,0))</f>
        <v>1.1000000000000001</v>
      </c>
      <c r="AE42" s="7">
        <f>INDEX(mtskill!$A$5:$CR$163,MATCH(Sheet1!$A42,mtskill!$A$5:$A$163,0),MATCH(Sheet1!AE$2,mtskill!$A$5:$CR$5,0))</f>
        <v>1.1000000000000001</v>
      </c>
      <c r="AF42" s="7">
        <f>INDEX(mtskill!$A$5:$CR$163,MATCH(Sheet1!$A42,mtskill!$A$5:$A$163,0),MATCH(Sheet1!AF$2,mtskill!$A$5:$CR$5,0))</f>
        <v>1.1000000000000001</v>
      </c>
      <c r="AG42" s="7">
        <f>INDEX(mtskill!$A$5:$CR$163,MATCH(Sheet1!$A42,mtskill!$A$5:$A$163,0),MATCH(Sheet1!AG$2,mtskill!$A$5:$CR$5,0))</f>
        <v>0.75</v>
      </c>
      <c r="AH42" s="7">
        <f>INDEX(mtskill!$A$5:$CR$163,MATCH(Sheet1!$A42,mtskill!$A$5:$A$163,0),MATCH(Sheet1!AH$2,mtskill!$A$5:$CR$5,0))</f>
        <v>1</v>
      </c>
      <c r="AI42" s="7">
        <f>INDEX(mtskill!$A$5:$CR$163,MATCH(Sheet1!$A42,mtskill!$A$5:$A$163,0),MATCH(Sheet1!AI$2,mtskill!$A$5:$CR$5,0))</f>
        <v>1.1000000000000001</v>
      </c>
      <c r="AK42" s="7">
        <v>10023356</v>
      </c>
      <c r="AL42" s="7">
        <v>30236147</v>
      </c>
      <c r="AM42" s="8">
        <v>1</v>
      </c>
    </row>
    <row r="43" spans="1:39" x14ac:dyDescent="0.25">
      <c r="A43">
        <v>10024425</v>
      </c>
      <c r="B43" s="7">
        <f>INDEX(mtskill!$A$5:$CR$163,MATCH(Sheet1!$A43,mtskill!$A$5:$A$163,0),MATCH(Sheet1!B$2,mtskill!$A$5:$CR$5,0))</f>
        <v>1</v>
      </c>
      <c r="C43" s="7">
        <f>INDEX(mtskill!$A$5:$CR$163,MATCH(Sheet1!$A43,mtskill!$A$5:$A$163,0),MATCH(Sheet1!C$2,mtskill!$A$5:$CR$5,0))</f>
        <v>1</v>
      </c>
      <c r="D43" s="7">
        <f>INDEX(mtskill!$A$5:$CR$163,MATCH(Sheet1!$A43,mtskill!$A$5:$A$163,0),MATCH(Sheet1!D$2,mtskill!$A$5:$CR$5,0))</f>
        <v>1</v>
      </c>
      <c r="E43" s="7">
        <f>INDEX(mtskill!$A$5:$CR$163,MATCH(Sheet1!$A43,mtskill!$A$5:$A$163,0),MATCH(Sheet1!E$2,mtskill!$A$5:$CR$5,0))</f>
        <v>1</v>
      </c>
      <c r="F43" s="7">
        <f>INDEX(mtskill!$A$5:$CR$163,MATCH(Sheet1!$A43,mtskill!$A$5:$A$163,0),MATCH(Sheet1!F$2,mtskill!$A$5:$CR$5,0))</f>
        <v>1</v>
      </c>
      <c r="G43" s="7">
        <f>INDEX(mtskill!$A$5:$CR$163,MATCH(Sheet1!$A43,mtskill!$A$5:$A$163,0),MATCH(Sheet1!G$2,mtskill!$A$5:$CR$5,0))</f>
        <v>0.75</v>
      </c>
      <c r="H43" s="7">
        <f>INDEX(mtskill!$A$5:$CR$163,MATCH(Sheet1!$A43,mtskill!$A$5:$A$163,0),MATCH(Sheet1!H$2,mtskill!$A$5:$CR$5,0))</f>
        <v>1</v>
      </c>
      <c r="I43" s="7">
        <f>INDEX(mtskill!$A$5:$CR$163,MATCH(Sheet1!$A43,mtskill!$A$5:$A$163,0),MATCH(Sheet1!I$2,mtskill!$A$5:$CR$5,0))</f>
        <v>0.75</v>
      </c>
      <c r="J43" s="7">
        <f>INDEX(mtskill!$A$5:$CR$163,MATCH(Sheet1!$A43,mtskill!$A$5:$A$163,0),MATCH(Sheet1!J$2,mtskill!$A$5:$CR$5,0))</f>
        <v>1</v>
      </c>
      <c r="K43" s="7">
        <f>INDEX(mtskill!$A$5:$CR$163,MATCH(Sheet1!$A43,mtskill!$A$5:$A$163,0),MATCH(Sheet1!K$2,mtskill!$A$5:$CR$5,0))</f>
        <v>0.75</v>
      </c>
      <c r="L43" s="7">
        <f>INDEX(mtskill!$A$5:$CR$163,MATCH(Sheet1!$A43,mtskill!$A$5:$A$163,0),MATCH(Sheet1!L$2,mtskill!$A$5:$CR$5,0))</f>
        <v>0.75</v>
      </c>
      <c r="M43" s="7">
        <f>INDEX(mtskill!$A$5:$CR$163,MATCH(Sheet1!$A43,mtskill!$A$5:$A$163,0),MATCH(Sheet1!M$2,mtskill!$A$5:$CR$5,0))</f>
        <v>1</v>
      </c>
      <c r="N43" s="7">
        <f>INDEX(mtskill!$A$5:$CR$163,MATCH(Sheet1!$A43,mtskill!$A$5:$A$163,0),MATCH(Sheet1!N$2,mtskill!$A$5:$CR$5,0))</f>
        <v>1</v>
      </c>
      <c r="O43" s="7">
        <f>INDEX(mtskill!$A$5:$CR$163,MATCH(Sheet1!$A43,mtskill!$A$5:$A$163,0),MATCH(Sheet1!O$2,mtskill!$A$5:$CR$5,0))</f>
        <v>1</v>
      </c>
      <c r="P43" s="7">
        <f>INDEX(mtskill!$A$5:$CR$163,MATCH(Sheet1!$A43,mtskill!$A$5:$A$163,0),MATCH(Sheet1!P$2,mtskill!$A$5:$CR$5,0))</f>
        <v>0.75</v>
      </c>
      <c r="Q43" s="7">
        <f>INDEX(mtskill!$A$5:$CR$163,MATCH(Sheet1!$A43,mtskill!$A$5:$A$163,0),MATCH(Sheet1!Q$2,mtskill!$A$5:$CR$5,0))</f>
        <v>1</v>
      </c>
      <c r="R43" s="7">
        <f>INDEX(mtskill!$A$5:$CR$163,MATCH(Sheet1!$A43,mtskill!$A$5:$A$163,0),MATCH(Sheet1!R$2,mtskill!$A$5:$CR$5,0))</f>
        <v>1</v>
      </c>
      <c r="S43" s="7">
        <f>INDEX(mtskill!$A$5:$CR$163,MATCH(Sheet1!$A43,mtskill!$A$5:$A$163,0),MATCH(Sheet1!S$2,mtskill!$A$5:$CR$5,0))</f>
        <v>1</v>
      </c>
      <c r="T43" s="7">
        <f>INDEX(mtskill!$A$5:$CR$163,MATCH(Sheet1!$A43,mtskill!$A$5:$A$163,0),MATCH(Sheet1!T$2,mtskill!$A$5:$CR$5,0))</f>
        <v>1</v>
      </c>
      <c r="U43" s="7">
        <f>INDEX(mtskill!$A$5:$CR$163,MATCH(Sheet1!$A43,mtskill!$A$5:$A$163,0),MATCH(Sheet1!U$2,mtskill!$A$5:$CR$5,0))</f>
        <v>1</v>
      </c>
      <c r="V43" s="7">
        <f>INDEX(mtskill!$A$5:$CR$163,MATCH(Sheet1!$A43,mtskill!$A$5:$A$163,0),MATCH(Sheet1!V$2,mtskill!$A$5:$CR$5,0))</f>
        <v>0.75</v>
      </c>
      <c r="W43" s="7">
        <f>INDEX(mtskill!$A$5:$CR$163,MATCH(Sheet1!$A43,mtskill!$A$5:$A$163,0),MATCH(Sheet1!W$2,mtskill!$A$5:$CR$5,0))</f>
        <v>1</v>
      </c>
      <c r="X43" s="7">
        <f>INDEX(mtskill!$A$5:$CR$163,MATCH(Sheet1!$A43,mtskill!$A$5:$A$163,0),MATCH(Sheet1!X$2,mtskill!$A$5:$CR$5,0))</f>
        <v>0.75</v>
      </c>
      <c r="Y43" s="7">
        <f>INDEX(mtskill!$A$5:$CR$163,MATCH(Sheet1!$A43,mtskill!$A$5:$A$163,0),MATCH(Sheet1!Y$2,mtskill!$A$5:$CR$5,0))</f>
        <v>0.6</v>
      </c>
      <c r="Z43" s="7">
        <f>INDEX(mtskill!$A$5:$CR$163,MATCH(Sheet1!$A43,mtskill!$A$5:$A$163,0),MATCH(Sheet1!Z$2,mtskill!$A$5:$CR$5,0))</f>
        <v>1</v>
      </c>
      <c r="AA43" s="7">
        <f>INDEX(mtskill!$A$5:$CR$163,MATCH(Sheet1!$A43,mtskill!$A$5:$A$163,0),MATCH(Sheet1!AA$2,mtskill!$A$5:$CR$5,0))</f>
        <v>0.75</v>
      </c>
      <c r="AB43" s="7">
        <f>INDEX(mtskill!$A$5:$CR$163,MATCH(Sheet1!$A43,mtskill!$A$5:$A$163,0),MATCH(Sheet1!AB$2,mtskill!$A$5:$CR$5,0))</f>
        <v>1</v>
      </c>
      <c r="AC43" s="7">
        <f>INDEX(mtskill!$A$5:$CR$163,MATCH(Sheet1!$A43,mtskill!$A$5:$A$163,0),MATCH(Sheet1!AC$2,mtskill!$A$5:$CR$5,0))</f>
        <v>1.4333333333333333</v>
      </c>
      <c r="AD43" s="7">
        <f>INDEX(mtskill!$A$5:$CR$163,MATCH(Sheet1!$A43,mtskill!$A$5:$A$163,0),MATCH(Sheet1!AD$2,mtskill!$A$5:$CR$5,0))</f>
        <v>1</v>
      </c>
      <c r="AE43" s="7">
        <f>INDEX(mtskill!$A$5:$CR$163,MATCH(Sheet1!$A43,mtskill!$A$5:$A$163,0),MATCH(Sheet1!AE$2,mtskill!$A$5:$CR$5,0))</f>
        <v>1</v>
      </c>
      <c r="AF43" s="7">
        <f>INDEX(mtskill!$A$5:$CR$163,MATCH(Sheet1!$A43,mtskill!$A$5:$A$163,0),MATCH(Sheet1!AF$2,mtskill!$A$5:$CR$5,0))</f>
        <v>1</v>
      </c>
      <c r="AG43" s="7">
        <f>INDEX(mtskill!$A$5:$CR$163,MATCH(Sheet1!$A43,mtskill!$A$5:$A$163,0),MATCH(Sheet1!AG$2,mtskill!$A$5:$CR$5,0))</f>
        <v>0.75</v>
      </c>
      <c r="AH43" s="7">
        <f>INDEX(mtskill!$A$5:$CR$163,MATCH(Sheet1!$A43,mtskill!$A$5:$A$163,0),MATCH(Sheet1!AH$2,mtskill!$A$5:$CR$5,0))</f>
        <v>1</v>
      </c>
      <c r="AI43" s="7">
        <f>INDEX(mtskill!$A$5:$CR$163,MATCH(Sheet1!$A43,mtskill!$A$5:$A$163,0),MATCH(Sheet1!AI$2,mtskill!$A$5:$CR$5,0))</f>
        <v>1</v>
      </c>
      <c r="AK43" s="7">
        <v>10023356</v>
      </c>
      <c r="AL43" s="7">
        <v>30238079</v>
      </c>
      <c r="AM43" s="8">
        <v>1</v>
      </c>
    </row>
    <row r="44" spans="1:39" x14ac:dyDescent="0.25">
      <c r="A44">
        <v>10023358</v>
      </c>
      <c r="B44" s="7">
        <f>INDEX(mtskill!$A$5:$CR$163,MATCH(Sheet1!$A44,mtskill!$A$5:$A$163,0),MATCH(Sheet1!B$2,mtskill!$A$5:$CR$5,0))</f>
        <v>1</v>
      </c>
      <c r="C44" s="7">
        <f>INDEX(mtskill!$A$5:$CR$163,MATCH(Sheet1!$A44,mtskill!$A$5:$A$163,0),MATCH(Sheet1!C$2,mtskill!$A$5:$CR$5,0))</f>
        <v>0.96</v>
      </c>
      <c r="D44" s="7">
        <f>INDEX(mtskill!$A$5:$CR$163,MATCH(Sheet1!$A44,mtskill!$A$5:$A$163,0),MATCH(Sheet1!D$2,mtskill!$A$5:$CR$5,0))</f>
        <v>1</v>
      </c>
      <c r="E44" s="7">
        <f>INDEX(mtskill!$A$5:$CR$163,MATCH(Sheet1!$A44,mtskill!$A$5:$A$163,0),MATCH(Sheet1!E$2,mtskill!$A$5:$CR$5,0))</f>
        <v>1</v>
      </c>
      <c r="F44" s="7">
        <f>INDEX(mtskill!$A$5:$CR$163,MATCH(Sheet1!$A44,mtskill!$A$5:$A$163,0),MATCH(Sheet1!F$2,mtskill!$A$5:$CR$5,0))</f>
        <v>1</v>
      </c>
      <c r="G44" s="7">
        <f>INDEX(mtskill!$A$5:$CR$163,MATCH(Sheet1!$A44,mtskill!$A$5:$A$163,0),MATCH(Sheet1!G$2,mtskill!$A$5:$CR$5,0))</f>
        <v>0.75</v>
      </c>
      <c r="H44" s="7">
        <f>INDEX(mtskill!$A$5:$CR$163,MATCH(Sheet1!$A44,mtskill!$A$5:$A$163,0),MATCH(Sheet1!H$2,mtskill!$A$5:$CR$5,0))</f>
        <v>1</v>
      </c>
      <c r="I44" s="7">
        <f>INDEX(mtskill!$A$5:$CR$163,MATCH(Sheet1!$A44,mtskill!$A$5:$A$163,0),MATCH(Sheet1!I$2,mtskill!$A$5:$CR$5,0))</f>
        <v>0.75</v>
      </c>
      <c r="J44" s="7">
        <f>INDEX(mtskill!$A$5:$CR$163,MATCH(Sheet1!$A44,mtskill!$A$5:$A$163,0),MATCH(Sheet1!J$2,mtskill!$A$5:$CR$5,0))</f>
        <v>1</v>
      </c>
      <c r="K44" s="7">
        <f>INDEX(mtskill!$A$5:$CR$163,MATCH(Sheet1!$A44,mtskill!$A$5:$A$163,0),MATCH(Sheet1!K$2,mtskill!$A$5:$CR$5,0))</f>
        <v>0.75</v>
      </c>
      <c r="L44" s="7">
        <f>INDEX(mtskill!$A$5:$CR$163,MATCH(Sheet1!$A44,mtskill!$A$5:$A$163,0),MATCH(Sheet1!L$2,mtskill!$A$5:$CR$5,0))</f>
        <v>0.75</v>
      </c>
      <c r="M44" s="7">
        <f>INDEX(mtskill!$A$5:$CR$163,MATCH(Sheet1!$A44,mtskill!$A$5:$A$163,0),MATCH(Sheet1!M$2,mtskill!$A$5:$CR$5,0))</f>
        <v>0.96</v>
      </c>
      <c r="N44" s="7">
        <f>INDEX(mtskill!$A$5:$CR$163,MATCH(Sheet1!$A44,mtskill!$A$5:$A$163,0),MATCH(Sheet1!N$2,mtskill!$A$5:$CR$5,0))</f>
        <v>0.96</v>
      </c>
      <c r="O44" s="7">
        <f>INDEX(mtskill!$A$5:$CR$163,MATCH(Sheet1!$A44,mtskill!$A$5:$A$163,0),MATCH(Sheet1!O$2,mtskill!$A$5:$CR$5,0))</f>
        <v>1</v>
      </c>
      <c r="P44" s="7">
        <f>INDEX(mtskill!$A$5:$CR$163,MATCH(Sheet1!$A44,mtskill!$A$5:$A$163,0),MATCH(Sheet1!P$2,mtskill!$A$5:$CR$5,0))</f>
        <v>0.75</v>
      </c>
      <c r="Q44" s="7">
        <f>INDEX(mtskill!$A$5:$CR$163,MATCH(Sheet1!$A44,mtskill!$A$5:$A$163,0),MATCH(Sheet1!Q$2,mtskill!$A$5:$CR$5,0))</f>
        <v>1</v>
      </c>
      <c r="R44" s="7">
        <f>INDEX(mtskill!$A$5:$CR$163,MATCH(Sheet1!$A44,mtskill!$A$5:$A$163,0),MATCH(Sheet1!R$2,mtskill!$A$5:$CR$5,0))</f>
        <v>1</v>
      </c>
      <c r="S44" s="7">
        <f>INDEX(mtskill!$A$5:$CR$163,MATCH(Sheet1!$A44,mtskill!$A$5:$A$163,0),MATCH(Sheet1!S$2,mtskill!$A$5:$CR$5,0))</f>
        <v>0.96</v>
      </c>
      <c r="T44" s="7">
        <f>INDEX(mtskill!$A$5:$CR$163,MATCH(Sheet1!$A44,mtskill!$A$5:$A$163,0),MATCH(Sheet1!T$2,mtskill!$A$5:$CR$5,0))</f>
        <v>0.96</v>
      </c>
      <c r="U44" s="7">
        <f>INDEX(mtskill!$A$5:$CR$163,MATCH(Sheet1!$A44,mtskill!$A$5:$A$163,0),MATCH(Sheet1!U$2,mtskill!$A$5:$CR$5,0))</f>
        <v>1</v>
      </c>
      <c r="V44" s="7">
        <f>INDEX(mtskill!$A$5:$CR$163,MATCH(Sheet1!$A44,mtskill!$A$5:$A$163,0),MATCH(Sheet1!V$2,mtskill!$A$5:$CR$5,0))</f>
        <v>0.75</v>
      </c>
      <c r="W44" s="7">
        <f>INDEX(mtskill!$A$5:$CR$163,MATCH(Sheet1!$A44,mtskill!$A$5:$A$163,0),MATCH(Sheet1!W$2,mtskill!$A$5:$CR$5,0))</f>
        <v>1</v>
      </c>
      <c r="X44" s="7">
        <f>INDEX(mtskill!$A$5:$CR$163,MATCH(Sheet1!$A44,mtskill!$A$5:$A$163,0),MATCH(Sheet1!X$2,mtskill!$A$5:$CR$5,0))</f>
        <v>0.75</v>
      </c>
      <c r="Y44" s="7">
        <f>INDEX(mtskill!$A$5:$CR$163,MATCH(Sheet1!$A44,mtskill!$A$5:$A$163,0),MATCH(Sheet1!Y$2,mtskill!$A$5:$CR$5,0))</f>
        <v>0.56000000000000005</v>
      </c>
      <c r="Z44" s="7">
        <f>INDEX(mtskill!$A$5:$CR$163,MATCH(Sheet1!$A44,mtskill!$A$5:$A$163,0),MATCH(Sheet1!Z$2,mtskill!$A$5:$CR$5,0))</f>
        <v>0.96</v>
      </c>
      <c r="AA44" s="7">
        <f>INDEX(mtskill!$A$5:$CR$163,MATCH(Sheet1!$A44,mtskill!$A$5:$A$163,0),MATCH(Sheet1!AA$2,mtskill!$A$5:$CR$5,0))</f>
        <v>0.75</v>
      </c>
      <c r="AB44" s="7">
        <f>INDEX(mtskill!$A$5:$CR$163,MATCH(Sheet1!$A44,mtskill!$A$5:$A$163,0),MATCH(Sheet1!AB$2,mtskill!$A$5:$CR$5,0))</f>
        <v>0.96</v>
      </c>
      <c r="AC44" s="7">
        <f>INDEX(mtskill!$A$5:$CR$163,MATCH(Sheet1!$A44,mtskill!$A$5:$A$163,0),MATCH(Sheet1!AC$2,mtskill!$A$5:$CR$5,0))</f>
        <v>1</v>
      </c>
      <c r="AD44" s="7">
        <f>INDEX(mtskill!$A$5:$CR$163,MATCH(Sheet1!$A44,mtskill!$A$5:$A$163,0),MATCH(Sheet1!AD$2,mtskill!$A$5:$CR$5,0))</f>
        <v>1</v>
      </c>
      <c r="AE44" s="7">
        <f>INDEX(mtskill!$A$5:$CR$163,MATCH(Sheet1!$A44,mtskill!$A$5:$A$163,0),MATCH(Sheet1!AE$2,mtskill!$A$5:$CR$5,0))</f>
        <v>1</v>
      </c>
      <c r="AF44" s="7">
        <f>INDEX(mtskill!$A$5:$CR$163,MATCH(Sheet1!$A44,mtskill!$A$5:$A$163,0),MATCH(Sheet1!AF$2,mtskill!$A$5:$CR$5,0))</f>
        <v>1</v>
      </c>
      <c r="AG44" s="7">
        <f>INDEX(mtskill!$A$5:$CR$163,MATCH(Sheet1!$A44,mtskill!$A$5:$A$163,0),MATCH(Sheet1!AG$2,mtskill!$A$5:$CR$5,0))</f>
        <v>0.75</v>
      </c>
      <c r="AH44" s="7">
        <f>INDEX(mtskill!$A$5:$CR$163,MATCH(Sheet1!$A44,mtskill!$A$5:$A$163,0),MATCH(Sheet1!AH$2,mtskill!$A$5:$CR$5,0))</f>
        <v>0.96</v>
      </c>
      <c r="AI44" s="7">
        <f>INDEX(mtskill!$A$5:$CR$163,MATCH(Sheet1!$A44,mtskill!$A$5:$A$163,0),MATCH(Sheet1!AI$2,mtskill!$A$5:$CR$5,0))</f>
        <v>1</v>
      </c>
      <c r="AK44" s="7">
        <v>10023356</v>
      </c>
      <c r="AL44" s="7">
        <v>30248669</v>
      </c>
      <c r="AM44" s="8">
        <v>0.875</v>
      </c>
    </row>
    <row r="45" spans="1:39" x14ac:dyDescent="0.25">
      <c r="A45">
        <v>10023768</v>
      </c>
      <c r="B45" s="7">
        <f>INDEX(mtskill!$A$5:$CR$163,MATCH(Sheet1!$A45,mtskill!$A$5:$A$163,0),MATCH(Sheet1!B$2,mtskill!$A$5:$CR$5,0))</f>
        <v>1</v>
      </c>
      <c r="C45" s="7">
        <f>INDEX(mtskill!$A$5:$CR$163,MATCH(Sheet1!$A45,mtskill!$A$5:$A$163,0),MATCH(Sheet1!C$2,mtskill!$A$5:$CR$5,0))</f>
        <v>0.96</v>
      </c>
      <c r="D45" s="7">
        <f>INDEX(mtskill!$A$5:$CR$163,MATCH(Sheet1!$A45,mtskill!$A$5:$A$163,0),MATCH(Sheet1!D$2,mtskill!$A$5:$CR$5,0))</f>
        <v>1</v>
      </c>
      <c r="E45" s="7">
        <f>INDEX(mtskill!$A$5:$CR$163,MATCH(Sheet1!$A45,mtskill!$A$5:$A$163,0),MATCH(Sheet1!E$2,mtskill!$A$5:$CR$5,0))</f>
        <v>1</v>
      </c>
      <c r="F45" s="7">
        <f>INDEX(mtskill!$A$5:$CR$163,MATCH(Sheet1!$A45,mtskill!$A$5:$A$163,0),MATCH(Sheet1!F$2,mtskill!$A$5:$CR$5,0))</f>
        <v>1</v>
      </c>
      <c r="G45" s="7">
        <f>INDEX(mtskill!$A$5:$CR$163,MATCH(Sheet1!$A45,mtskill!$A$5:$A$163,0),MATCH(Sheet1!G$2,mtskill!$A$5:$CR$5,0))</f>
        <v>1</v>
      </c>
      <c r="H45" s="7">
        <f>INDEX(mtskill!$A$5:$CR$163,MATCH(Sheet1!$A45,mtskill!$A$5:$A$163,0),MATCH(Sheet1!H$2,mtskill!$A$5:$CR$5,0))</f>
        <v>1</v>
      </c>
      <c r="I45" s="7">
        <f>INDEX(mtskill!$A$5:$CR$163,MATCH(Sheet1!$A45,mtskill!$A$5:$A$163,0),MATCH(Sheet1!I$2,mtskill!$A$5:$CR$5,0))</f>
        <v>1</v>
      </c>
      <c r="J45" s="7">
        <f>INDEX(mtskill!$A$5:$CR$163,MATCH(Sheet1!$A45,mtskill!$A$5:$A$163,0),MATCH(Sheet1!J$2,mtskill!$A$5:$CR$5,0))</f>
        <v>1</v>
      </c>
      <c r="K45" s="7">
        <f>INDEX(mtskill!$A$5:$CR$163,MATCH(Sheet1!$A45,mtskill!$A$5:$A$163,0),MATCH(Sheet1!K$2,mtskill!$A$5:$CR$5,0))</f>
        <v>1</v>
      </c>
      <c r="L45" s="7">
        <f>INDEX(mtskill!$A$5:$CR$163,MATCH(Sheet1!$A45,mtskill!$A$5:$A$163,0),MATCH(Sheet1!L$2,mtskill!$A$5:$CR$5,0))</f>
        <v>1</v>
      </c>
      <c r="M45" s="7">
        <f>INDEX(mtskill!$A$5:$CR$163,MATCH(Sheet1!$A45,mtskill!$A$5:$A$163,0),MATCH(Sheet1!M$2,mtskill!$A$5:$CR$5,0))</f>
        <v>0.96</v>
      </c>
      <c r="N45" s="7">
        <f>INDEX(mtskill!$A$5:$CR$163,MATCH(Sheet1!$A45,mtskill!$A$5:$A$163,0),MATCH(Sheet1!N$2,mtskill!$A$5:$CR$5,0))</f>
        <v>0.96</v>
      </c>
      <c r="O45" s="7">
        <f>INDEX(mtskill!$A$5:$CR$163,MATCH(Sheet1!$A45,mtskill!$A$5:$A$163,0),MATCH(Sheet1!O$2,mtskill!$A$5:$CR$5,0))</f>
        <v>1</v>
      </c>
      <c r="P45" s="7">
        <f>INDEX(mtskill!$A$5:$CR$163,MATCH(Sheet1!$A45,mtskill!$A$5:$A$163,0),MATCH(Sheet1!P$2,mtskill!$A$5:$CR$5,0))</f>
        <v>1</v>
      </c>
      <c r="Q45" s="7">
        <f>INDEX(mtskill!$A$5:$CR$163,MATCH(Sheet1!$A45,mtskill!$A$5:$A$163,0),MATCH(Sheet1!Q$2,mtskill!$A$5:$CR$5,0))</f>
        <v>1</v>
      </c>
      <c r="R45" s="7">
        <f>INDEX(mtskill!$A$5:$CR$163,MATCH(Sheet1!$A45,mtskill!$A$5:$A$163,0),MATCH(Sheet1!R$2,mtskill!$A$5:$CR$5,0))</f>
        <v>1</v>
      </c>
      <c r="S45" s="7">
        <f>INDEX(mtskill!$A$5:$CR$163,MATCH(Sheet1!$A45,mtskill!$A$5:$A$163,0),MATCH(Sheet1!S$2,mtskill!$A$5:$CR$5,0))</f>
        <v>0.96</v>
      </c>
      <c r="T45" s="7">
        <f>INDEX(mtskill!$A$5:$CR$163,MATCH(Sheet1!$A45,mtskill!$A$5:$A$163,0),MATCH(Sheet1!T$2,mtskill!$A$5:$CR$5,0))</f>
        <v>0.96</v>
      </c>
      <c r="U45" s="7">
        <f>INDEX(mtskill!$A$5:$CR$163,MATCH(Sheet1!$A45,mtskill!$A$5:$A$163,0),MATCH(Sheet1!U$2,mtskill!$A$5:$CR$5,0))</f>
        <v>1</v>
      </c>
      <c r="V45" s="7">
        <f>INDEX(mtskill!$A$5:$CR$163,MATCH(Sheet1!$A45,mtskill!$A$5:$A$163,0),MATCH(Sheet1!V$2,mtskill!$A$5:$CR$5,0))</f>
        <v>1</v>
      </c>
      <c r="W45" s="7">
        <f>INDEX(mtskill!$A$5:$CR$163,MATCH(Sheet1!$A45,mtskill!$A$5:$A$163,0),MATCH(Sheet1!W$2,mtskill!$A$5:$CR$5,0))</f>
        <v>1</v>
      </c>
      <c r="X45" s="7">
        <f>INDEX(mtskill!$A$5:$CR$163,MATCH(Sheet1!$A45,mtskill!$A$5:$A$163,0),MATCH(Sheet1!X$2,mtskill!$A$5:$CR$5,0))</f>
        <v>1</v>
      </c>
      <c r="Y45" s="7">
        <f>INDEX(mtskill!$A$5:$CR$163,MATCH(Sheet1!$A45,mtskill!$A$5:$A$163,0),MATCH(Sheet1!Y$2,mtskill!$A$5:$CR$5,0))</f>
        <v>0.56000000000000005</v>
      </c>
      <c r="Z45" s="7">
        <f>INDEX(mtskill!$A$5:$CR$163,MATCH(Sheet1!$A45,mtskill!$A$5:$A$163,0),MATCH(Sheet1!Z$2,mtskill!$A$5:$CR$5,0))</f>
        <v>0.96</v>
      </c>
      <c r="AA45" s="7">
        <f>INDEX(mtskill!$A$5:$CR$163,MATCH(Sheet1!$A45,mtskill!$A$5:$A$163,0),MATCH(Sheet1!AA$2,mtskill!$A$5:$CR$5,0))</f>
        <v>1</v>
      </c>
      <c r="AB45" s="7">
        <f>INDEX(mtskill!$A$5:$CR$163,MATCH(Sheet1!$A45,mtskill!$A$5:$A$163,0),MATCH(Sheet1!AB$2,mtskill!$A$5:$CR$5,0))</f>
        <v>0.96</v>
      </c>
      <c r="AC45" s="7">
        <f>INDEX(mtskill!$A$5:$CR$163,MATCH(Sheet1!$A45,mtskill!$A$5:$A$163,0),MATCH(Sheet1!AC$2,mtskill!$A$5:$CR$5,0))</f>
        <v>1</v>
      </c>
      <c r="AD45" s="7">
        <f>INDEX(mtskill!$A$5:$CR$163,MATCH(Sheet1!$A45,mtskill!$A$5:$A$163,0),MATCH(Sheet1!AD$2,mtskill!$A$5:$CR$5,0))</f>
        <v>1</v>
      </c>
      <c r="AE45" s="7">
        <f>INDEX(mtskill!$A$5:$CR$163,MATCH(Sheet1!$A45,mtskill!$A$5:$A$163,0),MATCH(Sheet1!AE$2,mtskill!$A$5:$CR$5,0))</f>
        <v>1</v>
      </c>
      <c r="AF45" s="7">
        <f>INDEX(mtskill!$A$5:$CR$163,MATCH(Sheet1!$A45,mtskill!$A$5:$A$163,0),MATCH(Sheet1!AF$2,mtskill!$A$5:$CR$5,0))</f>
        <v>1</v>
      </c>
      <c r="AG45" s="7">
        <f>INDEX(mtskill!$A$5:$CR$163,MATCH(Sheet1!$A45,mtskill!$A$5:$A$163,0),MATCH(Sheet1!AG$2,mtskill!$A$5:$CR$5,0))</f>
        <v>1</v>
      </c>
      <c r="AH45" s="7">
        <f>INDEX(mtskill!$A$5:$CR$163,MATCH(Sheet1!$A45,mtskill!$A$5:$A$163,0),MATCH(Sheet1!AH$2,mtskill!$A$5:$CR$5,0))</f>
        <v>0.96</v>
      </c>
      <c r="AI45" s="7">
        <f>INDEX(mtskill!$A$5:$CR$163,MATCH(Sheet1!$A45,mtskill!$A$5:$A$163,0),MATCH(Sheet1!AI$2,mtskill!$A$5:$CR$5,0))</f>
        <v>1</v>
      </c>
      <c r="AK45" s="7">
        <v>10023356</v>
      </c>
      <c r="AL45" s="7">
        <v>30248706</v>
      </c>
      <c r="AM45" s="8">
        <v>1</v>
      </c>
    </row>
    <row r="46" spans="1:39" x14ac:dyDescent="0.25">
      <c r="A46">
        <v>10023446</v>
      </c>
      <c r="B46" s="7">
        <f>INDEX(mtskill!$A$5:$CR$163,MATCH(Sheet1!$A46,mtskill!$A$5:$A$163,0),MATCH(Sheet1!B$2,mtskill!$A$5:$CR$5,0))</f>
        <v>1</v>
      </c>
      <c r="C46" s="7">
        <f>INDEX(mtskill!$A$5:$CR$163,MATCH(Sheet1!$A46,mtskill!$A$5:$A$163,0),MATCH(Sheet1!C$2,mtskill!$A$5:$CR$5,0))</f>
        <v>0.98</v>
      </c>
      <c r="D46" s="7">
        <f>INDEX(mtskill!$A$5:$CR$163,MATCH(Sheet1!$A46,mtskill!$A$5:$A$163,0),MATCH(Sheet1!D$2,mtskill!$A$5:$CR$5,0))</f>
        <v>1</v>
      </c>
      <c r="E46" s="7">
        <f>INDEX(mtskill!$A$5:$CR$163,MATCH(Sheet1!$A46,mtskill!$A$5:$A$163,0),MATCH(Sheet1!E$2,mtskill!$A$5:$CR$5,0))</f>
        <v>1</v>
      </c>
      <c r="F46" s="7">
        <f>INDEX(mtskill!$A$5:$CR$163,MATCH(Sheet1!$A46,mtskill!$A$5:$A$163,0),MATCH(Sheet1!F$2,mtskill!$A$5:$CR$5,0))</f>
        <v>1</v>
      </c>
      <c r="G46" s="7">
        <f>INDEX(mtskill!$A$5:$CR$163,MATCH(Sheet1!$A46,mtskill!$A$5:$A$163,0),MATCH(Sheet1!G$2,mtskill!$A$5:$CR$5,0))</f>
        <v>0.75</v>
      </c>
      <c r="H46" s="7">
        <f>INDEX(mtskill!$A$5:$CR$163,MATCH(Sheet1!$A46,mtskill!$A$5:$A$163,0),MATCH(Sheet1!H$2,mtskill!$A$5:$CR$5,0))</f>
        <v>1</v>
      </c>
      <c r="I46" s="7">
        <f>INDEX(mtskill!$A$5:$CR$163,MATCH(Sheet1!$A46,mtskill!$A$5:$A$163,0),MATCH(Sheet1!I$2,mtskill!$A$5:$CR$5,0))</f>
        <v>0.75</v>
      </c>
      <c r="J46" s="7">
        <f>INDEX(mtskill!$A$5:$CR$163,MATCH(Sheet1!$A46,mtskill!$A$5:$A$163,0),MATCH(Sheet1!J$2,mtskill!$A$5:$CR$5,0))</f>
        <v>1</v>
      </c>
      <c r="K46" s="7">
        <f>INDEX(mtskill!$A$5:$CR$163,MATCH(Sheet1!$A46,mtskill!$A$5:$A$163,0),MATCH(Sheet1!K$2,mtskill!$A$5:$CR$5,0))</f>
        <v>0.75</v>
      </c>
      <c r="L46" s="7">
        <f>INDEX(mtskill!$A$5:$CR$163,MATCH(Sheet1!$A46,mtskill!$A$5:$A$163,0),MATCH(Sheet1!L$2,mtskill!$A$5:$CR$5,0))</f>
        <v>0.75</v>
      </c>
      <c r="M46" s="7">
        <f>INDEX(mtskill!$A$5:$CR$163,MATCH(Sheet1!$A46,mtskill!$A$5:$A$163,0),MATCH(Sheet1!M$2,mtskill!$A$5:$CR$5,0))</f>
        <v>0.98</v>
      </c>
      <c r="N46" s="7">
        <f>INDEX(mtskill!$A$5:$CR$163,MATCH(Sheet1!$A46,mtskill!$A$5:$A$163,0),MATCH(Sheet1!N$2,mtskill!$A$5:$CR$5,0))</f>
        <v>0.98</v>
      </c>
      <c r="O46" s="7">
        <f>INDEX(mtskill!$A$5:$CR$163,MATCH(Sheet1!$A46,mtskill!$A$5:$A$163,0),MATCH(Sheet1!O$2,mtskill!$A$5:$CR$5,0))</f>
        <v>1</v>
      </c>
      <c r="P46" s="7">
        <f>INDEX(mtskill!$A$5:$CR$163,MATCH(Sheet1!$A46,mtskill!$A$5:$A$163,0),MATCH(Sheet1!P$2,mtskill!$A$5:$CR$5,0))</f>
        <v>0.75</v>
      </c>
      <c r="Q46" s="7">
        <f>INDEX(mtskill!$A$5:$CR$163,MATCH(Sheet1!$A46,mtskill!$A$5:$A$163,0),MATCH(Sheet1!Q$2,mtskill!$A$5:$CR$5,0))</f>
        <v>1</v>
      </c>
      <c r="R46" s="7">
        <f>INDEX(mtskill!$A$5:$CR$163,MATCH(Sheet1!$A46,mtskill!$A$5:$A$163,0),MATCH(Sheet1!R$2,mtskill!$A$5:$CR$5,0))</f>
        <v>1</v>
      </c>
      <c r="S46" s="7">
        <f>INDEX(mtskill!$A$5:$CR$163,MATCH(Sheet1!$A46,mtskill!$A$5:$A$163,0),MATCH(Sheet1!S$2,mtskill!$A$5:$CR$5,0))</f>
        <v>0.98</v>
      </c>
      <c r="T46" s="7">
        <f>INDEX(mtskill!$A$5:$CR$163,MATCH(Sheet1!$A46,mtskill!$A$5:$A$163,0),MATCH(Sheet1!T$2,mtskill!$A$5:$CR$5,0))</f>
        <v>0.98</v>
      </c>
      <c r="U46" s="7">
        <f>INDEX(mtskill!$A$5:$CR$163,MATCH(Sheet1!$A46,mtskill!$A$5:$A$163,0),MATCH(Sheet1!U$2,mtskill!$A$5:$CR$5,0))</f>
        <v>1</v>
      </c>
      <c r="V46" s="7">
        <f>INDEX(mtskill!$A$5:$CR$163,MATCH(Sheet1!$A46,mtskill!$A$5:$A$163,0),MATCH(Sheet1!V$2,mtskill!$A$5:$CR$5,0))</f>
        <v>0.75</v>
      </c>
      <c r="W46" s="7">
        <f>INDEX(mtskill!$A$5:$CR$163,MATCH(Sheet1!$A46,mtskill!$A$5:$A$163,0),MATCH(Sheet1!W$2,mtskill!$A$5:$CR$5,0))</f>
        <v>1</v>
      </c>
      <c r="X46" s="7">
        <f>INDEX(mtskill!$A$5:$CR$163,MATCH(Sheet1!$A46,mtskill!$A$5:$A$163,0),MATCH(Sheet1!X$2,mtskill!$A$5:$CR$5,0))</f>
        <v>0.75</v>
      </c>
      <c r="Y46" s="7">
        <f>INDEX(mtskill!$A$5:$CR$163,MATCH(Sheet1!$A46,mtskill!$A$5:$A$163,0),MATCH(Sheet1!Y$2,mtskill!$A$5:$CR$5,0))</f>
        <v>0.56000000000000005</v>
      </c>
      <c r="Z46" s="7">
        <f>INDEX(mtskill!$A$5:$CR$163,MATCH(Sheet1!$A46,mtskill!$A$5:$A$163,0),MATCH(Sheet1!Z$2,mtskill!$A$5:$CR$5,0))</f>
        <v>0.98</v>
      </c>
      <c r="AA46" s="7">
        <f>INDEX(mtskill!$A$5:$CR$163,MATCH(Sheet1!$A46,mtskill!$A$5:$A$163,0),MATCH(Sheet1!AA$2,mtskill!$A$5:$CR$5,0))</f>
        <v>0.75</v>
      </c>
      <c r="AB46" s="7">
        <f>INDEX(mtskill!$A$5:$CR$163,MATCH(Sheet1!$A46,mtskill!$A$5:$A$163,0),MATCH(Sheet1!AB$2,mtskill!$A$5:$CR$5,0))</f>
        <v>0.98</v>
      </c>
      <c r="AC46" s="7">
        <f>INDEX(mtskill!$A$5:$CR$163,MATCH(Sheet1!$A46,mtskill!$A$5:$A$163,0),MATCH(Sheet1!AC$2,mtskill!$A$5:$CR$5,0))</f>
        <v>1</v>
      </c>
      <c r="AD46" s="7">
        <f>INDEX(mtskill!$A$5:$CR$163,MATCH(Sheet1!$A46,mtskill!$A$5:$A$163,0),MATCH(Sheet1!AD$2,mtskill!$A$5:$CR$5,0))</f>
        <v>1</v>
      </c>
      <c r="AE46" s="7">
        <f>INDEX(mtskill!$A$5:$CR$163,MATCH(Sheet1!$A46,mtskill!$A$5:$A$163,0),MATCH(Sheet1!AE$2,mtskill!$A$5:$CR$5,0))</f>
        <v>1</v>
      </c>
      <c r="AF46" s="7">
        <f>INDEX(mtskill!$A$5:$CR$163,MATCH(Sheet1!$A46,mtskill!$A$5:$A$163,0),MATCH(Sheet1!AF$2,mtskill!$A$5:$CR$5,0))</f>
        <v>1</v>
      </c>
      <c r="AG46" s="7">
        <f>INDEX(mtskill!$A$5:$CR$163,MATCH(Sheet1!$A46,mtskill!$A$5:$A$163,0),MATCH(Sheet1!AG$2,mtskill!$A$5:$CR$5,0))</f>
        <v>0.75</v>
      </c>
      <c r="AH46" s="7">
        <f>INDEX(mtskill!$A$5:$CR$163,MATCH(Sheet1!$A46,mtskill!$A$5:$A$163,0),MATCH(Sheet1!AH$2,mtskill!$A$5:$CR$5,0))</f>
        <v>0.98</v>
      </c>
      <c r="AI46" s="7">
        <f>INDEX(mtskill!$A$5:$CR$163,MATCH(Sheet1!$A46,mtskill!$A$5:$A$163,0),MATCH(Sheet1!AI$2,mtskill!$A$5:$CR$5,0))</f>
        <v>1</v>
      </c>
      <c r="AK46" s="7">
        <v>10023356</v>
      </c>
      <c r="AL46" s="7">
        <v>30248740</v>
      </c>
      <c r="AM46" s="8">
        <v>0.875</v>
      </c>
    </row>
    <row r="47" spans="1:39" x14ac:dyDescent="0.25">
      <c r="A47">
        <v>10023356</v>
      </c>
      <c r="B47" s="7">
        <f>INDEX(mtskill!$A$5:$CR$163,MATCH(Sheet1!$A47,mtskill!$A$5:$A$163,0),MATCH(Sheet1!B$2,mtskill!$A$5:$CR$5,0))</f>
        <v>1</v>
      </c>
      <c r="C47" s="7">
        <f>INDEX(mtskill!$A$5:$CR$163,MATCH(Sheet1!$A47,mtskill!$A$5:$A$163,0),MATCH(Sheet1!C$2,mtskill!$A$5:$CR$5,0))</f>
        <v>1</v>
      </c>
      <c r="D47" s="7">
        <f>INDEX(mtskill!$A$5:$CR$163,MATCH(Sheet1!$A47,mtskill!$A$5:$A$163,0),MATCH(Sheet1!D$2,mtskill!$A$5:$CR$5,0))</f>
        <v>1</v>
      </c>
      <c r="E47" s="7">
        <f>INDEX(mtskill!$A$5:$CR$163,MATCH(Sheet1!$A47,mtskill!$A$5:$A$163,0),MATCH(Sheet1!E$2,mtskill!$A$5:$CR$5,0))</f>
        <v>1</v>
      </c>
      <c r="F47" s="7">
        <f>INDEX(mtskill!$A$5:$CR$163,MATCH(Sheet1!$A47,mtskill!$A$5:$A$163,0),MATCH(Sheet1!F$2,mtskill!$A$5:$CR$5,0))</f>
        <v>1</v>
      </c>
      <c r="G47" s="7">
        <f>INDEX(mtskill!$A$5:$CR$163,MATCH(Sheet1!$A47,mtskill!$A$5:$A$163,0),MATCH(Sheet1!G$2,mtskill!$A$5:$CR$5,0))</f>
        <v>0.875</v>
      </c>
      <c r="H47" s="7">
        <f>INDEX(mtskill!$A$5:$CR$163,MATCH(Sheet1!$A47,mtskill!$A$5:$A$163,0),MATCH(Sheet1!H$2,mtskill!$A$5:$CR$5,0))</f>
        <v>1</v>
      </c>
      <c r="I47" s="7">
        <f>INDEX(mtskill!$A$5:$CR$163,MATCH(Sheet1!$A47,mtskill!$A$5:$A$163,0),MATCH(Sheet1!I$2,mtskill!$A$5:$CR$5,0))</f>
        <v>0.875</v>
      </c>
      <c r="J47" s="7">
        <f>INDEX(mtskill!$A$5:$CR$163,MATCH(Sheet1!$A47,mtskill!$A$5:$A$163,0),MATCH(Sheet1!J$2,mtskill!$A$5:$CR$5,0))</f>
        <v>1</v>
      </c>
      <c r="K47" s="7">
        <f>INDEX(mtskill!$A$5:$CR$163,MATCH(Sheet1!$A47,mtskill!$A$5:$A$163,0),MATCH(Sheet1!K$2,mtskill!$A$5:$CR$5,0))</f>
        <v>0.875</v>
      </c>
      <c r="L47" s="7">
        <f>INDEX(mtskill!$A$5:$CR$163,MATCH(Sheet1!$A47,mtskill!$A$5:$A$163,0),MATCH(Sheet1!L$2,mtskill!$A$5:$CR$5,0))</f>
        <v>0.875</v>
      </c>
      <c r="M47" s="7">
        <f>INDEX(mtskill!$A$5:$CR$163,MATCH(Sheet1!$A47,mtskill!$A$5:$A$163,0),MATCH(Sheet1!M$2,mtskill!$A$5:$CR$5,0))</f>
        <v>1</v>
      </c>
      <c r="N47" s="7">
        <f>INDEX(mtskill!$A$5:$CR$163,MATCH(Sheet1!$A47,mtskill!$A$5:$A$163,0),MATCH(Sheet1!N$2,mtskill!$A$5:$CR$5,0))</f>
        <v>1</v>
      </c>
      <c r="O47" s="7">
        <f>INDEX(mtskill!$A$5:$CR$163,MATCH(Sheet1!$A47,mtskill!$A$5:$A$163,0),MATCH(Sheet1!O$2,mtskill!$A$5:$CR$5,0))</f>
        <v>1</v>
      </c>
      <c r="P47" s="7">
        <f>INDEX(mtskill!$A$5:$CR$163,MATCH(Sheet1!$A47,mtskill!$A$5:$A$163,0),MATCH(Sheet1!P$2,mtskill!$A$5:$CR$5,0))</f>
        <v>0.875</v>
      </c>
      <c r="Q47" s="7">
        <f>INDEX(mtskill!$A$5:$CR$163,MATCH(Sheet1!$A47,mtskill!$A$5:$A$163,0),MATCH(Sheet1!Q$2,mtskill!$A$5:$CR$5,0))</f>
        <v>1</v>
      </c>
      <c r="R47" s="7">
        <f>INDEX(mtskill!$A$5:$CR$163,MATCH(Sheet1!$A47,mtskill!$A$5:$A$163,0),MATCH(Sheet1!R$2,mtskill!$A$5:$CR$5,0))</f>
        <v>1</v>
      </c>
      <c r="S47" s="7">
        <f>INDEX(mtskill!$A$5:$CR$163,MATCH(Sheet1!$A47,mtskill!$A$5:$A$163,0),MATCH(Sheet1!S$2,mtskill!$A$5:$CR$5,0))</f>
        <v>1</v>
      </c>
      <c r="T47" s="7">
        <f>INDEX(mtskill!$A$5:$CR$163,MATCH(Sheet1!$A47,mtskill!$A$5:$A$163,0),MATCH(Sheet1!T$2,mtskill!$A$5:$CR$5,0))</f>
        <v>1</v>
      </c>
      <c r="U47" s="7">
        <f>INDEX(mtskill!$A$5:$CR$163,MATCH(Sheet1!$A47,mtskill!$A$5:$A$163,0),MATCH(Sheet1!U$2,mtskill!$A$5:$CR$5,0))</f>
        <v>1</v>
      </c>
      <c r="V47" s="7">
        <f>INDEX(mtskill!$A$5:$CR$163,MATCH(Sheet1!$A47,mtskill!$A$5:$A$163,0),MATCH(Sheet1!V$2,mtskill!$A$5:$CR$5,0))</f>
        <v>0.875</v>
      </c>
      <c r="W47" s="7">
        <f>INDEX(mtskill!$A$5:$CR$163,MATCH(Sheet1!$A47,mtskill!$A$5:$A$163,0),MATCH(Sheet1!W$2,mtskill!$A$5:$CR$5,0))</f>
        <v>1</v>
      </c>
      <c r="X47" s="7">
        <f>INDEX(mtskill!$A$5:$CR$163,MATCH(Sheet1!$A47,mtskill!$A$5:$A$163,0),MATCH(Sheet1!X$2,mtskill!$A$5:$CR$5,0))</f>
        <v>0.875</v>
      </c>
      <c r="Y47" s="7">
        <f>INDEX(mtskill!$A$5:$CR$163,MATCH(Sheet1!$A47,mtskill!$A$5:$A$163,0),MATCH(Sheet1!Y$2,mtskill!$A$5:$CR$5,0))</f>
        <v>0.6</v>
      </c>
      <c r="Z47" s="7">
        <f>INDEX(mtskill!$A$5:$CR$163,MATCH(Sheet1!$A47,mtskill!$A$5:$A$163,0),MATCH(Sheet1!Z$2,mtskill!$A$5:$CR$5,0))</f>
        <v>1</v>
      </c>
      <c r="AA47" s="7">
        <f>INDEX(mtskill!$A$5:$CR$163,MATCH(Sheet1!$A47,mtskill!$A$5:$A$163,0),MATCH(Sheet1!AA$2,mtskill!$A$5:$CR$5,0))</f>
        <v>0.875</v>
      </c>
      <c r="AB47" s="7">
        <f>INDEX(mtskill!$A$5:$CR$163,MATCH(Sheet1!$A47,mtskill!$A$5:$A$163,0),MATCH(Sheet1!AB$2,mtskill!$A$5:$CR$5,0))</f>
        <v>1</v>
      </c>
      <c r="AC47" s="7">
        <f>INDEX(mtskill!$A$5:$CR$163,MATCH(Sheet1!$A47,mtskill!$A$5:$A$163,0),MATCH(Sheet1!AC$2,mtskill!$A$5:$CR$5,0))</f>
        <v>1.4</v>
      </c>
      <c r="AD47" s="7">
        <f>INDEX(mtskill!$A$5:$CR$163,MATCH(Sheet1!$A47,mtskill!$A$5:$A$163,0),MATCH(Sheet1!AD$2,mtskill!$A$5:$CR$5,0))</f>
        <v>1</v>
      </c>
      <c r="AE47" s="7">
        <f>INDEX(mtskill!$A$5:$CR$163,MATCH(Sheet1!$A47,mtskill!$A$5:$A$163,0),MATCH(Sheet1!AE$2,mtskill!$A$5:$CR$5,0))</f>
        <v>1</v>
      </c>
      <c r="AF47" s="7">
        <f>INDEX(mtskill!$A$5:$CR$163,MATCH(Sheet1!$A47,mtskill!$A$5:$A$163,0),MATCH(Sheet1!AF$2,mtskill!$A$5:$CR$5,0))</f>
        <v>1</v>
      </c>
      <c r="AG47" s="7">
        <f>INDEX(mtskill!$A$5:$CR$163,MATCH(Sheet1!$A47,mtskill!$A$5:$A$163,0),MATCH(Sheet1!AG$2,mtskill!$A$5:$CR$5,0))</f>
        <v>0.875</v>
      </c>
      <c r="AH47" s="7">
        <f>INDEX(mtskill!$A$5:$CR$163,MATCH(Sheet1!$A47,mtskill!$A$5:$A$163,0),MATCH(Sheet1!AH$2,mtskill!$A$5:$CR$5,0))</f>
        <v>1</v>
      </c>
      <c r="AI47" s="7">
        <f>INDEX(mtskill!$A$5:$CR$163,MATCH(Sheet1!$A47,mtskill!$A$5:$A$163,0),MATCH(Sheet1!AI$2,mtskill!$A$5:$CR$5,0))</f>
        <v>1</v>
      </c>
      <c r="AK47" s="7">
        <v>10023356</v>
      </c>
      <c r="AL47" s="7">
        <v>30255865</v>
      </c>
      <c r="AM47" s="8">
        <v>1</v>
      </c>
    </row>
    <row r="48" spans="1:39" x14ac:dyDescent="0.25">
      <c r="A48">
        <v>10023794</v>
      </c>
      <c r="B48" s="7">
        <f>INDEX(mtskill!$A$5:$CR$163,MATCH(Sheet1!$A48,mtskill!$A$5:$A$163,0),MATCH(Sheet1!B$2,mtskill!$A$5:$CR$5,0))</f>
        <v>1</v>
      </c>
      <c r="C48" s="7">
        <f>INDEX(mtskill!$A$5:$CR$163,MATCH(Sheet1!$A48,mtskill!$A$5:$A$163,0),MATCH(Sheet1!C$2,mtskill!$A$5:$CR$5,0))</f>
        <v>1</v>
      </c>
      <c r="D48" s="7">
        <f>INDEX(mtskill!$A$5:$CR$163,MATCH(Sheet1!$A48,mtskill!$A$5:$A$163,0),MATCH(Sheet1!D$2,mtskill!$A$5:$CR$5,0))</f>
        <v>1</v>
      </c>
      <c r="E48" s="7">
        <f>INDEX(mtskill!$A$5:$CR$163,MATCH(Sheet1!$A48,mtskill!$A$5:$A$163,0),MATCH(Sheet1!E$2,mtskill!$A$5:$CR$5,0))</f>
        <v>1</v>
      </c>
      <c r="F48" s="7">
        <f>INDEX(mtskill!$A$5:$CR$163,MATCH(Sheet1!$A48,mtskill!$A$5:$A$163,0),MATCH(Sheet1!F$2,mtskill!$A$5:$CR$5,0))</f>
        <v>1</v>
      </c>
      <c r="G48" s="7">
        <f>INDEX(mtskill!$A$5:$CR$163,MATCH(Sheet1!$A48,mtskill!$A$5:$A$163,0),MATCH(Sheet1!G$2,mtskill!$A$5:$CR$5,0))</f>
        <v>0.95</v>
      </c>
      <c r="H48" s="7">
        <f>INDEX(mtskill!$A$5:$CR$163,MATCH(Sheet1!$A48,mtskill!$A$5:$A$163,0),MATCH(Sheet1!H$2,mtskill!$A$5:$CR$5,0))</f>
        <v>1</v>
      </c>
      <c r="I48" s="7">
        <f>INDEX(mtskill!$A$5:$CR$163,MATCH(Sheet1!$A48,mtskill!$A$5:$A$163,0),MATCH(Sheet1!I$2,mtskill!$A$5:$CR$5,0))</f>
        <v>0.95</v>
      </c>
      <c r="J48" s="7">
        <f>INDEX(mtskill!$A$5:$CR$163,MATCH(Sheet1!$A48,mtskill!$A$5:$A$163,0),MATCH(Sheet1!J$2,mtskill!$A$5:$CR$5,0))</f>
        <v>1</v>
      </c>
      <c r="K48" s="7">
        <f>INDEX(mtskill!$A$5:$CR$163,MATCH(Sheet1!$A48,mtskill!$A$5:$A$163,0),MATCH(Sheet1!K$2,mtskill!$A$5:$CR$5,0))</f>
        <v>0.95</v>
      </c>
      <c r="L48" s="7">
        <f>INDEX(mtskill!$A$5:$CR$163,MATCH(Sheet1!$A48,mtskill!$A$5:$A$163,0),MATCH(Sheet1!L$2,mtskill!$A$5:$CR$5,0))</f>
        <v>0.95</v>
      </c>
      <c r="M48" s="7">
        <f>INDEX(mtskill!$A$5:$CR$163,MATCH(Sheet1!$A48,mtskill!$A$5:$A$163,0),MATCH(Sheet1!M$2,mtskill!$A$5:$CR$5,0))</f>
        <v>1</v>
      </c>
      <c r="N48" s="7">
        <f>INDEX(mtskill!$A$5:$CR$163,MATCH(Sheet1!$A48,mtskill!$A$5:$A$163,0),MATCH(Sheet1!N$2,mtskill!$A$5:$CR$5,0))</f>
        <v>1</v>
      </c>
      <c r="O48" s="7">
        <f>INDEX(mtskill!$A$5:$CR$163,MATCH(Sheet1!$A48,mtskill!$A$5:$A$163,0),MATCH(Sheet1!O$2,mtskill!$A$5:$CR$5,0))</f>
        <v>1</v>
      </c>
      <c r="P48" s="7">
        <f>INDEX(mtskill!$A$5:$CR$163,MATCH(Sheet1!$A48,mtskill!$A$5:$A$163,0),MATCH(Sheet1!P$2,mtskill!$A$5:$CR$5,0))</f>
        <v>0.95</v>
      </c>
      <c r="Q48" s="7">
        <f>INDEX(mtskill!$A$5:$CR$163,MATCH(Sheet1!$A48,mtskill!$A$5:$A$163,0),MATCH(Sheet1!Q$2,mtskill!$A$5:$CR$5,0))</f>
        <v>1</v>
      </c>
      <c r="R48" s="7">
        <f>INDEX(mtskill!$A$5:$CR$163,MATCH(Sheet1!$A48,mtskill!$A$5:$A$163,0),MATCH(Sheet1!R$2,mtskill!$A$5:$CR$5,0))</f>
        <v>1</v>
      </c>
      <c r="S48" s="7">
        <f>INDEX(mtskill!$A$5:$CR$163,MATCH(Sheet1!$A48,mtskill!$A$5:$A$163,0),MATCH(Sheet1!S$2,mtskill!$A$5:$CR$5,0))</f>
        <v>1</v>
      </c>
      <c r="T48" s="7">
        <f>INDEX(mtskill!$A$5:$CR$163,MATCH(Sheet1!$A48,mtskill!$A$5:$A$163,0),MATCH(Sheet1!T$2,mtskill!$A$5:$CR$5,0))</f>
        <v>1</v>
      </c>
      <c r="U48" s="7">
        <f>INDEX(mtskill!$A$5:$CR$163,MATCH(Sheet1!$A48,mtskill!$A$5:$A$163,0),MATCH(Sheet1!U$2,mtskill!$A$5:$CR$5,0))</f>
        <v>1</v>
      </c>
      <c r="V48" s="7">
        <f>INDEX(mtskill!$A$5:$CR$163,MATCH(Sheet1!$A48,mtskill!$A$5:$A$163,0),MATCH(Sheet1!V$2,mtskill!$A$5:$CR$5,0))</f>
        <v>0.95</v>
      </c>
      <c r="W48" s="7">
        <f>INDEX(mtskill!$A$5:$CR$163,MATCH(Sheet1!$A48,mtskill!$A$5:$A$163,0),MATCH(Sheet1!W$2,mtskill!$A$5:$CR$5,0))</f>
        <v>1</v>
      </c>
      <c r="X48" s="7">
        <f>INDEX(mtskill!$A$5:$CR$163,MATCH(Sheet1!$A48,mtskill!$A$5:$A$163,0),MATCH(Sheet1!X$2,mtskill!$A$5:$CR$5,0))</f>
        <v>0.95</v>
      </c>
      <c r="Y48" s="7">
        <f>INDEX(mtskill!$A$5:$CR$163,MATCH(Sheet1!$A48,mtskill!$A$5:$A$163,0),MATCH(Sheet1!Y$2,mtskill!$A$5:$CR$5,0))</f>
        <v>0.6</v>
      </c>
      <c r="Z48" s="7">
        <f>INDEX(mtskill!$A$5:$CR$163,MATCH(Sheet1!$A48,mtskill!$A$5:$A$163,0),MATCH(Sheet1!Z$2,mtskill!$A$5:$CR$5,0))</f>
        <v>1</v>
      </c>
      <c r="AA48" s="7">
        <f>INDEX(mtskill!$A$5:$CR$163,MATCH(Sheet1!$A48,mtskill!$A$5:$A$163,0),MATCH(Sheet1!AA$2,mtskill!$A$5:$CR$5,0))</f>
        <v>0.95</v>
      </c>
      <c r="AB48" s="7">
        <f>INDEX(mtskill!$A$5:$CR$163,MATCH(Sheet1!$A48,mtskill!$A$5:$A$163,0),MATCH(Sheet1!AB$2,mtskill!$A$5:$CR$5,0))</f>
        <v>1</v>
      </c>
      <c r="AC48" s="7">
        <f>INDEX(mtskill!$A$5:$CR$163,MATCH(Sheet1!$A48,mtskill!$A$5:$A$163,0),MATCH(Sheet1!AC$2,mtskill!$A$5:$CR$5,0))</f>
        <v>1.4</v>
      </c>
      <c r="AD48" s="7">
        <f>INDEX(mtskill!$A$5:$CR$163,MATCH(Sheet1!$A48,mtskill!$A$5:$A$163,0),MATCH(Sheet1!AD$2,mtskill!$A$5:$CR$5,0))</f>
        <v>1</v>
      </c>
      <c r="AE48" s="7">
        <f>INDEX(mtskill!$A$5:$CR$163,MATCH(Sheet1!$A48,mtskill!$A$5:$A$163,0),MATCH(Sheet1!AE$2,mtskill!$A$5:$CR$5,0))</f>
        <v>1</v>
      </c>
      <c r="AF48" s="7">
        <f>INDEX(mtskill!$A$5:$CR$163,MATCH(Sheet1!$A48,mtskill!$A$5:$A$163,0),MATCH(Sheet1!AF$2,mtskill!$A$5:$CR$5,0))</f>
        <v>1</v>
      </c>
      <c r="AG48" s="7">
        <f>INDEX(mtskill!$A$5:$CR$163,MATCH(Sheet1!$A48,mtskill!$A$5:$A$163,0),MATCH(Sheet1!AG$2,mtskill!$A$5:$CR$5,0))</f>
        <v>0.95</v>
      </c>
      <c r="AH48" s="7">
        <f>INDEX(mtskill!$A$5:$CR$163,MATCH(Sheet1!$A48,mtskill!$A$5:$A$163,0),MATCH(Sheet1!AH$2,mtskill!$A$5:$CR$5,0))</f>
        <v>1</v>
      </c>
      <c r="AI48" s="7">
        <f>INDEX(mtskill!$A$5:$CR$163,MATCH(Sheet1!$A48,mtskill!$A$5:$A$163,0),MATCH(Sheet1!AI$2,mtskill!$A$5:$CR$5,0))</f>
        <v>1</v>
      </c>
      <c r="AK48" s="7">
        <v>10023356</v>
      </c>
      <c r="AL48" s="7">
        <v>30256349</v>
      </c>
      <c r="AM48" s="8">
        <v>0.875</v>
      </c>
    </row>
    <row r="49" spans="1:39" x14ac:dyDescent="0.25">
      <c r="A49">
        <v>10024324</v>
      </c>
      <c r="B49" s="7">
        <f>INDEX(mtskill!$A$5:$CR$163,MATCH(Sheet1!$A49,mtskill!$A$5:$A$163,0),MATCH(Sheet1!B$2,mtskill!$A$5:$CR$5,0))</f>
        <v>0.9</v>
      </c>
      <c r="C49" s="7">
        <f>INDEX(mtskill!$A$5:$CR$163,MATCH(Sheet1!$A49,mtskill!$A$5:$A$163,0),MATCH(Sheet1!C$2,mtskill!$A$5:$CR$5,0))</f>
        <v>0.9</v>
      </c>
      <c r="D49" s="7">
        <f>INDEX(mtskill!$A$5:$CR$163,MATCH(Sheet1!$A49,mtskill!$A$5:$A$163,0),MATCH(Sheet1!D$2,mtskill!$A$5:$CR$5,0))</f>
        <v>0.9</v>
      </c>
      <c r="E49" s="7">
        <f>INDEX(mtskill!$A$5:$CR$163,MATCH(Sheet1!$A49,mtskill!$A$5:$A$163,0),MATCH(Sheet1!E$2,mtskill!$A$5:$CR$5,0))</f>
        <v>0.9</v>
      </c>
      <c r="F49" s="7">
        <f>INDEX(mtskill!$A$5:$CR$163,MATCH(Sheet1!$A49,mtskill!$A$5:$A$163,0),MATCH(Sheet1!F$2,mtskill!$A$5:$CR$5,0))</f>
        <v>0.9</v>
      </c>
      <c r="G49" s="7">
        <f>INDEX(mtskill!$A$5:$CR$163,MATCH(Sheet1!$A49,mtskill!$A$5:$A$163,0),MATCH(Sheet1!G$2,mtskill!$A$5:$CR$5,0))</f>
        <v>0.75</v>
      </c>
      <c r="H49" s="7">
        <f>INDEX(mtskill!$A$5:$CR$163,MATCH(Sheet1!$A49,mtskill!$A$5:$A$163,0),MATCH(Sheet1!H$2,mtskill!$A$5:$CR$5,0))</f>
        <v>0.9</v>
      </c>
      <c r="I49" s="7">
        <f>INDEX(mtskill!$A$5:$CR$163,MATCH(Sheet1!$A49,mtskill!$A$5:$A$163,0),MATCH(Sheet1!I$2,mtskill!$A$5:$CR$5,0))</f>
        <v>0.75</v>
      </c>
      <c r="J49" s="7">
        <f>INDEX(mtskill!$A$5:$CR$163,MATCH(Sheet1!$A49,mtskill!$A$5:$A$163,0),MATCH(Sheet1!J$2,mtskill!$A$5:$CR$5,0))</f>
        <v>0.9</v>
      </c>
      <c r="K49" s="7">
        <f>INDEX(mtskill!$A$5:$CR$163,MATCH(Sheet1!$A49,mtskill!$A$5:$A$163,0),MATCH(Sheet1!K$2,mtskill!$A$5:$CR$5,0))</f>
        <v>0.75</v>
      </c>
      <c r="L49" s="7">
        <f>INDEX(mtskill!$A$5:$CR$163,MATCH(Sheet1!$A49,mtskill!$A$5:$A$163,0),MATCH(Sheet1!L$2,mtskill!$A$5:$CR$5,0))</f>
        <v>0.75</v>
      </c>
      <c r="M49" s="7">
        <f>INDEX(mtskill!$A$5:$CR$163,MATCH(Sheet1!$A49,mtskill!$A$5:$A$163,0),MATCH(Sheet1!M$2,mtskill!$A$5:$CR$5,0))</f>
        <v>0.9</v>
      </c>
      <c r="N49" s="7">
        <f>INDEX(mtskill!$A$5:$CR$163,MATCH(Sheet1!$A49,mtskill!$A$5:$A$163,0),MATCH(Sheet1!N$2,mtskill!$A$5:$CR$5,0))</f>
        <v>0.9</v>
      </c>
      <c r="O49" s="7">
        <f>INDEX(mtskill!$A$5:$CR$163,MATCH(Sheet1!$A49,mtskill!$A$5:$A$163,0),MATCH(Sheet1!O$2,mtskill!$A$5:$CR$5,0))</f>
        <v>0.9</v>
      </c>
      <c r="P49" s="7">
        <f>INDEX(mtskill!$A$5:$CR$163,MATCH(Sheet1!$A49,mtskill!$A$5:$A$163,0),MATCH(Sheet1!P$2,mtskill!$A$5:$CR$5,0))</f>
        <v>0.75</v>
      </c>
      <c r="Q49" s="7">
        <f>INDEX(mtskill!$A$5:$CR$163,MATCH(Sheet1!$A49,mtskill!$A$5:$A$163,0),MATCH(Sheet1!Q$2,mtskill!$A$5:$CR$5,0))</f>
        <v>0.9</v>
      </c>
      <c r="R49" s="7">
        <f>INDEX(mtskill!$A$5:$CR$163,MATCH(Sheet1!$A49,mtskill!$A$5:$A$163,0),MATCH(Sheet1!R$2,mtskill!$A$5:$CR$5,0))</f>
        <v>0.9</v>
      </c>
      <c r="S49" s="7">
        <f>INDEX(mtskill!$A$5:$CR$163,MATCH(Sheet1!$A49,mtskill!$A$5:$A$163,0),MATCH(Sheet1!S$2,mtskill!$A$5:$CR$5,0))</f>
        <v>0.9</v>
      </c>
      <c r="T49" s="7">
        <f>INDEX(mtskill!$A$5:$CR$163,MATCH(Sheet1!$A49,mtskill!$A$5:$A$163,0),MATCH(Sheet1!T$2,mtskill!$A$5:$CR$5,0))</f>
        <v>0.9</v>
      </c>
      <c r="U49" s="7">
        <f>INDEX(mtskill!$A$5:$CR$163,MATCH(Sheet1!$A49,mtskill!$A$5:$A$163,0),MATCH(Sheet1!U$2,mtskill!$A$5:$CR$5,0))</f>
        <v>0.9</v>
      </c>
      <c r="V49" s="7">
        <f>INDEX(mtskill!$A$5:$CR$163,MATCH(Sheet1!$A49,mtskill!$A$5:$A$163,0),MATCH(Sheet1!V$2,mtskill!$A$5:$CR$5,0))</f>
        <v>0.75</v>
      </c>
      <c r="W49" s="7">
        <f>INDEX(mtskill!$A$5:$CR$163,MATCH(Sheet1!$A49,mtskill!$A$5:$A$163,0),MATCH(Sheet1!W$2,mtskill!$A$5:$CR$5,0))</f>
        <v>0.9</v>
      </c>
      <c r="X49" s="7">
        <f>INDEX(mtskill!$A$5:$CR$163,MATCH(Sheet1!$A49,mtskill!$A$5:$A$163,0),MATCH(Sheet1!X$2,mtskill!$A$5:$CR$5,0))</f>
        <v>0.75</v>
      </c>
      <c r="Y49" s="7">
        <f>INDEX(mtskill!$A$5:$CR$163,MATCH(Sheet1!$A49,mtskill!$A$5:$A$163,0),MATCH(Sheet1!Y$2,mtskill!$A$5:$CR$5,0))</f>
        <v>0.56000000000000005</v>
      </c>
      <c r="Z49" s="7">
        <f>INDEX(mtskill!$A$5:$CR$163,MATCH(Sheet1!$A49,mtskill!$A$5:$A$163,0),MATCH(Sheet1!Z$2,mtskill!$A$5:$CR$5,0))</f>
        <v>0.9</v>
      </c>
      <c r="AA49" s="7">
        <f>INDEX(mtskill!$A$5:$CR$163,MATCH(Sheet1!$A49,mtskill!$A$5:$A$163,0),MATCH(Sheet1!AA$2,mtskill!$A$5:$CR$5,0))</f>
        <v>0.75</v>
      </c>
      <c r="AB49" s="7">
        <f>INDEX(mtskill!$A$5:$CR$163,MATCH(Sheet1!$A49,mtskill!$A$5:$A$163,0),MATCH(Sheet1!AB$2,mtskill!$A$5:$CR$5,0))</f>
        <v>0.9</v>
      </c>
      <c r="AC49" s="7">
        <f>INDEX(mtskill!$A$5:$CR$163,MATCH(Sheet1!$A49,mtskill!$A$5:$A$163,0),MATCH(Sheet1!AC$2,mtskill!$A$5:$CR$5,0))</f>
        <v>1</v>
      </c>
      <c r="AD49" s="7">
        <f>INDEX(mtskill!$A$5:$CR$163,MATCH(Sheet1!$A49,mtskill!$A$5:$A$163,0),MATCH(Sheet1!AD$2,mtskill!$A$5:$CR$5,0))</f>
        <v>0.9</v>
      </c>
      <c r="AE49" s="7">
        <f>INDEX(mtskill!$A$5:$CR$163,MATCH(Sheet1!$A49,mtskill!$A$5:$A$163,0),MATCH(Sheet1!AE$2,mtskill!$A$5:$CR$5,0))</f>
        <v>0.9</v>
      </c>
      <c r="AF49" s="7">
        <f>INDEX(mtskill!$A$5:$CR$163,MATCH(Sheet1!$A49,mtskill!$A$5:$A$163,0),MATCH(Sheet1!AF$2,mtskill!$A$5:$CR$5,0))</f>
        <v>0.9</v>
      </c>
      <c r="AG49" s="7">
        <f>INDEX(mtskill!$A$5:$CR$163,MATCH(Sheet1!$A49,mtskill!$A$5:$A$163,0),MATCH(Sheet1!AG$2,mtskill!$A$5:$CR$5,0))</f>
        <v>0.75</v>
      </c>
      <c r="AH49" s="7">
        <f>INDEX(mtskill!$A$5:$CR$163,MATCH(Sheet1!$A49,mtskill!$A$5:$A$163,0),MATCH(Sheet1!AH$2,mtskill!$A$5:$CR$5,0))</f>
        <v>0.9</v>
      </c>
      <c r="AI49" s="7">
        <f>INDEX(mtskill!$A$5:$CR$163,MATCH(Sheet1!$A49,mtskill!$A$5:$A$163,0),MATCH(Sheet1!AI$2,mtskill!$A$5:$CR$5,0))</f>
        <v>0.9</v>
      </c>
      <c r="AK49" s="7">
        <v>10023356</v>
      </c>
      <c r="AL49" s="7">
        <v>30256730</v>
      </c>
      <c r="AM49" s="8">
        <v>0.875</v>
      </c>
    </row>
    <row r="50" spans="1:39" x14ac:dyDescent="0.25">
      <c r="A50">
        <v>10023828</v>
      </c>
      <c r="B50" s="7">
        <f>INDEX(mtskill!$A$5:$CR$163,MATCH(Sheet1!$A50,mtskill!$A$5:$A$163,0),MATCH(Sheet1!B$2,mtskill!$A$5:$CR$5,0))</f>
        <v>1</v>
      </c>
      <c r="C50" s="7">
        <f>INDEX(mtskill!$A$5:$CR$163,MATCH(Sheet1!$A50,mtskill!$A$5:$A$163,0),MATCH(Sheet1!C$2,mtskill!$A$5:$CR$5,0))</f>
        <v>1</v>
      </c>
      <c r="D50" s="7">
        <f>INDEX(mtskill!$A$5:$CR$163,MATCH(Sheet1!$A50,mtskill!$A$5:$A$163,0),MATCH(Sheet1!D$2,mtskill!$A$5:$CR$5,0))</f>
        <v>1</v>
      </c>
      <c r="E50" s="7">
        <f>INDEX(mtskill!$A$5:$CR$163,MATCH(Sheet1!$A50,mtskill!$A$5:$A$163,0),MATCH(Sheet1!E$2,mtskill!$A$5:$CR$5,0))</f>
        <v>1</v>
      </c>
      <c r="F50" s="7">
        <f>INDEX(mtskill!$A$5:$CR$163,MATCH(Sheet1!$A50,mtskill!$A$5:$A$163,0),MATCH(Sheet1!F$2,mtskill!$A$5:$CR$5,0))</f>
        <v>1</v>
      </c>
      <c r="G50" s="7">
        <f>INDEX(mtskill!$A$5:$CR$163,MATCH(Sheet1!$A50,mtskill!$A$5:$A$163,0),MATCH(Sheet1!G$2,mtskill!$A$5:$CR$5,0))</f>
        <v>1</v>
      </c>
      <c r="H50" s="7">
        <f>INDEX(mtskill!$A$5:$CR$163,MATCH(Sheet1!$A50,mtskill!$A$5:$A$163,0),MATCH(Sheet1!H$2,mtskill!$A$5:$CR$5,0))</f>
        <v>1</v>
      </c>
      <c r="I50" s="7">
        <f>INDEX(mtskill!$A$5:$CR$163,MATCH(Sheet1!$A50,mtskill!$A$5:$A$163,0),MATCH(Sheet1!I$2,mtskill!$A$5:$CR$5,0))</f>
        <v>1</v>
      </c>
      <c r="J50" s="7">
        <f>INDEX(mtskill!$A$5:$CR$163,MATCH(Sheet1!$A50,mtskill!$A$5:$A$163,0),MATCH(Sheet1!J$2,mtskill!$A$5:$CR$5,0))</f>
        <v>1</v>
      </c>
      <c r="K50" s="7">
        <f>INDEX(mtskill!$A$5:$CR$163,MATCH(Sheet1!$A50,mtskill!$A$5:$A$163,0),MATCH(Sheet1!K$2,mtskill!$A$5:$CR$5,0))</f>
        <v>1</v>
      </c>
      <c r="L50" s="7">
        <f>INDEX(mtskill!$A$5:$CR$163,MATCH(Sheet1!$A50,mtskill!$A$5:$A$163,0),MATCH(Sheet1!L$2,mtskill!$A$5:$CR$5,0))</f>
        <v>1</v>
      </c>
      <c r="M50" s="7">
        <f>INDEX(mtskill!$A$5:$CR$163,MATCH(Sheet1!$A50,mtskill!$A$5:$A$163,0),MATCH(Sheet1!M$2,mtskill!$A$5:$CR$5,0))</f>
        <v>1</v>
      </c>
      <c r="N50" s="7">
        <f>INDEX(mtskill!$A$5:$CR$163,MATCH(Sheet1!$A50,mtskill!$A$5:$A$163,0),MATCH(Sheet1!N$2,mtskill!$A$5:$CR$5,0))</f>
        <v>1</v>
      </c>
      <c r="O50" s="7">
        <f>INDEX(mtskill!$A$5:$CR$163,MATCH(Sheet1!$A50,mtskill!$A$5:$A$163,0),MATCH(Sheet1!O$2,mtskill!$A$5:$CR$5,0))</f>
        <v>1</v>
      </c>
      <c r="P50" s="7">
        <f>INDEX(mtskill!$A$5:$CR$163,MATCH(Sheet1!$A50,mtskill!$A$5:$A$163,0),MATCH(Sheet1!P$2,mtskill!$A$5:$CR$5,0))</f>
        <v>1</v>
      </c>
      <c r="Q50" s="7">
        <f>INDEX(mtskill!$A$5:$CR$163,MATCH(Sheet1!$A50,mtskill!$A$5:$A$163,0),MATCH(Sheet1!Q$2,mtskill!$A$5:$CR$5,0))</f>
        <v>1</v>
      </c>
      <c r="R50" s="7">
        <f>INDEX(mtskill!$A$5:$CR$163,MATCH(Sheet1!$A50,mtskill!$A$5:$A$163,0),MATCH(Sheet1!R$2,mtskill!$A$5:$CR$5,0))</f>
        <v>1</v>
      </c>
      <c r="S50" s="7">
        <f>INDEX(mtskill!$A$5:$CR$163,MATCH(Sheet1!$A50,mtskill!$A$5:$A$163,0),MATCH(Sheet1!S$2,mtskill!$A$5:$CR$5,0))</f>
        <v>1</v>
      </c>
      <c r="T50" s="7">
        <f>INDEX(mtskill!$A$5:$CR$163,MATCH(Sheet1!$A50,mtskill!$A$5:$A$163,0),MATCH(Sheet1!T$2,mtskill!$A$5:$CR$5,0))</f>
        <v>1</v>
      </c>
      <c r="U50" s="7">
        <f>INDEX(mtskill!$A$5:$CR$163,MATCH(Sheet1!$A50,mtskill!$A$5:$A$163,0),MATCH(Sheet1!U$2,mtskill!$A$5:$CR$5,0))</f>
        <v>1</v>
      </c>
      <c r="V50" s="7">
        <f>INDEX(mtskill!$A$5:$CR$163,MATCH(Sheet1!$A50,mtskill!$A$5:$A$163,0),MATCH(Sheet1!V$2,mtskill!$A$5:$CR$5,0))</f>
        <v>1</v>
      </c>
      <c r="W50" s="7">
        <f>INDEX(mtskill!$A$5:$CR$163,MATCH(Sheet1!$A50,mtskill!$A$5:$A$163,0),MATCH(Sheet1!W$2,mtskill!$A$5:$CR$5,0))</f>
        <v>1</v>
      </c>
      <c r="X50" s="7">
        <f>INDEX(mtskill!$A$5:$CR$163,MATCH(Sheet1!$A50,mtskill!$A$5:$A$163,0),MATCH(Sheet1!X$2,mtskill!$A$5:$CR$5,0))</f>
        <v>1</v>
      </c>
      <c r="Y50" s="7">
        <f>INDEX(mtskill!$A$5:$CR$163,MATCH(Sheet1!$A50,mtskill!$A$5:$A$163,0),MATCH(Sheet1!Y$2,mtskill!$A$5:$CR$5,0))</f>
        <v>0.6</v>
      </c>
      <c r="Z50" s="7">
        <f>INDEX(mtskill!$A$5:$CR$163,MATCH(Sheet1!$A50,mtskill!$A$5:$A$163,0),MATCH(Sheet1!Z$2,mtskill!$A$5:$CR$5,0))</f>
        <v>1</v>
      </c>
      <c r="AA50" s="7">
        <f>INDEX(mtskill!$A$5:$CR$163,MATCH(Sheet1!$A50,mtskill!$A$5:$A$163,0),MATCH(Sheet1!AA$2,mtskill!$A$5:$CR$5,0))</f>
        <v>1</v>
      </c>
      <c r="AB50" s="7">
        <f>INDEX(mtskill!$A$5:$CR$163,MATCH(Sheet1!$A50,mtskill!$A$5:$A$163,0),MATCH(Sheet1!AB$2,mtskill!$A$5:$CR$5,0))</f>
        <v>1</v>
      </c>
      <c r="AC50" s="7">
        <f>INDEX(mtskill!$A$5:$CR$163,MATCH(Sheet1!$A50,mtskill!$A$5:$A$163,0),MATCH(Sheet1!AC$2,mtskill!$A$5:$CR$5,0))</f>
        <v>1</v>
      </c>
      <c r="AD50" s="7">
        <f>INDEX(mtskill!$A$5:$CR$163,MATCH(Sheet1!$A50,mtskill!$A$5:$A$163,0),MATCH(Sheet1!AD$2,mtskill!$A$5:$CR$5,0))</f>
        <v>1</v>
      </c>
      <c r="AE50" s="7">
        <f>INDEX(mtskill!$A$5:$CR$163,MATCH(Sheet1!$A50,mtskill!$A$5:$A$163,0),MATCH(Sheet1!AE$2,mtskill!$A$5:$CR$5,0))</f>
        <v>1</v>
      </c>
      <c r="AF50" s="7">
        <f>INDEX(mtskill!$A$5:$CR$163,MATCH(Sheet1!$A50,mtskill!$A$5:$A$163,0),MATCH(Sheet1!AF$2,mtskill!$A$5:$CR$5,0))</f>
        <v>1</v>
      </c>
      <c r="AG50" s="7">
        <f>INDEX(mtskill!$A$5:$CR$163,MATCH(Sheet1!$A50,mtskill!$A$5:$A$163,0),MATCH(Sheet1!AG$2,mtskill!$A$5:$CR$5,0))</f>
        <v>1</v>
      </c>
      <c r="AH50" s="7">
        <f>INDEX(mtskill!$A$5:$CR$163,MATCH(Sheet1!$A50,mtskill!$A$5:$A$163,0),MATCH(Sheet1!AH$2,mtskill!$A$5:$CR$5,0))</f>
        <v>1</v>
      </c>
      <c r="AI50" s="7">
        <f>INDEX(mtskill!$A$5:$CR$163,MATCH(Sheet1!$A50,mtskill!$A$5:$A$163,0),MATCH(Sheet1!AI$2,mtskill!$A$5:$CR$5,0))</f>
        <v>1</v>
      </c>
      <c r="AK50" s="7">
        <v>10023356</v>
      </c>
      <c r="AL50" s="7">
        <v>30256752</v>
      </c>
      <c r="AM50" s="8">
        <v>1</v>
      </c>
    </row>
    <row r="51" spans="1:39" x14ac:dyDescent="0.25">
      <c r="A51">
        <v>10024460</v>
      </c>
      <c r="B51" s="7">
        <f>INDEX(mtskill!$A$5:$CR$163,MATCH(Sheet1!$A51,mtskill!$A$5:$A$163,0),MATCH(Sheet1!B$2,mtskill!$A$5:$CR$5,0))</f>
        <v>0.8</v>
      </c>
      <c r="C51" s="7">
        <f>INDEX(mtskill!$A$5:$CR$163,MATCH(Sheet1!$A51,mtskill!$A$5:$A$163,0),MATCH(Sheet1!C$2,mtskill!$A$5:$CR$5,0))</f>
        <v>0.8</v>
      </c>
      <c r="D51" s="7">
        <f>INDEX(mtskill!$A$5:$CR$163,MATCH(Sheet1!$A51,mtskill!$A$5:$A$163,0),MATCH(Sheet1!D$2,mtskill!$A$5:$CR$5,0))</f>
        <v>0.8</v>
      </c>
      <c r="E51" s="7">
        <f>INDEX(mtskill!$A$5:$CR$163,MATCH(Sheet1!$A51,mtskill!$A$5:$A$163,0),MATCH(Sheet1!E$2,mtskill!$A$5:$CR$5,0))</f>
        <v>0.8</v>
      </c>
      <c r="F51" s="7">
        <f>INDEX(mtskill!$A$5:$CR$163,MATCH(Sheet1!$A51,mtskill!$A$5:$A$163,0),MATCH(Sheet1!F$2,mtskill!$A$5:$CR$5,0))</f>
        <v>0.8</v>
      </c>
      <c r="G51" s="7">
        <f>INDEX(mtskill!$A$5:$CR$163,MATCH(Sheet1!$A51,mtskill!$A$5:$A$163,0),MATCH(Sheet1!G$2,mtskill!$A$5:$CR$5,0))</f>
        <v>0.75</v>
      </c>
      <c r="H51" s="7">
        <f>INDEX(mtskill!$A$5:$CR$163,MATCH(Sheet1!$A51,mtskill!$A$5:$A$163,0),MATCH(Sheet1!H$2,mtskill!$A$5:$CR$5,0))</f>
        <v>0.8</v>
      </c>
      <c r="I51" s="7">
        <f>INDEX(mtskill!$A$5:$CR$163,MATCH(Sheet1!$A51,mtskill!$A$5:$A$163,0),MATCH(Sheet1!I$2,mtskill!$A$5:$CR$5,0))</f>
        <v>0.75</v>
      </c>
      <c r="J51" s="7">
        <f>INDEX(mtskill!$A$5:$CR$163,MATCH(Sheet1!$A51,mtskill!$A$5:$A$163,0),MATCH(Sheet1!J$2,mtskill!$A$5:$CR$5,0))</f>
        <v>0.8</v>
      </c>
      <c r="K51" s="7">
        <f>INDEX(mtskill!$A$5:$CR$163,MATCH(Sheet1!$A51,mtskill!$A$5:$A$163,0),MATCH(Sheet1!K$2,mtskill!$A$5:$CR$5,0))</f>
        <v>0.75</v>
      </c>
      <c r="L51" s="7">
        <f>INDEX(mtskill!$A$5:$CR$163,MATCH(Sheet1!$A51,mtskill!$A$5:$A$163,0),MATCH(Sheet1!L$2,mtskill!$A$5:$CR$5,0))</f>
        <v>0.75</v>
      </c>
      <c r="M51" s="7">
        <f>INDEX(mtskill!$A$5:$CR$163,MATCH(Sheet1!$A51,mtskill!$A$5:$A$163,0),MATCH(Sheet1!M$2,mtskill!$A$5:$CR$5,0))</f>
        <v>0.8</v>
      </c>
      <c r="N51" s="7">
        <f>INDEX(mtskill!$A$5:$CR$163,MATCH(Sheet1!$A51,mtskill!$A$5:$A$163,0),MATCH(Sheet1!N$2,mtskill!$A$5:$CR$5,0))</f>
        <v>0.8</v>
      </c>
      <c r="O51" s="7">
        <f>INDEX(mtskill!$A$5:$CR$163,MATCH(Sheet1!$A51,mtskill!$A$5:$A$163,0),MATCH(Sheet1!O$2,mtskill!$A$5:$CR$5,0))</f>
        <v>0.8</v>
      </c>
      <c r="P51" s="7">
        <f>INDEX(mtskill!$A$5:$CR$163,MATCH(Sheet1!$A51,mtskill!$A$5:$A$163,0),MATCH(Sheet1!P$2,mtskill!$A$5:$CR$5,0))</f>
        <v>0.75</v>
      </c>
      <c r="Q51" s="7">
        <f>INDEX(mtskill!$A$5:$CR$163,MATCH(Sheet1!$A51,mtskill!$A$5:$A$163,0),MATCH(Sheet1!Q$2,mtskill!$A$5:$CR$5,0))</f>
        <v>0.8</v>
      </c>
      <c r="R51" s="7">
        <f>INDEX(mtskill!$A$5:$CR$163,MATCH(Sheet1!$A51,mtskill!$A$5:$A$163,0),MATCH(Sheet1!R$2,mtskill!$A$5:$CR$5,0))</f>
        <v>0.8</v>
      </c>
      <c r="S51" s="7">
        <f>INDEX(mtskill!$A$5:$CR$163,MATCH(Sheet1!$A51,mtskill!$A$5:$A$163,0),MATCH(Sheet1!S$2,mtskill!$A$5:$CR$5,0))</f>
        <v>0.8</v>
      </c>
      <c r="T51" s="7">
        <f>INDEX(mtskill!$A$5:$CR$163,MATCH(Sheet1!$A51,mtskill!$A$5:$A$163,0),MATCH(Sheet1!T$2,mtskill!$A$5:$CR$5,0))</f>
        <v>0.8</v>
      </c>
      <c r="U51" s="7">
        <f>INDEX(mtskill!$A$5:$CR$163,MATCH(Sheet1!$A51,mtskill!$A$5:$A$163,0),MATCH(Sheet1!U$2,mtskill!$A$5:$CR$5,0))</f>
        <v>0.8</v>
      </c>
      <c r="V51" s="7">
        <f>INDEX(mtskill!$A$5:$CR$163,MATCH(Sheet1!$A51,mtskill!$A$5:$A$163,0),MATCH(Sheet1!V$2,mtskill!$A$5:$CR$5,0))</f>
        <v>0.75</v>
      </c>
      <c r="W51" s="7">
        <f>INDEX(mtskill!$A$5:$CR$163,MATCH(Sheet1!$A51,mtskill!$A$5:$A$163,0),MATCH(Sheet1!W$2,mtskill!$A$5:$CR$5,0))</f>
        <v>0.8</v>
      </c>
      <c r="X51" s="7">
        <f>INDEX(mtskill!$A$5:$CR$163,MATCH(Sheet1!$A51,mtskill!$A$5:$A$163,0),MATCH(Sheet1!X$2,mtskill!$A$5:$CR$5,0))</f>
        <v>0.75</v>
      </c>
      <c r="Y51" s="7">
        <f>INDEX(mtskill!$A$5:$CR$163,MATCH(Sheet1!$A51,mtskill!$A$5:$A$163,0),MATCH(Sheet1!Y$2,mtskill!$A$5:$CR$5,0))</f>
        <v>0.56000000000000005</v>
      </c>
      <c r="Z51" s="7">
        <f>INDEX(mtskill!$A$5:$CR$163,MATCH(Sheet1!$A51,mtskill!$A$5:$A$163,0),MATCH(Sheet1!Z$2,mtskill!$A$5:$CR$5,0))</f>
        <v>0.8</v>
      </c>
      <c r="AA51" s="7">
        <f>INDEX(mtskill!$A$5:$CR$163,MATCH(Sheet1!$A51,mtskill!$A$5:$A$163,0),MATCH(Sheet1!AA$2,mtskill!$A$5:$CR$5,0))</f>
        <v>0.75</v>
      </c>
      <c r="AB51" s="7">
        <f>INDEX(mtskill!$A$5:$CR$163,MATCH(Sheet1!$A51,mtskill!$A$5:$A$163,0),MATCH(Sheet1!AB$2,mtskill!$A$5:$CR$5,0))</f>
        <v>0.8</v>
      </c>
      <c r="AC51" s="7">
        <f>INDEX(mtskill!$A$5:$CR$163,MATCH(Sheet1!$A51,mtskill!$A$5:$A$163,0),MATCH(Sheet1!AC$2,mtskill!$A$5:$CR$5,0))</f>
        <v>1</v>
      </c>
      <c r="AD51" s="7">
        <f>INDEX(mtskill!$A$5:$CR$163,MATCH(Sheet1!$A51,mtskill!$A$5:$A$163,0),MATCH(Sheet1!AD$2,mtskill!$A$5:$CR$5,0))</f>
        <v>0.8</v>
      </c>
      <c r="AE51" s="7">
        <f>INDEX(mtskill!$A$5:$CR$163,MATCH(Sheet1!$A51,mtskill!$A$5:$A$163,0),MATCH(Sheet1!AE$2,mtskill!$A$5:$CR$5,0))</f>
        <v>0.8</v>
      </c>
      <c r="AF51" s="7">
        <f>INDEX(mtskill!$A$5:$CR$163,MATCH(Sheet1!$A51,mtskill!$A$5:$A$163,0),MATCH(Sheet1!AF$2,mtskill!$A$5:$CR$5,0))</f>
        <v>0.8</v>
      </c>
      <c r="AG51" s="7">
        <f>INDEX(mtskill!$A$5:$CR$163,MATCH(Sheet1!$A51,mtskill!$A$5:$A$163,0),MATCH(Sheet1!AG$2,mtskill!$A$5:$CR$5,0))</f>
        <v>0.75</v>
      </c>
      <c r="AH51" s="7">
        <f>INDEX(mtskill!$A$5:$CR$163,MATCH(Sheet1!$A51,mtskill!$A$5:$A$163,0),MATCH(Sheet1!AH$2,mtskill!$A$5:$CR$5,0))</f>
        <v>0.8</v>
      </c>
      <c r="AI51" s="7">
        <f>INDEX(mtskill!$A$5:$CR$163,MATCH(Sheet1!$A51,mtskill!$A$5:$A$163,0),MATCH(Sheet1!AI$2,mtskill!$A$5:$CR$5,0))</f>
        <v>0.8</v>
      </c>
      <c r="AK51" s="7">
        <v>10023356</v>
      </c>
      <c r="AL51" s="7">
        <v>30256855</v>
      </c>
      <c r="AM51" s="8">
        <v>1</v>
      </c>
    </row>
    <row r="52" spans="1:39" x14ac:dyDescent="0.25">
      <c r="A52">
        <v>10023686</v>
      </c>
      <c r="B52" s="7">
        <f>INDEX(mtskill!$A$5:$CR$163,MATCH(Sheet1!$A52,mtskill!$A$5:$A$163,0),MATCH(Sheet1!B$2,mtskill!$A$5:$CR$5,0))</f>
        <v>0.9</v>
      </c>
      <c r="C52" s="7">
        <f>INDEX(mtskill!$A$5:$CR$163,MATCH(Sheet1!$A52,mtskill!$A$5:$A$163,0),MATCH(Sheet1!C$2,mtskill!$A$5:$CR$5,0))</f>
        <v>0.9</v>
      </c>
      <c r="D52" s="7">
        <f>INDEX(mtskill!$A$5:$CR$163,MATCH(Sheet1!$A52,mtskill!$A$5:$A$163,0),MATCH(Sheet1!D$2,mtskill!$A$5:$CR$5,0))</f>
        <v>0.9</v>
      </c>
      <c r="E52" s="7">
        <f>INDEX(mtskill!$A$5:$CR$163,MATCH(Sheet1!$A52,mtskill!$A$5:$A$163,0),MATCH(Sheet1!E$2,mtskill!$A$5:$CR$5,0))</f>
        <v>0.9</v>
      </c>
      <c r="F52" s="7">
        <f>INDEX(mtskill!$A$5:$CR$163,MATCH(Sheet1!$A52,mtskill!$A$5:$A$163,0),MATCH(Sheet1!F$2,mtskill!$A$5:$CR$5,0))</f>
        <v>0.9</v>
      </c>
      <c r="G52" s="7">
        <f>INDEX(mtskill!$A$5:$CR$163,MATCH(Sheet1!$A52,mtskill!$A$5:$A$163,0),MATCH(Sheet1!G$2,mtskill!$A$5:$CR$5,0))</f>
        <v>0.625</v>
      </c>
      <c r="H52" s="7">
        <f>INDEX(mtskill!$A$5:$CR$163,MATCH(Sheet1!$A52,mtskill!$A$5:$A$163,0),MATCH(Sheet1!H$2,mtskill!$A$5:$CR$5,0))</f>
        <v>0.9</v>
      </c>
      <c r="I52" s="7">
        <f>INDEX(mtskill!$A$5:$CR$163,MATCH(Sheet1!$A52,mtskill!$A$5:$A$163,0),MATCH(Sheet1!I$2,mtskill!$A$5:$CR$5,0))</f>
        <v>0.625</v>
      </c>
      <c r="J52" s="7">
        <f>INDEX(mtskill!$A$5:$CR$163,MATCH(Sheet1!$A52,mtskill!$A$5:$A$163,0),MATCH(Sheet1!J$2,mtskill!$A$5:$CR$5,0))</f>
        <v>0.9</v>
      </c>
      <c r="K52" s="7">
        <f>INDEX(mtskill!$A$5:$CR$163,MATCH(Sheet1!$A52,mtskill!$A$5:$A$163,0),MATCH(Sheet1!K$2,mtskill!$A$5:$CR$5,0))</f>
        <v>0.625</v>
      </c>
      <c r="L52" s="7">
        <f>INDEX(mtskill!$A$5:$CR$163,MATCH(Sheet1!$A52,mtskill!$A$5:$A$163,0),MATCH(Sheet1!L$2,mtskill!$A$5:$CR$5,0))</f>
        <v>0.625</v>
      </c>
      <c r="M52" s="7">
        <f>INDEX(mtskill!$A$5:$CR$163,MATCH(Sheet1!$A52,mtskill!$A$5:$A$163,0),MATCH(Sheet1!M$2,mtskill!$A$5:$CR$5,0))</f>
        <v>0.9</v>
      </c>
      <c r="N52" s="7">
        <f>INDEX(mtskill!$A$5:$CR$163,MATCH(Sheet1!$A52,mtskill!$A$5:$A$163,0),MATCH(Sheet1!N$2,mtskill!$A$5:$CR$5,0))</f>
        <v>0.9</v>
      </c>
      <c r="O52" s="7">
        <f>INDEX(mtskill!$A$5:$CR$163,MATCH(Sheet1!$A52,mtskill!$A$5:$A$163,0),MATCH(Sheet1!O$2,mtskill!$A$5:$CR$5,0))</f>
        <v>0.9</v>
      </c>
      <c r="P52" s="7">
        <f>INDEX(mtskill!$A$5:$CR$163,MATCH(Sheet1!$A52,mtskill!$A$5:$A$163,0),MATCH(Sheet1!P$2,mtskill!$A$5:$CR$5,0))</f>
        <v>0.625</v>
      </c>
      <c r="Q52" s="7">
        <f>INDEX(mtskill!$A$5:$CR$163,MATCH(Sheet1!$A52,mtskill!$A$5:$A$163,0),MATCH(Sheet1!Q$2,mtskill!$A$5:$CR$5,0))</f>
        <v>0.9</v>
      </c>
      <c r="R52" s="7">
        <f>INDEX(mtskill!$A$5:$CR$163,MATCH(Sheet1!$A52,mtskill!$A$5:$A$163,0),MATCH(Sheet1!R$2,mtskill!$A$5:$CR$5,0))</f>
        <v>0.9</v>
      </c>
      <c r="S52" s="7">
        <f>INDEX(mtskill!$A$5:$CR$163,MATCH(Sheet1!$A52,mtskill!$A$5:$A$163,0),MATCH(Sheet1!S$2,mtskill!$A$5:$CR$5,0))</f>
        <v>0.9</v>
      </c>
      <c r="T52" s="7">
        <f>INDEX(mtskill!$A$5:$CR$163,MATCH(Sheet1!$A52,mtskill!$A$5:$A$163,0),MATCH(Sheet1!T$2,mtskill!$A$5:$CR$5,0))</f>
        <v>0.9</v>
      </c>
      <c r="U52" s="7">
        <f>INDEX(mtskill!$A$5:$CR$163,MATCH(Sheet1!$A52,mtskill!$A$5:$A$163,0),MATCH(Sheet1!U$2,mtskill!$A$5:$CR$5,0))</f>
        <v>0.9</v>
      </c>
      <c r="V52" s="7">
        <f>INDEX(mtskill!$A$5:$CR$163,MATCH(Sheet1!$A52,mtskill!$A$5:$A$163,0),MATCH(Sheet1!V$2,mtskill!$A$5:$CR$5,0))</f>
        <v>0.625</v>
      </c>
      <c r="W52" s="7">
        <f>INDEX(mtskill!$A$5:$CR$163,MATCH(Sheet1!$A52,mtskill!$A$5:$A$163,0),MATCH(Sheet1!W$2,mtskill!$A$5:$CR$5,0))</f>
        <v>0.9</v>
      </c>
      <c r="X52" s="7">
        <f>INDEX(mtskill!$A$5:$CR$163,MATCH(Sheet1!$A52,mtskill!$A$5:$A$163,0),MATCH(Sheet1!X$2,mtskill!$A$5:$CR$5,0))</f>
        <v>0.625</v>
      </c>
      <c r="Y52" s="7">
        <f>INDEX(mtskill!$A$5:$CR$163,MATCH(Sheet1!$A52,mtskill!$A$5:$A$163,0),MATCH(Sheet1!Y$2,mtskill!$A$5:$CR$5,0))</f>
        <v>0.56000000000000005</v>
      </c>
      <c r="Z52" s="7">
        <f>INDEX(mtskill!$A$5:$CR$163,MATCH(Sheet1!$A52,mtskill!$A$5:$A$163,0),MATCH(Sheet1!Z$2,mtskill!$A$5:$CR$5,0))</f>
        <v>0.9</v>
      </c>
      <c r="AA52" s="7">
        <f>INDEX(mtskill!$A$5:$CR$163,MATCH(Sheet1!$A52,mtskill!$A$5:$A$163,0),MATCH(Sheet1!AA$2,mtskill!$A$5:$CR$5,0))</f>
        <v>0.625</v>
      </c>
      <c r="AB52" s="7">
        <f>INDEX(mtskill!$A$5:$CR$163,MATCH(Sheet1!$A52,mtskill!$A$5:$A$163,0),MATCH(Sheet1!AB$2,mtskill!$A$5:$CR$5,0))</f>
        <v>0.9</v>
      </c>
      <c r="AC52" s="7">
        <f>INDEX(mtskill!$A$5:$CR$163,MATCH(Sheet1!$A52,mtskill!$A$5:$A$163,0),MATCH(Sheet1!AC$2,mtskill!$A$5:$CR$5,0))</f>
        <v>1</v>
      </c>
      <c r="AD52" s="7">
        <f>INDEX(mtskill!$A$5:$CR$163,MATCH(Sheet1!$A52,mtskill!$A$5:$A$163,0),MATCH(Sheet1!AD$2,mtskill!$A$5:$CR$5,0))</f>
        <v>0.9</v>
      </c>
      <c r="AE52" s="7">
        <f>INDEX(mtskill!$A$5:$CR$163,MATCH(Sheet1!$A52,mtskill!$A$5:$A$163,0),MATCH(Sheet1!AE$2,mtskill!$A$5:$CR$5,0))</f>
        <v>0.9</v>
      </c>
      <c r="AF52" s="7">
        <f>INDEX(mtskill!$A$5:$CR$163,MATCH(Sheet1!$A52,mtskill!$A$5:$A$163,0),MATCH(Sheet1!AF$2,mtskill!$A$5:$CR$5,0))</f>
        <v>0.9</v>
      </c>
      <c r="AG52" s="7">
        <f>INDEX(mtskill!$A$5:$CR$163,MATCH(Sheet1!$A52,mtskill!$A$5:$A$163,0),MATCH(Sheet1!AG$2,mtskill!$A$5:$CR$5,0))</f>
        <v>0.625</v>
      </c>
      <c r="AH52" s="7">
        <f>INDEX(mtskill!$A$5:$CR$163,MATCH(Sheet1!$A52,mtskill!$A$5:$A$163,0),MATCH(Sheet1!AH$2,mtskill!$A$5:$CR$5,0))</f>
        <v>0.9</v>
      </c>
      <c r="AI52" s="7">
        <f>INDEX(mtskill!$A$5:$CR$163,MATCH(Sheet1!$A52,mtskill!$A$5:$A$163,0),MATCH(Sheet1!AI$2,mtskill!$A$5:$CR$5,0))</f>
        <v>0.9</v>
      </c>
      <c r="AK52" s="7">
        <v>10023356</v>
      </c>
      <c r="AL52" s="7">
        <v>30256899</v>
      </c>
      <c r="AM52" s="8">
        <v>1</v>
      </c>
    </row>
    <row r="53" spans="1:39" x14ac:dyDescent="0.25">
      <c r="A53">
        <v>10023906</v>
      </c>
      <c r="B53" s="7">
        <f>INDEX(mtskill!$A$5:$CR$163,MATCH(Sheet1!$A53,mtskill!$A$5:$A$163,0),MATCH(Sheet1!B$2,mtskill!$A$5:$CR$5,0))</f>
        <v>1</v>
      </c>
      <c r="C53" s="7">
        <f>INDEX(mtskill!$A$5:$CR$163,MATCH(Sheet1!$A53,mtskill!$A$5:$A$163,0),MATCH(Sheet1!C$2,mtskill!$A$5:$CR$5,0))</f>
        <v>1</v>
      </c>
      <c r="D53" s="7">
        <f>INDEX(mtskill!$A$5:$CR$163,MATCH(Sheet1!$A53,mtskill!$A$5:$A$163,0),MATCH(Sheet1!D$2,mtskill!$A$5:$CR$5,0))</f>
        <v>1</v>
      </c>
      <c r="E53" s="7">
        <f>INDEX(mtskill!$A$5:$CR$163,MATCH(Sheet1!$A53,mtskill!$A$5:$A$163,0),MATCH(Sheet1!E$2,mtskill!$A$5:$CR$5,0))</f>
        <v>1</v>
      </c>
      <c r="F53" s="7">
        <f>INDEX(mtskill!$A$5:$CR$163,MATCH(Sheet1!$A53,mtskill!$A$5:$A$163,0),MATCH(Sheet1!F$2,mtskill!$A$5:$CR$5,0))</f>
        <v>1</v>
      </c>
      <c r="G53" s="7">
        <f>INDEX(mtskill!$A$5:$CR$163,MATCH(Sheet1!$A53,mtskill!$A$5:$A$163,0),MATCH(Sheet1!G$2,mtskill!$A$5:$CR$5,0))</f>
        <v>0.75</v>
      </c>
      <c r="H53" s="7">
        <f>INDEX(mtskill!$A$5:$CR$163,MATCH(Sheet1!$A53,mtskill!$A$5:$A$163,0),MATCH(Sheet1!H$2,mtskill!$A$5:$CR$5,0))</f>
        <v>1</v>
      </c>
      <c r="I53" s="7">
        <f>INDEX(mtskill!$A$5:$CR$163,MATCH(Sheet1!$A53,mtskill!$A$5:$A$163,0),MATCH(Sheet1!I$2,mtskill!$A$5:$CR$5,0))</f>
        <v>0.75</v>
      </c>
      <c r="J53" s="7">
        <f>INDEX(mtskill!$A$5:$CR$163,MATCH(Sheet1!$A53,mtskill!$A$5:$A$163,0),MATCH(Sheet1!J$2,mtskill!$A$5:$CR$5,0))</f>
        <v>1</v>
      </c>
      <c r="K53" s="7">
        <f>INDEX(mtskill!$A$5:$CR$163,MATCH(Sheet1!$A53,mtskill!$A$5:$A$163,0),MATCH(Sheet1!K$2,mtskill!$A$5:$CR$5,0))</f>
        <v>0.75</v>
      </c>
      <c r="L53" s="7">
        <f>INDEX(mtskill!$A$5:$CR$163,MATCH(Sheet1!$A53,mtskill!$A$5:$A$163,0),MATCH(Sheet1!L$2,mtskill!$A$5:$CR$5,0))</f>
        <v>0.75</v>
      </c>
      <c r="M53" s="7">
        <f>INDEX(mtskill!$A$5:$CR$163,MATCH(Sheet1!$A53,mtskill!$A$5:$A$163,0),MATCH(Sheet1!M$2,mtskill!$A$5:$CR$5,0))</f>
        <v>1</v>
      </c>
      <c r="N53" s="7">
        <f>INDEX(mtskill!$A$5:$CR$163,MATCH(Sheet1!$A53,mtskill!$A$5:$A$163,0),MATCH(Sheet1!N$2,mtskill!$A$5:$CR$5,0))</f>
        <v>1</v>
      </c>
      <c r="O53" s="7">
        <f>INDEX(mtskill!$A$5:$CR$163,MATCH(Sheet1!$A53,mtskill!$A$5:$A$163,0),MATCH(Sheet1!O$2,mtskill!$A$5:$CR$5,0))</f>
        <v>1</v>
      </c>
      <c r="P53" s="7">
        <f>INDEX(mtskill!$A$5:$CR$163,MATCH(Sheet1!$A53,mtskill!$A$5:$A$163,0),MATCH(Sheet1!P$2,mtskill!$A$5:$CR$5,0))</f>
        <v>0.75</v>
      </c>
      <c r="Q53" s="7">
        <f>INDEX(mtskill!$A$5:$CR$163,MATCH(Sheet1!$A53,mtskill!$A$5:$A$163,0),MATCH(Sheet1!Q$2,mtskill!$A$5:$CR$5,0))</f>
        <v>1</v>
      </c>
      <c r="R53" s="7">
        <f>INDEX(mtskill!$A$5:$CR$163,MATCH(Sheet1!$A53,mtskill!$A$5:$A$163,0),MATCH(Sheet1!R$2,mtskill!$A$5:$CR$5,0))</f>
        <v>1</v>
      </c>
      <c r="S53" s="7">
        <f>INDEX(mtskill!$A$5:$CR$163,MATCH(Sheet1!$A53,mtskill!$A$5:$A$163,0),MATCH(Sheet1!S$2,mtskill!$A$5:$CR$5,0))</f>
        <v>1</v>
      </c>
      <c r="T53" s="7">
        <f>INDEX(mtskill!$A$5:$CR$163,MATCH(Sheet1!$A53,mtskill!$A$5:$A$163,0),MATCH(Sheet1!T$2,mtskill!$A$5:$CR$5,0))</f>
        <v>1</v>
      </c>
      <c r="U53" s="7">
        <f>INDEX(mtskill!$A$5:$CR$163,MATCH(Sheet1!$A53,mtskill!$A$5:$A$163,0),MATCH(Sheet1!U$2,mtskill!$A$5:$CR$5,0))</f>
        <v>1</v>
      </c>
      <c r="V53" s="7">
        <f>INDEX(mtskill!$A$5:$CR$163,MATCH(Sheet1!$A53,mtskill!$A$5:$A$163,0),MATCH(Sheet1!V$2,mtskill!$A$5:$CR$5,0))</f>
        <v>0.75</v>
      </c>
      <c r="W53" s="7">
        <f>INDEX(mtskill!$A$5:$CR$163,MATCH(Sheet1!$A53,mtskill!$A$5:$A$163,0),MATCH(Sheet1!W$2,mtskill!$A$5:$CR$5,0))</f>
        <v>1</v>
      </c>
      <c r="X53" s="7">
        <f>INDEX(mtskill!$A$5:$CR$163,MATCH(Sheet1!$A53,mtskill!$A$5:$A$163,0),MATCH(Sheet1!X$2,mtskill!$A$5:$CR$5,0))</f>
        <v>0.75</v>
      </c>
      <c r="Y53" s="7">
        <f>INDEX(mtskill!$A$5:$CR$163,MATCH(Sheet1!$A53,mtskill!$A$5:$A$163,0),MATCH(Sheet1!Y$2,mtskill!$A$5:$CR$5,0))</f>
        <v>0.6</v>
      </c>
      <c r="Z53" s="7">
        <f>INDEX(mtskill!$A$5:$CR$163,MATCH(Sheet1!$A53,mtskill!$A$5:$A$163,0),MATCH(Sheet1!Z$2,mtskill!$A$5:$CR$5,0))</f>
        <v>1</v>
      </c>
      <c r="AA53" s="7">
        <f>INDEX(mtskill!$A$5:$CR$163,MATCH(Sheet1!$A53,mtskill!$A$5:$A$163,0),MATCH(Sheet1!AA$2,mtskill!$A$5:$CR$5,0))</f>
        <v>0.75</v>
      </c>
      <c r="AB53" s="7">
        <f>INDEX(mtskill!$A$5:$CR$163,MATCH(Sheet1!$A53,mtskill!$A$5:$A$163,0),MATCH(Sheet1!AB$2,mtskill!$A$5:$CR$5,0))</f>
        <v>1</v>
      </c>
      <c r="AC53" s="7">
        <f>INDEX(mtskill!$A$5:$CR$163,MATCH(Sheet1!$A53,mtskill!$A$5:$A$163,0),MATCH(Sheet1!AC$2,mtskill!$A$5:$CR$5,0))</f>
        <v>1</v>
      </c>
      <c r="AD53" s="7">
        <f>INDEX(mtskill!$A$5:$CR$163,MATCH(Sheet1!$A53,mtskill!$A$5:$A$163,0),MATCH(Sheet1!AD$2,mtskill!$A$5:$CR$5,0))</f>
        <v>1</v>
      </c>
      <c r="AE53" s="7">
        <f>INDEX(mtskill!$A$5:$CR$163,MATCH(Sheet1!$A53,mtskill!$A$5:$A$163,0),MATCH(Sheet1!AE$2,mtskill!$A$5:$CR$5,0))</f>
        <v>1</v>
      </c>
      <c r="AF53" s="7">
        <f>INDEX(mtskill!$A$5:$CR$163,MATCH(Sheet1!$A53,mtskill!$A$5:$A$163,0),MATCH(Sheet1!AF$2,mtskill!$A$5:$CR$5,0))</f>
        <v>1</v>
      </c>
      <c r="AG53" s="7">
        <f>INDEX(mtskill!$A$5:$CR$163,MATCH(Sheet1!$A53,mtskill!$A$5:$A$163,0),MATCH(Sheet1!AG$2,mtskill!$A$5:$CR$5,0))</f>
        <v>0.75</v>
      </c>
      <c r="AH53" s="7">
        <f>INDEX(mtskill!$A$5:$CR$163,MATCH(Sheet1!$A53,mtskill!$A$5:$A$163,0),MATCH(Sheet1!AH$2,mtskill!$A$5:$CR$5,0))</f>
        <v>1</v>
      </c>
      <c r="AI53" s="7">
        <f>INDEX(mtskill!$A$5:$CR$163,MATCH(Sheet1!$A53,mtskill!$A$5:$A$163,0),MATCH(Sheet1!AI$2,mtskill!$A$5:$CR$5,0))</f>
        <v>1</v>
      </c>
      <c r="AK53" s="7">
        <v>10023356</v>
      </c>
      <c r="AL53" s="7">
        <v>30256914</v>
      </c>
      <c r="AM53" s="8">
        <v>0.875</v>
      </c>
    </row>
    <row r="54" spans="1:39" x14ac:dyDescent="0.25">
      <c r="A54">
        <v>10024540</v>
      </c>
      <c r="B54" s="7">
        <f>INDEX(mtskill!$A$5:$CR$163,MATCH(Sheet1!$A54,mtskill!$A$5:$A$163,0),MATCH(Sheet1!B$2,mtskill!$A$5:$CR$5,0))</f>
        <v>1.1000000000000001</v>
      </c>
      <c r="C54" s="7">
        <f>INDEX(mtskill!$A$5:$CR$163,MATCH(Sheet1!$A54,mtskill!$A$5:$A$163,0),MATCH(Sheet1!C$2,mtskill!$A$5:$CR$5,0))</f>
        <v>1</v>
      </c>
      <c r="D54" s="7">
        <f>INDEX(mtskill!$A$5:$CR$163,MATCH(Sheet1!$A54,mtskill!$A$5:$A$163,0),MATCH(Sheet1!D$2,mtskill!$A$5:$CR$5,0))</f>
        <v>1.1000000000000001</v>
      </c>
      <c r="E54" s="7">
        <f>INDEX(mtskill!$A$5:$CR$163,MATCH(Sheet1!$A54,mtskill!$A$5:$A$163,0),MATCH(Sheet1!E$2,mtskill!$A$5:$CR$5,0))</f>
        <v>1.1000000000000001</v>
      </c>
      <c r="F54" s="7">
        <f>INDEX(mtskill!$A$5:$CR$163,MATCH(Sheet1!$A54,mtskill!$A$5:$A$163,0),MATCH(Sheet1!F$2,mtskill!$A$5:$CR$5,0))</f>
        <v>1.1000000000000001</v>
      </c>
      <c r="G54" s="7">
        <f>INDEX(mtskill!$A$5:$CR$163,MATCH(Sheet1!$A54,mtskill!$A$5:$A$163,0),MATCH(Sheet1!G$2,mtskill!$A$5:$CR$5,0))</f>
        <v>0.75</v>
      </c>
      <c r="H54" s="7">
        <f>INDEX(mtskill!$A$5:$CR$163,MATCH(Sheet1!$A54,mtskill!$A$5:$A$163,0),MATCH(Sheet1!H$2,mtskill!$A$5:$CR$5,0))</f>
        <v>1.1000000000000001</v>
      </c>
      <c r="I54" s="7">
        <f>INDEX(mtskill!$A$5:$CR$163,MATCH(Sheet1!$A54,mtskill!$A$5:$A$163,0),MATCH(Sheet1!I$2,mtskill!$A$5:$CR$5,0))</f>
        <v>0.75</v>
      </c>
      <c r="J54" s="7">
        <f>INDEX(mtskill!$A$5:$CR$163,MATCH(Sheet1!$A54,mtskill!$A$5:$A$163,0),MATCH(Sheet1!J$2,mtskill!$A$5:$CR$5,0))</f>
        <v>1.1000000000000001</v>
      </c>
      <c r="K54" s="7">
        <f>INDEX(mtskill!$A$5:$CR$163,MATCH(Sheet1!$A54,mtskill!$A$5:$A$163,0),MATCH(Sheet1!K$2,mtskill!$A$5:$CR$5,0))</f>
        <v>0.75</v>
      </c>
      <c r="L54" s="7">
        <f>INDEX(mtskill!$A$5:$CR$163,MATCH(Sheet1!$A54,mtskill!$A$5:$A$163,0),MATCH(Sheet1!L$2,mtskill!$A$5:$CR$5,0))</f>
        <v>0.75</v>
      </c>
      <c r="M54" s="7">
        <f>INDEX(mtskill!$A$5:$CR$163,MATCH(Sheet1!$A54,mtskill!$A$5:$A$163,0),MATCH(Sheet1!M$2,mtskill!$A$5:$CR$5,0))</f>
        <v>1</v>
      </c>
      <c r="N54" s="7">
        <f>INDEX(mtskill!$A$5:$CR$163,MATCH(Sheet1!$A54,mtskill!$A$5:$A$163,0),MATCH(Sheet1!N$2,mtskill!$A$5:$CR$5,0))</f>
        <v>1</v>
      </c>
      <c r="O54" s="7">
        <f>INDEX(mtskill!$A$5:$CR$163,MATCH(Sheet1!$A54,mtskill!$A$5:$A$163,0),MATCH(Sheet1!O$2,mtskill!$A$5:$CR$5,0))</f>
        <v>1.1000000000000001</v>
      </c>
      <c r="P54" s="7">
        <f>INDEX(mtskill!$A$5:$CR$163,MATCH(Sheet1!$A54,mtskill!$A$5:$A$163,0),MATCH(Sheet1!P$2,mtskill!$A$5:$CR$5,0))</f>
        <v>0.75</v>
      </c>
      <c r="Q54" s="7">
        <f>INDEX(mtskill!$A$5:$CR$163,MATCH(Sheet1!$A54,mtskill!$A$5:$A$163,0),MATCH(Sheet1!Q$2,mtskill!$A$5:$CR$5,0))</f>
        <v>1.1000000000000001</v>
      </c>
      <c r="R54" s="7">
        <f>INDEX(mtskill!$A$5:$CR$163,MATCH(Sheet1!$A54,mtskill!$A$5:$A$163,0),MATCH(Sheet1!R$2,mtskill!$A$5:$CR$5,0))</f>
        <v>1.1000000000000001</v>
      </c>
      <c r="S54" s="7">
        <f>INDEX(mtskill!$A$5:$CR$163,MATCH(Sheet1!$A54,mtskill!$A$5:$A$163,0),MATCH(Sheet1!S$2,mtskill!$A$5:$CR$5,0))</f>
        <v>1</v>
      </c>
      <c r="T54" s="7">
        <f>INDEX(mtskill!$A$5:$CR$163,MATCH(Sheet1!$A54,mtskill!$A$5:$A$163,0),MATCH(Sheet1!T$2,mtskill!$A$5:$CR$5,0))</f>
        <v>1</v>
      </c>
      <c r="U54" s="7">
        <f>INDEX(mtskill!$A$5:$CR$163,MATCH(Sheet1!$A54,mtskill!$A$5:$A$163,0),MATCH(Sheet1!U$2,mtskill!$A$5:$CR$5,0))</f>
        <v>1.1000000000000001</v>
      </c>
      <c r="V54" s="7">
        <f>INDEX(mtskill!$A$5:$CR$163,MATCH(Sheet1!$A54,mtskill!$A$5:$A$163,0),MATCH(Sheet1!V$2,mtskill!$A$5:$CR$5,0))</f>
        <v>0.75</v>
      </c>
      <c r="W54" s="7">
        <f>INDEX(mtskill!$A$5:$CR$163,MATCH(Sheet1!$A54,mtskill!$A$5:$A$163,0),MATCH(Sheet1!W$2,mtskill!$A$5:$CR$5,0))</f>
        <v>1.1000000000000001</v>
      </c>
      <c r="X54" s="7">
        <f>INDEX(mtskill!$A$5:$CR$163,MATCH(Sheet1!$A54,mtskill!$A$5:$A$163,0),MATCH(Sheet1!X$2,mtskill!$A$5:$CR$5,0))</f>
        <v>0.75</v>
      </c>
      <c r="Y54" s="7">
        <f>INDEX(mtskill!$A$5:$CR$163,MATCH(Sheet1!$A54,mtskill!$A$5:$A$163,0),MATCH(Sheet1!Y$2,mtskill!$A$5:$CR$5,0))</f>
        <v>0.6</v>
      </c>
      <c r="Z54" s="7">
        <f>INDEX(mtskill!$A$5:$CR$163,MATCH(Sheet1!$A54,mtskill!$A$5:$A$163,0),MATCH(Sheet1!Z$2,mtskill!$A$5:$CR$5,0))</f>
        <v>1</v>
      </c>
      <c r="AA54" s="7">
        <f>INDEX(mtskill!$A$5:$CR$163,MATCH(Sheet1!$A54,mtskill!$A$5:$A$163,0),MATCH(Sheet1!AA$2,mtskill!$A$5:$CR$5,0))</f>
        <v>0.75</v>
      </c>
      <c r="AB54" s="7">
        <f>INDEX(mtskill!$A$5:$CR$163,MATCH(Sheet1!$A54,mtskill!$A$5:$A$163,0),MATCH(Sheet1!AB$2,mtskill!$A$5:$CR$5,0))</f>
        <v>1</v>
      </c>
      <c r="AC54" s="7">
        <f>INDEX(mtskill!$A$5:$CR$163,MATCH(Sheet1!$A54,mtskill!$A$5:$A$163,0),MATCH(Sheet1!AC$2,mtskill!$A$5:$CR$5,0))</f>
        <v>1</v>
      </c>
      <c r="AD54" s="7">
        <f>INDEX(mtskill!$A$5:$CR$163,MATCH(Sheet1!$A54,mtskill!$A$5:$A$163,0),MATCH(Sheet1!AD$2,mtskill!$A$5:$CR$5,0))</f>
        <v>1.1000000000000001</v>
      </c>
      <c r="AE54" s="7">
        <f>INDEX(mtskill!$A$5:$CR$163,MATCH(Sheet1!$A54,mtskill!$A$5:$A$163,0),MATCH(Sheet1!AE$2,mtskill!$A$5:$CR$5,0))</f>
        <v>1.1000000000000001</v>
      </c>
      <c r="AF54" s="7">
        <f>INDEX(mtskill!$A$5:$CR$163,MATCH(Sheet1!$A54,mtskill!$A$5:$A$163,0),MATCH(Sheet1!AF$2,mtskill!$A$5:$CR$5,0))</f>
        <v>1.1000000000000001</v>
      </c>
      <c r="AG54" s="7">
        <f>INDEX(mtskill!$A$5:$CR$163,MATCH(Sheet1!$A54,mtskill!$A$5:$A$163,0),MATCH(Sheet1!AG$2,mtskill!$A$5:$CR$5,0))</f>
        <v>0.75</v>
      </c>
      <c r="AH54" s="7">
        <f>INDEX(mtskill!$A$5:$CR$163,MATCH(Sheet1!$A54,mtskill!$A$5:$A$163,0),MATCH(Sheet1!AH$2,mtskill!$A$5:$CR$5,0))</f>
        <v>1</v>
      </c>
      <c r="AI54" s="7">
        <f>INDEX(mtskill!$A$5:$CR$163,MATCH(Sheet1!$A54,mtskill!$A$5:$A$163,0),MATCH(Sheet1!AI$2,mtskill!$A$5:$CR$5,0))</f>
        <v>1.1000000000000001</v>
      </c>
      <c r="AK54" s="7">
        <v>10023356</v>
      </c>
      <c r="AL54" s="7">
        <v>30256958</v>
      </c>
      <c r="AM54" s="8">
        <v>1</v>
      </c>
    </row>
    <row r="55" spans="1:39" x14ac:dyDescent="0.25">
      <c r="A55">
        <v>10024065</v>
      </c>
      <c r="B55" s="7">
        <f>INDEX(mtskill!$A$5:$CR$163,MATCH(Sheet1!$A55,mtskill!$A$5:$A$163,0),MATCH(Sheet1!B$2,mtskill!$A$5:$CR$5,0))</f>
        <v>0.9</v>
      </c>
      <c r="C55" s="7">
        <f>INDEX(mtskill!$A$5:$CR$163,MATCH(Sheet1!$A55,mtskill!$A$5:$A$163,0),MATCH(Sheet1!C$2,mtskill!$A$5:$CR$5,0))</f>
        <v>0.9</v>
      </c>
      <c r="D55" s="7">
        <f>INDEX(mtskill!$A$5:$CR$163,MATCH(Sheet1!$A55,mtskill!$A$5:$A$163,0),MATCH(Sheet1!D$2,mtskill!$A$5:$CR$5,0))</f>
        <v>0.9</v>
      </c>
      <c r="E55" s="7">
        <f>INDEX(mtskill!$A$5:$CR$163,MATCH(Sheet1!$A55,mtskill!$A$5:$A$163,0),MATCH(Sheet1!E$2,mtskill!$A$5:$CR$5,0))</f>
        <v>0.9</v>
      </c>
      <c r="F55" s="7">
        <f>INDEX(mtskill!$A$5:$CR$163,MATCH(Sheet1!$A55,mtskill!$A$5:$A$163,0),MATCH(Sheet1!F$2,mtskill!$A$5:$CR$5,0))</f>
        <v>0.9</v>
      </c>
      <c r="G55" s="7">
        <f>INDEX(mtskill!$A$5:$CR$163,MATCH(Sheet1!$A55,mtskill!$A$5:$A$163,0),MATCH(Sheet1!G$2,mtskill!$A$5:$CR$5,0))</f>
        <v>1</v>
      </c>
      <c r="H55" s="7">
        <f>INDEX(mtskill!$A$5:$CR$163,MATCH(Sheet1!$A55,mtskill!$A$5:$A$163,0),MATCH(Sheet1!H$2,mtskill!$A$5:$CR$5,0))</f>
        <v>0.9</v>
      </c>
      <c r="I55" s="7">
        <f>INDEX(mtskill!$A$5:$CR$163,MATCH(Sheet1!$A55,mtskill!$A$5:$A$163,0),MATCH(Sheet1!I$2,mtskill!$A$5:$CR$5,0))</f>
        <v>1</v>
      </c>
      <c r="J55" s="7">
        <f>INDEX(mtskill!$A$5:$CR$163,MATCH(Sheet1!$A55,mtskill!$A$5:$A$163,0),MATCH(Sheet1!J$2,mtskill!$A$5:$CR$5,0))</f>
        <v>0.9</v>
      </c>
      <c r="K55" s="7">
        <f>INDEX(mtskill!$A$5:$CR$163,MATCH(Sheet1!$A55,mtskill!$A$5:$A$163,0),MATCH(Sheet1!K$2,mtskill!$A$5:$CR$5,0))</f>
        <v>1</v>
      </c>
      <c r="L55" s="7">
        <f>INDEX(mtskill!$A$5:$CR$163,MATCH(Sheet1!$A55,mtskill!$A$5:$A$163,0),MATCH(Sheet1!L$2,mtskill!$A$5:$CR$5,0))</f>
        <v>1</v>
      </c>
      <c r="M55" s="7">
        <f>INDEX(mtskill!$A$5:$CR$163,MATCH(Sheet1!$A55,mtskill!$A$5:$A$163,0),MATCH(Sheet1!M$2,mtskill!$A$5:$CR$5,0))</f>
        <v>0.9</v>
      </c>
      <c r="N55" s="7">
        <f>INDEX(mtskill!$A$5:$CR$163,MATCH(Sheet1!$A55,mtskill!$A$5:$A$163,0),MATCH(Sheet1!N$2,mtskill!$A$5:$CR$5,0))</f>
        <v>0.9</v>
      </c>
      <c r="O55" s="7">
        <f>INDEX(mtskill!$A$5:$CR$163,MATCH(Sheet1!$A55,mtskill!$A$5:$A$163,0),MATCH(Sheet1!O$2,mtskill!$A$5:$CR$5,0))</f>
        <v>0.9</v>
      </c>
      <c r="P55" s="7">
        <f>INDEX(mtskill!$A$5:$CR$163,MATCH(Sheet1!$A55,mtskill!$A$5:$A$163,0),MATCH(Sheet1!P$2,mtskill!$A$5:$CR$5,0))</f>
        <v>1</v>
      </c>
      <c r="Q55" s="7">
        <f>INDEX(mtskill!$A$5:$CR$163,MATCH(Sheet1!$A55,mtskill!$A$5:$A$163,0),MATCH(Sheet1!Q$2,mtskill!$A$5:$CR$5,0))</f>
        <v>0.9</v>
      </c>
      <c r="R55" s="7">
        <f>INDEX(mtskill!$A$5:$CR$163,MATCH(Sheet1!$A55,mtskill!$A$5:$A$163,0),MATCH(Sheet1!R$2,mtskill!$A$5:$CR$5,0))</f>
        <v>0.9</v>
      </c>
      <c r="S55" s="7">
        <f>INDEX(mtskill!$A$5:$CR$163,MATCH(Sheet1!$A55,mtskill!$A$5:$A$163,0),MATCH(Sheet1!S$2,mtskill!$A$5:$CR$5,0))</f>
        <v>0.9</v>
      </c>
      <c r="T55" s="7">
        <f>INDEX(mtskill!$A$5:$CR$163,MATCH(Sheet1!$A55,mtskill!$A$5:$A$163,0),MATCH(Sheet1!T$2,mtskill!$A$5:$CR$5,0))</f>
        <v>0.9</v>
      </c>
      <c r="U55" s="7">
        <f>INDEX(mtskill!$A$5:$CR$163,MATCH(Sheet1!$A55,mtskill!$A$5:$A$163,0),MATCH(Sheet1!U$2,mtskill!$A$5:$CR$5,0))</f>
        <v>0.9</v>
      </c>
      <c r="V55" s="7">
        <f>INDEX(mtskill!$A$5:$CR$163,MATCH(Sheet1!$A55,mtskill!$A$5:$A$163,0),MATCH(Sheet1!V$2,mtskill!$A$5:$CR$5,0))</f>
        <v>1</v>
      </c>
      <c r="W55" s="7">
        <f>INDEX(mtskill!$A$5:$CR$163,MATCH(Sheet1!$A55,mtskill!$A$5:$A$163,0),MATCH(Sheet1!W$2,mtskill!$A$5:$CR$5,0))</f>
        <v>0.9</v>
      </c>
      <c r="X55" s="7">
        <f>INDEX(mtskill!$A$5:$CR$163,MATCH(Sheet1!$A55,mtskill!$A$5:$A$163,0),MATCH(Sheet1!X$2,mtskill!$A$5:$CR$5,0))</f>
        <v>1</v>
      </c>
      <c r="Y55" s="7">
        <f>INDEX(mtskill!$A$5:$CR$163,MATCH(Sheet1!$A55,mtskill!$A$5:$A$163,0),MATCH(Sheet1!Y$2,mtskill!$A$5:$CR$5,0))</f>
        <v>0.6</v>
      </c>
      <c r="Z55" s="7">
        <f>INDEX(mtskill!$A$5:$CR$163,MATCH(Sheet1!$A55,mtskill!$A$5:$A$163,0),MATCH(Sheet1!Z$2,mtskill!$A$5:$CR$5,0))</f>
        <v>0.9</v>
      </c>
      <c r="AA55" s="7">
        <f>INDEX(mtskill!$A$5:$CR$163,MATCH(Sheet1!$A55,mtskill!$A$5:$A$163,0),MATCH(Sheet1!AA$2,mtskill!$A$5:$CR$5,0))</f>
        <v>1</v>
      </c>
      <c r="AB55" s="7">
        <f>INDEX(mtskill!$A$5:$CR$163,MATCH(Sheet1!$A55,mtskill!$A$5:$A$163,0),MATCH(Sheet1!AB$2,mtskill!$A$5:$CR$5,0))</f>
        <v>0.9</v>
      </c>
      <c r="AC55" s="7">
        <f>INDEX(mtskill!$A$5:$CR$163,MATCH(Sheet1!$A55,mtskill!$A$5:$A$163,0),MATCH(Sheet1!AC$2,mtskill!$A$5:$CR$5,0))</f>
        <v>1</v>
      </c>
      <c r="AD55" s="7">
        <f>INDEX(mtskill!$A$5:$CR$163,MATCH(Sheet1!$A55,mtskill!$A$5:$A$163,0),MATCH(Sheet1!AD$2,mtskill!$A$5:$CR$5,0))</f>
        <v>0.9</v>
      </c>
      <c r="AE55" s="7">
        <f>INDEX(mtskill!$A$5:$CR$163,MATCH(Sheet1!$A55,mtskill!$A$5:$A$163,0),MATCH(Sheet1!AE$2,mtskill!$A$5:$CR$5,0))</f>
        <v>0.9</v>
      </c>
      <c r="AF55" s="7">
        <f>INDEX(mtskill!$A$5:$CR$163,MATCH(Sheet1!$A55,mtskill!$A$5:$A$163,0),MATCH(Sheet1!AF$2,mtskill!$A$5:$CR$5,0))</f>
        <v>0.9</v>
      </c>
      <c r="AG55" s="7">
        <f>INDEX(mtskill!$A$5:$CR$163,MATCH(Sheet1!$A55,mtskill!$A$5:$A$163,0),MATCH(Sheet1!AG$2,mtskill!$A$5:$CR$5,0))</f>
        <v>1</v>
      </c>
      <c r="AH55" s="7">
        <f>INDEX(mtskill!$A$5:$CR$163,MATCH(Sheet1!$A55,mtskill!$A$5:$A$163,0),MATCH(Sheet1!AH$2,mtskill!$A$5:$CR$5,0))</f>
        <v>0.9</v>
      </c>
      <c r="AI55" s="7">
        <f>INDEX(mtskill!$A$5:$CR$163,MATCH(Sheet1!$A55,mtskill!$A$5:$A$163,0),MATCH(Sheet1!AI$2,mtskill!$A$5:$CR$5,0))</f>
        <v>0.9</v>
      </c>
      <c r="AK55" s="7">
        <v>10023356</v>
      </c>
      <c r="AL55" s="7">
        <v>30274734</v>
      </c>
      <c r="AM55" s="8">
        <v>1</v>
      </c>
    </row>
    <row r="56" spans="1:39" x14ac:dyDescent="0.25">
      <c r="A56">
        <v>10023739</v>
      </c>
      <c r="B56" s="7">
        <f>INDEX(mtskill!$A$5:$CR$163,MATCH(Sheet1!$A56,mtskill!$A$5:$A$163,0),MATCH(Sheet1!B$2,mtskill!$A$5:$CR$5,0))</f>
        <v>0.9</v>
      </c>
      <c r="C56" s="7">
        <f>INDEX(mtskill!$A$5:$CR$163,MATCH(Sheet1!$A56,mtskill!$A$5:$A$163,0),MATCH(Sheet1!C$2,mtskill!$A$5:$CR$5,0))</f>
        <v>0.9</v>
      </c>
      <c r="D56" s="7">
        <f>INDEX(mtskill!$A$5:$CR$163,MATCH(Sheet1!$A56,mtskill!$A$5:$A$163,0),MATCH(Sheet1!D$2,mtskill!$A$5:$CR$5,0))</f>
        <v>0.9</v>
      </c>
      <c r="E56" s="7">
        <f>INDEX(mtskill!$A$5:$CR$163,MATCH(Sheet1!$A56,mtskill!$A$5:$A$163,0),MATCH(Sheet1!E$2,mtskill!$A$5:$CR$5,0))</f>
        <v>0.9</v>
      </c>
      <c r="F56" s="7">
        <f>INDEX(mtskill!$A$5:$CR$163,MATCH(Sheet1!$A56,mtskill!$A$5:$A$163,0),MATCH(Sheet1!F$2,mtskill!$A$5:$CR$5,0))</f>
        <v>0.9</v>
      </c>
      <c r="G56" s="7">
        <f>INDEX(mtskill!$A$5:$CR$163,MATCH(Sheet1!$A56,mtskill!$A$5:$A$163,0),MATCH(Sheet1!G$2,mtskill!$A$5:$CR$5,0))</f>
        <v>0.95</v>
      </c>
      <c r="H56" s="7">
        <f>INDEX(mtskill!$A$5:$CR$163,MATCH(Sheet1!$A56,mtskill!$A$5:$A$163,0),MATCH(Sheet1!H$2,mtskill!$A$5:$CR$5,0))</f>
        <v>0.9</v>
      </c>
      <c r="I56" s="7">
        <f>INDEX(mtskill!$A$5:$CR$163,MATCH(Sheet1!$A56,mtskill!$A$5:$A$163,0),MATCH(Sheet1!I$2,mtskill!$A$5:$CR$5,0))</f>
        <v>0.95</v>
      </c>
      <c r="J56" s="7">
        <f>INDEX(mtskill!$A$5:$CR$163,MATCH(Sheet1!$A56,mtskill!$A$5:$A$163,0),MATCH(Sheet1!J$2,mtskill!$A$5:$CR$5,0))</f>
        <v>0.9</v>
      </c>
      <c r="K56" s="7">
        <f>INDEX(mtskill!$A$5:$CR$163,MATCH(Sheet1!$A56,mtskill!$A$5:$A$163,0),MATCH(Sheet1!K$2,mtskill!$A$5:$CR$5,0))</f>
        <v>0.95</v>
      </c>
      <c r="L56" s="7">
        <f>INDEX(mtskill!$A$5:$CR$163,MATCH(Sheet1!$A56,mtskill!$A$5:$A$163,0),MATCH(Sheet1!L$2,mtskill!$A$5:$CR$5,0))</f>
        <v>0.95</v>
      </c>
      <c r="M56" s="7">
        <f>INDEX(mtskill!$A$5:$CR$163,MATCH(Sheet1!$A56,mtskill!$A$5:$A$163,0),MATCH(Sheet1!M$2,mtskill!$A$5:$CR$5,0))</f>
        <v>0.9</v>
      </c>
      <c r="N56" s="7">
        <f>INDEX(mtskill!$A$5:$CR$163,MATCH(Sheet1!$A56,mtskill!$A$5:$A$163,0),MATCH(Sheet1!N$2,mtskill!$A$5:$CR$5,0))</f>
        <v>0.9</v>
      </c>
      <c r="O56" s="7">
        <f>INDEX(mtskill!$A$5:$CR$163,MATCH(Sheet1!$A56,mtskill!$A$5:$A$163,0),MATCH(Sheet1!O$2,mtskill!$A$5:$CR$5,0))</f>
        <v>0.9</v>
      </c>
      <c r="P56" s="7">
        <f>INDEX(mtskill!$A$5:$CR$163,MATCH(Sheet1!$A56,mtskill!$A$5:$A$163,0),MATCH(Sheet1!P$2,mtskill!$A$5:$CR$5,0))</f>
        <v>0.95</v>
      </c>
      <c r="Q56" s="7">
        <f>INDEX(mtskill!$A$5:$CR$163,MATCH(Sheet1!$A56,mtskill!$A$5:$A$163,0),MATCH(Sheet1!Q$2,mtskill!$A$5:$CR$5,0))</f>
        <v>0.9</v>
      </c>
      <c r="R56" s="7">
        <f>INDEX(mtskill!$A$5:$CR$163,MATCH(Sheet1!$A56,mtskill!$A$5:$A$163,0),MATCH(Sheet1!R$2,mtskill!$A$5:$CR$5,0))</f>
        <v>0.9</v>
      </c>
      <c r="S56" s="7">
        <f>INDEX(mtskill!$A$5:$CR$163,MATCH(Sheet1!$A56,mtskill!$A$5:$A$163,0),MATCH(Sheet1!S$2,mtskill!$A$5:$CR$5,0))</f>
        <v>0.9</v>
      </c>
      <c r="T56" s="7">
        <f>INDEX(mtskill!$A$5:$CR$163,MATCH(Sheet1!$A56,mtskill!$A$5:$A$163,0),MATCH(Sheet1!T$2,mtskill!$A$5:$CR$5,0))</f>
        <v>0.9</v>
      </c>
      <c r="U56" s="7">
        <f>INDEX(mtskill!$A$5:$CR$163,MATCH(Sheet1!$A56,mtskill!$A$5:$A$163,0),MATCH(Sheet1!U$2,mtskill!$A$5:$CR$5,0))</f>
        <v>0.9</v>
      </c>
      <c r="V56" s="7">
        <f>INDEX(mtskill!$A$5:$CR$163,MATCH(Sheet1!$A56,mtskill!$A$5:$A$163,0),MATCH(Sheet1!V$2,mtskill!$A$5:$CR$5,0))</f>
        <v>0.95</v>
      </c>
      <c r="W56" s="7">
        <f>INDEX(mtskill!$A$5:$CR$163,MATCH(Sheet1!$A56,mtskill!$A$5:$A$163,0),MATCH(Sheet1!W$2,mtskill!$A$5:$CR$5,0))</f>
        <v>0.9</v>
      </c>
      <c r="X56" s="7">
        <f>INDEX(mtskill!$A$5:$CR$163,MATCH(Sheet1!$A56,mtskill!$A$5:$A$163,0),MATCH(Sheet1!X$2,mtskill!$A$5:$CR$5,0))</f>
        <v>0.95</v>
      </c>
      <c r="Y56" s="7">
        <f>INDEX(mtskill!$A$5:$CR$163,MATCH(Sheet1!$A56,mtskill!$A$5:$A$163,0),MATCH(Sheet1!Y$2,mtskill!$A$5:$CR$5,0))</f>
        <v>0.6</v>
      </c>
      <c r="Z56" s="7">
        <f>INDEX(mtskill!$A$5:$CR$163,MATCH(Sheet1!$A56,mtskill!$A$5:$A$163,0),MATCH(Sheet1!Z$2,mtskill!$A$5:$CR$5,0))</f>
        <v>0.9</v>
      </c>
      <c r="AA56" s="7">
        <f>INDEX(mtskill!$A$5:$CR$163,MATCH(Sheet1!$A56,mtskill!$A$5:$A$163,0),MATCH(Sheet1!AA$2,mtskill!$A$5:$CR$5,0))</f>
        <v>0.95</v>
      </c>
      <c r="AB56" s="7">
        <f>INDEX(mtskill!$A$5:$CR$163,MATCH(Sheet1!$A56,mtskill!$A$5:$A$163,0),MATCH(Sheet1!AB$2,mtskill!$A$5:$CR$5,0))</f>
        <v>0.9</v>
      </c>
      <c r="AC56" s="7">
        <f>INDEX(mtskill!$A$5:$CR$163,MATCH(Sheet1!$A56,mtskill!$A$5:$A$163,0),MATCH(Sheet1!AC$2,mtskill!$A$5:$CR$5,0))</f>
        <v>1</v>
      </c>
      <c r="AD56" s="7">
        <f>INDEX(mtskill!$A$5:$CR$163,MATCH(Sheet1!$A56,mtskill!$A$5:$A$163,0),MATCH(Sheet1!AD$2,mtskill!$A$5:$CR$5,0))</f>
        <v>0.9</v>
      </c>
      <c r="AE56" s="7">
        <f>INDEX(mtskill!$A$5:$CR$163,MATCH(Sheet1!$A56,mtskill!$A$5:$A$163,0),MATCH(Sheet1!AE$2,mtskill!$A$5:$CR$5,0))</f>
        <v>0.9</v>
      </c>
      <c r="AF56" s="7">
        <f>INDEX(mtskill!$A$5:$CR$163,MATCH(Sheet1!$A56,mtskill!$A$5:$A$163,0),MATCH(Sheet1!AF$2,mtskill!$A$5:$CR$5,0))</f>
        <v>0.9</v>
      </c>
      <c r="AG56" s="7">
        <f>INDEX(mtskill!$A$5:$CR$163,MATCH(Sheet1!$A56,mtskill!$A$5:$A$163,0),MATCH(Sheet1!AG$2,mtskill!$A$5:$CR$5,0))</f>
        <v>0.95</v>
      </c>
      <c r="AH56" s="7">
        <f>INDEX(mtskill!$A$5:$CR$163,MATCH(Sheet1!$A56,mtskill!$A$5:$A$163,0),MATCH(Sheet1!AH$2,mtskill!$A$5:$CR$5,0))</f>
        <v>0.9</v>
      </c>
      <c r="AI56" s="7">
        <f>INDEX(mtskill!$A$5:$CR$163,MATCH(Sheet1!$A56,mtskill!$A$5:$A$163,0),MATCH(Sheet1!AI$2,mtskill!$A$5:$CR$5,0))</f>
        <v>0.9</v>
      </c>
      <c r="AK56" s="7">
        <v>10023356</v>
      </c>
      <c r="AL56" s="7">
        <v>30274790</v>
      </c>
      <c r="AM56" s="8">
        <v>1</v>
      </c>
    </row>
    <row r="57" spans="1:39" x14ac:dyDescent="0.25">
      <c r="A57">
        <v>10023891</v>
      </c>
      <c r="B57" s="7">
        <f>INDEX(mtskill!$A$5:$CR$163,MATCH(Sheet1!$A57,mtskill!$A$5:$A$163,0),MATCH(Sheet1!B$2,mtskill!$A$5:$CR$5,0))</f>
        <v>1</v>
      </c>
      <c r="C57" s="7">
        <f>INDEX(mtskill!$A$5:$CR$163,MATCH(Sheet1!$A57,mtskill!$A$5:$A$163,0),MATCH(Sheet1!C$2,mtskill!$A$5:$CR$5,0))</f>
        <v>0.96</v>
      </c>
      <c r="D57" s="7">
        <f>INDEX(mtskill!$A$5:$CR$163,MATCH(Sheet1!$A57,mtskill!$A$5:$A$163,0),MATCH(Sheet1!D$2,mtskill!$A$5:$CR$5,0))</f>
        <v>1</v>
      </c>
      <c r="E57" s="7">
        <f>INDEX(mtskill!$A$5:$CR$163,MATCH(Sheet1!$A57,mtskill!$A$5:$A$163,0),MATCH(Sheet1!E$2,mtskill!$A$5:$CR$5,0))</f>
        <v>1</v>
      </c>
      <c r="F57" s="7">
        <f>INDEX(mtskill!$A$5:$CR$163,MATCH(Sheet1!$A57,mtskill!$A$5:$A$163,0),MATCH(Sheet1!F$2,mtskill!$A$5:$CR$5,0))</f>
        <v>1</v>
      </c>
      <c r="G57" s="7">
        <f>INDEX(mtskill!$A$5:$CR$163,MATCH(Sheet1!$A57,mtskill!$A$5:$A$163,0),MATCH(Sheet1!G$2,mtskill!$A$5:$CR$5,0))</f>
        <v>0.95</v>
      </c>
      <c r="H57" s="7">
        <f>INDEX(mtskill!$A$5:$CR$163,MATCH(Sheet1!$A57,mtskill!$A$5:$A$163,0),MATCH(Sheet1!H$2,mtskill!$A$5:$CR$5,0))</f>
        <v>1</v>
      </c>
      <c r="I57" s="7">
        <f>INDEX(mtskill!$A$5:$CR$163,MATCH(Sheet1!$A57,mtskill!$A$5:$A$163,0),MATCH(Sheet1!I$2,mtskill!$A$5:$CR$5,0))</f>
        <v>0.95</v>
      </c>
      <c r="J57" s="7">
        <f>INDEX(mtskill!$A$5:$CR$163,MATCH(Sheet1!$A57,mtskill!$A$5:$A$163,0),MATCH(Sheet1!J$2,mtskill!$A$5:$CR$5,0))</f>
        <v>1</v>
      </c>
      <c r="K57" s="7">
        <f>INDEX(mtskill!$A$5:$CR$163,MATCH(Sheet1!$A57,mtskill!$A$5:$A$163,0),MATCH(Sheet1!K$2,mtskill!$A$5:$CR$5,0))</f>
        <v>0.95</v>
      </c>
      <c r="L57" s="7">
        <f>INDEX(mtskill!$A$5:$CR$163,MATCH(Sheet1!$A57,mtskill!$A$5:$A$163,0),MATCH(Sheet1!L$2,mtskill!$A$5:$CR$5,0))</f>
        <v>0.95</v>
      </c>
      <c r="M57" s="7">
        <f>INDEX(mtskill!$A$5:$CR$163,MATCH(Sheet1!$A57,mtskill!$A$5:$A$163,0),MATCH(Sheet1!M$2,mtskill!$A$5:$CR$5,0))</f>
        <v>0.96</v>
      </c>
      <c r="N57" s="7">
        <f>INDEX(mtskill!$A$5:$CR$163,MATCH(Sheet1!$A57,mtskill!$A$5:$A$163,0),MATCH(Sheet1!N$2,mtskill!$A$5:$CR$5,0))</f>
        <v>0.96</v>
      </c>
      <c r="O57" s="7">
        <f>INDEX(mtskill!$A$5:$CR$163,MATCH(Sheet1!$A57,mtskill!$A$5:$A$163,0),MATCH(Sheet1!O$2,mtskill!$A$5:$CR$5,0))</f>
        <v>1</v>
      </c>
      <c r="P57" s="7">
        <f>INDEX(mtskill!$A$5:$CR$163,MATCH(Sheet1!$A57,mtskill!$A$5:$A$163,0),MATCH(Sheet1!P$2,mtskill!$A$5:$CR$5,0))</f>
        <v>0.95</v>
      </c>
      <c r="Q57" s="7">
        <f>INDEX(mtskill!$A$5:$CR$163,MATCH(Sheet1!$A57,mtskill!$A$5:$A$163,0),MATCH(Sheet1!Q$2,mtskill!$A$5:$CR$5,0))</f>
        <v>1</v>
      </c>
      <c r="R57" s="7">
        <f>INDEX(mtskill!$A$5:$CR$163,MATCH(Sheet1!$A57,mtskill!$A$5:$A$163,0),MATCH(Sheet1!R$2,mtskill!$A$5:$CR$5,0))</f>
        <v>1</v>
      </c>
      <c r="S57" s="7">
        <f>INDEX(mtskill!$A$5:$CR$163,MATCH(Sheet1!$A57,mtskill!$A$5:$A$163,0),MATCH(Sheet1!S$2,mtskill!$A$5:$CR$5,0))</f>
        <v>0.96</v>
      </c>
      <c r="T57" s="7">
        <f>INDEX(mtskill!$A$5:$CR$163,MATCH(Sheet1!$A57,mtskill!$A$5:$A$163,0),MATCH(Sheet1!T$2,mtskill!$A$5:$CR$5,0))</f>
        <v>0.96</v>
      </c>
      <c r="U57" s="7">
        <f>INDEX(mtskill!$A$5:$CR$163,MATCH(Sheet1!$A57,mtskill!$A$5:$A$163,0),MATCH(Sheet1!U$2,mtskill!$A$5:$CR$5,0))</f>
        <v>1</v>
      </c>
      <c r="V57" s="7">
        <f>INDEX(mtskill!$A$5:$CR$163,MATCH(Sheet1!$A57,mtskill!$A$5:$A$163,0),MATCH(Sheet1!V$2,mtskill!$A$5:$CR$5,0))</f>
        <v>0.95</v>
      </c>
      <c r="W57" s="7">
        <f>INDEX(mtskill!$A$5:$CR$163,MATCH(Sheet1!$A57,mtskill!$A$5:$A$163,0),MATCH(Sheet1!W$2,mtskill!$A$5:$CR$5,0))</f>
        <v>1</v>
      </c>
      <c r="X57" s="7">
        <f>INDEX(mtskill!$A$5:$CR$163,MATCH(Sheet1!$A57,mtskill!$A$5:$A$163,0),MATCH(Sheet1!X$2,mtskill!$A$5:$CR$5,0))</f>
        <v>0.95</v>
      </c>
      <c r="Y57" s="7">
        <f>INDEX(mtskill!$A$5:$CR$163,MATCH(Sheet1!$A57,mtskill!$A$5:$A$163,0),MATCH(Sheet1!Y$2,mtskill!$A$5:$CR$5,0))</f>
        <v>0.6</v>
      </c>
      <c r="Z57" s="7">
        <f>INDEX(mtskill!$A$5:$CR$163,MATCH(Sheet1!$A57,mtskill!$A$5:$A$163,0),MATCH(Sheet1!Z$2,mtskill!$A$5:$CR$5,0))</f>
        <v>0.96</v>
      </c>
      <c r="AA57" s="7">
        <f>INDEX(mtskill!$A$5:$CR$163,MATCH(Sheet1!$A57,mtskill!$A$5:$A$163,0),MATCH(Sheet1!AA$2,mtskill!$A$5:$CR$5,0))</f>
        <v>0.95</v>
      </c>
      <c r="AB57" s="7">
        <f>INDEX(mtskill!$A$5:$CR$163,MATCH(Sheet1!$A57,mtskill!$A$5:$A$163,0),MATCH(Sheet1!AB$2,mtskill!$A$5:$CR$5,0))</f>
        <v>0.96</v>
      </c>
      <c r="AC57" s="7">
        <f>INDEX(mtskill!$A$5:$CR$163,MATCH(Sheet1!$A57,mtskill!$A$5:$A$163,0),MATCH(Sheet1!AC$2,mtskill!$A$5:$CR$5,0))</f>
        <v>1</v>
      </c>
      <c r="AD57" s="7">
        <f>INDEX(mtskill!$A$5:$CR$163,MATCH(Sheet1!$A57,mtskill!$A$5:$A$163,0),MATCH(Sheet1!AD$2,mtskill!$A$5:$CR$5,0))</f>
        <v>1</v>
      </c>
      <c r="AE57" s="7">
        <f>INDEX(mtskill!$A$5:$CR$163,MATCH(Sheet1!$A57,mtskill!$A$5:$A$163,0),MATCH(Sheet1!AE$2,mtskill!$A$5:$CR$5,0))</f>
        <v>1</v>
      </c>
      <c r="AF57" s="7">
        <f>INDEX(mtskill!$A$5:$CR$163,MATCH(Sheet1!$A57,mtskill!$A$5:$A$163,0),MATCH(Sheet1!AF$2,mtskill!$A$5:$CR$5,0))</f>
        <v>1</v>
      </c>
      <c r="AG57" s="7">
        <f>INDEX(mtskill!$A$5:$CR$163,MATCH(Sheet1!$A57,mtskill!$A$5:$A$163,0),MATCH(Sheet1!AG$2,mtskill!$A$5:$CR$5,0))</f>
        <v>0.95</v>
      </c>
      <c r="AH57" s="7">
        <f>INDEX(mtskill!$A$5:$CR$163,MATCH(Sheet1!$A57,mtskill!$A$5:$A$163,0),MATCH(Sheet1!AH$2,mtskill!$A$5:$CR$5,0))</f>
        <v>0.96</v>
      </c>
      <c r="AI57" s="7">
        <f>INDEX(mtskill!$A$5:$CR$163,MATCH(Sheet1!$A57,mtskill!$A$5:$A$163,0),MATCH(Sheet1!AI$2,mtskill!$A$5:$CR$5,0))</f>
        <v>1</v>
      </c>
      <c r="AK57" s="7">
        <v>10023356</v>
      </c>
      <c r="AL57" s="7">
        <v>30274815</v>
      </c>
      <c r="AM57" s="8">
        <v>1</v>
      </c>
    </row>
    <row r="58" spans="1:39" x14ac:dyDescent="0.25">
      <c r="A58">
        <v>10023651</v>
      </c>
      <c r="B58" s="7">
        <f>INDEX(mtskill!$A$5:$CR$163,MATCH(Sheet1!$A58,mtskill!$A$5:$A$163,0),MATCH(Sheet1!B$2,mtskill!$A$5:$CR$5,0))</f>
        <v>0.96</v>
      </c>
      <c r="C58" s="7">
        <f>INDEX(mtskill!$A$5:$CR$163,MATCH(Sheet1!$A58,mtskill!$A$5:$A$163,0),MATCH(Sheet1!C$2,mtskill!$A$5:$CR$5,0))</f>
        <v>0.96</v>
      </c>
      <c r="D58" s="7">
        <f>INDEX(mtskill!$A$5:$CR$163,MATCH(Sheet1!$A58,mtskill!$A$5:$A$163,0),MATCH(Sheet1!D$2,mtskill!$A$5:$CR$5,0))</f>
        <v>0.96</v>
      </c>
      <c r="E58" s="7">
        <f>INDEX(mtskill!$A$5:$CR$163,MATCH(Sheet1!$A58,mtskill!$A$5:$A$163,0),MATCH(Sheet1!E$2,mtskill!$A$5:$CR$5,0))</f>
        <v>0.96</v>
      </c>
      <c r="F58" s="7">
        <f>INDEX(mtskill!$A$5:$CR$163,MATCH(Sheet1!$A58,mtskill!$A$5:$A$163,0),MATCH(Sheet1!F$2,mtskill!$A$5:$CR$5,0))</f>
        <v>0.96</v>
      </c>
      <c r="G58" s="7">
        <f>INDEX(mtskill!$A$5:$CR$163,MATCH(Sheet1!$A58,mtskill!$A$5:$A$163,0),MATCH(Sheet1!G$2,mtskill!$A$5:$CR$5,0))</f>
        <v>0.75</v>
      </c>
      <c r="H58" s="7">
        <f>INDEX(mtskill!$A$5:$CR$163,MATCH(Sheet1!$A58,mtskill!$A$5:$A$163,0),MATCH(Sheet1!H$2,mtskill!$A$5:$CR$5,0))</f>
        <v>0.96</v>
      </c>
      <c r="I58" s="7">
        <f>INDEX(mtskill!$A$5:$CR$163,MATCH(Sheet1!$A58,mtskill!$A$5:$A$163,0),MATCH(Sheet1!I$2,mtskill!$A$5:$CR$5,0))</f>
        <v>0.75</v>
      </c>
      <c r="J58" s="7">
        <f>INDEX(mtskill!$A$5:$CR$163,MATCH(Sheet1!$A58,mtskill!$A$5:$A$163,0),MATCH(Sheet1!J$2,mtskill!$A$5:$CR$5,0))</f>
        <v>0.96</v>
      </c>
      <c r="K58" s="7">
        <f>INDEX(mtskill!$A$5:$CR$163,MATCH(Sheet1!$A58,mtskill!$A$5:$A$163,0),MATCH(Sheet1!K$2,mtskill!$A$5:$CR$5,0))</f>
        <v>0.75</v>
      </c>
      <c r="L58" s="7">
        <f>INDEX(mtskill!$A$5:$CR$163,MATCH(Sheet1!$A58,mtskill!$A$5:$A$163,0),MATCH(Sheet1!L$2,mtskill!$A$5:$CR$5,0))</f>
        <v>0.75</v>
      </c>
      <c r="M58" s="7">
        <f>INDEX(mtskill!$A$5:$CR$163,MATCH(Sheet1!$A58,mtskill!$A$5:$A$163,0),MATCH(Sheet1!M$2,mtskill!$A$5:$CR$5,0))</f>
        <v>0.96</v>
      </c>
      <c r="N58" s="7">
        <f>INDEX(mtskill!$A$5:$CR$163,MATCH(Sheet1!$A58,mtskill!$A$5:$A$163,0),MATCH(Sheet1!N$2,mtskill!$A$5:$CR$5,0))</f>
        <v>0.96</v>
      </c>
      <c r="O58" s="7">
        <f>INDEX(mtskill!$A$5:$CR$163,MATCH(Sheet1!$A58,mtskill!$A$5:$A$163,0),MATCH(Sheet1!O$2,mtskill!$A$5:$CR$5,0))</f>
        <v>0.96</v>
      </c>
      <c r="P58" s="7">
        <f>INDEX(mtskill!$A$5:$CR$163,MATCH(Sheet1!$A58,mtskill!$A$5:$A$163,0),MATCH(Sheet1!P$2,mtskill!$A$5:$CR$5,0))</f>
        <v>0.75</v>
      </c>
      <c r="Q58" s="7">
        <f>INDEX(mtskill!$A$5:$CR$163,MATCH(Sheet1!$A58,mtskill!$A$5:$A$163,0),MATCH(Sheet1!Q$2,mtskill!$A$5:$CR$5,0))</f>
        <v>0.96</v>
      </c>
      <c r="R58" s="7">
        <f>INDEX(mtskill!$A$5:$CR$163,MATCH(Sheet1!$A58,mtskill!$A$5:$A$163,0),MATCH(Sheet1!R$2,mtskill!$A$5:$CR$5,0))</f>
        <v>0.96</v>
      </c>
      <c r="S58" s="7">
        <f>INDEX(mtskill!$A$5:$CR$163,MATCH(Sheet1!$A58,mtskill!$A$5:$A$163,0),MATCH(Sheet1!S$2,mtskill!$A$5:$CR$5,0))</f>
        <v>0.96</v>
      </c>
      <c r="T58" s="7">
        <f>INDEX(mtskill!$A$5:$CR$163,MATCH(Sheet1!$A58,mtskill!$A$5:$A$163,0),MATCH(Sheet1!T$2,mtskill!$A$5:$CR$5,0))</f>
        <v>0.96</v>
      </c>
      <c r="U58" s="7">
        <f>INDEX(mtskill!$A$5:$CR$163,MATCH(Sheet1!$A58,mtskill!$A$5:$A$163,0),MATCH(Sheet1!U$2,mtskill!$A$5:$CR$5,0))</f>
        <v>0.96</v>
      </c>
      <c r="V58" s="7">
        <f>INDEX(mtskill!$A$5:$CR$163,MATCH(Sheet1!$A58,mtskill!$A$5:$A$163,0),MATCH(Sheet1!V$2,mtskill!$A$5:$CR$5,0))</f>
        <v>0.75</v>
      </c>
      <c r="W58" s="7">
        <f>INDEX(mtskill!$A$5:$CR$163,MATCH(Sheet1!$A58,mtskill!$A$5:$A$163,0),MATCH(Sheet1!W$2,mtskill!$A$5:$CR$5,0))</f>
        <v>0.96</v>
      </c>
      <c r="X58" s="7">
        <f>INDEX(mtskill!$A$5:$CR$163,MATCH(Sheet1!$A58,mtskill!$A$5:$A$163,0),MATCH(Sheet1!X$2,mtskill!$A$5:$CR$5,0))</f>
        <v>0.75</v>
      </c>
      <c r="Y58" s="7">
        <f>INDEX(mtskill!$A$5:$CR$163,MATCH(Sheet1!$A58,mtskill!$A$5:$A$163,0),MATCH(Sheet1!Y$2,mtskill!$A$5:$CR$5,0))</f>
        <v>0.6</v>
      </c>
      <c r="Z58" s="7">
        <f>INDEX(mtskill!$A$5:$CR$163,MATCH(Sheet1!$A58,mtskill!$A$5:$A$163,0),MATCH(Sheet1!Z$2,mtskill!$A$5:$CR$5,0))</f>
        <v>0.96</v>
      </c>
      <c r="AA58" s="7">
        <f>INDEX(mtskill!$A$5:$CR$163,MATCH(Sheet1!$A58,mtskill!$A$5:$A$163,0),MATCH(Sheet1!AA$2,mtskill!$A$5:$CR$5,0))</f>
        <v>0.75</v>
      </c>
      <c r="AB58" s="7">
        <f>INDEX(mtskill!$A$5:$CR$163,MATCH(Sheet1!$A58,mtskill!$A$5:$A$163,0),MATCH(Sheet1!AB$2,mtskill!$A$5:$CR$5,0))</f>
        <v>0.96</v>
      </c>
      <c r="AC58" s="7">
        <f>INDEX(mtskill!$A$5:$CR$163,MATCH(Sheet1!$A58,mtskill!$A$5:$A$163,0),MATCH(Sheet1!AC$2,mtskill!$A$5:$CR$5,0))</f>
        <v>1</v>
      </c>
      <c r="AD58" s="7">
        <f>INDEX(mtskill!$A$5:$CR$163,MATCH(Sheet1!$A58,mtskill!$A$5:$A$163,0),MATCH(Sheet1!AD$2,mtskill!$A$5:$CR$5,0))</f>
        <v>0.96</v>
      </c>
      <c r="AE58" s="7">
        <f>INDEX(mtskill!$A$5:$CR$163,MATCH(Sheet1!$A58,mtskill!$A$5:$A$163,0),MATCH(Sheet1!AE$2,mtskill!$A$5:$CR$5,0))</f>
        <v>0.96</v>
      </c>
      <c r="AF58" s="7">
        <f>INDEX(mtskill!$A$5:$CR$163,MATCH(Sheet1!$A58,mtskill!$A$5:$A$163,0),MATCH(Sheet1!AF$2,mtskill!$A$5:$CR$5,0))</f>
        <v>0.96</v>
      </c>
      <c r="AG58" s="7">
        <f>INDEX(mtskill!$A$5:$CR$163,MATCH(Sheet1!$A58,mtskill!$A$5:$A$163,0),MATCH(Sheet1!AG$2,mtskill!$A$5:$CR$5,0))</f>
        <v>0.75</v>
      </c>
      <c r="AH58" s="7">
        <f>INDEX(mtskill!$A$5:$CR$163,MATCH(Sheet1!$A58,mtskill!$A$5:$A$163,0),MATCH(Sheet1!AH$2,mtskill!$A$5:$CR$5,0))</f>
        <v>0.96</v>
      </c>
      <c r="AI58" s="7">
        <f>INDEX(mtskill!$A$5:$CR$163,MATCH(Sheet1!$A58,mtskill!$A$5:$A$163,0),MATCH(Sheet1!AI$2,mtskill!$A$5:$CR$5,0))</f>
        <v>0.96</v>
      </c>
      <c r="AK58" s="7">
        <v>10023356</v>
      </c>
      <c r="AL58" s="7">
        <v>30276367</v>
      </c>
      <c r="AM58" s="8">
        <v>1</v>
      </c>
    </row>
    <row r="59" spans="1:39" x14ac:dyDescent="0.25">
      <c r="A59">
        <v>10024468</v>
      </c>
      <c r="B59" s="7">
        <f>INDEX(mtskill!$A$5:$CR$163,MATCH(Sheet1!$A59,mtskill!$A$5:$A$163,0),MATCH(Sheet1!B$2,mtskill!$A$5:$CR$5,0))</f>
        <v>1</v>
      </c>
      <c r="C59" s="7">
        <f>INDEX(mtskill!$A$5:$CR$163,MATCH(Sheet1!$A59,mtskill!$A$5:$A$163,0),MATCH(Sheet1!C$2,mtskill!$A$5:$CR$5,0))</f>
        <v>0.96</v>
      </c>
      <c r="D59" s="7">
        <f>INDEX(mtskill!$A$5:$CR$163,MATCH(Sheet1!$A59,mtskill!$A$5:$A$163,0),MATCH(Sheet1!D$2,mtskill!$A$5:$CR$5,0))</f>
        <v>1</v>
      </c>
      <c r="E59" s="7">
        <f>INDEX(mtskill!$A$5:$CR$163,MATCH(Sheet1!$A59,mtskill!$A$5:$A$163,0),MATCH(Sheet1!E$2,mtskill!$A$5:$CR$5,0))</f>
        <v>1</v>
      </c>
      <c r="F59" s="7">
        <f>INDEX(mtskill!$A$5:$CR$163,MATCH(Sheet1!$A59,mtskill!$A$5:$A$163,0),MATCH(Sheet1!F$2,mtskill!$A$5:$CR$5,0))</f>
        <v>1</v>
      </c>
      <c r="G59" s="7">
        <f>INDEX(mtskill!$A$5:$CR$163,MATCH(Sheet1!$A59,mtskill!$A$5:$A$163,0),MATCH(Sheet1!G$2,mtskill!$A$5:$CR$5,0))</f>
        <v>0.75</v>
      </c>
      <c r="H59" s="7">
        <f>INDEX(mtskill!$A$5:$CR$163,MATCH(Sheet1!$A59,mtskill!$A$5:$A$163,0),MATCH(Sheet1!H$2,mtskill!$A$5:$CR$5,0))</f>
        <v>1</v>
      </c>
      <c r="I59" s="7">
        <f>INDEX(mtskill!$A$5:$CR$163,MATCH(Sheet1!$A59,mtskill!$A$5:$A$163,0),MATCH(Sheet1!I$2,mtskill!$A$5:$CR$5,0))</f>
        <v>0.75</v>
      </c>
      <c r="J59" s="7">
        <f>INDEX(mtskill!$A$5:$CR$163,MATCH(Sheet1!$A59,mtskill!$A$5:$A$163,0),MATCH(Sheet1!J$2,mtskill!$A$5:$CR$5,0))</f>
        <v>1</v>
      </c>
      <c r="K59" s="7">
        <f>INDEX(mtskill!$A$5:$CR$163,MATCH(Sheet1!$A59,mtskill!$A$5:$A$163,0),MATCH(Sheet1!K$2,mtskill!$A$5:$CR$5,0))</f>
        <v>0.75</v>
      </c>
      <c r="L59" s="7">
        <f>INDEX(mtskill!$A$5:$CR$163,MATCH(Sheet1!$A59,mtskill!$A$5:$A$163,0),MATCH(Sheet1!L$2,mtskill!$A$5:$CR$5,0))</f>
        <v>0.75</v>
      </c>
      <c r="M59" s="7">
        <f>INDEX(mtskill!$A$5:$CR$163,MATCH(Sheet1!$A59,mtskill!$A$5:$A$163,0),MATCH(Sheet1!M$2,mtskill!$A$5:$CR$5,0))</f>
        <v>0.96</v>
      </c>
      <c r="N59" s="7">
        <f>INDEX(mtskill!$A$5:$CR$163,MATCH(Sheet1!$A59,mtskill!$A$5:$A$163,0),MATCH(Sheet1!N$2,mtskill!$A$5:$CR$5,0))</f>
        <v>0.96</v>
      </c>
      <c r="O59" s="7">
        <f>INDEX(mtskill!$A$5:$CR$163,MATCH(Sheet1!$A59,mtskill!$A$5:$A$163,0),MATCH(Sheet1!O$2,mtskill!$A$5:$CR$5,0))</f>
        <v>1</v>
      </c>
      <c r="P59" s="7">
        <f>INDEX(mtskill!$A$5:$CR$163,MATCH(Sheet1!$A59,mtskill!$A$5:$A$163,0),MATCH(Sheet1!P$2,mtskill!$A$5:$CR$5,0))</f>
        <v>0.75</v>
      </c>
      <c r="Q59" s="7">
        <f>INDEX(mtskill!$A$5:$CR$163,MATCH(Sheet1!$A59,mtskill!$A$5:$A$163,0),MATCH(Sheet1!Q$2,mtskill!$A$5:$CR$5,0))</f>
        <v>1</v>
      </c>
      <c r="R59" s="7">
        <f>INDEX(mtskill!$A$5:$CR$163,MATCH(Sheet1!$A59,mtskill!$A$5:$A$163,0),MATCH(Sheet1!R$2,mtskill!$A$5:$CR$5,0))</f>
        <v>1</v>
      </c>
      <c r="S59" s="7">
        <f>INDEX(mtskill!$A$5:$CR$163,MATCH(Sheet1!$A59,mtskill!$A$5:$A$163,0),MATCH(Sheet1!S$2,mtskill!$A$5:$CR$5,0))</f>
        <v>0.96</v>
      </c>
      <c r="T59" s="7">
        <f>INDEX(mtskill!$A$5:$CR$163,MATCH(Sheet1!$A59,mtskill!$A$5:$A$163,0),MATCH(Sheet1!T$2,mtskill!$A$5:$CR$5,0))</f>
        <v>0.96</v>
      </c>
      <c r="U59" s="7">
        <f>INDEX(mtskill!$A$5:$CR$163,MATCH(Sheet1!$A59,mtskill!$A$5:$A$163,0),MATCH(Sheet1!U$2,mtskill!$A$5:$CR$5,0))</f>
        <v>1</v>
      </c>
      <c r="V59" s="7">
        <f>INDEX(mtskill!$A$5:$CR$163,MATCH(Sheet1!$A59,mtskill!$A$5:$A$163,0),MATCH(Sheet1!V$2,mtskill!$A$5:$CR$5,0))</f>
        <v>0.75</v>
      </c>
      <c r="W59" s="7">
        <f>INDEX(mtskill!$A$5:$CR$163,MATCH(Sheet1!$A59,mtskill!$A$5:$A$163,0),MATCH(Sheet1!W$2,mtskill!$A$5:$CR$5,0))</f>
        <v>1</v>
      </c>
      <c r="X59" s="7">
        <f>INDEX(mtskill!$A$5:$CR$163,MATCH(Sheet1!$A59,mtskill!$A$5:$A$163,0),MATCH(Sheet1!X$2,mtskill!$A$5:$CR$5,0))</f>
        <v>0.75</v>
      </c>
      <c r="Y59" s="7">
        <f>INDEX(mtskill!$A$5:$CR$163,MATCH(Sheet1!$A59,mtskill!$A$5:$A$163,0),MATCH(Sheet1!Y$2,mtskill!$A$5:$CR$5,0))</f>
        <v>0.6</v>
      </c>
      <c r="Z59" s="7">
        <f>INDEX(mtskill!$A$5:$CR$163,MATCH(Sheet1!$A59,mtskill!$A$5:$A$163,0),MATCH(Sheet1!Z$2,mtskill!$A$5:$CR$5,0))</f>
        <v>0.96</v>
      </c>
      <c r="AA59" s="7">
        <f>INDEX(mtskill!$A$5:$CR$163,MATCH(Sheet1!$A59,mtskill!$A$5:$A$163,0),MATCH(Sheet1!AA$2,mtskill!$A$5:$CR$5,0))</f>
        <v>0.75</v>
      </c>
      <c r="AB59" s="7">
        <f>INDEX(mtskill!$A$5:$CR$163,MATCH(Sheet1!$A59,mtskill!$A$5:$A$163,0),MATCH(Sheet1!AB$2,mtskill!$A$5:$CR$5,0))</f>
        <v>0.96</v>
      </c>
      <c r="AC59" s="7">
        <f>INDEX(mtskill!$A$5:$CR$163,MATCH(Sheet1!$A59,mtskill!$A$5:$A$163,0),MATCH(Sheet1!AC$2,mtskill!$A$5:$CR$5,0))</f>
        <v>1</v>
      </c>
      <c r="AD59" s="7">
        <f>INDEX(mtskill!$A$5:$CR$163,MATCH(Sheet1!$A59,mtskill!$A$5:$A$163,0),MATCH(Sheet1!AD$2,mtskill!$A$5:$CR$5,0))</f>
        <v>1</v>
      </c>
      <c r="AE59" s="7">
        <f>INDEX(mtskill!$A$5:$CR$163,MATCH(Sheet1!$A59,mtskill!$A$5:$A$163,0),MATCH(Sheet1!AE$2,mtskill!$A$5:$CR$5,0))</f>
        <v>1</v>
      </c>
      <c r="AF59" s="7">
        <f>INDEX(mtskill!$A$5:$CR$163,MATCH(Sheet1!$A59,mtskill!$A$5:$A$163,0),MATCH(Sheet1!AF$2,mtskill!$A$5:$CR$5,0))</f>
        <v>1</v>
      </c>
      <c r="AG59" s="7">
        <f>INDEX(mtskill!$A$5:$CR$163,MATCH(Sheet1!$A59,mtskill!$A$5:$A$163,0),MATCH(Sheet1!AG$2,mtskill!$A$5:$CR$5,0))</f>
        <v>0.75</v>
      </c>
      <c r="AH59" s="7">
        <f>INDEX(mtskill!$A$5:$CR$163,MATCH(Sheet1!$A59,mtskill!$A$5:$A$163,0),MATCH(Sheet1!AH$2,mtskill!$A$5:$CR$5,0))</f>
        <v>0.96</v>
      </c>
      <c r="AI59" s="7">
        <f>INDEX(mtskill!$A$5:$CR$163,MATCH(Sheet1!$A59,mtskill!$A$5:$A$163,0),MATCH(Sheet1!AI$2,mtskill!$A$5:$CR$5,0))</f>
        <v>1</v>
      </c>
      <c r="AK59" s="7">
        <v>10023356</v>
      </c>
      <c r="AL59" s="7">
        <v>30285163</v>
      </c>
      <c r="AM59" s="8">
        <v>0.875</v>
      </c>
    </row>
    <row r="60" spans="1:39" x14ac:dyDescent="0.25">
      <c r="A60">
        <v>10024174</v>
      </c>
      <c r="B60" s="7">
        <f>INDEX(mtskill!$A$5:$CR$163,MATCH(Sheet1!$A60,mtskill!$A$5:$A$163,0),MATCH(Sheet1!B$2,mtskill!$A$5:$CR$5,0))</f>
        <v>1.1000000000000001</v>
      </c>
      <c r="C60" s="7">
        <f>INDEX(mtskill!$A$5:$CR$163,MATCH(Sheet1!$A60,mtskill!$A$5:$A$163,0),MATCH(Sheet1!C$2,mtskill!$A$5:$CR$5,0))</f>
        <v>1</v>
      </c>
      <c r="D60" s="7">
        <f>INDEX(mtskill!$A$5:$CR$163,MATCH(Sheet1!$A60,mtskill!$A$5:$A$163,0),MATCH(Sheet1!D$2,mtskill!$A$5:$CR$5,0))</f>
        <v>1.1000000000000001</v>
      </c>
      <c r="E60" s="7">
        <f>INDEX(mtskill!$A$5:$CR$163,MATCH(Sheet1!$A60,mtskill!$A$5:$A$163,0),MATCH(Sheet1!E$2,mtskill!$A$5:$CR$5,0))</f>
        <v>1.1000000000000001</v>
      </c>
      <c r="F60" s="7">
        <f>INDEX(mtskill!$A$5:$CR$163,MATCH(Sheet1!$A60,mtskill!$A$5:$A$163,0),MATCH(Sheet1!F$2,mtskill!$A$5:$CR$5,0))</f>
        <v>1.1000000000000001</v>
      </c>
      <c r="G60" s="7">
        <f>INDEX(mtskill!$A$5:$CR$163,MATCH(Sheet1!$A60,mtskill!$A$5:$A$163,0),MATCH(Sheet1!G$2,mtskill!$A$5:$CR$5,0))</f>
        <v>0.75</v>
      </c>
      <c r="H60" s="7">
        <f>INDEX(mtskill!$A$5:$CR$163,MATCH(Sheet1!$A60,mtskill!$A$5:$A$163,0),MATCH(Sheet1!H$2,mtskill!$A$5:$CR$5,0))</f>
        <v>1.1000000000000001</v>
      </c>
      <c r="I60" s="7">
        <f>INDEX(mtskill!$A$5:$CR$163,MATCH(Sheet1!$A60,mtskill!$A$5:$A$163,0),MATCH(Sheet1!I$2,mtskill!$A$5:$CR$5,0))</f>
        <v>0.75</v>
      </c>
      <c r="J60" s="7">
        <f>INDEX(mtskill!$A$5:$CR$163,MATCH(Sheet1!$A60,mtskill!$A$5:$A$163,0),MATCH(Sheet1!J$2,mtskill!$A$5:$CR$5,0))</f>
        <v>1.1000000000000001</v>
      </c>
      <c r="K60" s="7">
        <f>INDEX(mtskill!$A$5:$CR$163,MATCH(Sheet1!$A60,mtskill!$A$5:$A$163,0),MATCH(Sheet1!K$2,mtskill!$A$5:$CR$5,0))</f>
        <v>0.75</v>
      </c>
      <c r="L60" s="7">
        <f>INDEX(mtskill!$A$5:$CR$163,MATCH(Sheet1!$A60,mtskill!$A$5:$A$163,0),MATCH(Sheet1!L$2,mtskill!$A$5:$CR$5,0))</f>
        <v>0.75</v>
      </c>
      <c r="M60" s="7">
        <f>INDEX(mtskill!$A$5:$CR$163,MATCH(Sheet1!$A60,mtskill!$A$5:$A$163,0),MATCH(Sheet1!M$2,mtskill!$A$5:$CR$5,0))</f>
        <v>1</v>
      </c>
      <c r="N60" s="7">
        <f>INDEX(mtskill!$A$5:$CR$163,MATCH(Sheet1!$A60,mtskill!$A$5:$A$163,0),MATCH(Sheet1!N$2,mtskill!$A$5:$CR$5,0))</f>
        <v>1</v>
      </c>
      <c r="O60" s="7">
        <f>INDEX(mtskill!$A$5:$CR$163,MATCH(Sheet1!$A60,mtskill!$A$5:$A$163,0),MATCH(Sheet1!O$2,mtskill!$A$5:$CR$5,0))</f>
        <v>1.1000000000000001</v>
      </c>
      <c r="P60" s="7">
        <f>INDEX(mtskill!$A$5:$CR$163,MATCH(Sheet1!$A60,mtskill!$A$5:$A$163,0),MATCH(Sheet1!P$2,mtskill!$A$5:$CR$5,0))</f>
        <v>0.75</v>
      </c>
      <c r="Q60" s="7">
        <f>INDEX(mtskill!$A$5:$CR$163,MATCH(Sheet1!$A60,mtskill!$A$5:$A$163,0),MATCH(Sheet1!Q$2,mtskill!$A$5:$CR$5,0))</f>
        <v>1.1000000000000001</v>
      </c>
      <c r="R60" s="7">
        <f>INDEX(mtskill!$A$5:$CR$163,MATCH(Sheet1!$A60,mtskill!$A$5:$A$163,0),MATCH(Sheet1!R$2,mtskill!$A$5:$CR$5,0))</f>
        <v>1.1000000000000001</v>
      </c>
      <c r="S60" s="7">
        <f>INDEX(mtskill!$A$5:$CR$163,MATCH(Sheet1!$A60,mtskill!$A$5:$A$163,0),MATCH(Sheet1!S$2,mtskill!$A$5:$CR$5,0))</f>
        <v>1</v>
      </c>
      <c r="T60" s="7">
        <f>INDEX(mtskill!$A$5:$CR$163,MATCH(Sheet1!$A60,mtskill!$A$5:$A$163,0),MATCH(Sheet1!T$2,mtskill!$A$5:$CR$5,0))</f>
        <v>1</v>
      </c>
      <c r="U60" s="7">
        <f>INDEX(mtskill!$A$5:$CR$163,MATCH(Sheet1!$A60,mtskill!$A$5:$A$163,0),MATCH(Sheet1!U$2,mtskill!$A$5:$CR$5,0))</f>
        <v>1.1000000000000001</v>
      </c>
      <c r="V60" s="7">
        <f>INDEX(mtskill!$A$5:$CR$163,MATCH(Sheet1!$A60,mtskill!$A$5:$A$163,0),MATCH(Sheet1!V$2,mtskill!$A$5:$CR$5,0))</f>
        <v>0.75</v>
      </c>
      <c r="W60" s="7">
        <f>INDEX(mtskill!$A$5:$CR$163,MATCH(Sheet1!$A60,mtskill!$A$5:$A$163,0),MATCH(Sheet1!W$2,mtskill!$A$5:$CR$5,0))</f>
        <v>1.1000000000000001</v>
      </c>
      <c r="X60" s="7">
        <f>INDEX(mtskill!$A$5:$CR$163,MATCH(Sheet1!$A60,mtskill!$A$5:$A$163,0),MATCH(Sheet1!X$2,mtskill!$A$5:$CR$5,0))</f>
        <v>0.75</v>
      </c>
      <c r="Y60" s="7">
        <f>INDEX(mtskill!$A$5:$CR$163,MATCH(Sheet1!$A60,mtskill!$A$5:$A$163,0),MATCH(Sheet1!Y$2,mtskill!$A$5:$CR$5,0))</f>
        <v>0.6</v>
      </c>
      <c r="Z60" s="7">
        <f>INDEX(mtskill!$A$5:$CR$163,MATCH(Sheet1!$A60,mtskill!$A$5:$A$163,0),MATCH(Sheet1!Z$2,mtskill!$A$5:$CR$5,0))</f>
        <v>1</v>
      </c>
      <c r="AA60" s="7">
        <f>INDEX(mtskill!$A$5:$CR$163,MATCH(Sheet1!$A60,mtskill!$A$5:$A$163,0),MATCH(Sheet1!AA$2,mtskill!$A$5:$CR$5,0))</f>
        <v>0.75</v>
      </c>
      <c r="AB60" s="7">
        <f>INDEX(mtskill!$A$5:$CR$163,MATCH(Sheet1!$A60,mtskill!$A$5:$A$163,0),MATCH(Sheet1!AB$2,mtskill!$A$5:$CR$5,0))</f>
        <v>1</v>
      </c>
      <c r="AC60" s="7">
        <f>INDEX(mtskill!$A$5:$CR$163,MATCH(Sheet1!$A60,mtskill!$A$5:$A$163,0),MATCH(Sheet1!AC$2,mtskill!$A$5:$CR$5,0))</f>
        <v>1.1666666666666667</v>
      </c>
      <c r="AD60" s="7">
        <f>INDEX(mtskill!$A$5:$CR$163,MATCH(Sheet1!$A60,mtskill!$A$5:$A$163,0),MATCH(Sheet1!AD$2,mtskill!$A$5:$CR$5,0))</f>
        <v>1.1000000000000001</v>
      </c>
      <c r="AE60" s="7">
        <f>INDEX(mtskill!$A$5:$CR$163,MATCH(Sheet1!$A60,mtskill!$A$5:$A$163,0),MATCH(Sheet1!AE$2,mtskill!$A$5:$CR$5,0))</f>
        <v>1.1000000000000001</v>
      </c>
      <c r="AF60" s="7">
        <f>INDEX(mtskill!$A$5:$CR$163,MATCH(Sheet1!$A60,mtskill!$A$5:$A$163,0),MATCH(Sheet1!AF$2,mtskill!$A$5:$CR$5,0))</f>
        <v>1.1000000000000001</v>
      </c>
      <c r="AG60" s="7">
        <f>INDEX(mtskill!$A$5:$CR$163,MATCH(Sheet1!$A60,mtskill!$A$5:$A$163,0),MATCH(Sheet1!AG$2,mtskill!$A$5:$CR$5,0))</f>
        <v>0.75</v>
      </c>
      <c r="AH60" s="7">
        <f>INDEX(mtskill!$A$5:$CR$163,MATCH(Sheet1!$A60,mtskill!$A$5:$A$163,0),MATCH(Sheet1!AH$2,mtskill!$A$5:$CR$5,0))</f>
        <v>1</v>
      </c>
      <c r="AI60" s="7">
        <f>INDEX(mtskill!$A$5:$CR$163,MATCH(Sheet1!$A60,mtskill!$A$5:$A$163,0),MATCH(Sheet1!AI$2,mtskill!$A$5:$CR$5,0))</f>
        <v>1.1000000000000001</v>
      </c>
      <c r="AK60" s="7">
        <v>10023356</v>
      </c>
      <c r="AL60" s="7">
        <v>30285185</v>
      </c>
      <c r="AM60" s="8">
        <v>1</v>
      </c>
    </row>
    <row r="61" spans="1:39" x14ac:dyDescent="0.25">
      <c r="A61">
        <v>10024334</v>
      </c>
      <c r="B61" s="7">
        <f>INDEX(mtskill!$A$5:$CR$163,MATCH(Sheet1!$A61,mtskill!$A$5:$A$163,0),MATCH(Sheet1!B$2,mtskill!$A$5:$CR$5,0))</f>
        <v>1</v>
      </c>
      <c r="C61" s="7">
        <f>INDEX(mtskill!$A$5:$CR$163,MATCH(Sheet1!$A61,mtskill!$A$5:$A$163,0),MATCH(Sheet1!C$2,mtskill!$A$5:$CR$5,0))</f>
        <v>1</v>
      </c>
      <c r="D61" s="7">
        <f>INDEX(mtskill!$A$5:$CR$163,MATCH(Sheet1!$A61,mtskill!$A$5:$A$163,0),MATCH(Sheet1!D$2,mtskill!$A$5:$CR$5,0))</f>
        <v>1</v>
      </c>
      <c r="E61" s="7">
        <f>INDEX(mtskill!$A$5:$CR$163,MATCH(Sheet1!$A61,mtskill!$A$5:$A$163,0),MATCH(Sheet1!E$2,mtskill!$A$5:$CR$5,0))</f>
        <v>1</v>
      </c>
      <c r="F61" s="7">
        <f>INDEX(mtskill!$A$5:$CR$163,MATCH(Sheet1!$A61,mtskill!$A$5:$A$163,0),MATCH(Sheet1!F$2,mtskill!$A$5:$CR$5,0))</f>
        <v>1</v>
      </c>
      <c r="G61" s="7">
        <f>INDEX(mtskill!$A$5:$CR$163,MATCH(Sheet1!$A61,mtskill!$A$5:$A$163,0),MATCH(Sheet1!G$2,mtskill!$A$5:$CR$5,0))</f>
        <v>1.05</v>
      </c>
      <c r="H61" s="7">
        <f>INDEX(mtskill!$A$5:$CR$163,MATCH(Sheet1!$A61,mtskill!$A$5:$A$163,0),MATCH(Sheet1!H$2,mtskill!$A$5:$CR$5,0))</f>
        <v>1</v>
      </c>
      <c r="I61" s="7">
        <f>INDEX(mtskill!$A$5:$CR$163,MATCH(Sheet1!$A61,mtskill!$A$5:$A$163,0),MATCH(Sheet1!I$2,mtskill!$A$5:$CR$5,0))</f>
        <v>1.05</v>
      </c>
      <c r="J61" s="7">
        <f>INDEX(mtskill!$A$5:$CR$163,MATCH(Sheet1!$A61,mtskill!$A$5:$A$163,0),MATCH(Sheet1!J$2,mtskill!$A$5:$CR$5,0))</f>
        <v>1</v>
      </c>
      <c r="K61" s="7">
        <f>INDEX(mtskill!$A$5:$CR$163,MATCH(Sheet1!$A61,mtskill!$A$5:$A$163,0),MATCH(Sheet1!K$2,mtskill!$A$5:$CR$5,0))</f>
        <v>1.05</v>
      </c>
      <c r="L61" s="7">
        <f>INDEX(mtskill!$A$5:$CR$163,MATCH(Sheet1!$A61,mtskill!$A$5:$A$163,0),MATCH(Sheet1!L$2,mtskill!$A$5:$CR$5,0))</f>
        <v>1.05</v>
      </c>
      <c r="M61" s="7">
        <f>INDEX(mtskill!$A$5:$CR$163,MATCH(Sheet1!$A61,mtskill!$A$5:$A$163,0),MATCH(Sheet1!M$2,mtskill!$A$5:$CR$5,0))</f>
        <v>1</v>
      </c>
      <c r="N61" s="7">
        <f>INDEX(mtskill!$A$5:$CR$163,MATCH(Sheet1!$A61,mtskill!$A$5:$A$163,0),MATCH(Sheet1!N$2,mtskill!$A$5:$CR$5,0))</f>
        <v>1</v>
      </c>
      <c r="O61" s="7">
        <f>INDEX(mtskill!$A$5:$CR$163,MATCH(Sheet1!$A61,mtskill!$A$5:$A$163,0),MATCH(Sheet1!O$2,mtskill!$A$5:$CR$5,0))</f>
        <v>1</v>
      </c>
      <c r="P61" s="7">
        <f>INDEX(mtskill!$A$5:$CR$163,MATCH(Sheet1!$A61,mtskill!$A$5:$A$163,0),MATCH(Sheet1!P$2,mtskill!$A$5:$CR$5,0))</f>
        <v>1.05</v>
      </c>
      <c r="Q61" s="7">
        <f>INDEX(mtskill!$A$5:$CR$163,MATCH(Sheet1!$A61,mtskill!$A$5:$A$163,0),MATCH(Sheet1!Q$2,mtskill!$A$5:$CR$5,0))</f>
        <v>1</v>
      </c>
      <c r="R61" s="7">
        <f>INDEX(mtskill!$A$5:$CR$163,MATCH(Sheet1!$A61,mtskill!$A$5:$A$163,0),MATCH(Sheet1!R$2,mtskill!$A$5:$CR$5,0))</f>
        <v>1</v>
      </c>
      <c r="S61" s="7">
        <f>INDEX(mtskill!$A$5:$CR$163,MATCH(Sheet1!$A61,mtskill!$A$5:$A$163,0),MATCH(Sheet1!S$2,mtskill!$A$5:$CR$5,0))</f>
        <v>1</v>
      </c>
      <c r="T61" s="7">
        <f>INDEX(mtskill!$A$5:$CR$163,MATCH(Sheet1!$A61,mtskill!$A$5:$A$163,0),MATCH(Sheet1!T$2,mtskill!$A$5:$CR$5,0))</f>
        <v>1</v>
      </c>
      <c r="U61" s="7">
        <f>INDEX(mtskill!$A$5:$CR$163,MATCH(Sheet1!$A61,mtskill!$A$5:$A$163,0),MATCH(Sheet1!U$2,mtskill!$A$5:$CR$5,0))</f>
        <v>1</v>
      </c>
      <c r="V61" s="7">
        <f>INDEX(mtskill!$A$5:$CR$163,MATCH(Sheet1!$A61,mtskill!$A$5:$A$163,0),MATCH(Sheet1!V$2,mtskill!$A$5:$CR$5,0))</f>
        <v>1.05</v>
      </c>
      <c r="W61" s="7">
        <f>INDEX(mtskill!$A$5:$CR$163,MATCH(Sheet1!$A61,mtskill!$A$5:$A$163,0),MATCH(Sheet1!W$2,mtskill!$A$5:$CR$5,0))</f>
        <v>1</v>
      </c>
      <c r="X61" s="7">
        <f>INDEX(mtskill!$A$5:$CR$163,MATCH(Sheet1!$A61,mtskill!$A$5:$A$163,0),MATCH(Sheet1!X$2,mtskill!$A$5:$CR$5,0))</f>
        <v>1.05</v>
      </c>
      <c r="Y61" s="7">
        <f>INDEX(mtskill!$A$5:$CR$163,MATCH(Sheet1!$A61,mtskill!$A$5:$A$163,0),MATCH(Sheet1!Y$2,mtskill!$A$5:$CR$5,0))</f>
        <v>0.6</v>
      </c>
      <c r="Z61" s="7">
        <f>INDEX(mtskill!$A$5:$CR$163,MATCH(Sheet1!$A61,mtskill!$A$5:$A$163,0),MATCH(Sheet1!Z$2,mtskill!$A$5:$CR$5,0))</f>
        <v>1</v>
      </c>
      <c r="AA61" s="7">
        <f>INDEX(mtskill!$A$5:$CR$163,MATCH(Sheet1!$A61,mtskill!$A$5:$A$163,0),MATCH(Sheet1!AA$2,mtskill!$A$5:$CR$5,0))</f>
        <v>1.05</v>
      </c>
      <c r="AB61" s="7">
        <f>INDEX(mtskill!$A$5:$CR$163,MATCH(Sheet1!$A61,mtskill!$A$5:$A$163,0),MATCH(Sheet1!AB$2,mtskill!$A$5:$CR$5,0))</f>
        <v>1</v>
      </c>
      <c r="AC61" s="7">
        <f>INDEX(mtskill!$A$5:$CR$163,MATCH(Sheet1!$A61,mtskill!$A$5:$A$163,0),MATCH(Sheet1!AC$2,mtskill!$A$5:$CR$5,0))</f>
        <v>1.5</v>
      </c>
      <c r="AD61" s="7">
        <f>INDEX(mtskill!$A$5:$CR$163,MATCH(Sheet1!$A61,mtskill!$A$5:$A$163,0),MATCH(Sheet1!AD$2,mtskill!$A$5:$CR$5,0))</f>
        <v>1</v>
      </c>
      <c r="AE61" s="7">
        <f>INDEX(mtskill!$A$5:$CR$163,MATCH(Sheet1!$A61,mtskill!$A$5:$A$163,0),MATCH(Sheet1!AE$2,mtskill!$A$5:$CR$5,0))</f>
        <v>1</v>
      </c>
      <c r="AF61" s="7">
        <f>INDEX(mtskill!$A$5:$CR$163,MATCH(Sheet1!$A61,mtskill!$A$5:$A$163,0),MATCH(Sheet1!AF$2,mtskill!$A$5:$CR$5,0))</f>
        <v>1</v>
      </c>
      <c r="AG61" s="7">
        <f>INDEX(mtskill!$A$5:$CR$163,MATCH(Sheet1!$A61,mtskill!$A$5:$A$163,0),MATCH(Sheet1!AG$2,mtskill!$A$5:$CR$5,0))</f>
        <v>1.05</v>
      </c>
      <c r="AH61" s="7">
        <f>INDEX(mtskill!$A$5:$CR$163,MATCH(Sheet1!$A61,mtskill!$A$5:$A$163,0),MATCH(Sheet1!AH$2,mtskill!$A$5:$CR$5,0))</f>
        <v>1</v>
      </c>
      <c r="AI61" s="7">
        <f>INDEX(mtskill!$A$5:$CR$163,MATCH(Sheet1!$A61,mtskill!$A$5:$A$163,0),MATCH(Sheet1!AI$2,mtskill!$A$5:$CR$5,0))</f>
        <v>1</v>
      </c>
      <c r="AK61" s="7">
        <v>10023356</v>
      </c>
      <c r="AL61" s="7">
        <v>30293647</v>
      </c>
      <c r="AM61" s="8">
        <v>0.875</v>
      </c>
    </row>
    <row r="62" spans="1:39" x14ac:dyDescent="0.25">
      <c r="A62">
        <v>10024272</v>
      </c>
      <c r="B62" s="7">
        <f>INDEX(mtskill!$A$5:$CR$163,MATCH(Sheet1!$A62,mtskill!$A$5:$A$163,0),MATCH(Sheet1!B$2,mtskill!$A$5:$CR$5,0))</f>
        <v>0.96</v>
      </c>
      <c r="C62" s="7">
        <f>INDEX(mtskill!$A$5:$CR$163,MATCH(Sheet1!$A62,mtskill!$A$5:$A$163,0),MATCH(Sheet1!C$2,mtskill!$A$5:$CR$5,0))</f>
        <v>0.9</v>
      </c>
      <c r="D62" s="7">
        <f>INDEX(mtskill!$A$5:$CR$163,MATCH(Sheet1!$A62,mtskill!$A$5:$A$163,0),MATCH(Sheet1!D$2,mtskill!$A$5:$CR$5,0))</f>
        <v>0.96</v>
      </c>
      <c r="E62" s="7">
        <f>INDEX(mtskill!$A$5:$CR$163,MATCH(Sheet1!$A62,mtskill!$A$5:$A$163,0),MATCH(Sheet1!E$2,mtskill!$A$5:$CR$5,0))</f>
        <v>0.96</v>
      </c>
      <c r="F62" s="7">
        <f>INDEX(mtskill!$A$5:$CR$163,MATCH(Sheet1!$A62,mtskill!$A$5:$A$163,0),MATCH(Sheet1!F$2,mtskill!$A$5:$CR$5,0))</f>
        <v>0.96</v>
      </c>
      <c r="G62" s="7">
        <f>INDEX(mtskill!$A$5:$CR$163,MATCH(Sheet1!$A62,mtskill!$A$5:$A$163,0),MATCH(Sheet1!G$2,mtskill!$A$5:$CR$5,0))</f>
        <v>0.97499999999999998</v>
      </c>
      <c r="H62" s="7">
        <f>INDEX(mtskill!$A$5:$CR$163,MATCH(Sheet1!$A62,mtskill!$A$5:$A$163,0),MATCH(Sheet1!H$2,mtskill!$A$5:$CR$5,0))</f>
        <v>0.96</v>
      </c>
      <c r="I62" s="7">
        <f>INDEX(mtskill!$A$5:$CR$163,MATCH(Sheet1!$A62,mtskill!$A$5:$A$163,0),MATCH(Sheet1!I$2,mtskill!$A$5:$CR$5,0))</f>
        <v>0.97499999999999998</v>
      </c>
      <c r="J62" s="7">
        <f>INDEX(mtskill!$A$5:$CR$163,MATCH(Sheet1!$A62,mtskill!$A$5:$A$163,0),MATCH(Sheet1!J$2,mtskill!$A$5:$CR$5,0))</f>
        <v>0.96</v>
      </c>
      <c r="K62" s="7">
        <f>INDEX(mtskill!$A$5:$CR$163,MATCH(Sheet1!$A62,mtskill!$A$5:$A$163,0),MATCH(Sheet1!K$2,mtskill!$A$5:$CR$5,0))</f>
        <v>0.97499999999999998</v>
      </c>
      <c r="L62" s="7">
        <f>INDEX(mtskill!$A$5:$CR$163,MATCH(Sheet1!$A62,mtskill!$A$5:$A$163,0),MATCH(Sheet1!L$2,mtskill!$A$5:$CR$5,0))</f>
        <v>0.97499999999999998</v>
      </c>
      <c r="M62" s="7">
        <f>INDEX(mtskill!$A$5:$CR$163,MATCH(Sheet1!$A62,mtskill!$A$5:$A$163,0),MATCH(Sheet1!M$2,mtskill!$A$5:$CR$5,0))</f>
        <v>0.9</v>
      </c>
      <c r="N62" s="7">
        <f>INDEX(mtskill!$A$5:$CR$163,MATCH(Sheet1!$A62,mtskill!$A$5:$A$163,0),MATCH(Sheet1!N$2,mtskill!$A$5:$CR$5,0))</f>
        <v>0.9</v>
      </c>
      <c r="O62" s="7">
        <f>INDEX(mtskill!$A$5:$CR$163,MATCH(Sheet1!$A62,mtskill!$A$5:$A$163,0),MATCH(Sheet1!O$2,mtskill!$A$5:$CR$5,0))</f>
        <v>0.96</v>
      </c>
      <c r="P62" s="7">
        <f>INDEX(mtskill!$A$5:$CR$163,MATCH(Sheet1!$A62,mtskill!$A$5:$A$163,0),MATCH(Sheet1!P$2,mtskill!$A$5:$CR$5,0))</f>
        <v>0.97499999999999998</v>
      </c>
      <c r="Q62" s="7">
        <f>INDEX(mtskill!$A$5:$CR$163,MATCH(Sheet1!$A62,mtskill!$A$5:$A$163,0),MATCH(Sheet1!Q$2,mtskill!$A$5:$CR$5,0))</f>
        <v>0.96</v>
      </c>
      <c r="R62" s="7">
        <f>INDEX(mtskill!$A$5:$CR$163,MATCH(Sheet1!$A62,mtskill!$A$5:$A$163,0),MATCH(Sheet1!R$2,mtskill!$A$5:$CR$5,0))</f>
        <v>0.96</v>
      </c>
      <c r="S62" s="7">
        <f>INDEX(mtskill!$A$5:$CR$163,MATCH(Sheet1!$A62,mtskill!$A$5:$A$163,0),MATCH(Sheet1!S$2,mtskill!$A$5:$CR$5,0))</f>
        <v>0.9</v>
      </c>
      <c r="T62" s="7">
        <f>INDEX(mtskill!$A$5:$CR$163,MATCH(Sheet1!$A62,mtskill!$A$5:$A$163,0),MATCH(Sheet1!T$2,mtskill!$A$5:$CR$5,0))</f>
        <v>0.9</v>
      </c>
      <c r="U62" s="7">
        <f>INDEX(mtskill!$A$5:$CR$163,MATCH(Sheet1!$A62,mtskill!$A$5:$A$163,0),MATCH(Sheet1!U$2,mtskill!$A$5:$CR$5,0))</f>
        <v>0.96</v>
      </c>
      <c r="V62" s="7">
        <f>INDEX(mtskill!$A$5:$CR$163,MATCH(Sheet1!$A62,mtskill!$A$5:$A$163,0),MATCH(Sheet1!V$2,mtskill!$A$5:$CR$5,0))</f>
        <v>0.97499999999999998</v>
      </c>
      <c r="W62" s="7">
        <f>INDEX(mtskill!$A$5:$CR$163,MATCH(Sheet1!$A62,mtskill!$A$5:$A$163,0),MATCH(Sheet1!W$2,mtskill!$A$5:$CR$5,0))</f>
        <v>0.96</v>
      </c>
      <c r="X62" s="7">
        <f>INDEX(mtskill!$A$5:$CR$163,MATCH(Sheet1!$A62,mtskill!$A$5:$A$163,0),MATCH(Sheet1!X$2,mtskill!$A$5:$CR$5,0))</f>
        <v>0.97499999999999998</v>
      </c>
      <c r="Y62" s="7">
        <f>INDEX(mtskill!$A$5:$CR$163,MATCH(Sheet1!$A62,mtskill!$A$5:$A$163,0),MATCH(Sheet1!Y$2,mtskill!$A$5:$CR$5,0))</f>
        <v>0.6</v>
      </c>
      <c r="Z62" s="7">
        <f>INDEX(mtskill!$A$5:$CR$163,MATCH(Sheet1!$A62,mtskill!$A$5:$A$163,0),MATCH(Sheet1!Z$2,mtskill!$A$5:$CR$5,0))</f>
        <v>0.9</v>
      </c>
      <c r="AA62" s="7">
        <f>INDEX(mtskill!$A$5:$CR$163,MATCH(Sheet1!$A62,mtskill!$A$5:$A$163,0),MATCH(Sheet1!AA$2,mtskill!$A$5:$CR$5,0))</f>
        <v>0.97499999999999998</v>
      </c>
      <c r="AB62" s="7">
        <f>INDEX(mtskill!$A$5:$CR$163,MATCH(Sheet1!$A62,mtskill!$A$5:$A$163,0),MATCH(Sheet1!AB$2,mtskill!$A$5:$CR$5,0))</f>
        <v>0.9</v>
      </c>
      <c r="AC62" s="7">
        <f>INDEX(mtskill!$A$5:$CR$163,MATCH(Sheet1!$A62,mtskill!$A$5:$A$163,0),MATCH(Sheet1!AC$2,mtskill!$A$5:$CR$5,0))</f>
        <v>1</v>
      </c>
      <c r="AD62" s="7">
        <f>INDEX(mtskill!$A$5:$CR$163,MATCH(Sheet1!$A62,mtskill!$A$5:$A$163,0),MATCH(Sheet1!AD$2,mtskill!$A$5:$CR$5,0))</f>
        <v>0.96</v>
      </c>
      <c r="AE62" s="7">
        <f>INDEX(mtskill!$A$5:$CR$163,MATCH(Sheet1!$A62,mtskill!$A$5:$A$163,0),MATCH(Sheet1!AE$2,mtskill!$A$5:$CR$5,0))</f>
        <v>0.96</v>
      </c>
      <c r="AF62" s="7">
        <f>INDEX(mtskill!$A$5:$CR$163,MATCH(Sheet1!$A62,mtskill!$A$5:$A$163,0),MATCH(Sheet1!AF$2,mtskill!$A$5:$CR$5,0))</f>
        <v>0.96</v>
      </c>
      <c r="AG62" s="7">
        <f>INDEX(mtskill!$A$5:$CR$163,MATCH(Sheet1!$A62,mtskill!$A$5:$A$163,0),MATCH(Sheet1!AG$2,mtskill!$A$5:$CR$5,0))</f>
        <v>0.97499999999999998</v>
      </c>
      <c r="AH62" s="7">
        <f>INDEX(mtskill!$A$5:$CR$163,MATCH(Sheet1!$A62,mtskill!$A$5:$A$163,0),MATCH(Sheet1!AH$2,mtskill!$A$5:$CR$5,0))</f>
        <v>0.9</v>
      </c>
      <c r="AI62" s="7">
        <f>INDEX(mtskill!$A$5:$CR$163,MATCH(Sheet1!$A62,mtskill!$A$5:$A$163,0),MATCH(Sheet1!AI$2,mtskill!$A$5:$CR$5,0))</f>
        <v>0.96</v>
      </c>
      <c r="AK62" s="7">
        <v>10023356</v>
      </c>
      <c r="AL62" s="7">
        <v>30313242</v>
      </c>
      <c r="AM62" s="8">
        <v>0.6</v>
      </c>
    </row>
    <row r="63" spans="1:39" x14ac:dyDescent="0.25">
      <c r="A63">
        <v>10024370</v>
      </c>
      <c r="B63" s="7">
        <f>INDEX(mtskill!$A$5:$CR$163,MATCH(Sheet1!$A63,mtskill!$A$5:$A$163,0),MATCH(Sheet1!B$2,mtskill!$A$5:$CR$5,0))</f>
        <v>1</v>
      </c>
      <c r="C63" s="7">
        <f>INDEX(mtskill!$A$5:$CR$163,MATCH(Sheet1!$A63,mtskill!$A$5:$A$163,0),MATCH(Sheet1!C$2,mtskill!$A$5:$CR$5,0))</f>
        <v>1</v>
      </c>
      <c r="D63" s="7">
        <f>INDEX(mtskill!$A$5:$CR$163,MATCH(Sheet1!$A63,mtskill!$A$5:$A$163,0),MATCH(Sheet1!D$2,mtskill!$A$5:$CR$5,0))</f>
        <v>1</v>
      </c>
      <c r="E63" s="7">
        <f>INDEX(mtskill!$A$5:$CR$163,MATCH(Sheet1!$A63,mtskill!$A$5:$A$163,0),MATCH(Sheet1!E$2,mtskill!$A$5:$CR$5,0))</f>
        <v>1</v>
      </c>
      <c r="F63" s="7">
        <f>INDEX(mtskill!$A$5:$CR$163,MATCH(Sheet1!$A63,mtskill!$A$5:$A$163,0),MATCH(Sheet1!F$2,mtskill!$A$5:$CR$5,0))</f>
        <v>1</v>
      </c>
      <c r="G63" s="7">
        <f>INDEX(mtskill!$A$5:$CR$163,MATCH(Sheet1!$A63,mtskill!$A$5:$A$163,0),MATCH(Sheet1!G$2,mtskill!$A$5:$CR$5,0))</f>
        <v>0.95</v>
      </c>
      <c r="H63" s="7">
        <f>INDEX(mtskill!$A$5:$CR$163,MATCH(Sheet1!$A63,mtskill!$A$5:$A$163,0),MATCH(Sheet1!H$2,mtskill!$A$5:$CR$5,0))</f>
        <v>1</v>
      </c>
      <c r="I63" s="7">
        <f>INDEX(mtskill!$A$5:$CR$163,MATCH(Sheet1!$A63,mtskill!$A$5:$A$163,0),MATCH(Sheet1!I$2,mtskill!$A$5:$CR$5,0))</f>
        <v>0.95</v>
      </c>
      <c r="J63" s="7">
        <f>INDEX(mtskill!$A$5:$CR$163,MATCH(Sheet1!$A63,mtskill!$A$5:$A$163,0),MATCH(Sheet1!J$2,mtskill!$A$5:$CR$5,0))</f>
        <v>1</v>
      </c>
      <c r="K63" s="7">
        <f>INDEX(mtskill!$A$5:$CR$163,MATCH(Sheet1!$A63,mtskill!$A$5:$A$163,0),MATCH(Sheet1!K$2,mtskill!$A$5:$CR$5,0))</f>
        <v>0.95</v>
      </c>
      <c r="L63" s="7">
        <f>INDEX(mtskill!$A$5:$CR$163,MATCH(Sheet1!$A63,mtskill!$A$5:$A$163,0),MATCH(Sheet1!L$2,mtskill!$A$5:$CR$5,0))</f>
        <v>0.95</v>
      </c>
      <c r="M63" s="7">
        <f>INDEX(mtskill!$A$5:$CR$163,MATCH(Sheet1!$A63,mtskill!$A$5:$A$163,0),MATCH(Sheet1!M$2,mtskill!$A$5:$CR$5,0))</f>
        <v>1</v>
      </c>
      <c r="N63" s="7">
        <f>INDEX(mtskill!$A$5:$CR$163,MATCH(Sheet1!$A63,mtskill!$A$5:$A$163,0),MATCH(Sheet1!N$2,mtskill!$A$5:$CR$5,0))</f>
        <v>1</v>
      </c>
      <c r="O63" s="7">
        <f>INDEX(mtskill!$A$5:$CR$163,MATCH(Sheet1!$A63,mtskill!$A$5:$A$163,0),MATCH(Sheet1!O$2,mtskill!$A$5:$CR$5,0))</f>
        <v>1</v>
      </c>
      <c r="P63" s="7">
        <f>INDEX(mtskill!$A$5:$CR$163,MATCH(Sheet1!$A63,mtskill!$A$5:$A$163,0),MATCH(Sheet1!P$2,mtskill!$A$5:$CR$5,0))</f>
        <v>0.95</v>
      </c>
      <c r="Q63" s="7">
        <f>INDEX(mtskill!$A$5:$CR$163,MATCH(Sheet1!$A63,mtskill!$A$5:$A$163,0),MATCH(Sheet1!Q$2,mtskill!$A$5:$CR$5,0))</f>
        <v>1</v>
      </c>
      <c r="R63" s="7">
        <f>INDEX(mtskill!$A$5:$CR$163,MATCH(Sheet1!$A63,mtskill!$A$5:$A$163,0),MATCH(Sheet1!R$2,mtskill!$A$5:$CR$5,0))</f>
        <v>1</v>
      </c>
      <c r="S63" s="7">
        <f>INDEX(mtskill!$A$5:$CR$163,MATCH(Sheet1!$A63,mtskill!$A$5:$A$163,0),MATCH(Sheet1!S$2,mtskill!$A$5:$CR$5,0))</f>
        <v>1</v>
      </c>
      <c r="T63" s="7">
        <f>INDEX(mtskill!$A$5:$CR$163,MATCH(Sheet1!$A63,mtskill!$A$5:$A$163,0),MATCH(Sheet1!T$2,mtskill!$A$5:$CR$5,0))</f>
        <v>1</v>
      </c>
      <c r="U63" s="7">
        <f>INDEX(mtskill!$A$5:$CR$163,MATCH(Sheet1!$A63,mtskill!$A$5:$A$163,0),MATCH(Sheet1!U$2,mtskill!$A$5:$CR$5,0))</f>
        <v>1</v>
      </c>
      <c r="V63" s="7">
        <f>INDEX(mtskill!$A$5:$CR$163,MATCH(Sheet1!$A63,mtskill!$A$5:$A$163,0),MATCH(Sheet1!V$2,mtskill!$A$5:$CR$5,0))</f>
        <v>0.95</v>
      </c>
      <c r="W63" s="7">
        <f>INDEX(mtskill!$A$5:$CR$163,MATCH(Sheet1!$A63,mtskill!$A$5:$A$163,0),MATCH(Sheet1!W$2,mtskill!$A$5:$CR$5,0))</f>
        <v>1</v>
      </c>
      <c r="X63" s="7">
        <f>INDEX(mtskill!$A$5:$CR$163,MATCH(Sheet1!$A63,mtskill!$A$5:$A$163,0),MATCH(Sheet1!X$2,mtskill!$A$5:$CR$5,0))</f>
        <v>0.95</v>
      </c>
      <c r="Y63" s="7">
        <f>INDEX(mtskill!$A$5:$CR$163,MATCH(Sheet1!$A63,mtskill!$A$5:$A$163,0),MATCH(Sheet1!Y$2,mtskill!$A$5:$CR$5,0))</f>
        <v>0.6</v>
      </c>
      <c r="Z63" s="7">
        <f>INDEX(mtskill!$A$5:$CR$163,MATCH(Sheet1!$A63,mtskill!$A$5:$A$163,0),MATCH(Sheet1!Z$2,mtskill!$A$5:$CR$5,0))</f>
        <v>1</v>
      </c>
      <c r="AA63" s="7">
        <f>INDEX(mtskill!$A$5:$CR$163,MATCH(Sheet1!$A63,mtskill!$A$5:$A$163,0),MATCH(Sheet1!AA$2,mtskill!$A$5:$CR$5,0))</f>
        <v>0.95</v>
      </c>
      <c r="AB63" s="7">
        <f>INDEX(mtskill!$A$5:$CR$163,MATCH(Sheet1!$A63,mtskill!$A$5:$A$163,0),MATCH(Sheet1!AB$2,mtskill!$A$5:$CR$5,0))</f>
        <v>1</v>
      </c>
      <c r="AC63" s="7">
        <f>INDEX(mtskill!$A$5:$CR$163,MATCH(Sheet1!$A63,mtskill!$A$5:$A$163,0),MATCH(Sheet1!AC$2,mtskill!$A$5:$CR$5,0))</f>
        <v>1.3333333333333333</v>
      </c>
      <c r="AD63" s="7">
        <f>INDEX(mtskill!$A$5:$CR$163,MATCH(Sheet1!$A63,mtskill!$A$5:$A$163,0),MATCH(Sheet1!AD$2,mtskill!$A$5:$CR$5,0))</f>
        <v>1</v>
      </c>
      <c r="AE63" s="7">
        <f>INDEX(mtskill!$A$5:$CR$163,MATCH(Sheet1!$A63,mtskill!$A$5:$A$163,0),MATCH(Sheet1!AE$2,mtskill!$A$5:$CR$5,0))</f>
        <v>1</v>
      </c>
      <c r="AF63" s="7">
        <f>INDEX(mtskill!$A$5:$CR$163,MATCH(Sheet1!$A63,mtskill!$A$5:$A$163,0),MATCH(Sheet1!AF$2,mtskill!$A$5:$CR$5,0))</f>
        <v>1</v>
      </c>
      <c r="AG63" s="7">
        <f>INDEX(mtskill!$A$5:$CR$163,MATCH(Sheet1!$A63,mtskill!$A$5:$A$163,0),MATCH(Sheet1!AG$2,mtskill!$A$5:$CR$5,0))</f>
        <v>0.95</v>
      </c>
      <c r="AH63" s="7">
        <f>INDEX(mtskill!$A$5:$CR$163,MATCH(Sheet1!$A63,mtskill!$A$5:$A$163,0),MATCH(Sheet1!AH$2,mtskill!$A$5:$CR$5,0))</f>
        <v>1</v>
      </c>
      <c r="AI63" s="7">
        <f>INDEX(mtskill!$A$5:$CR$163,MATCH(Sheet1!$A63,mtskill!$A$5:$A$163,0),MATCH(Sheet1!AI$2,mtskill!$A$5:$CR$5,0))</f>
        <v>1</v>
      </c>
      <c r="AK63" s="7">
        <v>10023356</v>
      </c>
      <c r="AL63" s="7">
        <v>30313286</v>
      </c>
      <c r="AM63" s="8">
        <v>1</v>
      </c>
    </row>
    <row r="64" spans="1:39" x14ac:dyDescent="0.25">
      <c r="A64">
        <v>10024356</v>
      </c>
      <c r="B64" s="7">
        <f>INDEX(mtskill!$A$5:$CR$163,MATCH(Sheet1!$A64,mtskill!$A$5:$A$163,0),MATCH(Sheet1!B$2,mtskill!$A$5:$CR$5,0))</f>
        <v>1.1000000000000001</v>
      </c>
      <c r="C64" s="7">
        <f>INDEX(mtskill!$A$5:$CR$163,MATCH(Sheet1!$A64,mtskill!$A$5:$A$163,0),MATCH(Sheet1!C$2,mtskill!$A$5:$CR$5,0))</f>
        <v>1.06</v>
      </c>
      <c r="D64" s="7">
        <f>INDEX(mtskill!$A$5:$CR$163,MATCH(Sheet1!$A64,mtskill!$A$5:$A$163,0),MATCH(Sheet1!D$2,mtskill!$A$5:$CR$5,0))</f>
        <v>1.1000000000000001</v>
      </c>
      <c r="E64" s="7">
        <f>INDEX(mtskill!$A$5:$CR$163,MATCH(Sheet1!$A64,mtskill!$A$5:$A$163,0),MATCH(Sheet1!E$2,mtskill!$A$5:$CR$5,0))</f>
        <v>1.1000000000000001</v>
      </c>
      <c r="F64" s="7">
        <f>INDEX(mtskill!$A$5:$CR$163,MATCH(Sheet1!$A64,mtskill!$A$5:$A$163,0),MATCH(Sheet1!F$2,mtskill!$A$5:$CR$5,0))</f>
        <v>1.1000000000000001</v>
      </c>
      <c r="G64" s="7">
        <f>INDEX(mtskill!$A$5:$CR$163,MATCH(Sheet1!$A64,mtskill!$A$5:$A$163,0),MATCH(Sheet1!G$2,mtskill!$A$5:$CR$5,0))</f>
        <v>0.75</v>
      </c>
      <c r="H64" s="7">
        <f>INDEX(mtskill!$A$5:$CR$163,MATCH(Sheet1!$A64,mtskill!$A$5:$A$163,0),MATCH(Sheet1!H$2,mtskill!$A$5:$CR$5,0))</f>
        <v>1.1000000000000001</v>
      </c>
      <c r="I64" s="7">
        <f>INDEX(mtskill!$A$5:$CR$163,MATCH(Sheet1!$A64,mtskill!$A$5:$A$163,0),MATCH(Sheet1!I$2,mtskill!$A$5:$CR$5,0))</f>
        <v>0.75</v>
      </c>
      <c r="J64" s="7">
        <f>INDEX(mtskill!$A$5:$CR$163,MATCH(Sheet1!$A64,mtskill!$A$5:$A$163,0),MATCH(Sheet1!J$2,mtskill!$A$5:$CR$5,0))</f>
        <v>1.1000000000000001</v>
      </c>
      <c r="K64" s="7">
        <f>INDEX(mtskill!$A$5:$CR$163,MATCH(Sheet1!$A64,mtskill!$A$5:$A$163,0),MATCH(Sheet1!K$2,mtskill!$A$5:$CR$5,0))</f>
        <v>0.75</v>
      </c>
      <c r="L64" s="7">
        <f>INDEX(mtskill!$A$5:$CR$163,MATCH(Sheet1!$A64,mtskill!$A$5:$A$163,0),MATCH(Sheet1!L$2,mtskill!$A$5:$CR$5,0))</f>
        <v>0.75</v>
      </c>
      <c r="M64" s="7">
        <f>INDEX(mtskill!$A$5:$CR$163,MATCH(Sheet1!$A64,mtskill!$A$5:$A$163,0),MATCH(Sheet1!M$2,mtskill!$A$5:$CR$5,0))</f>
        <v>1.06</v>
      </c>
      <c r="N64" s="7">
        <f>INDEX(mtskill!$A$5:$CR$163,MATCH(Sheet1!$A64,mtskill!$A$5:$A$163,0),MATCH(Sheet1!N$2,mtskill!$A$5:$CR$5,0))</f>
        <v>1.06</v>
      </c>
      <c r="O64" s="7">
        <f>INDEX(mtskill!$A$5:$CR$163,MATCH(Sheet1!$A64,mtskill!$A$5:$A$163,0),MATCH(Sheet1!O$2,mtskill!$A$5:$CR$5,0))</f>
        <v>1.1000000000000001</v>
      </c>
      <c r="P64" s="7">
        <f>INDEX(mtskill!$A$5:$CR$163,MATCH(Sheet1!$A64,mtskill!$A$5:$A$163,0),MATCH(Sheet1!P$2,mtskill!$A$5:$CR$5,0))</f>
        <v>0.75</v>
      </c>
      <c r="Q64" s="7">
        <f>INDEX(mtskill!$A$5:$CR$163,MATCH(Sheet1!$A64,mtskill!$A$5:$A$163,0),MATCH(Sheet1!Q$2,mtskill!$A$5:$CR$5,0))</f>
        <v>1.1000000000000001</v>
      </c>
      <c r="R64" s="7">
        <f>INDEX(mtskill!$A$5:$CR$163,MATCH(Sheet1!$A64,mtskill!$A$5:$A$163,0),MATCH(Sheet1!R$2,mtskill!$A$5:$CR$5,0))</f>
        <v>1.1000000000000001</v>
      </c>
      <c r="S64" s="7">
        <f>INDEX(mtskill!$A$5:$CR$163,MATCH(Sheet1!$A64,mtskill!$A$5:$A$163,0),MATCH(Sheet1!S$2,mtskill!$A$5:$CR$5,0))</f>
        <v>1.06</v>
      </c>
      <c r="T64" s="7">
        <f>INDEX(mtskill!$A$5:$CR$163,MATCH(Sheet1!$A64,mtskill!$A$5:$A$163,0),MATCH(Sheet1!T$2,mtskill!$A$5:$CR$5,0))</f>
        <v>1.06</v>
      </c>
      <c r="U64" s="7">
        <f>INDEX(mtskill!$A$5:$CR$163,MATCH(Sheet1!$A64,mtskill!$A$5:$A$163,0),MATCH(Sheet1!U$2,mtskill!$A$5:$CR$5,0))</f>
        <v>1.1000000000000001</v>
      </c>
      <c r="V64" s="7">
        <f>INDEX(mtskill!$A$5:$CR$163,MATCH(Sheet1!$A64,mtskill!$A$5:$A$163,0),MATCH(Sheet1!V$2,mtskill!$A$5:$CR$5,0))</f>
        <v>0.75</v>
      </c>
      <c r="W64" s="7">
        <f>INDEX(mtskill!$A$5:$CR$163,MATCH(Sheet1!$A64,mtskill!$A$5:$A$163,0),MATCH(Sheet1!W$2,mtskill!$A$5:$CR$5,0))</f>
        <v>1.1000000000000001</v>
      </c>
      <c r="X64" s="7">
        <f>INDEX(mtskill!$A$5:$CR$163,MATCH(Sheet1!$A64,mtskill!$A$5:$A$163,0),MATCH(Sheet1!X$2,mtskill!$A$5:$CR$5,0))</f>
        <v>0.75</v>
      </c>
      <c r="Y64" s="7">
        <f>INDEX(mtskill!$A$5:$CR$163,MATCH(Sheet1!$A64,mtskill!$A$5:$A$163,0),MATCH(Sheet1!Y$2,mtskill!$A$5:$CR$5,0))</f>
        <v>0.6</v>
      </c>
      <c r="Z64" s="7">
        <f>INDEX(mtskill!$A$5:$CR$163,MATCH(Sheet1!$A64,mtskill!$A$5:$A$163,0),MATCH(Sheet1!Z$2,mtskill!$A$5:$CR$5,0))</f>
        <v>1.06</v>
      </c>
      <c r="AA64" s="7">
        <f>INDEX(mtskill!$A$5:$CR$163,MATCH(Sheet1!$A64,mtskill!$A$5:$A$163,0),MATCH(Sheet1!AA$2,mtskill!$A$5:$CR$5,0))</f>
        <v>0.75</v>
      </c>
      <c r="AB64" s="7">
        <f>INDEX(mtskill!$A$5:$CR$163,MATCH(Sheet1!$A64,mtskill!$A$5:$A$163,0),MATCH(Sheet1!AB$2,mtskill!$A$5:$CR$5,0))</f>
        <v>1.06</v>
      </c>
      <c r="AC64" s="7">
        <f>INDEX(mtskill!$A$5:$CR$163,MATCH(Sheet1!$A64,mtskill!$A$5:$A$163,0),MATCH(Sheet1!AC$2,mtskill!$A$5:$CR$5,0))</f>
        <v>1.3333333333333333</v>
      </c>
      <c r="AD64" s="7">
        <f>INDEX(mtskill!$A$5:$CR$163,MATCH(Sheet1!$A64,mtskill!$A$5:$A$163,0),MATCH(Sheet1!AD$2,mtskill!$A$5:$CR$5,0))</f>
        <v>1.1000000000000001</v>
      </c>
      <c r="AE64" s="7">
        <f>INDEX(mtskill!$A$5:$CR$163,MATCH(Sheet1!$A64,mtskill!$A$5:$A$163,0),MATCH(Sheet1!AE$2,mtskill!$A$5:$CR$5,0))</f>
        <v>1.1000000000000001</v>
      </c>
      <c r="AF64" s="7">
        <f>INDEX(mtskill!$A$5:$CR$163,MATCH(Sheet1!$A64,mtskill!$A$5:$A$163,0),MATCH(Sheet1!AF$2,mtskill!$A$5:$CR$5,0))</f>
        <v>1.1000000000000001</v>
      </c>
      <c r="AG64" s="7">
        <f>INDEX(mtskill!$A$5:$CR$163,MATCH(Sheet1!$A64,mtskill!$A$5:$A$163,0),MATCH(Sheet1!AG$2,mtskill!$A$5:$CR$5,0))</f>
        <v>0.75</v>
      </c>
      <c r="AH64" s="7">
        <f>INDEX(mtskill!$A$5:$CR$163,MATCH(Sheet1!$A64,mtskill!$A$5:$A$163,0),MATCH(Sheet1!AH$2,mtskill!$A$5:$CR$5,0))</f>
        <v>1.06</v>
      </c>
      <c r="AI64" s="7">
        <f>INDEX(mtskill!$A$5:$CR$163,MATCH(Sheet1!$A64,mtskill!$A$5:$A$163,0),MATCH(Sheet1!AI$2,mtskill!$A$5:$CR$5,0))</f>
        <v>1.1000000000000001</v>
      </c>
      <c r="AK64" s="7">
        <v>10023356</v>
      </c>
      <c r="AL64" s="7">
        <v>30313323</v>
      </c>
      <c r="AM64" s="8">
        <v>0.875</v>
      </c>
    </row>
    <row r="65" spans="1:39" x14ac:dyDescent="0.25">
      <c r="A65">
        <v>10024252</v>
      </c>
      <c r="B65" s="7">
        <f>INDEX(mtskill!$A$5:$CR$163,MATCH(Sheet1!$A65,mtskill!$A$5:$A$163,0),MATCH(Sheet1!B$2,mtskill!$A$5:$CR$5,0))</f>
        <v>1.1000000000000001</v>
      </c>
      <c r="C65" s="7">
        <f>INDEX(mtskill!$A$5:$CR$163,MATCH(Sheet1!$A65,mtskill!$A$5:$A$163,0),MATCH(Sheet1!C$2,mtskill!$A$5:$CR$5,0))</f>
        <v>1.06</v>
      </c>
      <c r="D65" s="7">
        <f>INDEX(mtskill!$A$5:$CR$163,MATCH(Sheet1!$A65,mtskill!$A$5:$A$163,0),MATCH(Sheet1!D$2,mtskill!$A$5:$CR$5,0))</f>
        <v>1.1000000000000001</v>
      </c>
      <c r="E65" s="7">
        <f>INDEX(mtskill!$A$5:$CR$163,MATCH(Sheet1!$A65,mtskill!$A$5:$A$163,0),MATCH(Sheet1!E$2,mtskill!$A$5:$CR$5,0))</f>
        <v>1.1000000000000001</v>
      </c>
      <c r="F65" s="7">
        <f>INDEX(mtskill!$A$5:$CR$163,MATCH(Sheet1!$A65,mtskill!$A$5:$A$163,0),MATCH(Sheet1!F$2,mtskill!$A$5:$CR$5,0))</f>
        <v>1.1000000000000001</v>
      </c>
      <c r="G65" s="7">
        <f>INDEX(mtskill!$A$5:$CR$163,MATCH(Sheet1!$A65,mtskill!$A$5:$A$163,0),MATCH(Sheet1!G$2,mtskill!$A$5:$CR$5,0))</f>
        <v>0.75</v>
      </c>
      <c r="H65" s="7">
        <f>INDEX(mtskill!$A$5:$CR$163,MATCH(Sheet1!$A65,mtskill!$A$5:$A$163,0),MATCH(Sheet1!H$2,mtskill!$A$5:$CR$5,0))</f>
        <v>1.1000000000000001</v>
      </c>
      <c r="I65" s="7">
        <f>INDEX(mtskill!$A$5:$CR$163,MATCH(Sheet1!$A65,mtskill!$A$5:$A$163,0),MATCH(Sheet1!I$2,mtskill!$A$5:$CR$5,0))</f>
        <v>0.75</v>
      </c>
      <c r="J65" s="7">
        <f>INDEX(mtskill!$A$5:$CR$163,MATCH(Sheet1!$A65,mtskill!$A$5:$A$163,0),MATCH(Sheet1!J$2,mtskill!$A$5:$CR$5,0))</f>
        <v>1.1000000000000001</v>
      </c>
      <c r="K65" s="7">
        <f>INDEX(mtskill!$A$5:$CR$163,MATCH(Sheet1!$A65,mtskill!$A$5:$A$163,0),MATCH(Sheet1!K$2,mtskill!$A$5:$CR$5,0))</f>
        <v>0.75</v>
      </c>
      <c r="L65" s="7">
        <f>INDEX(mtskill!$A$5:$CR$163,MATCH(Sheet1!$A65,mtskill!$A$5:$A$163,0),MATCH(Sheet1!L$2,mtskill!$A$5:$CR$5,0))</f>
        <v>0.75</v>
      </c>
      <c r="M65" s="7">
        <f>INDEX(mtskill!$A$5:$CR$163,MATCH(Sheet1!$A65,mtskill!$A$5:$A$163,0),MATCH(Sheet1!M$2,mtskill!$A$5:$CR$5,0))</f>
        <v>1.06</v>
      </c>
      <c r="N65" s="7">
        <f>INDEX(mtskill!$A$5:$CR$163,MATCH(Sheet1!$A65,mtskill!$A$5:$A$163,0),MATCH(Sheet1!N$2,mtskill!$A$5:$CR$5,0))</f>
        <v>1.06</v>
      </c>
      <c r="O65" s="7">
        <f>INDEX(mtskill!$A$5:$CR$163,MATCH(Sheet1!$A65,mtskill!$A$5:$A$163,0),MATCH(Sheet1!O$2,mtskill!$A$5:$CR$5,0))</f>
        <v>1.1000000000000001</v>
      </c>
      <c r="P65" s="7">
        <f>INDEX(mtskill!$A$5:$CR$163,MATCH(Sheet1!$A65,mtskill!$A$5:$A$163,0),MATCH(Sheet1!P$2,mtskill!$A$5:$CR$5,0))</f>
        <v>0.75</v>
      </c>
      <c r="Q65" s="7">
        <f>INDEX(mtskill!$A$5:$CR$163,MATCH(Sheet1!$A65,mtskill!$A$5:$A$163,0),MATCH(Sheet1!Q$2,mtskill!$A$5:$CR$5,0))</f>
        <v>1.1000000000000001</v>
      </c>
      <c r="R65" s="7">
        <f>INDEX(mtskill!$A$5:$CR$163,MATCH(Sheet1!$A65,mtskill!$A$5:$A$163,0),MATCH(Sheet1!R$2,mtskill!$A$5:$CR$5,0))</f>
        <v>1.1000000000000001</v>
      </c>
      <c r="S65" s="7">
        <f>INDEX(mtskill!$A$5:$CR$163,MATCH(Sheet1!$A65,mtskill!$A$5:$A$163,0),MATCH(Sheet1!S$2,mtskill!$A$5:$CR$5,0))</f>
        <v>1.06</v>
      </c>
      <c r="T65" s="7">
        <f>INDEX(mtskill!$A$5:$CR$163,MATCH(Sheet1!$A65,mtskill!$A$5:$A$163,0),MATCH(Sheet1!T$2,mtskill!$A$5:$CR$5,0))</f>
        <v>1.06</v>
      </c>
      <c r="U65" s="7">
        <f>INDEX(mtskill!$A$5:$CR$163,MATCH(Sheet1!$A65,mtskill!$A$5:$A$163,0),MATCH(Sheet1!U$2,mtskill!$A$5:$CR$5,0))</f>
        <v>1.1000000000000001</v>
      </c>
      <c r="V65" s="7">
        <f>INDEX(mtskill!$A$5:$CR$163,MATCH(Sheet1!$A65,mtskill!$A$5:$A$163,0),MATCH(Sheet1!V$2,mtskill!$A$5:$CR$5,0))</f>
        <v>0.75</v>
      </c>
      <c r="W65" s="7">
        <f>INDEX(mtskill!$A$5:$CR$163,MATCH(Sheet1!$A65,mtskill!$A$5:$A$163,0),MATCH(Sheet1!W$2,mtskill!$A$5:$CR$5,0))</f>
        <v>1.1000000000000001</v>
      </c>
      <c r="X65" s="7">
        <f>INDEX(mtskill!$A$5:$CR$163,MATCH(Sheet1!$A65,mtskill!$A$5:$A$163,0),MATCH(Sheet1!X$2,mtskill!$A$5:$CR$5,0))</f>
        <v>0.75</v>
      </c>
      <c r="Y65" s="7">
        <f>INDEX(mtskill!$A$5:$CR$163,MATCH(Sheet1!$A65,mtskill!$A$5:$A$163,0),MATCH(Sheet1!Y$2,mtskill!$A$5:$CR$5,0))</f>
        <v>0.6</v>
      </c>
      <c r="Z65" s="7">
        <f>INDEX(mtskill!$A$5:$CR$163,MATCH(Sheet1!$A65,mtskill!$A$5:$A$163,0),MATCH(Sheet1!Z$2,mtskill!$A$5:$CR$5,0))</f>
        <v>1.06</v>
      </c>
      <c r="AA65" s="7">
        <f>INDEX(mtskill!$A$5:$CR$163,MATCH(Sheet1!$A65,mtskill!$A$5:$A$163,0),MATCH(Sheet1!AA$2,mtskill!$A$5:$CR$5,0))</f>
        <v>0.75</v>
      </c>
      <c r="AB65" s="7">
        <f>INDEX(mtskill!$A$5:$CR$163,MATCH(Sheet1!$A65,mtskill!$A$5:$A$163,0),MATCH(Sheet1!AB$2,mtskill!$A$5:$CR$5,0))</f>
        <v>1.06</v>
      </c>
      <c r="AC65" s="7">
        <f>INDEX(mtskill!$A$5:$CR$163,MATCH(Sheet1!$A65,mtskill!$A$5:$A$163,0),MATCH(Sheet1!AC$2,mtskill!$A$5:$CR$5,0))</f>
        <v>1</v>
      </c>
      <c r="AD65" s="7">
        <f>INDEX(mtskill!$A$5:$CR$163,MATCH(Sheet1!$A65,mtskill!$A$5:$A$163,0),MATCH(Sheet1!AD$2,mtskill!$A$5:$CR$5,0))</f>
        <v>1.1000000000000001</v>
      </c>
      <c r="AE65" s="7">
        <f>INDEX(mtskill!$A$5:$CR$163,MATCH(Sheet1!$A65,mtskill!$A$5:$A$163,0),MATCH(Sheet1!AE$2,mtskill!$A$5:$CR$5,0))</f>
        <v>1.1000000000000001</v>
      </c>
      <c r="AF65" s="7">
        <f>INDEX(mtskill!$A$5:$CR$163,MATCH(Sheet1!$A65,mtskill!$A$5:$A$163,0),MATCH(Sheet1!AF$2,mtskill!$A$5:$CR$5,0))</f>
        <v>1.1000000000000001</v>
      </c>
      <c r="AG65" s="7">
        <f>INDEX(mtskill!$A$5:$CR$163,MATCH(Sheet1!$A65,mtskill!$A$5:$A$163,0),MATCH(Sheet1!AG$2,mtskill!$A$5:$CR$5,0))</f>
        <v>0.75</v>
      </c>
      <c r="AH65" s="7">
        <f>INDEX(mtskill!$A$5:$CR$163,MATCH(Sheet1!$A65,mtskill!$A$5:$A$163,0),MATCH(Sheet1!AH$2,mtskill!$A$5:$CR$5,0))</f>
        <v>1.06</v>
      </c>
      <c r="AI65" s="7">
        <f>INDEX(mtskill!$A$5:$CR$163,MATCH(Sheet1!$A65,mtskill!$A$5:$A$163,0),MATCH(Sheet1!AI$2,mtskill!$A$5:$CR$5,0))</f>
        <v>1.1000000000000001</v>
      </c>
      <c r="AK65" s="7">
        <v>10023356</v>
      </c>
      <c r="AL65" s="7">
        <v>30313345</v>
      </c>
      <c r="AM65" s="8">
        <v>1</v>
      </c>
    </row>
    <row r="66" spans="1:39" x14ac:dyDescent="0.25">
      <c r="A66">
        <v>10023931</v>
      </c>
      <c r="B66" s="7">
        <f>INDEX(mtskill!$A$5:$CR$163,MATCH(Sheet1!$A66,mtskill!$A$5:$A$163,0),MATCH(Sheet1!B$2,mtskill!$A$5:$CR$5,0))</f>
        <v>1.1000000000000001</v>
      </c>
      <c r="C66" s="7">
        <f>INDEX(mtskill!$A$5:$CR$163,MATCH(Sheet1!$A66,mtskill!$A$5:$A$163,0),MATCH(Sheet1!C$2,mtskill!$A$5:$CR$5,0))</f>
        <v>1.06</v>
      </c>
      <c r="D66" s="7">
        <f>INDEX(mtskill!$A$5:$CR$163,MATCH(Sheet1!$A66,mtskill!$A$5:$A$163,0),MATCH(Sheet1!D$2,mtskill!$A$5:$CR$5,0))</f>
        <v>1.1000000000000001</v>
      </c>
      <c r="E66" s="7">
        <f>INDEX(mtskill!$A$5:$CR$163,MATCH(Sheet1!$A66,mtskill!$A$5:$A$163,0),MATCH(Sheet1!E$2,mtskill!$A$5:$CR$5,0))</f>
        <v>1.1000000000000001</v>
      </c>
      <c r="F66" s="7">
        <f>INDEX(mtskill!$A$5:$CR$163,MATCH(Sheet1!$A66,mtskill!$A$5:$A$163,0),MATCH(Sheet1!F$2,mtskill!$A$5:$CR$5,0))</f>
        <v>1.1000000000000001</v>
      </c>
      <c r="G66" s="7">
        <f>INDEX(mtskill!$A$5:$CR$163,MATCH(Sheet1!$A66,mtskill!$A$5:$A$163,0),MATCH(Sheet1!G$2,mtskill!$A$5:$CR$5,0))</f>
        <v>0.75</v>
      </c>
      <c r="H66" s="7">
        <f>INDEX(mtskill!$A$5:$CR$163,MATCH(Sheet1!$A66,mtskill!$A$5:$A$163,0),MATCH(Sheet1!H$2,mtskill!$A$5:$CR$5,0))</f>
        <v>1.1000000000000001</v>
      </c>
      <c r="I66" s="7">
        <f>INDEX(mtskill!$A$5:$CR$163,MATCH(Sheet1!$A66,mtskill!$A$5:$A$163,0),MATCH(Sheet1!I$2,mtskill!$A$5:$CR$5,0))</f>
        <v>0.75</v>
      </c>
      <c r="J66" s="7">
        <f>INDEX(mtskill!$A$5:$CR$163,MATCH(Sheet1!$A66,mtskill!$A$5:$A$163,0),MATCH(Sheet1!J$2,mtskill!$A$5:$CR$5,0))</f>
        <v>1.1000000000000001</v>
      </c>
      <c r="K66" s="7">
        <f>INDEX(mtskill!$A$5:$CR$163,MATCH(Sheet1!$A66,mtskill!$A$5:$A$163,0),MATCH(Sheet1!K$2,mtskill!$A$5:$CR$5,0))</f>
        <v>0.75</v>
      </c>
      <c r="L66" s="7">
        <f>INDEX(mtskill!$A$5:$CR$163,MATCH(Sheet1!$A66,mtskill!$A$5:$A$163,0),MATCH(Sheet1!L$2,mtskill!$A$5:$CR$5,0))</f>
        <v>0.75</v>
      </c>
      <c r="M66" s="7">
        <f>INDEX(mtskill!$A$5:$CR$163,MATCH(Sheet1!$A66,mtskill!$A$5:$A$163,0),MATCH(Sheet1!M$2,mtskill!$A$5:$CR$5,0))</f>
        <v>1.06</v>
      </c>
      <c r="N66" s="7">
        <f>INDEX(mtskill!$A$5:$CR$163,MATCH(Sheet1!$A66,mtskill!$A$5:$A$163,0),MATCH(Sheet1!N$2,mtskill!$A$5:$CR$5,0))</f>
        <v>1.06</v>
      </c>
      <c r="O66" s="7">
        <f>INDEX(mtskill!$A$5:$CR$163,MATCH(Sheet1!$A66,mtskill!$A$5:$A$163,0),MATCH(Sheet1!O$2,mtskill!$A$5:$CR$5,0))</f>
        <v>1.1000000000000001</v>
      </c>
      <c r="P66" s="7">
        <f>INDEX(mtskill!$A$5:$CR$163,MATCH(Sheet1!$A66,mtskill!$A$5:$A$163,0),MATCH(Sheet1!P$2,mtskill!$A$5:$CR$5,0))</f>
        <v>0.75</v>
      </c>
      <c r="Q66" s="7">
        <f>INDEX(mtskill!$A$5:$CR$163,MATCH(Sheet1!$A66,mtskill!$A$5:$A$163,0),MATCH(Sheet1!Q$2,mtskill!$A$5:$CR$5,0))</f>
        <v>1.1000000000000001</v>
      </c>
      <c r="R66" s="7">
        <f>INDEX(mtskill!$A$5:$CR$163,MATCH(Sheet1!$A66,mtskill!$A$5:$A$163,0),MATCH(Sheet1!R$2,mtskill!$A$5:$CR$5,0))</f>
        <v>1.1000000000000001</v>
      </c>
      <c r="S66" s="7">
        <f>INDEX(mtskill!$A$5:$CR$163,MATCH(Sheet1!$A66,mtskill!$A$5:$A$163,0),MATCH(Sheet1!S$2,mtskill!$A$5:$CR$5,0))</f>
        <v>1.06</v>
      </c>
      <c r="T66" s="7">
        <f>INDEX(mtskill!$A$5:$CR$163,MATCH(Sheet1!$A66,mtskill!$A$5:$A$163,0),MATCH(Sheet1!T$2,mtskill!$A$5:$CR$5,0))</f>
        <v>1.06</v>
      </c>
      <c r="U66" s="7">
        <f>INDEX(mtskill!$A$5:$CR$163,MATCH(Sheet1!$A66,mtskill!$A$5:$A$163,0),MATCH(Sheet1!U$2,mtskill!$A$5:$CR$5,0))</f>
        <v>1.1000000000000001</v>
      </c>
      <c r="V66" s="7">
        <f>INDEX(mtskill!$A$5:$CR$163,MATCH(Sheet1!$A66,mtskill!$A$5:$A$163,0),MATCH(Sheet1!V$2,mtskill!$A$5:$CR$5,0))</f>
        <v>0.75</v>
      </c>
      <c r="W66" s="7">
        <f>INDEX(mtskill!$A$5:$CR$163,MATCH(Sheet1!$A66,mtskill!$A$5:$A$163,0),MATCH(Sheet1!W$2,mtskill!$A$5:$CR$5,0))</f>
        <v>1.1000000000000001</v>
      </c>
      <c r="X66" s="7">
        <f>INDEX(mtskill!$A$5:$CR$163,MATCH(Sheet1!$A66,mtskill!$A$5:$A$163,0),MATCH(Sheet1!X$2,mtskill!$A$5:$CR$5,0))</f>
        <v>0.75</v>
      </c>
      <c r="Y66" s="7">
        <f>INDEX(mtskill!$A$5:$CR$163,MATCH(Sheet1!$A66,mtskill!$A$5:$A$163,0),MATCH(Sheet1!Y$2,mtskill!$A$5:$CR$5,0))</f>
        <v>0.6</v>
      </c>
      <c r="Z66" s="7">
        <f>INDEX(mtskill!$A$5:$CR$163,MATCH(Sheet1!$A66,mtskill!$A$5:$A$163,0),MATCH(Sheet1!Z$2,mtskill!$A$5:$CR$5,0))</f>
        <v>1.06</v>
      </c>
      <c r="AA66" s="7">
        <f>INDEX(mtskill!$A$5:$CR$163,MATCH(Sheet1!$A66,mtskill!$A$5:$A$163,0),MATCH(Sheet1!AA$2,mtskill!$A$5:$CR$5,0))</f>
        <v>0.75</v>
      </c>
      <c r="AB66" s="7">
        <f>INDEX(mtskill!$A$5:$CR$163,MATCH(Sheet1!$A66,mtskill!$A$5:$A$163,0),MATCH(Sheet1!AB$2,mtskill!$A$5:$CR$5,0))</f>
        <v>1.06</v>
      </c>
      <c r="AC66" s="7">
        <f>INDEX(mtskill!$A$5:$CR$163,MATCH(Sheet1!$A66,mtskill!$A$5:$A$163,0),MATCH(Sheet1!AC$2,mtskill!$A$5:$CR$5,0))</f>
        <v>1</v>
      </c>
      <c r="AD66" s="7">
        <f>INDEX(mtskill!$A$5:$CR$163,MATCH(Sheet1!$A66,mtskill!$A$5:$A$163,0),MATCH(Sheet1!AD$2,mtskill!$A$5:$CR$5,0))</f>
        <v>1.1000000000000001</v>
      </c>
      <c r="AE66" s="7">
        <f>INDEX(mtskill!$A$5:$CR$163,MATCH(Sheet1!$A66,mtskill!$A$5:$A$163,0),MATCH(Sheet1!AE$2,mtskill!$A$5:$CR$5,0))</f>
        <v>1.1000000000000001</v>
      </c>
      <c r="AF66" s="7">
        <f>INDEX(mtskill!$A$5:$CR$163,MATCH(Sheet1!$A66,mtskill!$A$5:$A$163,0),MATCH(Sheet1!AF$2,mtskill!$A$5:$CR$5,0))</f>
        <v>1.1000000000000001</v>
      </c>
      <c r="AG66" s="7">
        <f>INDEX(mtskill!$A$5:$CR$163,MATCH(Sheet1!$A66,mtskill!$A$5:$A$163,0),MATCH(Sheet1!AG$2,mtskill!$A$5:$CR$5,0))</f>
        <v>0.75</v>
      </c>
      <c r="AH66" s="7">
        <f>INDEX(mtskill!$A$5:$CR$163,MATCH(Sheet1!$A66,mtskill!$A$5:$A$163,0),MATCH(Sheet1!AH$2,mtskill!$A$5:$CR$5,0))</f>
        <v>1.06</v>
      </c>
      <c r="AI66" s="7">
        <f>INDEX(mtskill!$A$5:$CR$163,MATCH(Sheet1!$A66,mtskill!$A$5:$A$163,0),MATCH(Sheet1!AI$2,mtskill!$A$5:$CR$5,0))</f>
        <v>1.1000000000000001</v>
      </c>
      <c r="AK66" s="7">
        <v>10023356</v>
      </c>
      <c r="AL66" s="7">
        <v>30321494</v>
      </c>
      <c r="AM66" s="8">
        <v>1.4</v>
      </c>
    </row>
    <row r="67" spans="1:39" x14ac:dyDescent="0.25">
      <c r="A67">
        <v>10024539</v>
      </c>
      <c r="B67" s="7">
        <f>INDEX(mtskill!$A$5:$CR$163,MATCH(Sheet1!$A67,mtskill!$A$5:$A$163,0),MATCH(Sheet1!B$2,mtskill!$A$5:$CR$5,0))</f>
        <v>0.96</v>
      </c>
      <c r="C67" s="7">
        <f>INDEX(mtskill!$A$5:$CR$163,MATCH(Sheet1!$A67,mtskill!$A$5:$A$163,0),MATCH(Sheet1!C$2,mtskill!$A$5:$CR$5,0))</f>
        <v>0.9</v>
      </c>
      <c r="D67" s="7">
        <f>INDEX(mtskill!$A$5:$CR$163,MATCH(Sheet1!$A67,mtskill!$A$5:$A$163,0),MATCH(Sheet1!D$2,mtskill!$A$5:$CR$5,0))</f>
        <v>0.96</v>
      </c>
      <c r="E67" s="7">
        <f>INDEX(mtskill!$A$5:$CR$163,MATCH(Sheet1!$A67,mtskill!$A$5:$A$163,0),MATCH(Sheet1!E$2,mtskill!$A$5:$CR$5,0))</f>
        <v>0.96</v>
      </c>
      <c r="F67" s="7">
        <f>INDEX(mtskill!$A$5:$CR$163,MATCH(Sheet1!$A67,mtskill!$A$5:$A$163,0),MATCH(Sheet1!F$2,mtskill!$A$5:$CR$5,0))</f>
        <v>0.96</v>
      </c>
      <c r="G67" s="7">
        <f>INDEX(mtskill!$A$5:$CR$163,MATCH(Sheet1!$A67,mtskill!$A$5:$A$163,0),MATCH(Sheet1!G$2,mtskill!$A$5:$CR$5,0))</f>
        <v>0.95</v>
      </c>
      <c r="H67" s="7">
        <f>INDEX(mtskill!$A$5:$CR$163,MATCH(Sheet1!$A67,mtskill!$A$5:$A$163,0),MATCH(Sheet1!H$2,mtskill!$A$5:$CR$5,0))</f>
        <v>0.96</v>
      </c>
      <c r="I67" s="7">
        <f>INDEX(mtskill!$A$5:$CR$163,MATCH(Sheet1!$A67,mtskill!$A$5:$A$163,0),MATCH(Sheet1!I$2,mtskill!$A$5:$CR$5,0))</f>
        <v>0.95</v>
      </c>
      <c r="J67" s="7">
        <f>INDEX(mtskill!$A$5:$CR$163,MATCH(Sheet1!$A67,mtskill!$A$5:$A$163,0),MATCH(Sheet1!J$2,mtskill!$A$5:$CR$5,0))</f>
        <v>0.96</v>
      </c>
      <c r="K67" s="7">
        <f>INDEX(mtskill!$A$5:$CR$163,MATCH(Sheet1!$A67,mtskill!$A$5:$A$163,0),MATCH(Sheet1!K$2,mtskill!$A$5:$CR$5,0))</f>
        <v>0.95</v>
      </c>
      <c r="L67" s="7">
        <f>INDEX(mtskill!$A$5:$CR$163,MATCH(Sheet1!$A67,mtskill!$A$5:$A$163,0),MATCH(Sheet1!L$2,mtskill!$A$5:$CR$5,0))</f>
        <v>0.95</v>
      </c>
      <c r="M67" s="7">
        <f>INDEX(mtskill!$A$5:$CR$163,MATCH(Sheet1!$A67,mtskill!$A$5:$A$163,0),MATCH(Sheet1!M$2,mtskill!$A$5:$CR$5,0))</f>
        <v>0.9</v>
      </c>
      <c r="N67" s="7">
        <f>INDEX(mtskill!$A$5:$CR$163,MATCH(Sheet1!$A67,mtskill!$A$5:$A$163,0),MATCH(Sheet1!N$2,mtskill!$A$5:$CR$5,0))</f>
        <v>0.9</v>
      </c>
      <c r="O67" s="7">
        <f>INDEX(mtskill!$A$5:$CR$163,MATCH(Sheet1!$A67,mtskill!$A$5:$A$163,0),MATCH(Sheet1!O$2,mtskill!$A$5:$CR$5,0))</f>
        <v>0.96</v>
      </c>
      <c r="P67" s="7">
        <f>INDEX(mtskill!$A$5:$CR$163,MATCH(Sheet1!$A67,mtskill!$A$5:$A$163,0),MATCH(Sheet1!P$2,mtskill!$A$5:$CR$5,0))</f>
        <v>0.95</v>
      </c>
      <c r="Q67" s="7">
        <f>INDEX(mtskill!$A$5:$CR$163,MATCH(Sheet1!$A67,mtskill!$A$5:$A$163,0),MATCH(Sheet1!Q$2,mtskill!$A$5:$CR$5,0))</f>
        <v>0.96</v>
      </c>
      <c r="R67" s="7">
        <f>INDEX(mtskill!$A$5:$CR$163,MATCH(Sheet1!$A67,mtskill!$A$5:$A$163,0),MATCH(Sheet1!R$2,mtskill!$A$5:$CR$5,0))</f>
        <v>0.96</v>
      </c>
      <c r="S67" s="7">
        <f>INDEX(mtskill!$A$5:$CR$163,MATCH(Sheet1!$A67,mtskill!$A$5:$A$163,0),MATCH(Sheet1!S$2,mtskill!$A$5:$CR$5,0))</f>
        <v>0.9</v>
      </c>
      <c r="T67" s="7">
        <f>INDEX(mtskill!$A$5:$CR$163,MATCH(Sheet1!$A67,mtskill!$A$5:$A$163,0),MATCH(Sheet1!T$2,mtskill!$A$5:$CR$5,0))</f>
        <v>0.9</v>
      </c>
      <c r="U67" s="7">
        <f>INDEX(mtskill!$A$5:$CR$163,MATCH(Sheet1!$A67,mtskill!$A$5:$A$163,0),MATCH(Sheet1!U$2,mtskill!$A$5:$CR$5,0))</f>
        <v>0.96</v>
      </c>
      <c r="V67" s="7">
        <f>INDEX(mtskill!$A$5:$CR$163,MATCH(Sheet1!$A67,mtskill!$A$5:$A$163,0),MATCH(Sheet1!V$2,mtskill!$A$5:$CR$5,0))</f>
        <v>0.95</v>
      </c>
      <c r="W67" s="7">
        <f>INDEX(mtskill!$A$5:$CR$163,MATCH(Sheet1!$A67,mtskill!$A$5:$A$163,0),MATCH(Sheet1!W$2,mtskill!$A$5:$CR$5,0))</f>
        <v>0.96</v>
      </c>
      <c r="X67" s="7">
        <f>INDEX(mtskill!$A$5:$CR$163,MATCH(Sheet1!$A67,mtskill!$A$5:$A$163,0),MATCH(Sheet1!X$2,mtskill!$A$5:$CR$5,0))</f>
        <v>0.95</v>
      </c>
      <c r="Y67" s="7">
        <f>INDEX(mtskill!$A$5:$CR$163,MATCH(Sheet1!$A67,mtskill!$A$5:$A$163,0),MATCH(Sheet1!Y$2,mtskill!$A$5:$CR$5,0))</f>
        <v>0.56000000000000005</v>
      </c>
      <c r="Z67" s="7">
        <f>INDEX(mtskill!$A$5:$CR$163,MATCH(Sheet1!$A67,mtskill!$A$5:$A$163,0),MATCH(Sheet1!Z$2,mtskill!$A$5:$CR$5,0))</f>
        <v>0.9</v>
      </c>
      <c r="AA67" s="7">
        <f>INDEX(mtskill!$A$5:$CR$163,MATCH(Sheet1!$A67,mtskill!$A$5:$A$163,0),MATCH(Sheet1!AA$2,mtskill!$A$5:$CR$5,0))</f>
        <v>0.95</v>
      </c>
      <c r="AB67" s="7">
        <f>INDEX(mtskill!$A$5:$CR$163,MATCH(Sheet1!$A67,mtskill!$A$5:$A$163,0),MATCH(Sheet1!AB$2,mtskill!$A$5:$CR$5,0))</f>
        <v>0.9</v>
      </c>
      <c r="AC67" s="7">
        <f>INDEX(mtskill!$A$5:$CR$163,MATCH(Sheet1!$A67,mtskill!$A$5:$A$163,0),MATCH(Sheet1!AC$2,mtskill!$A$5:$CR$5,0))</f>
        <v>1</v>
      </c>
      <c r="AD67" s="7">
        <f>INDEX(mtskill!$A$5:$CR$163,MATCH(Sheet1!$A67,mtskill!$A$5:$A$163,0),MATCH(Sheet1!AD$2,mtskill!$A$5:$CR$5,0))</f>
        <v>0.96</v>
      </c>
      <c r="AE67" s="7">
        <f>INDEX(mtskill!$A$5:$CR$163,MATCH(Sheet1!$A67,mtskill!$A$5:$A$163,0),MATCH(Sheet1!AE$2,mtskill!$A$5:$CR$5,0))</f>
        <v>0.96</v>
      </c>
      <c r="AF67" s="7">
        <f>INDEX(mtskill!$A$5:$CR$163,MATCH(Sheet1!$A67,mtskill!$A$5:$A$163,0),MATCH(Sheet1!AF$2,mtskill!$A$5:$CR$5,0))</f>
        <v>0.96</v>
      </c>
      <c r="AG67" s="7">
        <f>INDEX(mtskill!$A$5:$CR$163,MATCH(Sheet1!$A67,mtskill!$A$5:$A$163,0),MATCH(Sheet1!AG$2,mtskill!$A$5:$CR$5,0))</f>
        <v>0.95</v>
      </c>
      <c r="AH67" s="7">
        <f>INDEX(mtskill!$A$5:$CR$163,MATCH(Sheet1!$A67,mtskill!$A$5:$A$163,0),MATCH(Sheet1!AH$2,mtskill!$A$5:$CR$5,0))</f>
        <v>0.9</v>
      </c>
      <c r="AI67" s="7">
        <f>INDEX(mtskill!$A$5:$CR$163,MATCH(Sheet1!$A67,mtskill!$A$5:$A$163,0),MATCH(Sheet1!AI$2,mtskill!$A$5:$CR$5,0))</f>
        <v>0.96</v>
      </c>
      <c r="AK67" s="7">
        <v>10023356</v>
      </c>
      <c r="AL67" s="7">
        <v>30325960</v>
      </c>
      <c r="AM67" s="8">
        <v>1</v>
      </c>
    </row>
    <row r="68" spans="1:39" x14ac:dyDescent="0.25">
      <c r="A68">
        <v>10023746</v>
      </c>
      <c r="B68" s="7">
        <f>INDEX(mtskill!$A$5:$CR$163,MATCH(Sheet1!$A68,mtskill!$A$5:$A$163,0),MATCH(Sheet1!B$2,mtskill!$A$5:$CR$5,0))</f>
        <v>1.06</v>
      </c>
      <c r="C68" s="7">
        <f>INDEX(mtskill!$A$5:$CR$163,MATCH(Sheet1!$A68,mtskill!$A$5:$A$163,0),MATCH(Sheet1!C$2,mtskill!$A$5:$CR$5,0))</f>
        <v>1</v>
      </c>
      <c r="D68" s="7">
        <f>INDEX(mtskill!$A$5:$CR$163,MATCH(Sheet1!$A68,mtskill!$A$5:$A$163,0),MATCH(Sheet1!D$2,mtskill!$A$5:$CR$5,0))</f>
        <v>1.06</v>
      </c>
      <c r="E68" s="7">
        <f>INDEX(mtskill!$A$5:$CR$163,MATCH(Sheet1!$A68,mtskill!$A$5:$A$163,0),MATCH(Sheet1!E$2,mtskill!$A$5:$CR$5,0))</f>
        <v>1.06</v>
      </c>
      <c r="F68" s="7">
        <f>INDEX(mtskill!$A$5:$CR$163,MATCH(Sheet1!$A68,mtskill!$A$5:$A$163,0),MATCH(Sheet1!F$2,mtskill!$A$5:$CR$5,0))</f>
        <v>1.06</v>
      </c>
      <c r="G68" s="7">
        <f>INDEX(mtskill!$A$5:$CR$163,MATCH(Sheet1!$A68,mtskill!$A$5:$A$163,0),MATCH(Sheet1!G$2,mtskill!$A$5:$CR$5,0))</f>
        <v>0.75</v>
      </c>
      <c r="H68" s="7">
        <f>INDEX(mtskill!$A$5:$CR$163,MATCH(Sheet1!$A68,mtskill!$A$5:$A$163,0),MATCH(Sheet1!H$2,mtskill!$A$5:$CR$5,0))</f>
        <v>1.06</v>
      </c>
      <c r="I68" s="7">
        <f>INDEX(mtskill!$A$5:$CR$163,MATCH(Sheet1!$A68,mtskill!$A$5:$A$163,0),MATCH(Sheet1!I$2,mtskill!$A$5:$CR$5,0))</f>
        <v>0.75</v>
      </c>
      <c r="J68" s="7">
        <f>INDEX(mtskill!$A$5:$CR$163,MATCH(Sheet1!$A68,mtskill!$A$5:$A$163,0),MATCH(Sheet1!J$2,mtskill!$A$5:$CR$5,0))</f>
        <v>1.06</v>
      </c>
      <c r="K68" s="7">
        <f>INDEX(mtskill!$A$5:$CR$163,MATCH(Sheet1!$A68,mtskill!$A$5:$A$163,0),MATCH(Sheet1!K$2,mtskill!$A$5:$CR$5,0))</f>
        <v>0.75</v>
      </c>
      <c r="L68" s="7">
        <f>INDEX(mtskill!$A$5:$CR$163,MATCH(Sheet1!$A68,mtskill!$A$5:$A$163,0),MATCH(Sheet1!L$2,mtskill!$A$5:$CR$5,0))</f>
        <v>0.75</v>
      </c>
      <c r="M68" s="7">
        <f>INDEX(mtskill!$A$5:$CR$163,MATCH(Sheet1!$A68,mtskill!$A$5:$A$163,0),MATCH(Sheet1!M$2,mtskill!$A$5:$CR$5,0))</f>
        <v>1</v>
      </c>
      <c r="N68" s="7">
        <f>INDEX(mtskill!$A$5:$CR$163,MATCH(Sheet1!$A68,mtskill!$A$5:$A$163,0),MATCH(Sheet1!N$2,mtskill!$A$5:$CR$5,0))</f>
        <v>1</v>
      </c>
      <c r="O68" s="7">
        <f>INDEX(mtskill!$A$5:$CR$163,MATCH(Sheet1!$A68,mtskill!$A$5:$A$163,0),MATCH(Sheet1!O$2,mtskill!$A$5:$CR$5,0))</f>
        <v>1.06</v>
      </c>
      <c r="P68" s="7">
        <f>INDEX(mtskill!$A$5:$CR$163,MATCH(Sheet1!$A68,mtskill!$A$5:$A$163,0),MATCH(Sheet1!P$2,mtskill!$A$5:$CR$5,0))</f>
        <v>0.75</v>
      </c>
      <c r="Q68" s="7">
        <f>INDEX(mtskill!$A$5:$CR$163,MATCH(Sheet1!$A68,mtskill!$A$5:$A$163,0),MATCH(Sheet1!Q$2,mtskill!$A$5:$CR$5,0))</f>
        <v>1.06</v>
      </c>
      <c r="R68" s="7">
        <f>INDEX(mtskill!$A$5:$CR$163,MATCH(Sheet1!$A68,mtskill!$A$5:$A$163,0),MATCH(Sheet1!R$2,mtskill!$A$5:$CR$5,0))</f>
        <v>1.06</v>
      </c>
      <c r="S68" s="7">
        <f>INDEX(mtskill!$A$5:$CR$163,MATCH(Sheet1!$A68,mtskill!$A$5:$A$163,0),MATCH(Sheet1!S$2,mtskill!$A$5:$CR$5,0))</f>
        <v>1</v>
      </c>
      <c r="T68" s="7">
        <f>INDEX(mtskill!$A$5:$CR$163,MATCH(Sheet1!$A68,mtskill!$A$5:$A$163,0),MATCH(Sheet1!T$2,mtskill!$A$5:$CR$5,0))</f>
        <v>1</v>
      </c>
      <c r="U68" s="7">
        <f>INDEX(mtskill!$A$5:$CR$163,MATCH(Sheet1!$A68,mtskill!$A$5:$A$163,0),MATCH(Sheet1!U$2,mtskill!$A$5:$CR$5,0))</f>
        <v>1.06</v>
      </c>
      <c r="V68" s="7">
        <f>INDEX(mtskill!$A$5:$CR$163,MATCH(Sheet1!$A68,mtskill!$A$5:$A$163,0),MATCH(Sheet1!V$2,mtskill!$A$5:$CR$5,0))</f>
        <v>0.75</v>
      </c>
      <c r="W68" s="7">
        <f>INDEX(mtskill!$A$5:$CR$163,MATCH(Sheet1!$A68,mtskill!$A$5:$A$163,0),MATCH(Sheet1!W$2,mtskill!$A$5:$CR$5,0))</f>
        <v>1.06</v>
      </c>
      <c r="X68" s="7">
        <f>INDEX(mtskill!$A$5:$CR$163,MATCH(Sheet1!$A68,mtskill!$A$5:$A$163,0),MATCH(Sheet1!X$2,mtskill!$A$5:$CR$5,0))</f>
        <v>0.75</v>
      </c>
      <c r="Y68" s="7">
        <f>INDEX(mtskill!$A$5:$CR$163,MATCH(Sheet1!$A68,mtskill!$A$5:$A$163,0),MATCH(Sheet1!Y$2,mtskill!$A$5:$CR$5,0))</f>
        <v>0.6</v>
      </c>
      <c r="Z68" s="7">
        <f>INDEX(mtskill!$A$5:$CR$163,MATCH(Sheet1!$A68,mtskill!$A$5:$A$163,0),MATCH(Sheet1!Z$2,mtskill!$A$5:$CR$5,0))</f>
        <v>1</v>
      </c>
      <c r="AA68" s="7">
        <f>INDEX(mtskill!$A$5:$CR$163,MATCH(Sheet1!$A68,mtskill!$A$5:$A$163,0),MATCH(Sheet1!AA$2,mtskill!$A$5:$CR$5,0))</f>
        <v>0.75</v>
      </c>
      <c r="AB68" s="7">
        <f>INDEX(mtskill!$A$5:$CR$163,MATCH(Sheet1!$A68,mtskill!$A$5:$A$163,0),MATCH(Sheet1!AB$2,mtskill!$A$5:$CR$5,0))</f>
        <v>1</v>
      </c>
      <c r="AC68" s="7">
        <f>INDEX(mtskill!$A$5:$CR$163,MATCH(Sheet1!$A68,mtskill!$A$5:$A$163,0),MATCH(Sheet1!AC$2,mtskill!$A$5:$CR$5,0))</f>
        <v>1</v>
      </c>
      <c r="AD68" s="7">
        <f>INDEX(mtskill!$A$5:$CR$163,MATCH(Sheet1!$A68,mtskill!$A$5:$A$163,0),MATCH(Sheet1!AD$2,mtskill!$A$5:$CR$5,0))</f>
        <v>1.06</v>
      </c>
      <c r="AE68" s="7">
        <f>INDEX(mtskill!$A$5:$CR$163,MATCH(Sheet1!$A68,mtskill!$A$5:$A$163,0),MATCH(Sheet1!AE$2,mtskill!$A$5:$CR$5,0))</f>
        <v>1.06</v>
      </c>
      <c r="AF68" s="7">
        <f>INDEX(mtskill!$A$5:$CR$163,MATCH(Sheet1!$A68,mtskill!$A$5:$A$163,0),MATCH(Sheet1!AF$2,mtskill!$A$5:$CR$5,0))</f>
        <v>1.06</v>
      </c>
      <c r="AG68" s="7">
        <f>INDEX(mtskill!$A$5:$CR$163,MATCH(Sheet1!$A68,mtskill!$A$5:$A$163,0),MATCH(Sheet1!AG$2,mtskill!$A$5:$CR$5,0))</f>
        <v>0.75</v>
      </c>
      <c r="AH68" s="7">
        <f>INDEX(mtskill!$A$5:$CR$163,MATCH(Sheet1!$A68,mtskill!$A$5:$A$163,0),MATCH(Sheet1!AH$2,mtskill!$A$5:$CR$5,0))</f>
        <v>1</v>
      </c>
      <c r="AI68" s="7">
        <f>INDEX(mtskill!$A$5:$CR$163,MATCH(Sheet1!$A68,mtskill!$A$5:$A$163,0),MATCH(Sheet1!AI$2,mtskill!$A$5:$CR$5,0))</f>
        <v>1.06</v>
      </c>
      <c r="AK68" s="7">
        <v>10023356</v>
      </c>
      <c r="AL68" s="7">
        <v>30334319</v>
      </c>
      <c r="AM68" s="8">
        <v>1</v>
      </c>
    </row>
    <row r="69" spans="1:39" x14ac:dyDescent="0.25">
      <c r="A69">
        <v>10024454</v>
      </c>
      <c r="B69" s="7">
        <f>INDEX(mtskill!$A$5:$CR$163,MATCH(Sheet1!$A69,mtskill!$A$5:$A$163,0),MATCH(Sheet1!B$2,mtskill!$A$5:$CR$5,0))</f>
        <v>1.06</v>
      </c>
      <c r="C69" s="7">
        <f>INDEX(mtskill!$A$5:$CR$163,MATCH(Sheet1!$A69,mtskill!$A$5:$A$163,0),MATCH(Sheet1!C$2,mtskill!$A$5:$CR$5,0))</f>
        <v>1</v>
      </c>
      <c r="D69" s="7">
        <f>INDEX(mtskill!$A$5:$CR$163,MATCH(Sheet1!$A69,mtskill!$A$5:$A$163,0),MATCH(Sheet1!D$2,mtskill!$A$5:$CR$5,0))</f>
        <v>1.06</v>
      </c>
      <c r="E69" s="7">
        <f>INDEX(mtskill!$A$5:$CR$163,MATCH(Sheet1!$A69,mtskill!$A$5:$A$163,0),MATCH(Sheet1!E$2,mtskill!$A$5:$CR$5,0))</f>
        <v>1.06</v>
      </c>
      <c r="F69" s="7">
        <f>INDEX(mtskill!$A$5:$CR$163,MATCH(Sheet1!$A69,mtskill!$A$5:$A$163,0),MATCH(Sheet1!F$2,mtskill!$A$5:$CR$5,0))</f>
        <v>1.06</v>
      </c>
      <c r="G69" s="7">
        <f>INDEX(mtskill!$A$5:$CR$163,MATCH(Sheet1!$A69,mtskill!$A$5:$A$163,0),MATCH(Sheet1!G$2,mtskill!$A$5:$CR$5,0))</f>
        <v>0.75</v>
      </c>
      <c r="H69" s="7">
        <f>INDEX(mtskill!$A$5:$CR$163,MATCH(Sheet1!$A69,mtskill!$A$5:$A$163,0),MATCH(Sheet1!H$2,mtskill!$A$5:$CR$5,0))</f>
        <v>1.06</v>
      </c>
      <c r="I69" s="7">
        <f>INDEX(mtskill!$A$5:$CR$163,MATCH(Sheet1!$A69,mtskill!$A$5:$A$163,0),MATCH(Sheet1!I$2,mtskill!$A$5:$CR$5,0))</f>
        <v>0.75</v>
      </c>
      <c r="J69" s="7">
        <f>INDEX(mtskill!$A$5:$CR$163,MATCH(Sheet1!$A69,mtskill!$A$5:$A$163,0),MATCH(Sheet1!J$2,mtskill!$A$5:$CR$5,0))</f>
        <v>1.06</v>
      </c>
      <c r="K69" s="7">
        <f>INDEX(mtskill!$A$5:$CR$163,MATCH(Sheet1!$A69,mtskill!$A$5:$A$163,0),MATCH(Sheet1!K$2,mtskill!$A$5:$CR$5,0))</f>
        <v>0.75</v>
      </c>
      <c r="L69" s="7">
        <f>INDEX(mtskill!$A$5:$CR$163,MATCH(Sheet1!$A69,mtskill!$A$5:$A$163,0),MATCH(Sheet1!L$2,mtskill!$A$5:$CR$5,0))</f>
        <v>0.75</v>
      </c>
      <c r="M69" s="7">
        <f>INDEX(mtskill!$A$5:$CR$163,MATCH(Sheet1!$A69,mtskill!$A$5:$A$163,0),MATCH(Sheet1!M$2,mtskill!$A$5:$CR$5,0))</f>
        <v>1</v>
      </c>
      <c r="N69" s="7">
        <f>INDEX(mtskill!$A$5:$CR$163,MATCH(Sheet1!$A69,mtskill!$A$5:$A$163,0),MATCH(Sheet1!N$2,mtskill!$A$5:$CR$5,0))</f>
        <v>1</v>
      </c>
      <c r="O69" s="7">
        <f>INDEX(mtskill!$A$5:$CR$163,MATCH(Sheet1!$A69,mtskill!$A$5:$A$163,0),MATCH(Sheet1!O$2,mtskill!$A$5:$CR$5,0))</f>
        <v>1.06</v>
      </c>
      <c r="P69" s="7">
        <f>INDEX(mtskill!$A$5:$CR$163,MATCH(Sheet1!$A69,mtskill!$A$5:$A$163,0),MATCH(Sheet1!P$2,mtskill!$A$5:$CR$5,0))</f>
        <v>0.75</v>
      </c>
      <c r="Q69" s="7">
        <f>INDEX(mtskill!$A$5:$CR$163,MATCH(Sheet1!$A69,mtskill!$A$5:$A$163,0),MATCH(Sheet1!Q$2,mtskill!$A$5:$CR$5,0))</f>
        <v>1.06</v>
      </c>
      <c r="R69" s="7">
        <f>INDEX(mtskill!$A$5:$CR$163,MATCH(Sheet1!$A69,mtskill!$A$5:$A$163,0),MATCH(Sheet1!R$2,mtskill!$A$5:$CR$5,0))</f>
        <v>1.06</v>
      </c>
      <c r="S69" s="7">
        <f>INDEX(mtskill!$A$5:$CR$163,MATCH(Sheet1!$A69,mtskill!$A$5:$A$163,0),MATCH(Sheet1!S$2,mtskill!$A$5:$CR$5,0))</f>
        <v>1</v>
      </c>
      <c r="T69" s="7">
        <f>INDEX(mtskill!$A$5:$CR$163,MATCH(Sheet1!$A69,mtskill!$A$5:$A$163,0),MATCH(Sheet1!T$2,mtskill!$A$5:$CR$5,0))</f>
        <v>1</v>
      </c>
      <c r="U69" s="7">
        <f>INDEX(mtskill!$A$5:$CR$163,MATCH(Sheet1!$A69,mtskill!$A$5:$A$163,0),MATCH(Sheet1!U$2,mtskill!$A$5:$CR$5,0))</f>
        <v>1.06</v>
      </c>
      <c r="V69" s="7">
        <f>INDEX(mtskill!$A$5:$CR$163,MATCH(Sheet1!$A69,mtskill!$A$5:$A$163,0),MATCH(Sheet1!V$2,mtskill!$A$5:$CR$5,0))</f>
        <v>0.75</v>
      </c>
      <c r="W69" s="7">
        <f>INDEX(mtskill!$A$5:$CR$163,MATCH(Sheet1!$A69,mtskill!$A$5:$A$163,0),MATCH(Sheet1!W$2,mtskill!$A$5:$CR$5,0))</f>
        <v>1.06</v>
      </c>
      <c r="X69" s="7">
        <f>INDEX(mtskill!$A$5:$CR$163,MATCH(Sheet1!$A69,mtskill!$A$5:$A$163,0),MATCH(Sheet1!X$2,mtskill!$A$5:$CR$5,0))</f>
        <v>0.75</v>
      </c>
      <c r="Y69" s="7">
        <f>INDEX(mtskill!$A$5:$CR$163,MATCH(Sheet1!$A69,mtskill!$A$5:$A$163,0),MATCH(Sheet1!Y$2,mtskill!$A$5:$CR$5,0))</f>
        <v>0.6</v>
      </c>
      <c r="Z69" s="7">
        <f>INDEX(mtskill!$A$5:$CR$163,MATCH(Sheet1!$A69,mtskill!$A$5:$A$163,0),MATCH(Sheet1!Z$2,mtskill!$A$5:$CR$5,0))</f>
        <v>1</v>
      </c>
      <c r="AA69" s="7">
        <f>INDEX(mtskill!$A$5:$CR$163,MATCH(Sheet1!$A69,mtskill!$A$5:$A$163,0),MATCH(Sheet1!AA$2,mtskill!$A$5:$CR$5,0))</f>
        <v>0.75</v>
      </c>
      <c r="AB69" s="7">
        <f>INDEX(mtskill!$A$5:$CR$163,MATCH(Sheet1!$A69,mtskill!$A$5:$A$163,0),MATCH(Sheet1!AB$2,mtskill!$A$5:$CR$5,0))</f>
        <v>1</v>
      </c>
      <c r="AC69" s="7">
        <f>INDEX(mtskill!$A$5:$CR$163,MATCH(Sheet1!$A69,mtskill!$A$5:$A$163,0),MATCH(Sheet1!AC$2,mtskill!$A$5:$CR$5,0))</f>
        <v>1</v>
      </c>
      <c r="AD69" s="7">
        <f>INDEX(mtskill!$A$5:$CR$163,MATCH(Sheet1!$A69,mtskill!$A$5:$A$163,0),MATCH(Sheet1!AD$2,mtskill!$A$5:$CR$5,0))</f>
        <v>1.06</v>
      </c>
      <c r="AE69" s="7">
        <f>INDEX(mtskill!$A$5:$CR$163,MATCH(Sheet1!$A69,mtskill!$A$5:$A$163,0),MATCH(Sheet1!AE$2,mtskill!$A$5:$CR$5,0))</f>
        <v>1.06</v>
      </c>
      <c r="AF69" s="7">
        <f>INDEX(mtskill!$A$5:$CR$163,MATCH(Sheet1!$A69,mtskill!$A$5:$A$163,0),MATCH(Sheet1!AF$2,mtskill!$A$5:$CR$5,0))</f>
        <v>1.06</v>
      </c>
      <c r="AG69" s="7">
        <f>INDEX(mtskill!$A$5:$CR$163,MATCH(Sheet1!$A69,mtskill!$A$5:$A$163,0),MATCH(Sheet1!AG$2,mtskill!$A$5:$CR$5,0))</f>
        <v>0.75</v>
      </c>
      <c r="AH69" s="7">
        <f>INDEX(mtskill!$A$5:$CR$163,MATCH(Sheet1!$A69,mtskill!$A$5:$A$163,0),MATCH(Sheet1!AH$2,mtskill!$A$5:$CR$5,0))</f>
        <v>1</v>
      </c>
      <c r="AI69" s="7">
        <f>INDEX(mtskill!$A$5:$CR$163,MATCH(Sheet1!$A69,mtskill!$A$5:$A$163,0),MATCH(Sheet1!AI$2,mtskill!$A$5:$CR$5,0))</f>
        <v>1.06</v>
      </c>
      <c r="AK69" s="7">
        <v>10023356</v>
      </c>
      <c r="AL69" s="7">
        <v>30339200</v>
      </c>
      <c r="AM69" s="8">
        <v>1</v>
      </c>
    </row>
    <row r="70" spans="1:39" x14ac:dyDescent="0.25">
      <c r="A70">
        <v>10023871</v>
      </c>
      <c r="B70" s="7">
        <f>INDEX(mtskill!$A$5:$CR$163,MATCH(Sheet1!$A70,mtskill!$A$5:$A$163,0),MATCH(Sheet1!B$2,mtskill!$A$5:$CR$5,0))</f>
        <v>1.04</v>
      </c>
      <c r="C70" s="7">
        <f>INDEX(mtskill!$A$5:$CR$163,MATCH(Sheet1!$A70,mtskill!$A$5:$A$163,0),MATCH(Sheet1!C$2,mtskill!$A$5:$CR$5,0))</f>
        <v>1</v>
      </c>
      <c r="D70" s="7">
        <f>INDEX(mtskill!$A$5:$CR$163,MATCH(Sheet1!$A70,mtskill!$A$5:$A$163,0),MATCH(Sheet1!D$2,mtskill!$A$5:$CR$5,0))</f>
        <v>1.04</v>
      </c>
      <c r="E70" s="7">
        <f>INDEX(mtskill!$A$5:$CR$163,MATCH(Sheet1!$A70,mtskill!$A$5:$A$163,0),MATCH(Sheet1!E$2,mtskill!$A$5:$CR$5,0))</f>
        <v>1.04</v>
      </c>
      <c r="F70" s="7">
        <f>INDEX(mtskill!$A$5:$CR$163,MATCH(Sheet1!$A70,mtskill!$A$5:$A$163,0),MATCH(Sheet1!F$2,mtskill!$A$5:$CR$5,0))</f>
        <v>1.04</v>
      </c>
      <c r="G70" s="7">
        <f>INDEX(mtskill!$A$5:$CR$163,MATCH(Sheet1!$A70,mtskill!$A$5:$A$163,0),MATCH(Sheet1!G$2,mtskill!$A$5:$CR$5,0))</f>
        <v>0.75</v>
      </c>
      <c r="H70" s="7">
        <f>INDEX(mtskill!$A$5:$CR$163,MATCH(Sheet1!$A70,mtskill!$A$5:$A$163,0),MATCH(Sheet1!H$2,mtskill!$A$5:$CR$5,0))</f>
        <v>1.04</v>
      </c>
      <c r="I70" s="7">
        <f>INDEX(mtskill!$A$5:$CR$163,MATCH(Sheet1!$A70,mtskill!$A$5:$A$163,0),MATCH(Sheet1!I$2,mtskill!$A$5:$CR$5,0))</f>
        <v>0.75</v>
      </c>
      <c r="J70" s="7">
        <f>INDEX(mtskill!$A$5:$CR$163,MATCH(Sheet1!$A70,mtskill!$A$5:$A$163,0),MATCH(Sheet1!J$2,mtskill!$A$5:$CR$5,0))</f>
        <v>1.04</v>
      </c>
      <c r="K70" s="7">
        <f>INDEX(mtskill!$A$5:$CR$163,MATCH(Sheet1!$A70,mtskill!$A$5:$A$163,0),MATCH(Sheet1!K$2,mtskill!$A$5:$CR$5,0))</f>
        <v>0.75</v>
      </c>
      <c r="L70" s="7">
        <f>INDEX(mtskill!$A$5:$CR$163,MATCH(Sheet1!$A70,mtskill!$A$5:$A$163,0),MATCH(Sheet1!L$2,mtskill!$A$5:$CR$5,0))</f>
        <v>0.75</v>
      </c>
      <c r="M70" s="7">
        <f>INDEX(mtskill!$A$5:$CR$163,MATCH(Sheet1!$A70,mtskill!$A$5:$A$163,0),MATCH(Sheet1!M$2,mtskill!$A$5:$CR$5,0))</f>
        <v>1</v>
      </c>
      <c r="N70" s="7">
        <f>INDEX(mtskill!$A$5:$CR$163,MATCH(Sheet1!$A70,mtskill!$A$5:$A$163,0),MATCH(Sheet1!N$2,mtskill!$A$5:$CR$5,0))</f>
        <v>1</v>
      </c>
      <c r="O70" s="7">
        <f>INDEX(mtskill!$A$5:$CR$163,MATCH(Sheet1!$A70,mtskill!$A$5:$A$163,0),MATCH(Sheet1!O$2,mtskill!$A$5:$CR$5,0))</f>
        <v>1.04</v>
      </c>
      <c r="P70" s="7">
        <f>INDEX(mtskill!$A$5:$CR$163,MATCH(Sheet1!$A70,mtskill!$A$5:$A$163,0),MATCH(Sheet1!P$2,mtskill!$A$5:$CR$5,0))</f>
        <v>0.75</v>
      </c>
      <c r="Q70" s="7">
        <f>INDEX(mtskill!$A$5:$CR$163,MATCH(Sheet1!$A70,mtskill!$A$5:$A$163,0),MATCH(Sheet1!Q$2,mtskill!$A$5:$CR$5,0))</f>
        <v>1.04</v>
      </c>
      <c r="R70" s="7">
        <f>INDEX(mtskill!$A$5:$CR$163,MATCH(Sheet1!$A70,mtskill!$A$5:$A$163,0),MATCH(Sheet1!R$2,mtskill!$A$5:$CR$5,0))</f>
        <v>1.04</v>
      </c>
      <c r="S70" s="7">
        <f>INDEX(mtskill!$A$5:$CR$163,MATCH(Sheet1!$A70,mtskill!$A$5:$A$163,0),MATCH(Sheet1!S$2,mtskill!$A$5:$CR$5,0))</f>
        <v>1</v>
      </c>
      <c r="T70" s="7">
        <f>INDEX(mtskill!$A$5:$CR$163,MATCH(Sheet1!$A70,mtskill!$A$5:$A$163,0),MATCH(Sheet1!T$2,mtskill!$A$5:$CR$5,0))</f>
        <v>1</v>
      </c>
      <c r="U70" s="7">
        <f>INDEX(mtskill!$A$5:$CR$163,MATCH(Sheet1!$A70,mtskill!$A$5:$A$163,0),MATCH(Sheet1!U$2,mtskill!$A$5:$CR$5,0))</f>
        <v>1.04</v>
      </c>
      <c r="V70" s="7">
        <f>INDEX(mtskill!$A$5:$CR$163,MATCH(Sheet1!$A70,mtskill!$A$5:$A$163,0),MATCH(Sheet1!V$2,mtskill!$A$5:$CR$5,0))</f>
        <v>0.75</v>
      </c>
      <c r="W70" s="7">
        <f>INDEX(mtskill!$A$5:$CR$163,MATCH(Sheet1!$A70,mtskill!$A$5:$A$163,0),MATCH(Sheet1!W$2,mtskill!$A$5:$CR$5,0))</f>
        <v>1.04</v>
      </c>
      <c r="X70" s="7">
        <f>INDEX(mtskill!$A$5:$CR$163,MATCH(Sheet1!$A70,mtskill!$A$5:$A$163,0),MATCH(Sheet1!X$2,mtskill!$A$5:$CR$5,0))</f>
        <v>0.75</v>
      </c>
      <c r="Y70" s="7">
        <f>INDEX(mtskill!$A$5:$CR$163,MATCH(Sheet1!$A70,mtskill!$A$5:$A$163,0),MATCH(Sheet1!Y$2,mtskill!$A$5:$CR$5,0))</f>
        <v>0.6</v>
      </c>
      <c r="Z70" s="7">
        <f>INDEX(mtskill!$A$5:$CR$163,MATCH(Sheet1!$A70,mtskill!$A$5:$A$163,0),MATCH(Sheet1!Z$2,mtskill!$A$5:$CR$5,0))</f>
        <v>1</v>
      </c>
      <c r="AA70" s="7">
        <f>INDEX(mtskill!$A$5:$CR$163,MATCH(Sheet1!$A70,mtskill!$A$5:$A$163,0),MATCH(Sheet1!AA$2,mtskill!$A$5:$CR$5,0))</f>
        <v>0.75</v>
      </c>
      <c r="AB70" s="7">
        <f>INDEX(mtskill!$A$5:$CR$163,MATCH(Sheet1!$A70,mtskill!$A$5:$A$163,0),MATCH(Sheet1!AB$2,mtskill!$A$5:$CR$5,0))</f>
        <v>1</v>
      </c>
      <c r="AC70" s="7">
        <f>INDEX(mtskill!$A$5:$CR$163,MATCH(Sheet1!$A70,mtskill!$A$5:$A$163,0),MATCH(Sheet1!AC$2,mtskill!$A$5:$CR$5,0))</f>
        <v>1</v>
      </c>
      <c r="AD70" s="7">
        <f>INDEX(mtskill!$A$5:$CR$163,MATCH(Sheet1!$A70,mtskill!$A$5:$A$163,0),MATCH(Sheet1!AD$2,mtskill!$A$5:$CR$5,0))</f>
        <v>1.04</v>
      </c>
      <c r="AE70" s="7">
        <f>INDEX(mtskill!$A$5:$CR$163,MATCH(Sheet1!$A70,mtskill!$A$5:$A$163,0),MATCH(Sheet1!AE$2,mtskill!$A$5:$CR$5,0))</f>
        <v>1.04</v>
      </c>
      <c r="AF70" s="7">
        <f>INDEX(mtskill!$A$5:$CR$163,MATCH(Sheet1!$A70,mtskill!$A$5:$A$163,0),MATCH(Sheet1!AF$2,mtskill!$A$5:$CR$5,0))</f>
        <v>1.04</v>
      </c>
      <c r="AG70" s="7">
        <f>INDEX(mtskill!$A$5:$CR$163,MATCH(Sheet1!$A70,mtskill!$A$5:$A$163,0),MATCH(Sheet1!AG$2,mtskill!$A$5:$CR$5,0))</f>
        <v>0.75</v>
      </c>
      <c r="AH70" s="7">
        <f>INDEX(mtskill!$A$5:$CR$163,MATCH(Sheet1!$A70,mtskill!$A$5:$A$163,0),MATCH(Sheet1!AH$2,mtskill!$A$5:$CR$5,0))</f>
        <v>1</v>
      </c>
      <c r="AI70" s="7">
        <f>INDEX(mtskill!$A$5:$CR$163,MATCH(Sheet1!$A70,mtskill!$A$5:$A$163,0),MATCH(Sheet1!AI$2,mtskill!$A$5:$CR$5,0))</f>
        <v>1.04</v>
      </c>
      <c r="AK70" s="7">
        <v>10023356</v>
      </c>
      <c r="AL70" s="7">
        <v>30391576</v>
      </c>
      <c r="AM70" s="8">
        <v>0.875</v>
      </c>
    </row>
    <row r="71" spans="1:39" x14ac:dyDescent="0.25">
      <c r="A71">
        <v>10024503</v>
      </c>
      <c r="B71" s="7">
        <f>INDEX(mtskill!$A$5:$CR$163,MATCH(Sheet1!$A71,mtskill!$A$5:$A$163,0),MATCH(Sheet1!B$2,mtskill!$A$5:$CR$5,0))</f>
        <v>1.1000000000000001</v>
      </c>
      <c r="C71" s="7">
        <f>INDEX(mtskill!$A$5:$CR$163,MATCH(Sheet1!$A71,mtskill!$A$5:$A$163,0),MATCH(Sheet1!C$2,mtskill!$A$5:$CR$5,0))</f>
        <v>1</v>
      </c>
      <c r="D71" s="7">
        <f>INDEX(mtskill!$A$5:$CR$163,MATCH(Sheet1!$A71,mtskill!$A$5:$A$163,0),MATCH(Sheet1!D$2,mtskill!$A$5:$CR$5,0))</f>
        <v>1.1000000000000001</v>
      </c>
      <c r="E71" s="7">
        <f>INDEX(mtskill!$A$5:$CR$163,MATCH(Sheet1!$A71,mtskill!$A$5:$A$163,0),MATCH(Sheet1!E$2,mtskill!$A$5:$CR$5,0))</f>
        <v>1.1000000000000001</v>
      </c>
      <c r="F71" s="7">
        <f>INDEX(mtskill!$A$5:$CR$163,MATCH(Sheet1!$A71,mtskill!$A$5:$A$163,0),MATCH(Sheet1!F$2,mtskill!$A$5:$CR$5,0))</f>
        <v>1.1000000000000001</v>
      </c>
      <c r="G71" s="7">
        <f>INDEX(mtskill!$A$5:$CR$163,MATCH(Sheet1!$A71,mtskill!$A$5:$A$163,0),MATCH(Sheet1!G$2,mtskill!$A$5:$CR$5,0))</f>
        <v>0.75</v>
      </c>
      <c r="H71" s="7">
        <f>INDEX(mtskill!$A$5:$CR$163,MATCH(Sheet1!$A71,mtskill!$A$5:$A$163,0),MATCH(Sheet1!H$2,mtskill!$A$5:$CR$5,0))</f>
        <v>1.1000000000000001</v>
      </c>
      <c r="I71" s="7">
        <f>INDEX(mtskill!$A$5:$CR$163,MATCH(Sheet1!$A71,mtskill!$A$5:$A$163,0),MATCH(Sheet1!I$2,mtskill!$A$5:$CR$5,0))</f>
        <v>0.75</v>
      </c>
      <c r="J71" s="7">
        <f>INDEX(mtskill!$A$5:$CR$163,MATCH(Sheet1!$A71,mtskill!$A$5:$A$163,0),MATCH(Sheet1!J$2,mtskill!$A$5:$CR$5,0))</f>
        <v>1.1000000000000001</v>
      </c>
      <c r="K71" s="7">
        <f>INDEX(mtskill!$A$5:$CR$163,MATCH(Sheet1!$A71,mtskill!$A$5:$A$163,0),MATCH(Sheet1!K$2,mtskill!$A$5:$CR$5,0))</f>
        <v>0.75</v>
      </c>
      <c r="L71" s="7">
        <f>INDEX(mtskill!$A$5:$CR$163,MATCH(Sheet1!$A71,mtskill!$A$5:$A$163,0),MATCH(Sheet1!L$2,mtskill!$A$5:$CR$5,0))</f>
        <v>0.75</v>
      </c>
      <c r="M71" s="7">
        <f>INDEX(mtskill!$A$5:$CR$163,MATCH(Sheet1!$A71,mtskill!$A$5:$A$163,0),MATCH(Sheet1!M$2,mtskill!$A$5:$CR$5,0))</f>
        <v>1</v>
      </c>
      <c r="N71" s="7">
        <f>INDEX(mtskill!$A$5:$CR$163,MATCH(Sheet1!$A71,mtskill!$A$5:$A$163,0),MATCH(Sheet1!N$2,mtskill!$A$5:$CR$5,0))</f>
        <v>1</v>
      </c>
      <c r="O71" s="7">
        <f>INDEX(mtskill!$A$5:$CR$163,MATCH(Sheet1!$A71,mtskill!$A$5:$A$163,0),MATCH(Sheet1!O$2,mtskill!$A$5:$CR$5,0))</f>
        <v>1.1000000000000001</v>
      </c>
      <c r="P71" s="7">
        <f>INDEX(mtskill!$A$5:$CR$163,MATCH(Sheet1!$A71,mtskill!$A$5:$A$163,0),MATCH(Sheet1!P$2,mtskill!$A$5:$CR$5,0))</f>
        <v>0.75</v>
      </c>
      <c r="Q71" s="7">
        <f>INDEX(mtskill!$A$5:$CR$163,MATCH(Sheet1!$A71,mtskill!$A$5:$A$163,0),MATCH(Sheet1!Q$2,mtskill!$A$5:$CR$5,0))</f>
        <v>1.1000000000000001</v>
      </c>
      <c r="R71" s="7">
        <f>INDEX(mtskill!$A$5:$CR$163,MATCH(Sheet1!$A71,mtskill!$A$5:$A$163,0),MATCH(Sheet1!R$2,mtskill!$A$5:$CR$5,0))</f>
        <v>1.1000000000000001</v>
      </c>
      <c r="S71" s="7">
        <f>INDEX(mtskill!$A$5:$CR$163,MATCH(Sheet1!$A71,mtskill!$A$5:$A$163,0),MATCH(Sheet1!S$2,mtskill!$A$5:$CR$5,0))</f>
        <v>1</v>
      </c>
      <c r="T71" s="7">
        <f>INDEX(mtskill!$A$5:$CR$163,MATCH(Sheet1!$A71,mtskill!$A$5:$A$163,0),MATCH(Sheet1!T$2,mtskill!$A$5:$CR$5,0))</f>
        <v>1</v>
      </c>
      <c r="U71" s="7">
        <f>INDEX(mtskill!$A$5:$CR$163,MATCH(Sheet1!$A71,mtskill!$A$5:$A$163,0),MATCH(Sheet1!U$2,mtskill!$A$5:$CR$5,0))</f>
        <v>1.1000000000000001</v>
      </c>
      <c r="V71" s="7">
        <f>INDEX(mtskill!$A$5:$CR$163,MATCH(Sheet1!$A71,mtskill!$A$5:$A$163,0),MATCH(Sheet1!V$2,mtskill!$A$5:$CR$5,0))</f>
        <v>0.75</v>
      </c>
      <c r="W71" s="7">
        <f>INDEX(mtskill!$A$5:$CR$163,MATCH(Sheet1!$A71,mtskill!$A$5:$A$163,0),MATCH(Sheet1!W$2,mtskill!$A$5:$CR$5,0))</f>
        <v>1.1000000000000001</v>
      </c>
      <c r="X71" s="7">
        <f>INDEX(mtskill!$A$5:$CR$163,MATCH(Sheet1!$A71,mtskill!$A$5:$A$163,0),MATCH(Sheet1!X$2,mtskill!$A$5:$CR$5,0))</f>
        <v>0.75</v>
      </c>
      <c r="Y71" s="7">
        <f>INDEX(mtskill!$A$5:$CR$163,MATCH(Sheet1!$A71,mtskill!$A$5:$A$163,0),MATCH(Sheet1!Y$2,mtskill!$A$5:$CR$5,0))</f>
        <v>0.6</v>
      </c>
      <c r="Z71" s="7">
        <f>INDEX(mtskill!$A$5:$CR$163,MATCH(Sheet1!$A71,mtskill!$A$5:$A$163,0),MATCH(Sheet1!Z$2,mtskill!$A$5:$CR$5,0))</f>
        <v>1</v>
      </c>
      <c r="AA71" s="7">
        <f>INDEX(mtskill!$A$5:$CR$163,MATCH(Sheet1!$A71,mtskill!$A$5:$A$163,0),MATCH(Sheet1!AA$2,mtskill!$A$5:$CR$5,0))</f>
        <v>0.75</v>
      </c>
      <c r="AB71" s="7">
        <f>INDEX(mtskill!$A$5:$CR$163,MATCH(Sheet1!$A71,mtskill!$A$5:$A$163,0),MATCH(Sheet1!AB$2,mtskill!$A$5:$CR$5,0))</f>
        <v>1</v>
      </c>
      <c r="AC71" s="7">
        <f>INDEX(mtskill!$A$5:$CR$163,MATCH(Sheet1!$A71,mtskill!$A$5:$A$163,0),MATCH(Sheet1!AC$2,mtskill!$A$5:$CR$5,0))</f>
        <v>1.1666666666666667</v>
      </c>
      <c r="AD71" s="7">
        <f>INDEX(mtskill!$A$5:$CR$163,MATCH(Sheet1!$A71,mtskill!$A$5:$A$163,0),MATCH(Sheet1!AD$2,mtskill!$A$5:$CR$5,0))</f>
        <v>1.1000000000000001</v>
      </c>
      <c r="AE71" s="7">
        <f>INDEX(mtskill!$A$5:$CR$163,MATCH(Sheet1!$A71,mtskill!$A$5:$A$163,0),MATCH(Sheet1!AE$2,mtskill!$A$5:$CR$5,0))</f>
        <v>1.1000000000000001</v>
      </c>
      <c r="AF71" s="7">
        <f>INDEX(mtskill!$A$5:$CR$163,MATCH(Sheet1!$A71,mtskill!$A$5:$A$163,0),MATCH(Sheet1!AF$2,mtskill!$A$5:$CR$5,0))</f>
        <v>1.1000000000000001</v>
      </c>
      <c r="AG71" s="7">
        <f>INDEX(mtskill!$A$5:$CR$163,MATCH(Sheet1!$A71,mtskill!$A$5:$A$163,0),MATCH(Sheet1!AG$2,mtskill!$A$5:$CR$5,0))</f>
        <v>0.75</v>
      </c>
      <c r="AH71" s="7">
        <f>INDEX(mtskill!$A$5:$CR$163,MATCH(Sheet1!$A71,mtskill!$A$5:$A$163,0),MATCH(Sheet1!AH$2,mtskill!$A$5:$CR$5,0))</f>
        <v>1</v>
      </c>
      <c r="AI71" s="7">
        <f>INDEX(mtskill!$A$5:$CR$163,MATCH(Sheet1!$A71,mtskill!$A$5:$A$163,0),MATCH(Sheet1!AI$2,mtskill!$A$5:$CR$5,0))</f>
        <v>1.1000000000000001</v>
      </c>
      <c r="AK71" s="7">
        <v>10023356</v>
      </c>
      <c r="AL71" s="7">
        <v>30432710</v>
      </c>
      <c r="AM71" s="8">
        <v>1</v>
      </c>
    </row>
    <row r="72" spans="1:39" x14ac:dyDescent="0.25">
      <c r="A72">
        <v>10024152</v>
      </c>
      <c r="B72" s="7">
        <f>INDEX(mtskill!$A$5:$CR$163,MATCH(Sheet1!$A72,mtskill!$A$5:$A$163,0),MATCH(Sheet1!B$2,mtskill!$A$5:$CR$5,0))</f>
        <v>1</v>
      </c>
      <c r="C72" s="7">
        <f>INDEX(mtskill!$A$5:$CR$163,MATCH(Sheet1!$A72,mtskill!$A$5:$A$163,0),MATCH(Sheet1!C$2,mtskill!$A$5:$CR$5,0))</f>
        <v>1</v>
      </c>
      <c r="D72" s="7">
        <f>INDEX(mtskill!$A$5:$CR$163,MATCH(Sheet1!$A72,mtskill!$A$5:$A$163,0),MATCH(Sheet1!D$2,mtskill!$A$5:$CR$5,0))</f>
        <v>1</v>
      </c>
      <c r="E72" s="7">
        <f>INDEX(mtskill!$A$5:$CR$163,MATCH(Sheet1!$A72,mtskill!$A$5:$A$163,0),MATCH(Sheet1!E$2,mtskill!$A$5:$CR$5,0))</f>
        <v>1</v>
      </c>
      <c r="F72" s="7">
        <f>INDEX(mtskill!$A$5:$CR$163,MATCH(Sheet1!$A72,mtskill!$A$5:$A$163,0),MATCH(Sheet1!F$2,mtskill!$A$5:$CR$5,0))</f>
        <v>1</v>
      </c>
      <c r="G72" s="7">
        <f>INDEX(mtskill!$A$5:$CR$163,MATCH(Sheet1!$A72,mtskill!$A$5:$A$163,0),MATCH(Sheet1!G$2,mtskill!$A$5:$CR$5,0))</f>
        <v>0.75</v>
      </c>
      <c r="H72" s="7">
        <f>INDEX(mtskill!$A$5:$CR$163,MATCH(Sheet1!$A72,mtskill!$A$5:$A$163,0),MATCH(Sheet1!H$2,mtskill!$A$5:$CR$5,0))</f>
        <v>1</v>
      </c>
      <c r="I72" s="7">
        <f>INDEX(mtskill!$A$5:$CR$163,MATCH(Sheet1!$A72,mtskill!$A$5:$A$163,0),MATCH(Sheet1!I$2,mtskill!$A$5:$CR$5,0))</f>
        <v>0.75</v>
      </c>
      <c r="J72" s="7">
        <f>INDEX(mtskill!$A$5:$CR$163,MATCH(Sheet1!$A72,mtskill!$A$5:$A$163,0),MATCH(Sheet1!J$2,mtskill!$A$5:$CR$5,0))</f>
        <v>1</v>
      </c>
      <c r="K72" s="7">
        <f>INDEX(mtskill!$A$5:$CR$163,MATCH(Sheet1!$A72,mtskill!$A$5:$A$163,0),MATCH(Sheet1!K$2,mtskill!$A$5:$CR$5,0))</f>
        <v>0.75</v>
      </c>
      <c r="L72" s="7">
        <f>INDEX(mtskill!$A$5:$CR$163,MATCH(Sheet1!$A72,mtskill!$A$5:$A$163,0),MATCH(Sheet1!L$2,mtskill!$A$5:$CR$5,0))</f>
        <v>0.75</v>
      </c>
      <c r="M72" s="7">
        <f>INDEX(mtskill!$A$5:$CR$163,MATCH(Sheet1!$A72,mtskill!$A$5:$A$163,0),MATCH(Sheet1!M$2,mtskill!$A$5:$CR$5,0))</f>
        <v>1</v>
      </c>
      <c r="N72" s="7">
        <f>INDEX(mtskill!$A$5:$CR$163,MATCH(Sheet1!$A72,mtskill!$A$5:$A$163,0),MATCH(Sheet1!N$2,mtskill!$A$5:$CR$5,0))</f>
        <v>1</v>
      </c>
      <c r="O72" s="7">
        <f>INDEX(mtskill!$A$5:$CR$163,MATCH(Sheet1!$A72,mtskill!$A$5:$A$163,0),MATCH(Sheet1!O$2,mtskill!$A$5:$CR$5,0))</f>
        <v>1</v>
      </c>
      <c r="P72" s="7">
        <f>INDEX(mtskill!$A$5:$CR$163,MATCH(Sheet1!$A72,mtskill!$A$5:$A$163,0),MATCH(Sheet1!P$2,mtskill!$A$5:$CR$5,0))</f>
        <v>0.75</v>
      </c>
      <c r="Q72" s="7">
        <f>INDEX(mtskill!$A$5:$CR$163,MATCH(Sheet1!$A72,mtskill!$A$5:$A$163,0),MATCH(Sheet1!Q$2,mtskill!$A$5:$CR$5,0))</f>
        <v>1</v>
      </c>
      <c r="R72" s="7">
        <f>INDEX(mtskill!$A$5:$CR$163,MATCH(Sheet1!$A72,mtskill!$A$5:$A$163,0),MATCH(Sheet1!R$2,mtskill!$A$5:$CR$5,0))</f>
        <v>1</v>
      </c>
      <c r="S72" s="7">
        <f>INDEX(mtskill!$A$5:$CR$163,MATCH(Sheet1!$A72,mtskill!$A$5:$A$163,0),MATCH(Sheet1!S$2,mtskill!$A$5:$CR$5,0))</f>
        <v>1</v>
      </c>
      <c r="T72" s="7">
        <f>INDEX(mtskill!$A$5:$CR$163,MATCH(Sheet1!$A72,mtskill!$A$5:$A$163,0),MATCH(Sheet1!T$2,mtskill!$A$5:$CR$5,0))</f>
        <v>1</v>
      </c>
      <c r="U72" s="7">
        <f>INDEX(mtskill!$A$5:$CR$163,MATCH(Sheet1!$A72,mtskill!$A$5:$A$163,0),MATCH(Sheet1!U$2,mtskill!$A$5:$CR$5,0))</f>
        <v>1</v>
      </c>
      <c r="V72" s="7">
        <f>INDEX(mtskill!$A$5:$CR$163,MATCH(Sheet1!$A72,mtskill!$A$5:$A$163,0),MATCH(Sheet1!V$2,mtskill!$A$5:$CR$5,0))</f>
        <v>0.75</v>
      </c>
      <c r="W72" s="7">
        <f>INDEX(mtskill!$A$5:$CR$163,MATCH(Sheet1!$A72,mtskill!$A$5:$A$163,0),MATCH(Sheet1!W$2,mtskill!$A$5:$CR$5,0))</f>
        <v>1</v>
      </c>
      <c r="X72" s="7">
        <f>INDEX(mtskill!$A$5:$CR$163,MATCH(Sheet1!$A72,mtskill!$A$5:$A$163,0),MATCH(Sheet1!X$2,mtskill!$A$5:$CR$5,0))</f>
        <v>0.75</v>
      </c>
      <c r="Y72" s="7">
        <f>INDEX(mtskill!$A$5:$CR$163,MATCH(Sheet1!$A72,mtskill!$A$5:$A$163,0),MATCH(Sheet1!Y$2,mtskill!$A$5:$CR$5,0))</f>
        <v>0.6</v>
      </c>
      <c r="Z72" s="7">
        <f>INDEX(mtskill!$A$5:$CR$163,MATCH(Sheet1!$A72,mtskill!$A$5:$A$163,0),MATCH(Sheet1!Z$2,mtskill!$A$5:$CR$5,0))</f>
        <v>1</v>
      </c>
      <c r="AA72" s="7">
        <f>INDEX(mtskill!$A$5:$CR$163,MATCH(Sheet1!$A72,mtskill!$A$5:$A$163,0),MATCH(Sheet1!AA$2,mtskill!$A$5:$CR$5,0))</f>
        <v>0.75</v>
      </c>
      <c r="AB72" s="7">
        <f>INDEX(mtskill!$A$5:$CR$163,MATCH(Sheet1!$A72,mtskill!$A$5:$A$163,0),MATCH(Sheet1!AB$2,mtskill!$A$5:$CR$5,0))</f>
        <v>1</v>
      </c>
      <c r="AC72" s="7">
        <f>INDEX(mtskill!$A$5:$CR$163,MATCH(Sheet1!$A72,mtskill!$A$5:$A$163,0),MATCH(Sheet1!AC$2,mtskill!$A$5:$CR$5,0))</f>
        <v>1.4</v>
      </c>
      <c r="AD72" s="7">
        <f>INDEX(mtskill!$A$5:$CR$163,MATCH(Sheet1!$A72,mtskill!$A$5:$A$163,0),MATCH(Sheet1!AD$2,mtskill!$A$5:$CR$5,0))</f>
        <v>1</v>
      </c>
      <c r="AE72" s="7">
        <f>INDEX(mtskill!$A$5:$CR$163,MATCH(Sheet1!$A72,mtskill!$A$5:$A$163,0),MATCH(Sheet1!AE$2,mtskill!$A$5:$CR$5,0))</f>
        <v>1</v>
      </c>
      <c r="AF72" s="7">
        <f>INDEX(mtskill!$A$5:$CR$163,MATCH(Sheet1!$A72,mtskill!$A$5:$A$163,0),MATCH(Sheet1!AF$2,mtskill!$A$5:$CR$5,0))</f>
        <v>1</v>
      </c>
      <c r="AG72" s="7">
        <f>INDEX(mtskill!$A$5:$CR$163,MATCH(Sheet1!$A72,mtskill!$A$5:$A$163,0),MATCH(Sheet1!AG$2,mtskill!$A$5:$CR$5,0))</f>
        <v>0.75</v>
      </c>
      <c r="AH72" s="7">
        <f>INDEX(mtskill!$A$5:$CR$163,MATCH(Sheet1!$A72,mtskill!$A$5:$A$163,0),MATCH(Sheet1!AH$2,mtskill!$A$5:$CR$5,0))</f>
        <v>1</v>
      </c>
      <c r="AI72" s="7">
        <f>INDEX(mtskill!$A$5:$CR$163,MATCH(Sheet1!$A72,mtskill!$A$5:$A$163,0),MATCH(Sheet1!AI$2,mtskill!$A$5:$CR$5,0))</f>
        <v>1</v>
      </c>
      <c r="AK72" s="7">
        <v>10023356</v>
      </c>
      <c r="AL72" s="7">
        <v>30446865</v>
      </c>
      <c r="AM72" s="8">
        <v>1</v>
      </c>
    </row>
    <row r="73" spans="1:39" x14ac:dyDescent="0.25">
      <c r="A73">
        <v>10023879</v>
      </c>
      <c r="B73" s="7">
        <f>INDEX(mtskill!$A$5:$CR$163,MATCH(Sheet1!$A73,mtskill!$A$5:$A$163,0),MATCH(Sheet1!B$2,mtskill!$A$5:$CR$5,0))</f>
        <v>1</v>
      </c>
      <c r="C73" s="7">
        <f>INDEX(mtskill!$A$5:$CR$163,MATCH(Sheet1!$A73,mtskill!$A$5:$A$163,0),MATCH(Sheet1!C$2,mtskill!$A$5:$CR$5,0))</f>
        <v>0.96</v>
      </c>
      <c r="D73" s="7">
        <f>INDEX(mtskill!$A$5:$CR$163,MATCH(Sheet1!$A73,mtskill!$A$5:$A$163,0),MATCH(Sheet1!D$2,mtskill!$A$5:$CR$5,0))</f>
        <v>1</v>
      </c>
      <c r="E73" s="7">
        <f>INDEX(mtskill!$A$5:$CR$163,MATCH(Sheet1!$A73,mtskill!$A$5:$A$163,0),MATCH(Sheet1!E$2,mtskill!$A$5:$CR$5,0))</f>
        <v>1</v>
      </c>
      <c r="F73" s="7">
        <f>INDEX(mtskill!$A$5:$CR$163,MATCH(Sheet1!$A73,mtskill!$A$5:$A$163,0),MATCH(Sheet1!F$2,mtskill!$A$5:$CR$5,0))</f>
        <v>1</v>
      </c>
      <c r="G73" s="7">
        <f>INDEX(mtskill!$A$5:$CR$163,MATCH(Sheet1!$A73,mtskill!$A$5:$A$163,0),MATCH(Sheet1!G$2,mtskill!$A$5:$CR$5,0))</f>
        <v>0.75</v>
      </c>
      <c r="H73" s="7">
        <f>INDEX(mtskill!$A$5:$CR$163,MATCH(Sheet1!$A73,mtskill!$A$5:$A$163,0),MATCH(Sheet1!H$2,mtskill!$A$5:$CR$5,0))</f>
        <v>1</v>
      </c>
      <c r="I73" s="7">
        <f>INDEX(mtskill!$A$5:$CR$163,MATCH(Sheet1!$A73,mtskill!$A$5:$A$163,0),MATCH(Sheet1!I$2,mtskill!$A$5:$CR$5,0))</f>
        <v>0.75</v>
      </c>
      <c r="J73" s="7">
        <f>INDEX(mtskill!$A$5:$CR$163,MATCH(Sheet1!$A73,mtskill!$A$5:$A$163,0),MATCH(Sheet1!J$2,mtskill!$A$5:$CR$5,0))</f>
        <v>1</v>
      </c>
      <c r="K73" s="7">
        <f>INDEX(mtskill!$A$5:$CR$163,MATCH(Sheet1!$A73,mtskill!$A$5:$A$163,0),MATCH(Sheet1!K$2,mtskill!$A$5:$CR$5,0))</f>
        <v>0.75</v>
      </c>
      <c r="L73" s="7">
        <f>INDEX(mtskill!$A$5:$CR$163,MATCH(Sheet1!$A73,mtskill!$A$5:$A$163,0),MATCH(Sheet1!L$2,mtskill!$A$5:$CR$5,0))</f>
        <v>0.75</v>
      </c>
      <c r="M73" s="7">
        <f>INDEX(mtskill!$A$5:$CR$163,MATCH(Sheet1!$A73,mtskill!$A$5:$A$163,0),MATCH(Sheet1!M$2,mtskill!$A$5:$CR$5,0))</f>
        <v>0.96</v>
      </c>
      <c r="N73" s="7">
        <f>INDEX(mtskill!$A$5:$CR$163,MATCH(Sheet1!$A73,mtskill!$A$5:$A$163,0),MATCH(Sheet1!N$2,mtskill!$A$5:$CR$5,0))</f>
        <v>0.96</v>
      </c>
      <c r="O73" s="7">
        <f>INDEX(mtskill!$A$5:$CR$163,MATCH(Sheet1!$A73,mtskill!$A$5:$A$163,0),MATCH(Sheet1!O$2,mtskill!$A$5:$CR$5,0))</f>
        <v>1</v>
      </c>
      <c r="P73" s="7">
        <f>INDEX(mtskill!$A$5:$CR$163,MATCH(Sheet1!$A73,mtskill!$A$5:$A$163,0),MATCH(Sheet1!P$2,mtskill!$A$5:$CR$5,0))</f>
        <v>0.75</v>
      </c>
      <c r="Q73" s="7">
        <f>INDEX(mtskill!$A$5:$CR$163,MATCH(Sheet1!$A73,mtskill!$A$5:$A$163,0),MATCH(Sheet1!Q$2,mtskill!$A$5:$CR$5,0))</f>
        <v>1</v>
      </c>
      <c r="R73" s="7">
        <f>INDEX(mtskill!$A$5:$CR$163,MATCH(Sheet1!$A73,mtskill!$A$5:$A$163,0),MATCH(Sheet1!R$2,mtskill!$A$5:$CR$5,0))</f>
        <v>1</v>
      </c>
      <c r="S73" s="7">
        <f>INDEX(mtskill!$A$5:$CR$163,MATCH(Sheet1!$A73,mtskill!$A$5:$A$163,0),MATCH(Sheet1!S$2,mtskill!$A$5:$CR$5,0))</f>
        <v>0.96</v>
      </c>
      <c r="T73" s="7">
        <f>INDEX(mtskill!$A$5:$CR$163,MATCH(Sheet1!$A73,mtskill!$A$5:$A$163,0),MATCH(Sheet1!T$2,mtskill!$A$5:$CR$5,0))</f>
        <v>0.96</v>
      </c>
      <c r="U73" s="7">
        <f>INDEX(mtskill!$A$5:$CR$163,MATCH(Sheet1!$A73,mtskill!$A$5:$A$163,0),MATCH(Sheet1!U$2,mtskill!$A$5:$CR$5,0))</f>
        <v>1</v>
      </c>
      <c r="V73" s="7">
        <f>INDEX(mtskill!$A$5:$CR$163,MATCH(Sheet1!$A73,mtskill!$A$5:$A$163,0),MATCH(Sheet1!V$2,mtskill!$A$5:$CR$5,0))</f>
        <v>0.75</v>
      </c>
      <c r="W73" s="7">
        <f>INDEX(mtskill!$A$5:$CR$163,MATCH(Sheet1!$A73,mtskill!$A$5:$A$163,0),MATCH(Sheet1!W$2,mtskill!$A$5:$CR$5,0))</f>
        <v>1</v>
      </c>
      <c r="X73" s="7">
        <f>INDEX(mtskill!$A$5:$CR$163,MATCH(Sheet1!$A73,mtskill!$A$5:$A$163,0),MATCH(Sheet1!X$2,mtskill!$A$5:$CR$5,0))</f>
        <v>0.75</v>
      </c>
      <c r="Y73" s="7">
        <f>INDEX(mtskill!$A$5:$CR$163,MATCH(Sheet1!$A73,mtskill!$A$5:$A$163,0),MATCH(Sheet1!Y$2,mtskill!$A$5:$CR$5,0))</f>
        <v>0.6</v>
      </c>
      <c r="Z73" s="7">
        <f>INDEX(mtskill!$A$5:$CR$163,MATCH(Sheet1!$A73,mtskill!$A$5:$A$163,0),MATCH(Sheet1!Z$2,mtskill!$A$5:$CR$5,0))</f>
        <v>0.96</v>
      </c>
      <c r="AA73" s="7">
        <f>INDEX(mtskill!$A$5:$CR$163,MATCH(Sheet1!$A73,mtskill!$A$5:$A$163,0),MATCH(Sheet1!AA$2,mtskill!$A$5:$CR$5,0))</f>
        <v>0.75</v>
      </c>
      <c r="AB73" s="7">
        <f>INDEX(mtskill!$A$5:$CR$163,MATCH(Sheet1!$A73,mtskill!$A$5:$A$163,0),MATCH(Sheet1!AB$2,mtskill!$A$5:$CR$5,0))</f>
        <v>0.96</v>
      </c>
      <c r="AC73" s="7">
        <f>INDEX(mtskill!$A$5:$CR$163,MATCH(Sheet1!$A73,mtskill!$A$5:$A$163,0),MATCH(Sheet1!AC$2,mtskill!$A$5:$CR$5,0))</f>
        <v>1</v>
      </c>
      <c r="AD73" s="7">
        <f>INDEX(mtskill!$A$5:$CR$163,MATCH(Sheet1!$A73,mtskill!$A$5:$A$163,0),MATCH(Sheet1!AD$2,mtskill!$A$5:$CR$5,0))</f>
        <v>1</v>
      </c>
      <c r="AE73" s="7">
        <f>INDEX(mtskill!$A$5:$CR$163,MATCH(Sheet1!$A73,mtskill!$A$5:$A$163,0),MATCH(Sheet1!AE$2,mtskill!$A$5:$CR$5,0))</f>
        <v>1</v>
      </c>
      <c r="AF73" s="7">
        <f>INDEX(mtskill!$A$5:$CR$163,MATCH(Sheet1!$A73,mtskill!$A$5:$A$163,0),MATCH(Sheet1!AF$2,mtskill!$A$5:$CR$5,0))</f>
        <v>1</v>
      </c>
      <c r="AG73" s="7">
        <f>INDEX(mtskill!$A$5:$CR$163,MATCH(Sheet1!$A73,mtskill!$A$5:$A$163,0),MATCH(Sheet1!AG$2,mtskill!$A$5:$CR$5,0))</f>
        <v>0.75</v>
      </c>
      <c r="AH73" s="7">
        <f>INDEX(mtskill!$A$5:$CR$163,MATCH(Sheet1!$A73,mtskill!$A$5:$A$163,0),MATCH(Sheet1!AH$2,mtskill!$A$5:$CR$5,0))</f>
        <v>0.96</v>
      </c>
      <c r="AI73" s="7">
        <f>INDEX(mtskill!$A$5:$CR$163,MATCH(Sheet1!$A73,mtskill!$A$5:$A$163,0),MATCH(Sheet1!AI$2,mtskill!$A$5:$CR$5,0))</f>
        <v>1</v>
      </c>
      <c r="AK73" s="7">
        <v>10023358</v>
      </c>
      <c r="AL73" s="7">
        <v>30103742</v>
      </c>
      <c r="AM73" s="8">
        <v>1</v>
      </c>
    </row>
    <row r="74" spans="1:39" x14ac:dyDescent="0.25">
      <c r="A74">
        <v>10023350</v>
      </c>
      <c r="B74" s="7">
        <f>INDEX(mtskill!$A$5:$CR$163,MATCH(Sheet1!$A74,mtskill!$A$5:$A$163,0),MATCH(Sheet1!B$2,mtskill!$A$5:$CR$5,0))</f>
        <v>1.1000000000000001</v>
      </c>
      <c r="C74" s="7">
        <f>INDEX(mtskill!$A$5:$CR$163,MATCH(Sheet1!$A74,mtskill!$A$5:$A$163,0),MATCH(Sheet1!C$2,mtskill!$A$5:$CR$5,0))</f>
        <v>1</v>
      </c>
      <c r="D74" s="7">
        <f>INDEX(mtskill!$A$5:$CR$163,MATCH(Sheet1!$A74,mtskill!$A$5:$A$163,0),MATCH(Sheet1!D$2,mtskill!$A$5:$CR$5,0))</f>
        <v>1.1000000000000001</v>
      </c>
      <c r="E74" s="7">
        <f>INDEX(mtskill!$A$5:$CR$163,MATCH(Sheet1!$A74,mtskill!$A$5:$A$163,0),MATCH(Sheet1!E$2,mtskill!$A$5:$CR$5,0))</f>
        <v>1.1000000000000001</v>
      </c>
      <c r="F74" s="7">
        <f>INDEX(mtskill!$A$5:$CR$163,MATCH(Sheet1!$A74,mtskill!$A$5:$A$163,0),MATCH(Sheet1!F$2,mtskill!$A$5:$CR$5,0))</f>
        <v>1.1000000000000001</v>
      </c>
      <c r="G74" s="7">
        <f>INDEX(mtskill!$A$5:$CR$163,MATCH(Sheet1!$A74,mtskill!$A$5:$A$163,0),MATCH(Sheet1!G$2,mtskill!$A$5:$CR$5,0))</f>
        <v>0.75</v>
      </c>
      <c r="H74" s="7">
        <f>INDEX(mtskill!$A$5:$CR$163,MATCH(Sheet1!$A74,mtskill!$A$5:$A$163,0),MATCH(Sheet1!H$2,mtskill!$A$5:$CR$5,0))</f>
        <v>1.1000000000000001</v>
      </c>
      <c r="I74" s="7">
        <f>INDEX(mtskill!$A$5:$CR$163,MATCH(Sheet1!$A74,mtskill!$A$5:$A$163,0),MATCH(Sheet1!I$2,mtskill!$A$5:$CR$5,0))</f>
        <v>0.75</v>
      </c>
      <c r="J74" s="7">
        <f>INDEX(mtskill!$A$5:$CR$163,MATCH(Sheet1!$A74,mtskill!$A$5:$A$163,0),MATCH(Sheet1!J$2,mtskill!$A$5:$CR$5,0))</f>
        <v>1.1000000000000001</v>
      </c>
      <c r="K74" s="7">
        <f>INDEX(mtskill!$A$5:$CR$163,MATCH(Sheet1!$A74,mtskill!$A$5:$A$163,0),MATCH(Sheet1!K$2,mtskill!$A$5:$CR$5,0))</f>
        <v>0.75</v>
      </c>
      <c r="L74" s="7">
        <f>INDEX(mtskill!$A$5:$CR$163,MATCH(Sheet1!$A74,mtskill!$A$5:$A$163,0),MATCH(Sheet1!L$2,mtskill!$A$5:$CR$5,0))</f>
        <v>0.75</v>
      </c>
      <c r="M74" s="7">
        <f>INDEX(mtskill!$A$5:$CR$163,MATCH(Sheet1!$A74,mtskill!$A$5:$A$163,0),MATCH(Sheet1!M$2,mtskill!$A$5:$CR$5,0))</f>
        <v>1</v>
      </c>
      <c r="N74" s="7">
        <f>INDEX(mtskill!$A$5:$CR$163,MATCH(Sheet1!$A74,mtskill!$A$5:$A$163,0),MATCH(Sheet1!N$2,mtskill!$A$5:$CR$5,0))</f>
        <v>1</v>
      </c>
      <c r="O74" s="7">
        <f>INDEX(mtskill!$A$5:$CR$163,MATCH(Sheet1!$A74,mtskill!$A$5:$A$163,0),MATCH(Sheet1!O$2,mtskill!$A$5:$CR$5,0))</f>
        <v>1.1000000000000001</v>
      </c>
      <c r="P74" s="7">
        <f>INDEX(mtskill!$A$5:$CR$163,MATCH(Sheet1!$A74,mtskill!$A$5:$A$163,0),MATCH(Sheet1!P$2,mtskill!$A$5:$CR$5,0))</f>
        <v>0.75</v>
      </c>
      <c r="Q74" s="7">
        <f>INDEX(mtskill!$A$5:$CR$163,MATCH(Sheet1!$A74,mtskill!$A$5:$A$163,0),MATCH(Sheet1!Q$2,mtskill!$A$5:$CR$5,0))</f>
        <v>1.1000000000000001</v>
      </c>
      <c r="R74" s="7">
        <f>INDEX(mtskill!$A$5:$CR$163,MATCH(Sheet1!$A74,mtskill!$A$5:$A$163,0),MATCH(Sheet1!R$2,mtskill!$A$5:$CR$5,0))</f>
        <v>1.1000000000000001</v>
      </c>
      <c r="S74" s="7">
        <f>INDEX(mtskill!$A$5:$CR$163,MATCH(Sheet1!$A74,mtskill!$A$5:$A$163,0),MATCH(Sheet1!S$2,mtskill!$A$5:$CR$5,0))</f>
        <v>1</v>
      </c>
      <c r="T74" s="7">
        <f>INDEX(mtskill!$A$5:$CR$163,MATCH(Sheet1!$A74,mtskill!$A$5:$A$163,0),MATCH(Sheet1!T$2,mtskill!$A$5:$CR$5,0))</f>
        <v>1</v>
      </c>
      <c r="U74" s="7">
        <f>INDEX(mtskill!$A$5:$CR$163,MATCH(Sheet1!$A74,mtskill!$A$5:$A$163,0),MATCH(Sheet1!U$2,mtskill!$A$5:$CR$5,0))</f>
        <v>1.1000000000000001</v>
      </c>
      <c r="V74" s="7">
        <f>INDEX(mtskill!$A$5:$CR$163,MATCH(Sheet1!$A74,mtskill!$A$5:$A$163,0),MATCH(Sheet1!V$2,mtskill!$A$5:$CR$5,0))</f>
        <v>0.75</v>
      </c>
      <c r="W74" s="7">
        <f>INDEX(mtskill!$A$5:$CR$163,MATCH(Sheet1!$A74,mtskill!$A$5:$A$163,0),MATCH(Sheet1!W$2,mtskill!$A$5:$CR$5,0))</f>
        <v>1.1000000000000001</v>
      </c>
      <c r="X74" s="7">
        <f>INDEX(mtskill!$A$5:$CR$163,MATCH(Sheet1!$A74,mtskill!$A$5:$A$163,0),MATCH(Sheet1!X$2,mtskill!$A$5:$CR$5,0))</f>
        <v>0.75</v>
      </c>
      <c r="Y74" s="7">
        <f>INDEX(mtskill!$A$5:$CR$163,MATCH(Sheet1!$A74,mtskill!$A$5:$A$163,0),MATCH(Sheet1!Y$2,mtskill!$A$5:$CR$5,0))</f>
        <v>0.6</v>
      </c>
      <c r="Z74" s="7">
        <f>INDEX(mtskill!$A$5:$CR$163,MATCH(Sheet1!$A74,mtskill!$A$5:$A$163,0),MATCH(Sheet1!Z$2,mtskill!$A$5:$CR$5,0))</f>
        <v>1</v>
      </c>
      <c r="AA74" s="7">
        <f>INDEX(mtskill!$A$5:$CR$163,MATCH(Sheet1!$A74,mtskill!$A$5:$A$163,0),MATCH(Sheet1!AA$2,mtskill!$A$5:$CR$5,0))</f>
        <v>0.75</v>
      </c>
      <c r="AB74" s="7">
        <f>INDEX(mtskill!$A$5:$CR$163,MATCH(Sheet1!$A74,mtskill!$A$5:$A$163,0),MATCH(Sheet1!AB$2,mtskill!$A$5:$CR$5,0))</f>
        <v>1</v>
      </c>
      <c r="AC74" s="7">
        <f>INDEX(mtskill!$A$5:$CR$163,MATCH(Sheet1!$A74,mtskill!$A$5:$A$163,0),MATCH(Sheet1!AC$2,mtskill!$A$5:$CR$5,0))</f>
        <v>1.1666666666666667</v>
      </c>
      <c r="AD74" s="7">
        <f>INDEX(mtskill!$A$5:$CR$163,MATCH(Sheet1!$A74,mtskill!$A$5:$A$163,0),MATCH(Sheet1!AD$2,mtskill!$A$5:$CR$5,0))</f>
        <v>1.1000000000000001</v>
      </c>
      <c r="AE74" s="7">
        <f>INDEX(mtskill!$A$5:$CR$163,MATCH(Sheet1!$A74,mtskill!$A$5:$A$163,0),MATCH(Sheet1!AE$2,mtskill!$A$5:$CR$5,0))</f>
        <v>1.1000000000000001</v>
      </c>
      <c r="AF74" s="7">
        <f>INDEX(mtskill!$A$5:$CR$163,MATCH(Sheet1!$A74,mtskill!$A$5:$A$163,0),MATCH(Sheet1!AF$2,mtskill!$A$5:$CR$5,0))</f>
        <v>1.1000000000000001</v>
      </c>
      <c r="AG74" s="7">
        <f>INDEX(mtskill!$A$5:$CR$163,MATCH(Sheet1!$A74,mtskill!$A$5:$A$163,0),MATCH(Sheet1!AG$2,mtskill!$A$5:$CR$5,0))</f>
        <v>0.75</v>
      </c>
      <c r="AH74" s="7">
        <f>INDEX(mtskill!$A$5:$CR$163,MATCH(Sheet1!$A74,mtskill!$A$5:$A$163,0),MATCH(Sheet1!AH$2,mtskill!$A$5:$CR$5,0))</f>
        <v>1</v>
      </c>
      <c r="AI74" s="7">
        <f>INDEX(mtskill!$A$5:$CR$163,MATCH(Sheet1!$A74,mtskill!$A$5:$A$163,0),MATCH(Sheet1!AI$2,mtskill!$A$5:$CR$5,0))</f>
        <v>1.1000000000000001</v>
      </c>
      <c r="AK74" s="7">
        <v>10023358</v>
      </c>
      <c r="AL74" s="7">
        <v>30103753</v>
      </c>
      <c r="AM74" s="8">
        <v>0.96</v>
      </c>
    </row>
    <row r="75" spans="1:39" x14ac:dyDescent="0.25">
      <c r="A75">
        <v>10024470</v>
      </c>
      <c r="B75" s="7">
        <f>INDEX(mtskill!$A$5:$CR$163,MATCH(Sheet1!$A75,mtskill!$A$5:$A$163,0),MATCH(Sheet1!B$2,mtskill!$A$5:$CR$5,0))</f>
        <v>1.06</v>
      </c>
      <c r="C75" s="7">
        <f>INDEX(mtskill!$A$5:$CR$163,MATCH(Sheet1!$A75,mtskill!$A$5:$A$163,0),MATCH(Sheet1!C$2,mtskill!$A$5:$CR$5,0))</f>
        <v>1</v>
      </c>
      <c r="D75" s="7">
        <f>INDEX(mtskill!$A$5:$CR$163,MATCH(Sheet1!$A75,mtskill!$A$5:$A$163,0),MATCH(Sheet1!D$2,mtskill!$A$5:$CR$5,0))</f>
        <v>1.06</v>
      </c>
      <c r="E75" s="7">
        <f>INDEX(mtskill!$A$5:$CR$163,MATCH(Sheet1!$A75,mtskill!$A$5:$A$163,0),MATCH(Sheet1!E$2,mtskill!$A$5:$CR$5,0))</f>
        <v>1.06</v>
      </c>
      <c r="F75" s="7">
        <f>INDEX(mtskill!$A$5:$CR$163,MATCH(Sheet1!$A75,mtskill!$A$5:$A$163,0),MATCH(Sheet1!F$2,mtskill!$A$5:$CR$5,0))</f>
        <v>1.06</v>
      </c>
      <c r="G75" s="7">
        <f>INDEX(mtskill!$A$5:$CR$163,MATCH(Sheet1!$A75,mtskill!$A$5:$A$163,0),MATCH(Sheet1!G$2,mtskill!$A$5:$CR$5,0))</f>
        <v>0.75</v>
      </c>
      <c r="H75" s="7">
        <f>INDEX(mtskill!$A$5:$CR$163,MATCH(Sheet1!$A75,mtskill!$A$5:$A$163,0),MATCH(Sheet1!H$2,mtskill!$A$5:$CR$5,0))</f>
        <v>1.06</v>
      </c>
      <c r="I75" s="7">
        <f>INDEX(mtskill!$A$5:$CR$163,MATCH(Sheet1!$A75,mtskill!$A$5:$A$163,0),MATCH(Sheet1!I$2,mtskill!$A$5:$CR$5,0))</f>
        <v>0.75</v>
      </c>
      <c r="J75" s="7">
        <f>INDEX(mtskill!$A$5:$CR$163,MATCH(Sheet1!$A75,mtskill!$A$5:$A$163,0),MATCH(Sheet1!J$2,mtskill!$A$5:$CR$5,0))</f>
        <v>1.06</v>
      </c>
      <c r="K75" s="7">
        <f>INDEX(mtskill!$A$5:$CR$163,MATCH(Sheet1!$A75,mtskill!$A$5:$A$163,0),MATCH(Sheet1!K$2,mtskill!$A$5:$CR$5,0))</f>
        <v>0.75</v>
      </c>
      <c r="L75" s="7">
        <f>INDEX(mtskill!$A$5:$CR$163,MATCH(Sheet1!$A75,mtskill!$A$5:$A$163,0),MATCH(Sheet1!L$2,mtskill!$A$5:$CR$5,0))</f>
        <v>0.75</v>
      </c>
      <c r="M75" s="7">
        <f>INDEX(mtskill!$A$5:$CR$163,MATCH(Sheet1!$A75,mtskill!$A$5:$A$163,0),MATCH(Sheet1!M$2,mtskill!$A$5:$CR$5,0))</f>
        <v>1</v>
      </c>
      <c r="N75" s="7">
        <f>INDEX(mtskill!$A$5:$CR$163,MATCH(Sheet1!$A75,mtskill!$A$5:$A$163,0),MATCH(Sheet1!N$2,mtskill!$A$5:$CR$5,0))</f>
        <v>1</v>
      </c>
      <c r="O75" s="7">
        <f>INDEX(mtskill!$A$5:$CR$163,MATCH(Sheet1!$A75,mtskill!$A$5:$A$163,0),MATCH(Sheet1!O$2,mtskill!$A$5:$CR$5,0))</f>
        <v>1.06</v>
      </c>
      <c r="P75" s="7">
        <f>INDEX(mtskill!$A$5:$CR$163,MATCH(Sheet1!$A75,mtskill!$A$5:$A$163,0),MATCH(Sheet1!P$2,mtskill!$A$5:$CR$5,0))</f>
        <v>0.75</v>
      </c>
      <c r="Q75" s="7">
        <f>INDEX(mtskill!$A$5:$CR$163,MATCH(Sheet1!$A75,mtskill!$A$5:$A$163,0),MATCH(Sheet1!Q$2,mtskill!$A$5:$CR$5,0))</f>
        <v>1.06</v>
      </c>
      <c r="R75" s="7">
        <f>INDEX(mtskill!$A$5:$CR$163,MATCH(Sheet1!$A75,mtskill!$A$5:$A$163,0),MATCH(Sheet1!R$2,mtskill!$A$5:$CR$5,0))</f>
        <v>1.06</v>
      </c>
      <c r="S75" s="7">
        <f>INDEX(mtskill!$A$5:$CR$163,MATCH(Sheet1!$A75,mtskill!$A$5:$A$163,0),MATCH(Sheet1!S$2,mtskill!$A$5:$CR$5,0))</f>
        <v>1</v>
      </c>
      <c r="T75" s="7">
        <f>INDEX(mtskill!$A$5:$CR$163,MATCH(Sheet1!$A75,mtskill!$A$5:$A$163,0),MATCH(Sheet1!T$2,mtskill!$A$5:$CR$5,0))</f>
        <v>1</v>
      </c>
      <c r="U75" s="7">
        <f>INDEX(mtskill!$A$5:$CR$163,MATCH(Sheet1!$A75,mtskill!$A$5:$A$163,0),MATCH(Sheet1!U$2,mtskill!$A$5:$CR$5,0))</f>
        <v>1.06</v>
      </c>
      <c r="V75" s="7">
        <f>INDEX(mtskill!$A$5:$CR$163,MATCH(Sheet1!$A75,mtskill!$A$5:$A$163,0),MATCH(Sheet1!V$2,mtskill!$A$5:$CR$5,0))</f>
        <v>0.75</v>
      </c>
      <c r="W75" s="7">
        <f>INDEX(mtskill!$A$5:$CR$163,MATCH(Sheet1!$A75,mtskill!$A$5:$A$163,0),MATCH(Sheet1!W$2,mtskill!$A$5:$CR$5,0))</f>
        <v>1.06</v>
      </c>
      <c r="X75" s="7">
        <f>INDEX(mtskill!$A$5:$CR$163,MATCH(Sheet1!$A75,mtskill!$A$5:$A$163,0),MATCH(Sheet1!X$2,mtskill!$A$5:$CR$5,0))</f>
        <v>0.75</v>
      </c>
      <c r="Y75" s="7">
        <f>INDEX(mtskill!$A$5:$CR$163,MATCH(Sheet1!$A75,mtskill!$A$5:$A$163,0),MATCH(Sheet1!Y$2,mtskill!$A$5:$CR$5,0))</f>
        <v>0.6</v>
      </c>
      <c r="Z75" s="7">
        <f>INDEX(mtskill!$A$5:$CR$163,MATCH(Sheet1!$A75,mtskill!$A$5:$A$163,0),MATCH(Sheet1!Z$2,mtskill!$A$5:$CR$5,0))</f>
        <v>1</v>
      </c>
      <c r="AA75" s="7">
        <f>INDEX(mtskill!$A$5:$CR$163,MATCH(Sheet1!$A75,mtskill!$A$5:$A$163,0),MATCH(Sheet1!AA$2,mtskill!$A$5:$CR$5,0))</f>
        <v>0.75</v>
      </c>
      <c r="AB75" s="7">
        <f>INDEX(mtskill!$A$5:$CR$163,MATCH(Sheet1!$A75,mtskill!$A$5:$A$163,0),MATCH(Sheet1!AB$2,mtskill!$A$5:$CR$5,0))</f>
        <v>1</v>
      </c>
      <c r="AC75" s="7">
        <f>INDEX(mtskill!$A$5:$CR$163,MATCH(Sheet1!$A75,mtskill!$A$5:$A$163,0),MATCH(Sheet1!AC$2,mtskill!$A$5:$CR$5,0))</f>
        <v>1</v>
      </c>
      <c r="AD75" s="7">
        <f>INDEX(mtskill!$A$5:$CR$163,MATCH(Sheet1!$A75,mtskill!$A$5:$A$163,0),MATCH(Sheet1!AD$2,mtskill!$A$5:$CR$5,0))</f>
        <v>1.06</v>
      </c>
      <c r="AE75" s="7">
        <f>INDEX(mtskill!$A$5:$CR$163,MATCH(Sheet1!$A75,mtskill!$A$5:$A$163,0),MATCH(Sheet1!AE$2,mtskill!$A$5:$CR$5,0))</f>
        <v>1.06</v>
      </c>
      <c r="AF75" s="7">
        <f>INDEX(mtskill!$A$5:$CR$163,MATCH(Sheet1!$A75,mtskill!$A$5:$A$163,0),MATCH(Sheet1!AF$2,mtskill!$A$5:$CR$5,0))</f>
        <v>1.06</v>
      </c>
      <c r="AG75" s="7">
        <f>INDEX(mtskill!$A$5:$CR$163,MATCH(Sheet1!$A75,mtskill!$A$5:$A$163,0),MATCH(Sheet1!AG$2,mtskill!$A$5:$CR$5,0))</f>
        <v>0.75</v>
      </c>
      <c r="AH75" s="7">
        <f>INDEX(mtskill!$A$5:$CR$163,MATCH(Sheet1!$A75,mtskill!$A$5:$A$163,0),MATCH(Sheet1!AH$2,mtskill!$A$5:$CR$5,0))</f>
        <v>1</v>
      </c>
      <c r="AI75" s="7">
        <f>INDEX(mtskill!$A$5:$CR$163,MATCH(Sheet1!$A75,mtskill!$A$5:$A$163,0),MATCH(Sheet1!AI$2,mtskill!$A$5:$CR$5,0))</f>
        <v>1.06</v>
      </c>
      <c r="AK75" s="7">
        <v>10023358</v>
      </c>
      <c r="AL75" s="7">
        <v>30103801</v>
      </c>
      <c r="AM75" s="8">
        <v>1</v>
      </c>
    </row>
    <row r="76" spans="1:39" x14ac:dyDescent="0.25">
      <c r="A76">
        <v>10023529</v>
      </c>
      <c r="B76" s="7">
        <f>INDEX(mtskill!$A$5:$CR$163,MATCH(Sheet1!$A76,mtskill!$A$5:$A$163,0),MATCH(Sheet1!B$2,mtskill!$A$5:$CR$5,0))</f>
        <v>1.06</v>
      </c>
      <c r="C76" s="7">
        <f>INDEX(mtskill!$A$5:$CR$163,MATCH(Sheet1!$A76,mtskill!$A$5:$A$163,0),MATCH(Sheet1!C$2,mtskill!$A$5:$CR$5,0))</f>
        <v>1</v>
      </c>
      <c r="D76" s="7">
        <f>INDEX(mtskill!$A$5:$CR$163,MATCH(Sheet1!$A76,mtskill!$A$5:$A$163,0),MATCH(Sheet1!D$2,mtskill!$A$5:$CR$5,0))</f>
        <v>1.06</v>
      </c>
      <c r="E76" s="7">
        <f>INDEX(mtskill!$A$5:$CR$163,MATCH(Sheet1!$A76,mtskill!$A$5:$A$163,0),MATCH(Sheet1!E$2,mtskill!$A$5:$CR$5,0))</f>
        <v>1.06</v>
      </c>
      <c r="F76" s="7">
        <f>INDEX(mtskill!$A$5:$CR$163,MATCH(Sheet1!$A76,mtskill!$A$5:$A$163,0),MATCH(Sheet1!F$2,mtskill!$A$5:$CR$5,0))</f>
        <v>1.06</v>
      </c>
      <c r="G76" s="7">
        <f>INDEX(mtskill!$A$5:$CR$163,MATCH(Sheet1!$A76,mtskill!$A$5:$A$163,0),MATCH(Sheet1!G$2,mtskill!$A$5:$CR$5,0))</f>
        <v>0.75</v>
      </c>
      <c r="H76" s="7">
        <f>INDEX(mtskill!$A$5:$CR$163,MATCH(Sheet1!$A76,mtskill!$A$5:$A$163,0),MATCH(Sheet1!H$2,mtskill!$A$5:$CR$5,0))</f>
        <v>1.06</v>
      </c>
      <c r="I76" s="7">
        <f>INDEX(mtskill!$A$5:$CR$163,MATCH(Sheet1!$A76,mtskill!$A$5:$A$163,0),MATCH(Sheet1!I$2,mtskill!$A$5:$CR$5,0))</f>
        <v>0.75</v>
      </c>
      <c r="J76" s="7">
        <f>INDEX(mtskill!$A$5:$CR$163,MATCH(Sheet1!$A76,mtskill!$A$5:$A$163,0),MATCH(Sheet1!J$2,mtskill!$A$5:$CR$5,0))</f>
        <v>1.06</v>
      </c>
      <c r="K76" s="7">
        <f>INDEX(mtskill!$A$5:$CR$163,MATCH(Sheet1!$A76,mtskill!$A$5:$A$163,0),MATCH(Sheet1!K$2,mtskill!$A$5:$CR$5,0))</f>
        <v>0.75</v>
      </c>
      <c r="L76" s="7">
        <f>INDEX(mtskill!$A$5:$CR$163,MATCH(Sheet1!$A76,mtskill!$A$5:$A$163,0),MATCH(Sheet1!L$2,mtskill!$A$5:$CR$5,0))</f>
        <v>0.75</v>
      </c>
      <c r="M76" s="7">
        <f>INDEX(mtskill!$A$5:$CR$163,MATCH(Sheet1!$A76,mtskill!$A$5:$A$163,0),MATCH(Sheet1!M$2,mtskill!$A$5:$CR$5,0))</f>
        <v>1</v>
      </c>
      <c r="N76" s="7">
        <f>INDEX(mtskill!$A$5:$CR$163,MATCH(Sheet1!$A76,mtskill!$A$5:$A$163,0),MATCH(Sheet1!N$2,mtskill!$A$5:$CR$5,0))</f>
        <v>1</v>
      </c>
      <c r="O76" s="7">
        <f>INDEX(mtskill!$A$5:$CR$163,MATCH(Sheet1!$A76,mtskill!$A$5:$A$163,0),MATCH(Sheet1!O$2,mtskill!$A$5:$CR$5,0))</f>
        <v>1.06</v>
      </c>
      <c r="P76" s="7">
        <f>INDEX(mtskill!$A$5:$CR$163,MATCH(Sheet1!$A76,mtskill!$A$5:$A$163,0),MATCH(Sheet1!P$2,mtskill!$A$5:$CR$5,0))</f>
        <v>0.75</v>
      </c>
      <c r="Q76" s="7">
        <f>INDEX(mtskill!$A$5:$CR$163,MATCH(Sheet1!$A76,mtskill!$A$5:$A$163,0),MATCH(Sheet1!Q$2,mtskill!$A$5:$CR$5,0))</f>
        <v>1.06</v>
      </c>
      <c r="R76" s="7">
        <f>INDEX(mtskill!$A$5:$CR$163,MATCH(Sheet1!$A76,mtskill!$A$5:$A$163,0),MATCH(Sheet1!R$2,mtskill!$A$5:$CR$5,0))</f>
        <v>1.06</v>
      </c>
      <c r="S76" s="7">
        <f>INDEX(mtskill!$A$5:$CR$163,MATCH(Sheet1!$A76,mtskill!$A$5:$A$163,0),MATCH(Sheet1!S$2,mtskill!$A$5:$CR$5,0))</f>
        <v>1</v>
      </c>
      <c r="T76" s="7">
        <f>INDEX(mtskill!$A$5:$CR$163,MATCH(Sheet1!$A76,mtskill!$A$5:$A$163,0),MATCH(Sheet1!T$2,mtskill!$A$5:$CR$5,0))</f>
        <v>1</v>
      </c>
      <c r="U76" s="7">
        <f>INDEX(mtskill!$A$5:$CR$163,MATCH(Sheet1!$A76,mtskill!$A$5:$A$163,0),MATCH(Sheet1!U$2,mtskill!$A$5:$CR$5,0))</f>
        <v>1.06</v>
      </c>
      <c r="V76" s="7">
        <f>INDEX(mtskill!$A$5:$CR$163,MATCH(Sheet1!$A76,mtskill!$A$5:$A$163,0),MATCH(Sheet1!V$2,mtskill!$A$5:$CR$5,0))</f>
        <v>0.75</v>
      </c>
      <c r="W76" s="7">
        <f>INDEX(mtskill!$A$5:$CR$163,MATCH(Sheet1!$A76,mtskill!$A$5:$A$163,0),MATCH(Sheet1!W$2,mtskill!$A$5:$CR$5,0))</f>
        <v>1.06</v>
      </c>
      <c r="X76" s="7">
        <f>INDEX(mtskill!$A$5:$CR$163,MATCH(Sheet1!$A76,mtskill!$A$5:$A$163,0),MATCH(Sheet1!X$2,mtskill!$A$5:$CR$5,0))</f>
        <v>0.75</v>
      </c>
      <c r="Y76" s="7">
        <f>INDEX(mtskill!$A$5:$CR$163,MATCH(Sheet1!$A76,mtskill!$A$5:$A$163,0),MATCH(Sheet1!Y$2,mtskill!$A$5:$CR$5,0))</f>
        <v>0.6</v>
      </c>
      <c r="Z76" s="7">
        <f>INDEX(mtskill!$A$5:$CR$163,MATCH(Sheet1!$A76,mtskill!$A$5:$A$163,0),MATCH(Sheet1!Z$2,mtskill!$A$5:$CR$5,0))</f>
        <v>1</v>
      </c>
      <c r="AA76" s="7">
        <f>INDEX(mtskill!$A$5:$CR$163,MATCH(Sheet1!$A76,mtskill!$A$5:$A$163,0),MATCH(Sheet1!AA$2,mtskill!$A$5:$CR$5,0))</f>
        <v>0.75</v>
      </c>
      <c r="AB76" s="7">
        <f>INDEX(mtskill!$A$5:$CR$163,MATCH(Sheet1!$A76,mtskill!$A$5:$A$163,0),MATCH(Sheet1!AB$2,mtskill!$A$5:$CR$5,0))</f>
        <v>1</v>
      </c>
      <c r="AC76" s="7">
        <f>INDEX(mtskill!$A$5:$CR$163,MATCH(Sheet1!$A76,mtskill!$A$5:$A$163,0),MATCH(Sheet1!AC$2,mtskill!$A$5:$CR$5,0))</f>
        <v>1</v>
      </c>
      <c r="AD76" s="7">
        <f>INDEX(mtskill!$A$5:$CR$163,MATCH(Sheet1!$A76,mtskill!$A$5:$A$163,0),MATCH(Sheet1!AD$2,mtskill!$A$5:$CR$5,0))</f>
        <v>1.06</v>
      </c>
      <c r="AE76" s="7">
        <f>INDEX(mtskill!$A$5:$CR$163,MATCH(Sheet1!$A76,mtskill!$A$5:$A$163,0),MATCH(Sheet1!AE$2,mtskill!$A$5:$CR$5,0))</f>
        <v>1.06</v>
      </c>
      <c r="AF76" s="7">
        <f>INDEX(mtskill!$A$5:$CR$163,MATCH(Sheet1!$A76,mtskill!$A$5:$A$163,0),MATCH(Sheet1!AF$2,mtskill!$A$5:$CR$5,0))</f>
        <v>1.06</v>
      </c>
      <c r="AG76" s="7">
        <f>INDEX(mtskill!$A$5:$CR$163,MATCH(Sheet1!$A76,mtskill!$A$5:$A$163,0),MATCH(Sheet1!AG$2,mtskill!$A$5:$CR$5,0))</f>
        <v>0.75</v>
      </c>
      <c r="AH76" s="7">
        <f>INDEX(mtskill!$A$5:$CR$163,MATCH(Sheet1!$A76,mtskill!$A$5:$A$163,0),MATCH(Sheet1!AH$2,mtskill!$A$5:$CR$5,0))</f>
        <v>1</v>
      </c>
      <c r="AI76" s="7">
        <f>INDEX(mtskill!$A$5:$CR$163,MATCH(Sheet1!$A76,mtskill!$A$5:$A$163,0),MATCH(Sheet1!AI$2,mtskill!$A$5:$CR$5,0))</f>
        <v>1.06</v>
      </c>
      <c r="AK76" s="7">
        <v>10023358</v>
      </c>
      <c r="AL76" s="7">
        <v>30236147</v>
      </c>
      <c r="AM76" s="8">
        <v>1</v>
      </c>
    </row>
    <row r="77" spans="1:39" x14ac:dyDescent="0.25">
      <c r="A77">
        <v>10024010</v>
      </c>
      <c r="B77" s="7">
        <f>INDEX(mtskill!$A$5:$CR$163,MATCH(Sheet1!$A77,mtskill!$A$5:$A$163,0),MATCH(Sheet1!B$2,mtskill!$A$5:$CR$5,0))</f>
        <v>1</v>
      </c>
      <c r="C77" s="7">
        <f>INDEX(mtskill!$A$5:$CR$163,MATCH(Sheet1!$A77,mtskill!$A$5:$A$163,0),MATCH(Sheet1!C$2,mtskill!$A$5:$CR$5,0))</f>
        <v>1</v>
      </c>
      <c r="D77" s="7">
        <f>INDEX(mtskill!$A$5:$CR$163,MATCH(Sheet1!$A77,mtskill!$A$5:$A$163,0),MATCH(Sheet1!D$2,mtskill!$A$5:$CR$5,0))</f>
        <v>1</v>
      </c>
      <c r="E77" s="7">
        <f>INDEX(mtskill!$A$5:$CR$163,MATCH(Sheet1!$A77,mtskill!$A$5:$A$163,0),MATCH(Sheet1!E$2,mtskill!$A$5:$CR$5,0))</f>
        <v>1</v>
      </c>
      <c r="F77" s="7">
        <f>INDEX(mtskill!$A$5:$CR$163,MATCH(Sheet1!$A77,mtskill!$A$5:$A$163,0),MATCH(Sheet1!F$2,mtskill!$A$5:$CR$5,0))</f>
        <v>1</v>
      </c>
      <c r="G77" s="7">
        <f>INDEX(mtskill!$A$5:$CR$163,MATCH(Sheet1!$A77,mtskill!$A$5:$A$163,0),MATCH(Sheet1!G$2,mtskill!$A$5:$CR$5,0))</f>
        <v>0.75</v>
      </c>
      <c r="H77" s="7">
        <f>INDEX(mtskill!$A$5:$CR$163,MATCH(Sheet1!$A77,mtskill!$A$5:$A$163,0),MATCH(Sheet1!H$2,mtskill!$A$5:$CR$5,0))</f>
        <v>1</v>
      </c>
      <c r="I77" s="7">
        <f>INDEX(mtskill!$A$5:$CR$163,MATCH(Sheet1!$A77,mtskill!$A$5:$A$163,0),MATCH(Sheet1!I$2,mtskill!$A$5:$CR$5,0))</f>
        <v>0.75</v>
      </c>
      <c r="J77" s="7">
        <f>INDEX(mtskill!$A$5:$CR$163,MATCH(Sheet1!$A77,mtskill!$A$5:$A$163,0),MATCH(Sheet1!J$2,mtskill!$A$5:$CR$5,0))</f>
        <v>1</v>
      </c>
      <c r="K77" s="7">
        <f>INDEX(mtskill!$A$5:$CR$163,MATCH(Sheet1!$A77,mtskill!$A$5:$A$163,0),MATCH(Sheet1!K$2,mtskill!$A$5:$CR$5,0))</f>
        <v>0.75</v>
      </c>
      <c r="L77" s="7">
        <f>INDEX(mtskill!$A$5:$CR$163,MATCH(Sheet1!$A77,mtskill!$A$5:$A$163,0),MATCH(Sheet1!L$2,mtskill!$A$5:$CR$5,0))</f>
        <v>0.75</v>
      </c>
      <c r="M77" s="7">
        <f>INDEX(mtskill!$A$5:$CR$163,MATCH(Sheet1!$A77,mtskill!$A$5:$A$163,0),MATCH(Sheet1!M$2,mtskill!$A$5:$CR$5,0))</f>
        <v>1</v>
      </c>
      <c r="N77" s="7">
        <f>INDEX(mtskill!$A$5:$CR$163,MATCH(Sheet1!$A77,mtskill!$A$5:$A$163,0),MATCH(Sheet1!N$2,mtskill!$A$5:$CR$5,0))</f>
        <v>1</v>
      </c>
      <c r="O77" s="7">
        <f>INDEX(mtskill!$A$5:$CR$163,MATCH(Sheet1!$A77,mtskill!$A$5:$A$163,0),MATCH(Sheet1!O$2,mtskill!$A$5:$CR$5,0))</f>
        <v>1</v>
      </c>
      <c r="P77" s="7">
        <f>INDEX(mtskill!$A$5:$CR$163,MATCH(Sheet1!$A77,mtskill!$A$5:$A$163,0),MATCH(Sheet1!P$2,mtskill!$A$5:$CR$5,0))</f>
        <v>0.75</v>
      </c>
      <c r="Q77" s="7">
        <f>INDEX(mtskill!$A$5:$CR$163,MATCH(Sheet1!$A77,mtskill!$A$5:$A$163,0),MATCH(Sheet1!Q$2,mtskill!$A$5:$CR$5,0))</f>
        <v>1</v>
      </c>
      <c r="R77" s="7">
        <f>INDEX(mtskill!$A$5:$CR$163,MATCH(Sheet1!$A77,mtskill!$A$5:$A$163,0),MATCH(Sheet1!R$2,mtskill!$A$5:$CR$5,0))</f>
        <v>1</v>
      </c>
      <c r="S77" s="7">
        <f>INDEX(mtskill!$A$5:$CR$163,MATCH(Sheet1!$A77,mtskill!$A$5:$A$163,0),MATCH(Sheet1!S$2,mtskill!$A$5:$CR$5,0))</f>
        <v>1</v>
      </c>
      <c r="T77" s="7">
        <f>INDEX(mtskill!$A$5:$CR$163,MATCH(Sheet1!$A77,mtskill!$A$5:$A$163,0),MATCH(Sheet1!T$2,mtskill!$A$5:$CR$5,0))</f>
        <v>1</v>
      </c>
      <c r="U77" s="7">
        <f>INDEX(mtskill!$A$5:$CR$163,MATCH(Sheet1!$A77,mtskill!$A$5:$A$163,0),MATCH(Sheet1!U$2,mtskill!$A$5:$CR$5,0))</f>
        <v>1</v>
      </c>
      <c r="V77" s="7">
        <f>INDEX(mtskill!$A$5:$CR$163,MATCH(Sheet1!$A77,mtskill!$A$5:$A$163,0),MATCH(Sheet1!V$2,mtskill!$A$5:$CR$5,0))</f>
        <v>0.75</v>
      </c>
      <c r="W77" s="7">
        <f>INDEX(mtskill!$A$5:$CR$163,MATCH(Sheet1!$A77,mtskill!$A$5:$A$163,0),MATCH(Sheet1!W$2,mtskill!$A$5:$CR$5,0))</f>
        <v>1</v>
      </c>
      <c r="X77" s="7">
        <f>INDEX(mtskill!$A$5:$CR$163,MATCH(Sheet1!$A77,mtskill!$A$5:$A$163,0),MATCH(Sheet1!X$2,mtskill!$A$5:$CR$5,0))</f>
        <v>0.75</v>
      </c>
      <c r="Y77" s="7">
        <f>INDEX(mtskill!$A$5:$CR$163,MATCH(Sheet1!$A77,mtskill!$A$5:$A$163,0),MATCH(Sheet1!Y$2,mtskill!$A$5:$CR$5,0))</f>
        <v>0.6</v>
      </c>
      <c r="Z77" s="7">
        <f>INDEX(mtskill!$A$5:$CR$163,MATCH(Sheet1!$A77,mtskill!$A$5:$A$163,0),MATCH(Sheet1!Z$2,mtskill!$A$5:$CR$5,0))</f>
        <v>1</v>
      </c>
      <c r="AA77" s="7">
        <f>INDEX(mtskill!$A$5:$CR$163,MATCH(Sheet1!$A77,mtskill!$A$5:$A$163,0),MATCH(Sheet1!AA$2,mtskill!$A$5:$CR$5,0))</f>
        <v>0.75</v>
      </c>
      <c r="AB77" s="7">
        <f>INDEX(mtskill!$A$5:$CR$163,MATCH(Sheet1!$A77,mtskill!$A$5:$A$163,0),MATCH(Sheet1!AB$2,mtskill!$A$5:$CR$5,0))</f>
        <v>1</v>
      </c>
      <c r="AC77" s="7">
        <f>INDEX(mtskill!$A$5:$CR$163,MATCH(Sheet1!$A77,mtskill!$A$5:$A$163,0),MATCH(Sheet1!AC$2,mtskill!$A$5:$CR$5,0))</f>
        <v>1</v>
      </c>
      <c r="AD77" s="7">
        <f>INDEX(mtskill!$A$5:$CR$163,MATCH(Sheet1!$A77,mtskill!$A$5:$A$163,0),MATCH(Sheet1!AD$2,mtskill!$A$5:$CR$5,0))</f>
        <v>1</v>
      </c>
      <c r="AE77" s="7">
        <f>INDEX(mtskill!$A$5:$CR$163,MATCH(Sheet1!$A77,mtskill!$A$5:$A$163,0),MATCH(Sheet1!AE$2,mtskill!$A$5:$CR$5,0))</f>
        <v>1</v>
      </c>
      <c r="AF77" s="7">
        <f>INDEX(mtskill!$A$5:$CR$163,MATCH(Sheet1!$A77,mtskill!$A$5:$A$163,0),MATCH(Sheet1!AF$2,mtskill!$A$5:$CR$5,0))</f>
        <v>1</v>
      </c>
      <c r="AG77" s="7">
        <f>INDEX(mtskill!$A$5:$CR$163,MATCH(Sheet1!$A77,mtskill!$A$5:$A$163,0),MATCH(Sheet1!AG$2,mtskill!$A$5:$CR$5,0))</f>
        <v>0.75</v>
      </c>
      <c r="AH77" s="7">
        <f>INDEX(mtskill!$A$5:$CR$163,MATCH(Sheet1!$A77,mtskill!$A$5:$A$163,0),MATCH(Sheet1!AH$2,mtskill!$A$5:$CR$5,0))</f>
        <v>1</v>
      </c>
      <c r="AI77" s="7">
        <f>INDEX(mtskill!$A$5:$CR$163,MATCH(Sheet1!$A77,mtskill!$A$5:$A$163,0),MATCH(Sheet1!AI$2,mtskill!$A$5:$CR$5,0))</f>
        <v>1</v>
      </c>
      <c r="AK77" s="7">
        <v>10023358</v>
      </c>
      <c r="AL77" s="7">
        <v>30238079</v>
      </c>
      <c r="AM77" s="8">
        <v>1</v>
      </c>
    </row>
    <row r="78" spans="1:39" x14ac:dyDescent="0.25">
      <c r="A78">
        <v>10023664</v>
      </c>
      <c r="B78" s="7">
        <f>INDEX(mtskill!$A$5:$CR$163,MATCH(Sheet1!$A78,mtskill!$A$5:$A$163,0),MATCH(Sheet1!B$2,mtskill!$A$5:$CR$5,0))</f>
        <v>0.9</v>
      </c>
      <c r="C78" s="7">
        <f>INDEX(mtskill!$A$5:$CR$163,MATCH(Sheet1!$A78,mtskill!$A$5:$A$163,0),MATCH(Sheet1!C$2,mtskill!$A$5:$CR$5,0))</f>
        <v>0.86</v>
      </c>
      <c r="D78" s="7">
        <f>INDEX(mtskill!$A$5:$CR$163,MATCH(Sheet1!$A78,mtskill!$A$5:$A$163,0),MATCH(Sheet1!D$2,mtskill!$A$5:$CR$5,0))</f>
        <v>0.9</v>
      </c>
      <c r="E78" s="7">
        <f>INDEX(mtskill!$A$5:$CR$163,MATCH(Sheet1!$A78,mtskill!$A$5:$A$163,0),MATCH(Sheet1!E$2,mtskill!$A$5:$CR$5,0))</f>
        <v>0.9</v>
      </c>
      <c r="F78" s="7">
        <f>INDEX(mtskill!$A$5:$CR$163,MATCH(Sheet1!$A78,mtskill!$A$5:$A$163,0),MATCH(Sheet1!F$2,mtskill!$A$5:$CR$5,0))</f>
        <v>0.9</v>
      </c>
      <c r="G78" s="7">
        <f>INDEX(mtskill!$A$5:$CR$163,MATCH(Sheet1!$A78,mtskill!$A$5:$A$163,0),MATCH(Sheet1!G$2,mtskill!$A$5:$CR$5,0))</f>
        <v>0.75</v>
      </c>
      <c r="H78" s="7">
        <f>INDEX(mtskill!$A$5:$CR$163,MATCH(Sheet1!$A78,mtskill!$A$5:$A$163,0),MATCH(Sheet1!H$2,mtskill!$A$5:$CR$5,0))</f>
        <v>0.9</v>
      </c>
      <c r="I78" s="7">
        <f>INDEX(mtskill!$A$5:$CR$163,MATCH(Sheet1!$A78,mtskill!$A$5:$A$163,0),MATCH(Sheet1!I$2,mtskill!$A$5:$CR$5,0))</f>
        <v>0.75</v>
      </c>
      <c r="J78" s="7">
        <f>INDEX(mtskill!$A$5:$CR$163,MATCH(Sheet1!$A78,mtskill!$A$5:$A$163,0),MATCH(Sheet1!J$2,mtskill!$A$5:$CR$5,0))</f>
        <v>0.9</v>
      </c>
      <c r="K78" s="7">
        <f>INDEX(mtskill!$A$5:$CR$163,MATCH(Sheet1!$A78,mtskill!$A$5:$A$163,0),MATCH(Sheet1!K$2,mtskill!$A$5:$CR$5,0))</f>
        <v>0.75</v>
      </c>
      <c r="L78" s="7">
        <f>INDEX(mtskill!$A$5:$CR$163,MATCH(Sheet1!$A78,mtskill!$A$5:$A$163,0),MATCH(Sheet1!L$2,mtskill!$A$5:$CR$5,0))</f>
        <v>0.75</v>
      </c>
      <c r="M78" s="7">
        <f>INDEX(mtskill!$A$5:$CR$163,MATCH(Sheet1!$A78,mtskill!$A$5:$A$163,0),MATCH(Sheet1!M$2,mtskill!$A$5:$CR$5,0))</f>
        <v>0.86</v>
      </c>
      <c r="N78" s="7">
        <f>INDEX(mtskill!$A$5:$CR$163,MATCH(Sheet1!$A78,mtskill!$A$5:$A$163,0),MATCH(Sheet1!N$2,mtskill!$A$5:$CR$5,0))</f>
        <v>0.86</v>
      </c>
      <c r="O78" s="7">
        <f>INDEX(mtskill!$A$5:$CR$163,MATCH(Sheet1!$A78,mtskill!$A$5:$A$163,0),MATCH(Sheet1!O$2,mtskill!$A$5:$CR$5,0))</f>
        <v>0.9</v>
      </c>
      <c r="P78" s="7">
        <f>INDEX(mtskill!$A$5:$CR$163,MATCH(Sheet1!$A78,mtskill!$A$5:$A$163,0),MATCH(Sheet1!P$2,mtskill!$A$5:$CR$5,0))</f>
        <v>0.75</v>
      </c>
      <c r="Q78" s="7">
        <f>INDEX(mtskill!$A$5:$CR$163,MATCH(Sheet1!$A78,mtskill!$A$5:$A$163,0),MATCH(Sheet1!Q$2,mtskill!$A$5:$CR$5,0))</f>
        <v>0.9</v>
      </c>
      <c r="R78" s="7">
        <f>INDEX(mtskill!$A$5:$CR$163,MATCH(Sheet1!$A78,mtskill!$A$5:$A$163,0),MATCH(Sheet1!R$2,mtskill!$A$5:$CR$5,0))</f>
        <v>0.9</v>
      </c>
      <c r="S78" s="7">
        <f>INDEX(mtskill!$A$5:$CR$163,MATCH(Sheet1!$A78,mtskill!$A$5:$A$163,0),MATCH(Sheet1!S$2,mtskill!$A$5:$CR$5,0))</f>
        <v>0.86</v>
      </c>
      <c r="T78" s="7">
        <f>INDEX(mtskill!$A$5:$CR$163,MATCH(Sheet1!$A78,mtskill!$A$5:$A$163,0),MATCH(Sheet1!T$2,mtskill!$A$5:$CR$5,0))</f>
        <v>0.86</v>
      </c>
      <c r="U78" s="7">
        <f>INDEX(mtskill!$A$5:$CR$163,MATCH(Sheet1!$A78,mtskill!$A$5:$A$163,0),MATCH(Sheet1!U$2,mtskill!$A$5:$CR$5,0))</f>
        <v>0.9</v>
      </c>
      <c r="V78" s="7">
        <f>INDEX(mtskill!$A$5:$CR$163,MATCH(Sheet1!$A78,mtskill!$A$5:$A$163,0),MATCH(Sheet1!V$2,mtskill!$A$5:$CR$5,0))</f>
        <v>0.75</v>
      </c>
      <c r="W78" s="7">
        <f>INDEX(mtskill!$A$5:$CR$163,MATCH(Sheet1!$A78,mtskill!$A$5:$A$163,0),MATCH(Sheet1!W$2,mtskill!$A$5:$CR$5,0))</f>
        <v>0.9</v>
      </c>
      <c r="X78" s="7">
        <f>INDEX(mtskill!$A$5:$CR$163,MATCH(Sheet1!$A78,mtskill!$A$5:$A$163,0),MATCH(Sheet1!X$2,mtskill!$A$5:$CR$5,0))</f>
        <v>0.75</v>
      </c>
      <c r="Y78" s="7">
        <f>INDEX(mtskill!$A$5:$CR$163,MATCH(Sheet1!$A78,mtskill!$A$5:$A$163,0),MATCH(Sheet1!Y$2,mtskill!$A$5:$CR$5,0))</f>
        <v>0.6</v>
      </c>
      <c r="Z78" s="7">
        <f>INDEX(mtskill!$A$5:$CR$163,MATCH(Sheet1!$A78,mtskill!$A$5:$A$163,0),MATCH(Sheet1!Z$2,mtskill!$A$5:$CR$5,0))</f>
        <v>0.86</v>
      </c>
      <c r="AA78" s="7">
        <f>INDEX(mtskill!$A$5:$CR$163,MATCH(Sheet1!$A78,mtskill!$A$5:$A$163,0),MATCH(Sheet1!AA$2,mtskill!$A$5:$CR$5,0))</f>
        <v>0.75</v>
      </c>
      <c r="AB78" s="7">
        <f>INDEX(mtskill!$A$5:$CR$163,MATCH(Sheet1!$A78,mtskill!$A$5:$A$163,0),MATCH(Sheet1!AB$2,mtskill!$A$5:$CR$5,0))</f>
        <v>0.86</v>
      </c>
      <c r="AC78" s="7">
        <f>INDEX(mtskill!$A$5:$CR$163,MATCH(Sheet1!$A78,mtskill!$A$5:$A$163,0),MATCH(Sheet1!AC$2,mtskill!$A$5:$CR$5,0))</f>
        <v>1</v>
      </c>
      <c r="AD78" s="7">
        <f>INDEX(mtskill!$A$5:$CR$163,MATCH(Sheet1!$A78,mtskill!$A$5:$A$163,0),MATCH(Sheet1!AD$2,mtskill!$A$5:$CR$5,0))</f>
        <v>0.9</v>
      </c>
      <c r="AE78" s="7">
        <f>INDEX(mtskill!$A$5:$CR$163,MATCH(Sheet1!$A78,mtskill!$A$5:$A$163,0),MATCH(Sheet1!AE$2,mtskill!$A$5:$CR$5,0))</f>
        <v>0.9</v>
      </c>
      <c r="AF78" s="7">
        <f>INDEX(mtskill!$A$5:$CR$163,MATCH(Sheet1!$A78,mtskill!$A$5:$A$163,0),MATCH(Sheet1!AF$2,mtskill!$A$5:$CR$5,0))</f>
        <v>0.9</v>
      </c>
      <c r="AG78" s="7">
        <f>INDEX(mtskill!$A$5:$CR$163,MATCH(Sheet1!$A78,mtskill!$A$5:$A$163,0),MATCH(Sheet1!AG$2,mtskill!$A$5:$CR$5,0))</f>
        <v>0.75</v>
      </c>
      <c r="AH78" s="7">
        <f>INDEX(mtskill!$A$5:$CR$163,MATCH(Sheet1!$A78,mtskill!$A$5:$A$163,0),MATCH(Sheet1!AH$2,mtskill!$A$5:$CR$5,0))</f>
        <v>0.86</v>
      </c>
      <c r="AI78" s="7">
        <f>INDEX(mtskill!$A$5:$CR$163,MATCH(Sheet1!$A78,mtskill!$A$5:$A$163,0),MATCH(Sheet1!AI$2,mtskill!$A$5:$CR$5,0))</f>
        <v>0.9</v>
      </c>
      <c r="AK78" s="7">
        <v>10023358</v>
      </c>
      <c r="AL78" s="7">
        <v>30248669</v>
      </c>
      <c r="AM78" s="8">
        <v>0.75</v>
      </c>
    </row>
    <row r="79" spans="1:39" x14ac:dyDescent="0.25">
      <c r="A79">
        <v>10024393</v>
      </c>
      <c r="B79" s="7">
        <f>INDEX(mtskill!$A$5:$CR$163,MATCH(Sheet1!$A79,mtskill!$A$5:$A$163,0),MATCH(Sheet1!B$2,mtskill!$A$5:$CR$5,0))</f>
        <v>0.9</v>
      </c>
      <c r="C79" s="7">
        <f>INDEX(mtskill!$A$5:$CR$163,MATCH(Sheet1!$A79,mtskill!$A$5:$A$163,0),MATCH(Sheet1!C$2,mtskill!$A$5:$CR$5,0))</f>
        <v>0.86</v>
      </c>
      <c r="D79" s="7">
        <f>INDEX(mtskill!$A$5:$CR$163,MATCH(Sheet1!$A79,mtskill!$A$5:$A$163,0),MATCH(Sheet1!D$2,mtskill!$A$5:$CR$5,0))</f>
        <v>0.9</v>
      </c>
      <c r="E79" s="7">
        <f>INDEX(mtskill!$A$5:$CR$163,MATCH(Sheet1!$A79,mtskill!$A$5:$A$163,0),MATCH(Sheet1!E$2,mtskill!$A$5:$CR$5,0))</f>
        <v>0.9</v>
      </c>
      <c r="F79" s="7">
        <f>INDEX(mtskill!$A$5:$CR$163,MATCH(Sheet1!$A79,mtskill!$A$5:$A$163,0),MATCH(Sheet1!F$2,mtskill!$A$5:$CR$5,0))</f>
        <v>0.9</v>
      </c>
      <c r="G79" s="7">
        <f>INDEX(mtskill!$A$5:$CR$163,MATCH(Sheet1!$A79,mtskill!$A$5:$A$163,0),MATCH(Sheet1!G$2,mtskill!$A$5:$CR$5,0))</f>
        <v>0.95</v>
      </c>
      <c r="H79" s="7">
        <f>INDEX(mtskill!$A$5:$CR$163,MATCH(Sheet1!$A79,mtskill!$A$5:$A$163,0),MATCH(Sheet1!H$2,mtskill!$A$5:$CR$5,0))</f>
        <v>0.9</v>
      </c>
      <c r="I79" s="7">
        <f>INDEX(mtskill!$A$5:$CR$163,MATCH(Sheet1!$A79,mtskill!$A$5:$A$163,0),MATCH(Sheet1!I$2,mtskill!$A$5:$CR$5,0))</f>
        <v>0.95</v>
      </c>
      <c r="J79" s="7">
        <f>INDEX(mtskill!$A$5:$CR$163,MATCH(Sheet1!$A79,mtskill!$A$5:$A$163,0),MATCH(Sheet1!J$2,mtskill!$A$5:$CR$5,0))</f>
        <v>0.9</v>
      </c>
      <c r="K79" s="7">
        <f>INDEX(mtskill!$A$5:$CR$163,MATCH(Sheet1!$A79,mtskill!$A$5:$A$163,0),MATCH(Sheet1!K$2,mtskill!$A$5:$CR$5,0))</f>
        <v>0.95</v>
      </c>
      <c r="L79" s="7">
        <f>INDEX(mtskill!$A$5:$CR$163,MATCH(Sheet1!$A79,mtskill!$A$5:$A$163,0),MATCH(Sheet1!L$2,mtskill!$A$5:$CR$5,0))</f>
        <v>0.95</v>
      </c>
      <c r="M79" s="7">
        <f>INDEX(mtskill!$A$5:$CR$163,MATCH(Sheet1!$A79,mtskill!$A$5:$A$163,0),MATCH(Sheet1!M$2,mtskill!$A$5:$CR$5,0))</f>
        <v>0.86</v>
      </c>
      <c r="N79" s="7">
        <f>INDEX(mtskill!$A$5:$CR$163,MATCH(Sheet1!$A79,mtskill!$A$5:$A$163,0),MATCH(Sheet1!N$2,mtskill!$A$5:$CR$5,0))</f>
        <v>0.86</v>
      </c>
      <c r="O79" s="7">
        <f>INDEX(mtskill!$A$5:$CR$163,MATCH(Sheet1!$A79,mtskill!$A$5:$A$163,0),MATCH(Sheet1!O$2,mtskill!$A$5:$CR$5,0))</f>
        <v>0.9</v>
      </c>
      <c r="P79" s="7">
        <f>INDEX(mtskill!$A$5:$CR$163,MATCH(Sheet1!$A79,mtskill!$A$5:$A$163,0),MATCH(Sheet1!P$2,mtskill!$A$5:$CR$5,0))</f>
        <v>0.95</v>
      </c>
      <c r="Q79" s="7">
        <f>INDEX(mtskill!$A$5:$CR$163,MATCH(Sheet1!$A79,mtskill!$A$5:$A$163,0),MATCH(Sheet1!Q$2,mtskill!$A$5:$CR$5,0))</f>
        <v>0.9</v>
      </c>
      <c r="R79" s="7">
        <f>INDEX(mtskill!$A$5:$CR$163,MATCH(Sheet1!$A79,mtskill!$A$5:$A$163,0),MATCH(Sheet1!R$2,mtskill!$A$5:$CR$5,0))</f>
        <v>0.9</v>
      </c>
      <c r="S79" s="7">
        <f>INDEX(mtskill!$A$5:$CR$163,MATCH(Sheet1!$A79,mtskill!$A$5:$A$163,0),MATCH(Sheet1!S$2,mtskill!$A$5:$CR$5,0))</f>
        <v>0.86</v>
      </c>
      <c r="T79" s="7">
        <f>INDEX(mtskill!$A$5:$CR$163,MATCH(Sheet1!$A79,mtskill!$A$5:$A$163,0),MATCH(Sheet1!T$2,mtskill!$A$5:$CR$5,0))</f>
        <v>0.86</v>
      </c>
      <c r="U79" s="7">
        <f>INDEX(mtskill!$A$5:$CR$163,MATCH(Sheet1!$A79,mtskill!$A$5:$A$163,0),MATCH(Sheet1!U$2,mtskill!$A$5:$CR$5,0))</f>
        <v>0.9</v>
      </c>
      <c r="V79" s="7">
        <f>INDEX(mtskill!$A$5:$CR$163,MATCH(Sheet1!$A79,mtskill!$A$5:$A$163,0),MATCH(Sheet1!V$2,mtskill!$A$5:$CR$5,0))</f>
        <v>0.95</v>
      </c>
      <c r="W79" s="7">
        <f>INDEX(mtskill!$A$5:$CR$163,MATCH(Sheet1!$A79,mtskill!$A$5:$A$163,0),MATCH(Sheet1!W$2,mtskill!$A$5:$CR$5,0))</f>
        <v>0.9</v>
      </c>
      <c r="X79" s="7">
        <f>INDEX(mtskill!$A$5:$CR$163,MATCH(Sheet1!$A79,mtskill!$A$5:$A$163,0),MATCH(Sheet1!X$2,mtskill!$A$5:$CR$5,0))</f>
        <v>0.95</v>
      </c>
      <c r="Y79" s="7">
        <f>INDEX(mtskill!$A$5:$CR$163,MATCH(Sheet1!$A79,mtskill!$A$5:$A$163,0),MATCH(Sheet1!Y$2,mtskill!$A$5:$CR$5,0))</f>
        <v>0.6</v>
      </c>
      <c r="Z79" s="7">
        <f>INDEX(mtskill!$A$5:$CR$163,MATCH(Sheet1!$A79,mtskill!$A$5:$A$163,0),MATCH(Sheet1!Z$2,mtskill!$A$5:$CR$5,0))</f>
        <v>0.86</v>
      </c>
      <c r="AA79" s="7">
        <f>INDEX(mtskill!$A$5:$CR$163,MATCH(Sheet1!$A79,mtskill!$A$5:$A$163,0),MATCH(Sheet1!AA$2,mtskill!$A$5:$CR$5,0))</f>
        <v>0.95</v>
      </c>
      <c r="AB79" s="7">
        <f>INDEX(mtskill!$A$5:$CR$163,MATCH(Sheet1!$A79,mtskill!$A$5:$A$163,0),MATCH(Sheet1!AB$2,mtskill!$A$5:$CR$5,0))</f>
        <v>0.86</v>
      </c>
      <c r="AC79" s="7">
        <f>INDEX(mtskill!$A$5:$CR$163,MATCH(Sheet1!$A79,mtskill!$A$5:$A$163,0),MATCH(Sheet1!AC$2,mtskill!$A$5:$CR$5,0))</f>
        <v>1</v>
      </c>
      <c r="AD79" s="7">
        <f>INDEX(mtskill!$A$5:$CR$163,MATCH(Sheet1!$A79,mtskill!$A$5:$A$163,0),MATCH(Sheet1!AD$2,mtskill!$A$5:$CR$5,0))</f>
        <v>0.9</v>
      </c>
      <c r="AE79" s="7">
        <f>INDEX(mtskill!$A$5:$CR$163,MATCH(Sheet1!$A79,mtskill!$A$5:$A$163,0),MATCH(Sheet1!AE$2,mtskill!$A$5:$CR$5,0))</f>
        <v>0.9</v>
      </c>
      <c r="AF79" s="7">
        <f>INDEX(mtskill!$A$5:$CR$163,MATCH(Sheet1!$A79,mtskill!$A$5:$A$163,0),MATCH(Sheet1!AF$2,mtskill!$A$5:$CR$5,0))</f>
        <v>0.9</v>
      </c>
      <c r="AG79" s="7">
        <f>INDEX(mtskill!$A$5:$CR$163,MATCH(Sheet1!$A79,mtskill!$A$5:$A$163,0),MATCH(Sheet1!AG$2,mtskill!$A$5:$CR$5,0))</f>
        <v>0.95</v>
      </c>
      <c r="AH79" s="7">
        <f>INDEX(mtskill!$A$5:$CR$163,MATCH(Sheet1!$A79,mtskill!$A$5:$A$163,0),MATCH(Sheet1!AH$2,mtskill!$A$5:$CR$5,0))</f>
        <v>0.86</v>
      </c>
      <c r="AI79" s="7">
        <f>INDEX(mtskill!$A$5:$CR$163,MATCH(Sheet1!$A79,mtskill!$A$5:$A$163,0),MATCH(Sheet1!AI$2,mtskill!$A$5:$CR$5,0))</f>
        <v>0.9</v>
      </c>
      <c r="AK79" s="7">
        <v>10023358</v>
      </c>
      <c r="AL79" s="7">
        <v>30248706</v>
      </c>
      <c r="AM79" s="8">
        <v>1</v>
      </c>
    </row>
    <row r="80" spans="1:39" x14ac:dyDescent="0.25">
      <c r="A80">
        <v>10023929</v>
      </c>
      <c r="B80" s="7">
        <f>INDEX(mtskill!$A$5:$CR$163,MATCH(Sheet1!$A80,mtskill!$A$5:$A$163,0),MATCH(Sheet1!B$2,mtskill!$A$5:$CR$5,0))</f>
        <v>0.9</v>
      </c>
      <c r="C80" s="7">
        <f>INDEX(mtskill!$A$5:$CR$163,MATCH(Sheet1!$A80,mtskill!$A$5:$A$163,0),MATCH(Sheet1!C$2,mtskill!$A$5:$CR$5,0))</f>
        <v>0.9</v>
      </c>
      <c r="D80" s="7">
        <f>INDEX(mtskill!$A$5:$CR$163,MATCH(Sheet1!$A80,mtskill!$A$5:$A$163,0),MATCH(Sheet1!D$2,mtskill!$A$5:$CR$5,0))</f>
        <v>0.9</v>
      </c>
      <c r="E80" s="7">
        <f>INDEX(mtskill!$A$5:$CR$163,MATCH(Sheet1!$A80,mtskill!$A$5:$A$163,0),MATCH(Sheet1!E$2,mtskill!$A$5:$CR$5,0))</f>
        <v>0.9</v>
      </c>
      <c r="F80" s="7">
        <f>INDEX(mtskill!$A$5:$CR$163,MATCH(Sheet1!$A80,mtskill!$A$5:$A$163,0),MATCH(Sheet1!F$2,mtskill!$A$5:$CR$5,0))</f>
        <v>0.9</v>
      </c>
      <c r="G80" s="7">
        <f>INDEX(mtskill!$A$5:$CR$163,MATCH(Sheet1!$A80,mtskill!$A$5:$A$163,0),MATCH(Sheet1!G$2,mtskill!$A$5:$CR$5,0))</f>
        <v>0.75</v>
      </c>
      <c r="H80" s="7">
        <f>INDEX(mtskill!$A$5:$CR$163,MATCH(Sheet1!$A80,mtskill!$A$5:$A$163,0),MATCH(Sheet1!H$2,mtskill!$A$5:$CR$5,0))</f>
        <v>0.9</v>
      </c>
      <c r="I80" s="7">
        <f>INDEX(mtskill!$A$5:$CR$163,MATCH(Sheet1!$A80,mtskill!$A$5:$A$163,0),MATCH(Sheet1!I$2,mtskill!$A$5:$CR$5,0))</f>
        <v>0.75</v>
      </c>
      <c r="J80" s="7">
        <f>INDEX(mtskill!$A$5:$CR$163,MATCH(Sheet1!$A80,mtskill!$A$5:$A$163,0),MATCH(Sheet1!J$2,mtskill!$A$5:$CR$5,0))</f>
        <v>0.9</v>
      </c>
      <c r="K80" s="7">
        <f>INDEX(mtskill!$A$5:$CR$163,MATCH(Sheet1!$A80,mtskill!$A$5:$A$163,0),MATCH(Sheet1!K$2,mtskill!$A$5:$CR$5,0))</f>
        <v>0.75</v>
      </c>
      <c r="L80" s="7">
        <f>INDEX(mtskill!$A$5:$CR$163,MATCH(Sheet1!$A80,mtskill!$A$5:$A$163,0),MATCH(Sheet1!L$2,mtskill!$A$5:$CR$5,0))</f>
        <v>0.75</v>
      </c>
      <c r="M80" s="7">
        <f>INDEX(mtskill!$A$5:$CR$163,MATCH(Sheet1!$A80,mtskill!$A$5:$A$163,0),MATCH(Sheet1!M$2,mtskill!$A$5:$CR$5,0))</f>
        <v>0.9</v>
      </c>
      <c r="N80" s="7">
        <f>INDEX(mtskill!$A$5:$CR$163,MATCH(Sheet1!$A80,mtskill!$A$5:$A$163,0),MATCH(Sheet1!N$2,mtskill!$A$5:$CR$5,0))</f>
        <v>0.9</v>
      </c>
      <c r="O80" s="7">
        <f>INDEX(mtskill!$A$5:$CR$163,MATCH(Sheet1!$A80,mtskill!$A$5:$A$163,0),MATCH(Sheet1!O$2,mtskill!$A$5:$CR$5,0))</f>
        <v>0.9</v>
      </c>
      <c r="P80" s="7">
        <f>INDEX(mtskill!$A$5:$CR$163,MATCH(Sheet1!$A80,mtskill!$A$5:$A$163,0),MATCH(Sheet1!P$2,mtskill!$A$5:$CR$5,0))</f>
        <v>0.75</v>
      </c>
      <c r="Q80" s="7">
        <f>INDEX(mtskill!$A$5:$CR$163,MATCH(Sheet1!$A80,mtskill!$A$5:$A$163,0),MATCH(Sheet1!Q$2,mtskill!$A$5:$CR$5,0))</f>
        <v>0.9</v>
      </c>
      <c r="R80" s="7">
        <f>INDEX(mtskill!$A$5:$CR$163,MATCH(Sheet1!$A80,mtskill!$A$5:$A$163,0),MATCH(Sheet1!R$2,mtskill!$A$5:$CR$5,0))</f>
        <v>0.9</v>
      </c>
      <c r="S80" s="7">
        <f>INDEX(mtskill!$A$5:$CR$163,MATCH(Sheet1!$A80,mtskill!$A$5:$A$163,0),MATCH(Sheet1!S$2,mtskill!$A$5:$CR$5,0))</f>
        <v>0.9</v>
      </c>
      <c r="T80" s="7">
        <f>INDEX(mtskill!$A$5:$CR$163,MATCH(Sheet1!$A80,mtskill!$A$5:$A$163,0),MATCH(Sheet1!T$2,mtskill!$A$5:$CR$5,0))</f>
        <v>0.9</v>
      </c>
      <c r="U80" s="7">
        <f>INDEX(mtskill!$A$5:$CR$163,MATCH(Sheet1!$A80,mtskill!$A$5:$A$163,0),MATCH(Sheet1!U$2,mtskill!$A$5:$CR$5,0))</f>
        <v>0.9</v>
      </c>
      <c r="V80" s="7">
        <f>INDEX(mtskill!$A$5:$CR$163,MATCH(Sheet1!$A80,mtskill!$A$5:$A$163,0),MATCH(Sheet1!V$2,mtskill!$A$5:$CR$5,0))</f>
        <v>0.75</v>
      </c>
      <c r="W80" s="7">
        <f>INDEX(mtskill!$A$5:$CR$163,MATCH(Sheet1!$A80,mtskill!$A$5:$A$163,0),MATCH(Sheet1!W$2,mtskill!$A$5:$CR$5,0))</f>
        <v>0.9</v>
      </c>
      <c r="X80" s="7">
        <f>INDEX(mtskill!$A$5:$CR$163,MATCH(Sheet1!$A80,mtskill!$A$5:$A$163,0),MATCH(Sheet1!X$2,mtskill!$A$5:$CR$5,0))</f>
        <v>0.75</v>
      </c>
      <c r="Y80" s="7">
        <f>INDEX(mtskill!$A$5:$CR$163,MATCH(Sheet1!$A80,mtskill!$A$5:$A$163,0),MATCH(Sheet1!Y$2,mtskill!$A$5:$CR$5,0))</f>
        <v>0.6</v>
      </c>
      <c r="Z80" s="7">
        <f>INDEX(mtskill!$A$5:$CR$163,MATCH(Sheet1!$A80,mtskill!$A$5:$A$163,0),MATCH(Sheet1!Z$2,mtskill!$A$5:$CR$5,0))</f>
        <v>0.9</v>
      </c>
      <c r="AA80" s="7">
        <f>INDEX(mtskill!$A$5:$CR$163,MATCH(Sheet1!$A80,mtskill!$A$5:$A$163,0),MATCH(Sheet1!AA$2,mtskill!$A$5:$CR$5,0))</f>
        <v>0.75</v>
      </c>
      <c r="AB80" s="7">
        <f>INDEX(mtskill!$A$5:$CR$163,MATCH(Sheet1!$A80,mtskill!$A$5:$A$163,0),MATCH(Sheet1!AB$2,mtskill!$A$5:$CR$5,0))</f>
        <v>0.9</v>
      </c>
      <c r="AC80" s="7">
        <f>INDEX(mtskill!$A$5:$CR$163,MATCH(Sheet1!$A80,mtskill!$A$5:$A$163,0),MATCH(Sheet1!AC$2,mtskill!$A$5:$CR$5,0))</f>
        <v>1</v>
      </c>
      <c r="AD80" s="7">
        <f>INDEX(mtskill!$A$5:$CR$163,MATCH(Sheet1!$A80,mtskill!$A$5:$A$163,0),MATCH(Sheet1!AD$2,mtskill!$A$5:$CR$5,0))</f>
        <v>0.9</v>
      </c>
      <c r="AE80" s="7">
        <f>INDEX(mtskill!$A$5:$CR$163,MATCH(Sheet1!$A80,mtskill!$A$5:$A$163,0),MATCH(Sheet1!AE$2,mtskill!$A$5:$CR$5,0))</f>
        <v>0.9</v>
      </c>
      <c r="AF80" s="7">
        <f>INDEX(mtskill!$A$5:$CR$163,MATCH(Sheet1!$A80,mtskill!$A$5:$A$163,0),MATCH(Sheet1!AF$2,mtskill!$A$5:$CR$5,0))</f>
        <v>0.9</v>
      </c>
      <c r="AG80" s="7">
        <f>INDEX(mtskill!$A$5:$CR$163,MATCH(Sheet1!$A80,mtskill!$A$5:$A$163,0),MATCH(Sheet1!AG$2,mtskill!$A$5:$CR$5,0))</f>
        <v>0.75</v>
      </c>
      <c r="AH80" s="7">
        <f>INDEX(mtskill!$A$5:$CR$163,MATCH(Sheet1!$A80,mtskill!$A$5:$A$163,0),MATCH(Sheet1!AH$2,mtskill!$A$5:$CR$5,0))</f>
        <v>0.9</v>
      </c>
      <c r="AI80" s="7">
        <f>INDEX(mtskill!$A$5:$CR$163,MATCH(Sheet1!$A80,mtskill!$A$5:$A$163,0),MATCH(Sheet1!AI$2,mtskill!$A$5:$CR$5,0))</f>
        <v>0.9</v>
      </c>
      <c r="AK80" s="7">
        <v>10023358</v>
      </c>
      <c r="AL80" s="7">
        <v>30248740</v>
      </c>
      <c r="AM80" s="8">
        <v>0.75</v>
      </c>
    </row>
    <row r="81" spans="1:39" x14ac:dyDescent="0.25">
      <c r="A81">
        <v>10024376</v>
      </c>
      <c r="B81" s="7">
        <f>INDEX(mtskill!$A$5:$CR$163,MATCH(Sheet1!$A81,mtskill!$A$5:$A$163,0),MATCH(Sheet1!B$2,mtskill!$A$5:$CR$5,0))</f>
        <v>0.9</v>
      </c>
      <c r="C81" s="7">
        <f>INDEX(mtskill!$A$5:$CR$163,MATCH(Sheet1!$A81,mtskill!$A$5:$A$163,0),MATCH(Sheet1!C$2,mtskill!$A$5:$CR$5,0))</f>
        <v>0.9</v>
      </c>
      <c r="D81" s="7">
        <f>INDEX(mtskill!$A$5:$CR$163,MATCH(Sheet1!$A81,mtskill!$A$5:$A$163,0),MATCH(Sheet1!D$2,mtskill!$A$5:$CR$5,0))</f>
        <v>0.9</v>
      </c>
      <c r="E81" s="7">
        <f>INDEX(mtskill!$A$5:$CR$163,MATCH(Sheet1!$A81,mtskill!$A$5:$A$163,0),MATCH(Sheet1!E$2,mtskill!$A$5:$CR$5,0))</f>
        <v>0.9</v>
      </c>
      <c r="F81" s="7">
        <f>INDEX(mtskill!$A$5:$CR$163,MATCH(Sheet1!$A81,mtskill!$A$5:$A$163,0),MATCH(Sheet1!F$2,mtskill!$A$5:$CR$5,0))</f>
        <v>0.9</v>
      </c>
      <c r="G81" s="7">
        <f>INDEX(mtskill!$A$5:$CR$163,MATCH(Sheet1!$A81,mtskill!$A$5:$A$163,0),MATCH(Sheet1!G$2,mtskill!$A$5:$CR$5,0))</f>
        <v>0.75</v>
      </c>
      <c r="H81" s="7">
        <f>INDEX(mtskill!$A$5:$CR$163,MATCH(Sheet1!$A81,mtskill!$A$5:$A$163,0),MATCH(Sheet1!H$2,mtskill!$A$5:$CR$5,0))</f>
        <v>0.9</v>
      </c>
      <c r="I81" s="7">
        <f>INDEX(mtskill!$A$5:$CR$163,MATCH(Sheet1!$A81,mtskill!$A$5:$A$163,0),MATCH(Sheet1!I$2,mtskill!$A$5:$CR$5,0))</f>
        <v>0.75</v>
      </c>
      <c r="J81" s="7">
        <f>INDEX(mtskill!$A$5:$CR$163,MATCH(Sheet1!$A81,mtskill!$A$5:$A$163,0),MATCH(Sheet1!J$2,mtskill!$A$5:$CR$5,0))</f>
        <v>0.9</v>
      </c>
      <c r="K81" s="7">
        <f>INDEX(mtskill!$A$5:$CR$163,MATCH(Sheet1!$A81,mtskill!$A$5:$A$163,0),MATCH(Sheet1!K$2,mtskill!$A$5:$CR$5,0))</f>
        <v>0.75</v>
      </c>
      <c r="L81" s="7">
        <f>INDEX(mtskill!$A$5:$CR$163,MATCH(Sheet1!$A81,mtskill!$A$5:$A$163,0),MATCH(Sheet1!L$2,mtskill!$A$5:$CR$5,0))</f>
        <v>0.75</v>
      </c>
      <c r="M81" s="7">
        <f>INDEX(mtskill!$A$5:$CR$163,MATCH(Sheet1!$A81,mtskill!$A$5:$A$163,0),MATCH(Sheet1!M$2,mtskill!$A$5:$CR$5,0))</f>
        <v>0.9</v>
      </c>
      <c r="N81" s="7">
        <f>INDEX(mtskill!$A$5:$CR$163,MATCH(Sheet1!$A81,mtskill!$A$5:$A$163,0),MATCH(Sheet1!N$2,mtskill!$A$5:$CR$5,0))</f>
        <v>0.9</v>
      </c>
      <c r="O81" s="7">
        <f>INDEX(mtskill!$A$5:$CR$163,MATCH(Sheet1!$A81,mtskill!$A$5:$A$163,0),MATCH(Sheet1!O$2,mtskill!$A$5:$CR$5,0))</f>
        <v>0.9</v>
      </c>
      <c r="P81" s="7">
        <f>INDEX(mtskill!$A$5:$CR$163,MATCH(Sheet1!$A81,mtskill!$A$5:$A$163,0),MATCH(Sheet1!P$2,mtskill!$A$5:$CR$5,0))</f>
        <v>0.75</v>
      </c>
      <c r="Q81" s="7">
        <f>INDEX(mtskill!$A$5:$CR$163,MATCH(Sheet1!$A81,mtskill!$A$5:$A$163,0),MATCH(Sheet1!Q$2,mtskill!$A$5:$CR$5,0))</f>
        <v>0.9</v>
      </c>
      <c r="R81" s="7">
        <f>INDEX(mtskill!$A$5:$CR$163,MATCH(Sheet1!$A81,mtskill!$A$5:$A$163,0),MATCH(Sheet1!R$2,mtskill!$A$5:$CR$5,0))</f>
        <v>0.9</v>
      </c>
      <c r="S81" s="7">
        <f>INDEX(mtskill!$A$5:$CR$163,MATCH(Sheet1!$A81,mtskill!$A$5:$A$163,0),MATCH(Sheet1!S$2,mtskill!$A$5:$CR$5,0))</f>
        <v>0.9</v>
      </c>
      <c r="T81" s="7">
        <f>INDEX(mtskill!$A$5:$CR$163,MATCH(Sheet1!$A81,mtskill!$A$5:$A$163,0),MATCH(Sheet1!T$2,mtskill!$A$5:$CR$5,0))</f>
        <v>0.9</v>
      </c>
      <c r="U81" s="7">
        <f>INDEX(mtskill!$A$5:$CR$163,MATCH(Sheet1!$A81,mtskill!$A$5:$A$163,0),MATCH(Sheet1!U$2,mtskill!$A$5:$CR$5,0))</f>
        <v>0.9</v>
      </c>
      <c r="V81" s="7">
        <f>INDEX(mtskill!$A$5:$CR$163,MATCH(Sheet1!$A81,mtskill!$A$5:$A$163,0),MATCH(Sheet1!V$2,mtskill!$A$5:$CR$5,0))</f>
        <v>0.75</v>
      </c>
      <c r="W81" s="7">
        <f>INDEX(mtskill!$A$5:$CR$163,MATCH(Sheet1!$A81,mtskill!$A$5:$A$163,0),MATCH(Sheet1!W$2,mtskill!$A$5:$CR$5,0))</f>
        <v>0.9</v>
      </c>
      <c r="X81" s="7">
        <f>INDEX(mtskill!$A$5:$CR$163,MATCH(Sheet1!$A81,mtskill!$A$5:$A$163,0),MATCH(Sheet1!X$2,mtskill!$A$5:$CR$5,0))</f>
        <v>0.75</v>
      </c>
      <c r="Y81" s="7">
        <f>INDEX(mtskill!$A$5:$CR$163,MATCH(Sheet1!$A81,mtskill!$A$5:$A$163,0),MATCH(Sheet1!Y$2,mtskill!$A$5:$CR$5,0))</f>
        <v>0.6</v>
      </c>
      <c r="Z81" s="7">
        <f>INDEX(mtskill!$A$5:$CR$163,MATCH(Sheet1!$A81,mtskill!$A$5:$A$163,0),MATCH(Sheet1!Z$2,mtskill!$A$5:$CR$5,0))</f>
        <v>0.9</v>
      </c>
      <c r="AA81" s="7">
        <f>INDEX(mtskill!$A$5:$CR$163,MATCH(Sheet1!$A81,mtskill!$A$5:$A$163,0),MATCH(Sheet1!AA$2,mtskill!$A$5:$CR$5,0))</f>
        <v>0.75</v>
      </c>
      <c r="AB81" s="7">
        <f>INDEX(mtskill!$A$5:$CR$163,MATCH(Sheet1!$A81,mtskill!$A$5:$A$163,0),MATCH(Sheet1!AB$2,mtskill!$A$5:$CR$5,0))</f>
        <v>0.9</v>
      </c>
      <c r="AC81" s="7">
        <f>INDEX(mtskill!$A$5:$CR$163,MATCH(Sheet1!$A81,mtskill!$A$5:$A$163,0),MATCH(Sheet1!AC$2,mtskill!$A$5:$CR$5,0))</f>
        <v>1</v>
      </c>
      <c r="AD81" s="7">
        <f>INDEX(mtskill!$A$5:$CR$163,MATCH(Sheet1!$A81,mtskill!$A$5:$A$163,0),MATCH(Sheet1!AD$2,mtskill!$A$5:$CR$5,0))</f>
        <v>0.9</v>
      </c>
      <c r="AE81" s="7">
        <f>INDEX(mtskill!$A$5:$CR$163,MATCH(Sheet1!$A81,mtskill!$A$5:$A$163,0),MATCH(Sheet1!AE$2,mtskill!$A$5:$CR$5,0))</f>
        <v>0.9</v>
      </c>
      <c r="AF81" s="7">
        <f>INDEX(mtskill!$A$5:$CR$163,MATCH(Sheet1!$A81,mtskill!$A$5:$A$163,0),MATCH(Sheet1!AF$2,mtskill!$A$5:$CR$5,0))</f>
        <v>0.9</v>
      </c>
      <c r="AG81" s="7">
        <f>INDEX(mtskill!$A$5:$CR$163,MATCH(Sheet1!$A81,mtskill!$A$5:$A$163,0),MATCH(Sheet1!AG$2,mtskill!$A$5:$CR$5,0))</f>
        <v>0.75</v>
      </c>
      <c r="AH81" s="7">
        <f>INDEX(mtskill!$A$5:$CR$163,MATCH(Sheet1!$A81,mtskill!$A$5:$A$163,0),MATCH(Sheet1!AH$2,mtskill!$A$5:$CR$5,0))</f>
        <v>0.9</v>
      </c>
      <c r="AI81" s="7">
        <f>INDEX(mtskill!$A$5:$CR$163,MATCH(Sheet1!$A81,mtskill!$A$5:$A$163,0),MATCH(Sheet1!AI$2,mtskill!$A$5:$CR$5,0))</f>
        <v>0.9</v>
      </c>
      <c r="AK81" s="7">
        <v>10023358</v>
      </c>
      <c r="AL81" s="7">
        <v>30255865</v>
      </c>
      <c r="AM81" s="8">
        <v>1</v>
      </c>
    </row>
    <row r="82" spans="1:39" x14ac:dyDescent="0.25">
      <c r="A82">
        <v>10023476</v>
      </c>
      <c r="B82" s="7">
        <f>INDEX(mtskill!$A$5:$CR$163,MATCH(Sheet1!$A82,mtskill!$A$5:$A$163,0),MATCH(Sheet1!B$2,mtskill!$A$5:$CR$5,0))</f>
        <v>1.06</v>
      </c>
      <c r="C82" s="7">
        <f>INDEX(mtskill!$A$5:$CR$163,MATCH(Sheet1!$A82,mtskill!$A$5:$A$163,0),MATCH(Sheet1!C$2,mtskill!$A$5:$CR$5,0))</f>
        <v>1</v>
      </c>
      <c r="D82" s="7">
        <f>INDEX(mtskill!$A$5:$CR$163,MATCH(Sheet1!$A82,mtskill!$A$5:$A$163,0),MATCH(Sheet1!D$2,mtskill!$A$5:$CR$5,0))</f>
        <v>1.06</v>
      </c>
      <c r="E82" s="7">
        <f>INDEX(mtskill!$A$5:$CR$163,MATCH(Sheet1!$A82,mtskill!$A$5:$A$163,0),MATCH(Sheet1!E$2,mtskill!$A$5:$CR$5,0))</f>
        <v>1.06</v>
      </c>
      <c r="F82" s="7">
        <f>INDEX(mtskill!$A$5:$CR$163,MATCH(Sheet1!$A82,mtskill!$A$5:$A$163,0),MATCH(Sheet1!F$2,mtskill!$A$5:$CR$5,0))</f>
        <v>1.06</v>
      </c>
      <c r="G82" s="7">
        <f>INDEX(mtskill!$A$5:$CR$163,MATCH(Sheet1!$A82,mtskill!$A$5:$A$163,0),MATCH(Sheet1!G$2,mtskill!$A$5:$CR$5,0))</f>
        <v>0.75</v>
      </c>
      <c r="H82" s="7">
        <f>INDEX(mtskill!$A$5:$CR$163,MATCH(Sheet1!$A82,mtskill!$A$5:$A$163,0),MATCH(Sheet1!H$2,mtskill!$A$5:$CR$5,0))</f>
        <v>1.06</v>
      </c>
      <c r="I82" s="7">
        <f>INDEX(mtskill!$A$5:$CR$163,MATCH(Sheet1!$A82,mtskill!$A$5:$A$163,0),MATCH(Sheet1!I$2,mtskill!$A$5:$CR$5,0))</f>
        <v>0.75</v>
      </c>
      <c r="J82" s="7">
        <f>INDEX(mtskill!$A$5:$CR$163,MATCH(Sheet1!$A82,mtskill!$A$5:$A$163,0),MATCH(Sheet1!J$2,mtskill!$A$5:$CR$5,0))</f>
        <v>1.06</v>
      </c>
      <c r="K82" s="7">
        <f>INDEX(mtskill!$A$5:$CR$163,MATCH(Sheet1!$A82,mtskill!$A$5:$A$163,0),MATCH(Sheet1!K$2,mtskill!$A$5:$CR$5,0))</f>
        <v>0.75</v>
      </c>
      <c r="L82" s="7">
        <f>INDEX(mtskill!$A$5:$CR$163,MATCH(Sheet1!$A82,mtskill!$A$5:$A$163,0),MATCH(Sheet1!L$2,mtskill!$A$5:$CR$5,0))</f>
        <v>0.75</v>
      </c>
      <c r="M82" s="7">
        <f>INDEX(mtskill!$A$5:$CR$163,MATCH(Sheet1!$A82,mtskill!$A$5:$A$163,0),MATCH(Sheet1!M$2,mtskill!$A$5:$CR$5,0))</f>
        <v>1</v>
      </c>
      <c r="N82" s="7">
        <f>INDEX(mtskill!$A$5:$CR$163,MATCH(Sheet1!$A82,mtskill!$A$5:$A$163,0),MATCH(Sheet1!N$2,mtskill!$A$5:$CR$5,0))</f>
        <v>1</v>
      </c>
      <c r="O82" s="7">
        <f>INDEX(mtskill!$A$5:$CR$163,MATCH(Sheet1!$A82,mtskill!$A$5:$A$163,0),MATCH(Sheet1!O$2,mtskill!$A$5:$CR$5,0))</f>
        <v>1.06</v>
      </c>
      <c r="P82" s="7">
        <f>INDEX(mtskill!$A$5:$CR$163,MATCH(Sheet1!$A82,mtskill!$A$5:$A$163,0),MATCH(Sheet1!P$2,mtskill!$A$5:$CR$5,0))</f>
        <v>0.75</v>
      </c>
      <c r="Q82" s="7">
        <f>INDEX(mtskill!$A$5:$CR$163,MATCH(Sheet1!$A82,mtskill!$A$5:$A$163,0),MATCH(Sheet1!Q$2,mtskill!$A$5:$CR$5,0))</f>
        <v>1.06</v>
      </c>
      <c r="R82" s="7">
        <f>INDEX(mtskill!$A$5:$CR$163,MATCH(Sheet1!$A82,mtskill!$A$5:$A$163,0),MATCH(Sheet1!R$2,mtskill!$A$5:$CR$5,0))</f>
        <v>1.06</v>
      </c>
      <c r="S82" s="7">
        <f>INDEX(mtskill!$A$5:$CR$163,MATCH(Sheet1!$A82,mtskill!$A$5:$A$163,0),MATCH(Sheet1!S$2,mtskill!$A$5:$CR$5,0))</f>
        <v>1</v>
      </c>
      <c r="T82" s="7">
        <f>INDEX(mtskill!$A$5:$CR$163,MATCH(Sheet1!$A82,mtskill!$A$5:$A$163,0),MATCH(Sheet1!T$2,mtskill!$A$5:$CR$5,0))</f>
        <v>1</v>
      </c>
      <c r="U82" s="7">
        <f>INDEX(mtskill!$A$5:$CR$163,MATCH(Sheet1!$A82,mtskill!$A$5:$A$163,0),MATCH(Sheet1!U$2,mtskill!$A$5:$CR$5,0))</f>
        <v>1.06</v>
      </c>
      <c r="V82" s="7">
        <f>INDEX(mtskill!$A$5:$CR$163,MATCH(Sheet1!$A82,mtskill!$A$5:$A$163,0),MATCH(Sheet1!V$2,mtskill!$A$5:$CR$5,0))</f>
        <v>0.75</v>
      </c>
      <c r="W82" s="7">
        <f>INDEX(mtskill!$A$5:$CR$163,MATCH(Sheet1!$A82,mtskill!$A$5:$A$163,0),MATCH(Sheet1!W$2,mtskill!$A$5:$CR$5,0))</f>
        <v>1.06</v>
      </c>
      <c r="X82" s="7">
        <f>INDEX(mtskill!$A$5:$CR$163,MATCH(Sheet1!$A82,mtskill!$A$5:$A$163,0),MATCH(Sheet1!X$2,mtskill!$A$5:$CR$5,0))</f>
        <v>0.75</v>
      </c>
      <c r="Y82" s="7">
        <f>INDEX(mtskill!$A$5:$CR$163,MATCH(Sheet1!$A82,mtskill!$A$5:$A$163,0),MATCH(Sheet1!Y$2,mtskill!$A$5:$CR$5,0))</f>
        <v>0.6</v>
      </c>
      <c r="Z82" s="7">
        <f>INDEX(mtskill!$A$5:$CR$163,MATCH(Sheet1!$A82,mtskill!$A$5:$A$163,0),MATCH(Sheet1!Z$2,mtskill!$A$5:$CR$5,0))</f>
        <v>1</v>
      </c>
      <c r="AA82" s="7">
        <f>INDEX(mtskill!$A$5:$CR$163,MATCH(Sheet1!$A82,mtskill!$A$5:$A$163,0),MATCH(Sheet1!AA$2,mtskill!$A$5:$CR$5,0))</f>
        <v>0.75</v>
      </c>
      <c r="AB82" s="7">
        <f>INDEX(mtskill!$A$5:$CR$163,MATCH(Sheet1!$A82,mtskill!$A$5:$A$163,0),MATCH(Sheet1!AB$2,mtskill!$A$5:$CR$5,0))</f>
        <v>1</v>
      </c>
      <c r="AC82" s="7">
        <f>INDEX(mtskill!$A$5:$CR$163,MATCH(Sheet1!$A82,mtskill!$A$5:$A$163,0),MATCH(Sheet1!AC$2,mtskill!$A$5:$CR$5,0))</f>
        <v>1</v>
      </c>
      <c r="AD82" s="7">
        <f>INDEX(mtskill!$A$5:$CR$163,MATCH(Sheet1!$A82,mtskill!$A$5:$A$163,0),MATCH(Sheet1!AD$2,mtskill!$A$5:$CR$5,0))</f>
        <v>1.06</v>
      </c>
      <c r="AE82" s="7">
        <f>INDEX(mtskill!$A$5:$CR$163,MATCH(Sheet1!$A82,mtskill!$A$5:$A$163,0),MATCH(Sheet1!AE$2,mtskill!$A$5:$CR$5,0))</f>
        <v>1.06</v>
      </c>
      <c r="AF82" s="7">
        <f>INDEX(mtskill!$A$5:$CR$163,MATCH(Sheet1!$A82,mtskill!$A$5:$A$163,0),MATCH(Sheet1!AF$2,mtskill!$A$5:$CR$5,0))</f>
        <v>1.06</v>
      </c>
      <c r="AG82" s="7">
        <f>INDEX(mtskill!$A$5:$CR$163,MATCH(Sheet1!$A82,mtskill!$A$5:$A$163,0),MATCH(Sheet1!AG$2,mtskill!$A$5:$CR$5,0))</f>
        <v>0.75</v>
      </c>
      <c r="AH82" s="7">
        <f>INDEX(mtskill!$A$5:$CR$163,MATCH(Sheet1!$A82,mtskill!$A$5:$A$163,0),MATCH(Sheet1!AH$2,mtskill!$A$5:$CR$5,0))</f>
        <v>1</v>
      </c>
      <c r="AI82" s="7">
        <f>INDEX(mtskill!$A$5:$CR$163,MATCH(Sheet1!$A82,mtskill!$A$5:$A$163,0),MATCH(Sheet1!AI$2,mtskill!$A$5:$CR$5,0))</f>
        <v>1.06</v>
      </c>
      <c r="AK82" s="7">
        <v>10023358</v>
      </c>
      <c r="AL82" s="7">
        <v>30256349</v>
      </c>
      <c r="AM82" s="8">
        <v>0.75</v>
      </c>
    </row>
    <row r="83" spans="1:39" x14ac:dyDescent="0.25">
      <c r="A83">
        <v>10023563</v>
      </c>
      <c r="B83" s="7">
        <f>INDEX(mtskill!$A$5:$CR$163,MATCH(Sheet1!$A83,mtskill!$A$5:$A$163,0),MATCH(Sheet1!B$2,mtskill!$A$5:$CR$5,0))</f>
        <v>1</v>
      </c>
      <c r="C83" s="7">
        <f>INDEX(mtskill!$A$5:$CR$163,MATCH(Sheet1!$A83,mtskill!$A$5:$A$163,0),MATCH(Sheet1!C$2,mtskill!$A$5:$CR$5,0))</f>
        <v>1</v>
      </c>
      <c r="D83" s="7">
        <f>INDEX(mtskill!$A$5:$CR$163,MATCH(Sheet1!$A83,mtskill!$A$5:$A$163,0),MATCH(Sheet1!D$2,mtskill!$A$5:$CR$5,0))</f>
        <v>1</v>
      </c>
      <c r="E83" s="7">
        <f>INDEX(mtskill!$A$5:$CR$163,MATCH(Sheet1!$A83,mtskill!$A$5:$A$163,0),MATCH(Sheet1!E$2,mtskill!$A$5:$CR$5,0))</f>
        <v>1</v>
      </c>
      <c r="F83" s="7">
        <f>INDEX(mtskill!$A$5:$CR$163,MATCH(Sheet1!$A83,mtskill!$A$5:$A$163,0),MATCH(Sheet1!F$2,mtskill!$A$5:$CR$5,0))</f>
        <v>1</v>
      </c>
      <c r="G83" s="7">
        <f>INDEX(mtskill!$A$5:$CR$163,MATCH(Sheet1!$A83,mtskill!$A$5:$A$163,0),MATCH(Sheet1!G$2,mtskill!$A$5:$CR$5,0))</f>
        <v>0.75</v>
      </c>
      <c r="H83" s="7">
        <f>INDEX(mtskill!$A$5:$CR$163,MATCH(Sheet1!$A83,mtskill!$A$5:$A$163,0),MATCH(Sheet1!H$2,mtskill!$A$5:$CR$5,0))</f>
        <v>1</v>
      </c>
      <c r="I83" s="7">
        <f>INDEX(mtskill!$A$5:$CR$163,MATCH(Sheet1!$A83,mtskill!$A$5:$A$163,0),MATCH(Sheet1!I$2,mtskill!$A$5:$CR$5,0))</f>
        <v>0.75</v>
      </c>
      <c r="J83" s="7">
        <f>INDEX(mtskill!$A$5:$CR$163,MATCH(Sheet1!$A83,mtskill!$A$5:$A$163,0),MATCH(Sheet1!J$2,mtskill!$A$5:$CR$5,0))</f>
        <v>1</v>
      </c>
      <c r="K83" s="7">
        <f>INDEX(mtskill!$A$5:$CR$163,MATCH(Sheet1!$A83,mtskill!$A$5:$A$163,0),MATCH(Sheet1!K$2,mtskill!$A$5:$CR$5,0))</f>
        <v>0.75</v>
      </c>
      <c r="L83" s="7">
        <f>INDEX(mtskill!$A$5:$CR$163,MATCH(Sheet1!$A83,mtskill!$A$5:$A$163,0),MATCH(Sheet1!L$2,mtskill!$A$5:$CR$5,0))</f>
        <v>0.75</v>
      </c>
      <c r="M83" s="7">
        <f>INDEX(mtskill!$A$5:$CR$163,MATCH(Sheet1!$A83,mtskill!$A$5:$A$163,0),MATCH(Sheet1!M$2,mtskill!$A$5:$CR$5,0))</f>
        <v>1</v>
      </c>
      <c r="N83" s="7">
        <f>INDEX(mtskill!$A$5:$CR$163,MATCH(Sheet1!$A83,mtskill!$A$5:$A$163,0),MATCH(Sheet1!N$2,mtskill!$A$5:$CR$5,0))</f>
        <v>1</v>
      </c>
      <c r="O83" s="7">
        <f>INDEX(mtskill!$A$5:$CR$163,MATCH(Sheet1!$A83,mtskill!$A$5:$A$163,0),MATCH(Sheet1!O$2,mtskill!$A$5:$CR$5,0))</f>
        <v>1</v>
      </c>
      <c r="P83" s="7">
        <f>INDEX(mtskill!$A$5:$CR$163,MATCH(Sheet1!$A83,mtskill!$A$5:$A$163,0),MATCH(Sheet1!P$2,mtskill!$A$5:$CR$5,0))</f>
        <v>0.75</v>
      </c>
      <c r="Q83" s="7">
        <f>INDEX(mtskill!$A$5:$CR$163,MATCH(Sheet1!$A83,mtskill!$A$5:$A$163,0),MATCH(Sheet1!Q$2,mtskill!$A$5:$CR$5,0))</f>
        <v>1</v>
      </c>
      <c r="R83" s="7">
        <f>INDEX(mtskill!$A$5:$CR$163,MATCH(Sheet1!$A83,mtskill!$A$5:$A$163,0),MATCH(Sheet1!R$2,mtskill!$A$5:$CR$5,0))</f>
        <v>1</v>
      </c>
      <c r="S83" s="7">
        <f>INDEX(mtskill!$A$5:$CR$163,MATCH(Sheet1!$A83,mtskill!$A$5:$A$163,0),MATCH(Sheet1!S$2,mtskill!$A$5:$CR$5,0))</f>
        <v>1</v>
      </c>
      <c r="T83" s="7">
        <f>INDEX(mtskill!$A$5:$CR$163,MATCH(Sheet1!$A83,mtskill!$A$5:$A$163,0),MATCH(Sheet1!T$2,mtskill!$A$5:$CR$5,0))</f>
        <v>1</v>
      </c>
      <c r="U83" s="7">
        <f>INDEX(mtskill!$A$5:$CR$163,MATCH(Sheet1!$A83,mtskill!$A$5:$A$163,0),MATCH(Sheet1!U$2,mtskill!$A$5:$CR$5,0))</f>
        <v>1</v>
      </c>
      <c r="V83" s="7">
        <f>INDEX(mtskill!$A$5:$CR$163,MATCH(Sheet1!$A83,mtskill!$A$5:$A$163,0),MATCH(Sheet1!V$2,mtskill!$A$5:$CR$5,0))</f>
        <v>0.75</v>
      </c>
      <c r="W83" s="7">
        <f>INDEX(mtskill!$A$5:$CR$163,MATCH(Sheet1!$A83,mtskill!$A$5:$A$163,0),MATCH(Sheet1!W$2,mtskill!$A$5:$CR$5,0))</f>
        <v>1</v>
      </c>
      <c r="X83" s="7">
        <f>INDEX(mtskill!$A$5:$CR$163,MATCH(Sheet1!$A83,mtskill!$A$5:$A$163,0),MATCH(Sheet1!X$2,mtskill!$A$5:$CR$5,0))</f>
        <v>0.75</v>
      </c>
      <c r="Y83" s="7">
        <f>INDEX(mtskill!$A$5:$CR$163,MATCH(Sheet1!$A83,mtskill!$A$5:$A$163,0),MATCH(Sheet1!Y$2,mtskill!$A$5:$CR$5,0))</f>
        <v>0.6</v>
      </c>
      <c r="Z83" s="7">
        <f>INDEX(mtskill!$A$5:$CR$163,MATCH(Sheet1!$A83,mtskill!$A$5:$A$163,0),MATCH(Sheet1!Z$2,mtskill!$A$5:$CR$5,0))</f>
        <v>1</v>
      </c>
      <c r="AA83" s="7">
        <f>INDEX(mtskill!$A$5:$CR$163,MATCH(Sheet1!$A83,mtskill!$A$5:$A$163,0),MATCH(Sheet1!AA$2,mtskill!$A$5:$CR$5,0))</f>
        <v>0.75</v>
      </c>
      <c r="AB83" s="7">
        <f>INDEX(mtskill!$A$5:$CR$163,MATCH(Sheet1!$A83,mtskill!$A$5:$A$163,0),MATCH(Sheet1!AB$2,mtskill!$A$5:$CR$5,0))</f>
        <v>1</v>
      </c>
      <c r="AC83" s="7">
        <f>INDEX(mtskill!$A$5:$CR$163,MATCH(Sheet1!$A83,mtskill!$A$5:$A$163,0),MATCH(Sheet1!AC$2,mtskill!$A$5:$CR$5,0))</f>
        <v>1</v>
      </c>
      <c r="AD83" s="7">
        <f>INDEX(mtskill!$A$5:$CR$163,MATCH(Sheet1!$A83,mtskill!$A$5:$A$163,0),MATCH(Sheet1!AD$2,mtskill!$A$5:$CR$5,0))</f>
        <v>1</v>
      </c>
      <c r="AE83" s="7">
        <f>INDEX(mtskill!$A$5:$CR$163,MATCH(Sheet1!$A83,mtskill!$A$5:$A$163,0),MATCH(Sheet1!AE$2,mtskill!$A$5:$CR$5,0))</f>
        <v>1</v>
      </c>
      <c r="AF83" s="7">
        <f>INDEX(mtskill!$A$5:$CR$163,MATCH(Sheet1!$A83,mtskill!$A$5:$A$163,0),MATCH(Sheet1!AF$2,mtskill!$A$5:$CR$5,0))</f>
        <v>1</v>
      </c>
      <c r="AG83" s="7">
        <f>INDEX(mtskill!$A$5:$CR$163,MATCH(Sheet1!$A83,mtskill!$A$5:$A$163,0),MATCH(Sheet1!AG$2,mtskill!$A$5:$CR$5,0))</f>
        <v>0.75</v>
      </c>
      <c r="AH83" s="7">
        <f>INDEX(mtskill!$A$5:$CR$163,MATCH(Sheet1!$A83,mtskill!$A$5:$A$163,0),MATCH(Sheet1!AH$2,mtskill!$A$5:$CR$5,0))</f>
        <v>1</v>
      </c>
      <c r="AI83" s="7">
        <f>INDEX(mtskill!$A$5:$CR$163,MATCH(Sheet1!$A83,mtskill!$A$5:$A$163,0),MATCH(Sheet1!AI$2,mtskill!$A$5:$CR$5,0))</f>
        <v>1</v>
      </c>
      <c r="AK83" s="7">
        <v>10023358</v>
      </c>
      <c r="AL83" s="7">
        <v>30256730</v>
      </c>
      <c r="AM83" s="8">
        <v>0.75</v>
      </c>
    </row>
    <row r="84" spans="1:39" x14ac:dyDescent="0.25">
      <c r="A84">
        <v>10024223</v>
      </c>
      <c r="B84" s="7">
        <f>INDEX(mtskill!$A$5:$CR$163,MATCH(Sheet1!$A84,mtskill!$A$5:$A$163,0),MATCH(Sheet1!B$2,mtskill!$A$5:$CR$5,0))</f>
        <v>1</v>
      </c>
      <c r="C84" s="7">
        <f>INDEX(mtskill!$A$5:$CR$163,MATCH(Sheet1!$A84,mtskill!$A$5:$A$163,0),MATCH(Sheet1!C$2,mtskill!$A$5:$CR$5,0))</f>
        <v>0.96</v>
      </c>
      <c r="D84" s="7">
        <f>INDEX(mtskill!$A$5:$CR$163,MATCH(Sheet1!$A84,mtskill!$A$5:$A$163,0),MATCH(Sheet1!D$2,mtskill!$A$5:$CR$5,0))</f>
        <v>1</v>
      </c>
      <c r="E84" s="7">
        <f>INDEX(mtskill!$A$5:$CR$163,MATCH(Sheet1!$A84,mtskill!$A$5:$A$163,0),MATCH(Sheet1!E$2,mtskill!$A$5:$CR$5,0))</f>
        <v>1</v>
      </c>
      <c r="F84" s="7">
        <f>INDEX(mtskill!$A$5:$CR$163,MATCH(Sheet1!$A84,mtskill!$A$5:$A$163,0),MATCH(Sheet1!F$2,mtskill!$A$5:$CR$5,0))</f>
        <v>1</v>
      </c>
      <c r="G84" s="7">
        <f>INDEX(mtskill!$A$5:$CR$163,MATCH(Sheet1!$A84,mtskill!$A$5:$A$163,0),MATCH(Sheet1!G$2,mtskill!$A$5:$CR$5,0))</f>
        <v>0.75</v>
      </c>
      <c r="H84" s="7">
        <f>INDEX(mtskill!$A$5:$CR$163,MATCH(Sheet1!$A84,mtskill!$A$5:$A$163,0),MATCH(Sheet1!H$2,mtskill!$A$5:$CR$5,0))</f>
        <v>1</v>
      </c>
      <c r="I84" s="7">
        <f>INDEX(mtskill!$A$5:$CR$163,MATCH(Sheet1!$A84,mtskill!$A$5:$A$163,0),MATCH(Sheet1!I$2,mtskill!$A$5:$CR$5,0))</f>
        <v>0.75</v>
      </c>
      <c r="J84" s="7">
        <f>INDEX(mtskill!$A$5:$CR$163,MATCH(Sheet1!$A84,mtskill!$A$5:$A$163,0),MATCH(Sheet1!J$2,mtskill!$A$5:$CR$5,0))</f>
        <v>1</v>
      </c>
      <c r="K84" s="7">
        <f>INDEX(mtskill!$A$5:$CR$163,MATCH(Sheet1!$A84,mtskill!$A$5:$A$163,0),MATCH(Sheet1!K$2,mtskill!$A$5:$CR$5,0))</f>
        <v>0.75</v>
      </c>
      <c r="L84" s="7">
        <f>INDEX(mtskill!$A$5:$CR$163,MATCH(Sheet1!$A84,mtskill!$A$5:$A$163,0),MATCH(Sheet1!L$2,mtskill!$A$5:$CR$5,0))</f>
        <v>0.75</v>
      </c>
      <c r="M84" s="7">
        <f>INDEX(mtskill!$A$5:$CR$163,MATCH(Sheet1!$A84,mtskill!$A$5:$A$163,0),MATCH(Sheet1!M$2,mtskill!$A$5:$CR$5,0))</f>
        <v>0.96</v>
      </c>
      <c r="N84" s="7">
        <f>INDEX(mtskill!$A$5:$CR$163,MATCH(Sheet1!$A84,mtskill!$A$5:$A$163,0),MATCH(Sheet1!N$2,mtskill!$A$5:$CR$5,0))</f>
        <v>0.96</v>
      </c>
      <c r="O84" s="7">
        <f>INDEX(mtskill!$A$5:$CR$163,MATCH(Sheet1!$A84,mtskill!$A$5:$A$163,0),MATCH(Sheet1!O$2,mtskill!$A$5:$CR$5,0))</f>
        <v>1</v>
      </c>
      <c r="P84" s="7">
        <f>INDEX(mtskill!$A$5:$CR$163,MATCH(Sheet1!$A84,mtskill!$A$5:$A$163,0),MATCH(Sheet1!P$2,mtskill!$A$5:$CR$5,0))</f>
        <v>0.75</v>
      </c>
      <c r="Q84" s="7">
        <f>INDEX(mtskill!$A$5:$CR$163,MATCH(Sheet1!$A84,mtskill!$A$5:$A$163,0),MATCH(Sheet1!Q$2,mtskill!$A$5:$CR$5,0))</f>
        <v>1</v>
      </c>
      <c r="R84" s="7">
        <f>INDEX(mtskill!$A$5:$CR$163,MATCH(Sheet1!$A84,mtskill!$A$5:$A$163,0),MATCH(Sheet1!R$2,mtskill!$A$5:$CR$5,0))</f>
        <v>1</v>
      </c>
      <c r="S84" s="7">
        <f>INDEX(mtskill!$A$5:$CR$163,MATCH(Sheet1!$A84,mtskill!$A$5:$A$163,0),MATCH(Sheet1!S$2,mtskill!$A$5:$CR$5,0))</f>
        <v>0.96</v>
      </c>
      <c r="T84" s="7">
        <f>INDEX(mtskill!$A$5:$CR$163,MATCH(Sheet1!$A84,mtskill!$A$5:$A$163,0),MATCH(Sheet1!T$2,mtskill!$A$5:$CR$5,0))</f>
        <v>0.96</v>
      </c>
      <c r="U84" s="7">
        <f>INDEX(mtskill!$A$5:$CR$163,MATCH(Sheet1!$A84,mtskill!$A$5:$A$163,0),MATCH(Sheet1!U$2,mtskill!$A$5:$CR$5,0))</f>
        <v>1</v>
      </c>
      <c r="V84" s="7">
        <f>INDEX(mtskill!$A$5:$CR$163,MATCH(Sheet1!$A84,mtskill!$A$5:$A$163,0),MATCH(Sheet1!V$2,mtskill!$A$5:$CR$5,0))</f>
        <v>0.75</v>
      </c>
      <c r="W84" s="7">
        <f>INDEX(mtskill!$A$5:$CR$163,MATCH(Sheet1!$A84,mtskill!$A$5:$A$163,0),MATCH(Sheet1!W$2,mtskill!$A$5:$CR$5,0))</f>
        <v>1</v>
      </c>
      <c r="X84" s="7">
        <f>INDEX(mtskill!$A$5:$CR$163,MATCH(Sheet1!$A84,mtskill!$A$5:$A$163,0),MATCH(Sheet1!X$2,mtskill!$A$5:$CR$5,0))</f>
        <v>0.75</v>
      </c>
      <c r="Y84" s="7">
        <f>INDEX(mtskill!$A$5:$CR$163,MATCH(Sheet1!$A84,mtskill!$A$5:$A$163,0),MATCH(Sheet1!Y$2,mtskill!$A$5:$CR$5,0))</f>
        <v>0.6</v>
      </c>
      <c r="Z84" s="7">
        <f>INDEX(mtskill!$A$5:$CR$163,MATCH(Sheet1!$A84,mtskill!$A$5:$A$163,0),MATCH(Sheet1!Z$2,mtskill!$A$5:$CR$5,0))</f>
        <v>0.96</v>
      </c>
      <c r="AA84" s="7">
        <f>INDEX(mtskill!$A$5:$CR$163,MATCH(Sheet1!$A84,mtskill!$A$5:$A$163,0),MATCH(Sheet1!AA$2,mtskill!$A$5:$CR$5,0))</f>
        <v>0.75</v>
      </c>
      <c r="AB84" s="7">
        <f>INDEX(mtskill!$A$5:$CR$163,MATCH(Sheet1!$A84,mtskill!$A$5:$A$163,0),MATCH(Sheet1!AB$2,mtskill!$A$5:$CR$5,0))</f>
        <v>0.96</v>
      </c>
      <c r="AC84" s="7">
        <f>INDEX(mtskill!$A$5:$CR$163,MATCH(Sheet1!$A84,mtskill!$A$5:$A$163,0),MATCH(Sheet1!AC$2,mtskill!$A$5:$CR$5,0))</f>
        <v>1</v>
      </c>
      <c r="AD84" s="7">
        <f>INDEX(mtskill!$A$5:$CR$163,MATCH(Sheet1!$A84,mtskill!$A$5:$A$163,0),MATCH(Sheet1!AD$2,mtskill!$A$5:$CR$5,0))</f>
        <v>1</v>
      </c>
      <c r="AE84" s="7">
        <f>INDEX(mtskill!$A$5:$CR$163,MATCH(Sheet1!$A84,mtskill!$A$5:$A$163,0),MATCH(Sheet1!AE$2,mtskill!$A$5:$CR$5,0))</f>
        <v>1</v>
      </c>
      <c r="AF84" s="7">
        <f>INDEX(mtskill!$A$5:$CR$163,MATCH(Sheet1!$A84,mtskill!$A$5:$A$163,0),MATCH(Sheet1!AF$2,mtskill!$A$5:$CR$5,0))</f>
        <v>1</v>
      </c>
      <c r="AG84" s="7">
        <f>INDEX(mtskill!$A$5:$CR$163,MATCH(Sheet1!$A84,mtskill!$A$5:$A$163,0),MATCH(Sheet1!AG$2,mtskill!$A$5:$CR$5,0))</f>
        <v>0.75</v>
      </c>
      <c r="AH84" s="7">
        <f>INDEX(mtskill!$A$5:$CR$163,MATCH(Sheet1!$A84,mtskill!$A$5:$A$163,0),MATCH(Sheet1!AH$2,mtskill!$A$5:$CR$5,0))</f>
        <v>0.96</v>
      </c>
      <c r="AI84" s="7">
        <f>INDEX(mtskill!$A$5:$CR$163,MATCH(Sheet1!$A84,mtskill!$A$5:$A$163,0),MATCH(Sheet1!AI$2,mtskill!$A$5:$CR$5,0))</f>
        <v>1</v>
      </c>
      <c r="AK84" s="7">
        <v>10023358</v>
      </c>
      <c r="AL84" s="7">
        <v>30256752</v>
      </c>
      <c r="AM84" s="8">
        <v>0.96</v>
      </c>
    </row>
    <row r="85" spans="1:39" x14ac:dyDescent="0.25">
      <c r="A85">
        <v>10024221</v>
      </c>
      <c r="B85" s="7">
        <f>INDEX(mtskill!$A$5:$CR$163,MATCH(Sheet1!$A85,mtskill!$A$5:$A$163,0),MATCH(Sheet1!B$2,mtskill!$A$5:$CR$5,0))</f>
        <v>0.9</v>
      </c>
      <c r="C85" s="7">
        <f>INDEX(mtskill!$A$5:$CR$163,MATCH(Sheet1!$A85,mtskill!$A$5:$A$163,0),MATCH(Sheet1!C$2,mtskill!$A$5:$CR$5,0))</f>
        <v>0.86</v>
      </c>
      <c r="D85" s="7">
        <f>INDEX(mtskill!$A$5:$CR$163,MATCH(Sheet1!$A85,mtskill!$A$5:$A$163,0),MATCH(Sheet1!D$2,mtskill!$A$5:$CR$5,0))</f>
        <v>0.9</v>
      </c>
      <c r="E85" s="7">
        <f>INDEX(mtskill!$A$5:$CR$163,MATCH(Sheet1!$A85,mtskill!$A$5:$A$163,0),MATCH(Sheet1!E$2,mtskill!$A$5:$CR$5,0))</f>
        <v>0.9</v>
      </c>
      <c r="F85" s="7">
        <f>INDEX(mtskill!$A$5:$CR$163,MATCH(Sheet1!$A85,mtskill!$A$5:$A$163,0),MATCH(Sheet1!F$2,mtskill!$A$5:$CR$5,0))</f>
        <v>0.9</v>
      </c>
      <c r="G85" s="7">
        <f>INDEX(mtskill!$A$5:$CR$163,MATCH(Sheet1!$A85,mtskill!$A$5:$A$163,0),MATCH(Sheet1!G$2,mtskill!$A$5:$CR$5,0))</f>
        <v>0.7</v>
      </c>
      <c r="H85" s="7">
        <f>INDEX(mtskill!$A$5:$CR$163,MATCH(Sheet1!$A85,mtskill!$A$5:$A$163,0),MATCH(Sheet1!H$2,mtskill!$A$5:$CR$5,0))</f>
        <v>0.9</v>
      </c>
      <c r="I85" s="7">
        <f>INDEX(mtskill!$A$5:$CR$163,MATCH(Sheet1!$A85,mtskill!$A$5:$A$163,0),MATCH(Sheet1!I$2,mtskill!$A$5:$CR$5,0))</f>
        <v>0.7</v>
      </c>
      <c r="J85" s="7">
        <f>INDEX(mtskill!$A$5:$CR$163,MATCH(Sheet1!$A85,mtskill!$A$5:$A$163,0),MATCH(Sheet1!J$2,mtskill!$A$5:$CR$5,0))</f>
        <v>0.9</v>
      </c>
      <c r="K85" s="7">
        <f>INDEX(mtskill!$A$5:$CR$163,MATCH(Sheet1!$A85,mtskill!$A$5:$A$163,0),MATCH(Sheet1!K$2,mtskill!$A$5:$CR$5,0))</f>
        <v>0.7</v>
      </c>
      <c r="L85" s="7">
        <f>INDEX(mtskill!$A$5:$CR$163,MATCH(Sheet1!$A85,mtskill!$A$5:$A$163,0),MATCH(Sheet1!L$2,mtskill!$A$5:$CR$5,0))</f>
        <v>0.7</v>
      </c>
      <c r="M85" s="7">
        <f>INDEX(mtskill!$A$5:$CR$163,MATCH(Sheet1!$A85,mtskill!$A$5:$A$163,0),MATCH(Sheet1!M$2,mtskill!$A$5:$CR$5,0))</f>
        <v>0.86</v>
      </c>
      <c r="N85" s="7">
        <f>INDEX(mtskill!$A$5:$CR$163,MATCH(Sheet1!$A85,mtskill!$A$5:$A$163,0),MATCH(Sheet1!N$2,mtskill!$A$5:$CR$5,0))</f>
        <v>0.86</v>
      </c>
      <c r="O85" s="7">
        <f>INDEX(mtskill!$A$5:$CR$163,MATCH(Sheet1!$A85,mtskill!$A$5:$A$163,0),MATCH(Sheet1!O$2,mtskill!$A$5:$CR$5,0))</f>
        <v>0.9</v>
      </c>
      <c r="P85" s="7">
        <f>INDEX(mtskill!$A$5:$CR$163,MATCH(Sheet1!$A85,mtskill!$A$5:$A$163,0),MATCH(Sheet1!P$2,mtskill!$A$5:$CR$5,0))</f>
        <v>0.7</v>
      </c>
      <c r="Q85" s="7">
        <f>INDEX(mtskill!$A$5:$CR$163,MATCH(Sheet1!$A85,mtskill!$A$5:$A$163,0),MATCH(Sheet1!Q$2,mtskill!$A$5:$CR$5,0))</f>
        <v>0.9</v>
      </c>
      <c r="R85" s="7">
        <f>INDEX(mtskill!$A$5:$CR$163,MATCH(Sheet1!$A85,mtskill!$A$5:$A$163,0),MATCH(Sheet1!R$2,mtskill!$A$5:$CR$5,0))</f>
        <v>0.9</v>
      </c>
      <c r="S85" s="7">
        <f>INDEX(mtskill!$A$5:$CR$163,MATCH(Sheet1!$A85,mtskill!$A$5:$A$163,0),MATCH(Sheet1!S$2,mtskill!$A$5:$CR$5,0))</f>
        <v>0.86</v>
      </c>
      <c r="T85" s="7">
        <f>INDEX(mtskill!$A$5:$CR$163,MATCH(Sheet1!$A85,mtskill!$A$5:$A$163,0),MATCH(Sheet1!T$2,mtskill!$A$5:$CR$5,0))</f>
        <v>0.86</v>
      </c>
      <c r="U85" s="7">
        <f>INDEX(mtskill!$A$5:$CR$163,MATCH(Sheet1!$A85,mtskill!$A$5:$A$163,0),MATCH(Sheet1!U$2,mtskill!$A$5:$CR$5,0))</f>
        <v>0.9</v>
      </c>
      <c r="V85" s="7">
        <f>INDEX(mtskill!$A$5:$CR$163,MATCH(Sheet1!$A85,mtskill!$A$5:$A$163,0),MATCH(Sheet1!V$2,mtskill!$A$5:$CR$5,0))</f>
        <v>0.7</v>
      </c>
      <c r="W85" s="7">
        <f>INDEX(mtskill!$A$5:$CR$163,MATCH(Sheet1!$A85,mtskill!$A$5:$A$163,0),MATCH(Sheet1!W$2,mtskill!$A$5:$CR$5,0))</f>
        <v>0.9</v>
      </c>
      <c r="X85" s="7">
        <f>INDEX(mtskill!$A$5:$CR$163,MATCH(Sheet1!$A85,mtskill!$A$5:$A$163,0),MATCH(Sheet1!X$2,mtskill!$A$5:$CR$5,0))</f>
        <v>0.7</v>
      </c>
      <c r="Y85" s="7">
        <f>INDEX(mtskill!$A$5:$CR$163,MATCH(Sheet1!$A85,mtskill!$A$5:$A$163,0),MATCH(Sheet1!Y$2,mtskill!$A$5:$CR$5,0))</f>
        <v>0.56000000000000005</v>
      </c>
      <c r="Z85" s="7">
        <f>INDEX(mtskill!$A$5:$CR$163,MATCH(Sheet1!$A85,mtskill!$A$5:$A$163,0),MATCH(Sheet1!Z$2,mtskill!$A$5:$CR$5,0))</f>
        <v>0.86</v>
      </c>
      <c r="AA85" s="7">
        <f>INDEX(mtskill!$A$5:$CR$163,MATCH(Sheet1!$A85,mtskill!$A$5:$A$163,0),MATCH(Sheet1!AA$2,mtskill!$A$5:$CR$5,0))</f>
        <v>0.7</v>
      </c>
      <c r="AB85" s="7">
        <f>INDEX(mtskill!$A$5:$CR$163,MATCH(Sheet1!$A85,mtskill!$A$5:$A$163,0),MATCH(Sheet1!AB$2,mtskill!$A$5:$CR$5,0))</f>
        <v>0.86</v>
      </c>
      <c r="AC85" s="7">
        <f>INDEX(mtskill!$A$5:$CR$163,MATCH(Sheet1!$A85,mtskill!$A$5:$A$163,0),MATCH(Sheet1!AC$2,mtskill!$A$5:$CR$5,0))</f>
        <v>1</v>
      </c>
      <c r="AD85" s="7">
        <f>INDEX(mtskill!$A$5:$CR$163,MATCH(Sheet1!$A85,mtskill!$A$5:$A$163,0),MATCH(Sheet1!AD$2,mtskill!$A$5:$CR$5,0))</f>
        <v>0.9</v>
      </c>
      <c r="AE85" s="7">
        <f>INDEX(mtskill!$A$5:$CR$163,MATCH(Sheet1!$A85,mtskill!$A$5:$A$163,0),MATCH(Sheet1!AE$2,mtskill!$A$5:$CR$5,0))</f>
        <v>0.9</v>
      </c>
      <c r="AF85" s="7">
        <f>INDEX(mtskill!$A$5:$CR$163,MATCH(Sheet1!$A85,mtskill!$A$5:$A$163,0),MATCH(Sheet1!AF$2,mtskill!$A$5:$CR$5,0))</f>
        <v>0.9</v>
      </c>
      <c r="AG85" s="7">
        <f>INDEX(mtskill!$A$5:$CR$163,MATCH(Sheet1!$A85,mtskill!$A$5:$A$163,0),MATCH(Sheet1!AG$2,mtskill!$A$5:$CR$5,0))</f>
        <v>0.7</v>
      </c>
      <c r="AH85" s="7">
        <f>INDEX(mtskill!$A$5:$CR$163,MATCH(Sheet1!$A85,mtskill!$A$5:$A$163,0),MATCH(Sheet1!AH$2,mtskill!$A$5:$CR$5,0))</f>
        <v>0.86</v>
      </c>
      <c r="AI85" s="7">
        <f>INDEX(mtskill!$A$5:$CR$163,MATCH(Sheet1!$A85,mtskill!$A$5:$A$163,0),MATCH(Sheet1!AI$2,mtskill!$A$5:$CR$5,0))</f>
        <v>0.9</v>
      </c>
      <c r="AK85" s="7">
        <v>10023358</v>
      </c>
      <c r="AL85" s="7">
        <v>30256855</v>
      </c>
      <c r="AM85" s="8">
        <v>0.96</v>
      </c>
    </row>
    <row r="86" spans="1:39" x14ac:dyDescent="0.25">
      <c r="A86">
        <v>10023806</v>
      </c>
      <c r="B86" s="7">
        <f>INDEX(mtskill!$A$5:$CR$163,MATCH(Sheet1!$A86,mtskill!$A$5:$A$163,0),MATCH(Sheet1!B$2,mtskill!$A$5:$CR$5,0))</f>
        <v>0.9</v>
      </c>
      <c r="C86" s="7">
        <f>INDEX(mtskill!$A$5:$CR$163,MATCH(Sheet1!$A86,mtskill!$A$5:$A$163,0),MATCH(Sheet1!C$2,mtskill!$A$5:$CR$5,0))</f>
        <v>0.84</v>
      </c>
      <c r="D86" s="7">
        <f>INDEX(mtskill!$A$5:$CR$163,MATCH(Sheet1!$A86,mtskill!$A$5:$A$163,0),MATCH(Sheet1!D$2,mtskill!$A$5:$CR$5,0))</f>
        <v>0.9</v>
      </c>
      <c r="E86" s="7">
        <f>INDEX(mtskill!$A$5:$CR$163,MATCH(Sheet1!$A86,mtskill!$A$5:$A$163,0),MATCH(Sheet1!E$2,mtskill!$A$5:$CR$5,0))</f>
        <v>0.9</v>
      </c>
      <c r="F86" s="7">
        <f>INDEX(mtskill!$A$5:$CR$163,MATCH(Sheet1!$A86,mtskill!$A$5:$A$163,0),MATCH(Sheet1!F$2,mtskill!$A$5:$CR$5,0))</f>
        <v>0.9</v>
      </c>
      <c r="G86" s="7">
        <f>INDEX(mtskill!$A$5:$CR$163,MATCH(Sheet1!$A86,mtskill!$A$5:$A$163,0),MATCH(Sheet1!G$2,mtskill!$A$5:$CR$5,0))</f>
        <v>0.82499999999999996</v>
      </c>
      <c r="H86" s="7">
        <f>INDEX(mtskill!$A$5:$CR$163,MATCH(Sheet1!$A86,mtskill!$A$5:$A$163,0),MATCH(Sheet1!H$2,mtskill!$A$5:$CR$5,0))</f>
        <v>0.9</v>
      </c>
      <c r="I86" s="7">
        <f>INDEX(mtskill!$A$5:$CR$163,MATCH(Sheet1!$A86,mtskill!$A$5:$A$163,0),MATCH(Sheet1!I$2,mtskill!$A$5:$CR$5,0))</f>
        <v>0.82499999999999996</v>
      </c>
      <c r="J86" s="7">
        <f>INDEX(mtskill!$A$5:$CR$163,MATCH(Sheet1!$A86,mtskill!$A$5:$A$163,0),MATCH(Sheet1!J$2,mtskill!$A$5:$CR$5,0))</f>
        <v>0.9</v>
      </c>
      <c r="K86" s="7">
        <f>INDEX(mtskill!$A$5:$CR$163,MATCH(Sheet1!$A86,mtskill!$A$5:$A$163,0),MATCH(Sheet1!K$2,mtskill!$A$5:$CR$5,0))</f>
        <v>0.82499999999999996</v>
      </c>
      <c r="L86" s="7">
        <f>INDEX(mtskill!$A$5:$CR$163,MATCH(Sheet1!$A86,mtskill!$A$5:$A$163,0),MATCH(Sheet1!L$2,mtskill!$A$5:$CR$5,0))</f>
        <v>0.82499999999999996</v>
      </c>
      <c r="M86" s="7">
        <f>INDEX(mtskill!$A$5:$CR$163,MATCH(Sheet1!$A86,mtskill!$A$5:$A$163,0),MATCH(Sheet1!M$2,mtskill!$A$5:$CR$5,0))</f>
        <v>0.84</v>
      </c>
      <c r="N86" s="7">
        <f>INDEX(mtskill!$A$5:$CR$163,MATCH(Sheet1!$A86,mtskill!$A$5:$A$163,0),MATCH(Sheet1!N$2,mtskill!$A$5:$CR$5,0))</f>
        <v>0.84</v>
      </c>
      <c r="O86" s="7">
        <f>INDEX(mtskill!$A$5:$CR$163,MATCH(Sheet1!$A86,mtskill!$A$5:$A$163,0),MATCH(Sheet1!O$2,mtskill!$A$5:$CR$5,0))</f>
        <v>0.9</v>
      </c>
      <c r="P86" s="7">
        <f>INDEX(mtskill!$A$5:$CR$163,MATCH(Sheet1!$A86,mtskill!$A$5:$A$163,0),MATCH(Sheet1!P$2,mtskill!$A$5:$CR$5,0))</f>
        <v>0.82499999999999996</v>
      </c>
      <c r="Q86" s="7">
        <f>INDEX(mtskill!$A$5:$CR$163,MATCH(Sheet1!$A86,mtskill!$A$5:$A$163,0),MATCH(Sheet1!Q$2,mtskill!$A$5:$CR$5,0))</f>
        <v>0.9</v>
      </c>
      <c r="R86" s="7">
        <f>INDEX(mtskill!$A$5:$CR$163,MATCH(Sheet1!$A86,mtskill!$A$5:$A$163,0),MATCH(Sheet1!R$2,mtskill!$A$5:$CR$5,0))</f>
        <v>0.9</v>
      </c>
      <c r="S86" s="7">
        <f>INDEX(mtskill!$A$5:$CR$163,MATCH(Sheet1!$A86,mtskill!$A$5:$A$163,0),MATCH(Sheet1!S$2,mtskill!$A$5:$CR$5,0))</f>
        <v>0.84</v>
      </c>
      <c r="T86" s="7">
        <f>INDEX(mtskill!$A$5:$CR$163,MATCH(Sheet1!$A86,mtskill!$A$5:$A$163,0),MATCH(Sheet1!T$2,mtskill!$A$5:$CR$5,0))</f>
        <v>0.84</v>
      </c>
      <c r="U86" s="7">
        <f>INDEX(mtskill!$A$5:$CR$163,MATCH(Sheet1!$A86,mtskill!$A$5:$A$163,0),MATCH(Sheet1!U$2,mtskill!$A$5:$CR$5,0))</f>
        <v>0.9</v>
      </c>
      <c r="V86" s="7">
        <f>INDEX(mtskill!$A$5:$CR$163,MATCH(Sheet1!$A86,mtskill!$A$5:$A$163,0),MATCH(Sheet1!V$2,mtskill!$A$5:$CR$5,0))</f>
        <v>0.82499999999999996</v>
      </c>
      <c r="W86" s="7">
        <f>INDEX(mtskill!$A$5:$CR$163,MATCH(Sheet1!$A86,mtskill!$A$5:$A$163,0),MATCH(Sheet1!W$2,mtskill!$A$5:$CR$5,0))</f>
        <v>0.9</v>
      </c>
      <c r="X86" s="7">
        <f>INDEX(mtskill!$A$5:$CR$163,MATCH(Sheet1!$A86,mtskill!$A$5:$A$163,0),MATCH(Sheet1!X$2,mtskill!$A$5:$CR$5,0))</f>
        <v>0.82499999999999996</v>
      </c>
      <c r="Y86" s="7">
        <f>INDEX(mtskill!$A$5:$CR$163,MATCH(Sheet1!$A86,mtskill!$A$5:$A$163,0),MATCH(Sheet1!Y$2,mtskill!$A$5:$CR$5,0))</f>
        <v>0.56000000000000005</v>
      </c>
      <c r="Z86" s="7">
        <f>INDEX(mtskill!$A$5:$CR$163,MATCH(Sheet1!$A86,mtskill!$A$5:$A$163,0),MATCH(Sheet1!Z$2,mtskill!$A$5:$CR$5,0))</f>
        <v>0.84</v>
      </c>
      <c r="AA86" s="7">
        <f>INDEX(mtskill!$A$5:$CR$163,MATCH(Sheet1!$A86,mtskill!$A$5:$A$163,0),MATCH(Sheet1!AA$2,mtskill!$A$5:$CR$5,0))</f>
        <v>0.82499999999999996</v>
      </c>
      <c r="AB86" s="7">
        <f>INDEX(mtskill!$A$5:$CR$163,MATCH(Sheet1!$A86,mtskill!$A$5:$A$163,0),MATCH(Sheet1!AB$2,mtskill!$A$5:$CR$5,0))</f>
        <v>0.84</v>
      </c>
      <c r="AC86" s="7">
        <f>INDEX(mtskill!$A$5:$CR$163,MATCH(Sheet1!$A86,mtskill!$A$5:$A$163,0),MATCH(Sheet1!AC$2,mtskill!$A$5:$CR$5,0))</f>
        <v>1</v>
      </c>
      <c r="AD86" s="7">
        <f>INDEX(mtskill!$A$5:$CR$163,MATCH(Sheet1!$A86,mtskill!$A$5:$A$163,0),MATCH(Sheet1!AD$2,mtskill!$A$5:$CR$5,0))</f>
        <v>0.9</v>
      </c>
      <c r="AE86" s="7">
        <f>INDEX(mtskill!$A$5:$CR$163,MATCH(Sheet1!$A86,mtskill!$A$5:$A$163,0),MATCH(Sheet1!AE$2,mtskill!$A$5:$CR$5,0))</f>
        <v>0.9</v>
      </c>
      <c r="AF86" s="7">
        <f>INDEX(mtskill!$A$5:$CR$163,MATCH(Sheet1!$A86,mtskill!$A$5:$A$163,0),MATCH(Sheet1!AF$2,mtskill!$A$5:$CR$5,0))</f>
        <v>0.9</v>
      </c>
      <c r="AG86" s="7">
        <f>INDEX(mtskill!$A$5:$CR$163,MATCH(Sheet1!$A86,mtskill!$A$5:$A$163,0),MATCH(Sheet1!AG$2,mtskill!$A$5:$CR$5,0))</f>
        <v>0.82499999999999996</v>
      </c>
      <c r="AH86" s="7">
        <f>INDEX(mtskill!$A$5:$CR$163,MATCH(Sheet1!$A86,mtskill!$A$5:$A$163,0),MATCH(Sheet1!AH$2,mtskill!$A$5:$CR$5,0))</f>
        <v>0.84</v>
      </c>
      <c r="AI86" s="7">
        <f>INDEX(mtskill!$A$5:$CR$163,MATCH(Sheet1!$A86,mtskill!$A$5:$A$163,0),MATCH(Sheet1!AI$2,mtskill!$A$5:$CR$5,0))</f>
        <v>0.9</v>
      </c>
      <c r="AK86" s="7">
        <v>10023358</v>
      </c>
      <c r="AL86" s="7">
        <v>30256899</v>
      </c>
      <c r="AM86" s="8">
        <v>1</v>
      </c>
    </row>
    <row r="87" spans="1:39" x14ac:dyDescent="0.25">
      <c r="A87">
        <v>10023759</v>
      </c>
      <c r="B87" s="7">
        <f>INDEX(mtskill!$A$5:$CR$163,MATCH(Sheet1!$A87,mtskill!$A$5:$A$163,0),MATCH(Sheet1!B$2,mtskill!$A$5:$CR$5,0))</f>
        <v>0.9</v>
      </c>
      <c r="C87" s="7">
        <f>INDEX(mtskill!$A$5:$CR$163,MATCH(Sheet1!$A87,mtskill!$A$5:$A$163,0),MATCH(Sheet1!C$2,mtskill!$A$5:$CR$5,0))</f>
        <v>0.86</v>
      </c>
      <c r="D87" s="7">
        <f>INDEX(mtskill!$A$5:$CR$163,MATCH(Sheet1!$A87,mtskill!$A$5:$A$163,0),MATCH(Sheet1!D$2,mtskill!$A$5:$CR$5,0))</f>
        <v>0.9</v>
      </c>
      <c r="E87" s="7">
        <f>INDEX(mtskill!$A$5:$CR$163,MATCH(Sheet1!$A87,mtskill!$A$5:$A$163,0),MATCH(Sheet1!E$2,mtskill!$A$5:$CR$5,0))</f>
        <v>0.9</v>
      </c>
      <c r="F87" s="7">
        <f>INDEX(mtskill!$A$5:$CR$163,MATCH(Sheet1!$A87,mtskill!$A$5:$A$163,0),MATCH(Sheet1!F$2,mtskill!$A$5:$CR$5,0))</f>
        <v>0.9</v>
      </c>
      <c r="G87" s="7">
        <f>INDEX(mtskill!$A$5:$CR$163,MATCH(Sheet1!$A87,mtskill!$A$5:$A$163,0),MATCH(Sheet1!G$2,mtskill!$A$5:$CR$5,0))</f>
        <v>0.7</v>
      </c>
      <c r="H87" s="7">
        <f>INDEX(mtskill!$A$5:$CR$163,MATCH(Sheet1!$A87,mtskill!$A$5:$A$163,0),MATCH(Sheet1!H$2,mtskill!$A$5:$CR$5,0))</f>
        <v>0.9</v>
      </c>
      <c r="I87" s="7">
        <f>INDEX(mtskill!$A$5:$CR$163,MATCH(Sheet1!$A87,mtskill!$A$5:$A$163,0),MATCH(Sheet1!I$2,mtskill!$A$5:$CR$5,0))</f>
        <v>0.7</v>
      </c>
      <c r="J87" s="7">
        <f>INDEX(mtskill!$A$5:$CR$163,MATCH(Sheet1!$A87,mtskill!$A$5:$A$163,0),MATCH(Sheet1!J$2,mtskill!$A$5:$CR$5,0))</f>
        <v>0.9</v>
      </c>
      <c r="K87" s="7">
        <f>INDEX(mtskill!$A$5:$CR$163,MATCH(Sheet1!$A87,mtskill!$A$5:$A$163,0),MATCH(Sheet1!K$2,mtskill!$A$5:$CR$5,0))</f>
        <v>0.7</v>
      </c>
      <c r="L87" s="7">
        <f>INDEX(mtskill!$A$5:$CR$163,MATCH(Sheet1!$A87,mtskill!$A$5:$A$163,0),MATCH(Sheet1!L$2,mtskill!$A$5:$CR$5,0))</f>
        <v>0.7</v>
      </c>
      <c r="M87" s="7">
        <f>INDEX(mtskill!$A$5:$CR$163,MATCH(Sheet1!$A87,mtskill!$A$5:$A$163,0),MATCH(Sheet1!M$2,mtskill!$A$5:$CR$5,0))</f>
        <v>0.86</v>
      </c>
      <c r="N87" s="7">
        <f>INDEX(mtskill!$A$5:$CR$163,MATCH(Sheet1!$A87,mtskill!$A$5:$A$163,0),MATCH(Sheet1!N$2,mtskill!$A$5:$CR$5,0))</f>
        <v>0.86</v>
      </c>
      <c r="O87" s="7">
        <f>INDEX(mtskill!$A$5:$CR$163,MATCH(Sheet1!$A87,mtskill!$A$5:$A$163,0),MATCH(Sheet1!O$2,mtskill!$A$5:$CR$5,0))</f>
        <v>0.9</v>
      </c>
      <c r="P87" s="7">
        <f>INDEX(mtskill!$A$5:$CR$163,MATCH(Sheet1!$A87,mtskill!$A$5:$A$163,0),MATCH(Sheet1!P$2,mtskill!$A$5:$CR$5,0))</f>
        <v>0.7</v>
      </c>
      <c r="Q87" s="7">
        <f>INDEX(mtskill!$A$5:$CR$163,MATCH(Sheet1!$A87,mtskill!$A$5:$A$163,0),MATCH(Sheet1!Q$2,mtskill!$A$5:$CR$5,0))</f>
        <v>0.9</v>
      </c>
      <c r="R87" s="7">
        <f>INDEX(mtskill!$A$5:$CR$163,MATCH(Sheet1!$A87,mtskill!$A$5:$A$163,0),MATCH(Sheet1!R$2,mtskill!$A$5:$CR$5,0))</f>
        <v>0.9</v>
      </c>
      <c r="S87" s="7">
        <f>INDEX(mtskill!$A$5:$CR$163,MATCH(Sheet1!$A87,mtskill!$A$5:$A$163,0),MATCH(Sheet1!S$2,mtskill!$A$5:$CR$5,0))</f>
        <v>0.86</v>
      </c>
      <c r="T87" s="7">
        <f>INDEX(mtskill!$A$5:$CR$163,MATCH(Sheet1!$A87,mtskill!$A$5:$A$163,0),MATCH(Sheet1!T$2,mtskill!$A$5:$CR$5,0))</f>
        <v>0.86</v>
      </c>
      <c r="U87" s="7">
        <f>INDEX(mtskill!$A$5:$CR$163,MATCH(Sheet1!$A87,mtskill!$A$5:$A$163,0),MATCH(Sheet1!U$2,mtskill!$A$5:$CR$5,0))</f>
        <v>0.9</v>
      </c>
      <c r="V87" s="7">
        <f>INDEX(mtskill!$A$5:$CR$163,MATCH(Sheet1!$A87,mtskill!$A$5:$A$163,0),MATCH(Sheet1!V$2,mtskill!$A$5:$CR$5,0))</f>
        <v>0.7</v>
      </c>
      <c r="W87" s="7">
        <f>INDEX(mtskill!$A$5:$CR$163,MATCH(Sheet1!$A87,mtskill!$A$5:$A$163,0),MATCH(Sheet1!W$2,mtskill!$A$5:$CR$5,0))</f>
        <v>0.9</v>
      </c>
      <c r="X87" s="7">
        <f>INDEX(mtskill!$A$5:$CR$163,MATCH(Sheet1!$A87,mtskill!$A$5:$A$163,0),MATCH(Sheet1!X$2,mtskill!$A$5:$CR$5,0))</f>
        <v>0.7</v>
      </c>
      <c r="Y87" s="7">
        <f>INDEX(mtskill!$A$5:$CR$163,MATCH(Sheet1!$A87,mtskill!$A$5:$A$163,0),MATCH(Sheet1!Y$2,mtskill!$A$5:$CR$5,0))</f>
        <v>0.56000000000000005</v>
      </c>
      <c r="Z87" s="7">
        <f>INDEX(mtskill!$A$5:$CR$163,MATCH(Sheet1!$A87,mtskill!$A$5:$A$163,0),MATCH(Sheet1!Z$2,mtskill!$A$5:$CR$5,0))</f>
        <v>0.86</v>
      </c>
      <c r="AA87" s="7">
        <f>INDEX(mtskill!$A$5:$CR$163,MATCH(Sheet1!$A87,mtskill!$A$5:$A$163,0),MATCH(Sheet1!AA$2,mtskill!$A$5:$CR$5,0))</f>
        <v>0.7</v>
      </c>
      <c r="AB87" s="7">
        <f>INDEX(mtskill!$A$5:$CR$163,MATCH(Sheet1!$A87,mtskill!$A$5:$A$163,0),MATCH(Sheet1!AB$2,mtskill!$A$5:$CR$5,0))</f>
        <v>0.86</v>
      </c>
      <c r="AC87" s="7">
        <f>INDEX(mtskill!$A$5:$CR$163,MATCH(Sheet1!$A87,mtskill!$A$5:$A$163,0),MATCH(Sheet1!AC$2,mtskill!$A$5:$CR$5,0))</f>
        <v>1</v>
      </c>
      <c r="AD87" s="7">
        <f>INDEX(mtskill!$A$5:$CR$163,MATCH(Sheet1!$A87,mtskill!$A$5:$A$163,0),MATCH(Sheet1!AD$2,mtskill!$A$5:$CR$5,0))</f>
        <v>0.9</v>
      </c>
      <c r="AE87" s="7">
        <f>INDEX(mtskill!$A$5:$CR$163,MATCH(Sheet1!$A87,mtskill!$A$5:$A$163,0),MATCH(Sheet1!AE$2,mtskill!$A$5:$CR$5,0))</f>
        <v>0.9</v>
      </c>
      <c r="AF87" s="7">
        <f>INDEX(mtskill!$A$5:$CR$163,MATCH(Sheet1!$A87,mtskill!$A$5:$A$163,0),MATCH(Sheet1!AF$2,mtskill!$A$5:$CR$5,0))</f>
        <v>0.9</v>
      </c>
      <c r="AG87" s="7">
        <f>INDEX(mtskill!$A$5:$CR$163,MATCH(Sheet1!$A87,mtskill!$A$5:$A$163,0),MATCH(Sheet1!AG$2,mtskill!$A$5:$CR$5,0))</f>
        <v>0.7</v>
      </c>
      <c r="AH87" s="7">
        <f>INDEX(mtskill!$A$5:$CR$163,MATCH(Sheet1!$A87,mtskill!$A$5:$A$163,0),MATCH(Sheet1!AH$2,mtskill!$A$5:$CR$5,0))</f>
        <v>0.86</v>
      </c>
      <c r="AI87" s="7">
        <f>INDEX(mtskill!$A$5:$CR$163,MATCH(Sheet1!$A87,mtskill!$A$5:$A$163,0),MATCH(Sheet1!AI$2,mtskill!$A$5:$CR$5,0))</f>
        <v>0.9</v>
      </c>
      <c r="AK87" s="7">
        <v>10023358</v>
      </c>
      <c r="AL87" s="7">
        <v>30256914</v>
      </c>
      <c r="AM87" s="8">
        <v>0.75</v>
      </c>
    </row>
    <row r="88" spans="1:39" x14ac:dyDescent="0.25">
      <c r="A88">
        <v>10023467</v>
      </c>
      <c r="B88" s="7">
        <f>INDEX(mtskill!$A$5:$CR$163,MATCH(Sheet1!$A88,mtskill!$A$5:$A$163,0),MATCH(Sheet1!B$2,mtskill!$A$5:$CR$5,0))</f>
        <v>1</v>
      </c>
      <c r="C88" s="7">
        <f>INDEX(mtskill!$A$5:$CR$163,MATCH(Sheet1!$A88,mtskill!$A$5:$A$163,0),MATCH(Sheet1!C$2,mtskill!$A$5:$CR$5,0))</f>
        <v>0.9</v>
      </c>
      <c r="D88" s="7">
        <f>INDEX(mtskill!$A$5:$CR$163,MATCH(Sheet1!$A88,mtskill!$A$5:$A$163,0),MATCH(Sheet1!D$2,mtskill!$A$5:$CR$5,0))</f>
        <v>1</v>
      </c>
      <c r="E88" s="7">
        <f>INDEX(mtskill!$A$5:$CR$163,MATCH(Sheet1!$A88,mtskill!$A$5:$A$163,0),MATCH(Sheet1!E$2,mtskill!$A$5:$CR$5,0))</f>
        <v>1</v>
      </c>
      <c r="F88" s="7">
        <f>INDEX(mtskill!$A$5:$CR$163,MATCH(Sheet1!$A88,mtskill!$A$5:$A$163,0),MATCH(Sheet1!F$2,mtskill!$A$5:$CR$5,0))</f>
        <v>1</v>
      </c>
      <c r="G88" s="7">
        <f>INDEX(mtskill!$A$5:$CR$163,MATCH(Sheet1!$A88,mtskill!$A$5:$A$163,0),MATCH(Sheet1!G$2,mtskill!$A$5:$CR$5,0))</f>
        <v>0.7</v>
      </c>
      <c r="H88" s="7">
        <f>INDEX(mtskill!$A$5:$CR$163,MATCH(Sheet1!$A88,mtskill!$A$5:$A$163,0),MATCH(Sheet1!H$2,mtskill!$A$5:$CR$5,0))</f>
        <v>1</v>
      </c>
      <c r="I88" s="7">
        <f>INDEX(mtskill!$A$5:$CR$163,MATCH(Sheet1!$A88,mtskill!$A$5:$A$163,0),MATCH(Sheet1!I$2,mtskill!$A$5:$CR$5,0))</f>
        <v>0.7</v>
      </c>
      <c r="J88" s="7">
        <f>INDEX(mtskill!$A$5:$CR$163,MATCH(Sheet1!$A88,mtskill!$A$5:$A$163,0),MATCH(Sheet1!J$2,mtskill!$A$5:$CR$5,0))</f>
        <v>1</v>
      </c>
      <c r="K88" s="7">
        <f>INDEX(mtskill!$A$5:$CR$163,MATCH(Sheet1!$A88,mtskill!$A$5:$A$163,0),MATCH(Sheet1!K$2,mtskill!$A$5:$CR$5,0))</f>
        <v>0.7</v>
      </c>
      <c r="L88" s="7">
        <f>INDEX(mtskill!$A$5:$CR$163,MATCH(Sheet1!$A88,mtskill!$A$5:$A$163,0),MATCH(Sheet1!L$2,mtskill!$A$5:$CR$5,0))</f>
        <v>0.7</v>
      </c>
      <c r="M88" s="7">
        <f>INDEX(mtskill!$A$5:$CR$163,MATCH(Sheet1!$A88,mtskill!$A$5:$A$163,0),MATCH(Sheet1!M$2,mtskill!$A$5:$CR$5,0))</f>
        <v>0.9</v>
      </c>
      <c r="N88" s="7">
        <f>INDEX(mtskill!$A$5:$CR$163,MATCH(Sheet1!$A88,mtskill!$A$5:$A$163,0),MATCH(Sheet1!N$2,mtskill!$A$5:$CR$5,0))</f>
        <v>0.9</v>
      </c>
      <c r="O88" s="7">
        <f>INDEX(mtskill!$A$5:$CR$163,MATCH(Sheet1!$A88,mtskill!$A$5:$A$163,0),MATCH(Sheet1!O$2,mtskill!$A$5:$CR$5,0))</f>
        <v>1</v>
      </c>
      <c r="P88" s="7">
        <f>INDEX(mtskill!$A$5:$CR$163,MATCH(Sheet1!$A88,mtskill!$A$5:$A$163,0),MATCH(Sheet1!P$2,mtskill!$A$5:$CR$5,0))</f>
        <v>0.7</v>
      </c>
      <c r="Q88" s="7">
        <f>INDEX(mtskill!$A$5:$CR$163,MATCH(Sheet1!$A88,mtskill!$A$5:$A$163,0),MATCH(Sheet1!Q$2,mtskill!$A$5:$CR$5,0))</f>
        <v>1</v>
      </c>
      <c r="R88" s="7">
        <f>INDEX(mtskill!$A$5:$CR$163,MATCH(Sheet1!$A88,mtskill!$A$5:$A$163,0),MATCH(Sheet1!R$2,mtskill!$A$5:$CR$5,0))</f>
        <v>1</v>
      </c>
      <c r="S88" s="7">
        <f>INDEX(mtskill!$A$5:$CR$163,MATCH(Sheet1!$A88,mtskill!$A$5:$A$163,0),MATCH(Sheet1!S$2,mtskill!$A$5:$CR$5,0))</f>
        <v>0.9</v>
      </c>
      <c r="T88" s="7">
        <f>INDEX(mtskill!$A$5:$CR$163,MATCH(Sheet1!$A88,mtskill!$A$5:$A$163,0),MATCH(Sheet1!T$2,mtskill!$A$5:$CR$5,0))</f>
        <v>0.9</v>
      </c>
      <c r="U88" s="7">
        <f>INDEX(mtskill!$A$5:$CR$163,MATCH(Sheet1!$A88,mtskill!$A$5:$A$163,0),MATCH(Sheet1!U$2,mtskill!$A$5:$CR$5,0))</f>
        <v>1</v>
      </c>
      <c r="V88" s="7">
        <f>INDEX(mtskill!$A$5:$CR$163,MATCH(Sheet1!$A88,mtskill!$A$5:$A$163,0),MATCH(Sheet1!V$2,mtskill!$A$5:$CR$5,0))</f>
        <v>0.7</v>
      </c>
      <c r="W88" s="7">
        <f>INDEX(mtskill!$A$5:$CR$163,MATCH(Sheet1!$A88,mtskill!$A$5:$A$163,0),MATCH(Sheet1!W$2,mtskill!$A$5:$CR$5,0))</f>
        <v>1</v>
      </c>
      <c r="X88" s="7">
        <f>INDEX(mtskill!$A$5:$CR$163,MATCH(Sheet1!$A88,mtskill!$A$5:$A$163,0),MATCH(Sheet1!X$2,mtskill!$A$5:$CR$5,0))</f>
        <v>0.7</v>
      </c>
      <c r="Y88" s="7">
        <f>INDEX(mtskill!$A$5:$CR$163,MATCH(Sheet1!$A88,mtskill!$A$5:$A$163,0),MATCH(Sheet1!Y$2,mtskill!$A$5:$CR$5,0))</f>
        <v>0.56000000000000005</v>
      </c>
      <c r="Z88" s="7">
        <f>INDEX(mtskill!$A$5:$CR$163,MATCH(Sheet1!$A88,mtskill!$A$5:$A$163,0),MATCH(Sheet1!Z$2,mtskill!$A$5:$CR$5,0))</f>
        <v>0.9</v>
      </c>
      <c r="AA88" s="7">
        <f>INDEX(mtskill!$A$5:$CR$163,MATCH(Sheet1!$A88,mtskill!$A$5:$A$163,0),MATCH(Sheet1!AA$2,mtskill!$A$5:$CR$5,0))</f>
        <v>0.7</v>
      </c>
      <c r="AB88" s="7">
        <f>INDEX(mtskill!$A$5:$CR$163,MATCH(Sheet1!$A88,mtskill!$A$5:$A$163,0),MATCH(Sheet1!AB$2,mtskill!$A$5:$CR$5,0))</f>
        <v>0.9</v>
      </c>
      <c r="AC88" s="7">
        <f>INDEX(mtskill!$A$5:$CR$163,MATCH(Sheet1!$A88,mtskill!$A$5:$A$163,0),MATCH(Sheet1!AC$2,mtskill!$A$5:$CR$5,0))</f>
        <v>1</v>
      </c>
      <c r="AD88" s="7">
        <f>INDEX(mtskill!$A$5:$CR$163,MATCH(Sheet1!$A88,mtskill!$A$5:$A$163,0),MATCH(Sheet1!AD$2,mtskill!$A$5:$CR$5,0))</f>
        <v>1</v>
      </c>
      <c r="AE88" s="7">
        <f>INDEX(mtskill!$A$5:$CR$163,MATCH(Sheet1!$A88,mtskill!$A$5:$A$163,0),MATCH(Sheet1!AE$2,mtskill!$A$5:$CR$5,0))</f>
        <v>1</v>
      </c>
      <c r="AF88" s="7">
        <f>INDEX(mtskill!$A$5:$CR$163,MATCH(Sheet1!$A88,mtskill!$A$5:$A$163,0),MATCH(Sheet1!AF$2,mtskill!$A$5:$CR$5,0))</f>
        <v>1</v>
      </c>
      <c r="AG88" s="7">
        <f>INDEX(mtskill!$A$5:$CR$163,MATCH(Sheet1!$A88,mtskill!$A$5:$A$163,0),MATCH(Sheet1!AG$2,mtskill!$A$5:$CR$5,0))</f>
        <v>0.7</v>
      </c>
      <c r="AH88" s="7">
        <f>INDEX(mtskill!$A$5:$CR$163,MATCH(Sheet1!$A88,mtskill!$A$5:$A$163,0),MATCH(Sheet1!AH$2,mtskill!$A$5:$CR$5,0))</f>
        <v>0.9</v>
      </c>
      <c r="AI88" s="7">
        <f>INDEX(mtskill!$A$5:$CR$163,MATCH(Sheet1!$A88,mtskill!$A$5:$A$163,0),MATCH(Sheet1!AI$2,mtskill!$A$5:$CR$5,0))</f>
        <v>1</v>
      </c>
      <c r="AK88" s="7">
        <v>10023358</v>
      </c>
      <c r="AL88" s="7">
        <v>30256958</v>
      </c>
      <c r="AM88" s="8">
        <v>1</v>
      </c>
    </row>
    <row r="89" spans="1:39" x14ac:dyDescent="0.25">
      <c r="A89">
        <v>10023923</v>
      </c>
      <c r="B89" s="7">
        <f>INDEX(mtskill!$A$5:$CR$163,MATCH(Sheet1!$A89,mtskill!$A$5:$A$163,0),MATCH(Sheet1!B$2,mtskill!$A$5:$CR$5,0))</f>
        <v>0.9</v>
      </c>
      <c r="C89" s="7">
        <f>INDEX(mtskill!$A$5:$CR$163,MATCH(Sheet1!$A89,mtskill!$A$5:$A$163,0),MATCH(Sheet1!C$2,mtskill!$A$5:$CR$5,0))</f>
        <v>0.86</v>
      </c>
      <c r="D89" s="7">
        <f>INDEX(mtskill!$A$5:$CR$163,MATCH(Sheet1!$A89,mtskill!$A$5:$A$163,0),MATCH(Sheet1!D$2,mtskill!$A$5:$CR$5,0))</f>
        <v>0.9</v>
      </c>
      <c r="E89" s="7">
        <f>INDEX(mtskill!$A$5:$CR$163,MATCH(Sheet1!$A89,mtskill!$A$5:$A$163,0),MATCH(Sheet1!E$2,mtskill!$A$5:$CR$5,0))</f>
        <v>0.9</v>
      </c>
      <c r="F89" s="7">
        <f>INDEX(mtskill!$A$5:$CR$163,MATCH(Sheet1!$A89,mtskill!$A$5:$A$163,0),MATCH(Sheet1!F$2,mtskill!$A$5:$CR$5,0))</f>
        <v>0.9</v>
      </c>
      <c r="G89" s="7">
        <f>INDEX(mtskill!$A$5:$CR$163,MATCH(Sheet1!$A89,mtskill!$A$5:$A$163,0),MATCH(Sheet1!G$2,mtskill!$A$5:$CR$5,0))</f>
        <v>0.95</v>
      </c>
      <c r="H89" s="7">
        <f>INDEX(mtskill!$A$5:$CR$163,MATCH(Sheet1!$A89,mtskill!$A$5:$A$163,0),MATCH(Sheet1!H$2,mtskill!$A$5:$CR$5,0))</f>
        <v>0.9</v>
      </c>
      <c r="I89" s="7">
        <f>INDEX(mtskill!$A$5:$CR$163,MATCH(Sheet1!$A89,mtskill!$A$5:$A$163,0),MATCH(Sheet1!I$2,mtskill!$A$5:$CR$5,0))</f>
        <v>0.95</v>
      </c>
      <c r="J89" s="7">
        <f>INDEX(mtskill!$A$5:$CR$163,MATCH(Sheet1!$A89,mtskill!$A$5:$A$163,0),MATCH(Sheet1!J$2,mtskill!$A$5:$CR$5,0))</f>
        <v>0.9</v>
      </c>
      <c r="K89" s="7">
        <f>INDEX(mtskill!$A$5:$CR$163,MATCH(Sheet1!$A89,mtskill!$A$5:$A$163,0),MATCH(Sheet1!K$2,mtskill!$A$5:$CR$5,0))</f>
        <v>0.95</v>
      </c>
      <c r="L89" s="7">
        <f>INDEX(mtskill!$A$5:$CR$163,MATCH(Sheet1!$A89,mtskill!$A$5:$A$163,0),MATCH(Sheet1!L$2,mtskill!$A$5:$CR$5,0))</f>
        <v>0.95</v>
      </c>
      <c r="M89" s="7">
        <f>INDEX(mtskill!$A$5:$CR$163,MATCH(Sheet1!$A89,mtskill!$A$5:$A$163,0),MATCH(Sheet1!M$2,mtskill!$A$5:$CR$5,0))</f>
        <v>0.86</v>
      </c>
      <c r="N89" s="7">
        <f>INDEX(mtskill!$A$5:$CR$163,MATCH(Sheet1!$A89,mtskill!$A$5:$A$163,0),MATCH(Sheet1!N$2,mtskill!$A$5:$CR$5,0))</f>
        <v>0.86</v>
      </c>
      <c r="O89" s="7">
        <f>INDEX(mtskill!$A$5:$CR$163,MATCH(Sheet1!$A89,mtskill!$A$5:$A$163,0),MATCH(Sheet1!O$2,mtskill!$A$5:$CR$5,0))</f>
        <v>0.9</v>
      </c>
      <c r="P89" s="7">
        <f>INDEX(mtskill!$A$5:$CR$163,MATCH(Sheet1!$A89,mtskill!$A$5:$A$163,0),MATCH(Sheet1!P$2,mtskill!$A$5:$CR$5,0))</f>
        <v>0.95</v>
      </c>
      <c r="Q89" s="7">
        <f>INDEX(mtskill!$A$5:$CR$163,MATCH(Sheet1!$A89,mtskill!$A$5:$A$163,0),MATCH(Sheet1!Q$2,mtskill!$A$5:$CR$5,0))</f>
        <v>0.9</v>
      </c>
      <c r="R89" s="7">
        <f>INDEX(mtskill!$A$5:$CR$163,MATCH(Sheet1!$A89,mtskill!$A$5:$A$163,0),MATCH(Sheet1!R$2,mtskill!$A$5:$CR$5,0))</f>
        <v>0.9</v>
      </c>
      <c r="S89" s="7">
        <f>INDEX(mtskill!$A$5:$CR$163,MATCH(Sheet1!$A89,mtskill!$A$5:$A$163,0),MATCH(Sheet1!S$2,mtskill!$A$5:$CR$5,0))</f>
        <v>0.86</v>
      </c>
      <c r="T89" s="7">
        <f>INDEX(mtskill!$A$5:$CR$163,MATCH(Sheet1!$A89,mtskill!$A$5:$A$163,0),MATCH(Sheet1!T$2,mtskill!$A$5:$CR$5,0))</f>
        <v>0.86</v>
      </c>
      <c r="U89" s="7">
        <f>INDEX(mtskill!$A$5:$CR$163,MATCH(Sheet1!$A89,mtskill!$A$5:$A$163,0),MATCH(Sheet1!U$2,mtskill!$A$5:$CR$5,0))</f>
        <v>0.9</v>
      </c>
      <c r="V89" s="7">
        <f>INDEX(mtskill!$A$5:$CR$163,MATCH(Sheet1!$A89,mtskill!$A$5:$A$163,0),MATCH(Sheet1!V$2,mtskill!$A$5:$CR$5,0))</f>
        <v>0.95</v>
      </c>
      <c r="W89" s="7">
        <f>INDEX(mtskill!$A$5:$CR$163,MATCH(Sheet1!$A89,mtskill!$A$5:$A$163,0),MATCH(Sheet1!W$2,mtskill!$A$5:$CR$5,0))</f>
        <v>0.9</v>
      </c>
      <c r="X89" s="7">
        <f>INDEX(mtskill!$A$5:$CR$163,MATCH(Sheet1!$A89,mtskill!$A$5:$A$163,0),MATCH(Sheet1!X$2,mtskill!$A$5:$CR$5,0))</f>
        <v>0.95</v>
      </c>
      <c r="Y89" s="7">
        <f>INDEX(mtskill!$A$5:$CR$163,MATCH(Sheet1!$A89,mtskill!$A$5:$A$163,0),MATCH(Sheet1!Y$2,mtskill!$A$5:$CR$5,0))</f>
        <v>0.56000000000000005</v>
      </c>
      <c r="Z89" s="7">
        <f>INDEX(mtskill!$A$5:$CR$163,MATCH(Sheet1!$A89,mtskill!$A$5:$A$163,0),MATCH(Sheet1!Z$2,mtskill!$A$5:$CR$5,0))</f>
        <v>0.86</v>
      </c>
      <c r="AA89" s="7">
        <f>INDEX(mtskill!$A$5:$CR$163,MATCH(Sheet1!$A89,mtskill!$A$5:$A$163,0),MATCH(Sheet1!AA$2,mtskill!$A$5:$CR$5,0))</f>
        <v>0.95</v>
      </c>
      <c r="AB89" s="7">
        <f>INDEX(mtskill!$A$5:$CR$163,MATCH(Sheet1!$A89,mtskill!$A$5:$A$163,0),MATCH(Sheet1!AB$2,mtskill!$A$5:$CR$5,0))</f>
        <v>0.86</v>
      </c>
      <c r="AC89" s="7">
        <f>INDEX(mtskill!$A$5:$CR$163,MATCH(Sheet1!$A89,mtskill!$A$5:$A$163,0),MATCH(Sheet1!AC$2,mtskill!$A$5:$CR$5,0))</f>
        <v>1</v>
      </c>
      <c r="AD89" s="7">
        <f>INDEX(mtskill!$A$5:$CR$163,MATCH(Sheet1!$A89,mtskill!$A$5:$A$163,0),MATCH(Sheet1!AD$2,mtskill!$A$5:$CR$5,0))</f>
        <v>0.9</v>
      </c>
      <c r="AE89" s="7">
        <f>INDEX(mtskill!$A$5:$CR$163,MATCH(Sheet1!$A89,mtskill!$A$5:$A$163,0),MATCH(Sheet1!AE$2,mtskill!$A$5:$CR$5,0))</f>
        <v>0.9</v>
      </c>
      <c r="AF89" s="7">
        <f>INDEX(mtskill!$A$5:$CR$163,MATCH(Sheet1!$A89,mtskill!$A$5:$A$163,0),MATCH(Sheet1!AF$2,mtskill!$A$5:$CR$5,0))</f>
        <v>0.9</v>
      </c>
      <c r="AG89" s="7">
        <f>INDEX(mtskill!$A$5:$CR$163,MATCH(Sheet1!$A89,mtskill!$A$5:$A$163,0),MATCH(Sheet1!AG$2,mtskill!$A$5:$CR$5,0))</f>
        <v>0.95</v>
      </c>
      <c r="AH89" s="7">
        <f>INDEX(mtskill!$A$5:$CR$163,MATCH(Sheet1!$A89,mtskill!$A$5:$A$163,0),MATCH(Sheet1!AH$2,mtskill!$A$5:$CR$5,0))</f>
        <v>0.86</v>
      </c>
      <c r="AI89" s="7">
        <f>INDEX(mtskill!$A$5:$CR$163,MATCH(Sheet1!$A89,mtskill!$A$5:$A$163,0),MATCH(Sheet1!AI$2,mtskill!$A$5:$CR$5,0))</f>
        <v>0.9</v>
      </c>
      <c r="AK89" s="7">
        <v>10023358</v>
      </c>
      <c r="AL89" s="7">
        <v>30274734</v>
      </c>
      <c r="AM89" s="8">
        <v>1</v>
      </c>
    </row>
    <row r="90" spans="1:39" x14ac:dyDescent="0.25">
      <c r="A90">
        <v>10023959</v>
      </c>
      <c r="B90" s="7">
        <f>INDEX(mtskill!$A$5:$CR$163,MATCH(Sheet1!$A90,mtskill!$A$5:$A$163,0),MATCH(Sheet1!B$2,mtskill!$A$5:$CR$5,0))</f>
        <v>0.96</v>
      </c>
      <c r="C90" s="7">
        <f>INDEX(mtskill!$A$5:$CR$163,MATCH(Sheet1!$A90,mtskill!$A$5:$A$163,0),MATCH(Sheet1!C$2,mtskill!$A$5:$CR$5,0))</f>
        <v>0.9</v>
      </c>
      <c r="D90" s="7">
        <f>INDEX(mtskill!$A$5:$CR$163,MATCH(Sheet1!$A90,mtskill!$A$5:$A$163,0),MATCH(Sheet1!D$2,mtskill!$A$5:$CR$5,0))</f>
        <v>0.96</v>
      </c>
      <c r="E90" s="7">
        <f>INDEX(mtskill!$A$5:$CR$163,MATCH(Sheet1!$A90,mtskill!$A$5:$A$163,0),MATCH(Sheet1!E$2,mtskill!$A$5:$CR$5,0))</f>
        <v>0.96</v>
      </c>
      <c r="F90" s="7">
        <f>INDEX(mtskill!$A$5:$CR$163,MATCH(Sheet1!$A90,mtskill!$A$5:$A$163,0),MATCH(Sheet1!F$2,mtskill!$A$5:$CR$5,0))</f>
        <v>0.96</v>
      </c>
      <c r="G90" s="7">
        <f>INDEX(mtskill!$A$5:$CR$163,MATCH(Sheet1!$A90,mtskill!$A$5:$A$163,0),MATCH(Sheet1!G$2,mtskill!$A$5:$CR$5,0))</f>
        <v>0.7</v>
      </c>
      <c r="H90" s="7">
        <f>INDEX(mtskill!$A$5:$CR$163,MATCH(Sheet1!$A90,mtskill!$A$5:$A$163,0),MATCH(Sheet1!H$2,mtskill!$A$5:$CR$5,0))</f>
        <v>0.96</v>
      </c>
      <c r="I90" s="7">
        <f>INDEX(mtskill!$A$5:$CR$163,MATCH(Sheet1!$A90,mtskill!$A$5:$A$163,0),MATCH(Sheet1!I$2,mtskill!$A$5:$CR$5,0))</f>
        <v>0.7</v>
      </c>
      <c r="J90" s="7">
        <f>INDEX(mtskill!$A$5:$CR$163,MATCH(Sheet1!$A90,mtskill!$A$5:$A$163,0),MATCH(Sheet1!J$2,mtskill!$A$5:$CR$5,0))</f>
        <v>0.96</v>
      </c>
      <c r="K90" s="7">
        <f>INDEX(mtskill!$A$5:$CR$163,MATCH(Sheet1!$A90,mtskill!$A$5:$A$163,0),MATCH(Sheet1!K$2,mtskill!$A$5:$CR$5,0))</f>
        <v>0.7</v>
      </c>
      <c r="L90" s="7">
        <f>INDEX(mtskill!$A$5:$CR$163,MATCH(Sheet1!$A90,mtskill!$A$5:$A$163,0),MATCH(Sheet1!L$2,mtskill!$A$5:$CR$5,0))</f>
        <v>0.7</v>
      </c>
      <c r="M90" s="7">
        <f>INDEX(mtskill!$A$5:$CR$163,MATCH(Sheet1!$A90,mtskill!$A$5:$A$163,0),MATCH(Sheet1!M$2,mtskill!$A$5:$CR$5,0))</f>
        <v>0.9</v>
      </c>
      <c r="N90" s="7">
        <f>INDEX(mtskill!$A$5:$CR$163,MATCH(Sheet1!$A90,mtskill!$A$5:$A$163,0),MATCH(Sheet1!N$2,mtskill!$A$5:$CR$5,0))</f>
        <v>0.9</v>
      </c>
      <c r="O90" s="7">
        <f>INDEX(mtskill!$A$5:$CR$163,MATCH(Sheet1!$A90,mtskill!$A$5:$A$163,0),MATCH(Sheet1!O$2,mtskill!$A$5:$CR$5,0))</f>
        <v>0.96</v>
      </c>
      <c r="P90" s="7">
        <f>INDEX(mtskill!$A$5:$CR$163,MATCH(Sheet1!$A90,mtskill!$A$5:$A$163,0),MATCH(Sheet1!P$2,mtskill!$A$5:$CR$5,0))</f>
        <v>0.7</v>
      </c>
      <c r="Q90" s="7">
        <f>INDEX(mtskill!$A$5:$CR$163,MATCH(Sheet1!$A90,mtskill!$A$5:$A$163,0),MATCH(Sheet1!Q$2,mtskill!$A$5:$CR$5,0))</f>
        <v>0.96</v>
      </c>
      <c r="R90" s="7">
        <f>INDEX(mtskill!$A$5:$CR$163,MATCH(Sheet1!$A90,mtskill!$A$5:$A$163,0),MATCH(Sheet1!R$2,mtskill!$A$5:$CR$5,0))</f>
        <v>0.96</v>
      </c>
      <c r="S90" s="7">
        <f>INDEX(mtskill!$A$5:$CR$163,MATCH(Sheet1!$A90,mtskill!$A$5:$A$163,0),MATCH(Sheet1!S$2,mtskill!$A$5:$CR$5,0))</f>
        <v>0.9</v>
      </c>
      <c r="T90" s="7">
        <f>INDEX(mtskill!$A$5:$CR$163,MATCH(Sheet1!$A90,mtskill!$A$5:$A$163,0),MATCH(Sheet1!T$2,mtskill!$A$5:$CR$5,0))</f>
        <v>0.9</v>
      </c>
      <c r="U90" s="7">
        <f>INDEX(mtskill!$A$5:$CR$163,MATCH(Sheet1!$A90,mtskill!$A$5:$A$163,0),MATCH(Sheet1!U$2,mtskill!$A$5:$CR$5,0))</f>
        <v>0.96</v>
      </c>
      <c r="V90" s="7">
        <f>INDEX(mtskill!$A$5:$CR$163,MATCH(Sheet1!$A90,mtskill!$A$5:$A$163,0),MATCH(Sheet1!V$2,mtskill!$A$5:$CR$5,0))</f>
        <v>0.7</v>
      </c>
      <c r="W90" s="7">
        <f>INDEX(mtskill!$A$5:$CR$163,MATCH(Sheet1!$A90,mtskill!$A$5:$A$163,0),MATCH(Sheet1!W$2,mtskill!$A$5:$CR$5,0))</f>
        <v>0.96</v>
      </c>
      <c r="X90" s="7">
        <f>INDEX(mtskill!$A$5:$CR$163,MATCH(Sheet1!$A90,mtskill!$A$5:$A$163,0),MATCH(Sheet1!X$2,mtskill!$A$5:$CR$5,0))</f>
        <v>0.7</v>
      </c>
      <c r="Y90" s="7">
        <f>INDEX(mtskill!$A$5:$CR$163,MATCH(Sheet1!$A90,mtskill!$A$5:$A$163,0),MATCH(Sheet1!Y$2,mtskill!$A$5:$CR$5,0))</f>
        <v>0.56000000000000005</v>
      </c>
      <c r="Z90" s="7">
        <f>INDEX(mtskill!$A$5:$CR$163,MATCH(Sheet1!$A90,mtskill!$A$5:$A$163,0),MATCH(Sheet1!Z$2,mtskill!$A$5:$CR$5,0))</f>
        <v>0.9</v>
      </c>
      <c r="AA90" s="7">
        <f>INDEX(mtskill!$A$5:$CR$163,MATCH(Sheet1!$A90,mtskill!$A$5:$A$163,0),MATCH(Sheet1!AA$2,mtskill!$A$5:$CR$5,0))</f>
        <v>0.7</v>
      </c>
      <c r="AB90" s="7">
        <f>INDEX(mtskill!$A$5:$CR$163,MATCH(Sheet1!$A90,mtskill!$A$5:$A$163,0),MATCH(Sheet1!AB$2,mtskill!$A$5:$CR$5,0))</f>
        <v>0.9</v>
      </c>
      <c r="AC90" s="7">
        <f>INDEX(mtskill!$A$5:$CR$163,MATCH(Sheet1!$A90,mtskill!$A$5:$A$163,0),MATCH(Sheet1!AC$2,mtskill!$A$5:$CR$5,0))</f>
        <v>1</v>
      </c>
      <c r="AD90" s="7">
        <f>INDEX(mtskill!$A$5:$CR$163,MATCH(Sheet1!$A90,mtskill!$A$5:$A$163,0),MATCH(Sheet1!AD$2,mtskill!$A$5:$CR$5,0))</f>
        <v>0.96</v>
      </c>
      <c r="AE90" s="7">
        <f>INDEX(mtskill!$A$5:$CR$163,MATCH(Sheet1!$A90,mtskill!$A$5:$A$163,0),MATCH(Sheet1!AE$2,mtskill!$A$5:$CR$5,0))</f>
        <v>0.96</v>
      </c>
      <c r="AF90" s="7">
        <f>INDEX(mtskill!$A$5:$CR$163,MATCH(Sheet1!$A90,mtskill!$A$5:$A$163,0),MATCH(Sheet1!AF$2,mtskill!$A$5:$CR$5,0))</f>
        <v>0.96</v>
      </c>
      <c r="AG90" s="7">
        <f>INDEX(mtskill!$A$5:$CR$163,MATCH(Sheet1!$A90,mtskill!$A$5:$A$163,0),MATCH(Sheet1!AG$2,mtskill!$A$5:$CR$5,0))</f>
        <v>0.7</v>
      </c>
      <c r="AH90" s="7">
        <f>INDEX(mtskill!$A$5:$CR$163,MATCH(Sheet1!$A90,mtskill!$A$5:$A$163,0),MATCH(Sheet1!AH$2,mtskill!$A$5:$CR$5,0))</f>
        <v>0.9</v>
      </c>
      <c r="AI90" s="7">
        <f>INDEX(mtskill!$A$5:$CR$163,MATCH(Sheet1!$A90,mtskill!$A$5:$A$163,0),MATCH(Sheet1!AI$2,mtskill!$A$5:$CR$5,0))</f>
        <v>0.96</v>
      </c>
      <c r="AK90" s="7">
        <v>10023358</v>
      </c>
      <c r="AL90" s="7">
        <v>30274790</v>
      </c>
      <c r="AM90" s="8">
        <v>0.96</v>
      </c>
    </row>
    <row r="91" spans="1:39" x14ac:dyDescent="0.25">
      <c r="A91">
        <v>10023654</v>
      </c>
      <c r="B91" s="7">
        <f>INDEX(mtskill!$A$5:$CR$163,MATCH(Sheet1!$A91,mtskill!$A$5:$A$163,0),MATCH(Sheet1!B$2,mtskill!$A$5:$CR$5,0))</f>
        <v>1</v>
      </c>
      <c r="C91" s="7">
        <f>INDEX(mtskill!$A$5:$CR$163,MATCH(Sheet1!$A91,mtskill!$A$5:$A$163,0),MATCH(Sheet1!C$2,mtskill!$A$5:$CR$5,0))</f>
        <v>0.9</v>
      </c>
      <c r="D91" s="7">
        <f>INDEX(mtskill!$A$5:$CR$163,MATCH(Sheet1!$A91,mtskill!$A$5:$A$163,0),MATCH(Sheet1!D$2,mtskill!$A$5:$CR$5,0))</f>
        <v>1</v>
      </c>
      <c r="E91" s="7">
        <f>INDEX(mtskill!$A$5:$CR$163,MATCH(Sheet1!$A91,mtskill!$A$5:$A$163,0),MATCH(Sheet1!E$2,mtskill!$A$5:$CR$5,0))</f>
        <v>1</v>
      </c>
      <c r="F91" s="7">
        <f>INDEX(mtskill!$A$5:$CR$163,MATCH(Sheet1!$A91,mtskill!$A$5:$A$163,0),MATCH(Sheet1!F$2,mtskill!$A$5:$CR$5,0))</f>
        <v>1</v>
      </c>
      <c r="G91" s="7">
        <f>INDEX(mtskill!$A$5:$CR$163,MATCH(Sheet1!$A91,mtskill!$A$5:$A$163,0),MATCH(Sheet1!G$2,mtskill!$A$5:$CR$5,0))</f>
        <v>0.7</v>
      </c>
      <c r="H91" s="7">
        <f>INDEX(mtskill!$A$5:$CR$163,MATCH(Sheet1!$A91,mtskill!$A$5:$A$163,0),MATCH(Sheet1!H$2,mtskill!$A$5:$CR$5,0))</f>
        <v>1</v>
      </c>
      <c r="I91" s="7">
        <f>INDEX(mtskill!$A$5:$CR$163,MATCH(Sheet1!$A91,mtskill!$A$5:$A$163,0),MATCH(Sheet1!I$2,mtskill!$A$5:$CR$5,0))</f>
        <v>0.7</v>
      </c>
      <c r="J91" s="7">
        <f>INDEX(mtskill!$A$5:$CR$163,MATCH(Sheet1!$A91,mtskill!$A$5:$A$163,0),MATCH(Sheet1!J$2,mtskill!$A$5:$CR$5,0))</f>
        <v>1</v>
      </c>
      <c r="K91" s="7">
        <f>INDEX(mtskill!$A$5:$CR$163,MATCH(Sheet1!$A91,mtskill!$A$5:$A$163,0),MATCH(Sheet1!K$2,mtskill!$A$5:$CR$5,0))</f>
        <v>0.7</v>
      </c>
      <c r="L91" s="7">
        <f>INDEX(mtskill!$A$5:$CR$163,MATCH(Sheet1!$A91,mtskill!$A$5:$A$163,0),MATCH(Sheet1!L$2,mtskill!$A$5:$CR$5,0))</f>
        <v>0.7</v>
      </c>
      <c r="M91" s="7">
        <f>INDEX(mtskill!$A$5:$CR$163,MATCH(Sheet1!$A91,mtskill!$A$5:$A$163,0),MATCH(Sheet1!M$2,mtskill!$A$5:$CR$5,0))</f>
        <v>0.9</v>
      </c>
      <c r="N91" s="7">
        <f>INDEX(mtskill!$A$5:$CR$163,MATCH(Sheet1!$A91,mtskill!$A$5:$A$163,0),MATCH(Sheet1!N$2,mtskill!$A$5:$CR$5,0))</f>
        <v>0.9</v>
      </c>
      <c r="O91" s="7">
        <f>INDEX(mtskill!$A$5:$CR$163,MATCH(Sheet1!$A91,mtskill!$A$5:$A$163,0),MATCH(Sheet1!O$2,mtskill!$A$5:$CR$5,0))</f>
        <v>1</v>
      </c>
      <c r="P91" s="7">
        <f>INDEX(mtskill!$A$5:$CR$163,MATCH(Sheet1!$A91,mtskill!$A$5:$A$163,0),MATCH(Sheet1!P$2,mtskill!$A$5:$CR$5,0))</f>
        <v>0.7</v>
      </c>
      <c r="Q91" s="7">
        <f>INDEX(mtskill!$A$5:$CR$163,MATCH(Sheet1!$A91,mtskill!$A$5:$A$163,0),MATCH(Sheet1!Q$2,mtskill!$A$5:$CR$5,0))</f>
        <v>1</v>
      </c>
      <c r="R91" s="7">
        <f>INDEX(mtskill!$A$5:$CR$163,MATCH(Sheet1!$A91,mtskill!$A$5:$A$163,0),MATCH(Sheet1!R$2,mtskill!$A$5:$CR$5,0))</f>
        <v>1</v>
      </c>
      <c r="S91" s="7">
        <f>INDEX(mtskill!$A$5:$CR$163,MATCH(Sheet1!$A91,mtskill!$A$5:$A$163,0),MATCH(Sheet1!S$2,mtskill!$A$5:$CR$5,0))</f>
        <v>0.9</v>
      </c>
      <c r="T91" s="7">
        <f>INDEX(mtskill!$A$5:$CR$163,MATCH(Sheet1!$A91,mtskill!$A$5:$A$163,0),MATCH(Sheet1!T$2,mtskill!$A$5:$CR$5,0))</f>
        <v>0.9</v>
      </c>
      <c r="U91" s="7">
        <f>INDEX(mtskill!$A$5:$CR$163,MATCH(Sheet1!$A91,mtskill!$A$5:$A$163,0),MATCH(Sheet1!U$2,mtskill!$A$5:$CR$5,0))</f>
        <v>1</v>
      </c>
      <c r="V91" s="7">
        <f>INDEX(mtskill!$A$5:$CR$163,MATCH(Sheet1!$A91,mtskill!$A$5:$A$163,0),MATCH(Sheet1!V$2,mtskill!$A$5:$CR$5,0))</f>
        <v>0.7</v>
      </c>
      <c r="W91" s="7">
        <f>INDEX(mtskill!$A$5:$CR$163,MATCH(Sheet1!$A91,mtskill!$A$5:$A$163,0),MATCH(Sheet1!W$2,mtskill!$A$5:$CR$5,0))</f>
        <v>1</v>
      </c>
      <c r="X91" s="7">
        <f>INDEX(mtskill!$A$5:$CR$163,MATCH(Sheet1!$A91,mtskill!$A$5:$A$163,0),MATCH(Sheet1!X$2,mtskill!$A$5:$CR$5,0))</f>
        <v>0.7</v>
      </c>
      <c r="Y91" s="7">
        <f>INDEX(mtskill!$A$5:$CR$163,MATCH(Sheet1!$A91,mtskill!$A$5:$A$163,0),MATCH(Sheet1!Y$2,mtskill!$A$5:$CR$5,0))</f>
        <v>0.56000000000000005</v>
      </c>
      <c r="Z91" s="7">
        <f>INDEX(mtskill!$A$5:$CR$163,MATCH(Sheet1!$A91,mtskill!$A$5:$A$163,0),MATCH(Sheet1!Z$2,mtskill!$A$5:$CR$5,0))</f>
        <v>0.9</v>
      </c>
      <c r="AA91" s="7">
        <f>INDEX(mtskill!$A$5:$CR$163,MATCH(Sheet1!$A91,mtskill!$A$5:$A$163,0),MATCH(Sheet1!AA$2,mtskill!$A$5:$CR$5,0))</f>
        <v>0.7</v>
      </c>
      <c r="AB91" s="7">
        <f>INDEX(mtskill!$A$5:$CR$163,MATCH(Sheet1!$A91,mtskill!$A$5:$A$163,0),MATCH(Sheet1!AB$2,mtskill!$A$5:$CR$5,0))</f>
        <v>0.9</v>
      </c>
      <c r="AC91" s="7">
        <f>INDEX(mtskill!$A$5:$CR$163,MATCH(Sheet1!$A91,mtskill!$A$5:$A$163,0),MATCH(Sheet1!AC$2,mtskill!$A$5:$CR$5,0))</f>
        <v>1</v>
      </c>
      <c r="AD91" s="7">
        <f>INDEX(mtskill!$A$5:$CR$163,MATCH(Sheet1!$A91,mtskill!$A$5:$A$163,0),MATCH(Sheet1!AD$2,mtskill!$A$5:$CR$5,0))</f>
        <v>1</v>
      </c>
      <c r="AE91" s="7">
        <f>INDEX(mtskill!$A$5:$CR$163,MATCH(Sheet1!$A91,mtskill!$A$5:$A$163,0),MATCH(Sheet1!AE$2,mtskill!$A$5:$CR$5,0))</f>
        <v>1</v>
      </c>
      <c r="AF91" s="7">
        <f>INDEX(mtskill!$A$5:$CR$163,MATCH(Sheet1!$A91,mtskill!$A$5:$A$163,0),MATCH(Sheet1!AF$2,mtskill!$A$5:$CR$5,0))</f>
        <v>1</v>
      </c>
      <c r="AG91" s="7">
        <f>INDEX(mtskill!$A$5:$CR$163,MATCH(Sheet1!$A91,mtskill!$A$5:$A$163,0),MATCH(Sheet1!AG$2,mtskill!$A$5:$CR$5,0))</f>
        <v>0.7</v>
      </c>
      <c r="AH91" s="7">
        <f>INDEX(mtskill!$A$5:$CR$163,MATCH(Sheet1!$A91,mtskill!$A$5:$A$163,0),MATCH(Sheet1!AH$2,mtskill!$A$5:$CR$5,0))</f>
        <v>0.9</v>
      </c>
      <c r="AI91" s="7">
        <f>INDEX(mtskill!$A$5:$CR$163,MATCH(Sheet1!$A91,mtskill!$A$5:$A$163,0),MATCH(Sheet1!AI$2,mtskill!$A$5:$CR$5,0))</f>
        <v>1</v>
      </c>
      <c r="AK91" s="7">
        <v>10023358</v>
      </c>
      <c r="AL91" s="7">
        <v>30274815</v>
      </c>
      <c r="AM91" s="8">
        <v>0.96</v>
      </c>
    </row>
    <row r="92" spans="1:39" x14ac:dyDescent="0.25">
      <c r="A92">
        <v>10024477</v>
      </c>
      <c r="B92" s="7">
        <f>INDEX(mtskill!$A$5:$CR$163,MATCH(Sheet1!$A92,mtskill!$A$5:$A$163,0),MATCH(Sheet1!B$2,mtskill!$A$5:$CR$5,0))</f>
        <v>0.98</v>
      </c>
      <c r="C92" s="7">
        <f>INDEX(mtskill!$A$5:$CR$163,MATCH(Sheet1!$A92,mtskill!$A$5:$A$163,0),MATCH(Sheet1!C$2,mtskill!$A$5:$CR$5,0))</f>
        <v>0.96</v>
      </c>
      <c r="D92" s="7">
        <f>INDEX(mtskill!$A$5:$CR$163,MATCH(Sheet1!$A92,mtskill!$A$5:$A$163,0),MATCH(Sheet1!D$2,mtskill!$A$5:$CR$5,0))</f>
        <v>0.98</v>
      </c>
      <c r="E92" s="7">
        <f>INDEX(mtskill!$A$5:$CR$163,MATCH(Sheet1!$A92,mtskill!$A$5:$A$163,0),MATCH(Sheet1!E$2,mtskill!$A$5:$CR$5,0))</f>
        <v>0.98</v>
      </c>
      <c r="F92" s="7">
        <f>INDEX(mtskill!$A$5:$CR$163,MATCH(Sheet1!$A92,mtskill!$A$5:$A$163,0),MATCH(Sheet1!F$2,mtskill!$A$5:$CR$5,0))</f>
        <v>0.98</v>
      </c>
      <c r="G92" s="7">
        <f>INDEX(mtskill!$A$5:$CR$163,MATCH(Sheet1!$A92,mtskill!$A$5:$A$163,0),MATCH(Sheet1!G$2,mtskill!$A$5:$CR$5,0))</f>
        <v>0.7</v>
      </c>
      <c r="H92" s="7">
        <f>INDEX(mtskill!$A$5:$CR$163,MATCH(Sheet1!$A92,mtskill!$A$5:$A$163,0),MATCH(Sheet1!H$2,mtskill!$A$5:$CR$5,0))</f>
        <v>0.98</v>
      </c>
      <c r="I92" s="7">
        <f>INDEX(mtskill!$A$5:$CR$163,MATCH(Sheet1!$A92,mtskill!$A$5:$A$163,0),MATCH(Sheet1!I$2,mtskill!$A$5:$CR$5,0))</f>
        <v>0.7</v>
      </c>
      <c r="J92" s="7">
        <f>INDEX(mtskill!$A$5:$CR$163,MATCH(Sheet1!$A92,mtskill!$A$5:$A$163,0),MATCH(Sheet1!J$2,mtskill!$A$5:$CR$5,0))</f>
        <v>0.98</v>
      </c>
      <c r="K92" s="7">
        <f>INDEX(mtskill!$A$5:$CR$163,MATCH(Sheet1!$A92,mtskill!$A$5:$A$163,0),MATCH(Sheet1!K$2,mtskill!$A$5:$CR$5,0))</f>
        <v>0.7</v>
      </c>
      <c r="L92" s="7">
        <f>INDEX(mtskill!$A$5:$CR$163,MATCH(Sheet1!$A92,mtskill!$A$5:$A$163,0),MATCH(Sheet1!L$2,mtskill!$A$5:$CR$5,0))</f>
        <v>0.7</v>
      </c>
      <c r="M92" s="7">
        <f>INDEX(mtskill!$A$5:$CR$163,MATCH(Sheet1!$A92,mtskill!$A$5:$A$163,0),MATCH(Sheet1!M$2,mtskill!$A$5:$CR$5,0))</f>
        <v>0.96</v>
      </c>
      <c r="N92" s="7">
        <f>INDEX(mtskill!$A$5:$CR$163,MATCH(Sheet1!$A92,mtskill!$A$5:$A$163,0),MATCH(Sheet1!N$2,mtskill!$A$5:$CR$5,0))</f>
        <v>0.96</v>
      </c>
      <c r="O92" s="7">
        <f>INDEX(mtskill!$A$5:$CR$163,MATCH(Sheet1!$A92,mtskill!$A$5:$A$163,0),MATCH(Sheet1!O$2,mtskill!$A$5:$CR$5,0))</f>
        <v>0.98</v>
      </c>
      <c r="P92" s="7">
        <f>INDEX(mtskill!$A$5:$CR$163,MATCH(Sheet1!$A92,mtskill!$A$5:$A$163,0),MATCH(Sheet1!P$2,mtskill!$A$5:$CR$5,0))</f>
        <v>0.7</v>
      </c>
      <c r="Q92" s="7">
        <f>INDEX(mtskill!$A$5:$CR$163,MATCH(Sheet1!$A92,mtskill!$A$5:$A$163,0),MATCH(Sheet1!Q$2,mtskill!$A$5:$CR$5,0))</f>
        <v>0.98</v>
      </c>
      <c r="R92" s="7">
        <f>INDEX(mtskill!$A$5:$CR$163,MATCH(Sheet1!$A92,mtskill!$A$5:$A$163,0),MATCH(Sheet1!R$2,mtskill!$A$5:$CR$5,0))</f>
        <v>0.98</v>
      </c>
      <c r="S92" s="7">
        <f>INDEX(mtskill!$A$5:$CR$163,MATCH(Sheet1!$A92,mtskill!$A$5:$A$163,0),MATCH(Sheet1!S$2,mtskill!$A$5:$CR$5,0))</f>
        <v>0.96</v>
      </c>
      <c r="T92" s="7">
        <f>INDEX(mtskill!$A$5:$CR$163,MATCH(Sheet1!$A92,mtskill!$A$5:$A$163,0),MATCH(Sheet1!T$2,mtskill!$A$5:$CR$5,0))</f>
        <v>0.96</v>
      </c>
      <c r="U92" s="7">
        <f>INDEX(mtskill!$A$5:$CR$163,MATCH(Sheet1!$A92,mtskill!$A$5:$A$163,0),MATCH(Sheet1!U$2,mtskill!$A$5:$CR$5,0))</f>
        <v>0.98</v>
      </c>
      <c r="V92" s="7">
        <f>INDEX(mtskill!$A$5:$CR$163,MATCH(Sheet1!$A92,mtskill!$A$5:$A$163,0),MATCH(Sheet1!V$2,mtskill!$A$5:$CR$5,0))</f>
        <v>0.7</v>
      </c>
      <c r="W92" s="7">
        <f>INDEX(mtskill!$A$5:$CR$163,MATCH(Sheet1!$A92,mtskill!$A$5:$A$163,0),MATCH(Sheet1!W$2,mtskill!$A$5:$CR$5,0))</f>
        <v>0.98</v>
      </c>
      <c r="X92" s="7">
        <f>INDEX(mtskill!$A$5:$CR$163,MATCH(Sheet1!$A92,mtskill!$A$5:$A$163,0),MATCH(Sheet1!X$2,mtskill!$A$5:$CR$5,0))</f>
        <v>0.7</v>
      </c>
      <c r="Y92" s="7">
        <f>INDEX(mtskill!$A$5:$CR$163,MATCH(Sheet1!$A92,mtskill!$A$5:$A$163,0),MATCH(Sheet1!Y$2,mtskill!$A$5:$CR$5,0))</f>
        <v>0.56000000000000005</v>
      </c>
      <c r="Z92" s="7">
        <f>INDEX(mtskill!$A$5:$CR$163,MATCH(Sheet1!$A92,mtskill!$A$5:$A$163,0),MATCH(Sheet1!Z$2,mtskill!$A$5:$CR$5,0))</f>
        <v>0.96</v>
      </c>
      <c r="AA92" s="7">
        <f>INDEX(mtskill!$A$5:$CR$163,MATCH(Sheet1!$A92,mtskill!$A$5:$A$163,0),MATCH(Sheet1!AA$2,mtskill!$A$5:$CR$5,0))</f>
        <v>0.7</v>
      </c>
      <c r="AB92" s="7">
        <f>INDEX(mtskill!$A$5:$CR$163,MATCH(Sheet1!$A92,mtskill!$A$5:$A$163,0),MATCH(Sheet1!AB$2,mtskill!$A$5:$CR$5,0))</f>
        <v>0.96</v>
      </c>
      <c r="AC92" s="7">
        <f>INDEX(mtskill!$A$5:$CR$163,MATCH(Sheet1!$A92,mtskill!$A$5:$A$163,0),MATCH(Sheet1!AC$2,mtskill!$A$5:$CR$5,0))</f>
        <v>1</v>
      </c>
      <c r="AD92" s="7">
        <f>INDEX(mtskill!$A$5:$CR$163,MATCH(Sheet1!$A92,mtskill!$A$5:$A$163,0),MATCH(Sheet1!AD$2,mtskill!$A$5:$CR$5,0))</f>
        <v>0.98</v>
      </c>
      <c r="AE92" s="7">
        <f>INDEX(mtskill!$A$5:$CR$163,MATCH(Sheet1!$A92,mtskill!$A$5:$A$163,0),MATCH(Sheet1!AE$2,mtskill!$A$5:$CR$5,0))</f>
        <v>0.98</v>
      </c>
      <c r="AF92" s="7">
        <f>INDEX(mtskill!$A$5:$CR$163,MATCH(Sheet1!$A92,mtskill!$A$5:$A$163,0),MATCH(Sheet1!AF$2,mtskill!$A$5:$CR$5,0))</f>
        <v>0.98</v>
      </c>
      <c r="AG92" s="7">
        <f>INDEX(mtskill!$A$5:$CR$163,MATCH(Sheet1!$A92,mtskill!$A$5:$A$163,0),MATCH(Sheet1!AG$2,mtskill!$A$5:$CR$5,0))</f>
        <v>0.7</v>
      </c>
      <c r="AH92" s="7">
        <f>INDEX(mtskill!$A$5:$CR$163,MATCH(Sheet1!$A92,mtskill!$A$5:$A$163,0),MATCH(Sheet1!AH$2,mtskill!$A$5:$CR$5,0))</f>
        <v>0.96</v>
      </c>
      <c r="AI92" s="7">
        <f>INDEX(mtskill!$A$5:$CR$163,MATCH(Sheet1!$A92,mtskill!$A$5:$A$163,0),MATCH(Sheet1!AI$2,mtskill!$A$5:$CR$5,0))</f>
        <v>0.98</v>
      </c>
      <c r="AK92" s="7">
        <v>10023358</v>
      </c>
      <c r="AL92" s="7">
        <v>30276367</v>
      </c>
      <c r="AM92" s="8">
        <v>1</v>
      </c>
    </row>
    <row r="93" spans="1:39" x14ac:dyDescent="0.25">
      <c r="A93">
        <v>10023762</v>
      </c>
      <c r="B93" s="7">
        <f>INDEX(mtskill!$A$5:$CR$163,MATCH(Sheet1!$A93,mtskill!$A$5:$A$163,0),MATCH(Sheet1!B$2,mtskill!$A$5:$CR$5,0))</f>
        <v>0.96</v>
      </c>
      <c r="C93" s="7">
        <f>INDEX(mtskill!$A$5:$CR$163,MATCH(Sheet1!$A93,mtskill!$A$5:$A$163,0),MATCH(Sheet1!C$2,mtskill!$A$5:$CR$5,0))</f>
        <v>0.9</v>
      </c>
      <c r="D93" s="7">
        <f>INDEX(mtskill!$A$5:$CR$163,MATCH(Sheet1!$A93,mtskill!$A$5:$A$163,0),MATCH(Sheet1!D$2,mtskill!$A$5:$CR$5,0))</f>
        <v>0.96</v>
      </c>
      <c r="E93" s="7">
        <f>INDEX(mtskill!$A$5:$CR$163,MATCH(Sheet1!$A93,mtskill!$A$5:$A$163,0),MATCH(Sheet1!E$2,mtskill!$A$5:$CR$5,0))</f>
        <v>0.96</v>
      </c>
      <c r="F93" s="7">
        <f>INDEX(mtskill!$A$5:$CR$163,MATCH(Sheet1!$A93,mtskill!$A$5:$A$163,0),MATCH(Sheet1!F$2,mtskill!$A$5:$CR$5,0))</f>
        <v>0.96</v>
      </c>
      <c r="G93" s="7">
        <f>INDEX(mtskill!$A$5:$CR$163,MATCH(Sheet1!$A93,mtskill!$A$5:$A$163,0),MATCH(Sheet1!G$2,mtskill!$A$5:$CR$5,0))</f>
        <v>0.82499999999999996</v>
      </c>
      <c r="H93" s="7">
        <f>INDEX(mtskill!$A$5:$CR$163,MATCH(Sheet1!$A93,mtskill!$A$5:$A$163,0),MATCH(Sheet1!H$2,mtskill!$A$5:$CR$5,0))</f>
        <v>0.96</v>
      </c>
      <c r="I93" s="7">
        <f>INDEX(mtskill!$A$5:$CR$163,MATCH(Sheet1!$A93,mtskill!$A$5:$A$163,0),MATCH(Sheet1!I$2,mtskill!$A$5:$CR$5,0))</f>
        <v>0.82499999999999996</v>
      </c>
      <c r="J93" s="7">
        <f>INDEX(mtskill!$A$5:$CR$163,MATCH(Sheet1!$A93,mtskill!$A$5:$A$163,0),MATCH(Sheet1!J$2,mtskill!$A$5:$CR$5,0))</f>
        <v>0.96</v>
      </c>
      <c r="K93" s="7">
        <f>INDEX(mtskill!$A$5:$CR$163,MATCH(Sheet1!$A93,mtskill!$A$5:$A$163,0),MATCH(Sheet1!K$2,mtskill!$A$5:$CR$5,0))</f>
        <v>0.82499999999999996</v>
      </c>
      <c r="L93" s="7">
        <f>INDEX(mtskill!$A$5:$CR$163,MATCH(Sheet1!$A93,mtskill!$A$5:$A$163,0),MATCH(Sheet1!L$2,mtskill!$A$5:$CR$5,0))</f>
        <v>0.82499999999999996</v>
      </c>
      <c r="M93" s="7">
        <f>INDEX(mtskill!$A$5:$CR$163,MATCH(Sheet1!$A93,mtskill!$A$5:$A$163,0),MATCH(Sheet1!M$2,mtskill!$A$5:$CR$5,0))</f>
        <v>0.9</v>
      </c>
      <c r="N93" s="7">
        <f>INDEX(mtskill!$A$5:$CR$163,MATCH(Sheet1!$A93,mtskill!$A$5:$A$163,0),MATCH(Sheet1!N$2,mtskill!$A$5:$CR$5,0))</f>
        <v>0.9</v>
      </c>
      <c r="O93" s="7">
        <f>INDEX(mtskill!$A$5:$CR$163,MATCH(Sheet1!$A93,mtskill!$A$5:$A$163,0),MATCH(Sheet1!O$2,mtskill!$A$5:$CR$5,0))</f>
        <v>0.96</v>
      </c>
      <c r="P93" s="7">
        <f>INDEX(mtskill!$A$5:$CR$163,MATCH(Sheet1!$A93,mtskill!$A$5:$A$163,0),MATCH(Sheet1!P$2,mtskill!$A$5:$CR$5,0))</f>
        <v>0.82499999999999996</v>
      </c>
      <c r="Q93" s="7">
        <f>INDEX(mtskill!$A$5:$CR$163,MATCH(Sheet1!$A93,mtskill!$A$5:$A$163,0),MATCH(Sheet1!Q$2,mtskill!$A$5:$CR$5,0))</f>
        <v>0.96</v>
      </c>
      <c r="R93" s="7">
        <f>INDEX(mtskill!$A$5:$CR$163,MATCH(Sheet1!$A93,mtskill!$A$5:$A$163,0),MATCH(Sheet1!R$2,mtskill!$A$5:$CR$5,0))</f>
        <v>0.96</v>
      </c>
      <c r="S93" s="7">
        <f>INDEX(mtskill!$A$5:$CR$163,MATCH(Sheet1!$A93,mtskill!$A$5:$A$163,0),MATCH(Sheet1!S$2,mtskill!$A$5:$CR$5,0))</f>
        <v>0.9</v>
      </c>
      <c r="T93" s="7">
        <f>INDEX(mtskill!$A$5:$CR$163,MATCH(Sheet1!$A93,mtskill!$A$5:$A$163,0),MATCH(Sheet1!T$2,mtskill!$A$5:$CR$5,0))</f>
        <v>0.9</v>
      </c>
      <c r="U93" s="7">
        <f>INDEX(mtskill!$A$5:$CR$163,MATCH(Sheet1!$A93,mtskill!$A$5:$A$163,0),MATCH(Sheet1!U$2,mtskill!$A$5:$CR$5,0))</f>
        <v>0.96</v>
      </c>
      <c r="V93" s="7">
        <f>INDEX(mtskill!$A$5:$CR$163,MATCH(Sheet1!$A93,mtskill!$A$5:$A$163,0),MATCH(Sheet1!V$2,mtskill!$A$5:$CR$5,0))</f>
        <v>0.82499999999999996</v>
      </c>
      <c r="W93" s="7">
        <f>INDEX(mtskill!$A$5:$CR$163,MATCH(Sheet1!$A93,mtskill!$A$5:$A$163,0),MATCH(Sheet1!W$2,mtskill!$A$5:$CR$5,0))</f>
        <v>0.96</v>
      </c>
      <c r="X93" s="7">
        <f>INDEX(mtskill!$A$5:$CR$163,MATCH(Sheet1!$A93,mtskill!$A$5:$A$163,0),MATCH(Sheet1!X$2,mtskill!$A$5:$CR$5,0))</f>
        <v>0.82499999999999996</v>
      </c>
      <c r="Y93" s="7">
        <f>INDEX(mtskill!$A$5:$CR$163,MATCH(Sheet1!$A93,mtskill!$A$5:$A$163,0),MATCH(Sheet1!Y$2,mtskill!$A$5:$CR$5,0))</f>
        <v>0.56000000000000005</v>
      </c>
      <c r="Z93" s="7">
        <f>INDEX(mtskill!$A$5:$CR$163,MATCH(Sheet1!$A93,mtskill!$A$5:$A$163,0),MATCH(Sheet1!Z$2,mtskill!$A$5:$CR$5,0))</f>
        <v>0.9</v>
      </c>
      <c r="AA93" s="7">
        <f>INDEX(mtskill!$A$5:$CR$163,MATCH(Sheet1!$A93,mtskill!$A$5:$A$163,0),MATCH(Sheet1!AA$2,mtskill!$A$5:$CR$5,0))</f>
        <v>0.82499999999999996</v>
      </c>
      <c r="AB93" s="7">
        <f>INDEX(mtskill!$A$5:$CR$163,MATCH(Sheet1!$A93,mtskill!$A$5:$A$163,0),MATCH(Sheet1!AB$2,mtskill!$A$5:$CR$5,0))</f>
        <v>0.9</v>
      </c>
      <c r="AC93" s="7">
        <f>INDEX(mtskill!$A$5:$CR$163,MATCH(Sheet1!$A93,mtskill!$A$5:$A$163,0),MATCH(Sheet1!AC$2,mtskill!$A$5:$CR$5,0))</f>
        <v>1</v>
      </c>
      <c r="AD93" s="7">
        <f>INDEX(mtskill!$A$5:$CR$163,MATCH(Sheet1!$A93,mtskill!$A$5:$A$163,0),MATCH(Sheet1!AD$2,mtskill!$A$5:$CR$5,0))</f>
        <v>0.96</v>
      </c>
      <c r="AE93" s="7">
        <f>INDEX(mtskill!$A$5:$CR$163,MATCH(Sheet1!$A93,mtskill!$A$5:$A$163,0),MATCH(Sheet1!AE$2,mtskill!$A$5:$CR$5,0))</f>
        <v>0.96</v>
      </c>
      <c r="AF93" s="7">
        <f>INDEX(mtskill!$A$5:$CR$163,MATCH(Sheet1!$A93,mtskill!$A$5:$A$163,0),MATCH(Sheet1!AF$2,mtskill!$A$5:$CR$5,0))</f>
        <v>0.96</v>
      </c>
      <c r="AG93" s="7">
        <f>INDEX(mtskill!$A$5:$CR$163,MATCH(Sheet1!$A93,mtskill!$A$5:$A$163,0),MATCH(Sheet1!AG$2,mtskill!$A$5:$CR$5,0))</f>
        <v>0.82499999999999996</v>
      </c>
      <c r="AH93" s="7">
        <f>INDEX(mtskill!$A$5:$CR$163,MATCH(Sheet1!$A93,mtskill!$A$5:$A$163,0),MATCH(Sheet1!AH$2,mtskill!$A$5:$CR$5,0))</f>
        <v>0.9</v>
      </c>
      <c r="AI93" s="7">
        <f>INDEX(mtskill!$A$5:$CR$163,MATCH(Sheet1!$A93,mtskill!$A$5:$A$163,0),MATCH(Sheet1!AI$2,mtskill!$A$5:$CR$5,0))</f>
        <v>0.96</v>
      </c>
      <c r="AK93" s="7">
        <v>10023358</v>
      </c>
      <c r="AL93" s="7">
        <v>30285163</v>
      </c>
      <c r="AM93" s="8">
        <v>0.75</v>
      </c>
    </row>
    <row r="94" spans="1:39" x14ac:dyDescent="0.25">
      <c r="A94">
        <v>10024227</v>
      </c>
      <c r="B94" s="7">
        <f>INDEX(mtskill!$A$5:$CR$163,MATCH(Sheet1!$A94,mtskill!$A$5:$A$163,0),MATCH(Sheet1!B$2,mtskill!$A$5:$CR$5,0))</f>
        <v>0.96</v>
      </c>
      <c r="C94" s="7">
        <f>INDEX(mtskill!$A$5:$CR$163,MATCH(Sheet1!$A94,mtskill!$A$5:$A$163,0),MATCH(Sheet1!C$2,mtskill!$A$5:$CR$5,0))</f>
        <v>0.9</v>
      </c>
      <c r="D94" s="7">
        <f>INDEX(mtskill!$A$5:$CR$163,MATCH(Sheet1!$A94,mtskill!$A$5:$A$163,0),MATCH(Sheet1!D$2,mtskill!$A$5:$CR$5,0))</f>
        <v>0.96</v>
      </c>
      <c r="E94" s="7">
        <f>INDEX(mtskill!$A$5:$CR$163,MATCH(Sheet1!$A94,mtskill!$A$5:$A$163,0),MATCH(Sheet1!E$2,mtskill!$A$5:$CR$5,0))</f>
        <v>0.96</v>
      </c>
      <c r="F94" s="7">
        <f>INDEX(mtskill!$A$5:$CR$163,MATCH(Sheet1!$A94,mtskill!$A$5:$A$163,0),MATCH(Sheet1!F$2,mtskill!$A$5:$CR$5,0))</f>
        <v>0.96</v>
      </c>
      <c r="G94" s="7">
        <f>INDEX(mtskill!$A$5:$CR$163,MATCH(Sheet1!$A94,mtskill!$A$5:$A$163,0),MATCH(Sheet1!G$2,mtskill!$A$5:$CR$5,0))</f>
        <v>0.7</v>
      </c>
      <c r="H94" s="7">
        <f>INDEX(mtskill!$A$5:$CR$163,MATCH(Sheet1!$A94,mtskill!$A$5:$A$163,0),MATCH(Sheet1!H$2,mtskill!$A$5:$CR$5,0))</f>
        <v>0.96</v>
      </c>
      <c r="I94" s="7">
        <f>INDEX(mtskill!$A$5:$CR$163,MATCH(Sheet1!$A94,mtskill!$A$5:$A$163,0),MATCH(Sheet1!I$2,mtskill!$A$5:$CR$5,0))</f>
        <v>0.7</v>
      </c>
      <c r="J94" s="7">
        <f>INDEX(mtskill!$A$5:$CR$163,MATCH(Sheet1!$A94,mtskill!$A$5:$A$163,0),MATCH(Sheet1!J$2,mtskill!$A$5:$CR$5,0))</f>
        <v>0.96</v>
      </c>
      <c r="K94" s="7">
        <f>INDEX(mtskill!$A$5:$CR$163,MATCH(Sheet1!$A94,mtskill!$A$5:$A$163,0),MATCH(Sheet1!K$2,mtskill!$A$5:$CR$5,0))</f>
        <v>0.7</v>
      </c>
      <c r="L94" s="7">
        <f>INDEX(mtskill!$A$5:$CR$163,MATCH(Sheet1!$A94,mtskill!$A$5:$A$163,0),MATCH(Sheet1!L$2,mtskill!$A$5:$CR$5,0))</f>
        <v>0.7</v>
      </c>
      <c r="M94" s="7">
        <f>INDEX(mtskill!$A$5:$CR$163,MATCH(Sheet1!$A94,mtskill!$A$5:$A$163,0),MATCH(Sheet1!M$2,mtskill!$A$5:$CR$5,0))</f>
        <v>0.9</v>
      </c>
      <c r="N94" s="7">
        <f>INDEX(mtskill!$A$5:$CR$163,MATCH(Sheet1!$A94,mtskill!$A$5:$A$163,0),MATCH(Sheet1!N$2,mtskill!$A$5:$CR$5,0))</f>
        <v>0.9</v>
      </c>
      <c r="O94" s="7">
        <f>INDEX(mtskill!$A$5:$CR$163,MATCH(Sheet1!$A94,mtskill!$A$5:$A$163,0),MATCH(Sheet1!O$2,mtskill!$A$5:$CR$5,0))</f>
        <v>0.96</v>
      </c>
      <c r="P94" s="7">
        <f>INDEX(mtskill!$A$5:$CR$163,MATCH(Sheet1!$A94,mtskill!$A$5:$A$163,0),MATCH(Sheet1!P$2,mtskill!$A$5:$CR$5,0))</f>
        <v>0.7</v>
      </c>
      <c r="Q94" s="7">
        <f>INDEX(mtskill!$A$5:$CR$163,MATCH(Sheet1!$A94,mtskill!$A$5:$A$163,0),MATCH(Sheet1!Q$2,mtskill!$A$5:$CR$5,0))</f>
        <v>0.96</v>
      </c>
      <c r="R94" s="7">
        <f>INDEX(mtskill!$A$5:$CR$163,MATCH(Sheet1!$A94,mtskill!$A$5:$A$163,0),MATCH(Sheet1!R$2,mtskill!$A$5:$CR$5,0))</f>
        <v>0.96</v>
      </c>
      <c r="S94" s="7">
        <f>INDEX(mtskill!$A$5:$CR$163,MATCH(Sheet1!$A94,mtskill!$A$5:$A$163,0),MATCH(Sheet1!S$2,mtskill!$A$5:$CR$5,0))</f>
        <v>0.9</v>
      </c>
      <c r="T94" s="7">
        <f>INDEX(mtskill!$A$5:$CR$163,MATCH(Sheet1!$A94,mtskill!$A$5:$A$163,0),MATCH(Sheet1!T$2,mtskill!$A$5:$CR$5,0))</f>
        <v>0.9</v>
      </c>
      <c r="U94" s="7">
        <f>INDEX(mtskill!$A$5:$CR$163,MATCH(Sheet1!$A94,mtskill!$A$5:$A$163,0),MATCH(Sheet1!U$2,mtskill!$A$5:$CR$5,0))</f>
        <v>0.96</v>
      </c>
      <c r="V94" s="7">
        <f>INDEX(mtskill!$A$5:$CR$163,MATCH(Sheet1!$A94,mtskill!$A$5:$A$163,0),MATCH(Sheet1!V$2,mtskill!$A$5:$CR$5,0))</f>
        <v>0.7</v>
      </c>
      <c r="W94" s="7">
        <f>INDEX(mtskill!$A$5:$CR$163,MATCH(Sheet1!$A94,mtskill!$A$5:$A$163,0),MATCH(Sheet1!W$2,mtskill!$A$5:$CR$5,0))</f>
        <v>0.96</v>
      </c>
      <c r="X94" s="7">
        <f>INDEX(mtskill!$A$5:$CR$163,MATCH(Sheet1!$A94,mtskill!$A$5:$A$163,0),MATCH(Sheet1!X$2,mtskill!$A$5:$CR$5,0))</f>
        <v>0.7</v>
      </c>
      <c r="Y94" s="7">
        <f>INDEX(mtskill!$A$5:$CR$163,MATCH(Sheet1!$A94,mtskill!$A$5:$A$163,0),MATCH(Sheet1!Y$2,mtskill!$A$5:$CR$5,0))</f>
        <v>0.56000000000000005</v>
      </c>
      <c r="Z94" s="7">
        <f>INDEX(mtskill!$A$5:$CR$163,MATCH(Sheet1!$A94,mtskill!$A$5:$A$163,0),MATCH(Sheet1!Z$2,mtskill!$A$5:$CR$5,0))</f>
        <v>0.9</v>
      </c>
      <c r="AA94" s="7">
        <f>INDEX(mtskill!$A$5:$CR$163,MATCH(Sheet1!$A94,mtskill!$A$5:$A$163,0),MATCH(Sheet1!AA$2,mtskill!$A$5:$CR$5,0))</f>
        <v>0.7</v>
      </c>
      <c r="AB94" s="7">
        <f>INDEX(mtskill!$A$5:$CR$163,MATCH(Sheet1!$A94,mtskill!$A$5:$A$163,0),MATCH(Sheet1!AB$2,mtskill!$A$5:$CR$5,0))</f>
        <v>0.9</v>
      </c>
      <c r="AC94" s="7">
        <f>INDEX(mtskill!$A$5:$CR$163,MATCH(Sheet1!$A94,mtskill!$A$5:$A$163,0),MATCH(Sheet1!AC$2,mtskill!$A$5:$CR$5,0))</f>
        <v>0.83333333333333337</v>
      </c>
      <c r="AD94" s="7">
        <f>INDEX(mtskill!$A$5:$CR$163,MATCH(Sheet1!$A94,mtskill!$A$5:$A$163,0),MATCH(Sheet1!AD$2,mtskill!$A$5:$CR$5,0))</f>
        <v>0.96</v>
      </c>
      <c r="AE94" s="7">
        <f>INDEX(mtskill!$A$5:$CR$163,MATCH(Sheet1!$A94,mtskill!$A$5:$A$163,0),MATCH(Sheet1!AE$2,mtskill!$A$5:$CR$5,0))</f>
        <v>0.96</v>
      </c>
      <c r="AF94" s="7">
        <f>INDEX(mtskill!$A$5:$CR$163,MATCH(Sheet1!$A94,mtskill!$A$5:$A$163,0),MATCH(Sheet1!AF$2,mtskill!$A$5:$CR$5,0))</f>
        <v>0.96</v>
      </c>
      <c r="AG94" s="7">
        <f>INDEX(mtskill!$A$5:$CR$163,MATCH(Sheet1!$A94,mtskill!$A$5:$A$163,0),MATCH(Sheet1!AG$2,mtskill!$A$5:$CR$5,0))</f>
        <v>0.7</v>
      </c>
      <c r="AH94" s="7">
        <f>INDEX(mtskill!$A$5:$CR$163,MATCH(Sheet1!$A94,mtskill!$A$5:$A$163,0),MATCH(Sheet1!AH$2,mtskill!$A$5:$CR$5,0))</f>
        <v>0.9</v>
      </c>
      <c r="AI94" s="7">
        <f>INDEX(mtskill!$A$5:$CR$163,MATCH(Sheet1!$A94,mtskill!$A$5:$A$163,0),MATCH(Sheet1!AI$2,mtskill!$A$5:$CR$5,0))</f>
        <v>0.96</v>
      </c>
      <c r="AK94" s="7">
        <v>10023358</v>
      </c>
      <c r="AL94" s="7">
        <v>30285185</v>
      </c>
      <c r="AM94" s="8">
        <v>1</v>
      </c>
    </row>
    <row r="95" spans="1:39" x14ac:dyDescent="0.25">
      <c r="A95">
        <v>10024456</v>
      </c>
      <c r="B95" s="7">
        <f>INDEX(mtskill!$A$5:$CR$163,MATCH(Sheet1!$A95,mtskill!$A$5:$A$163,0),MATCH(Sheet1!B$2,mtskill!$A$5:$CR$5,0))</f>
        <v>0.9</v>
      </c>
      <c r="C95" s="7">
        <f>INDEX(mtskill!$A$5:$CR$163,MATCH(Sheet1!$A95,mtskill!$A$5:$A$163,0),MATCH(Sheet1!C$2,mtskill!$A$5:$CR$5,0))</f>
        <v>0.86</v>
      </c>
      <c r="D95" s="7">
        <f>INDEX(mtskill!$A$5:$CR$163,MATCH(Sheet1!$A95,mtskill!$A$5:$A$163,0),MATCH(Sheet1!D$2,mtskill!$A$5:$CR$5,0))</f>
        <v>0.9</v>
      </c>
      <c r="E95" s="7">
        <f>INDEX(mtskill!$A$5:$CR$163,MATCH(Sheet1!$A95,mtskill!$A$5:$A$163,0),MATCH(Sheet1!E$2,mtskill!$A$5:$CR$5,0))</f>
        <v>0.9</v>
      </c>
      <c r="F95" s="7">
        <f>INDEX(mtskill!$A$5:$CR$163,MATCH(Sheet1!$A95,mtskill!$A$5:$A$163,0),MATCH(Sheet1!F$2,mtskill!$A$5:$CR$5,0))</f>
        <v>0.9</v>
      </c>
      <c r="G95" s="7">
        <f>INDEX(mtskill!$A$5:$CR$163,MATCH(Sheet1!$A95,mtskill!$A$5:$A$163,0),MATCH(Sheet1!G$2,mtskill!$A$5:$CR$5,0))</f>
        <v>0.875</v>
      </c>
      <c r="H95" s="7">
        <f>INDEX(mtskill!$A$5:$CR$163,MATCH(Sheet1!$A95,mtskill!$A$5:$A$163,0),MATCH(Sheet1!H$2,mtskill!$A$5:$CR$5,0))</f>
        <v>0.9</v>
      </c>
      <c r="I95" s="7">
        <f>INDEX(mtskill!$A$5:$CR$163,MATCH(Sheet1!$A95,mtskill!$A$5:$A$163,0),MATCH(Sheet1!I$2,mtskill!$A$5:$CR$5,0))</f>
        <v>0.875</v>
      </c>
      <c r="J95" s="7">
        <f>INDEX(mtskill!$A$5:$CR$163,MATCH(Sheet1!$A95,mtskill!$A$5:$A$163,0),MATCH(Sheet1!J$2,mtskill!$A$5:$CR$5,0))</f>
        <v>0.9</v>
      </c>
      <c r="K95" s="7">
        <f>INDEX(mtskill!$A$5:$CR$163,MATCH(Sheet1!$A95,mtskill!$A$5:$A$163,0),MATCH(Sheet1!K$2,mtskill!$A$5:$CR$5,0))</f>
        <v>0.875</v>
      </c>
      <c r="L95" s="7">
        <f>INDEX(mtskill!$A$5:$CR$163,MATCH(Sheet1!$A95,mtskill!$A$5:$A$163,0),MATCH(Sheet1!L$2,mtskill!$A$5:$CR$5,0))</f>
        <v>0.875</v>
      </c>
      <c r="M95" s="7">
        <f>INDEX(mtskill!$A$5:$CR$163,MATCH(Sheet1!$A95,mtskill!$A$5:$A$163,0),MATCH(Sheet1!M$2,mtskill!$A$5:$CR$5,0))</f>
        <v>0.86</v>
      </c>
      <c r="N95" s="7">
        <f>INDEX(mtskill!$A$5:$CR$163,MATCH(Sheet1!$A95,mtskill!$A$5:$A$163,0),MATCH(Sheet1!N$2,mtskill!$A$5:$CR$5,0))</f>
        <v>0.86</v>
      </c>
      <c r="O95" s="7">
        <f>INDEX(mtskill!$A$5:$CR$163,MATCH(Sheet1!$A95,mtskill!$A$5:$A$163,0),MATCH(Sheet1!O$2,mtskill!$A$5:$CR$5,0))</f>
        <v>0.9</v>
      </c>
      <c r="P95" s="7">
        <f>INDEX(mtskill!$A$5:$CR$163,MATCH(Sheet1!$A95,mtskill!$A$5:$A$163,0),MATCH(Sheet1!P$2,mtskill!$A$5:$CR$5,0))</f>
        <v>0.875</v>
      </c>
      <c r="Q95" s="7">
        <f>INDEX(mtskill!$A$5:$CR$163,MATCH(Sheet1!$A95,mtskill!$A$5:$A$163,0),MATCH(Sheet1!Q$2,mtskill!$A$5:$CR$5,0))</f>
        <v>0.9</v>
      </c>
      <c r="R95" s="7">
        <f>INDEX(mtskill!$A$5:$CR$163,MATCH(Sheet1!$A95,mtskill!$A$5:$A$163,0),MATCH(Sheet1!R$2,mtskill!$A$5:$CR$5,0))</f>
        <v>0.9</v>
      </c>
      <c r="S95" s="7">
        <f>INDEX(mtskill!$A$5:$CR$163,MATCH(Sheet1!$A95,mtskill!$A$5:$A$163,0),MATCH(Sheet1!S$2,mtskill!$A$5:$CR$5,0))</f>
        <v>0.86</v>
      </c>
      <c r="T95" s="7">
        <f>INDEX(mtskill!$A$5:$CR$163,MATCH(Sheet1!$A95,mtskill!$A$5:$A$163,0),MATCH(Sheet1!T$2,mtskill!$A$5:$CR$5,0))</f>
        <v>0.86</v>
      </c>
      <c r="U95" s="7">
        <f>INDEX(mtskill!$A$5:$CR$163,MATCH(Sheet1!$A95,mtskill!$A$5:$A$163,0),MATCH(Sheet1!U$2,mtskill!$A$5:$CR$5,0))</f>
        <v>0.9</v>
      </c>
      <c r="V95" s="7">
        <f>INDEX(mtskill!$A$5:$CR$163,MATCH(Sheet1!$A95,mtskill!$A$5:$A$163,0),MATCH(Sheet1!V$2,mtskill!$A$5:$CR$5,0))</f>
        <v>0.875</v>
      </c>
      <c r="W95" s="7">
        <f>INDEX(mtskill!$A$5:$CR$163,MATCH(Sheet1!$A95,mtskill!$A$5:$A$163,0),MATCH(Sheet1!W$2,mtskill!$A$5:$CR$5,0))</f>
        <v>0.9</v>
      </c>
      <c r="X95" s="7">
        <f>INDEX(mtskill!$A$5:$CR$163,MATCH(Sheet1!$A95,mtskill!$A$5:$A$163,0),MATCH(Sheet1!X$2,mtskill!$A$5:$CR$5,0))</f>
        <v>0.875</v>
      </c>
      <c r="Y95" s="7">
        <f>INDEX(mtskill!$A$5:$CR$163,MATCH(Sheet1!$A95,mtskill!$A$5:$A$163,0),MATCH(Sheet1!Y$2,mtskill!$A$5:$CR$5,0))</f>
        <v>0.56000000000000005</v>
      </c>
      <c r="Z95" s="7">
        <f>INDEX(mtskill!$A$5:$CR$163,MATCH(Sheet1!$A95,mtskill!$A$5:$A$163,0),MATCH(Sheet1!Z$2,mtskill!$A$5:$CR$5,0))</f>
        <v>0.86</v>
      </c>
      <c r="AA95" s="7">
        <f>INDEX(mtskill!$A$5:$CR$163,MATCH(Sheet1!$A95,mtskill!$A$5:$A$163,0),MATCH(Sheet1!AA$2,mtskill!$A$5:$CR$5,0))</f>
        <v>0.875</v>
      </c>
      <c r="AB95" s="7">
        <f>INDEX(mtskill!$A$5:$CR$163,MATCH(Sheet1!$A95,mtskill!$A$5:$A$163,0),MATCH(Sheet1!AB$2,mtskill!$A$5:$CR$5,0))</f>
        <v>0.86</v>
      </c>
      <c r="AC95" s="7">
        <f>INDEX(mtskill!$A$5:$CR$163,MATCH(Sheet1!$A95,mtskill!$A$5:$A$163,0),MATCH(Sheet1!AC$2,mtskill!$A$5:$CR$5,0))</f>
        <v>0.93333333333333335</v>
      </c>
      <c r="AD95" s="7">
        <f>INDEX(mtskill!$A$5:$CR$163,MATCH(Sheet1!$A95,mtskill!$A$5:$A$163,0),MATCH(Sheet1!AD$2,mtskill!$A$5:$CR$5,0))</f>
        <v>0.9</v>
      </c>
      <c r="AE95" s="7">
        <f>INDEX(mtskill!$A$5:$CR$163,MATCH(Sheet1!$A95,mtskill!$A$5:$A$163,0),MATCH(Sheet1!AE$2,mtskill!$A$5:$CR$5,0))</f>
        <v>0.9</v>
      </c>
      <c r="AF95" s="7">
        <f>INDEX(mtskill!$A$5:$CR$163,MATCH(Sheet1!$A95,mtskill!$A$5:$A$163,0),MATCH(Sheet1!AF$2,mtskill!$A$5:$CR$5,0))</f>
        <v>0.9</v>
      </c>
      <c r="AG95" s="7">
        <f>INDEX(mtskill!$A$5:$CR$163,MATCH(Sheet1!$A95,mtskill!$A$5:$A$163,0),MATCH(Sheet1!AG$2,mtskill!$A$5:$CR$5,0))</f>
        <v>0.875</v>
      </c>
      <c r="AH95" s="7">
        <f>INDEX(mtskill!$A$5:$CR$163,MATCH(Sheet1!$A95,mtskill!$A$5:$A$163,0),MATCH(Sheet1!AH$2,mtskill!$A$5:$CR$5,0))</f>
        <v>0.86</v>
      </c>
      <c r="AI95" s="7">
        <f>INDEX(mtskill!$A$5:$CR$163,MATCH(Sheet1!$A95,mtskill!$A$5:$A$163,0),MATCH(Sheet1!AI$2,mtskill!$A$5:$CR$5,0))</f>
        <v>0.9</v>
      </c>
      <c r="AK95" s="7">
        <v>10023358</v>
      </c>
      <c r="AL95" s="7">
        <v>30293647</v>
      </c>
      <c r="AM95" s="8">
        <v>0.75</v>
      </c>
    </row>
    <row r="96" spans="1:39" x14ac:dyDescent="0.25">
      <c r="A96">
        <v>10023412</v>
      </c>
      <c r="B96" s="7">
        <f>INDEX(mtskill!$A$5:$CR$163,MATCH(Sheet1!$A96,mtskill!$A$5:$A$163,0),MATCH(Sheet1!B$2,mtskill!$A$5:$CR$5,0))</f>
        <v>0.9</v>
      </c>
      <c r="C96" s="7">
        <f>INDEX(mtskill!$A$5:$CR$163,MATCH(Sheet1!$A96,mtskill!$A$5:$A$163,0),MATCH(Sheet1!C$2,mtskill!$A$5:$CR$5,0))</f>
        <v>0.86</v>
      </c>
      <c r="D96" s="7">
        <f>INDEX(mtskill!$A$5:$CR$163,MATCH(Sheet1!$A96,mtskill!$A$5:$A$163,0),MATCH(Sheet1!D$2,mtskill!$A$5:$CR$5,0))</f>
        <v>0.9</v>
      </c>
      <c r="E96" s="7">
        <f>INDEX(mtskill!$A$5:$CR$163,MATCH(Sheet1!$A96,mtskill!$A$5:$A$163,0),MATCH(Sheet1!E$2,mtskill!$A$5:$CR$5,0))</f>
        <v>0.9</v>
      </c>
      <c r="F96" s="7">
        <f>INDEX(mtskill!$A$5:$CR$163,MATCH(Sheet1!$A96,mtskill!$A$5:$A$163,0),MATCH(Sheet1!F$2,mtskill!$A$5:$CR$5,0))</f>
        <v>0.9</v>
      </c>
      <c r="G96" s="7">
        <f>INDEX(mtskill!$A$5:$CR$163,MATCH(Sheet1!$A96,mtskill!$A$5:$A$163,0),MATCH(Sheet1!G$2,mtskill!$A$5:$CR$5,0))</f>
        <v>0.97499999999999998</v>
      </c>
      <c r="H96" s="7">
        <f>INDEX(mtskill!$A$5:$CR$163,MATCH(Sheet1!$A96,mtskill!$A$5:$A$163,0),MATCH(Sheet1!H$2,mtskill!$A$5:$CR$5,0))</f>
        <v>0.9</v>
      </c>
      <c r="I96" s="7">
        <f>INDEX(mtskill!$A$5:$CR$163,MATCH(Sheet1!$A96,mtskill!$A$5:$A$163,0),MATCH(Sheet1!I$2,mtskill!$A$5:$CR$5,0))</f>
        <v>0.97499999999999998</v>
      </c>
      <c r="J96" s="7">
        <f>INDEX(mtskill!$A$5:$CR$163,MATCH(Sheet1!$A96,mtskill!$A$5:$A$163,0),MATCH(Sheet1!J$2,mtskill!$A$5:$CR$5,0))</f>
        <v>0.9</v>
      </c>
      <c r="K96" s="7">
        <f>INDEX(mtskill!$A$5:$CR$163,MATCH(Sheet1!$A96,mtskill!$A$5:$A$163,0),MATCH(Sheet1!K$2,mtskill!$A$5:$CR$5,0))</f>
        <v>0.97499999999999998</v>
      </c>
      <c r="L96" s="7">
        <f>INDEX(mtskill!$A$5:$CR$163,MATCH(Sheet1!$A96,mtskill!$A$5:$A$163,0),MATCH(Sheet1!L$2,mtskill!$A$5:$CR$5,0))</f>
        <v>0.97499999999999998</v>
      </c>
      <c r="M96" s="7">
        <f>INDEX(mtskill!$A$5:$CR$163,MATCH(Sheet1!$A96,mtskill!$A$5:$A$163,0),MATCH(Sheet1!M$2,mtskill!$A$5:$CR$5,0))</f>
        <v>0.86</v>
      </c>
      <c r="N96" s="7">
        <f>INDEX(mtskill!$A$5:$CR$163,MATCH(Sheet1!$A96,mtskill!$A$5:$A$163,0),MATCH(Sheet1!N$2,mtskill!$A$5:$CR$5,0))</f>
        <v>0.86</v>
      </c>
      <c r="O96" s="7">
        <f>INDEX(mtskill!$A$5:$CR$163,MATCH(Sheet1!$A96,mtskill!$A$5:$A$163,0),MATCH(Sheet1!O$2,mtskill!$A$5:$CR$5,0))</f>
        <v>0.9</v>
      </c>
      <c r="P96" s="7">
        <f>INDEX(mtskill!$A$5:$CR$163,MATCH(Sheet1!$A96,mtskill!$A$5:$A$163,0),MATCH(Sheet1!P$2,mtskill!$A$5:$CR$5,0))</f>
        <v>0.97499999999999998</v>
      </c>
      <c r="Q96" s="7">
        <f>INDEX(mtskill!$A$5:$CR$163,MATCH(Sheet1!$A96,mtskill!$A$5:$A$163,0),MATCH(Sheet1!Q$2,mtskill!$A$5:$CR$5,0))</f>
        <v>0.9</v>
      </c>
      <c r="R96" s="7">
        <f>INDEX(mtskill!$A$5:$CR$163,MATCH(Sheet1!$A96,mtskill!$A$5:$A$163,0),MATCH(Sheet1!R$2,mtskill!$A$5:$CR$5,0))</f>
        <v>0.9</v>
      </c>
      <c r="S96" s="7">
        <f>INDEX(mtskill!$A$5:$CR$163,MATCH(Sheet1!$A96,mtskill!$A$5:$A$163,0),MATCH(Sheet1!S$2,mtskill!$A$5:$CR$5,0))</f>
        <v>0.86</v>
      </c>
      <c r="T96" s="7">
        <f>INDEX(mtskill!$A$5:$CR$163,MATCH(Sheet1!$A96,mtskill!$A$5:$A$163,0),MATCH(Sheet1!T$2,mtskill!$A$5:$CR$5,0))</f>
        <v>0.86</v>
      </c>
      <c r="U96" s="7">
        <f>INDEX(mtskill!$A$5:$CR$163,MATCH(Sheet1!$A96,mtskill!$A$5:$A$163,0),MATCH(Sheet1!U$2,mtskill!$A$5:$CR$5,0))</f>
        <v>0.9</v>
      </c>
      <c r="V96" s="7">
        <f>INDEX(mtskill!$A$5:$CR$163,MATCH(Sheet1!$A96,mtskill!$A$5:$A$163,0),MATCH(Sheet1!V$2,mtskill!$A$5:$CR$5,0))</f>
        <v>0.97499999999999998</v>
      </c>
      <c r="W96" s="7">
        <f>INDEX(mtskill!$A$5:$CR$163,MATCH(Sheet1!$A96,mtskill!$A$5:$A$163,0),MATCH(Sheet1!W$2,mtskill!$A$5:$CR$5,0))</f>
        <v>0.9</v>
      </c>
      <c r="X96" s="7">
        <f>INDEX(mtskill!$A$5:$CR$163,MATCH(Sheet1!$A96,mtskill!$A$5:$A$163,0),MATCH(Sheet1!X$2,mtskill!$A$5:$CR$5,0))</f>
        <v>0.97499999999999998</v>
      </c>
      <c r="Y96" s="7">
        <f>INDEX(mtskill!$A$5:$CR$163,MATCH(Sheet1!$A96,mtskill!$A$5:$A$163,0),MATCH(Sheet1!Y$2,mtskill!$A$5:$CR$5,0))</f>
        <v>0.56000000000000005</v>
      </c>
      <c r="Z96" s="7">
        <f>INDEX(mtskill!$A$5:$CR$163,MATCH(Sheet1!$A96,mtskill!$A$5:$A$163,0),MATCH(Sheet1!Z$2,mtskill!$A$5:$CR$5,0))</f>
        <v>0.86</v>
      </c>
      <c r="AA96" s="7">
        <f>INDEX(mtskill!$A$5:$CR$163,MATCH(Sheet1!$A96,mtskill!$A$5:$A$163,0),MATCH(Sheet1!AA$2,mtskill!$A$5:$CR$5,0))</f>
        <v>0.97499999999999998</v>
      </c>
      <c r="AB96" s="7">
        <f>INDEX(mtskill!$A$5:$CR$163,MATCH(Sheet1!$A96,mtskill!$A$5:$A$163,0),MATCH(Sheet1!AB$2,mtskill!$A$5:$CR$5,0))</f>
        <v>0.86</v>
      </c>
      <c r="AC96" s="7">
        <f>INDEX(mtskill!$A$5:$CR$163,MATCH(Sheet1!$A96,mtskill!$A$5:$A$163,0),MATCH(Sheet1!AC$2,mtskill!$A$5:$CR$5,0))</f>
        <v>1</v>
      </c>
      <c r="AD96" s="7">
        <f>INDEX(mtskill!$A$5:$CR$163,MATCH(Sheet1!$A96,mtskill!$A$5:$A$163,0),MATCH(Sheet1!AD$2,mtskill!$A$5:$CR$5,0))</f>
        <v>0.9</v>
      </c>
      <c r="AE96" s="7">
        <f>INDEX(mtskill!$A$5:$CR$163,MATCH(Sheet1!$A96,mtskill!$A$5:$A$163,0),MATCH(Sheet1!AE$2,mtskill!$A$5:$CR$5,0))</f>
        <v>0.9</v>
      </c>
      <c r="AF96" s="7">
        <f>INDEX(mtskill!$A$5:$CR$163,MATCH(Sheet1!$A96,mtskill!$A$5:$A$163,0),MATCH(Sheet1!AF$2,mtskill!$A$5:$CR$5,0))</f>
        <v>0.9</v>
      </c>
      <c r="AG96" s="7">
        <f>INDEX(mtskill!$A$5:$CR$163,MATCH(Sheet1!$A96,mtskill!$A$5:$A$163,0),MATCH(Sheet1!AG$2,mtskill!$A$5:$CR$5,0))</f>
        <v>0.97499999999999998</v>
      </c>
      <c r="AH96" s="7">
        <f>INDEX(mtskill!$A$5:$CR$163,MATCH(Sheet1!$A96,mtskill!$A$5:$A$163,0),MATCH(Sheet1!AH$2,mtskill!$A$5:$CR$5,0))</f>
        <v>0.86</v>
      </c>
      <c r="AI96" s="7">
        <f>INDEX(mtskill!$A$5:$CR$163,MATCH(Sheet1!$A96,mtskill!$A$5:$A$163,0),MATCH(Sheet1!AI$2,mtskill!$A$5:$CR$5,0))</f>
        <v>0.9</v>
      </c>
      <c r="AK96" s="7">
        <v>10023358</v>
      </c>
      <c r="AL96" s="7">
        <v>30313242</v>
      </c>
      <c r="AM96" s="8">
        <v>0.56000000000000005</v>
      </c>
    </row>
    <row r="97" spans="1:39" x14ac:dyDescent="0.25">
      <c r="A97">
        <v>10024073</v>
      </c>
      <c r="B97" s="7">
        <f>INDEX(mtskill!$A$5:$CR$163,MATCH(Sheet1!$A97,mtskill!$A$5:$A$163,0),MATCH(Sheet1!B$2,mtskill!$A$5:$CR$5,0))</f>
        <v>1</v>
      </c>
      <c r="C97" s="7">
        <f>INDEX(mtskill!$A$5:$CR$163,MATCH(Sheet1!$A97,mtskill!$A$5:$A$163,0),MATCH(Sheet1!C$2,mtskill!$A$5:$CR$5,0))</f>
        <v>1</v>
      </c>
      <c r="D97" s="7">
        <f>INDEX(mtskill!$A$5:$CR$163,MATCH(Sheet1!$A97,mtskill!$A$5:$A$163,0),MATCH(Sheet1!D$2,mtskill!$A$5:$CR$5,0))</f>
        <v>1</v>
      </c>
      <c r="E97" s="7">
        <f>INDEX(mtskill!$A$5:$CR$163,MATCH(Sheet1!$A97,mtskill!$A$5:$A$163,0),MATCH(Sheet1!E$2,mtskill!$A$5:$CR$5,0))</f>
        <v>1</v>
      </c>
      <c r="F97" s="7">
        <f>INDEX(mtskill!$A$5:$CR$163,MATCH(Sheet1!$A97,mtskill!$A$5:$A$163,0),MATCH(Sheet1!F$2,mtskill!$A$5:$CR$5,0))</f>
        <v>1</v>
      </c>
      <c r="G97" s="7">
        <f>INDEX(mtskill!$A$5:$CR$163,MATCH(Sheet1!$A97,mtskill!$A$5:$A$163,0),MATCH(Sheet1!G$2,mtskill!$A$5:$CR$5,0))</f>
        <v>0.625</v>
      </c>
      <c r="H97" s="7">
        <f>INDEX(mtskill!$A$5:$CR$163,MATCH(Sheet1!$A97,mtskill!$A$5:$A$163,0),MATCH(Sheet1!H$2,mtskill!$A$5:$CR$5,0))</f>
        <v>1</v>
      </c>
      <c r="I97" s="7">
        <f>INDEX(mtskill!$A$5:$CR$163,MATCH(Sheet1!$A97,mtskill!$A$5:$A$163,0),MATCH(Sheet1!I$2,mtskill!$A$5:$CR$5,0))</f>
        <v>0.625</v>
      </c>
      <c r="J97" s="7">
        <f>INDEX(mtskill!$A$5:$CR$163,MATCH(Sheet1!$A97,mtskill!$A$5:$A$163,0),MATCH(Sheet1!J$2,mtskill!$A$5:$CR$5,0))</f>
        <v>1</v>
      </c>
      <c r="K97" s="7">
        <f>INDEX(mtskill!$A$5:$CR$163,MATCH(Sheet1!$A97,mtskill!$A$5:$A$163,0),MATCH(Sheet1!K$2,mtskill!$A$5:$CR$5,0))</f>
        <v>0.625</v>
      </c>
      <c r="L97" s="7">
        <f>INDEX(mtskill!$A$5:$CR$163,MATCH(Sheet1!$A97,mtskill!$A$5:$A$163,0),MATCH(Sheet1!L$2,mtskill!$A$5:$CR$5,0))</f>
        <v>0.625</v>
      </c>
      <c r="M97" s="7">
        <f>INDEX(mtskill!$A$5:$CR$163,MATCH(Sheet1!$A97,mtskill!$A$5:$A$163,0),MATCH(Sheet1!M$2,mtskill!$A$5:$CR$5,0))</f>
        <v>1</v>
      </c>
      <c r="N97" s="7">
        <f>INDEX(mtskill!$A$5:$CR$163,MATCH(Sheet1!$A97,mtskill!$A$5:$A$163,0),MATCH(Sheet1!N$2,mtskill!$A$5:$CR$5,0))</f>
        <v>1</v>
      </c>
      <c r="O97" s="7">
        <f>INDEX(mtskill!$A$5:$CR$163,MATCH(Sheet1!$A97,mtskill!$A$5:$A$163,0),MATCH(Sheet1!O$2,mtskill!$A$5:$CR$5,0))</f>
        <v>1</v>
      </c>
      <c r="P97" s="7">
        <f>INDEX(mtskill!$A$5:$CR$163,MATCH(Sheet1!$A97,mtskill!$A$5:$A$163,0),MATCH(Sheet1!P$2,mtskill!$A$5:$CR$5,0))</f>
        <v>0.625</v>
      </c>
      <c r="Q97" s="7">
        <f>INDEX(mtskill!$A$5:$CR$163,MATCH(Sheet1!$A97,mtskill!$A$5:$A$163,0),MATCH(Sheet1!Q$2,mtskill!$A$5:$CR$5,0))</f>
        <v>1</v>
      </c>
      <c r="R97" s="7">
        <f>INDEX(mtskill!$A$5:$CR$163,MATCH(Sheet1!$A97,mtskill!$A$5:$A$163,0),MATCH(Sheet1!R$2,mtskill!$A$5:$CR$5,0))</f>
        <v>1</v>
      </c>
      <c r="S97" s="7">
        <f>INDEX(mtskill!$A$5:$CR$163,MATCH(Sheet1!$A97,mtskill!$A$5:$A$163,0),MATCH(Sheet1!S$2,mtskill!$A$5:$CR$5,0))</f>
        <v>1</v>
      </c>
      <c r="T97" s="7">
        <f>INDEX(mtskill!$A$5:$CR$163,MATCH(Sheet1!$A97,mtskill!$A$5:$A$163,0),MATCH(Sheet1!T$2,mtskill!$A$5:$CR$5,0))</f>
        <v>1</v>
      </c>
      <c r="U97" s="7">
        <f>INDEX(mtskill!$A$5:$CR$163,MATCH(Sheet1!$A97,mtskill!$A$5:$A$163,0),MATCH(Sheet1!U$2,mtskill!$A$5:$CR$5,0))</f>
        <v>1</v>
      </c>
      <c r="V97" s="7">
        <f>INDEX(mtskill!$A$5:$CR$163,MATCH(Sheet1!$A97,mtskill!$A$5:$A$163,0),MATCH(Sheet1!V$2,mtskill!$A$5:$CR$5,0))</f>
        <v>0.625</v>
      </c>
      <c r="W97" s="7">
        <f>INDEX(mtskill!$A$5:$CR$163,MATCH(Sheet1!$A97,mtskill!$A$5:$A$163,0),MATCH(Sheet1!W$2,mtskill!$A$5:$CR$5,0))</f>
        <v>1</v>
      </c>
      <c r="X97" s="7">
        <f>INDEX(mtskill!$A$5:$CR$163,MATCH(Sheet1!$A97,mtskill!$A$5:$A$163,0),MATCH(Sheet1!X$2,mtskill!$A$5:$CR$5,0))</f>
        <v>0.625</v>
      </c>
      <c r="Y97" s="7">
        <f>INDEX(mtskill!$A$5:$CR$163,MATCH(Sheet1!$A97,mtskill!$A$5:$A$163,0),MATCH(Sheet1!Y$2,mtskill!$A$5:$CR$5,0))</f>
        <v>0.56000000000000005</v>
      </c>
      <c r="Z97" s="7">
        <f>INDEX(mtskill!$A$5:$CR$163,MATCH(Sheet1!$A97,mtskill!$A$5:$A$163,0),MATCH(Sheet1!Z$2,mtskill!$A$5:$CR$5,0))</f>
        <v>1</v>
      </c>
      <c r="AA97" s="7">
        <f>INDEX(mtskill!$A$5:$CR$163,MATCH(Sheet1!$A97,mtskill!$A$5:$A$163,0),MATCH(Sheet1!AA$2,mtskill!$A$5:$CR$5,0))</f>
        <v>0.625</v>
      </c>
      <c r="AB97" s="7">
        <f>INDEX(mtskill!$A$5:$CR$163,MATCH(Sheet1!$A97,mtskill!$A$5:$A$163,0),MATCH(Sheet1!AB$2,mtskill!$A$5:$CR$5,0))</f>
        <v>1</v>
      </c>
      <c r="AC97" s="7">
        <f>INDEX(mtskill!$A$5:$CR$163,MATCH(Sheet1!$A97,mtskill!$A$5:$A$163,0),MATCH(Sheet1!AC$2,mtskill!$A$5:$CR$5,0))</f>
        <v>0.83333333333333337</v>
      </c>
      <c r="AD97" s="7">
        <f>INDEX(mtskill!$A$5:$CR$163,MATCH(Sheet1!$A97,mtskill!$A$5:$A$163,0),MATCH(Sheet1!AD$2,mtskill!$A$5:$CR$5,0))</f>
        <v>1</v>
      </c>
      <c r="AE97" s="7">
        <f>INDEX(mtskill!$A$5:$CR$163,MATCH(Sheet1!$A97,mtskill!$A$5:$A$163,0),MATCH(Sheet1!AE$2,mtskill!$A$5:$CR$5,0))</f>
        <v>1</v>
      </c>
      <c r="AF97" s="7">
        <f>INDEX(mtskill!$A$5:$CR$163,MATCH(Sheet1!$A97,mtskill!$A$5:$A$163,0),MATCH(Sheet1!AF$2,mtskill!$A$5:$CR$5,0))</f>
        <v>1</v>
      </c>
      <c r="AG97" s="7">
        <f>INDEX(mtskill!$A$5:$CR$163,MATCH(Sheet1!$A97,mtskill!$A$5:$A$163,0),MATCH(Sheet1!AG$2,mtskill!$A$5:$CR$5,0))</f>
        <v>0.625</v>
      </c>
      <c r="AH97" s="7">
        <f>INDEX(mtskill!$A$5:$CR$163,MATCH(Sheet1!$A97,mtskill!$A$5:$A$163,0),MATCH(Sheet1!AH$2,mtskill!$A$5:$CR$5,0))</f>
        <v>1</v>
      </c>
      <c r="AI97" s="7">
        <f>INDEX(mtskill!$A$5:$CR$163,MATCH(Sheet1!$A97,mtskill!$A$5:$A$163,0),MATCH(Sheet1!AI$2,mtskill!$A$5:$CR$5,0))</f>
        <v>1</v>
      </c>
      <c r="AK97" s="7">
        <v>10023358</v>
      </c>
      <c r="AL97" s="7">
        <v>30313286</v>
      </c>
      <c r="AM97" s="8">
        <v>0.96</v>
      </c>
    </row>
    <row r="98" spans="1:39" x14ac:dyDescent="0.25">
      <c r="A98">
        <v>10023815</v>
      </c>
      <c r="B98" s="7">
        <f>INDEX(mtskill!$A$5:$CR$163,MATCH(Sheet1!$A98,mtskill!$A$5:$A$163,0),MATCH(Sheet1!B$2,mtskill!$A$5:$CR$5,0))</f>
        <v>1</v>
      </c>
      <c r="C98" s="7">
        <f>INDEX(mtskill!$A$5:$CR$163,MATCH(Sheet1!$A98,mtskill!$A$5:$A$163,0),MATCH(Sheet1!C$2,mtskill!$A$5:$CR$5,0))</f>
        <v>1</v>
      </c>
      <c r="D98" s="7">
        <f>INDEX(mtskill!$A$5:$CR$163,MATCH(Sheet1!$A98,mtskill!$A$5:$A$163,0),MATCH(Sheet1!D$2,mtskill!$A$5:$CR$5,0))</f>
        <v>1</v>
      </c>
      <c r="E98" s="7">
        <f>INDEX(mtskill!$A$5:$CR$163,MATCH(Sheet1!$A98,mtskill!$A$5:$A$163,0),MATCH(Sheet1!E$2,mtskill!$A$5:$CR$5,0))</f>
        <v>1</v>
      </c>
      <c r="F98" s="7">
        <f>INDEX(mtskill!$A$5:$CR$163,MATCH(Sheet1!$A98,mtskill!$A$5:$A$163,0),MATCH(Sheet1!F$2,mtskill!$A$5:$CR$5,0))</f>
        <v>1</v>
      </c>
      <c r="G98" s="7">
        <f>INDEX(mtskill!$A$5:$CR$163,MATCH(Sheet1!$A98,mtskill!$A$5:$A$163,0),MATCH(Sheet1!G$2,mtskill!$A$5:$CR$5,0))</f>
        <v>0.625</v>
      </c>
      <c r="H98" s="7">
        <f>INDEX(mtskill!$A$5:$CR$163,MATCH(Sheet1!$A98,mtskill!$A$5:$A$163,0),MATCH(Sheet1!H$2,mtskill!$A$5:$CR$5,0))</f>
        <v>1</v>
      </c>
      <c r="I98" s="7">
        <f>INDEX(mtskill!$A$5:$CR$163,MATCH(Sheet1!$A98,mtskill!$A$5:$A$163,0),MATCH(Sheet1!I$2,mtskill!$A$5:$CR$5,0))</f>
        <v>0.625</v>
      </c>
      <c r="J98" s="7">
        <f>INDEX(mtskill!$A$5:$CR$163,MATCH(Sheet1!$A98,mtskill!$A$5:$A$163,0),MATCH(Sheet1!J$2,mtskill!$A$5:$CR$5,0))</f>
        <v>1</v>
      </c>
      <c r="K98" s="7">
        <f>INDEX(mtskill!$A$5:$CR$163,MATCH(Sheet1!$A98,mtskill!$A$5:$A$163,0),MATCH(Sheet1!K$2,mtskill!$A$5:$CR$5,0))</f>
        <v>0.625</v>
      </c>
      <c r="L98" s="7">
        <f>INDEX(mtskill!$A$5:$CR$163,MATCH(Sheet1!$A98,mtskill!$A$5:$A$163,0),MATCH(Sheet1!L$2,mtskill!$A$5:$CR$5,0))</f>
        <v>0.625</v>
      </c>
      <c r="M98" s="7">
        <f>INDEX(mtskill!$A$5:$CR$163,MATCH(Sheet1!$A98,mtskill!$A$5:$A$163,0),MATCH(Sheet1!M$2,mtskill!$A$5:$CR$5,0))</f>
        <v>1</v>
      </c>
      <c r="N98" s="7">
        <f>INDEX(mtskill!$A$5:$CR$163,MATCH(Sheet1!$A98,mtskill!$A$5:$A$163,0),MATCH(Sheet1!N$2,mtskill!$A$5:$CR$5,0))</f>
        <v>1</v>
      </c>
      <c r="O98" s="7">
        <f>INDEX(mtskill!$A$5:$CR$163,MATCH(Sheet1!$A98,mtskill!$A$5:$A$163,0),MATCH(Sheet1!O$2,mtskill!$A$5:$CR$5,0))</f>
        <v>1</v>
      </c>
      <c r="P98" s="7">
        <f>INDEX(mtskill!$A$5:$CR$163,MATCH(Sheet1!$A98,mtskill!$A$5:$A$163,0),MATCH(Sheet1!P$2,mtskill!$A$5:$CR$5,0))</f>
        <v>0.625</v>
      </c>
      <c r="Q98" s="7">
        <f>INDEX(mtskill!$A$5:$CR$163,MATCH(Sheet1!$A98,mtskill!$A$5:$A$163,0),MATCH(Sheet1!Q$2,mtskill!$A$5:$CR$5,0))</f>
        <v>1</v>
      </c>
      <c r="R98" s="7">
        <f>INDEX(mtskill!$A$5:$CR$163,MATCH(Sheet1!$A98,mtskill!$A$5:$A$163,0),MATCH(Sheet1!R$2,mtskill!$A$5:$CR$5,0))</f>
        <v>1</v>
      </c>
      <c r="S98" s="7">
        <f>INDEX(mtskill!$A$5:$CR$163,MATCH(Sheet1!$A98,mtskill!$A$5:$A$163,0),MATCH(Sheet1!S$2,mtskill!$A$5:$CR$5,0))</f>
        <v>1</v>
      </c>
      <c r="T98" s="7">
        <f>INDEX(mtskill!$A$5:$CR$163,MATCH(Sheet1!$A98,mtskill!$A$5:$A$163,0),MATCH(Sheet1!T$2,mtskill!$A$5:$CR$5,0))</f>
        <v>1</v>
      </c>
      <c r="U98" s="7">
        <f>INDEX(mtskill!$A$5:$CR$163,MATCH(Sheet1!$A98,mtskill!$A$5:$A$163,0),MATCH(Sheet1!U$2,mtskill!$A$5:$CR$5,0))</f>
        <v>1</v>
      </c>
      <c r="V98" s="7">
        <f>INDEX(mtskill!$A$5:$CR$163,MATCH(Sheet1!$A98,mtskill!$A$5:$A$163,0),MATCH(Sheet1!V$2,mtskill!$A$5:$CR$5,0))</f>
        <v>0.625</v>
      </c>
      <c r="W98" s="7">
        <f>INDEX(mtskill!$A$5:$CR$163,MATCH(Sheet1!$A98,mtskill!$A$5:$A$163,0),MATCH(Sheet1!W$2,mtskill!$A$5:$CR$5,0))</f>
        <v>1</v>
      </c>
      <c r="X98" s="7">
        <f>INDEX(mtskill!$A$5:$CR$163,MATCH(Sheet1!$A98,mtskill!$A$5:$A$163,0),MATCH(Sheet1!X$2,mtskill!$A$5:$CR$5,0))</f>
        <v>0.625</v>
      </c>
      <c r="Y98" s="7">
        <f>INDEX(mtskill!$A$5:$CR$163,MATCH(Sheet1!$A98,mtskill!$A$5:$A$163,0),MATCH(Sheet1!Y$2,mtskill!$A$5:$CR$5,0))</f>
        <v>0.56000000000000005</v>
      </c>
      <c r="Z98" s="7">
        <f>INDEX(mtskill!$A$5:$CR$163,MATCH(Sheet1!$A98,mtskill!$A$5:$A$163,0),MATCH(Sheet1!Z$2,mtskill!$A$5:$CR$5,0))</f>
        <v>1</v>
      </c>
      <c r="AA98" s="7">
        <f>INDEX(mtskill!$A$5:$CR$163,MATCH(Sheet1!$A98,mtskill!$A$5:$A$163,0),MATCH(Sheet1!AA$2,mtskill!$A$5:$CR$5,0))</f>
        <v>0.625</v>
      </c>
      <c r="AB98" s="7">
        <f>INDEX(mtskill!$A$5:$CR$163,MATCH(Sheet1!$A98,mtskill!$A$5:$A$163,0),MATCH(Sheet1!AB$2,mtskill!$A$5:$CR$5,0))</f>
        <v>1</v>
      </c>
      <c r="AC98" s="7">
        <f>INDEX(mtskill!$A$5:$CR$163,MATCH(Sheet1!$A98,mtskill!$A$5:$A$163,0),MATCH(Sheet1!AC$2,mtskill!$A$5:$CR$5,0))</f>
        <v>0.83333333333333337</v>
      </c>
      <c r="AD98" s="7">
        <f>INDEX(mtskill!$A$5:$CR$163,MATCH(Sheet1!$A98,mtskill!$A$5:$A$163,0),MATCH(Sheet1!AD$2,mtskill!$A$5:$CR$5,0))</f>
        <v>1</v>
      </c>
      <c r="AE98" s="7">
        <f>INDEX(mtskill!$A$5:$CR$163,MATCH(Sheet1!$A98,mtskill!$A$5:$A$163,0),MATCH(Sheet1!AE$2,mtskill!$A$5:$CR$5,0))</f>
        <v>1</v>
      </c>
      <c r="AF98" s="7">
        <f>INDEX(mtskill!$A$5:$CR$163,MATCH(Sheet1!$A98,mtskill!$A$5:$A$163,0),MATCH(Sheet1!AF$2,mtskill!$A$5:$CR$5,0))</f>
        <v>1</v>
      </c>
      <c r="AG98" s="7">
        <f>INDEX(mtskill!$A$5:$CR$163,MATCH(Sheet1!$A98,mtskill!$A$5:$A$163,0),MATCH(Sheet1!AG$2,mtskill!$A$5:$CR$5,0))</f>
        <v>0.625</v>
      </c>
      <c r="AH98" s="7">
        <f>INDEX(mtskill!$A$5:$CR$163,MATCH(Sheet1!$A98,mtskill!$A$5:$A$163,0),MATCH(Sheet1!AH$2,mtskill!$A$5:$CR$5,0))</f>
        <v>1</v>
      </c>
      <c r="AI98" s="7">
        <f>INDEX(mtskill!$A$5:$CR$163,MATCH(Sheet1!$A98,mtskill!$A$5:$A$163,0),MATCH(Sheet1!AI$2,mtskill!$A$5:$CR$5,0))</f>
        <v>1</v>
      </c>
      <c r="AK98" s="7">
        <v>10023358</v>
      </c>
      <c r="AL98" s="7">
        <v>30313323</v>
      </c>
      <c r="AM98" s="8">
        <v>0.75</v>
      </c>
    </row>
    <row r="99" spans="1:39" x14ac:dyDescent="0.25">
      <c r="A99">
        <v>10023730</v>
      </c>
      <c r="B99" s="7">
        <f>INDEX(mtskill!$A$5:$CR$163,MATCH(Sheet1!$A99,mtskill!$A$5:$A$163,0),MATCH(Sheet1!B$2,mtskill!$A$5:$CR$5,0))</f>
        <v>1</v>
      </c>
      <c r="C99" s="7">
        <f>INDEX(mtskill!$A$5:$CR$163,MATCH(Sheet1!$A99,mtskill!$A$5:$A$163,0),MATCH(Sheet1!C$2,mtskill!$A$5:$CR$5,0))</f>
        <v>1</v>
      </c>
      <c r="D99" s="7">
        <f>INDEX(mtskill!$A$5:$CR$163,MATCH(Sheet1!$A99,mtskill!$A$5:$A$163,0),MATCH(Sheet1!D$2,mtskill!$A$5:$CR$5,0))</f>
        <v>1</v>
      </c>
      <c r="E99" s="7">
        <f>INDEX(mtskill!$A$5:$CR$163,MATCH(Sheet1!$A99,mtskill!$A$5:$A$163,0),MATCH(Sheet1!E$2,mtskill!$A$5:$CR$5,0))</f>
        <v>1</v>
      </c>
      <c r="F99" s="7">
        <f>INDEX(mtskill!$A$5:$CR$163,MATCH(Sheet1!$A99,mtskill!$A$5:$A$163,0),MATCH(Sheet1!F$2,mtskill!$A$5:$CR$5,0))</f>
        <v>1</v>
      </c>
      <c r="G99" s="7">
        <f>INDEX(mtskill!$A$5:$CR$163,MATCH(Sheet1!$A99,mtskill!$A$5:$A$163,0),MATCH(Sheet1!G$2,mtskill!$A$5:$CR$5,0))</f>
        <v>1</v>
      </c>
      <c r="H99" s="7">
        <f>INDEX(mtskill!$A$5:$CR$163,MATCH(Sheet1!$A99,mtskill!$A$5:$A$163,0),MATCH(Sheet1!H$2,mtskill!$A$5:$CR$5,0))</f>
        <v>1</v>
      </c>
      <c r="I99" s="7">
        <f>INDEX(mtskill!$A$5:$CR$163,MATCH(Sheet1!$A99,mtskill!$A$5:$A$163,0),MATCH(Sheet1!I$2,mtskill!$A$5:$CR$5,0))</f>
        <v>1</v>
      </c>
      <c r="J99" s="7">
        <f>INDEX(mtskill!$A$5:$CR$163,MATCH(Sheet1!$A99,mtskill!$A$5:$A$163,0),MATCH(Sheet1!J$2,mtskill!$A$5:$CR$5,0))</f>
        <v>1</v>
      </c>
      <c r="K99" s="7">
        <f>INDEX(mtskill!$A$5:$CR$163,MATCH(Sheet1!$A99,mtskill!$A$5:$A$163,0),MATCH(Sheet1!K$2,mtskill!$A$5:$CR$5,0))</f>
        <v>1</v>
      </c>
      <c r="L99" s="7">
        <f>INDEX(mtskill!$A$5:$CR$163,MATCH(Sheet1!$A99,mtskill!$A$5:$A$163,0),MATCH(Sheet1!L$2,mtskill!$A$5:$CR$5,0))</f>
        <v>1</v>
      </c>
      <c r="M99" s="7">
        <f>INDEX(mtskill!$A$5:$CR$163,MATCH(Sheet1!$A99,mtskill!$A$5:$A$163,0),MATCH(Sheet1!M$2,mtskill!$A$5:$CR$5,0))</f>
        <v>1</v>
      </c>
      <c r="N99" s="7">
        <f>INDEX(mtskill!$A$5:$CR$163,MATCH(Sheet1!$A99,mtskill!$A$5:$A$163,0),MATCH(Sheet1!N$2,mtskill!$A$5:$CR$5,0))</f>
        <v>1</v>
      </c>
      <c r="O99" s="7">
        <f>INDEX(mtskill!$A$5:$CR$163,MATCH(Sheet1!$A99,mtskill!$A$5:$A$163,0),MATCH(Sheet1!O$2,mtskill!$A$5:$CR$5,0))</f>
        <v>1</v>
      </c>
      <c r="P99" s="7">
        <f>INDEX(mtskill!$A$5:$CR$163,MATCH(Sheet1!$A99,mtskill!$A$5:$A$163,0),MATCH(Sheet1!P$2,mtskill!$A$5:$CR$5,0))</f>
        <v>1</v>
      </c>
      <c r="Q99" s="7">
        <f>INDEX(mtskill!$A$5:$CR$163,MATCH(Sheet1!$A99,mtskill!$A$5:$A$163,0),MATCH(Sheet1!Q$2,mtskill!$A$5:$CR$5,0))</f>
        <v>1</v>
      </c>
      <c r="R99" s="7">
        <f>INDEX(mtskill!$A$5:$CR$163,MATCH(Sheet1!$A99,mtskill!$A$5:$A$163,0),MATCH(Sheet1!R$2,mtskill!$A$5:$CR$5,0))</f>
        <v>1</v>
      </c>
      <c r="S99" s="7">
        <f>INDEX(mtskill!$A$5:$CR$163,MATCH(Sheet1!$A99,mtskill!$A$5:$A$163,0),MATCH(Sheet1!S$2,mtskill!$A$5:$CR$5,0))</f>
        <v>1</v>
      </c>
      <c r="T99" s="7">
        <f>INDEX(mtskill!$A$5:$CR$163,MATCH(Sheet1!$A99,mtskill!$A$5:$A$163,0),MATCH(Sheet1!T$2,mtskill!$A$5:$CR$5,0))</f>
        <v>1</v>
      </c>
      <c r="U99" s="7">
        <f>INDEX(mtskill!$A$5:$CR$163,MATCH(Sheet1!$A99,mtskill!$A$5:$A$163,0),MATCH(Sheet1!U$2,mtskill!$A$5:$CR$5,0))</f>
        <v>1</v>
      </c>
      <c r="V99" s="7">
        <f>INDEX(mtskill!$A$5:$CR$163,MATCH(Sheet1!$A99,mtskill!$A$5:$A$163,0),MATCH(Sheet1!V$2,mtskill!$A$5:$CR$5,0))</f>
        <v>1</v>
      </c>
      <c r="W99" s="7">
        <f>INDEX(mtskill!$A$5:$CR$163,MATCH(Sheet1!$A99,mtskill!$A$5:$A$163,0),MATCH(Sheet1!W$2,mtskill!$A$5:$CR$5,0))</f>
        <v>1</v>
      </c>
      <c r="X99" s="7">
        <f>INDEX(mtskill!$A$5:$CR$163,MATCH(Sheet1!$A99,mtskill!$A$5:$A$163,0),MATCH(Sheet1!X$2,mtskill!$A$5:$CR$5,0))</f>
        <v>1</v>
      </c>
      <c r="Y99" s="7">
        <f>INDEX(mtskill!$A$5:$CR$163,MATCH(Sheet1!$A99,mtskill!$A$5:$A$163,0),MATCH(Sheet1!Y$2,mtskill!$A$5:$CR$5,0))</f>
        <v>0.6</v>
      </c>
      <c r="Z99" s="7">
        <f>INDEX(mtskill!$A$5:$CR$163,MATCH(Sheet1!$A99,mtskill!$A$5:$A$163,0),MATCH(Sheet1!Z$2,mtskill!$A$5:$CR$5,0))</f>
        <v>1</v>
      </c>
      <c r="AA99" s="7">
        <f>INDEX(mtskill!$A$5:$CR$163,MATCH(Sheet1!$A99,mtskill!$A$5:$A$163,0),MATCH(Sheet1!AA$2,mtskill!$A$5:$CR$5,0))</f>
        <v>1</v>
      </c>
      <c r="AB99" s="7">
        <f>INDEX(mtskill!$A$5:$CR$163,MATCH(Sheet1!$A99,mtskill!$A$5:$A$163,0),MATCH(Sheet1!AB$2,mtskill!$A$5:$CR$5,0))</f>
        <v>1</v>
      </c>
      <c r="AC99" s="7">
        <f>INDEX(mtskill!$A$5:$CR$163,MATCH(Sheet1!$A99,mtskill!$A$5:$A$163,0),MATCH(Sheet1!AC$2,mtskill!$A$5:$CR$5,0))</f>
        <v>1.1666666666666667</v>
      </c>
      <c r="AD99" s="7">
        <f>INDEX(mtskill!$A$5:$CR$163,MATCH(Sheet1!$A99,mtskill!$A$5:$A$163,0),MATCH(Sheet1!AD$2,mtskill!$A$5:$CR$5,0))</f>
        <v>1</v>
      </c>
      <c r="AE99" s="7">
        <f>INDEX(mtskill!$A$5:$CR$163,MATCH(Sheet1!$A99,mtskill!$A$5:$A$163,0),MATCH(Sheet1!AE$2,mtskill!$A$5:$CR$5,0))</f>
        <v>1</v>
      </c>
      <c r="AF99" s="7">
        <f>INDEX(mtskill!$A$5:$CR$163,MATCH(Sheet1!$A99,mtskill!$A$5:$A$163,0),MATCH(Sheet1!AF$2,mtskill!$A$5:$CR$5,0))</f>
        <v>1</v>
      </c>
      <c r="AG99" s="7">
        <f>INDEX(mtskill!$A$5:$CR$163,MATCH(Sheet1!$A99,mtskill!$A$5:$A$163,0),MATCH(Sheet1!AG$2,mtskill!$A$5:$CR$5,0))</f>
        <v>1</v>
      </c>
      <c r="AH99" s="7">
        <f>INDEX(mtskill!$A$5:$CR$163,MATCH(Sheet1!$A99,mtskill!$A$5:$A$163,0),MATCH(Sheet1!AH$2,mtskill!$A$5:$CR$5,0))</f>
        <v>1</v>
      </c>
      <c r="AI99" s="7">
        <f>INDEX(mtskill!$A$5:$CR$163,MATCH(Sheet1!$A99,mtskill!$A$5:$A$163,0),MATCH(Sheet1!AI$2,mtskill!$A$5:$CR$5,0))</f>
        <v>1</v>
      </c>
      <c r="AK99" s="7">
        <v>10023358</v>
      </c>
      <c r="AL99" s="7">
        <v>30313345</v>
      </c>
      <c r="AM99" s="8">
        <v>0.96</v>
      </c>
    </row>
    <row r="100" spans="1:39" x14ac:dyDescent="0.25">
      <c r="A100">
        <v>10023655</v>
      </c>
      <c r="B100" s="7">
        <f>INDEX(mtskill!$A$5:$CR$163,MATCH(Sheet1!$A100,mtskill!$A$5:$A$163,0),MATCH(Sheet1!B$2,mtskill!$A$5:$CR$5,0))</f>
        <v>0.84</v>
      </c>
      <c r="C100" s="7">
        <f>INDEX(mtskill!$A$5:$CR$163,MATCH(Sheet1!$A100,mtskill!$A$5:$A$163,0),MATCH(Sheet1!C$2,mtskill!$A$5:$CR$5,0))</f>
        <v>0.84</v>
      </c>
      <c r="D100" s="7">
        <f>INDEX(mtskill!$A$5:$CR$163,MATCH(Sheet1!$A100,mtskill!$A$5:$A$163,0),MATCH(Sheet1!D$2,mtskill!$A$5:$CR$5,0))</f>
        <v>0.84</v>
      </c>
      <c r="E100" s="7">
        <f>INDEX(mtskill!$A$5:$CR$163,MATCH(Sheet1!$A100,mtskill!$A$5:$A$163,0),MATCH(Sheet1!E$2,mtskill!$A$5:$CR$5,0))</f>
        <v>0.84</v>
      </c>
      <c r="F100" s="7">
        <f>INDEX(mtskill!$A$5:$CR$163,MATCH(Sheet1!$A100,mtskill!$A$5:$A$163,0),MATCH(Sheet1!F$2,mtskill!$A$5:$CR$5,0))</f>
        <v>0.84</v>
      </c>
      <c r="G100" s="7">
        <f>INDEX(mtskill!$A$5:$CR$163,MATCH(Sheet1!$A100,mtskill!$A$5:$A$163,0),MATCH(Sheet1!G$2,mtskill!$A$5:$CR$5,0))</f>
        <v>0.625</v>
      </c>
      <c r="H100" s="7">
        <f>INDEX(mtskill!$A$5:$CR$163,MATCH(Sheet1!$A100,mtskill!$A$5:$A$163,0),MATCH(Sheet1!H$2,mtskill!$A$5:$CR$5,0))</f>
        <v>0.84</v>
      </c>
      <c r="I100" s="7">
        <f>INDEX(mtskill!$A$5:$CR$163,MATCH(Sheet1!$A100,mtskill!$A$5:$A$163,0),MATCH(Sheet1!I$2,mtskill!$A$5:$CR$5,0))</f>
        <v>0.625</v>
      </c>
      <c r="J100" s="7">
        <f>INDEX(mtskill!$A$5:$CR$163,MATCH(Sheet1!$A100,mtskill!$A$5:$A$163,0),MATCH(Sheet1!J$2,mtskill!$A$5:$CR$5,0))</f>
        <v>0.84</v>
      </c>
      <c r="K100" s="7">
        <f>INDEX(mtskill!$A$5:$CR$163,MATCH(Sheet1!$A100,mtskill!$A$5:$A$163,0),MATCH(Sheet1!K$2,mtskill!$A$5:$CR$5,0))</f>
        <v>0.625</v>
      </c>
      <c r="L100" s="7">
        <f>INDEX(mtskill!$A$5:$CR$163,MATCH(Sheet1!$A100,mtskill!$A$5:$A$163,0),MATCH(Sheet1!L$2,mtskill!$A$5:$CR$5,0))</f>
        <v>0.625</v>
      </c>
      <c r="M100" s="7">
        <f>INDEX(mtskill!$A$5:$CR$163,MATCH(Sheet1!$A100,mtskill!$A$5:$A$163,0),MATCH(Sheet1!M$2,mtskill!$A$5:$CR$5,0))</f>
        <v>0.84</v>
      </c>
      <c r="N100" s="7">
        <f>INDEX(mtskill!$A$5:$CR$163,MATCH(Sheet1!$A100,mtskill!$A$5:$A$163,0),MATCH(Sheet1!N$2,mtskill!$A$5:$CR$5,0))</f>
        <v>0.84</v>
      </c>
      <c r="O100" s="7">
        <f>INDEX(mtskill!$A$5:$CR$163,MATCH(Sheet1!$A100,mtskill!$A$5:$A$163,0),MATCH(Sheet1!O$2,mtskill!$A$5:$CR$5,0))</f>
        <v>0.84</v>
      </c>
      <c r="P100" s="7">
        <f>INDEX(mtskill!$A$5:$CR$163,MATCH(Sheet1!$A100,mtskill!$A$5:$A$163,0),MATCH(Sheet1!P$2,mtskill!$A$5:$CR$5,0))</f>
        <v>0.625</v>
      </c>
      <c r="Q100" s="7">
        <f>INDEX(mtskill!$A$5:$CR$163,MATCH(Sheet1!$A100,mtskill!$A$5:$A$163,0),MATCH(Sheet1!Q$2,mtskill!$A$5:$CR$5,0))</f>
        <v>0.84</v>
      </c>
      <c r="R100" s="7">
        <f>INDEX(mtskill!$A$5:$CR$163,MATCH(Sheet1!$A100,mtskill!$A$5:$A$163,0),MATCH(Sheet1!R$2,mtskill!$A$5:$CR$5,0))</f>
        <v>0.84</v>
      </c>
      <c r="S100" s="7">
        <f>INDEX(mtskill!$A$5:$CR$163,MATCH(Sheet1!$A100,mtskill!$A$5:$A$163,0),MATCH(Sheet1!S$2,mtskill!$A$5:$CR$5,0))</f>
        <v>0.84</v>
      </c>
      <c r="T100" s="7">
        <f>INDEX(mtskill!$A$5:$CR$163,MATCH(Sheet1!$A100,mtskill!$A$5:$A$163,0),MATCH(Sheet1!T$2,mtskill!$A$5:$CR$5,0))</f>
        <v>0.84</v>
      </c>
      <c r="U100" s="7">
        <f>INDEX(mtskill!$A$5:$CR$163,MATCH(Sheet1!$A100,mtskill!$A$5:$A$163,0),MATCH(Sheet1!U$2,mtskill!$A$5:$CR$5,0))</f>
        <v>0.84</v>
      </c>
      <c r="V100" s="7">
        <f>INDEX(mtskill!$A$5:$CR$163,MATCH(Sheet1!$A100,mtskill!$A$5:$A$163,0),MATCH(Sheet1!V$2,mtskill!$A$5:$CR$5,0))</f>
        <v>0.625</v>
      </c>
      <c r="W100" s="7">
        <f>INDEX(mtskill!$A$5:$CR$163,MATCH(Sheet1!$A100,mtskill!$A$5:$A$163,0),MATCH(Sheet1!W$2,mtskill!$A$5:$CR$5,0))</f>
        <v>0.84</v>
      </c>
      <c r="X100" s="7">
        <f>INDEX(mtskill!$A$5:$CR$163,MATCH(Sheet1!$A100,mtskill!$A$5:$A$163,0),MATCH(Sheet1!X$2,mtskill!$A$5:$CR$5,0))</f>
        <v>0.625</v>
      </c>
      <c r="Y100" s="7">
        <f>INDEX(mtskill!$A$5:$CR$163,MATCH(Sheet1!$A100,mtskill!$A$5:$A$163,0),MATCH(Sheet1!Y$2,mtskill!$A$5:$CR$5,0))</f>
        <v>0.56000000000000005</v>
      </c>
      <c r="Z100" s="7">
        <f>INDEX(mtskill!$A$5:$CR$163,MATCH(Sheet1!$A100,mtskill!$A$5:$A$163,0),MATCH(Sheet1!Z$2,mtskill!$A$5:$CR$5,0))</f>
        <v>0.84</v>
      </c>
      <c r="AA100" s="7">
        <f>INDEX(mtskill!$A$5:$CR$163,MATCH(Sheet1!$A100,mtskill!$A$5:$A$163,0),MATCH(Sheet1!AA$2,mtskill!$A$5:$CR$5,0))</f>
        <v>0.625</v>
      </c>
      <c r="AB100" s="7">
        <f>INDEX(mtskill!$A$5:$CR$163,MATCH(Sheet1!$A100,mtskill!$A$5:$A$163,0),MATCH(Sheet1!AB$2,mtskill!$A$5:$CR$5,0))</f>
        <v>0.84</v>
      </c>
      <c r="AC100" s="7">
        <f>INDEX(mtskill!$A$5:$CR$163,MATCH(Sheet1!$A100,mtskill!$A$5:$A$163,0),MATCH(Sheet1!AC$2,mtskill!$A$5:$CR$5,0))</f>
        <v>0.83333333333333337</v>
      </c>
      <c r="AD100" s="7">
        <f>INDEX(mtskill!$A$5:$CR$163,MATCH(Sheet1!$A100,mtskill!$A$5:$A$163,0),MATCH(Sheet1!AD$2,mtskill!$A$5:$CR$5,0))</f>
        <v>0.84</v>
      </c>
      <c r="AE100" s="7">
        <f>INDEX(mtskill!$A$5:$CR$163,MATCH(Sheet1!$A100,mtskill!$A$5:$A$163,0),MATCH(Sheet1!AE$2,mtskill!$A$5:$CR$5,0))</f>
        <v>0.84</v>
      </c>
      <c r="AF100" s="7">
        <f>INDEX(mtskill!$A$5:$CR$163,MATCH(Sheet1!$A100,mtskill!$A$5:$A$163,0),MATCH(Sheet1!AF$2,mtskill!$A$5:$CR$5,0))</f>
        <v>0.84</v>
      </c>
      <c r="AG100" s="7">
        <f>INDEX(mtskill!$A$5:$CR$163,MATCH(Sheet1!$A100,mtskill!$A$5:$A$163,0),MATCH(Sheet1!AG$2,mtskill!$A$5:$CR$5,0))</f>
        <v>0.625</v>
      </c>
      <c r="AH100" s="7">
        <f>INDEX(mtskill!$A$5:$CR$163,MATCH(Sheet1!$A100,mtskill!$A$5:$A$163,0),MATCH(Sheet1!AH$2,mtskill!$A$5:$CR$5,0))</f>
        <v>0.84</v>
      </c>
      <c r="AI100" s="7">
        <f>INDEX(mtskill!$A$5:$CR$163,MATCH(Sheet1!$A100,mtskill!$A$5:$A$163,0),MATCH(Sheet1!AI$2,mtskill!$A$5:$CR$5,0))</f>
        <v>0.84</v>
      </c>
      <c r="AK100" s="7">
        <v>10023358</v>
      </c>
      <c r="AL100" s="7">
        <v>30321494</v>
      </c>
      <c r="AM100" s="8">
        <v>1</v>
      </c>
    </row>
    <row r="101" spans="1:39" x14ac:dyDescent="0.25">
      <c r="A101">
        <v>10023609</v>
      </c>
      <c r="B101" s="7">
        <f>INDEX(mtskill!$A$5:$CR$163,MATCH(Sheet1!$A101,mtskill!$A$5:$A$163,0),MATCH(Sheet1!B$2,mtskill!$A$5:$CR$5,0))</f>
        <v>0.84</v>
      </c>
      <c r="C101" s="7">
        <f>INDEX(mtskill!$A$5:$CR$163,MATCH(Sheet1!$A101,mtskill!$A$5:$A$163,0),MATCH(Sheet1!C$2,mtskill!$A$5:$CR$5,0))</f>
        <v>0.84</v>
      </c>
      <c r="D101" s="7">
        <f>INDEX(mtskill!$A$5:$CR$163,MATCH(Sheet1!$A101,mtskill!$A$5:$A$163,0),MATCH(Sheet1!D$2,mtskill!$A$5:$CR$5,0))</f>
        <v>0.84</v>
      </c>
      <c r="E101" s="7">
        <f>INDEX(mtskill!$A$5:$CR$163,MATCH(Sheet1!$A101,mtskill!$A$5:$A$163,0),MATCH(Sheet1!E$2,mtskill!$A$5:$CR$5,0))</f>
        <v>0.84</v>
      </c>
      <c r="F101" s="7">
        <f>INDEX(mtskill!$A$5:$CR$163,MATCH(Sheet1!$A101,mtskill!$A$5:$A$163,0),MATCH(Sheet1!F$2,mtskill!$A$5:$CR$5,0))</f>
        <v>0.84</v>
      </c>
      <c r="G101" s="7">
        <f>INDEX(mtskill!$A$5:$CR$163,MATCH(Sheet1!$A101,mtskill!$A$5:$A$163,0),MATCH(Sheet1!G$2,mtskill!$A$5:$CR$5,0))</f>
        <v>0.625</v>
      </c>
      <c r="H101" s="7">
        <f>INDEX(mtskill!$A$5:$CR$163,MATCH(Sheet1!$A101,mtskill!$A$5:$A$163,0),MATCH(Sheet1!H$2,mtskill!$A$5:$CR$5,0))</f>
        <v>0.84</v>
      </c>
      <c r="I101" s="7">
        <f>INDEX(mtskill!$A$5:$CR$163,MATCH(Sheet1!$A101,mtskill!$A$5:$A$163,0),MATCH(Sheet1!I$2,mtskill!$A$5:$CR$5,0))</f>
        <v>0.625</v>
      </c>
      <c r="J101" s="7">
        <f>INDEX(mtskill!$A$5:$CR$163,MATCH(Sheet1!$A101,mtskill!$A$5:$A$163,0),MATCH(Sheet1!J$2,mtskill!$A$5:$CR$5,0))</f>
        <v>0.84</v>
      </c>
      <c r="K101" s="7">
        <f>INDEX(mtskill!$A$5:$CR$163,MATCH(Sheet1!$A101,mtskill!$A$5:$A$163,0),MATCH(Sheet1!K$2,mtskill!$A$5:$CR$5,0))</f>
        <v>0.625</v>
      </c>
      <c r="L101" s="7">
        <f>INDEX(mtskill!$A$5:$CR$163,MATCH(Sheet1!$A101,mtskill!$A$5:$A$163,0),MATCH(Sheet1!L$2,mtskill!$A$5:$CR$5,0))</f>
        <v>0.625</v>
      </c>
      <c r="M101" s="7">
        <f>INDEX(mtskill!$A$5:$CR$163,MATCH(Sheet1!$A101,mtskill!$A$5:$A$163,0),MATCH(Sheet1!M$2,mtskill!$A$5:$CR$5,0))</f>
        <v>0.84</v>
      </c>
      <c r="N101" s="7">
        <f>INDEX(mtskill!$A$5:$CR$163,MATCH(Sheet1!$A101,mtskill!$A$5:$A$163,0),MATCH(Sheet1!N$2,mtskill!$A$5:$CR$5,0))</f>
        <v>0.84</v>
      </c>
      <c r="O101" s="7">
        <f>INDEX(mtskill!$A$5:$CR$163,MATCH(Sheet1!$A101,mtskill!$A$5:$A$163,0),MATCH(Sheet1!O$2,mtskill!$A$5:$CR$5,0))</f>
        <v>0.84</v>
      </c>
      <c r="P101" s="7">
        <f>INDEX(mtskill!$A$5:$CR$163,MATCH(Sheet1!$A101,mtskill!$A$5:$A$163,0),MATCH(Sheet1!P$2,mtskill!$A$5:$CR$5,0))</f>
        <v>0.625</v>
      </c>
      <c r="Q101" s="7">
        <f>INDEX(mtskill!$A$5:$CR$163,MATCH(Sheet1!$A101,mtskill!$A$5:$A$163,0),MATCH(Sheet1!Q$2,mtskill!$A$5:$CR$5,0))</f>
        <v>0.84</v>
      </c>
      <c r="R101" s="7">
        <f>INDEX(mtskill!$A$5:$CR$163,MATCH(Sheet1!$A101,mtskill!$A$5:$A$163,0),MATCH(Sheet1!R$2,mtskill!$A$5:$CR$5,0))</f>
        <v>0.84</v>
      </c>
      <c r="S101" s="7">
        <f>INDEX(mtskill!$A$5:$CR$163,MATCH(Sheet1!$A101,mtskill!$A$5:$A$163,0),MATCH(Sheet1!S$2,mtskill!$A$5:$CR$5,0))</f>
        <v>0.84</v>
      </c>
      <c r="T101" s="7">
        <f>INDEX(mtskill!$A$5:$CR$163,MATCH(Sheet1!$A101,mtskill!$A$5:$A$163,0),MATCH(Sheet1!T$2,mtskill!$A$5:$CR$5,0))</f>
        <v>0.84</v>
      </c>
      <c r="U101" s="7">
        <f>INDEX(mtskill!$A$5:$CR$163,MATCH(Sheet1!$A101,mtskill!$A$5:$A$163,0),MATCH(Sheet1!U$2,mtskill!$A$5:$CR$5,0))</f>
        <v>0.84</v>
      </c>
      <c r="V101" s="7">
        <f>INDEX(mtskill!$A$5:$CR$163,MATCH(Sheet1!$A101,mtskill!$A$5:$A$163,0),MATCH(Sheet1!V$2,mtskill!$A$5:$CR$5,0))</f>
        <v>0.625</v>
      </c>
      <c r="W101" s="7">
        <f>INDEX(mtskill!$A$5:$CR$163,MATCH(Sheet1!$A101,mtskill!$A$5:$A$163,0),MATCH(Sheet1!W$2,mtskill!$A$5:$CR$5,0))</f>
        <v>0.84</v>
      </c>
      <c r="X101" s="7">
        <f>INDEX(mtskill!$A$5:$CR$163,MATCH(Sheet1!$A101,mtskill!$A$5:$A$163,0),MATCH(Sheet1!X$2,mtskill!$A$5:$CR$5,0))</f>
        <v>0.625</v>
      </c>
      <c r="Y101" s="7">
        <f>INDEX(mtskill!$A$5:$CR$163,MATCH(Sheet1!$A101,mtskill!$A$5:$A$163,0),MATCH(Sheet1!Y$2,mtskill!$A$5:$CR$5,0))</f>
        <v>0.56000000000000005</v>
      </c>
      <c r="Z101" s="7">
        <f>INDEX(mtskill!$A$5:$CR$163,MATCH(Sheet1!$A101,mtskill!$A$5:$A$163,0),MATCH(Sheet1!Z$2,mtskill!$A$5:$CR$5,0))</f>
        <v>0.84</v>
      </c>
      <c r="AA101" s="7">
        <f>INDEX(mtskill!$A$5:$CR$163,MATCH(Sheet1!$A101,mtskill!$A$5:$A$163,0),MATCH(Sheet1!AA$2,mtskill!$A$5:$CR$5,0))</f>
        <v>0.625</v>
      </c>
      <c r="AB101" s="7">
        <f>INDEX(mtskill!$A$5:$CR$163,MATCH(Sheet1!$A101,mtskill!$A$5:$A$163,0),MATCH(Sheet1!AB$2,mtskill!$A$5:$CR$5,0))</f>
        <v>0.84</v>
      </c>
      <c r="AC101" s="7">
        <f>INDEX(mtskill!$A$5:$CR$163,MATCH(Sheet1!$A101,mtskill!$A$5:$A$163,0),MATCH(Sheet1!AC$2,mtskill!$A$5:$CR$5,0))</f>
        <v>0.83333333333333337</v>
      </c>
      <c r="AD101" s="7">
        <f>INDEX(mtskill!$A$5:$CR$163,MATCH(Sheet1!$A101,mtskill!$A$5:$A$163,0),MATCH(Sheet1!AD$2,mtskill!$A$5:$CR$5,0))</f>
        <v>0.84</v>
      </c>
      <c r="AE101" s="7">
        <f>INDEX(mtskill!$A$5:$CR$163,MATCH(Sheet1!$A101,mtskill!$A$5:$A$163,0),MATCH(Sheet1!AE$2,mtskill!$A$5:$CR$5,0))</f>
        <v>0.84</v>
      </c>
      <c r="AF101" s="7">
        <f>INDEX(mtskill!$A$5:$CR$163,MATCH(Sheet1!$A101,mtskill!$A$5:$A$163,0),MATCH(Sheet1!AF$2,mtskill!$A$5:$CR$5,0))</f>
        <v>0.84</v>
      </c>
      <c r="AG101" s="7">
        <f>INDEX(mtskill!$A$5:$CR$163,MATCH(Sheet1!$A101,mtskill!$A$5:$A$163,0),MATCH(Sheet1!AG$2,mtskill!$A$5:$CR$5,0))</f>
        <v>0.625</v>
      </c>
      <c r="AH101" s="7">
        <f>INDEX(mtskill!$A$5:$CR$163,MATCH(Sheet1!$A101,mtskill!$A$5:$A$163,0),MATCH(Sheet1!AH$2,mtskill!$A$5:$CR$5,0))</f>
        <v>0.84</v>
      </c>
      <c r="AI101" s="7">
        <f>INDEX(mtskill!$A$5:$CR$163,MATCH(Sheet1!$A101,mtskill!$A$5:$A$163,0),MATCH(Sheet1!AI$2,mtskill!$A$5:$CR$5,0))</f>
        <v>0.84</v>
      </c>
      <c r="AK101" s="7">
        <v>10023358</v>
      </c>
      <c r="AL101" s="7">
        <v>30325960</v>
      </c>
      <c r="AM101" s="8">
        <v>1</v>
      </c>
    </row>
    <row r="102" spans="1:39" x14ac:dyDescent="0.25">
      <c r="A102">
        <v>10023387</v>
      </c>
      <c r="B102" s="7">
        <f>INDEX(mtskill!$A$5:$CR$163,MATCH(Sheet1!$A102,mtskill!$A$5:$A$163,0),MATCH(Sheet1!B$2,mtskill!$A$5:$CR$5,0))</f>
        <v>0.84</v>
      </c>
      <c r="C102" s="7">
        <f>INDEX(mtskill!$A$5:$CR$163,MATCH(Sheet1!$A102,mtskill!$A$5:$A$163,0),MATCH(Sheet1!C$2,mtskill!$A$5:$CR$5,0))</f>
        <v>0.8</v>
      </c>
      <c r="D102" s="7">
        <f>INDEX(mtskill!$A$5:$CR$163,MATCH(Sheet1!$A102,mtskill!$A$5:$A$163,0),MATCH(Sheet1!D$2,mtskill!$A$5:$CR$5,0))</f>
        <v>0.84</v>
      </c>
      <c r="E102" s="7">
        <f>INDEX(mtskill!$A$5:$CR$163,MATCH(Sheet1!$A102,mtskill!$A$5:$A$163,0),MATCH(Sheet1!E$2,mtskill!$A$5:$CR$5,0))</f>
        <v>0.84</v>
      </c>
      <c r="F102" s="7">
        <f>INDEX(mtskill!$A$5:$CR$163,MATCH(Sheet1!$A102,mtskill!$A$5:$A$163,0),MATCH(Sheet1!F$2,mtskill!$A$5:$CR$5,0))</f>
        <v>0.84</v>
      </c>
      <c r="G102" s="7">
        <f>INDEX(mtskill!$A$5:$CR$163,MATCH(Sheet1!$A102,mtskill!$A$5:$A$163,0),MATCH(Sheet1!G$2,mtskill!$A$5:$CR$5,0))</f>
        <v>0.82499999999999996</v>
      </c>
      <c r="H102" s="7">
        <f>INDEX(mtskill!$A$5:$CR$163,MATCH(Sheet1!$A102,mtskill!$A$5:$A$163,0),MATCH(Sheet1!H$2,mtskill!$A$5:$CR$5,0))</f>
        <v>0.84</v>
      </c>
      <c r="I102" s="7">
        <f>INDEX(mtskill!$A$5:$CR$163,MATCH(Sheet1!$A102,mtskill!$A$5:$A$163,0),MATCH(Sheet1!I$2,mtskill!$A$5:$CR$5,0))</f>
        <v>0.82499999999999996</v>
      </c>
      <c r="J102" s="7">
        <f>INDEX(mtskill!$A$5:$CR$163,MATCH(Sheet1!$A102,mtskill!$A$5:$A$163,0),MATCH(Sheet1!J$2,mtskill!$A$5:$CR$5,0))</f>
        <v>0.84</v>
      </c>
      <c r="K102" s="7">
        <f>INDEX(mtskill!$A$5:$CR$163,MATCH(Sheet1!$A102,mtskill!$A$5:$A$163,0),MATCH(Sheet1!K$2,mtskill!$A$5:$CR$5,0))</f>
        <v>0.82499999999999996</v>
      </c>
      <c r="L102" s="7">
        <f>INDEX(mtskill!$A$5:$CR$163,MATCH(Sheet1!$A102,mtskill!$A$5:$A$163,0),MATCH(Sheet1!L$2,mtskill!$A$5:$CR$5,0))</f>
        <v>0.82499999999999996</v>
      </c>
      <c r="M102" s="7">
        <f>INDEX(mtskill!$A$5:$CR$163,MATCH(Sheet1!$A102,mtskill!$A$5:$A$163,0),MATCH(Sheet1!M$2,mtskill!$A$5:$CR$5,0))</f>
        <v>0.8</v>
      </c>
      <c r="N102" s="7">
        <f>INDEX(mtskill!$A$5:$CR$163,MATCH(Sheet1!$A102,mtskill!$A$5:$A$163,0),MATCH(Sheet1!N$2,mtskill!$A$5:$CR$5,0))</f>
        <v>0.8</v>
      </c>
      <c r="O102" s="7">
        <f>INDEX(mtskill!$A$5:$CR$163,MATCH(Sheet1!$A102,mtskill!$A$5:$A$163,0),MATCH(Sheet1!O$2,mtskill!$A$5:$CR$5,0))</f>
        <v>0.84</v>
      </c>
      <c r="P102" s="7">
        <f>INDEX(mtskill!$A$5:$CR$163,MATCH(Sheet1!$A102,mtskill!$A$5:$A$163,0),MATCH(Sheet1!P$2,mtskill!$A$5:$CR$5,0))</f>
        <v>0.82499999999999996</v>
      </c>
      <c r="Q102" s="7">
        <f>INDEX(mtskill!$A$5:$CR$163,MATCH(Sheet1!$A102,mtskill!$A$5:$A$163,0),MATCH(Sheet1!Q$2,mtskill!$A$5:$CR$5,0))</f>
        <v>0.84</v>
      </c>
      <c r="R102" s="7">
        <f>INDEX(mtskill!$A$5:$CR$163,MATCH(Sheet1!$A102,mtskill!$A$5:$A$163,0),MATCH(Sheet1!R$2,mtskill!$A$5:$CR$5,0))</f>
        <v>0.84</v>
      </c>
      <c r="S102" s="7">
        <f>INDEX(mtskill!$A$5:$CR$163,MATCH(Sheet1!$A102,mtskill!$A$5:$A$163,0),MATCH(Sheet1!S$2,mtskill!$A$5:$CR$5,0))</f>
        <v>0.8</v>
      </c>
      <c r="T102" s="7">
        <f>INDEX(mtskill!$A$5:$CR$163,MATCH(Sheet1!$A102,mtskill!$A$5:$A$163,0),MATCH(Sheet1!T$2,mtskill!$A$5:$CR$5,0))</f>
        <v>0.8</v>
      </c>
      <c r="U102" s="7">
        <f>INDEX(mtskill!$A$5:$CR$163,MATCH(Sheet1!$A102,mtskill!$A$5:$A$163,0),MATCH(Sheet1!U$2,mtskill!$A$5:$CR$5,0))</f>
        <v>0.84</v>
      </c>
      <c r="V102" s="7">
        <f>INDEX(mtskill!$A$5:$CR$163,MATCH(Sheet1!$A102,mtskill!$A$5:$A$163,0),MATCH(Sheet1!V$2,mtskill!$A$5:$CR$5,0))</f>
        <v>0.82499999999999996</v>
      </c>
      <c r="W102" s="7">
        <f>INDEX(mtskill!$A$5:$CR$163,MATCH(Sheet1!$A102,mtskill!$A$5:$A$163,0),MATCH(Sheet1!W$2,mtskill!$A$5:$CR$5,0))</f>
        <v>0.84</v>
      </c>
      <c r="X102" s="7">
        <f>INDEX(mtskill!$A$5:$CR$163,MATCH(Sheet1!$A102,mtskill!$A$5:$A$163,0),MATCH(Sheet1!X$2,mtskill!$A$5:$CR$5,0))</f>
        <v>0.82499999999999996</v>
      </c>
      <c r="Y102" s="7">
        <f>INDEX(mtskill!$A$5:$CR$163,MATCH(Sheet1!$A102,mtskill!$A$5:$A$163,0),MATCH(Sheet1!Y$2,mtskill!$A$5:$CR$5,0))</f>
        <v>0.56000000000000005</v>
      </c>
      <c r="Z102" s="7">
        <f>INDEX(mtskill!$A$5:$CR$163,MATCH(Sheet1!$A102,mtskill!$A$5:$A$163,0),MATCH(Sheet1!Z$2,mtskill!$A$5:$CR$5,0))</f>
        <v>0.8</v>
      </c>
      <c r="AA102" s="7">
        <f>INDEX(mtskill!$A$5:$CR$163,MATCH(Sheet1!$A102,mtskill!$A$5:$A$163,0),MATCH(Sheet1!AA$2,mtskill!$A$5:$CR$5,0))</f>
        <v>0.82499999999999996</v>
      </c>
      <c r="AB102" s="7">
        <f>INDEX(mtskill!$A$5:$CR$163,MATCH(Sheet1!$A102,mtskill!$A$5:$A$163,0),MATCH(Sheet1!AB$2,mtskill!$A$5:$CR$5,0))</f>
        <v>0.8</v>
      </c>
      <c r="AC102" s="7">
        <f>INDEX(mtskill!$A$5:$CR$163,MATCH(Sheet1!$A102,mtskill!$A$5:$A$163,0),MATCH(Sheet1!AC$2,mtskill!$A$5:$CR$5,0))</f>
        <v>0.83333333333333337</v>
      </c>
      <c r="AD102" s="7">
        <f>INDEX(mtskill!$A$5:$CR$163,MATCH(Sheet1!$A102,mtskill!$A$5:$A$163,0),MATCH(Sheet1!AD$2,mtskill!$A$5:$CR$5,0))</f>
        <v>0.84</v>
      </c>
      <c r="AE102" s="7">
        <f>INDEX(mtskill!$A$5:$CR$163,MATCH(Sheet1!$A102,mtskill!$A$5:$A$163,0),MATCH(Sheet1!AE$2,mtskill!$A$5:$CR$5,0))</f>
        <v>0.84</v>
      </c>
      <c r="AF102" s="7">
        <f>INDEX(mtskill!$A$5:$CR$163,MATCH(Sheet1!$A102,mtskill!$A$5:$A$163,0),MATCH(Sheet1!AF$2,mtskill!$A$5:$CR$5,0))</f>
        <v>0.84</v>
      </c>
      <c r="AG102" s="7">
        <f>INDEX(mtskill!$A$5:$CR$163,MATCH(Sheet1!$A102,mtskill!$A$5:$A$163,0),MATCH(Sheet1!AG$2,mtskill!$A$5:$CR$5,0))</f>
        <v>0.82499999999999996</v>
      </c>
      <c r="AH102" s="7">
        <f>INDEX(mtskill!$A$5:$CR$163,MATCH(Sheet1!$A102,mtskill!$A$5:$A$163,0),MATCH(Sheet1!AH$2,mtskill!$A$5:$CR$5,0))</f>
        <v>0.8</v>
      </c>
      <c r="AI102" s="7">
        <f>INDEX(mtskill!$A$5:$CR$163,MATCH(Sheet1!$A102,mtskill!$A$5:$A$163,0),MATCH(Sheet1!AI$2,mtskill!$A$5:$CR$5,0))</f>
        <v>0.84</v>
      </c>
      <c r="AK102" s="7">
        <v>10023358</v>
      </c>
      <c r="AL102" s="7">
        <v>30334319</v>
      </c>
      <c r="AM102" s="8">
        <v>1</v>
      </c>
    </row>
    <row r="103" spans="1:39" x14ac:dyDescent="0.25">
      <c r="A103">
        <v>10023468</v>
      </c>
      <c r="B103" s="7">
        <f>INDEX(mtskill!$A$5:$CR$163,MATCH(Sheet1!$A103,mtskill!$A$5:$A$163,0),MATCH(Sheet1!B$2,mtskill!$A$5:$CR$5,0))</f>
        <v>0.9</v>
      </c>
      <c r="C103" s="7">
        <f>INDEX(mtskill!$A$5:$CR$163,MATCH(Sheet1!$A103,mtskill!$A$5:$A$163,0),MATCH(Sheet1!C$2,mtskill!$A$5:$CR$5,0))</f>
        <v>0.9</v>
      </c>
      <c r="D103" s="7">
        <f>INDEX(mtskill!$A$5:$CR$163,MATCH(Sheet1!$A103,mtskill!$A$5:$A$163,0),MATCH(Sheet1!D$2,mtskill!$A$5:$CR$5,0))</f>
        <v>0.9</v>
      </c>
      <c r="E103" s="7">
        <f>INDEX(mtskill!$A$5:$CR$163,MATCH(Sheet1!$A103,mtskill!$A$5:$A$163,0),MATCH(Sheet1!E$2,mtskill!$A$5:$CR$5,0))</f>
        <v>0.9</v>
      </c>
      <c r="F103" s="7">
        <f>INDEX(mtskill!$A$5:$CR$163,MATCH(Sheet1!$A103,mtskill!$A$5:$A$163,0),MATCH(Sheet1!F$2,mtskill!$A$5:$CR$5,0))</f>
        <v>0.9</v>
      </c>
      <c r="G103" s="7">
        <f>INDEX(mtskill!$A$5:$CR$163,MATCH(Sheet1!$A103,mtskill!$A$5:$A$163,0),MATCH(Sheet1!G$2,mtskill!$A$5:$CR$5,0))</f>
        <v>0.75</v>
      </c>
      <c r="H103" s="7">
        <f>INDEX(mtskill!$A$5:$CR$163,MATCH(Sheet1!$A103,mtskill!$A$5:$A$163,0),MATCH(Sheet1!H$2,mtskill!$A$5:$CR$5,0))</f>
        <v>0.9</v>
      </c>
      <c r="I103" s="7">
        <f>INDEX(mtskill!$A$5:$CR$163,MATCH(Sheet1!$A103,mtskill!$A$5:$A$163,0),MATCH(Sheet1!I$2,mtskill!$A$5:$CR$5,0))</f>
        <v>0.75</v>
      </c>
      <c r="J103" s="7">
        <f>INDEX(mtskill!$A$5:$CR$163,MATCH(Sheet1!$A103,mtskill!$A$5:$A$163,0),MATCH(Sheet1!J$2,mtskill!$A$5:$CR$5,0))</f>
        <v>0.9</v>
      </c>
      <c r="K103" s="7">
        <f>INDEX(mtskill!$A$5:$CR$163,MATCH(Sheet1!$A103,mtskill!$A$5:$A$163,0),MATCH(Sheet1!K$2,mtskill!$A$5:$CR$5,0))</f>
        <v>0.75</v>
      </c>
      <c r="L103" s="7">
        <f>INDEX(mtskill!$A$5:$CR$163,MATCH(Sheet1!$A103,mtskill!$A$5:$A$163,0),MATCH(Sheet1!L$2,mtskill!$A$5:$CR$5,0))</f>
        <v>0.75</v>
      </c>
      <c r="M103" s="7">
        <f>INDEX(mtskill!$A$5:$CR$163,MATCH(Sheet1!$A103,mtskill!$A$5:$A$163,0),MATCH(Sheet1!M$2,mtskill!$A$5:$CR$5,0))</f>
        <v>0.9</v>
      </c>
      <c r="N103" s="7">
        <f>INDEX(mtskill!$A$5:$CR$163,MATCH(Sheet1!$A103,mtskill!$A$5:$A$163,0),MATCH(Sheet1!N$2,mtskill!$A$5:$CR$5,0))</f>
        <v>0.9</v>
      </c>
      <c r="O103" s="7">
        <f>INDEX(mtskill!$A$5:$CR$163,MATCH(Sheet1!$A103,mtskill!$A$5:$A$163,0),MATCH(Sheet1!O$2,mtskill!$A$5:$CR$5,0))</f>
        <v>0.9</v>
      </c>
      <c r="P103" s="7">
        <f>INDEX(mtskill!$A$5:$CR$163,MATCH(Sheet1!$A103,mtskill!$A$5:$A$163,0),MATCH(Sheet1!P$2,mtskill!$A$5:$CR$5,0))</f>
        <v>0.75</v>
      </c>
      <c r="Q103" s="7">
        <f>INDEX(mtskill!$A$5:$CR$163,MATCH(Sheet1!$A103,mtskill!$A$5:$A$163,0),MATCH(Sheet1!Q$2,mtskill!$A$5:$CR$5,0))</f>
        <v>0.9</v>
      </c>
      <c r="R103" s="7">
        <f>INDEX(mtskill!$A$5:$CR$163,MATCH(Sheet1!$A103,mtskill!$A$5:$A$163,0),MATCH(Sheet1!R$2,mtskill!$A$5:$CR$5,0))</f>
        <v>0.9</v>
      </c>
      <c r="S103" s="7">
        <f>INDEX(mtskill!$A$5:$CR$163,MATCH(Sheet1!$A103,mtskill!$A$5:$A$163,0),MATCH(Sheet1!S$2,mtskill!$A$5:$CR$5,0))</f>
        <v>0.9</v>
      </c>
      <c r="T103" s="7">
        <f>INDEX(mtskill!$A$5:$CR$163,MATCH(Sheet1!$A103,mtskill!$A$5:$A$163,0),MATCH(Sheet1!T$2,mtskill!$A$5:$CR$5,0))</f>
        <v>0.9</v>
      </c>
      <c r="U103" s="7">
        <f>INDEX(mtskill!$A$5:$CR$163,MATCH(Sheet1!$A103,mtskill!$A$5:$A$163,0),MATCH(Sheet1!U$2,mtskill!$A$5:$CR$5,0))</f>
        <v>0.9</v>
      </c>
      <c r="V103" s="7">
        <f>INDEX(mtskill!$A$5:$CR$163,MATCH(Sheet1!$A103,mtskill!$A$5:$A$163,0),MATCH(Sheet1!V$2,mtskill!$A$5:$CR$5,0))</f>
        <v>0.75</v>
      </c>
      <c r="W103" s="7">
        <f>INDEX(mtskill!$A$5:$CR$163,MATCH(Sheet1!$A103,mtskill!$A$5:$A$163,0),MATCH(Sheet1!W$2,mtskill!$A$5:$CR$5,0))</f>
        <v>0.9</v>
      </c>
      <c r="X103" s="7">
        <f>INDEX(mtskill!$A$5:$CR$163,MATCH(Sheet1!$A103,mtskill!$A$5:$A$163,0),MATCH(Sheet1!X$2,mtskill!$A$5:$CR$5,0))</f>
        <v>0.75</v>
      </c>
      <c r="Y103" s="7">
        <f>INDEX(mtskill!$A$5:$CR$163,MATCH(Sheet1!$A103,mtskill!$A$5:$A$163,0),MATCH(Sheet1!Y$2,mtskill!$A$5:$CR$5,0))</f>
        <v>0.56000000000000005</v>
      </c>
      <c r="Z103" s="7">
        <f>INDEX(mtskill!$A$5:$CR$163,MATCH(Sheet1!$A103,mtskill!$A$5:$A$163,0),MATCH(Sheet1!Z$2,mtskill!$A$5:$CR$5,0))</f>
        <v>0.9</v>
      </c>
      <c r="AA103" s="7">
        <f>INDEX(mtskill!$A$5:$CR$163,MATCH(Sheet1!$A103,mtskill!$A$5:$A$163,0),MATCH(Sheet1!AA$2,mtskill!$A$5:$CR$5,0))</f>
        <v>0.75</v>
      </c>
      <c r="AB103" s="7">
        <f>INDEX(mtskill!$A$5:$CR$163,MATCH(Sheet1!$A103,mtskill!$A$5:$A$163,0),MATCH(Sheet1!AB$2,mtskill!$A$5:$CR$5,0))</f>
        <v>0.9</v>
      </c>
      <c r="AC103" s="7">
        <f>INDEX(mtskill!$A$5:$CR$163,MATCH(Sheet1!$A103,mtskill!$A$5:$A$163,0),MATCH(Sheet1!AC$2,mtskill!$A$5:$CR$5,0))</f>
        <v>0.83333333333333337</v>
      </c>
      <c r="AD103" s="7">
        <f>INDEX(mtskill!$A$5:$CR$163,MATCH(Sheet1!$A103,mtskill!$A$5:$A$163,0),MATCH(Sheet1!AD$2,mtskill!$A$5:$CR$5,0))</f>
        <v>0.9</v>
      </c>
      <c r="AE103" s="7">
        <f>INDEX(mtskill!$A$5:$CR$163,MATCH(Sheet1!$A103,mtskill!$A$5:$A$163,0),MATCH(Sheet1!AE$2,mtskill!$A$5:$CR$5,0))</f>
        <v>0.9</v>
      </c>
      <c r="AF103" s="7">
        <f>INDEX(mtskill!$A$5:$CR$163,MATCH(Sheet1!$A103,mtskill!$A$5:$A$163,0),MATCH(Sheet1!AF$2,mtskill!$A$5:$CR$5,0))</f>
        <v>0.9</v>
      </c>
      <c r="AG103" s="7">
        <f>INDEX(mtskill!$A$5:$CR$163,MATCH(Sheet1!$A103,mtskill!$A$5:$A$163,0),MATCH(Sheet1!AG$2,mtskill!$A$5:$CR$5,0))</f>
        <v>0.75</v>
      </c>
      <c r="AH103" s="7">
        <f>INDEX(mtskill!$A$5:$CR$163,MATCH(Sheet1!$A103,mtskill!$A$5:$A$163,0),MATCH(Sheet1!AH$2,mtskill!$A$5:$CR$5,0))</f>
        <v>0.9</v>
      </c>
      <c r="AI103" s="7">
        <f>INDEX(mtskill!$A$5:$CR$163,MATCH(Sheet1!$A103,mtskill!$A$5:$A$163,0),MATCH(Sheet1!AI$2,mtskill!$A$5:$CR$5,0))</f>
        <v>0.9</v>
      </c>
      <c r="AK103" s="7">
        <v>10023358</v>
      </c>
      <c r="AL103" s="7">
        <v>30339200</v>
      </c>
      <c r="AM103" s="8">
        <v>1</v>
      </c>
    </row>
    <row r="104" spans="1:39" x14ac:dyDescent="0.25">
      <c r="A104">
        <v>10023499</v>
      </c>
      <c r="B104" s="7">
        <f>INDEX(mtskill!$A$5:$CR$163,MATCH(Sheet1!$A104,mtskill!$A$5:$A$163,0),MATCH(Sheet1!B$2,mtskill!$A$5:$CR$5,0))</f>
        <v>0.86</v>
      </c>
      <c r="C104" s="7">
        <f>INDEX(mtskill!$A$5:$CR$163,MATCH(Sheet1!$A104,mtskill!$A$5:$A$163,0),MATCH(Sheet1!C$2,mtskill!$A$5:$CR$5,0))</f>
        <v>0.86</v>
      </c>
      <c r="D104" s="7">
        <f>INDEX(mtskill!$A$5:$CR$163,MATCH(Sheet1!$A104,mtskill!$A$5:$A$163,0),MATCH(Sheet1!D$2,mtskill!$A$5:$CR$5,0))</f>
        <v>0.86</v>
      </c>
      <c r="E104" s="7">
        <f>INDEX(mtskill!$A$5:$CR$163,MATCH(Sheet1!$A104,mtskill!$A$5:$A$163,0),MATCH(Sheet1!E$2,mtskill!$A$5:$CR$5,0))</f>
        <v>0.86</v>
      </c>
      <c r="F104" s="7">
        <f>INDEX(mtskill!$A$5:$CR$163,MATCH(Sheet1!$A104,mtskill!$A$5:$A$163,0),MATCH(Sheet1!F$2,mtskill!$A$5:$CR$5,0))</f>
        <v>0.86</v>
      </c>
      <c r="G104" s="7">
        <f>INDEX(mtskill!$A$5:$CR$163,MATCH(Sheet1!$A104,mtskill!$A$5:$A$163,0),MATCH(Sheet1!G$2,mtskill!$A$5:$CR$5,0))</f>
        <v>0.85</v>
      </c>
      <c r="H104" s="7">
        <f>INDEX(mtskill!$A$5:$CR$163,MATCH(Sheet1!$A104,mtskill!$A$5:$A$163,0),MATCH(Sheet1!H$2,mtskill!$A$5:$CR$5,0))</f>
        <v>0.86</v>
      </c>
      <c r="I104" s="7">
        <f>INDEX(mtskill!$A$5:$CR$163,MATCH(Sheet1!$A104,mtskill!$A$5:$A$163,0),MATCH(Sheet1!I$2,mtskill!$A$5:$CR$5,0))</f>
        <v>0.85</v>
      </c>
      <c r="J104" s="7">
        <f>INDEX(mtskill!$A$5:$CR$163,MATCH(Sheet1!$A104,mtskill!$A$5:$A$163,0),MATCH(Sheet1!J$2,mtskill!$A$5:$CR$5,0))</f>
        <v>0.86</v>
      </c>
      <c r="K104" s="7">
        <f>INDEX(mtskill!$A$5:$CR$163,MATCH(Sheet1!$A104,mtskill!$A$5:$A$163,0),MATCH(Sheet1!K$2,mtskill!$A$5:$CR$5,0))</f>
        <v>0.85</v>
      </c>
      <c r="L104" s="7">
        <f>INDEX(mtskill!$A$5:$CR$163,MATCH(Sheet1!$A104,mtskill!$A$5:$A$163,0),MATCH(Sheet1!L$2,mtskill!$A$5:$CR$5,0))</f>
        <v>0.85</v>
      </c>
      <c r="M104" s="7">
        <f>INDEX(mtskill!$A$5:$CR$163,MATCH(Sheet1!$A104,mtskill!$A$5:$A$163,0),MATCH(Sheet1!M$2,mtskill!$A$5:$CR$5,0))</f>
        <v>0.86</v>
      </c>
      <c r="N104" s="7">
        <f>INDEX(mtskill!$A$5:$CR$163,MATCH(Sheet1!$A104,mtskill!$A$5:$A$163,0),MATCH(Sheet1!N$2,mtskill!$A$5:$CR$5,0))</f>
        <v>0.86</v>
      </c>
      <c r="O104" s="7">
        <f>INDEX(mtskill!$A$5:$CR$163,MATCH(Sheet1!$A104,mtskill!$A$5:$A$163,0),MATCH(Sheet1!O$2,mtskill!$A$5:$CR$5,0))</f>
        <v>0.86</v>
      </c>
      <c r="P104" s="7">
        <f>INDEX(mtskill!$A$5:$CR$163,MATCH(Sheet1!$A104,mtskill!$A$5:$A$163,0),MATCH(Sheet1!P$2,mtskill!$A$5:$CR$5,0))</f>
        <v>0.85</v>
      </c>
      <c r="Q104" s="7">
        <f>INDEX(mtskill!$A$5:$CR$163,MATCH(Sheet1!$A104,mtskill!$A$5:$A$163,0),MATCH(Sheet1!Q$2,mtskill!$A$5:$CR$5,0))</f>
        <v>0.86</v>
      </c>
      <c r="R104" s="7">
        <f>INDEX(mtskill!$A$5:$CR$163,MATCH(Sheet1!$A104,mtskill!$A$5:$A$163,0),MATCH(Sheet1!R$2,mtskill!$A$5:$CR$5,0))</f>
        <v>0.86</v>
      </c>
      <c r="S104" s="7">
        <f>INDEX(mtskill!$A$5:$CR$163,MATCH(Sheet1!$A104,mtskill!$A$5:$A$163,0),MATCH(Sheet1!S$2,mtskill!$A$5:$CR$5,0))</f>
        <v>0.86</v>
      </c>
      <c r="T104" s="7">
        <f>INDEX(mtskill!$A$5:$CR$163,MATCH(Sheet1!$A104,mtskill!$A$5:$A$163,0),MATCH(Sheet1!T$2,mtskill!$A$5:$CR$5,0))</f>
        <v>0.86</v>
      </c>
      <c r="U104" s="7">
        <f>INDEX(mtskill!$A$5:$CR$163,MATCH(Sheet1!$A104,mtskill!$A$5:$A$163,0),MATCH(Sheet1!U$2,mtskill!$A$5:$CR$5,0))</f>
        <v>0.86</v>
      </c>
      <c r="V104" s="7">
        <f>INDEX(mtskill!$A$5:$CR$163,MATCH(Sheet1!$A104,mtskill!$A$5:$A$163,0),MATCH(Sheet1!V$2,mtskill!$A$5:$CR$5,0))</f>
        <v>0.85</v>
      </c>
      <c r="W104" s="7">
        <f>INDEX(mtskill!$A$5:$CR$163,MATCH(Sheet1!$A104,mtskill!$A$5:$A$163,0),MATCH(Sheet1!W$2,mtskill!$A$5:$CR$5,0))</f>
        <v>0.86</v>
      </c>
      <c r="X104" s="7">
        <f>INDEX(mtskill!$A$5:$CR$163,MATCH(Sheet1!$A104,mtskill!$A$5:$A$163,0),MATCH(Sheet1!X$2,mtskill!$A$5:$CR$5,0))</f>
        <v>0.85</v>
      </c>
      <c r="Y104" s="7">
        <f>INDEX(mtskill!$A$5:$CR$163,MATCH(Sheet1!$A104,mtskill!$A$5:$A$163,0),MATCH(Sheet1!Y$2,mtskill!$A$5:$CR$5,0))</f>
        <v>0.56000000000000005</v>
      </c>
      <c r="Z104" s="7">
        <f>INDEX(mtskill!$A$5:$CR$163,MATCH(Sheet1!$A104,mtskill!$A$5:$A$163,0),MATCH(Sheet1!Z$2,mtskill!$A$5:$CR$5,0))</f>
        <v>0.86</v>
      </c>
      <c r="AA104" s="7">
        <f>INDEX(mtskill!$A$5:$CR$163,MATCH(Sheet1!$A104,mtskill!$A$5:$A$163,0),MATCH(Sheet1!AA$2,mtskill!$A$5:$CR$5,0))</f>
        <v>0.85</v>
      </c>
      <c r="AB104" s="7">
        <f>INDEX(mtskill!$A$5:$CR$163,MATCH(Sheet1!$A104,mtskill!$A$5:$A$163,0),MATCH(Sheet1!AB$2,mtskill!$A$5:$CR$5,0))</f>
        <v>0.86</v>
      </c>
      <c r="AC104" s="7">
        <f>INDEX(mtskill!$A$5:$CR$163,MATCH(Sheet1!$A104,mtskill!$A$5:$A$163,0),MATCH(Sheet1!AC$2,mtskill!$A$5:$CR$5,0))</f>
        <v>0.83333333333333337</v>
      </c>
      <c r="AD104" s="7">
        <f>INDEX(mtskill!$A$5:$CR$163,MATCH(Sheet1!$A104,mtskill!$A$5:$A$163,0),MATCH(Sheet1!AD$2,mtskill!$A$5:$CR$5,0))</f>
        <v>0.86</v>
      </c>
      <c r="AE104" s="7">
        <f>INDEX(mtskill!$A$5:$CR$163,MATCH(Sheet1!$A104,mtskill!$A$5:$A$163,0),MATCH(Sheet1!AE$2,mtskill!$A$5:$CR$5,0))</f>
        <v>0.86</v>
      </c>
      <c r="AF104" s="7">
        <f>INDEX(mtskill!$A$5:$CR$163,MATCH(Sheet1!$A104,mtskill!$A$5:$A$163,0),MATCH(Sheet1!AF$2,mtskill!$A$5:$CR$5,0))</f>
        <v>0.86</v>
      </c>
      <c r="AG104" s="7">
        <f>INDEX(mtskill!$A$5:$CR$163,MATCH(Sheet1!$A104,mtskill!$A$5:$A$163,0),MATCH(Sheet1!AG$2,mtskill!$A$5:$CR$5,0))</f>
        <v>0.85</v>
      </c>
      <c r="AH104" s="7">
        <f>INDEX(mtskill!$A$5:$CR$163,MATCH(Sheet1!$A104,mtskill!$A$5:$A$163,0),MATCH(Sheet1!AH$2,mtskill!$A$5:$CR$5,0))</f>
        <v>0.86</v>
      </c>
      <c r="AI104" s="7">
        <f>INDEX(mtskill!$A$5:$CR$163,MATCH(Sheet1!$A104,mtskill!$A$5:$A$163,0),MATCH(Sheet1!AI$2,mtskill!$A$5:$CR$5,0))</f>
        <v>0.86</v>
      </c>
      <c r="AK104" s="7">
        <v>10023358</v>
      </c>
      <c r="AL104" s="7">
        <v>30391576</v>
      </c>
      <c r="AM104" s="8">
        <v>0.75</v>
      </c>
    </row>
    <row r="105" spans="1:39" x14ac:dyDescent="0.25">
      <c r="A105">
        <v>10023444</v>
      </c>
      <c r="B105" s="7">
        <f>INDEX(mtskill!$A$5:$CR$163,MATCH(Sheet1!$A105,mtskill!$A$5:$A$163,0),MATCH(Sheet1!B$2,mtskill!$A$5:$CR$5,0))</f>
        <v>0.84</v>
      </c>
      <c r="C105" s="7">
        <f>INDEX(mtskill!$A$5:$CR$163,MATCH(Sheet1!$A105,mtskill!$A$5:$A$163,0),MATCH(Sheet1!C$2,mtskill!$A$5:$CR$5,0))</f>
        <v>0.84</v>
      </c>
      <c r="D105" s="7">
        <f>INDEX(mtskill!$A$5:$CR$163,MATCH(Sheet1!$A105,mtskill!$A$5:$A$163,0),MATCH(Sheet1!D$2,mtskill!$A$5:$CR$5,0))</f>
        <v>0.84</v>
      </c>
      <c r="E105" s="7">
        <f>INDEX(mtskill!$A$5:$CR$163,MATCH(Sheet1!$A105,mtskill!$A$5:$A$163,0),MATCH(Sheet1!E$2,mtskill!$A$5:$CR$5,0))</f>
        <v>0.84</v>
      </c>
      <c r="F105" s="7">
        <f>INDEX(mtskill!$A$5:$CR$163,MATCH(Sheet1!$A105,mtskill!$A$5:$A$163,0),MATCH(Sheet1!F$2,mtskill!$A$5:$CR$5,0))</f>
        <v>0.84</v>
      </c>
      <c r="G105" s="7">
        <f>INDEX(mtskill!$A$5:$CR$163,MATCH(Sheet1!$A105,mtskill!$A$5:$A$163,0),MATCH(Sheet1!G$2,mtskill!$A$5:$CR$5,0))</f>
        <v>0.8</v>
      </c>
      <c r="H105" s="7">
        <f>INDEX(mtskill!$A$5:$CR$163,MATCH(Sheet1!$A105,mtskill!$A$5:$A$163,0),MATCH(Sheet1!H$2,mtskill!$A$5:$CR$5,0))</f>
        <v>0.84</v>
      </c>
      <c r="I105" s="7">
        <f>INDEX(mtskill!$A$5:$CR$163,MATCH(Sheet1!$A105,mtskill!$A$5:$A$163,0),MATCH(Sheet1!I$2,mtskill!$A$5:$CR$5,0))</f>
        <v>0.8</v>
      </c>
      <c r="J105" s="7">
        <f>INDEX(mtskill!$A$5:$CR$163,MATCH(Sheet1!$A105,mtskill!$A$5:$A$163,0),MATCH(Sheet1!J$2,mtskill!$A$5:$CR$5,0))</f>
        <v>0.84</v>
      </c>
      <c r="K105" s="7">
        <f>INDEX(mtskill!$A$5:$CR$163,MATCH(Sheet1!$A105,mtskill!$A$5:$A$163,0),MATCH(Sheet1!K$2,mtskill!$A$5:$CR$5,0))</f>
        <v>0.8</v>
      </c>
      <c r="L105" s="7">
        <f>INDEX(mtskill!$A$5:$CR$163,MATCH(Sheet1!$A105,mtskill!$A$5:$A$163,0),MATCH(Sheet1!L$2,mtskill!$A$5:$CR$5,0))</f>
        <v>0.8</v>
      </c>
      <c r="M105" s="7">
        <f>INDEX(mtskill!$A$5:$CR$163,MATCH(Sheet1!$A105,mtskill!$A$5:$A$163,0),MATCH(Sheet1!M$2,mtskill!$A$5:$CR$5,0))</f>
        <v>0.84</v>
      </c>
      <c r="N105" s="7">
        <f>INDEX(mtskill!$A$5:$CR$163,MATCH(Sheet1!$A105,mtskill!$A$5:$A$163,0),MATCH(Sheet1!N$2,mtskill!$A$5:$CR$5,0))</f>
        <v>0.84</v>
      </c>
      <c r="O105" s="7">
        <f>INDEX(mtskill!$A$5:$CR$163,MATCH(Sheet1!$A105,mtskill!$A$5:$A$163,0),MATCH(Sheet1!O$2,mtskill!$A$5:$CR$5,0))</f>
        <v>0.84</v>
      </c>
      <c r="P105" s="7">
        <f>INDEX(mtskill!$A$5:$CR$163,MATCH(Sheet1!$A105,mtskill!$A$5:$A$163,0),MATCH(Sheet1!P$2,mtskill!$A$5:$CR$5,0))</f>
        <v>0.8</v>
      </c>
      <c r="Q105" s="7">
        <f>INDEX(mtskill!$A$5:$CR$163,MATCH(Sheet1!$A105,mtskill!$A$5:$A$163,0),MATCH(Sheet1!Q$2,mtskill!$A$5:$CR$5,0))</f>
        <v>0.84</v>
      </c>
      <c r="R105" s="7">
        <f>INDEX(mtskill!$A$5:$CR$163,MATCH(Sheet1!$A105,mtskill!$A$5:$A$163,0),MATCH(Sheet1!R$2,mtskill!$A$5:$CR$5,0))</f>
        <v>0.84</v>
      </c>
      <c r="S105" s="7">
        <f>INDEX(mtskill!$A$5:$CR$163,MATCH(Sheet1!$A105,mtskill!$A$5:$A$163,0),MATCH(Sheet1!S$2,mtskill!$A$5:$CR$5,0))</f>
        <v>0.84</v>
      </c>
      <c r="T105" s="7">
        <f>INDEX(mtskill!$A$5:$CR$163,MATCH(Sheet1!$A105,mtskill!$A$5:$A$163,0),MATCH(Sheet1!T$2,mtskill!$A$5:$CR$5,0))</f>
        <v>0.84</v>
      </c>
      <c r="U105" s="7">
        <f>INDEX(mtskill!$A$5:$CR$163,MATCH(Sheet1!$A105,mtskill!$A$5:$A$163,0),MATCH(Sheet1!U$2,mtskill!$A$5:$CR$5,0))</f>
        <v>0.84</v>
      </c>
      <c r="V105" s="7">
        <f>INDEX(mtskill!$A$5:$CR$163,MATCH(Sheet1!$A105,mtskill!$A$5:$A$163,0),MATCH(Sheet1!V$2,mtskill!$A$5:$CR$5,0))</f>
        <v>0.8</v>
      </c>
      <c r="W105" s="7">
        <f>INDEX(mtskill!$A$5:$CR$163,MATCH(Sheet1!$A105,mtskill!$A$5:$A$163,0),MATCH(Sheet1!W$2,mtskill!$A$5:$CR$5,0))</f>
        <v>0.84</v>
      </c>
      <c r="X105" s="7">
        <f>INDEX(mtskill!$A$5:$CR$163,MATCH(Sheet1!$A105,mtskill!$A$5:$A$163,0),MATCH(Sheet1!X$2,mtskill!$A$5:$CR$5,0))</f>
        <v>0.8</v>
      </c>
      <c r="Y105" s="7">
        <f>INDEX(mtskill!$A$5:$CR$163,MATCH(Sheet1!$A105,mtskill!$A$5:$A$163,0),MATCH(Sheet1!Y$2,mtskill!$A$5:$CR$5,0))</f>
        <v>0.56000000000000005</v>
      </c>
      <c r="Z105" s="7">
        <f>INDEX(mtskill!$A$5:$CR$163,MATCH(Sheet1!$A105,mtskill!$A$5:$A$163,0),MATCH(Sheet1!Z$2,mtskill!$A$5:$CR$5,0))</f>
        <v>0.84</v>
      </c>
      <c r="AA105" s="7">
        <f>INDEX(mtskill!$A$5:$CR$163,MATCH(Sheet1!$A105,mtskill!$A$5:$A$163,0),MATCH(Sheet1!AA$2,mtskill!$A$5:$CR$5,0))</f>
        <v>0.8</v>
      </c>
      <c r="AB105" s="7">
        <f>INDEX(mtskill!$A$5:$CR$163,MATCH(Sheet1!$A105,mtskill!$A$5:$A$163,0),MATCH(Sheet1!AB$2,mtskill!$A$5:$CR$5,0))</f>
        <v>0.84</v>
      </c>
      <c r="AC105" s="7">
        <f>INDEX(mtskill!$A$5:$CR$163,MATCH(Sheet1!$A105,mtskill!$A$5:$A$163,0),MATCH(Sheet1!AC$2,mtskill!$A$5:$CR$5,0))</f>
        <v>0.83333333333333337</v>
      </c>
      <c r="AD105" s="7">
        <f>INDEX(mtskill!$A$5:$CR$163,MATCH(Sheet1!$A105,mtskill!$A$5:$A$163,0),MATCH(Sheet1!AD$2,mtskill!$A$5:$CR$5,0))</f>
        <v>0.84</v>
      </c>
      <c r="AE105" s="7">
        <f>INDEX(mtskill!$A$5:$CR$163,MATCH(Sheet1!$A105,mtskill!$A$5:$A$163,0),MATCH(Sheet1!AE$2,mtskill!$A$5:$CR$5,0))</f>
        <v>0.84</v>
      </c>
      <c r="AF105" s="7">
        <f>INDEX(mtskill!$A$5:$CR$163,MATCH(Sheet1!$A105,mtskill!$A$5:$A$163,0),MATCH(Sheet1!AF$2,mtskill!$A$5:$CR$5,0))</f>
        <v>0.84</v>
      </c>
      <c r="AG105" s="7">
        <f>INDEX(mtskill!$A$5:$CR$163,MATCH(Sheet1!$A105,mtskill!$A$5:$A$163,0),MATCH(Sheet1!AG$2,mtskill!$A$5:$CR$5,0))</f>
        <v>0.8</v>
      </c>
      <c r="AH105" s="7">
        <f>INDEX(mtskill!$A$5:$CR$163,MATCH(Sheet1!$A105,mtskill!$A$5:$A$163,0),MATCH(Sheet1!AH$2,mtskill!$A$5:$CR$5,0))</f>
        <v>0.84</v>
      </c>
      <c r="AI105" s="7">
        <f>INDEX(mtskill!$A$5:$CR$163,MATCH(Sheet1!$A105,mtskill!$A$5:$A$163,0),MATCH(Sheet1!AI$2,mtskill!$A$5:$CR$5,0))</f>
        <v>0.84</v>
      </c>
      <c r="AK105" s="7">
        <v>10023358</v>
      </c>
      <c r="AL105" s="7">
        <v>30432710</v>
      </c>
      <c r="AM105" s="8">
        <v>0.96</v>
      </c>
    </row>
    <row r="106" spans="1:39" x14ac:dyDescent="0.25">
      <c r="A106">
        <v>10023518</v>
      </c>
      <c r="B106" s="7">
        <f>INDEX(mtskill!$A$5:$CR$163,MATCH(Sheet1!$A106,mtskill!$A$5:$A$163,0),MATCH(Sheet1!B$2,mtskill!$A$5:$CR$5,0))</f>
        <v>0.84</v>
      </c>
      <c r="C106" s="7">
        <f>INDEX(mtskill!$A$5:$CR$163,MATCH(Sheet1!$A106,mtskill!$A$5:$A$163,0),MATCH(Sheet1!C$2,mtskill!$A$5:$CR$5,0))</f>
        <v>0.84</v>
      </c>
      <c r="D106" s="7">
        <f>INDEX(mtskill!$A$5:$CR$163,MATCH(Sheet1!$A106,mtskill!$A$5:$A$163,0),MATCH(Sheet1!D$2,mtskill!$A$5:$CR$5,0))</f>
        <v>0.84</v>
      </c>
      <c r="E106" s="7">
        <f>INDEX(mtskill!$A$5:$CR$163,MATCH(Sheet1!$A106,mtskill!$A$5:$A$163,0),MATCH(Sheet1!E$2,mtskill!$A$5:$CR$5,0))</f>
        <v>0.84</v>
      </c>
      <c r="F106" s="7">
        <f>INDEX(mtskill!$A$5:$CR$163,MATCH(Sheet1!$A106,mtskill!$A$5:$A$163,0),MATCH(Sheet1!F$2,mtskill!$A$5:$CR$5,0))</f>
        <v>0.84</v>
      </c>
      <c r="G106" s="7">
        <f>INDEX(mtskill!$A$5:$CR$163,MATCH(Sheet1!$A106,mtskill!$A$5:$A$163,0),MATCH(Sheet1!G$2,mtskill!$A$5:$CR$5,0))</f>
        <v>0.85</v>
      </c>
      <c r="H106" s="7">
        <f>INDEX(mtskill!$A$5:$CR$163,MATCH(Sheet1!$A106,mtskill!$A$5:$A$163,0),MATCH(Sheet1!H$2,mtskill!$A$5:$CR$5,0))</f>
        <v>0.84</v>
      </c>
      <c r="I106" s="7">
        <f>INDEX(mtskill!$A$5:$CR$163,MATCH(Sheet1!$A106,mtskill!$A$5:$A$163,0),MATCH(Sheet1!I$2,mtskill!$A$5:$CR$5,0))</f>
        <v>0.85</v>
      </c>
      <c r="J106" s="7">
        <f>INDEX(mtskill!$A$5:$CR$163,MATCH(Sheet1!$A106,mtskill!$A$5:$A$163,0),MATCH(Sheet1!J$2,mtskill!$A$5:$CR$5,0))</f>
        <v>0.84</v>
      </c>
      <c r="K106" s="7">
        <f>INDEX(mtskill!$A$5:$CR$163,MATCH(Sheet1!$A106,mtskill!$A$5:$A$163,0),MATCH(Sheet1!K$2,mtskill!$A$5:$CR$5,0))</f>
        <v>0.85</v>
      </c>
      <c r="L106" s="7">
        <f>INDEX(mtskill!$A$5:$CR$163,MATCH(Sheet1!$A106,mtskill!$A$5:$A$163,0),MATCH(Sheet1!L$2,mtskill!$A$5:$CR$5,0))</f>
        <v>0.85</v>
      </c>
      <c r="M106" s="7">
        <f>INDEX(mtskill!$A$5:$CR$163,MATCH(Sheet1!$A106,mtskill!$A$5:$A$163,0),MATCH(Sheet1!M$2,mtskill!$A$5:$CR$5,0))</f>
        <v>0.84</v>
      </c>
      <c r="N106" s="7">
        <f>INDEX(mtskill!$A$5:$CR$163,MATCH(Sheet1!$A106,mtskill!$A$5:$A$163,0),MATCH(Sheet1!N$2,mtskill!$A$5:$CR$5,0))</f>
        <v>0.84</v>
      </c>
      <c r="O106" s="7">
        <f>INDEX(mtskill!$A$5:$CR$163,MATCH(Sheet1!$A106,mtskill!$A$5:$A$163,0),MATCH(Sheet1!O$2,mtskill!$A$5:$CR$5,0))</f>
        <v>0.84</v>
      </c>
      <c r="P106" s="7">
        <f>INDEX(mtskill!$A$5:$CR$163,MATCH(Sheet1!$A106,mtskill!$A$5:$A$163,0),MATCH(Sheet1!P$2,mtskill!$A$5:$CR$5,0))</f>
        <v>0.85</v>
      </c>
      <c r="Q106" s="7">
        <f>INDEX(mtskill!$A$5:$CR$163,MATCH(Sheet1!$A106,mtskill!$A$5:$A$163,0),MATCH(Sheet1!Q$2,mtskill!$A$5:$CR$5,0))</f>
        <v>0.84</v>
      </c>
      <c r="R106" s="7">
        <f>INDEX(mtskill!$A$5:$CR$163,MATCH(Sheet1!$A106,mtskill!$A$5:$A$163,0),MATCH(Sheet1!R$2,mtskill!$A$5:$CR$5,0))</f>
        <v>0.84</v>
      </c>
      <c r="S106" s="7">
        <f>INDEX(mtskill!$A$5:$CR$163,MATCH(Sheet1!$A106,mtskill!$A$5:$A$163,0),MATCH(Sheet1!S$2,mtskill!$A$5:$CR$5,0))</f>
        <v>0.84</v>
      </c>
      <c r="T106" s="7">
        <f>INDEX(mtskill!$A$5:$CR$163,MATCH(Sheet1!$A106,mtskill!$A$5:$A$163,0),MATCH(Sheet1!T$2,mtskill!$A$5:$CR$5,0))</f>
        <v>0.84</v>
      </c>
      <c r="U106" s="7">
        <f>INDEX(mtskill!$A$5:$CR$163,MATCH(Sheet1!$A106,mtskill!$A$5:$A$163,0),MATCH(Sheet1!U$2,mtskill!$A$5:$CR$5,0))</f>
        <v>0.84</v>
      </c>
      <c r="V106" s="7">
        <f>INDEX(mtskill!$A$5:$CR$163,MATCH(Sheet1!$A106,mtskill!$A$5:$A$163,0),MATCH(Sheet1!V$2,mtskill!$A$5:$CR$5,0))</f>
        <v>0.85</v>
      </c>
      <c r="W106" s="7">
        <f>INDEX(mtskill!$A$5:$CR$163,MATCH(Sheet1!$A106,mtskill!$A$5:$A$163,0),MATCH(Sheet1!W$2,mtskill!$A$5:$CR$5,0))</f>
        <v>0.84</v>
      </c>
      <c r="X106" s="7">
        <f>INDEX(mtskill!$A$5:$CR$163,MATCH(Sheet1!$A106,mtskill!$A$5:$A$163,0),MATCH(Sheet1!X$2,mtskill!$A$5:$CR$5,0))</f>
        <v>0.85</v>
      </c>
      <c r="Y106" s="7">
        <f>INDEX(mtskill!$A$5:$CR$163,MATCH(Sheet1!$A106,mtskill!$A$5:$A$163,0),MATCH(Sheet1!Y$2,mtskill!$A$5:$CR$5,0))</f>
        <v>0.56000000000000005</v>
      </c>
      <c r="Z106" s="7">
        <f>INDEX(mtskill!$A$5:$CR$163,MATCH(Sheet1!$A106,mtskill!$A$5:$A$163,0),MATCH(Sheet1!Z$2,mtskill!$A$5:$CR$5,0))</f>
        <v>0.84</v>
      </c>
      <c r="AA106" s="7">
        <f>INDEX(mtskill!$A$5:$CR$163,MATCH(Sheet1!$A106,mtskill!$A$5:$A$163,0),MATCH(Sheet1!AA$2,mtskill!$A$5:$CR$5,0))</f>
        <v>0.85</v>
      </c>
      <c r="AB106" s="7">
        <f>INDEX(mtskill!$A$5:$CR$163,MATCH(Sheet1!$A106,mtskill!$A$5:$A$163,0),MATCH(Sheet1!AB$2,mtskill!$A$5:$CR$5,0))</f>
        <v>0.84</v>
      </c>
      <c r="AC106" s="7">
        <f>INDEX(mtskill!$A$5:$CR$163,MATCH(Sheet1!$A106,mtskill!$A$5:$A$163,0),MATCH(Sheet1!AC$2,mtskill!$A$5:$CR$5,0))</f>
        <v>0.83333333333333337</v>
      </c>
      <c r="AD106" s="7">
        <f>INDEX(mtskill!$A$5:$CR$163,MATCH(Sheet1!$A106,mtskill!$A$5:$A$163,0),MATCH(Sheet1!AD$2,mtskill!$A$5:$CR$5,0))</f>
        <v>0.84</v>
      </c>
      <c r="AE106" s="7">
        <f>INDEX(mtskill!$A$5:$CR$163,MATCH(Sheet1!$A106,mtskill!$A$5:$A$163,0),MATCH(Sheet1!AE$2,mtskill!$A$5:$CR$5,0))</f>
        <v>0.84</v>
      </c>
      <c r="AF106" s="7">
        <f>INDEX(mtskill!$A$5:$CR$163,MATCH(Sheet1!$A106,mtskill!$A$5:$A$163,0),MATCH(Sheet1!AF$2,mtskill!$A$5:$CR$5,0))</f>
        <v>0.84</v>
      </c>
      <c r="AG106" s="7">
        <f>INDEX(mtskill!$A$5:$CR$163,MATCH(Sheet1!$A106,mtskill!$A$5:$A$163,0),MATCH(Sheet1!AG$2,mtskill!$A$5:$CR$5,0))</f>
        <v>0.85</v>
      </c>
      <c r="AH106" s="7">
        <f>INDEX(mtskill!$A$5:$CR$163,MATCH(Sheet1!$A106,mtskill!$A$5:$A$163,0),MATCH(Sheet1!AH$2,mtskill!$A$5:$CR$5,0))</f>
        <v>0.84</v>
      </c>
      <c r="AI106" s="7">
        <f>INDEX(mtskill!$A$5:$CR$163,MATCH(Sheet1!$A106,mtskill!$A$5:$A$163,0),MATCH(Sheet1!AI$2,mtskill!$A$5:$CR$5,0))</f>
        <v>0.84</v>
      </c>
      <c r="AK106" s="7">
        <v>10023358</v>
      </c>
      <c r="AL106" s="7">
        <v>30446865</v>
      </c>
      <c r="AM106" s="8">
        <v>1</v>
      </c>
    </row>
    <row r="107" spans="1:39" x14ac:dyDescent="0.25">
      <c r="A107">
        <v>10023580</v>
      </c>
      <c r="B107" s="7">
        <f>INDEX(mtskill!$A$5:$CR$163,MATCH(Sheet1!$A107,mtskill!$A$5:$A$163,0),MATCH(Sheet1!B$2,mtskill!$A$5:$CR$5,0))</f>
        <v>0.9</v>
      </c>
      <c r="C107" s="7">
        <f>INDEX(mtskill!$A$5:$CR$163,MATCH(Sheet1!$A107,mtskill!$A$5:$A$163,0),MATCH(Sheet1!C$2,mtskill!$A$5:$CR$5,0))</f>
        <v>0.9</v>
      </c>
      <c r="D107" s="7">
        <f>INDEX(mtskill!$A$5:$CR$163,MATCH(Sheet1!$A107,mtskill!$A$5:$A$163,0),MATCH(Sheet1!D$2,mtskill!$A$5:$CR$5,0))</f>
        <v>0.9</v>
      </c>
      <c r="E107" s="7">
        <f>INDEX(mtskill!$A$5:$CR$163,MATCH(Sheet1!$A107,mtskill!$A$5:$A$163,0),MATCH(Sheet1!E$2,mtskill!$A$5:$CR$5,0))</f>
        <v>0.9</v>
      </c>
      <c r="F107" s="7">
        <f>INDEX(mtskill!$A$5:$CR$163,MATCH(Sheet1!$A107,mtskill!$A$5:$A$163,0),MATCH(Sheet1!F$2,mtskill!$A$5:$CR$5,0))</f>
        <v>0.9</v>
      </c>
      <c r="G107" s="7">
        <f>INDEX(mtskill!$A$5:$CR$163,MATCH(Sheet1!$A107,mtskill!$A$5:$A$163,0),MATCH(Sheet1!G$2,mtskill!$A$5:$CR$5,0))</f>
        <v>0.75</v>
      </c>
      <c r="H107" s="7">
        <f>INDEX(mtskill!$A$5:$CR$163,MATCH(Sheet1!$A107,mtskill!$A$5:$A$163,0),MATCH(Sheet1!H$2,mtskill!$A$5:$CR$5,0))</f>
        <v>0.9</v>
      </c>
      <c r="I107" s="7">
        <f>INDEX(mtskill!$A$5:$CR$163,MATCH(Sheet1!$A107,mtskill!$A$5:$A$163,0),MATCH(Sheet1!I$2,mtskill!$A$5:$CR$5,0))</f>
        <v>0.75</v>
      </c>
      <c r="J107" s="7">
        <f>INDEX(mtskill!$A$5:$CR$163,MATCH(Sheet1!$A107,mtskill!$A$5:$A$163,0),MATCH(Sheet1!J$2,mtskill!$A$5:$CR$5,0))</f>
        <v>0.9</v>
      </c>
      <c r="K107" s="7">
        <f>INDEX(mtskill!$A$5:$CR$163,MATCH(Sheet1!$A107,mtskill!$A$5:$A$163,0),MATCH(Sheet1!K$2,mtskill!$A$5:$CR$5,0))</f>
        <v>0.75</v>
      </c>
      <c r="L107" s="7">
        <f>INDEX(mtskill!$A$5:$CR$163,MATCH(Sheet1!$A107,mtskill!$A$5:$A$163,0),MATCH(Sheet1!L$2,mtskill!$A$5:$CR$5,0))</f>
        <v>0.75</v>
      </c>
      <c r="M107" s="7">
        <f>INDEX(mtskill!$A$5:$CR$163,MATCH(Sheet1!$A107,mtskill!$A$5:$A$163,0),MATCH(Sheet1!M$2,mtskill!$A$5:$CR$5,0))</f>
        <v>0.9</v>
      </c>
      <c r="N107" s="7">
        <f>INDEX(mtskill!$A$5:$CR$163,MATCH(Sheet1!$A107,mtskill!$A$5:$A$163,0),MATCH(Sheet1!N$2,mtskill!$A$5:$CR$5,0))</f>
        <v>0.9</v>
      </c>
      <c r="O107" s="7">
        <f>INDEX(mtskill!$A$5:$CR$163,MATCH(Sheet1!$A107,mtskill!$A$5:$A$163,0),MATCH(Sheet1!O$2,mtskill!$A$5:$CR$5,0))</f>
        <v>0.9</v>
      </c>
      <c r="P107" s="7">
        <f>INDEX(mtskill!$A$5:$CR$163,MATCH(Sheet1!$A107,mtskill!$A$5:$A$163,0),MATCH(Sheet1!P$2,mtskill!$A$5:$CR$5,0))</f>
        <v>0.75</v>
      </c>
      <c r="Q107" s="7">
        <f>INDEX(mtskill!$A$5:$CR$163,MATCH(Sheet1!$A107,mtskill!$A$5:$A$163,0),MATCH(Sheet1!Q$2,mtskill!$A$5:$CR$5,0))</f>
        <v>0.9</v>
      </c>
      <c r="R107" s="7">
        <f>INDEX(mtskill!$A$5:$CR$163,MATCH(Sheet1!$A107,mtskill!$A$5:$A$163,0),MATCH(Sheet1!R$2,mtskill!$A$5:$CR$5,0))</f>
        <v>0.9</v>
      </c>
      <c r="S107" s="7">
        <f>INDEX(mtskill!$A$5:$CR$163,MATCH(Sheet1!$A107,mtskill!$A$5:$A$163,0),MATCH(Sheet1!S$2,mtskill!$A$5:$CR$5,0))</f>
        <v>0.9</v>
      </c>
      <c r="T107" s="7">
        <f>INDEX(mtskill!$A$5:$CR$163,MATCH(Sheet1!$A107,mtskill!$A$5:$A$163,0),MATCH(Sheet1!T$2,mtskill!$A$5:$CR$5,0))</f>
        <v>0.9</v>
      </c>
      <c r="U107" s="7">
        <f>INDEX(mtskill!$A$5:$CR$163,MATCH(Sheet1!$A107,mtskill!$A$5:$A$163,0),MATCH(Sheet1!U$2,mtskill!$A$5:$CR$5,0))</f>
        <v>0.9</v>
      </c>
      <c r="V107" s="7">
        <f>INDEX(mtskill!$A$5:$CR$163,MATCH(Sheet1!$A107,mtskill!$A$5:$A$163,0),MATCH(Sheet1!V$2,mtskill!$A$5:$CR$5,0))</f>
        <v>0.75</v>
      </c>
      <c r="W107" s="7">
        <f>INDEX(mtskill!$A$5:$CR$163,MATCH(Sheet1!$A107,mtskill!$A$5:$A$163,0),MATCH(Sheet1!W$2,mtskill!$A$5:$CR$5,0))</f>
        <v>0.9</v>
      </c>
      <c r="X107" s="7">
        <f>INDEX(mtskill!$A$5:$CR$163,MATCH(Sheet1!$A107,mtskill!$A$5:$A$163,0),MATCH(Sheet1!X$2,mtskill!$A$5:$CR$5,0))</f>
        <v>0.75</v>
      </c>
      <c r="Y107" s="7">
        <f>INDEX(mtskill!$A$5:$CR$163,MATCH(Sheet1!$A107,mtskill!$A$5:$A$163,0),MATCH(Sheet1!Y$2,mtskill!$A$5:$CR$5,0))</f>
        <v>0.56000000000000005</v>
      </c>
      <c r="Z107" s="7">
        <f>INDEX(mtskill!$A$5:$CR$163,MATCH(Sheet1!$A107,mtskill!$A$5:$A$163,0),MATCH(Sheet1!Z$2,mtskill!$A$5:$CR$5,0))</f>
        <v>0.9</v>
      </c>
      <c r="AA107" s="7">
        <f>INDEX(mtskill!$A$5:$CR$163,MATCH(Sheet1!$A107,mtskill!$A$5:$A$163,0),MATCH(Sheet1!AA$2,mtskill!$A$5:$CR$5,0))</f>
        <v>0.75</v>
      </c>
      <c r="AB107" s="7">
        <f>INDEX(mtskill!$A$5:$CR$163,MATCH(Sheet1!$A107,mtskill!$A$5:$A$163,0),MATCH(Sheet1!AB$2,mtskill!$A$5:$CR$5,0))</f>
        <v>0.9</v>
      </c>
      <c r="AC107" s="7">
        <f>INDEX(mtskill!$A$5:$CR$163,MATCH(Sheet1!$A107,mtskill!$A$5:$A$163,0),MATCH(Sheet1!AC$2,mtskill!$A$5:$CR$5,0))</f>
        <v>0.83333333333333337</v>
      </c>
      <c r="AD107" s="7">
        <f>INDEX(mtskill!$A$5:$CR$163,MATCH(Sheet1!$A107,mtskill!$A$5:$A$163,0),MATCH(Sheet1!AD$2,mtskill!$A$5:$CR$5,0))</f>
        <v>0.9</v>
      </c>
      <c r="AE107" s="7">
        <f>INDEX(mtskill!$A$5:$CR$163,MATCH(Sheet1!$A107,mtskill!$A$5:$A$163,0),MATCH(Sheet1!AE$2,mtskill!$A$5:$CR$5,0))</f>
        <v>0.9</v>
      </c>
      <c r="AF107" s="7">
        <f>INDEX(mtskill!$A$5:$CR$163,MATCH(Sheet1!$A107,mtskill!$A$5:$A$163,0),MATCH(Sheet1!AF$2,mtskill!$A$5:$CR$5,0))</f>
        <v>0.9</v>
      </c>
      <c r="AG107" s="7">
        <f>INDEX(mtskill!$A$5:$CR$163,MATCH(Sheet1!$A107,mtskill!$A$5:$A$163,0),MATCH(Sheet1!AG$2,mtskill!$A$5:$CR$5,0))</f>
        <v>0.75</v>
      </c>
      <c r="AH107" s="7">
        <f>INDEX(mtskill!$A$5:$CR$163,MATCH(Sheet1!$A107,mtskill!$A$5:$A$163,0),MATCH(Sheet1!AH$2,mtskill!$A$5:$CR$5,0))</f>
        <v>0.9</v>
      </c>
      <c r="AI107" s="7">
        <f>INDEX(mtskill!$A$5:$CR$163,MATCH(Sheet1!$A107,mtskill!$A$5:$A$163,0),MATCH(Sheet1!AI$2,mtskill!$A$5:$CR$5,0))</f>
        <v>0.9</v>
      </c>
      <c r="AK107" s="7">
        <v>10023387</v>
      </c>
      <c r="AL107" s="7">
        <v>30103742</v>
      </c>
      <c r="AM107" s="8">
        <v>0.84</v>
      </c>
    </row>
    <row r="108" spans="1:39" x14ac:dyDescent="0.25">
      <c r="A108">
        <v>10023921</v>
      </c>
      <c r="B108" s="7">
        <f>INDEX(mtskill!$A$5:$CR$163,MATCH(Sheet1!$A108,mtskill!$A$5:$A$163,0),MATCH(Sheet1!B$2,mtskill!$A$5:$CR$5,0))</f>
        <v>0.86</v>
      </c>
      <c r="C108" s="7">
        <f>INDEX(mtskill!$A$5:$CR$163,MATCH(Sheet1!$A108,mtskill!$A$5:$A$163,0),MATCH(Sheet1!C$2,mtskill!$A$5:$CR$5,0))</f>
        <v>0.86</v>
      </c>
      <c r="D108" s="7">
        <f>INDEX(mtskill!$A$5:$CR$163,MATCH(Sheet1!$A108,mtskill!$A$5:$A$163,0),MATCH(Sheet1!D$2,mtskill!$A$5:$CR$5,0))</f>
        <v>0.86</v>
      </c>
      <c r="E108" s="7">
        <f>INDEX(mtskill!$A$5:$CR$163,MATCH(Sheet1!$A108,mtskill!$A$5:$A$163,0),MATCH(Sheet1!E$2,mtskill!$A$5:$CR$5,0))</f>
        <v>0.86</v>
      </c>
      <c r="F108" s="7">
        <f>INDEX(mtskill!$A$5:$CR$163,MATCH(Sheet1!$A108,mtskill!$A$5:$A$163,0),MATCH(Sheet1!F$2,mtskill!$A$5:$CR$5,0))</f>
        <v>0.86</v>
      </c>
      <c r="G108" s="7">
        <f>INDEX(mtskill!$A$5:$CR$163,MATCH(Sheet1!$A108,mtskill!$A$5:$A$163,0),MATCH(Sheet1!G$2,mtskill!$A$5:$CR$5,0))</f>
        <v>0.625</v>
      </c>
      <c r="H108" s="7">
        <f>INDEX(mtskill!$A$5:$CR$163,MATCH(Sheet1!$A108,mtskill!$A$5:$A$163,0),MATCH(Sheet1!H$2,mtskill!$A$5:$CR$5,0))</f>
        <v>0.86</v>
      </c>
      <c r="I108" s="7">
        <f>INDEX(mtskill!$A$5:$CR$163,MATCH(Sheet1!$A108,mtskill!$A$5:$A$163,0),MATCH(Sheet1!I$2,mtskill!$A$5:$CR$5,0))</f>
        <v>0.625</v>
      </c>
      <c r="J108" s="7">
        <f>INDEX(mtskill!$A$5:$CR$163,MATCH(Sheet1!$A108,mtskill!$A$5:$A$163,0),MATCH(Sheet1!J$2,mtskill!$A$5:$CR$5,0))</f>
        <v>0.86</v>
      </c>
      <c r="K108" s="7">
        <f>INDEX(mtskill!$A$5:$CR$163,MATCH(Sheet1!$A108,mtskill!$A$5:$A$163,0),MATCH(Sheet1!K$2,mtskill!$A$5:$CR$5,0))</f>
        <v>0.625</v>
      </c>
      <c r="L108" s="7">
        <f>INDEX(mtskill!$A$5:$CR$163,MATCH(Sheet1!$A108,mtskill!$A$5:$A$163,0),MATCH(Sheet1!L$2,mtskill!$A$5:$CR$5,0))</f>
        <v>0.625</v>
      </c>
      <c r="M108" s="7">
        <f>INDEX(mtskill!$A$5:$CR$163,MATCH(Sheet1!$A108,mtskill!$A$5:$A$163,0),MATCH(Sheet1!M$2,mtskill!$A$5:$CR$5,0))</f>
        <v>0.86</v>
      </c>
      <c r="N108" s="7">
        <f>INDEX(mtskill!$A$5:$CR$163,MATCH(Sheet1!$A108,mtskill!$A$5:$A$163,0),MATCH(Sheet1!N$2,mtskill!$A$5:$CR$5,0))</f>
        <v>0.86</v>
      </c>
      <c r="O108" s="7">
        <f>INDEX(mtskill!$A$5:$CR$163,MATCH(Sheet1!$A108,mtskill!$A$5:$A$163,0),MATCH(Sheet1!O$2,mtskill!$A$5:$CR$5,0))</f>
        <v>0.86</v>
      </c>
      <c r="P108" s="7">
        <f>INDEX(mtskill!$A$5:$CR$163,MATCH(Sheet1!$A108,mtskill!$A$5:$A$163,0),MATCH(Sheet1!P$2,mtskill!$A$5:$CR$5,0))</f>
        <v>0.625</v>
      </c>
      <c r="Q108" s="7">
        <f>INDEX(mtskill!$A$5:$CR$163,MATCH(Sheet1!$A108,mtskill!$A$5:$A$163,0),MATCH(Sheet1!Q$2,mtskill!$A$5:$CR$5,0))</f>
        <v>0.86</v>
      </c>
      <c r="R108" s="7">
        <f>INDEX(mtskill!$A$5:$CR$163,MATCH(Sheet1!$A108,mtskill!$A$5:$A$163,0),MATCH(Sheet1!R$2,mtskill!$A$5:$CR$5,0))</f>
        <v>0.86</v>
      </c>
      <c r="S108" s="7">
        <f>INDEX(mtskill!$A$5:$CR$163,MATCH(Sheet1!$A108,mtskill!$A$5:$A$163,0),MATCH(Sheet1!S$2,mtskill!$A$5:$CR$5,0))</f>
        <v>0.86</v>
      </c>
      <c r="T108" s="7">
        <f>INDEX(mtskill!$A$5:$CR$163,MATCH(Sheet1!$A108,mtskill!$A$5:$A$163,0),MATCH(Sheet1!T$2,mtskill!$A$5:$CR$5,0))</f>
        <v>0.86</v>
      </c>
      <c r="U108" s="7">
        <f>INDEX(mtskill!$A$5:$CR$163,MATCH(Sheet1!$A108,mtskill!$A$5:$A$163,0),MATCH(Sheet1!U$2,mtskill!$A$5:$CR$5,0))</f>
        <v>0.86</v>
      </c>
      <c r="V108" s="7">
        <f>INDEX(mtskill!$A$5:$CR$163,MATCH(Sheet1!$A108,mtskill!$A$5:$A$163,0),MATCH(Sheet1!V$2,mtskill!$A$5:$CR$5,0))</f>
        <v>0.625</v>
      </c>
      <c r="W108" s="7">
        <f>INDEX(mtskill!$A$5:$CR$163,MATCH(Sheet1!$A108,mtskill!$A$5:$A$163,0),MATCH(Sheet1!W$2,mtskill!$A$5:$CR$5,0))</f>
        <v>0.86</v>
      </c>
      <c r="X108" s="7">
        <f>INDEX(mtskill!$A$5:$CR$163,MATCH(Sheet1!$A108,mtskill!$A$5:$A$163,0),MATCH(Sheet1!X$2,mtskill!$A$5:$CR$5,0))</f>
        <v>0.625</v>
      </c>
      <c r="Y108" s="7">
        <f>INDEX(mtskill!$A$5:$CR$163,MATCH(Sheet1!$A108,mtskill!$A$5:$A$163,0),MATCH(Sheet1!Y$2,mtskill!$A$5:$CR$5,0))</f>
        <v>0.5</v>
      </c>
      <c r="Z108" s="7">
        <f>INDEX(mtskill!$A$5:$CR$163,MATCH(Sheet1!$A108,mtskill!$A$5:$A$163,0),MATCH(Sheet1!Z$2,mtskill!$A$5:$CR$5,0))</f>
        <v>0.86</v>
      </c>
      <c r="AA108" s="7">
        <f>INDEX(mtskill!$A$5:$CR$163,MATCH(Sheet1!$A108,mtskill!$A$5:$A$163,0),MATCH(Sheet1!AA$2,mtskill!$A$5:$CR$5,0))</f>
        <v>0.625</v>
      </c>
      <c r="AB108" s="7">
        <f>INDEX(mtskill!$A$5:$CR$163,MATCH(Sheet1!$A108,mtskill!$A$5:$A$163,0),MATCH(Sheet1!AB$2,mtskill!$A$5:$CR$5,0))</f>
        <v>0.86</v>
      </c>
      <c r="AC108" s="7">
        <f>INDEX(mtskill!$A$5:$CR$163,MATCH(Sheet1!$A108,mtskill!$A$5:$A$163,0),MATCH(Sheet1!AC$2,mtskill!$A$5:$CR$5,0))</f>
        <v>0.83333333333333337</v>
      </c>
      <c r="AD108" s="7">
        <f>INDEX(mtskill!$A$5:$CR$163,MATCH(Sheet1!$A108,mtskill!$A$5:$A$163,0),MATCH(Sheet1!AD$2,mtskill!$A$5:$CR$5,0))</f>
        <v>0.86</v>
      </c>
      <c r="AE108" s="7">
        <f>INDEX(mtskill!$A$5:$CR$163,MATCH(Sheet1!$A108,mtskill!$A$5:$A$163,0),MATCH(Sheet1!AE$2,mtskill!$A$5:$CR$5,0))</f>
        <v>0.86</v>
      </c>
      <c r="AF108" s="7">
        <f>INDEX(mtskill!$A$5:$CR$163,MATCH(Sheet1!$A108,mtskill!$A$5:$A$163,0),MATCH(Sheet1!AF$2,mtskill!$A$5:$CR$5,0))</f>
        <v>0.86</v>
      </c>
      <c r="AG108" s="7">
        <f>INDEX(mtskill!$A$5:$CR$163,MATCH(Sheet1!$A108,mtskill!$A$5:$A$163,0),MATCH(Sheet1!AG$2,mtskill!$A$5:$CR$5,0))</f>
        <v>0.625</v>
      </c>
      <c r="AH108" s="7">
        <f>INDEX(mtskill!$A$5:$CR$163,MATCH(Sheet1!$A108,mtskill!$A$5:$A$163,0),MATCH(Sheet1!AH$2,mtskill!$A$5:$CR$5,0))</f>
        <v>0.86</v>
      </c>
      <c r="AI108" s="7">
        <f>INDEX(mtskill!$A$5:$CR$163,MATCH(Sheet1!$A108,mtskill!$A$5:$A$163,0),MATCH(Sheet1!AI$2,mtskill!$A$5:$CR$5,0))</f>
        <v>0.86</v>
      </c>
      <c r="AK108" s="7">
        <v>10023387</v>
      </c>
      <c r="AL108" s="7">
        <v>30103753</v>
      </c>
      <c r="AM108" s="8">
        <v>0.8</v>
      </c>
    </row>
    <row r="109" spans="1:39" x14ac:dyDescent="0.25">
      <c r="A109">
        <v>10023408</v>
      </c>
      <c r="B109" s="7">
        <f>INDEX(mtskill!$A$5:$CR$163,MATCH(Sheet1!$A109,mtskill!$A$5:$A$163,0),MATCH(Sheet1!B$2,mtskill!$A$5:$CR$5,0))</f>
        <v>0.9</v>
      </c>
      <c r="C109" s="7">
        <f>INDEX(mtskill!$A$5:$CR$163,MATCH(Sheet1!$A109,mtskill!$A$5:$A$163,0),MATCH(Sheet1!C$2,mtskill!$A$5:$CR$5,0))</f>
        <v>0.9</v>
      </c>
      <c r="D109" s="7">
        <f>INDEX(mtskill!$A$5:$CR$163,MATCH(Sheet1!$A109,mtskill!$A$5:$A$163,0),MATCH(Sheet1!D$2,mtskill!$A$5:$CR$5,0))</f>
        <v>0.9</v>
      </c>
      <c r="E109" s="7">
        <f>INDEX(mtskill!$A$5:$CR$163,MATCH(Sheet1!$A109,mtskill!$A$5:$A$163,0),MATCH(Sheet1!E$2,mtskill!$A$5:$CR$5,0))</f>
        <v>0.9</v>
      </c>
      <c r="F109" s="7">
        <f>INDEX(mtskill!$A$5:$CR$163,MATCH(Sheet1!$A109,mtskill!$A$5:$A$163,0),MATCH(Sheet1!F$2,mtskill!$A$5:$CR$5,0))</f>
        <v>0.9</v>
      </c>
      <c r="G109" s="7">
        <f>INDEX(mtskill!$A$5:$CR$163,MATCH(Sheet1!$A109,mtskill!$A$5:$A$163,0),MATCH(Sheet1!G$2,mtskill!$A$5:$CR$5,0))</f>
        <v>0.625</v>
      </c>
      <c r="H109" s="7">
        <f>INDEX(mtskill!$A$5:$CR$163,MATCH(Sheet1!$A109,mtskill!$A$5:$A$163,0),MATCH(Sheet1!H$2,mtskill!$A$5:$CR$5,0))</f>
        <v>0.9</v>
      </c>
      <c r="I109" s="7">
        <f>INDEX(mtskill!$A$5:$CR$163,MATCH(Sheet1!$A109,mtskill!$A$5:$A$163,0),MATCH(Sheet1!I$2,mtskill!$A$5:$CR$5,0))</f>
        <v>0.625</v>
      </c>
      <c r="J109" s="7">
        <f>INDEX(mtskill!$A$5:$CR$163,MATCH(Sheet1!$A109,mtskill!$A$5:$A$163,0),MATCH(Sheet1!J$2,mtskill!$A$5:$CR$5,0))</f>
        <v>0.9</v>
      </c>
      <c r="K109" s="7">
        <f>INDEX(mtskill!$A$5:$CR$163,MATCH(Sheet1!$A109,mtskill!$A$5:$A$163,0),MATCH(Sheet1!K$2,mtskill!$A$5:$CR$5,0))</f>
        <v>0.625</v>
      </c>
      <c r="L109" s="7">
        <f>INDEX(mtskill!$A$5:$CR$163,MATCH(Sheet1!$A109,mtskill!$A$5:$A$163,0),MATCH(Sheet1!L$2,mtskill!$A$5:$CR$5,0))</f>
        <v>0.625</v>
      </c>
      <c r="M109" s="7">
        <f>INDEX(mtskill!$A$5:$CR$163,MATCH(Sheet1!$A109,mtskill!$A$5:$A$163,0),MATCH(Sheet1!M$2,mtskill!$A$5:$CR$5,0))</f>
        <v>0.9</v>
      </c>
      <c r="N109" s="7">
        <f>INDEX(mtskill!$A$5:$CR$163,MATCH(Sheet1!$A109,mtskill!$A$5:$A$163,0),MATCH(Sheet1!N$2,mtskill!$A$5:$CR$5,0))</f>
        <v>0.9</v>
      </c>
      <c r="O109" s="7">
        <f>INDEX(mtskill!$A$5:$CR$163,MATCH(Sheet1!$A109,mtskill!$A$5:$A$163,0),MATCH(Sheet1!O$2,mtskill!$A$5:$CR$5,0))</f>
        <v>0.9</v>
      </c>
      <c r="P109" s="7">
        <f>INDEX(mtskill!$A$5:$CR$163,MATCH(Sheet1!$A109,mtskill!$A$5:$A$163,0),MATCH(Sheet1!P$2,mtskill!$A$5:$CR$5,0))</f>
        <v>0.625</v>
      </c>
      <c r="Q109" s="7">
        <f>INDEX(mtskill!$A$5:$CR$163,MATCH(Sheet1!$A109,mtskill!$A$5:$A$163,0),MATCH(Sheet1!Q$2,mtskill!$A$5:$CR$5,0))</f>
        <v>0.9</v>
      </c>
      <c r="R109" s="7">
        <f>INDEX(mtskill!$A$5:$CR$163,MATCH(Sheet1!$A109,mtskill!$A$5:$A$163,0),MATCH(Sheet1!R$2,mtskill!$A$5:$CR$5,0))</f>
        <v>0.9</v>
      </c>
      <c r="S109" s="7">
        <f>INDEX(mtskill!$A$5:$CR$163,MATCH(Sheet1!$A109,mtskill!$A$5:$A$163,0),MATCH(Sheet1!S$2,mtskill!$A$5:$CR$5,0))</f>
        <v>0.9</v>
      </c>
      <c r="T109" s="7">
        <f>INDEX(mtskill!$A$5:$CR$163,MATCH(Sheet1!$A109,mtskill!$A$5:$A$163,0),MATCH(Sheet1!T$2,mtskill!$A$5:$CR$5,0))</f>
        <v>0.9</v>
      </c>
      <c r="U109" s="7">
        <f>INDEX(mtskill!$A$5:$CR$163,MATCH(Sheet1!$A109,mtskill!$A$5:$A$163,0),MATCH(Sheet1!U$2,mtskill!$A$5:$CR$5,0))</f>
        <v>0.9</v>
      </c>
      <c r="V109" s="7">
        <f>INDEX(mtskill!$A$5:$CR$163,MATCH(Sheet1!$A109,mtskill!$A$5:$A$163,0),MATCH(Sheet1!V$2,mtskill!$A$5:$CR$5,0))</f>
        <v>0.625</v>
      </c>
      <c r="W109" s="7">
        <f>INDEX(mtskill!$A$5:$CR$163,MATCH(Sheet1!$A109,mtskill!$A$5:$A$163,0),MATCH(Sheet1!W$2,mtskill!$A$5:$CR$5,0))</f>
        <v>0.9</v>
      </c>
      <c r="X109" s="7">
        <f>INDEX(mtskill!$A$5:$CR$163,MATCH(Sheet1!$A109,mtskill!$A$5:$A$163,0),MATCH(Sheet1!X$2,mtskill!$A$5:$CR$5,0))</f>
        <v>0.625</v>
      </c>
      <c r="Y109" s="7">
        <f>INDEX(mtskill!$A$5:$CR$163,MATCH(Sheet1!$A109,mtskill!$A$5:$A$163,0),MATCH(Sheet1!Y$2,mtskill!$A$5:$CR$5,0))</f>
        <v>0.56000000000000005</v>
      </c>
      <c r="Z109" s="7">
        <f>INDEX(mtskill!$A$5:$CR$163,MATCH(Sheet1!$A109,mtskill!$A$5:$A$163,0),MATCH(Sheet1!Z$2,mtskill!$A$5:$CR$5,0))</f>
        <v>0.9</v>
      </c>
      <c r="AA109" s="7">
        <f>INDEX(mtskill!$A$5:$CR$163,MATCH(Sheet1!$A109,mtskill!$A$5:$A$163,0),MATCH(Sheet1!AA$2,mtskill!$A$5:$CR$5,0))</f>
        <v>0.625</v>
      </c>
      <c r="AB109" s="7">
        <f>INDEX(mtskill!$A$5:$CR$163,MATCH(Sheet1!$A109,mtskill!$A$5:$A$163,0),MATCH(Sheet1!AB$2,mtskill!$A$5:$CR$5,0))</f>
        <v>0.9</v>
      </c>
      <c r="AC109" s="7">
        <f>INDEX(mtskill!$A$5:$CR$163,MATCH(Sheet1!$A109,mtskill!$A$5:$A$163,0),MATCH(Sheet1!AC$2,mtskill!$A$5:$CR$5,0))</f>
        <v>0.83333333333333337</v>
      </c>
      <c r="AD109" s="7">
        <f>INDEX(mtskill!$A$5:$CR$163,MATCH(Sheet1!$A109,mtskill!$A$5:$A$163,0),MATCH(Sheet1!AD$2,mtskill!$A$5:$CR$5,0))</f>
        <v>0.9</v>
      </c>
      <c r="AE109" s="7">
        <f>INDEX(mtskill!$A$5:$CR$163,MATCH(Sheet1!$A109,mtskill!$A$5:$A$163,0),MATCH(Sheet1!AE$2,mtskill!$A$5:$CR$5,0))</f>
        <v>0.9</v>
      </c>
      <c r="AF109" s="7">
        <f>INDEX(mtskill!$A$5:$CR$163,MATCH(Sheet1!$A109,mtskill!$A$5:$A$163,0),MATCH(Sheet1!AF$2,mtskill!$A$5:$CR$5,0))</f>
        <v>0.9</v>
      </c>
      <c r="AG109" s="7">
        <f>INDEX(mtskill!$A$5:$CR$163,MATCH(Sheet1!$A109,mtskill!$A$5:$A$163,0),MATCH(Sheet1!AG$2,mtskill!$A$5:$CR$5,0))</f>
        <v>0.625</v>
      </c>
      <c r="AH109" s="7">
        <f>INDEX(mtskill!$A$5:$CR$163,MATCH(Sheet1!$A109,mtskill!$A$5:$A$163,0),MATCH(Sheet1!AH$2,mtskill!$A$5:$CR$5,0))</f>
        <v>0.9</v>
      </c>
      <c r="AI109" s="7">
        <f>INDEX(mtskill!$A$5:$CR$163,MATCH(Sheet1!$A109,mtskill!$A$5:$A$163,0),MATCH(Sheet1!AI$2,mtskill!$A$5:$CR$5,0))</f>
        <v>0.9</v>
      </c>
      <c r="AK109" s="7">
        <v>10023387</v>
      </c>
      <c r="AL109" s="7">
        <v>30103801</v>
      </c>
      <c r="AM109" s="8">
        <v>0.84</v>
      </c>
    </row>
    <row r="110" spans="1:39" x14ac:dyDescent="0.25">
      <c r="A110">
        <v>10023558</v>
      </c>
      <c r="B110" s="7">
        <f>INDEX(mtskill!$A$5:$CR$163,MATCH(Sheet1!$A110,mtskill!$A$5:$A$163,0),MATCH(Sheet1!B$2,mtskill!$A$5:$CR$5,0))</f>
        <v>0.86</v>
      </c>
      <c r="C110" s="7">
        <f>INDEX(mtskill!$A$5:$CR$163,MATCH(Sheet1!$A110,mtskill!$A$5:$A$163,0),MATCH(Sheet1!C$2,mtskill!$A$5:$CR$5,0))</f>
        <v>0.84</v>
      </c>
      <c r="D110" s="7">
        <f>INDEX(mtskill!$A$5:$CR$163,MATCH(Sheet1!$A110,mtskill!$A$5:$A$163,0),MATCH(Sheet1!D$2,mtskill!$A$5:$CR$5,0))</f>
        <v>0.86</v>
      </c>
      <c r="E110" s="7">
        <f>INDEX(mtskill!$A$5:$CR$163,MATCH(Sheet1!$A110,mtskill!$A$5:$A$163,0),MATCH(Sheet1!E$2,mtskill!$A$5:$CR$5,0))</f>
        <v>0.86</v>
      </c>
      <c r="F110" s="7">
        <f>INDEX(mtskill!$A$5:$CR$163,MATCH(Sheet1!$A110,mtskill!$A$5:$A$163,0),MATCH(Sheet1!F$2,mtskill!$A$5:$CR$5,0))</f>
        <v>0.86</v>
      </c>
      <c r="G110" s="7">
        <f>INDEX(mtskill!$A$5:$CR$163,MATCH(Sheet1!$A110,mtskill!$A$5:$A$163,0),MATCH(Sheet1!G$2,mtskill!$A$5:$CR$5,0))</f>
        <v>0.8</v>
      </c>
      <c r="H110" s="7">
        <f>INDEX(mtskill!$A$5:$CR$163,MATCH(Sheet1!$A110,mtskill!$A$5:$A$163,0),MATCH(Sheet1!H$2,mtskill!$A$5:$CR$5,0))</f>
        <v>0.86</v>
      </c>
      <c r="I110" s="7">
        <f>INDEX(mtskill!$A$5:$CR$163,MATCH(Sheet1!$A110,mtskill!$A$5:$A$163,0),MATCH(Sheet1!I$2,mtskill!$A$5:$CR$5,0))</f>
        <v>0.8</v>
      </c>
      <c r="J110" s="7">
        <f>INDEX(mtskill!$A$5:$CR$163,MATCH(Sheet1!$A110,mtskill!$A$5:$A$163,0),MATCH(Sheet1!J$2,mtskill!$A$5:$CR$5,0))</f>
        <v>0.86</v>
      </c>
      <c r="K110" s="7">
        <f>INDEX(mtskill!$A$5:$CR$163,MATCH(Sheet1!$A110,mtskill!$A$5:$A$163,0),MATCH(Sheet1!K$2,mtskill!$A$5:$CR$5,0))</f>
        <v>0.8</v>
      </c>
      <c r="L110" s="7">
        <f>INDEX(mtskill!$A$5:$CR$163,MATCH(Sheet1!$A110,mtskill!$A$5:$A$163,0),MATCH(Sheet1!L$2,mtskill!$A$5:$CR$5,0))</f>
        <v>0.8</v>
      </c>
      <c r="M110" s="7">
        <f>INDEX(mtskill!$A$5:$CR$163,MATCH(Sheet1!$A110,mtskill!$A$5:$A$163,0),MATCH(Sheet1!M$2,mtskill!$A$5:$CR$5,0))</f>
        <v>0.84</v>
      </c>
      <c r="N110" s="7">
        <f>INDEX(mtskill!$A$5:$CR$163,MATCH(Sheet1!$A110,mtskill!$A$5:$A$163,0),MATCH(Sheet1!N$2,mtskill!$A$5:$CR$5,0))</f>
        <v>0.84</v>
      </c>
      <c r="O110" s="7">
        <f>INDEX(mtskill!$A$5:$CR$163,MATCH(Sheet1!$A110,mtskill!$A$5:$A$163,0),MATCH(Sheet1!O$2,mtskill!$A$5:$CR$5,0))</f>
        <v>0.86</v>
      </c>
      <c r="P110" s="7">
        <f>INDEX(mtskill!$A$5:$CR$163,MATCH(Sheet1!$A110,mtskill!$A$5:$A$163,0),MATCH(Sheet1!P$2,mtskill!$A$5:$CR$5,0))</f>
        <v>0.8</v>
      </c>
      <c r="Q110" s="7">
        <f>INDEX(mtskill!$A$5:$CR$163,MATCH(Sheet1!$A110,mtskill!$A$5:$A$163,0),MATCH(Sheet1!Q$2,mtskill!$A$5:$CR$5,0))</f>
        <v>0.86</v>
      </c>
      <c r="R110" s="7">
        <f>INDEX(mtskill!$A$5:$CR$163,MATCH(Sheet1!$A110,mtskill!$A$5:$A$163,0),MATCH(Sheet1!R$2,mtskill!$A$5:$CR$5,0))</f>
        <v>0.86</v>
      </c>
      <c r="S110" s="7">
        <f>INDEX(mtskill!$A$5:$CR$163,MATCH(Sheet1!$A110,mtskill!$A$5:$A$163,0),MATCH(Sheet1!S$2,mtskill!$A$5:$CR$5,0))</f>
        <v>0.84</v>
      </c>
      <c r="T110" s="7">
        <f>INDEX(mtskill!$A$5:$CR$163,MATCH(Sheet1!$A110,mtskill!$A$5:$A$163,0),MATCH(Sheet1!T$2,mtskill!$A$5:$CR$5,0))</f>
        <v>0.84</v>
      </c>
      <c r="U110" s="7">
        <f>INDEX(mtskill!$A$5:$CR$163,MATCH(Sheet1!$A110,mtskill!$A$5:$A$163,0),MATCH(Sheet1!U$2,mtskill!$A$5:$CR$5,0))</f>
        <v>0.86</v>
      </c>
      <c r="V110" s="7">
        <f>INDEX(mtskill!$A$5:$CR$163,MATCH(Sheet1!$A110,mtskill!$A$5:$A$163,0),MATCH(Sheet1!V$2,mtskill!$A$5:$CR$5,0))</f>
        <v>0.8</v>
      </c>
      <c r="W110" s="7">
        <f>INDEX(mtskill!$A$5:$CR$163,MATCH(Sheet1!$A110,mtskill!$A$5:$A$163,0),MATCH(Sheet1!W$2,mtskill!$A$5:$CR$5,0))</f>
        <v>0.86</v>
      </c>
      <c r="X110" s="7">
        <f>INDEX(mtskill!$A$5:$CR$163,MATCH(Sheet1!$A110,mtskill!$A$5:$A$163,0),MATCH(Sheet1!X$2,mtskill!$A$5:$CR$5,0))</f>
        <v>0.8</v>
      </c>
      <c r="Y110" s="7">
        <f>INDEX(mtskill!$A$5:$CR$163,MATCH(Sheet1!$A110,mtskill!$A$5:$A$163,0),MATCH(Sheet1!Y$2,mtskill!$A$5:$CR$5,0))</f>
        <v>0.5</v>
      </c>
      <c r="Z110" s="7">
        <f>INDEX(mtskill!$A$5:$CR$163,MATCH(Sheet1!$A110,mtskill!$A$5:$A$163,0),MATCH(Sheet1!Z$2,mtskill!$A$5:$CR$5,0))</f>
        <v>0.84</v>
      </c>
      <c r="AA110" s="7">
        <f>INDEX(mtskill!$A$5:$CR$163,MATCH(Sheet1!$A110,mtskill!$A$5:$A$163,0),MATCH(Sheet1!AA$2,mtskill!$A$5:$CR$5,0))</f>
        <v>0.8</v>
      </c>
      <c r="AB110" s="7">
        <f>INDEX(mtskill!$A$5:$CR$163,MATCH(Sheet1!$A110,mtskill!$A$5:$A$163,0),MATCH(Sheet1!AB$2,mtskill!$A$5:$CR$5,0))</f>
        <v>0.84</v>
      </c>
      <c r="AC110" s="7">
        <f>INDEX(mtskill!$A$5:$CR$163,MATCH(Sheet1!$A110,mtskill!$A$5:$A$163,0),MATCH(Sheet1!AC$2,mtskill!$A$5:$CR$5,0))</f>
        <v>0.83333333333333337</v>
      </c>
      <c r="AD110" s="7">
        <f>INDEX(mtskill!$A$5:$CR$163,MATCH(Sheet1!$A110,mtskill!$A$5:$A$163,0),MATCH(Sheet1!AD$2,mtskill!$A$5:$CR$5,0))</f>
        <v>0.86</v>
      </c>
      <c r="AE110" s="7">
        <f>INDEX(mtskill!$A$5:$CR$163,MATCH(Sheet1!$A110,mtskill!$A$5:$A$163,0),MATCH(Sheet1!AE$2,mtskill!$A$5:$CR$5,0))</f>
        <v>0.86</v>
      </c>
      <c r="AF110" s="7">
        <f>INDEX(mtskill!$A$5:$CR$163,MATCH(Sheet1!$A110,mtskill!$A$5:$A$163,0),MATCH(Sheet1!AF$2,mtskill!$A$5:$CR$5,0))</f>
        <v>0.86</v>
      </c>
      <c r="AG110" s="7">
        <f>INDEX(mtskill!$A$5:$CR$163,MATCH(Sheet1!$A110,mtskill!$A$5:$A$163,0),MATCH(Sheet1!AG$2,mtskill!$A$5:$CR$5,0))</f>
        <v>0.8</v>
      </c>
      <c r="AH110" s="7">
        <f>INDEX(mtskill!$A$5:$CR$163,MATCH(Sheet1!$A110,mtskill!$A$5:$A$163,0),MATCH(Sheet1!AH$2,mtskill!$A$5:$CR$5,0))</f>
        <v>0.84</v>
      </c>
      <c r="AI110" s="7">
        <f>INDEX(mtskill!$A$5:$CR$163,MATCH(Sheet1!$A110,mtskill!$A$5:$A$163,0),MATCH(Sheet1!AI$2,mtskill!$A$5:$CR$5,0))</f>
        <v>0.86</v>
      </c>
      <c r="AK110" s="7">
        <v>10023387</v>
      </c>
      <c r="AL110" s="7">
        <v>30236147</v>
      </c>
      <c r="AM110" s="8">
        <v>0.84</v>
      </c>
    </row>
    <row r="111" spans="1:39" x14ac:dyDescent="0.25">
      <c r="A111">
        <v>10023981</v>
      </c>
      <c r="B111" s="7">
        <f>INDEX(mtskill!$A$5:$CR$163,MATCH(Sheet1!$A111,mtskill!$A$5:$A$163,0),MATCH(Sheet1!B$2,mtskill!$A$5:$CR$5,0))</f>
        <v>0.96</v>
      </c>
      <c r="C111" s="7">
        <f>INDEX(mtskill!$A$5:$CR$163,MATCH(Sheet1!$A111,mtskill!$A$5:$A$163,0),MATCH(Sheet1!C$2,mtskill!$A$5:$CR$5,0))</f>
        <v>0.9</v>
      </c>
      <c r="D111" s="7">
        <f>INDEX(mtskill!$A$5:$CR$163,MATCH(Sheet1!$A111,mtskill!$A$5:$A$163,0),MATCH(Sheet1!D$2,mtskill!$A$5:$CR$5,0))</f>
        <v>0.96</v>
      </c>
      <c r="E111" s="7">
        <f>INDEX(mtskill!$A$5:$CR$163,MATCH(Sheet1!$A111,mtskill!$A$5:$A$163,0),MATCH(Sheet1!E$2,mtskill!$A$5:$CR$5,0))</f>
        <v>0.96</v>
      </c>
      <c r="F111" s="7">
        <f>INDEX(mtskill!$A$5:$CR$163,MATCH(Sheet1!$A111,mtskill!$A$5:$A$163,0),MATCH(Sheet1!F$2,mtskill!$A$5:$CR$5,0))</f>
        <v>0.96</v>
      </c>
      <c r="G111" s="7">
        <f>INDEX(mtskill!$A$5:$CR$163,MATCH(Sheet1!$A111,mtskill!$A$5:$A$163,0),MATCH(Sheet1!G$2,mtskill!$A$5:$CR$5,0))</f>
        <v>0.625</v>
      </c>
      <c r="H111" s="7">
        <f>INDEX(mtskill!$A$5:$CR$163,MATCH(Sheet1!$A111,mtskill!$A$5:$A$163,0),MATCH(Sheet1!H$2,mtskill!$A$5:$CR$5,0))</f>
        <v>0.96</v>
      </c>
      <c r="I111" s="7">
        <f>INDEX(mtskill!$A$5:$CR$163,MATCH(Sheet1!$A111,mtskill!$A$5:$A$163,0),MATCH(Sheet1!I$2,mtskill!$A$5:$CR$5,0))</f>
        <v>0.625</v>
      </c>
      <c r="J111" s="7">
        <f>INDEX(mtskill!$A$5:$CR$163,MATCH(Sheet1!$A111,mtskill!$A$5:$A$163,0),MATCH(Sheet1!J$2,mtskill!$A$5:$CR$5,0))</f>
        <v>0.96</v>
      </c>
      <c r="K111" s="7">
        <f>INDEX(mtskill!$A$5:$CR$163,MATCH(Sheet1!$A111,mtskill!$A$5:$A$163,0),MATCH(Sheet1!K$2,mtskill!$A$5:$CR$5,0))</f>
        <v>0.625</v>
      </c>
      <c r="L111" s="7">
        <f>INDEX(mtskill!$A$5:$CR$163,MATCH(Sheet1!$A111,mtskill!$A$5:$A$163,0),MATCH(Sheet1!L$2,mtskill!$A$5:$CR$5,0))</f>
        <v>0.625</v>
      </c>
      <c r="M111" s="7">
        <f>INDEX(mtskill!$A$5:$CR$163,MATCH(Sheet1!$A111,mtskill!$A$5:$A$163,0),MATCH(Sheet1!M$2,mtskill!$A$5:$CR$5,0))</f>
        <v>0.9</v>
      </c>
      <c r="N111" s="7">
        <f>INDEX(mtskill!$A$5:$CR$163,MATCH(Sheet1!$A111,mtskill!$A$5:$A$163,0),MATCH(Sheet1!N$2,mtskill!$A$5:$CR$5,0))</f>
        <v>0.9</v>
      </c>
      <c r="O111" s="7">
        <f>INDEX(mtskill!$A$5:$CR$163,MATCH(Sheet1!$A111,mtskill!$A$5:$A$163,0),MATCH(Sheet1!O$2,mtskill!$A$5:$CR$5,0))</f>
        <v>0.96</v>
      </c>
      <c r="P111" s="7">
        <f>INDEX(mtskill!$A$5:$CR$163,MATCH(Sheet1!$A111,mtskill!$A$5:$A$163,0),MATCH(Sheet1!P$2,mtskill!$A$5:$CR$5,0))</f>
        <v>0.625</v>
      </c>
      <c r="Q111" s="7">
        <f>INDEX(mtskill!$A$5:$CR$163,MATCH(Sheet1!$A111,mtskill!$A$5:$A$163,0),MATCH(Sheet1!Q$2,mtskill!$A$5:$CR$5,0))</f>
        <v>0.96</v>
      </c>
      <c r="R111" s="7">
        <f>INDEX(mtskill!$A$5:$CR$163,MATCH(Sheet1!$A111,mtskill!$A$5:$A$163,0),MATCH(Sheet1!R$2,mtskill!$A$5:$CR$5,0))</f>
        <v>0.96</v>
      </c>
      <c r="S111" s="7">
        <f>INDEX(mtskill!$A$5:$CR$163,MATCH(Sheet1!$A111,mtskill!$A$5:$A$163,0),MATCH(Sheet1!S$2,mtskill!$A$5:$CR$5,0))</f>
        <v>0.9</v>
      </c>
      <c r="T111" s="7">
        <f>INDEX(mtskill!$A$5:$CR$163,MATCH(Sheet1!$A111,mtskill!$A$5:$A$163,0),MATCH(Sheet1!T$2,mtskill!$A$5:$CR$5,0))</f>
        <v>0.9</v>
      </c>
      <c r="U111" s="7">
        <f>INDEX(mtskill!$A$5:$CR$163,MATCH(Sheet1!$A111,mtskill!$A$5:$A$163,0),MATCH(Sheet1!U$2,mtskill!$A$5:$CR$5,0))</f>
        <v>0.96</v>
      </c>
      <c r="V111" s="7">
        <f>INDEX(mtskill!$A$5:$CR$163,MATCH(Sheet1!$A111,mtskill!$A$5:$A$163,0),MATCH(Sheet1!V$2,mtskill!$A$5:$CR$5,0))</f>
        <v>0.625</v>
      </c>
      <c r="W111" s="7">
        <f>INDEX(mtskill!$A$5:$CR$163,MATCH(Sheet1!$A111,mtskill!$A$5:$A$163,0),MATCH(Sheet1!W$2,mtskill!$A$5:$CR$5,0))</f>
        <v>0.96</v>
      </c>
      <c r="X111" s="7">
        <f>INDEX(mtskill!$A$5:$CR$163,MATCH(Sheet1!$A111,mtskill!$A$5:$A$163,0),MATCH(Sheet1!X$2,mtskill!$A$5:$CR$5,0))</f>
        <v>0.625</v>
      </c>
      <c r="Y111" s="7">
        <f>INDEX(mtskill!$A$5:$CR$163,MATCH(Sheet1!$A111,mtskill!$A$5:$A$163,0),MATCH(Sheet1!Y$2,mtskill!$A$5:$CR$5,0))</f>
        <v>0.5</v>
      </c>
      <c r="Z111" s="7">
        <f>INDEX(mtskill!$A$5:$CR$163,MATCH(Sheet1!$A111,mtskill!$A$5:$A$163,0),MATCH(Sheet1!Z$2,mtskill!$A$5:$CR$5,0))</f>
        <v>0.9</v>
      </c>
      <c r="AA111" s="7">
        <f>INDEX(mtskill!$A$5:$CR$163,MATCH(Sheet1!$A111,mtskill!$A$5:$A$163,0),MATCH(Sheet1!AA$2,mtskill!$A$5:$CR$5,0))</f>
        <v>0.625</v>
      </c>
      <c r="AB111" s="7">
        <f>INDEX(mtskill!$A$5:$CR$163,MATCH(Sheet1!$A111,mtskill!$A$5:$A$163,0),MATCH(Sheet1!AB$2,mtskill!$A$5:$CR$5,0))</f>
        <v>0.9</v>
      </c>
      <c r="AC111" s="7">
        <f>INDEX(mtskill!$A$5:$CR$163,MATCH(Sheet1!$A111,mtskill!$A$5:$A$163,0),MATCH(Sheet1!AC$2,mtskill!$A$5:$CR$5,0))</f>
        <v>0.83333333333333337</v>
      </c>
      <c r="AD111" s="7">
        <f>INDEX(mtskill!$A$5:$CR$163,MATCH(Sheet1!$A111,mtskill!$A$5:$A$163,0),MATCH(Sheet1!AD$2,mtskill!$A$5:$CR$5,0))</f>
        <v>0.96</v>
      </c>
      <c r="AE111" s="7">
        <f>INDEX(mtskill!$A$5:$CR$163,MATCH(Sheet1!$A111,mtskill!$A$5:$A$163,0),MATCH(Sheet1!AE$2,mtskill!$A$5:$CR$5,0))</f>
        <v>0.96</v>
      </c>
      <c r="AF111" s="7">
        <f>INDEX(mtskill!$A$5:$CR$163,MATCH(Sheet1!$A111,mtskill!$A$5:$A$163,0),MATCH(Sheet1!AF$2,mtskill!$A$5:$CR$5,0))</f>
        <v>0.96</v>
      </c>
      <c r="AG111" s="7">
        <f>INDEX(mtskill!$A$5:$CR$163,MATCH(Sheet1!$A111,mtskill!$A$5:$A$163,0),MATCH(Sheet1!AG$2,mtskill!$A$5:$CR$5,0))</f>
        <v>0.625</v>
      </c>
      <c r="AH111" s="7">
        <f>INDEX(mtskill!$A$5:$CR$163,MATCH(Sheet1!$A111,mtskill!$A$5:$A$163,0),MATCH(Sheet1!AH$2,mtskill!$A$5:$CR$5,0))</f>
        <v>0.9</v>
      </c>
      <c r="AI111" s="7">
        <f>INDEX(mtskill!$A$5:$CR$163,MATCH(Sheet1!$A111,mtskill!$A$5:$A$163,0),MATCH(Sheet1!AI$2,mtskill!$A$5:$CR$5,0))</f>
        <v>0.96</v>
      </c>
      <c r="AK111" s="7">
        <v>10023387</v>
      </c>
      <c r="AL111" s="7">
        <v>30238079</v>
      </c>
      <c r="AM111" s="8">
        <v>0.84</v>
      </c>
    </row>
    <row r="112" spans="1:39" x14ac:dyDescent="0.25">
      <c r="A112">
        <v>10024373</v>
      </c>
      <c r="B112" s="7">
        <f>INDEX(mtskill!$A$5:$CR$163,MATCH(Sheet1!$A112,mtskill!$A$5:$A$163,0),MATCH(Sheet1!B$2,mtskill!$A$5:$CR$5,0))</f>
        <v>1.1000000000000001</v>
      </c>
      <c r="C112" s="7">
        <f>INDEX(mtskill!$A$5:$CR$163,MATCH(Sheet1!$A112,mtskill!$A$5:$A$163,0),MATCH(Sheet1!C$2,mtskill!$A$5:$CR$5,0))</f>
        <v>1.06</v>
      </c>
      <c r="D112" s="7">
        <f>INDEX(mtskill!$A$5:$CR$163,MATCH(Sheet1!$A112,mtskill!$A$5:$A$163,0),MATCH(Sheet1!D$2,mtskill!$A$5:$CR$5,0))</f>
        <v>1.1000000000000001</v>
      </c>
      <c r="E112" s="7">
        <f>INDEX(mtskill!$A$5:$CR$163,MATCH(Sheet1!$A112,mtskill!$A$5:$A$163,0),MATCH(Sheet1!E$2,mtskill!$A$5:$CR$5,0))</f>
        <v>1.1000000000000001</v>
      </c>
      <c r="F112" s="7">
        <f>INDEX(mtskill!$A$5:$CR$163,MATCH(Sheet1!$A112,mtskill!$A$5:$A$163,0),MATCH(Sheet1!F$2,mtskill!$A$5:$CR$5,0))</f>
        <v>1.1000000000000001</v>
      </c>
      <c r="G112" s="7">
        <f>INDEX(mtskill!$A$5:$CR$163,MATCH(Sheet1!$A112,mtskill!$A$5:$A$163,0),MATCH(Sheet1!G$2,mtskill!$A$5:$CR$5,0))</f>
        <v>1.05</v>
      </c>
      <c r="H112" s="7">
        <f>INDEX(mtskill!$A$5:$CR$163,MATCH(Sheet1!$A112,mtskill!$A$5:$A$163,0),MATCH(Sheet1!H$2,mtskill!$A$5:$CR$5,0))</f>
        <v>1.1000000000000001</v>
      </c>
      <c r="I112" s="7">
        <f>INDEX(mtskill!$A$5:$CR$163,MATCH(Sheet1!$A112,mtskill!$A$5:$A$163,0),MATCH(Sheet1!I$2,mtskill!$A$5:$CR$5,0))</f>
        <v>1.05</v>
      </c>
      <c r="J112" s="7">
        <f>INDEX(mtskill!$A$5:$CR$163,MATCH(Sheet1!$A112,mtskill!$A$5:$A$163,0),MATCH(Sheet1!J$2,mtskill!$A$5:$CR$5,0))</f>
        <v>1.1000000000000001</v>
      </c>
      <c r="K112" s="7">
        <f>INDEX(mtskill!$A$5:$CR$163,MATCH(Sheet1!$A112,mtskill!$A$5:$A$163,0),MATCH(Sheet1!K$2,mtskill!$A$5:$CR$5,0))</f>
        <v>1.05</v>
      </c>
      <c r="L112" s="7">
        <f>INDEX(mtskill!$A$5:$CR$163,MATCH(Sheet1!$A112,mtskill!$A$5:$A$163,0),MATCH(Sheet1!L$2,mtskill!$A$5:$CR$5,0))</f>
        <v>1.05</v>
      </c>
      <c r="M112" s="7">
        <f>INDEX(mtskill!$A$5:$CR$163,MATCH(Sheet1!$A112,mtskill!$A$5:$A$163,0),MATCH(Sheet1!M$2,mtskill!$A$5:$CR$5,0))</f>
        <v>1.06</v>
      </c>
      <c r="N112" s="7">
        <f>INDEX(mtskill!$A$5:$CR$163,MATCH(Sheet1!$A112,mtskill!$A$5:$A$163,0),MATCH(Sheet1!N$2,mtskill!$A$5:$CR$5,0))</f>
        <v>1.06</v>
      </c>
      <c r="O112" s="7">
        <f>INDEX(mtskill!$A$5:$CR$163,MATCH(Sheet1!$A112,mtskill!$A$5:$A$163,0),MATCH(Sheet1!O$2,mtskill!$A$5:$CR$5,0))</f>
        <v>1.1000000000000001</v>
      </c>
      <c r="P112" s="7">
        <f>INDEX(mtskill!$A$5:$CR$163,MATCH(Sheet1!$A112,mtskill!$A$5:$A$163,0),MATCH(Sheet1!P$2,mtskill!$A$5:$CR$5,0))</f>
        <v>1.05</v>
      </c>
      <c r="Q112" s="7">
        <f>INDEX(mtskill!$A$5:$CR$163,MATCH(Sheet1!$A112,mtskill!$A$5:$A$163,0),MATCH(Sheet1!Q$2,mtskill!$A$5:$CR$5,0))</f>
        <v>1.1000000000000001</v>
      </c>
      <c r="R112" s="7">
        <f>INDEX(mtskill!$A$5:$CR$163,MATCH(Sheet1!$A112,mtskill!$A$5:$A$163,0),MATCH(Sheet1!R$2,mtskill!$A$5:$CR$5,0))</f>
        <v>1.1000000000000001</v>
      </c>
      <c r="S112" s="7">
        <f>INDEX(mtskill!$A$5:$CR$163,MATCH(Sheet1!$A112,mtskill!$A$5:$A$163,0),MATCH(Sheet1!S$2,mtskill!$A$5:$CR$5,0))</f>
        <v>1.06</v>
      </c>
      <c r="T112" s="7">
        <f>INDEX(mtskill!$A$5:$CR$163,MATCH(Sheet1!$A112,mtskill!$A$5:$A$163,0),MATCH(Sheet1!T$2,mtskill!$A$5:$CR$5,0))</f>
        <v>1.06</v>
      </c>
      <c r="U112" s="7">
        <f>INDEX(mtskill!$A$5:$CR$163,MATCH(Sheet1!$A112,mtskill!$A$5:$A$163,0),MATCH(Sheet1!U$2,mtskill!$A$5:$CR$5,0))</f>
        <v>1.1000000000000001</v>
      </c>
      <c r="V112" s="7">
        <f>INDEX(mtskill!$A$5:$CR$163,MATCH(Sheet1!$A112,mtskill!$A$5:$A$163,0),MATCH(Sheet1!V$2,mtskill!$A$5:$CR$5,0))</f>
        <v>1.05</v>
      </c>
      <c r="W112" s="7">
        <f>INDEX(mtskill!$A$5:$CR$163,MATCH(Sheet1!$A112,mtskill!$A$5:$A$163,0),MATCH(Sheet1!W$2,mtskill!$A$5:$CR$5,0))</f>
        <v>1.1000000000000001</v>
      </c>
      <c r="X112" s="7">
        <f>INDEX(mtskill!$A$5:$CR$163,MATCH(Sheet1!$A112,mtskill!$A$5:$A$163,0),MATCH(Sheet1!X$2,mtskill!$A$5:$CR$5,0))</f>
        <v>1.05</v>
      </c>
      <c r="Y112" s="7">
        <f>INDEX(mtskill!$A$5:$CR$163,MATCH(Sheet1!$A112,mtskill!$A$5:$A$163,0),MATCH(Sheet1!Y$2,mtskill!$A$5:$CR$5,0))</f>
        <v>0.6</v>
      </c>
      <c r="Z112" s="7">
        <f>INDEX(mtskill!$A$5:$CR$163,MATCH(Sheet1!$A112,mtskill!$A$5:$A$163,0),MATCH(Sheet1!Z$2,mtskill!$A$5:$CR$5,0))</f>
        <v>1.06</v>
      </c>
      <c r="AA112" s="7">
        <f>INDEX(mtskill!$A$5:$CR$163,MATCH(Sheet1!$A112,mtskill!$A$5:$A$163,0),MATCH(Sheet1!AA$2,mtskill!$A$5:$CR$5,0))</f>
        <v>1.05</v>
      </c>
      <c r="AB112" s="7">
        <f>INDEX(mtskill!$A$5:$CR$163,MATCH(Sheet1!$A112,mtskill!$A$5:$A$163,0),MATCH(Sheet1!AB$2,mtskill!$A$5:$CR$5,0))</f>
        <v>1.06</v>
      </c>
      <c r="AC112" s="7">
        <f>INDEX(mtskill!$A$5:$CR$163,MATCH(Sheet1!$A112,mtskill!$A$5:$A$163,0),MATCH(Sheet1!AC$2,mtskill!$A$5:$CR$5,0))</f>
        <v>1.5</v>
      </c>
      <c r="AD112" s="7">
        <f>INDEX(mtskill!$A$5:$CR$163,MATCH(Sheet1!$A112,mtskill!$A$5:$A$163,0),MATCH(Sheet1!AD$2,mtskill!$A$5:$CR$5,0))</f>
        <v>1.1000000000000001</v>
      </c>
      <c r="AE112" s="7">
        <f>INDEX(mtskill!$A$5:$CR$163,MATCH(Sheet1!$A112,mtskill!$A$5:$A$163,0),MATCH(Sheet1!AE$2,mtskill!$A$5:$CR$5,0))</f>
        <v>1.1000000000000001</v>
      </c>
      <c r="AF112" s="7">
        <f>INDEX(mtskill!$A$5:$CR$163,MATCH(Sheet1!$A112,mtskill!$A$5:$A$163,0),MATCH(Sheet1!AF$2,mtskill!$A$5:$CR$5,0))</f>
        <v>1.1000000000000001</v>
      </c>
      <c r="AG112" s="7">
        <f>INDEX(mtskill!$A$5:$CR$163,MATCH(Sheet1!$A112,mtskill!$A$5:$A$163,0),MATCH(Sheet1!AG$2,mtskill!$A$5:$CR$5,0))</f>
        <v>1.05</v>
      </c>
      <c r="AH112" s="7">
        <f>INDEX(mtskill!$A$5:$CR$163,MATCH(Sheet1!$A112,mtskill!$A$5:$A$163,0),MATCH(Sheet1!AH$2,mtskill!$A$5:$CR$5,0))</f>
        <v>1.06</v>
      </c>
      <c r="AI112" s="7">
        <f>INDEX(mtskill!$A$5:$CR$163,MATCH(Sheet1!$A112,mtskill!$A$5:$A$163,0),MATCH(Sheet1!AI$2,mtskill!$A$5:$CR$5,0))</f>
        <v>1.1000000000000001</v>
      </c>
      <c r="AK112" s="7">
        <v>10023387</v>
      </c>
      <c r="AL112" s="7">
        <v>30248669</v>
      </c>
      <c r="AM112" s="8">
        <v>0.82499999999999996</v>
      </c>
    </row>
    <row r="113" spans="2:39" x14ac:dyDescent="0.25">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K113" s="7">
        <v>10023387</v>
      </c>
      <c r="AL113" s="7">
        <v>30248706</v>
      </c>
      <c r="AM113" s="8">
        <v>0.84</v>
      </c>
    </row>
    <row r="114" spans="2:39" x14ac:dyDescent="0.25">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K114" s="7">
        <v>10023387</v>
      </c>
      <c r="AL114" s="7">
        <v>30248740</v>
      </c>
      <c r="AM114" s="8">
        <v>0.82499999999999996</v>
      </c>
    </row>
    <row r="115" spans="2:39" x14ac:dyDescent="0.25">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K115" s="7">
        <v>10023387</v>
      </c>
      <c r="AL115" s="7">
        <v>30255865</v>
      </c>
      <c r="AM115" s="8">
        <v>0.84</v>
      </c>
    </row>
    <row r="116" spans="2:39" x14ac:dyDescent="0.25">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K116" s="7">
        <v>10023387</v>
      </c>
      <c r="AL116" s="7">
        <v>30256349</v>
      </c>
      <c r="AM116" s="8">
        <v>0.82499999999999996</v>
      </c>
    </row>
    <row r="117" spans="2:39" x14ac:dyDescent="0.25">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K117" s="7">
        <v>10023387</v>
      </c>
      <c r="AL117" s="7">
        <v>30256730</v>
      </c>
      <c r="AM117" s="8">
        <v>0.82499999999999996</v>
      </c>
    </row>
    <row r="118" spans="2:39" x14ac:dyDescent="0.25">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K118" s="7">
        <v>10023387</v>
      </c>
      <c r="AL118" s="7">
        <v>30256752</v>
      </c>
      <c r="AM118" s="8">
        <v>0.8</v>
      </c>
    </row>
    <row r="119" spans="2:39" x14ac:dyDescent="0.25">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K119" s="7">
        <v>10023387</v>
      </c>
      <c r="AL119" s="7">
        <v>30256855</v>
      </c>
      <c r="AM119" s="8">
        <v>0.8</v>
      </c>
    </row>
    <row r="120" spans="2:39" x14ac:dyDescent="0.25">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K120" s="7">
        <v>10023387</v>
      </c>
      <c r="AL120" s="7">
        <v>30256899</v>
      </c>
      <c r="AM120" s="8">
        <v>0.84</v>
      </c>
    </row>
    <row r="121" spans="2:39" x14ac:dyDescent="0.25">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K121" s="7">
        <v>10023387</v>
      </c>
      <c r="AL121" s="7">
        <v>30256914</v>
      </c>
      <c r="AM121" s="8">
        <v>0.82499999999999996</v>
      </c>
    </row>
    <row r="122" spans="2:39" x14ac:dyDescent="0.25">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K122" s="7">
        <v>10023387</v>
      </c>
      <c r="AL122" s="7">
        <v>30256958</v>
      </c>
      <c r="AM122" s="8">
        <v>0.84</v>
      </c>
    </row>
    <row r="123" spans="2:39" x14ac:dyDescent="0.25">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K123" s="7">
        <v>10023387</v>
      </c>
      <c r="AL123" s="7">
        <v>30274734</v>
      </c>
      <c r="AM123" s="8">
        <v>0.84</v>
      </c>
    </row>
    <row r="124" spans="2:39" x14ac:dyDescent="0.25">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K124" s="7">
        <v>10023387</v>
      </c>
      <c r="AL124" s="7">
        <v>30274790</v>
      </c>
      <c r="AM124" s="8">
        <v>0.8</v>
      </c>
    </row>
    <row r="125" spans="2:39" x14ac:dyDescent="0.25">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K125" s="7">
        <v>10023387</v>
      </c>
      <c r="AL125" s="7">
        <v>30274815</v>
      </c>
      <c r="AM125" s="8">
        <v>0.8</v>
      </c>
    </row>
    <row r="126" spans="2:39" x14ac:dyDescent="0.25">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K126" s="7">
        <v>10023387</v>
      </c>
      <c r="AL126" s="7">
        <v>30276367</v>
      </c>
      <c r="AM126" s="8">
        <v>0.84</v>
      </c>
    </row>
    <row r="127" spans="2:39" x14ac:dyDescent="0.25">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K127" s="7">
        <v>10023387</v>
      </c>
      <c r="AL127" s="7">
        <v>30285163</v>
      </c>
      <c r="AM127" s="8">
        <v>0.82499999999999996</v>
      </c>
    </row>
    <row r="128" spans="2:39" x14ac:dyDescent="0.25">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K128" s="7">
        <v>10023387</v>
      </c>
      <c r="AL128" s="7">
        <v>30285185</v>
      </c>
      <c r="AM128" s="8">
        <v>0.84</v>
      </c>
    </row>
    <row r="129" spans="2:39" x14ac:dyDescent="0.25">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K129" s="7">
        <v>10023387</v>
      </c>
      <c r="AL129" s="7">
        <v>30293647</v>
      </c>
      <c r="AM129" s="8">
        <v>0.82499999999999996</v>
      </c>
    </row>
    <row r="130" spans="2:39" x14ac:dyDescent="0.25">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K130" s="7">
        <v>10023387</v>
      </c>
      <c r="AL130" s="7">
        <v>30313242</v>
      </c>
      <c r="AM130" s="8">
        <v>0.56000000000000005</v>
      </c>
    </row>
    <row r="131" spans="2:39" x14ac:dyDescent="0.25">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K131" s="7">
        <v>10023387</v>
      </c>
      <c r="AL131" s="7">
        <v>30313286</v>
      </c>
      <c r="AM131" s="8">
        <v>0.8</v>
      </c>
    </row>
    <row r="132" spans="2:39" x14ac:dyDescent="0.25">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K132" s="7">
        <v>10023387</v>
      </c>
      <c r="AL132" s="7">
        <v>30313323</v>
      </c>
      <c r="AM132" s="8">
        <v>0.82499999999999996</v>
      </c>
    </row>
    <row r="133" spans="2:39" x14ac:dyDescent="0.25">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K133" s="7">
        <v>10023387</v>
      </c>
      <c r="AL133" s="7">
        <v>30313345</v>
      </c>
      <c r="AM133" s="8">
        <v>0.8</v>
      </c>
    </row>
    <row r="134" spans="2:39" x14ac:dyDescent="0.25">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K134" s="7">
        <v>10023387</v>
      </c>
      <c r="AL134" s="7">
        <v>30321494</v>
      </c>
      <c r="AM134" s="8">
        <v>0.83333333333333337</v>
      </c>
    </row>
    <row r="135" spans="2:39" x14ac:dyDescent="0.25">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K135" s="7">
        <v>10023387</v>
      </c>
      <c r="AL135" s="7">
        <v>30325960</v>
      </c>
      <c r="AM135" s="8">
        <v>0.84</v>
      </c>
    </row>
    <row r="136" spans="2:39" x14ac:dyDescent="0.25">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K136" s="7">
        <v>10023387</v>
      </c>
      <c r="AL136" s="7">
        <v>30334319</v>
      </c>
      <c r="AM136" s="8">
        <v>0.84</v>
      </c>
    </row>
    <row r="137" spans="2:39" x14ac:dyDescent="0.25">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K137" s="7">
        <v>10023387</v>
      </c>
      <c r="AL137" s="7">
        <v>30339200</v>
      </c>
      <c r="AM137" s="8">
        <v>0.84</v>
      </c>
    </row>
    <row r="138" spans="2:39" x14ac:dyDescent="0.25">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K138" s="7">
        <v>10023387</v>
      </c>
      <c r="AL138" s="7">
        <v>30391576</v>
      </c>
      <c r="AM138" s="8">
        <v>0.82499999999999996</v>
      </c>
    </row>
    <row r="139" spans="2:39" x14ac:dyDescent="0.25">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K139" s="7">
        <v>10023387</v>
      </c>
      <c r="AL139" s="7">
        <v>30432710</v>
      </c>
      <c r="AM139" s="8">
        <v>0.8</v>
      </c>
    </row>
    <row r="140" spans="2:39" x14ac:dyDescent="0.25">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K140" s="7">
        <v>10023387</v>
      </c>
      <c r="AL140" s="7">
        <v>30446865</v>
      </c>
      <c r="AM140" s="8">
        <v>0.84</v>
      </c>
    </row>
    <row r="141" spans="2:39" x14ac:dyDescent="0.25">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K141" s="7">
        <v>10023391</v>
      </c>
      <c r="AL141" s="7">
        <v>30103742</v>
      </c>
      <c r="AM141" s="8">
        <v>1</v>
      </c>
    </row>
    <row r="142" spans="2:39" x14ac:dyDescent="0.25">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K142" s="7">
        <v>10023391</v>
      </c>
      <c r="AL142" s="7">
        <v>30103753</v>
      </c>
      <c r="AM142" s="8">
        <v>1</v>
      </c>
    </row>
    <row r="143" spans="2:39" x14ac:dyDescent="0.25">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K143" s="7">
        <v>10023391</v>
      </c>
      <c r="AL143" s="7">
        <v>30103801</v>
      </c>
      <c r="AM143" s="8">
        <v>1</v>
      </c>
    </row>
    <row r="144" spans="2:39" x14ac:dyDescent="0.25">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K144" s="7">
        <v>10023391</v>
      </c>
      <c r="AL144" s="7">
        <v>30236147</v>
      </c>
      <c r="AM144" s="8">
        <v>1</v>
      </c>
    </row>
    <row r="145" spans="37:39" x14ac:dyDescent="0.25">
      <c r="AK145" s="7">
        <v>10023391</v>
      </c>
      <c r="AL145" s="7">
        <v>30238079</v>
      </c>
      <c r="AM145" s="8">
        <v>1</v>
      </c>
    </row>
    <row r="146" spans="37:39" x14ac:dyDescent="0.25">
      <c r="AK146" s="7">
        <v>10023391</v>
      </c>
      <c r="AL146" s="7">
        <v>30248669</v>
      </c>
      <c r="AM146" s="8">
        <v>1</v>
      </c>
    </row>
    <row r="147" spans="37:39" x14ac:dyDescent="0.25">
      <c r="AK147" s="7">
        <v>10023391</v>
      </c>
      <c r="AL147" s="7">
        <v>30248706</v>
      </c>
      <c r="AM147" s="8">
        <v>1</v>
      </c>
    </row>
    <row r="148" spans="37:39" x14ac:dyDescent="0.25">
      <c r="AK148" s="7">
        <v>10023391</v>
      </c>
      <c r="AL148" s="7">
        <v>30248740</v>
      </c>
      <c r="AM148" s="8">
        <v>1</v>
      </c>
    </row>
    <row r="149" spans="37:39" x14ac:dyDescent="0.25">
      <c r="AK149" s="7">
        <v>10023391</v>
      </c>
      <c r="AL149" s="7">
        <v>30255865</v>
      </c>
      <c r="AM149" s="8">
        <v>1</v>
      </c>
    </row>
    <row r="150" spans="37:39" x14ac:dyDescent="0.25">
      <c r="AK150" s="7">
        <v>10023391</v>
      </c>
      <c r="AL150" s="7">
        <v>30256349</v>
      </c>
      <c r="AM150" s="8">
        <v>1</v>
      </c>
    </row>
    <row r="151" spans="37:39" x14ac:dyDescent="0.25">
      <c r="AK151" s="7">
        <v>10023391</v>
      </c>
      <c r="AL151" s="7">
        <v>30256730</v>
      </c>
      <c r="AM151" s="8">
        <v>1</v>
      </c>
    </row>
    <row r="152" spans="37:39" x14ac:dyDescent="0.25">
      <c r="AK152" s="7">
        <v>10023391</v>
      </c>
      <c r="AL152" s="7">
        <v>30256752</v>
      </c>
      <c r="AM152" s="8">
        <v>1</v>
      </c>
    </row>
    <row r="153" spans="37:39" x14ac:dyDescent="0.25">
      <c r="AK153" s="7">
        <v>10023391</v>
      </c>
      <c r="AL153" s="7">
        <v>30256855</v>
      </c>
      <c r="AM153" s="8">
        <v>1</v>
      </c>
    </row>
    <row r="154" spans="37:39" x14ac:dyDescent="0.25">
      <c r="AK154" s="7">
        <v>10023391</v>
      </c>
      <c r="AL154" s="7">
        <v>30256899</v>
      </c>
      <c r="AM154" s="8">
        <v>1</v>
      </c>
    </row>
    <row r="155" spans="37:39" x14ac:dyDescent="0.25">
      <c r="AK155" s="7">
        <v>10023391</v>
      </c>
      <c r="AL155" s="7">
        <v>30256914</v>
      </c>
      <c r="AM155" s="8">
        <v>1</v>
      </c>
    </row>
    <row r="156" spans="37:39" x14ac:dyDescent="0.25">
      <c r="AK156" s="7">
        <v>10023391</v>
      </c>
      <c r="AL156" s="7">
        <v>30256958</v>
      </c>
      <c r="AM156" s="8">
        <v>1</v>
      </c>
    </row>
    <row r="157" spans="37:39" x14ac:dyDescent="0.25">
      <c r="AK157" s="7">
        <v>10023391</v>
      </c>
      <c r="AL157" s="7">
        <v>30274734</v>
      </c>
      <c r="AM157" s="8">
        <v>1</v>
      </c>
    </row>
    <row r="158" spans="37:39" x14ac:dyDescent="0.25">
      <c r="AK158" s="7">
        <v>10023391</v>
      </c>
      <c r="AL158" s="7">
        <v>30274790</v>
      </c>
      <c r="AM158" s="8">
        <v>1</v>
      </c>
    </row>
    <row r="159" spans="37:39" x14ac:dyDescent="0.25">
      <c r="AK159" s="7">
        <v>10023391</v>
      </c>
      <c r="AL159" s="7">
        <v>30274815</v>
      </c>
      <c r="AM159" s="8">
        <v>1</v>
      </c>
    </row>
    <row r="160" spans="37:39" x14ac:dyDescent="0.25">
      <c r="AK160" s="7">
        <v>10023391</v>
      </c>
      <c r="AL160" s="7">
        <v>30276367</v>
      </c>
      <c r="AM160" s="8">
        <v>1</v>
      </c>
    </row>
    <row r="161" spans="37:39" x14ac:dyDescent="0.25">
      <c r="AK161" s="7">
        <v>10023391</v>
      </c>
      <c r="AL161" s="7">
        <v>30285163</v>
      </c>
      <c r="AM161" s="8">
        <v>1</v>
      </c>
    </row>
    <row r="162" spans="37:39" x14ac:dyDescent="0.25">
      <c r="AK162" s="7">
        <v>10023391</v>
      </c>
      <c r="AL162" s="7">
        <v>30285185</v>
      </c>
      <c r="AM162" s="8">
        <v>1</v>
      </c>
    </row>
    <row r="163" spans="37:39" x14ac:dyDescent="0.25">
      <c r="AK163" s="7">
        <v>10023391</v>
      </c>
      <c r="AL163" s="7">
        <v>30293647</v>
      </c>
      <c r="AM163" s="8">
        <v>1</v>
      </c>
    </row>
    <row r="164" spans="37:39" x14ac:dyDescent="0.25">
      <c r="AK164" s="7">
        <v>10023391</v>
      </c>
      <c r="AL164" s="7">
        <v>30313242</v>
      </c>
      <c r="AM164" s="8">
        <v>0.64</v>
      </c>
    </row>
    <row r="165" spans="37:39" x14ac:dyDescent="0.25">
      <c r="AK165" s="7">
        <v>10023391</v>
      </c>
      <c r="AL165" s="7">
        <v>30313286</v>
      </c>
      <c r="AM165" s="8">
        <v>1</v>
      </c>
    </row>
    <row r="166" spans="37:39" x14ac:dyDescent="0.25">
      <c r="AK166" s="7">
        <v>10023391</v>
      </c>
      <c r="AL166" s="7">
        <v>30313323</v>
      </c>
      <c r="AM166" s="8">
        <v>1</v>
      </c>
    </row>
    <row r="167" spans="37:39" x14ac:dyDescent="0.25">
      <c r="AK167" s="7">
        <v>10023391</v>
      </c>
      <c r="AL167" s="7">
        <v>30313345</v>
      </c>
      <c r="AM167" s="8">
        <v>1</v>
      </c>
    </row>
    <row r="168" spans="37:39" x14ac:dyDescent="0.25">
      <c r="AK168" s="7">
        <v>10023391</v>
      </c>
      <c r="AL168" s="7">
        <v>30321494</v>
      </c>
      <c r="AM168" s="8">
        <v>1.1666666666666667</v>
      </c>
    </row>
    <row r="169" spans="37:39" x14ac:dyDescent="0.25">
      <c r="AK169" s="7">
        <v>10023391</v>
      </c>
      <c r="AL169" s="7">
        <v>30325960</v>
      </c>
      <c r="AM169" s="8">
        <v>1</v>
      </c>
    </row>
    <row r="170" spans="37:39" x14ac:dyDescent="0.25">
      <c r="AK170" s="7">
        <v>10023391</v>
      </c>
      <c r="AL170" s="7">
        <v>30334319</v>
      </c>
      <c r="AM170" s="8">
        <v>1</v>
      </c>
    </row>
    <row r="171" spans="37:39" x14ac:dyDescent="0.25">
      <c r="AK171" s="7">
        <v>10023391</v>
      </c>
      <c r="AL171" s="7">
        <v>30339200</v>
      </c>
      <c r="AM171" s="8">
        <v>1</v>
      </c>
    </row>
    <row r="172" spans="37:39" x14ac:dyDescent="0.25">
      <c r="AK172" s="7">
        <v>10023391</v>
      </c>
      <c r="AL172" s="7">
        <v>30391576</v>
      </c>
      <c r="AM172" s="8">
        <v>1</v>
      </c>
    </row>
    <row r="173" spans="37:39" x14ac:dyDescent="0.25">
      <c r="AK173" s="7">
        <v>10023391</v>
      </c>
      <c r="AL173" s="7">
        <v>30432710</v>
      </c>
      <c r="AM173" s="8">
        <v>1</v>
      </c>
    </row>
    <row r="174" spans="37:39" x14ac:dyDescent="0.25">
      <c r="AK174" s="7">
        <v>10023391</v>
      </c>
      <c r="AL174" s="7">
        <v>30446865</v>
      </c>
      <c r="AM174" s="8">
        <v>1</v>
      </c>
    </row>
    <row r="175" spans="37:39" x14ac:dyDescent="0.25">
      <c r="AK175" s="7">
        <v>10023408</v>
      </c>
      <c r="AL175" s="7">
        <v>30103742</v>
      </c>
      <c r="AM175" s="8">
        <v>0.9</v>
      </c>
    </row>
    <row r="176" spans="37:39" x14ac:dyDescent="0.25">
      <c r="AK176" s="7">
        <v>10023408</v>
      </c>
      <c r="AL176" s="7">
        <v>30103753</v>
      </c>
      <c r="AM176" s="8">
        <v>0.9</v>
      </c>
    </row>
    <row r="177" spans="37:39" x14ac:dyDescent="0.25">
      <c r="AK177" s="7">
        <v>10023408</v>
      </c>
      <c r="AL177" s="7">
        <v>30103801</v>
      </c>
      <c r="AM177" s="8">
        <v>0.9</v>
      </c>
    </row>
    <row r="178" spans="37:39" x14ac:dyDescent="0.25">
      <c r="AK178" s="7">
        <v>10023408</v>
      </c>
      <c r="AL178" s="7">
        <v>30236147</v>
      </c>
      <c r="AM178" s="8">
        <v>0.9</v>
      </c>
    </row>
    <row r="179" spans="37:39" x14ac:dyDescent="0.25">
      <c r="AK179" s="7">
        <v>10023408</v>
      </c>
      <c r="AL179" s="7">
        <v>30238079</v>
      </c>
      <c r="AM179" s="8">
        <v>0.9</v>
      </c>
    </row>
    <row r="180" spans="37:39" x14ac:dyDescent="0.25">
      <c r="AK180" s="7">
        <v>10023408</v>
      </c>
      <c r="AL180" s="7">
        <v>30248669</v>
      </c>
      <c r="AM180" s="8">
        <v>0.625</v>
      </c>
    </row>
    <row r="181" spans="37:39" x14ac:dyDescent="0.25">
      <c r="AK181" s="7">
        <v>10023408</v>
      </c>
      <c r="AL181" s="7">
        <v>30248706</v>
      </c>
      <c r="AM181" s="8">
        <v>0.9</v>
      </c>
    </row>
    <row r="182" spans="37:39" x14ac:dyDescent="0.25">
      <c r="AK182" s="7">
        <v>10023408</v>
      </c>
      <c r="AL182" s="7">
        <v>30248740</v>
      </c>
      <c r="AM182" s="8">
        <v>0.625</v>
      </c>
    </row>
    <row r="183" spans="37:39" x14ac:dyDescent="0.25">
      <c r="AK183" s="7">
        <v>10023408</v>
      </c>
      <c r="AL183" s="7">
        <v>30255865</v>
      </c>
      <c r="AM183" s="8">
        <v>0.9</v>
      </c>
    </row>
    <row r="184" spans="37:39" x14ac:dyDescent="0.25">
      <c r="AK184" s="7">
        <v>10023408</v>
      </c>
      <c r="AL184" s="7">
        <v>30256349</v>
      </c>
      <c r="AM184" s="8">
        <v>0.625</v>
      </c>
    </row>
    <row r="185" spans="37:39" x14ac:dyDescent="0.25">
      <c r="AK185" s="7">
        <v>10023408</v>
      </c>
      <c r="AL185" s="7">
        <v>30256730</v>
      </c>
      <c r="AM185" s="8">
        <v>0.625</v>
      </c>
    </row>
    <row r="186" spans="37:39" x14ac:dyDescent="0.25">
      <c r="AK186" s="7">
        <v>10023408</v>
      </c>
      <c r="AL186" s="7">
        <v>30256752</v>
      </c>
      <c r="AM186" s="8">
        <v>0.9</v>
      </c>
    </row>
    <row r="187" spans="37:39" x14ac:dyDescent="0.25">
      <c r="AK187" s="7">
        <v>10023408</v>
      </c>
      <c r="AL187" s="7">
        <v>30256855</v>
      </c>
      <c r="AM187" s="8">
        <v>0.9</v>
      </c>
    </row>
    <row r="188" spans="37:39" x14ac:dyDescent="0.25">
      <c r="AK188" s="7">
        <v>10023408</v>
      </c>
      <c r="AL188" s="7">
        <v>30256899</v>
      </c>
      <c r="AM188" s="8">
        <v>0.9</v>
      </c>
    </row>
    <row r="189" spans="37:39" x14ac:dyDescent="0.25">
      <c r="AK189" s="7">
        <v>10023408</v>
      </c>
      <c r="AL189" s="7">
        <v>30256914</v>
      </c>
      <c r="AM189" s="8">
        <v>0.625</v>
      </c>
    </row>
    <row r="190" spans="37:39" x14ac:dyDescent="0.25">
      <c r="AK190" s="7">
        <v>10023408</v>
      </c>
      <c r="AL190" s="7">
        <v>30256958</v>
      </c>
      <c r="AM190" s="8">
        <v>0.9</v>
      </c>
    </row>
    <row r="191" spans="37:39" x14ac:dyDescent="0.25">
      <c r="AK191" s="7">
        <v>10023408</v>
      </c>
      <c r="AL191" s="7">
        <v>30274734</v>
      </c>
      <c r="AM191" s="8">
        <v>0.9</v>
      </c>
    </row>
    <row r="192" spans="37:39" x14ac:dyDescent="0.25">
      <c r="AK192" s="7">
        <v>10023408</v>
      </c>
      <c r="AL192" s="7">
        <v>30274790</v>
      </c>
      <c r="AM192" s="8">
        <v>0.9</v>
      </c>
    </row>
    <row r="193" spans="37:39" x14ac:dyDescent="0.25">
      <c r="AK193" s="7">
        <v>10023408</v>
      </c>
      <c r="AL193" s="7">
        <v>30274815</v>
      </c>
      <c r="AM193" s="8">
        <v>0.9</v>
      </c>
    </row>
    <row r="194" spans="37:39" x14ac:dyDescent="0.25">
      <c r="AK194" s="7">
        <v>10023408</v>
      </c>
      <c r="AL194" s="7">
        <v>30276367</v>
      </c>
      <c r="AM194" s="8">
        <v>0.9</v>
      </c>
    </row>
    <row r="195" spans="37:39" x14ac:dyDescent="0.25">
      <c r="AK195" s="7">
        <v>10023408</v>
      </c>
      <c r="AL195" s="7">
        <v>30285163</v>
      </c>
      <c r="AM195" s="8">
        <v>0.625</v>
      </c>
    </row>
    <row r="196" spans="37:39" x14ac:dyDescent="0.25">
      <c r="AK196" s="7">
        <v>10023408</v>
      </c>
      <c r="AL196" s="7">
        <v>30285185</v>
      </c>
      <c r="AM196" s="8">
        <v>0.9</v>
      </c>
    </row>
    <row r="197" spans="37:39" x14ac:dyDescent="0.25">
      <c r="AK197" s="7">
        <v>10023408</v>
      </c>
      <c r="AL197" s="7">
        <v>30293647</v>
      </c>
      <c r="AM197" s="8">
        <v>0.625</v>
      </c>
    </row>
    <row r="198" spans="37:39" x14ac:dyDescent="0.25">
      <c r="AK198" s="7">
        <v>10023408</v>
      </c>
      <c r="AL198" s="7">
        <v>30313242</v>
      </c>
      <c r="AM198" s="8">
        <v>0.56000000000000005</v>
      </c>
    </row>
    <row r="199" spans="37:39" x14ac:dyDescent="0.25">
      <c r="AK199" s="7">
        <v>10023408</v>
      </c>
      <c r="AL199" s="7">
        <v>30313286</v>
      </c>
      <c r="AM199" s="8">
        <v>0.9</v>
      </c>
    </row>
    <row r="200" spans="37:39" x14ac:dyDescent="0.25">
      <c r="AK200" s="7">
        <v>10023408</v>
      </c>
      <c r="AL200" s="7">
        <v>30313323</v>
      </c>
      <c r="AM200" s="8">
        <v>0.625</v>
      </c>
    </row>
    <row r="201" spans="37:39" x14ac:dyDescent="0.25">
      <c r="AK201" s="7">
        <v>10023408</v>
      </c>
      <c r="AL201" s="7">
        <v>30313345</v>
      </c>
      <c r="AM201" s="8">
        <v>0.9</v>
      </c>
    </row>
    <row r="202" spans="37:39" x14ac:dyDescent="0.25">
      <c r="AK202" s="7">
        <v>10023408</v>
      </c>
      <c r="AL202" s="7">
        <v>30321494</v>
      </c>
      <c r="AM202" s="8">
        <v>0.83333333333333337</v>
      </c>
    </row>
    <row r="203" spans="37:39" x14ac:dyDescent="0.25">
      <c r="AK203" s="7">
        <v>10023408</v>
      </c>
      <c r="AL203" s="7">
        <v>30325960</v>
      </c>
      <c r="AM203" s="8">
        <v>0.9</v>
      </c>
    </row>
    <row r="204" spans="37:39" x14ac:dyDescent="0.25">
      <c r="AK204" s="7">
        <v>10023408</v>
      </c>
      <c r="AL204" s="7">
        <v>30334319</v>
      </c>
      <c r="AM204" s="8">
        <v>0.9</v>
      </c>
    </row>
    <row r="205" spans="37:39" x14ac:dyDescent="0.25">
      <c r="AK205" s="7">
        <v>10023408</v>
      </c>
      <c r="AL205" s="7">
        <v>30339200</v>
      </c>
      <c r="AM205" s="8">
        <v>0.9</v>
      </c>
    </row>
    <row r="206" spans="37:39" x14ac:dyDescent="0.25">
      <c r="AK206" s="7">
        <v>10023408</v>
      </c>
      <c r="AL206" s="7">
        <v>30391576</v>
      </c>
      <c r="AM206" s="8">
        <v>0.625</v>
      </c>
    </row>
    <row r="207" spans="37:39" x14ac:dyDescent="0.25">
      <c r="AK207" s="7">
        <v>10023408</v>
      </c>
      <c r="AL207" s="7">
        <v>30432710</v>
      </c>
      <c r="AM207" s="8">
        <v>0.9</v>
      </c>
    </row>
    <row r="208" spans="37:39" x14ac:dyDescent="0.25">
      <c r="AK208" s="7">
        <v>10023408</v>
      </c>
      <c r="AL208" s="7">
        <v>30446865</v>
      </c>
      <c r="AM208" s="8">
        <v>0.9</v>
      </c>
    </row>
    <row r="209" spans="37:39" x14ac:dyDescent="0.25">
      <c r="AK209" s="7">
        <v>10023412</v>
      </c>
      <c r="AL209" s="7">
        <v>30103742</v>
      </c>
      <c r="AM209" s="8">
        <v>0.9</v>
      </c>
    </row>
    <row r="210" spans="37:39" x14ac:dyDescent="0.25">
      <c r="AK210" s="7">
        <v>10023412</v>
      </c>
      <c r="AL210" s="7">
        <v>30103753</v>
      </c>
      <c r="AM210" s="8">
        <v>0.86</v>
      </c>
    </row>
    <row r="211" spans="37:39" x14ac:dyDescent="0.25">
      <c r="AK211" s="7">
        <v>10023412</v>
      </c>
      <c r="AL211" s="7">
        <v>30103801</v>
      </c>
      <c r="AM211" s="8">
        <v>0.9</v>
      </c>
    </row>
    <row r="212" spans="37:39" x14ac:dyDescent="0.25">
      <c r="AK212" s="7">
        <v>10023412</v>
      </c>
      <c r="AL212" s="7">
        <v>30236147</v>
      </c>
      <c r="AM212" s="8">
        <v>0.9</v>
      </c>
    </row>
    <row r="213" spans="37:39" x14ac:dyDescent="0.25">
      <c r="AK213" s="7">
        <v>10023412</v>
      </c>
      <c r="AL213" s="7">
        <v>30238079</v>
      </c>
      <c r="AM213" s="8">
        <v>0.9</v>
      </c>
    </row>
    <row r="214" spans="37:39" x14ac:dyDescent="0.25">
      <c r="AK214" s="7">
        <v>10023412</v>
      </c>
      <c r="AL214" s="7">
        <v>30248669</v>
      </c>
      <c r="AM214" s="8">
        <v>0.97499999999999998</v>
      </c>
    </row>
    <row r="215" spans="37:39" x14ac:dyDescent="0.25">
      <c r="AK215" s="7">
        <v>10023412</v>
      </c>
      <c r="AL215" s="7">
        <v>30248706</v>
      </c>
      <c r="AM215" s="8">
        <v>0.9</v>
      </c>
    </row>
    <row r="216" spans="37:39" x14ac:dyDescent="0.25">
      <c r="AK216" s="7">
        <v>10023412</v>
      </c>
      <c r="AL216" s="7">
        <v>30248740</v>
      </c>
      <c r="AM216" s="8">
        <v>0.97499999999999998</v>
      </c>
    </row>
    <row r="217" spans="37:39" x14ac:dyDescent="0.25">
      <c r="AK217" s="7">
        <v>10023412</v>
      </c>
      <c r="AL217" s="7">
        <v>30255865</v>
      </c>
      <c r="AM217" s="8">
        <v>0.9</v>
      </c>
    </row>
    <row r="218" spans="37:39" x14ac:dyDescent="0.25">
      <c r="AK218" s="7">
        <v>10023412</v>
      </c>
      <c r="AL218" s="7">
        <v>30256349</v>
      </c>
      <c r="AM218" s="8">
        <v>0.97499999999999998</v>
      </c>
    </row>
    <row r="219" spans="37:39" x14ac:dyDescent="0.25">
      <c r="AK219" s="7">
        <v>10023412</v>
      </c>
      <c r="AL219" s="7">
        <v>30256730</v>
      </c>
      <c r="AM219" s="8">
        <v>0.97499999999999998</v>
      </c>
    </row>
    <row r="220" spans="37:39" x14ac:dyDescent="0.25">
      <c r="AK220" s="7">
        <v>10023412</v>
      </c>
      <c r="AL220" s="7">
        <v>30256752</v>
      </c>
      <c r="AM220" s="8">
        <v>0.86</v>
      </c>
    </row>
    <row r="221" spans="37:39" x14ac:dyDescent="0.25">
      <c r="AK221" s="7">
        <v>10023412</v>
      </c>
      <c r="AL221" s="7">
        <v>30256855</v>
      </c>
      <c r="AM221" s="8">
        <v>0.86</v>
      </c>
    </row>
    <row r="222" spans="37:39" x14ac:dyDescent="0.25">
      <c r="AK222" s="7">
        <v>10023412</v>
      </c>
      <c r="AL222" s="7">
        <v>30256899</v>
      </c>
      <c r="AM222" s="8">
        <v>0.9</v>
      </c>
    </row>
    <row r="223" spans="37:39" x14ac:dyDescent="0.25">
      <c r="AK223" s="7">
        <v>10023412</v>
      </c>
      <c r="AL223" s="7">
        <v>30256914</v>
      </c>
      <c r="AM223" s="8">
        <v>0.97499999999999998</v>
      </c>
    </row>
    <row r="224" spans="37:39" x14ac:dyDescent="0.25">
      <c r="AK224" s="7">
        <v>10023412</v>
      </c>
      <c r="AL224" s="7">
        <v>30256958</v>
      </c>
      <c r="AM224" s="8">
        <v>0.9</v>
      </c>
    </row>
    <row r="225" spans="37:39" x14ac:dyDescent="0.25">
      <c r="AK225" s="7">
        <v>10023412</v>
      </c>
      <c r="AL225" s="7">
        <v>30274734</v>
      </c>
      <c r="AM225" s="8">
        <v>0.9</v>
      </c>
    </row>
    <row r="226" spans="37:39" x14ac:dyDescent="0.25">
      <c r="AK226" s="7">
        <v>10023412</v>
      </c>
      <c r="AL226" s="7">
        <v>30274790</v>
      </c>
      <c r="AM226" s="8">
        <v>0.86</v>
      </c>
    </row>
    <row r="227" spans="37:39" x14ac:dyDescent="0.25">
      <c r="AK227" s="7">
        <v>10023412</v>
      </c>
      <c r="AL227" s="7">
        <v>30274815</v>
      </c>
      <c r="AM227" s="8">
        <v>0.86</v>
      </c>
    </row>
    <row r="228" spans="37:39" x14ac:dyDescent="0.25">
      <c r="AK228" s="7">
        <v>10023412</v>
      </c>
      <c r="AL228" s="7">
        <v>30276367</v>
      </c>
      <c r="AM228" s="8">
        <v>0.9</v>
      </c>
    </row>
    <row r="229" spans="37:39" x14ac:dyDescent="0.25">
      <c r="AK229" s="7">
        <v>10023412</v>
      </c>
      <c r="AL229" s="7">
        <v>30285163</v>
      </c>
      <c r="AM229" s="8">
        <v>0.97499999999999998</v>
      </c>
    </row>
    <row r="230" spans="37:39" x14ac:dyDescent="0.25">
      <c r="AK230" s="7">
        <v>10023412</v>
      </c>
      <c r="AL230" s="7">
        <v>30285185</v>
      </c>
      <c r="AM230" s="8">
        <v>0.9</v>
      </c>
    </row>
    <row r="231" spans="37:39" x14ac:dyDescent="0.25">
      <c r="AK231" s="7">
        <v>10023412</v>
      </c>
      <c r="AL231" s="7">
        <v>30293647</v>
      </c>
      <c r="AM231" s="8">
        <v>0.97499999999999998</v>
      </c>
    </row>
    <row r="232" spans="37:39" x14ac:dyDescent="0.25">
      <c r="AK232" s="7">
        <v>10023412</v>
      </c>
      <c r="AL232" s="7">
        <v>30313242</v>
      </c>
      <c r="AM232" s="8">
        <v>0.56000000000000005</v>
      </c>
    </row>
    <row r="233" spans="37:39" x14ac:dyDescent="0.25">
      <c r="AK233" s="7">
        <v>10023412</v>
      </c>
      <c r="AL233" s="7">
        <v>30313286</v>
      </c>
      <c r="AM233" s="8">
        <v>0.86</v>
      </c>
    </row>
    <row r="234" spans="37:39" x14ac:dyDescent="0.25">
      <c r="AK234" s="7">
        <v>10023412</v>
      </c>
      <c r="AL234" s="7">
        <v>30313323</v>
      </c>
      <c r="AM234" s="8">
        <v>0.97499999999999998</v>
      </c>
    </row>
    <row r="235" spans="37:39" x14ac:dyDescent="0.25">
      <c r="AK235" s="7">
        <v>10023412</v>
      </c>
      <c r="AL235" s="7">
        <v>30313345</v>
      </c>
      <c r="AM235" s="8">
        <v>0.86</v>
      </c>
    </row>
    <row r="236" spans="37:39" x14ac:dyDescent="0.25">
      <c r="AK236" s="7">
        <v>10023412</v>
      </c>
      <c r="AL236" s="7">
        <v>30321494</v>
      </c>
      <c r="AM236" s="8">
        <v>1</v>
      </c>
    </row>
    <row r="237" spans="37:39" x14ac:dyDescent="0.25">
      <c r="AK237" s="7">
        <v>10023412</v>
      </c>
      <c r="AL237" s="7">
        <v>30325960</v>
      </c>
      <c r="AM237" s="8">
        <v>0.9</v>
      </c>
    </row>
    <row r="238" spans="37:39" x14ac:dyDescent="0.25">
      <c r="AK238" s="7">
        <v>10023412</v>
      </c>
      <c r="AL238" s="7">
        <v>30334319</v>
      </c>
      <c r="AM238" s="8">
        <v>0.9</v>
      </c>
    </row>
    <row r="239" spans="37:39" x14ac:dyDescent="0.25">
      <c r="AK239" s="7">
        <v>10023412</v>
      </c>
      <c r="AL239" s="7">
        <v>30339200</v>
      </c>
      <c r="AM239" s="8">
        <v>0.9</v>
      </c>
    </row>
    <row r="240" spans="37:39" x14ac:dyDescent="0.25">
      <c r="AK240" s="7">
        <v>10023412</v>
      </c>
      <c r="AL240" s="7">
        <v>30391576</v>
      </c>
      <c r="AM240" s="8">
        <v>0.97499999999999998</v>
      </c>
    </row>
    <row r="241" spans="37:39" x14ac:dyDescent="0.25">
      <c r="AK241" s="7">
        <v>10023412</v>
      </c>
      <c r="AL241" s="7">
        <v>30432710</v>
      </c>
      <c r="AM241" s="8">
        <v>0.86</v>
      </c>
    </row>
    <row r="242" spans="37:39" x14ac:dyDescent="0.25">
      <c r="AK242" s="7">
        <v>10023412</v>
      </c>
      <c r="AL242" s="7">
        <v>30446865</v>
      </c>
      <c r="AM242" s="8">
        <v>0.9</v>
      </c>
    </row>
    <row r="243" spans="37:39" x14ac:dyDescent="0.25">
      <c r="AK243" s="7">
        <v>10023416</v>
      </c>
      <c r="AL243" s="7">
        <v>30103742</v>
      </c>
      <c r="AM243" s="8">
        <v>0.96</v>
      </c>
    </row>
    <row r="244" spans="37:39" x14ac:dyDescent="0.25">
      <c r="AK244" s="7">
        <v>10023416</v>
      </c>
      <c r="AL244" s="7">
        <v>30103753</v>
      </c>
      <c r="AM244" s="8">
        <v>0.9</v>
      </c>
    </row>
    <row r="245" spans="37:39" x14ac:dyDescent="0.25">
      <c r="AK245" s="7">
        <v>10023416</v>
      </c>
      <c r="AL245" s="7">
        <v>30103801</v>
      </c>
      <c r="AM245" s="8">
        <v>0.96</v>
      </c>
    </row>
    <row r="246" spans="37:39" x14ac:dyDescent="0.25">
      <c r="AK246" s="7">
        <v>10023416</v>
      </c>
      <c r="AL246" s="7">
        <v>30236147</v>
      </c>
      <c r="AM246" s="8">
        <v>0.96</v>
      </c>
    </row>
    <row r="247" spans="37:39" x14ac:dyDescent="0.25">
      <c r="AK247" s="7">
        <v>10023416</v>
      </c>
      <c r="AL247" s="7">
        <v>30238079</v>
      </c>
      <c r="AM247" s="8">
        <v>0.96</v>
      </c>
    </row>
    <row r="248" spans="37:39" x14ac:dyDescent="0.25">
      <c r="AK248" s="7">
        <v>10023416</v>
      </c>
      <c r="AL248" s="7">
        <v>30248669</v>
      </c>
      <c r="AM248" s="8">
        <v>1.05</v>
      </c>
    </row>
    <row r="249" spans="37:39" x14ac:dyDescent="0.25">
      <c r="AK249" s="7">
        <v>10023416</v>
      </c>
      <c r="AL249" s="7">
        <v>30248706</v>
      </c>
      <c r="AM249" s="8">
        <v>0.96</v>
      </c>
    </row>
    <row r="250" spans="37:39" x14ac:dyDescent="0.25">
      <c r="AK250" s="7">
        <v>10023416</v>
      </c>
      <c r="AL250" s="7">
        <v>30248740</v>
      </c>
      <c r="AM250" s="8">
        <v>1.05</v>
      </c>
    </row>
    <row r="251" spans="37:39" x14ac:dyDescent="0.25">
      <c r="AK251" s="7">
        <v>10023416</v>
      </c>
      <c r="AL251" s="7">
        <v>30255865</v>
      </c>
      <c r="AM251" s="8">
        <v>0.96</v>
      </c>
    </row>
    <row r="252" spans="37:39" x14ac:dyDescent="0.25">
      <c r="AK252" s="7">
        <v>10023416</v>
      </c>
      <c r="AL252" s="7">
        <v>30256349</v>
      </c>
      <c r="AM252" s="8">
        <v>1.05</v>
      </c>
    </row>
    <row r="253" spans="37:39" x14ac:dyDescent="0.25">
      <c r="AK253" s="7">
        <v>10023416</v>
      </c>
      <c r="AL253" s="7">
        <v>30256730</v>
      </c>
      <c r="AM253" s="8">
        <v>1.05</v>
      </c>
    </row>
    <row r="254" spans="37:39" x14ac:dyDescent="0.25">
      <c r="AK254" s="7">
        <v>10023416</v>
      </c>
      <c r="AL254" s="7">
        <v>30256752</v>
      </c>
      <c r="AM254" s="8">
        <v>0.9</v>
      </c>
    </row>
    <row r="255" spans="37:39" x14ac:dyDescent="0.25">
      <c r="AK255" s="7">
        <v>10023416</v>
      </c>
      <c r="AL255" s="7">
        <v>30256855</v>
      </c>
      <c r="AM255" s="8">
        <v>0.9</v>
      </c>
    </row>
    <row r="256" spans="37:39" x14ac:dyDescent="0.25">
      <c r="AK256" s="7">
        <v>10023416</v>
      </c>
      <c r="AL256" s="7">
        <v>30256899</v>
      </c>
      <c r="AM256" s="8">
        <v>0.96</v>
      </c>
    </row>
    <row r="257" spans="37:39" x14ac:dyDescent="0.25">
      <c r="AK257" s="7">
        <v>10023416</v>
      </c>
      <c r="AL257" s="7">
        <v>30256914</v>
      </c>
      <c r="AM257" s="8">
        <v>1.05</v>
      </c>
    </row>
    <row r="258" spans="37:39" x14ac:dyDescent="0.25">
      <c r="AK258" s="7">
        <v>10023416</v>
      </c>
      <c r="AL258" s="7">
        <v>30256958</v>
      </c>
      <c r="AM258" s="8">
        <v>0.96</v>
      </c>
    </row>
    <row r="259" spans="37:39" x14ac:dyDescent="0.25">
      <c r="AK259" s="7">
        <v>10023416</v>
      </c>
      <c r="AL259" s="7">
        <v>30274734</v>
      </c>
      <c r="AM259" s="8">
        <v>0.96</v>
      </c>
    </row>
    <row r="260" spans="37:39" x14ac:dyDescent="0.25">
      <c r="AK260" s="7">
        <v>10023416</v>
      </c>
      <c r="AL260" s="7">
        <v>30274790</v>
      </c>
      <c r="AM260" s="8">
        <v>0.9</v>
      </c>
    </row>
    <row r="261" spans="37:39" x14ac:dyDescent="0.25">
      <c r="AK261" s="7">
        <v>10023416</v>
      </c>
      <c r="AL261" s="7">
        <v>30274815</v>
      </c>
      <c r="AM261" s="8">
        <v>0.9</v>
      </c>
    </row>
    <row r="262" spans="37:39" x14ac:dyDescent="0.25">
      <c r="AK262" s="7">
        <v>10023416</v>
      </c>
      <c r="AL262" s="7">
        <v>30276367</v>
      </c>
      <c r="AM262" s="8">
        <v>0.96</v>
      </c>
    </row>
    <row r="263" spans="37:39" x14ac:dyDescent="0.25">
      <c r="AK263" s="7">
        <v>10023416</v>
      </c>
      <c r="AL263" s="7">
        <v>30285163</v>
      </c>
      <c r="AM263" s="8">
        <v>1.05</v>
      </c>
    </row>
    <row r="264" spans="37:39" x14ac:dyDescent="0.25">
      <c r="AK264" s="7">
        <v>10023416</v>
      </c>
      <c r="AL264" s="7">
        <v>30285185</v>
      </c>
      <c r="AM264" s="8">
        <v>0.96</v>
      </c>
    </row>
    <row r="265" spans="37:39" x14ac:dyDescent="0.25">
      <c r="AK265" s="7">
        <v>10023416</v>
      </c>
      <c r="AL265" s="7">
        <v>30293647</v>
      </c>
      <c r="AM265" s="8">
        <v>1.05</v>
      </c>
    </row>
    <row r="266" spans="37:39" x14ac:dyDescent="0.25">
      <c r="AK266" s="7">
        <v>10023416</v>
      </c>
      <c r="AL266" s="7">
        <v>30313242</v>
      </c>
      <c r="AM266" s="8">
        <v>0.6</v>
      </c>
    </row>
    <row r="267" spans="37:39" x14ac:dyDescent="0.25">
      <c r="AK267" s="7">
        <v>10023416</v>
      </c>
      <c r="AL267" s="7">
        <v>30313286</v>
      </c>
      <c r="AM267" s="8">
        <v>0.9</v>
      </c>
    </row>
    <row r="268" spans="37:39" x14ac:dyDescent="0.25">
      <c r="AK268" s="7">
        <v>10023416</v>
      </c>
      <c r="AL268" s="7">
        <v>30313323</v>
      </c>
      <c r="AM268" s="8">
        <v>1.05</v>
      </c>
    </row>
    <row r="269" spans="37:39" x14ac:dyDescent="0.25">
      <c r="AK269" s="7">
        <v>10023416</v>
      </c>
      <c r="AL269" s="7">
        <v>30313345</v>
      </c>
      <c r="AM269" s="8">
        <v>0.9</v>
      </c>
    </row>
    <row r="270" spans="37:39" x14ac:dyDescent="0.25">
      <c r="AK270" s="7">
        <v>10023416</v>
      </c>
      <c r="AL270" s="7">
        <v>30321494</v>
      </c>
      <c r="AM270" s="8">
        <v>1.3333333333333333</v>
      </c>
    </row>
    <row r="271" spans="37:39" x14ac:dyDescent="0.25">
      <c r="AK271" s="7">
        <v>10023416</v>
      </c>
      <c r="AL271" s="7">
        <v>30325960</v>
      </c>
      <c r="AM271" s="8">
        <v>0.96</v>
      </c>
    </row>
    <row r="272" spans="37:39" x14ac:dyDescent="0.25">
      <c r="AK272" s="7">
        <v>10023416</v>
      </c>
      <c r="AL272" s="7">
        <v>30334319</v>
      </c>
      <c r="AM272" s="8">
        <v>0.96</v>
      </c>
    </row>
    <row r="273" spans="37:39" x14ac:dyDescent="0.25">
      <c r="AK273" s="7">
        <v>10023416</v>
      </c>
      <c r="AL273" s="7">
        <v>30339200</v>
      </c>
      <c r="AM273" s="8">
        <v>0.96</v>
      </c>
    </row>
    <row r="274" spans="37:39" x14ac:dyDescent="0.25">
      <c r="AK274" s="7">
        <v>10023416</v>
      </c>
      <c r="AL274" s="7">
        <v>30391576</v>
      </c>
      <c r="AM274" s="8">
        <v>1.05</v>
      </c>
    </row>
    <row r="275" spans="37:39" x14ac:dyDescent="0.25">
      <c r="AK275" s="7">
        <v>10023416</v>
      </c>
      <c r="AL275" s="7">
        <v>30432710</v>
      </c>
      <c r="AM275" s="8">
        <v>0.9</v>
      </c>
    </row>
    <row r="276" spans="37:39" x14ac:dyDescent="0.25">
      <c r="AK276" s="7">
        <v>10023416</v>
      </c>
      <c r="AL276" s="7">
        <v>30446865</v>
      </c>
      <c r="AM276" s="8">
        <v>0.96</v>
      </c>
    </row>
    <row r="277" spans="37:39" x14ac:dyDescent="0.25">
      <c r="AK277" s="7">
        <v>10023444</v>
      </c>
      <c r="AL277" s="7">
        <v>30103742</v>
      </c>
      <c r="AM277" s="8">
        <v>0.84</v>
      </c>
    </row>
    <row r="278" spans="37:39" x14ac:dyDescent="0.25">
      <c r="AK278" s="7">
        <v>10023444</v>
      </c>
      <c r="AL278" s="7">
        <v>30103753</v>
      </c>
      <c r="AM278" s="8">
        <v>0.84</v>
      </c>
    </row>
    <row r="279" spans="37:39" x14ac:dyDescent="0.25">
      <c r="AK279" s="7">
        <v>10023444</v>
      </c>
      <c r="AL279" s="7">
        <v>30103801</v>
      </c>
      <c r="AM279" s="8">
        <v>0.84</v>
      </c>
    </row>
    <row r="280" spans="37:39" x14ac:dyDescent="0.25">
      <c r="AK280" s="7">
        <v>10023444</v>
      </c>
      <c r="AL280" s="7">
        <v>30236147</v>
      </c>
      <c r="AM280" s="8">
        <v>0.84</v>
      </c>
    </row>
    <row r="281" spans="37:39" x14ac:dyDescent="0.25">
      <c r="AK281" s="7">
        <v>10023444</v>
      </c>
      <c r="AL281" s="7">
        <v>30238079</v>
      </c>
      <c r="AM281" s="8">
        <v>0.84</v>
      </c>
    </row>
    <row r="282" spans="37:39" x14ac:dyDescent="0.25">
      <c r="AK282" s="7">
        <v>10023444</v>
      </c>
      <c r="AL282" s="7">
        <v>30248669</v>
      </c>
      <c r="AM282" s="8">
        <v>0.8</v>
      </c>
    </row>
    <row r="283" spans="37:39" x14ac:dyDescent="0.25">
      <c r="AK283" s="7">
        <v>10023444</v>
      </c>
      <c r="AL283" s="7">
        <v>30248706</v>
      </c>
      <c r="AM283" s="8">
        <v>0.84</v>
      </c>
    </row>
    <row r="284" spans="37:39" x14ac:dyDescent="0.25">
      <c r="AK284" s="7">
        <v>10023444</v>
      </c>
      <c r="AL284" s="7">
        <v>30248740</v>
      </c>
      <c r="AM284" s="8">
        <v>0.8</v>
      </c>
    </row>
    <row r="285" spans="37:39" x14ac:dyDescent="0.25">
      <c r="AK285" s="7">
        <v>10023444</v>
      </c>
      <c r="AL285" s="7">
        <v>30255865</v>
      </c>
      <c r="AM285" s="8">
        <v>0.84</v>
      </c>
    </row>
    <row r="286" spans="37:39" x14ac:dyDescent="0.25">
      <c r="AK286" s="7">
        <v>10023444</v>
      </c>
      <c r="AL286" s="7">
        <v>30256349</v>
      </c>
      <c r="AM286" s="8">
        <v>0.8</v>
      </c>
    </row>
    <row r="287" spans="37:39" x14ac:dyDescent="0.25">
      <c r="AK287" s="7">
        <v>10023444</v>
      </c>
      <c r="AL287" s="7">
        <v>30256730</v>
      </c>
      <c r="AM287" s="8">
        <v>0.8</v>
      </c>
    </row>
    <row r="288" spans="37:39" x14ac:dyDescent="0.25">
      <c r="AK288" s="7">
        <v>10023444</v>
      </c>
      <c r="AL288" s="7">
        <v>30256752</v>
      </c>
      <c r="AM288" s="8">
        <v>0.84</v>
      </c>
    </row>
    <row r="289" spans="37:39" x14ac:dyDescent="0.25">
      <c r="AK289" s="7">
        <v>10023444</v>
      </c>
      <c r="AL289" s="7">
        <v>30256855</v>
      </c>
      <c r="AM289" s="8">
        <v>0.84</v>
      </c>
    </row>
    <row r="290" spans="37:39" x14ac:dyDescent="0.25">
      <c r="AK290" s="7">
        <v>10023444</v>
      </c>
      <c r="AL290" s="7">
        <v>30256899</v>
      </c>
      <c r="AM290" s="8">
        <v>0.84</v>
      </c>
    </row>
    <row r="291" spans="37:39" x14ac:dyDescent="0.25">
      <c r="AK291" s="7">
        <v>10023444</v>
      </c>
      <c r="AL291" s="7">
        <v>30256914</v>
      </c>
      <c r="AM291" s="8">
        <v>0.8</v>
      </c>
    </row>
    <row r="292" spans="37:39" x14ac:dyDescent="0.25">
      <c r="AK292" s="7">
        <v>10023444</v>
      </c>
      <c r="AL292" s="7">
        <v>30256958</v>
      </c>
      <c r="AM292" s="8">
        <v>0.84</v>
      </c>
    </row>
    <row r="293" spans="37:39" x14ac:dyDescent="0.25">
      <c r="AK293" s="7">
        <v>10023444</v>
      </c>
      <c r="AL293" s="7">
        <v>30274734</v>
      </c>
      <c r="AM293" s="8">
        <v>0.84</v>
      </c>
    </row>
    <row r="294" spans="37:39" x14ac:dyDescent="0.25">
      <c r="AK294" s="7">
        <v>10023444</v>
      </c>
      <c r="AL294" s="7">
        <v>30274790</v>
      </c>
      <c r="AM294" s="8">
        <v>0.84</v>
      </c>
    </row>
    <row r="295" spans="37:39" x14ac:dyDescent="0.25">
      <c r="AK295" s="7">
        <v>10023444</v>
      </c>
      <c r="AL295" s="7">
        <v>30274815</v>
      </c>
      <c r="AM295" s="8">
        <v>0.84</v>
      </c>
    </row>
    <row r="296" spans="37:39" x14ac:dyDescent="0.25">
      <c r="AK296" s="7">
        <v>10023444</v>
      </c>
      <c r="AL296" s="7">
        <v>30276367</v>
      </c>
      <c r="AM296" s="8">
        <v>0.84</v>
      </c>
    </row>
    <row r="297" spans="37:39" x14ac:dyDescent="0.25">
      <c r="AK297" s="7">
        <v>10023444</v>
      </c>
      <c r="AL297" s="7">
        <v>30285163</v>
      </c>
      <c r="AM297" s="8">
        <v>0.8</v>
      </c>
    </row>
    <row r="298" spans="37:39" x14ac:dyDescent="0.25">
      <c r="AK298" s="7">
        <v>10023444</v>
      </c>
      <c r="AL298" s="7">
        <v>30285185</v>
      </c>
      <c r="AM298" s="8">
        <v>0.84</v>
      </c>
    </row>
    <row r="299" spans="37:39" x14ac:dyDescent="0.25">
      <c r="AK299" s="7">
        <v>10023444</v>
      </c>
      <c r="AL299" s="7">
        <v>30293647</v>
      </c>
      <c r="AM299" s="8">
        <v>0.8</v>
      </c>
    </row>
    <row r="300" spans="37:39" x14ac:dyDescent="0.25">
      <c r="AK300" s="7">
        <v>10023444</v>
      </c>
      <c r="AL300" s="7">
        <v>30313242</v>
      </c>
      <c r="AM300" s="8">
        <v>0.56000000000000005</v>
      </c>
    </row>
    <row r="301" spans="37:39" x14ac:dyDescent="0.25">
      <c r="AK301" s="7">
        <v>10023444</v>
      </c>
      <c r="AL301" s="7">
        <v>30313286</v>
      </c>
      <c r="AM301" s="8">
        <v>0.84</v>
      </c>
    </row>
    <row r="302" spans="37:39" x14ac:dyDescent="0.25">
      <c r="AK302" s="7">
        <v>10023444</v>
      </c>
      <c r="AL302" s="7">
        <v>30313323</v>
      </c>
      <c r="AM302" s="8">
        <v>0.8</v>
      </c>
    </row>
    <row r="303" spans="37:39" x14ac:dyDescent="0.25">
      <c r="AK303" s="7">
        <v>10023444</v>
      </c>
      <c r="AL303" s="7">
        <v>30313345</v>
      </c>
      <c r="AM303" s="8">
        <v>0.84</v>
      </c>
    </row>
    <row r="304" spans="37:39" x14ac:dyDescent="0.25">
      <c r="AK304" s="7">
        <v>10023444</v>
      </c>
      <c r="AL304" s="7">
        <v>30321494</v>
      </c>
      <c r="AM304" s="8">
        <v>0.83333333333333337</v>
      </c>
    </row>
    <row r="305" spans="37:39" x14ac:dyDescent="0.25">
      <c r="AK305" s="7">
        <v>10023444</v>
      </c>
      <c r="AL305" s="7">
        <v>30325960</v>
      </c>
      <c r="AM305" s="8">
        <v>0.84</v>
      </c>
    </row>
    <row r="306" spans="37:39" x14ac:dyDescent="0.25">
      <c r="AK306" s="7">
        <v>10023444</v>
      </c>
      <c r="AL306" s="7">
        <v>30334319</v>
      </c>
      <c r="AM306" s="8">
        <v>0.84</v>
      </c>
    </row>
    <row r="307" spans="37:39" x14ac:dyDescent="0.25">
      <c r="AK307" s="7">
        <v>10023444</v>
      </c>
      <c r="AL307" s="7">
        <v>30339200</v>
      </c>
      <c r="AM307" s="8">
        <v>0.84</v>
      </c>
    </row>
    <row r="308" spans="37:39" x14ac:dyDescent="0.25">
      <c r="AK308" s="7">
        <v>10023444</v>
      </c>
      <c r="AL308" s="7">
        <v>30391576</v>
      </c>
      <c r="AM308" s="8">
        <v>0.8</v>
      </c>
    </row>
    <row r="309" spans="37:39" x14ac:dyDescent="0.25">
      <c r="AK309" s="7">
        <v>10023444</v>
      </c>
      <c r="AL309" s="7">
        <v>30432710</v>
      </c>
      <c r="AM309" s="8">
        <v>0.84</v>
      </c>
    </row>
    <row r="310" spans="37:39" x14ac:dyDescent="0.25">
      <c r="AK310" s="7">
        <v>10023444</v>
      </c>
      <c r="AL310" s="7">
        <v>30446865</v>
      </c>
      <c r="AM310" s="8">
        <v>0.84</v>
      </c>
    </row>
    <row r="311" spans="37:39" x14ac:dyDescent="0.25">
      <c r="AK311" s="7">
        <v>10023446</v>
      </c>
      <c r="AL311" s="7">
        <v>30103742</v>
      </c>
      <c r="AM311" s="8">
        <v>1</v>
      </c>
    </row>
    <row r="312" spans="37:39" x14ac:dyDescent="0.25">
      <c r="AK312" s="7">
        <v>10023446</v>
      </c>
      <c r="AL312" s="7">
        <v>30103753</v>
      </c>
      <c r="AM312" s="8">
        <v>0.98</v>
      </c>
    </row>
    <row r="313" spans="37:39" x14ac:dyDescent="0.25">
      <c r="AK313" s="7">
        <v>10023446</v>
      </c>
      <c r="AL313" s="7">
        <v>30103801</v>
      </c>
      <c r="AM313" s="8">
        <v>1</v>
      </c>
    </row>
    <row r="314" spans="37:39" x14ac:dyDescent="0.25">
      <c r="AK314" s="7">
        <v>10023446</v>
      </c>
      <c r="AL314" s="7">
        <v>30236147</v>
      </c>
      <c r="AM314" s="8">
        <v>1</v>
      </c>
    </row>
    <row r="315" spans="37:39" x14ac:dyDescent="0.25">
      <c r="AK315" s="7">
        <v>10023446</v>
      </c>
      <c r="AL315" s="7">
        <v>30238079</v>
      </c>
      <c r="AM315" s="8">
        <v>1</v>
      </c>
    </row>
    <row r="316" spans="37:39" x14ac:dyDescent="0.25">
      <c r="AK316" s="7">
        <v>10023446</v>
      </c>
      <c r="AL316" s="7">
        <v>30248669</v>
      </c>
      <c r="AM316" s="8">
        <v>0.75</v>
      </c>
    </row>
    <row r="317" spans="37:39" x14ac:dyDescent="0.25">
      <c r="AK317" s="7">
        <v>10023446</v>
      </c>
      <c r="AL317" s="7">
        <v>30248706</v>
      </c>
      <c r="AM317" s="8">
        <v>1</v>
      </c>
    </row>
    <row r="318" spans="37:39" x14ac:dyDescent="0.25">
      <c r="AK318" s="7">
        <v>10023446</v>
      </c>
      <c r="AL318" s="7">
        <v>30248740</v>
      </c>
      <c r="AM318" s="8">
        <v>0.75</v>
      </c>
    </row>
    <row r="319" spans="37:39" x14ac:dyDescent="0.25">
      <c r="AK319" s="7">
        <v>10023446</v>
      </c>
      <c r="AL319" s="7">
        <v>30255865</v>
      </c>
      <c r="AM319" s="8">
        <v>1</v>
      </c>
    </row>
    <row r="320" spans="37:39" x14ac:dyDescent="0.25">
      <c r="AK320" s="7">
        <v>10023446</v>
      </c>
      <c r="AL320" s="7">
        <v>30256349</v>
      </c>
      <c r="AM320" s="8">
        <v>0.75</v>
      </c>
    </row>
    <row r="321" spans="37:39" x14ac:dyDescent="0.25">
      <c r="AK321" s="7">
        <v>10023446</v>
      </c>
      <c r="AL321" s="7">
        <v>30256730</v>
      </c>
      <c r="AM321" s="8">
        <v>0.75</v>
      </c>
    </row>
    <row r="322" spans="37:39" x14ac:dyDescent="0.25">
      <c r="AK322" s="7">
        <v>10023446</v>
      </c>
      <c r="AL322" s="7">
        <v>30256752</v>
      </c>
      <c r="AM322" s="8">
        <v>0.98</v>
      </c>
    </row>
    <row r="323" spans="37:39" x14ac:dyDescent="0.25">
      <c r="AK323" s="7">
        <v>10023446</v>
      </c>
      <c r="AL323" s="7">
        <v>30256855</v>
      </c>
      <c r="AM323" s="8">
        <v>0.98</v>
      </c>
    </row>
    <row r="324" spans="37:39" x14ac:dyDescent="0.25">
      <c r="AK324" s="7">
        <v>10023446</v>
      </c>
      <c r="AL324" s="7">
        <v>30256899</v>
      </c>
      <c r="AM324" s="8">
        <v>1</v>
      </c>
    </row>
    <row r="325" spans="37:39" x14ac:dyDescent="0.25">
      <c r="AK325" s="7">
        <v>10023446</v>
      </c>
      <c r="AL325" s="7">
        <v>30256914</v>
      </c>
      <c r="AM325" s="8">
        <v>0.75</v>
      </c>
    </row>
    <row r="326" spans="37:39" x14ac:dyDescent="0.25">
      <c r="AK326" s="7">
        <v>10023446</v>
      </c>
      <c r="AL326" s="7">
        <v>30256958</v>
      </c>
      <c r="AM326" s="8">
        <v>1</v>
      </c>
    </row>
    <row r="327" spans="37:39" x14ac:dyDescent="0.25">
      <c r="AK327" s="7">
        <v>10023446</v>
      </c>
      <c r="AL327" s="7">
        <v>30274734</v>
      </c>
      <c r="AM327" s="8">
        <v>1</v>
      </c>
    </row>
    <row r="328" spans="37:39" x14ac:dyDescent="0.25">
      <c r="AK328" s="7">
        <v>10023446</v>
      </c>
      <c r="AL328" s="7">
        <v>30274790</v>
      </c>
      <c r="AM328" s="8">
        <v>0.98</v>
      </c>
    </row>
    <row r="329" spans="37:39" x14ac:dyDescent="0.25">
      <c r="AK329" s="7">
        <v>10023446</v>
      </c>
      <c r="AL329" s="7">
        <v>30274815</v>
      </c>
      <c r="AM329" s="8">
        <v>0.98</v>
      </c>
    </row>
    <row r="330" spans="37:39" x14ac:dyDescent="0.25">
      <c r="AK330" s="7">
        <v>10023446</v>
      </c>
      <c r="AL330" s="7">
        <v>30276367</v>
      </c>
      <c r="AM330" s="8">
        <v>1</v>
      </c>
    </row>
    <row r="331" spans="37:39" x14ac:dyDescent="0.25">
      <c r="AK331" s="7">
        <v>10023446</v>
      </c>
      <c r="AL331" s="7">
        <v>30285163</v>
      </c>
      <c r="AM331" s="8">
        <v>0.75</v>
      </c>
    </row>
    <row r="332" spans="37:39" x14ac:dyDescent="0.25">
      <c r="AK332" s="7">
        <v>10023446</v>
      </c>
      <c r="AL332" s="7">
        <v>30285185</v>
      </c>
      <c r="AM332" s="8">
        <v>1</v>
      </c>
    </row>
    <row r="333" spans="37:39" x14ac:dyDescent="0.25">
      <c r="AK333" s="7">
        <v>10023446</v>
      </c>
      <c r="AL333" s="7">
        <v>30293647</v>
      </c>
      <c r="AM333" s="8">
        <v>0.75</v>
      </c>
    </row>
    <row r="334" spans="37:39" x14ac:dyDescent="0.25">
      <c r="AK334" s="7">
        <v>10023446</v>
      </c>
      <c r="AL334" s="7">
        <v>30313242</v>
      </c>
      <c r="AM334" s="8">
        <v>0.56000000000000005</v>
      </c>
    </row>
    <row r="335" spans="37:39" x14ac:dyDescent="0.25">
      <c r="AK335" s="7">
        <v>10023446</v>
      </c>
      <c r="AL335" s="7">
        <v>30313286</v>
      </c>
      <c r="AM335" s="8">
        <v>0.98</v>
      </c>
    </row>
    <row r="336" spans="37:39" x14ac:dyDescent="0.25">
      <c r="AK336" s="7">
        <v>10023446</v>
      </c>
      <c r="AL336" s="7">
        <v>30313323</v>
      </c>
      <c r="AM336" s="8">
        <v>0.75</v>
      </c>
    </row>
    <row r="337" spans="37:39" x14ac:dyDescent="0.25">
      <c r="AK337" s="7">
        <v>10023446</v>
      </c>
      <c r="AL337" s="7">
        <v>30313345</v>
      </c>
      <c r="AM337" s="8">
        <v>0.98</v>
      </c>
    </row>
    <row r="338" spans="37:39" x14ac:dyDescent="0.25">
      <c r="AK338" s="7">
        <v>10023446</v>
      </c>
      <c r="AL338" s="7">
        <v>30321494</v>
      </c>
      <c r="AM338" s="8">
        <v>1</v>
      </c>
    </row>
    <row r="339" spans="37:39" x14ac:dyDescent="0.25">
      <c r="AK339" s="7">
        <v>10023446</v>
      </c>
      <c r="AL339" s="7">
        <v>30325960</v>
      </c>
      <c r="AM339" s="8">
        <v>1</v>
      </c>
    </row>
    <row r="340" spans="37:39" x14ac:dyDescent="0.25">
      <c r="AK340" s="7">
        <v>10023446</v>
      </c>
      <c r="AL340" s="7">
        <v>30334319</v>
      </c>
      <c r="AM340" s="8">
        <v>1</v>
      </c>
    </row>
    <row r="341" spans="37:39" x14ac:dyDescent="0.25">
      <c r="AK341" s="7">
        <v>10023446</v>
      </c>
      <c r="AL341" s="7">
        <v>30339200</v>
      </c>
      <c r="AM341" s="8">
        <v>1</v>
      </c>
    </row>
    <row r="342" spans="37:39" x14ac:dyDescent="0.25">
      <c r="AK342" s="7">
        <v>10023446</v>
      </c>
      <c r="AL342" s="7">
        <v>30391576</v>
      </c>
      <c r="AM342" s="8">
        <v>0.75</v>
      </c>
    </row>
    <row r="343" spans="37:39" x14ac:dyDescent="0.25">
      <c r="AK343" s="7">
        <v>10023446</v>
      </c>
      <c r="AL343" s="7">
        <v>30432710</v>
      </c>
      <c r="AM343" s="8">
        <v>0.98</v>
      </c>
    </row>
    <row r="344" spans="37:39" x14ac:dyDescent="0.25">
      <c r="AK344" s="7">
        <v>10023446</v>
      </c>
      <c r="AL344" s="7">
        <v>30446865</v>
      </c>
      <c r="AM344" s="8">
        <v>1</v>
      </c>
    </row>
    <row r="345" spans="37:39" x14ac:dyDescent="0.25">
      <c r="AK345" s="7">
        <v>10023467</v>
      </c>
      <c r="AL345" s="7">
        <v>30103742</v>
      </c>
      <c r="AM345" s="8">
        <v>1</v>
      </c>
    </row>
    <row r="346" spans="37:39" x14ac:dyDescent="0.25">
      <c r="AK346" s="7">
        <v>10023467</v>
      </c>
      <c r="AL346" s="7">
        <v>30103753</v>
      </c>
      <c r="AM346" s="8">
        <v>0.9</v>
      </c>
    </row>
    <row r="347" spans="37:39" x14ac:dyDescent="0.25">
      <c r="AK347" s="7">
        <v>10023467</v>
      </c>
      <c r="AL347" s="7">
        <v>30103801</v>
      </c>
      <c r="AM347" s="8">
        <v>1</v>
      </c>
    </row>
    <row r="348" spans="37:39" x14ac:dyDescent="0.25">
      <c r="AK348" s="7">
        <v>10023467</v>
      </c>
      <c r="AL348" s="7">
        <v>30236147</v>
      </c>
      <c r="AM348" s="8">
        <v>1</v>
      </c>
    </row>
    <row r="349" spans="37:39" x14ac:dyDescent="0.25">
      <c r="AK349" s="7">
        <v>10023467</v>
      </c>
      <c r="AL349" s="7">
        <v>30238079</v>
      </c>
      <c r="AM349" s="8">
        <v>1</v>
      </c>
    </row>
    <row r="350" spans="37:39" x14ac:dyDescent="0.25">
      <c r="AK350" s="7">
        <v>10023467</v>
      </c>
      <c r="AL350" s="7">
        <v>30248669</v>
      </c>
      <c r="AM350" s="8">
        <v>0.7</v>
      </c>
    </row>
    <row r="351" spans="37:39" x14ac:dyDescent="0.25">
      <c r="AK351" s="7">
        <v>10023467</v>
      </c>
      <c r="AL351" s="7">
        <v>30248706</v>
      </c>
      <c r="AM351" s="8">
        <v>1</v>
      </c>
    </row>
    <row r="352" spans="37:39" x14ac:dyDescent="0.25">
      <c r="AK352" s="7">
        <v>10023467</v>
      </c>
      <c r="AL352" s="7">
        <v>30248740</v>
      </c>
      <c r="AM352" s="8">
        <v>0.7</v>
      </c>
    </row>
    <row r="353" spans="37:39" x14ac:dyDescent="0.25">
      <c r="AK353" s="7">
        <v>10023467</v>
      </c>
      <c r="AL353" s="7">
        <v>30255865</v>
      </c>
      <c r="AM353" s="8">
        <v>1</v>
      </c>
    </row>
    <row r="354" spans="37:39" x14ac:dyDescent="0.25">
      <c r="AK354" s="7">
        <v>10023467</v>
      </c>
      <c r="AL354" s="7">
        <v>30256349</v>
      </c>
      <c r="AM354" s="8">
        <v>0.7</v>
      </c>
    </row>
    <row r="355" spans="37:39" x14ac:dyDescent="0.25">
      <c r="AK355" s="7">
        <v>10023467</v>
      </c>
      <c r="AL355" s="7">
        <v>30256730</v>
      </c>
      <c r="AM355" s="8">
        <v>0.7</v>
      </c>
    </row>
    <row r="356" spans="37:39" x14ac:dyDescent="0.25">
      <c r="AK356" s="7">
        <v>10023467</v>
      </c>
      <c r="AL356" s="7">
        <v>30256752</v>
      </c>
      <c r="AM356" s="8">
        <v>0.9</v>
      </c>
    </row>
    <row r="357" spans="37:39" x14ac:dyDescent="0.25">
      <c r="AK357" s="7">
        <v>10023467</v>
      </c>
      <c r="AL357" s="7">
        <v>30256855</v>
      </c>
      <c r="AM357" s="8">
        <v>0.9</v>
      </c>
    </row>
    <row r="358" spans="37:39" x14ac:dyDescent="0.25">
      <c r="AK358" s="7">
        <v>10023467</v>
      </c>
      <c r="AL358" s="7">
        <v>30256899</v>
      </c>
      <c r="AM358" s="8">
        <v>1</v>
      </c>
    </row>
    <row r="359" spans="37:39" x14ac:dyDescent="0.25">
      <c r="AK359" s="7">
        <v>10023467</v>
      </c>
      <c r="AL359" s="7">
        <v>30256914</v>
      </c>
      <c r="AM359" s="8">
        <v>0.7</v>
      </c>
    </row>
    <row r="360" spans="37:39" x14ac:dyDescent="0.25">
      <c r="AK360" s="7">
        <v>10023467</v>
      </c>
      <c r="AL360" s="7">
        <v>30256958</v>
      </c>
      <c r="AM360" s="8">
        <v>1</v>
      </c>
    </row>
    <row r="361" spans="37:39" x14ac:dyDescent="0.25">
      <c r="AK361" s="7">
        <v>10023467</v>
      </c>
      <c r="AL361" s="7">
        <v>30274734</v>
      </c>
      <c r="AM361" s="8">
        <v>1</v>
      </c>
    </row>
    <row r="362" spans="37:39" x14ac:dyDescent="0.25">
      <c r="AK362" s="7">
        <v>10023467</v>
      </c>
      <c r="AL362" s="7">
        <v>30274790</v>
      </c>
      <c r="AM362" s="8">
        <v>0.9</v>
      </c>
    </row>
    <row r="363" spans="37:39" x14ac:dyDescent="0.25">
      <c r="AK363" s="7">
        <v>10023467</v>
      </c>
      <c r="AL363" s="7">
        <v>30274815</v>
      </c>
      <c r="AM363" s="8">
        <v>0.9</v>
      </c>
    </row>
    <row r="364" spans="37:39" x14ac:dyDescent="0.25">
      <c r="AK364" s="7">
        <v>10023467</v>
      </c>
      <c r="AL364" s="7">
        <v>30276367</v>
      </c>
      <c r="AM364" s="8">
        <v>1</v>
      </c>
    </row>
    <row r="365" spans="37:39" x14ac:dyDescent="0.25">
      <c r="AK365" s="7">
        <v>10023467</v>
      </c>
      <c r="AL365" s="7">
        <v>30285163</v>
      </c>
      <c r="AM365" s="8">
        <v>0.7</v>
      </c>
    </row>
    <row r="366" spans="37:39" x14ac:dyDescent="0.25">
      <c r="AK366" s="7">
        <v>10023467</v>
      </c>
      <c r="AL366" s="7">
        <v>30285185</v>
      </c>
      <c r="AM366" s="8">
        <v>1</v>
      </c>
    </row>
    <row r="367" spans="37:39" x14ac:dyDescent="0.25">
      <c r="AK367" s="7">
        <v>10023467</v>
      </c>
      <c r="AL367" s="7">
        <v>30293647</v>
      </c>
      <c r="AM367" s="8">
        <v>0.7</v>
      </c>
    </row>
    <row r="368" spans="37:39" x14ac:dyDescent="0.25">
      <c r="AK368" s="7">
        <v>10023467</v>
      </c>
      <c r="AL368" s="7">
        <v>30313242</v>
      </c>
      <c r="AM368" s="8">
        <v>0.56000000000000005</v>
      </c>
    </row>
    <row r="369" spans="37:39" x14ac:dyDescent="0.25">
      <c r="AK369" s="7">
        <v>10023467</v>
      </c>
      <c r="AL369" s="7">
        <v>30313286</v>
      </c>
      <c r="AM369" s="8">
        <v>0.9</v>
      </c>
    </row>
    <row r="370" spans="37:39" x14ac:dyDescent="0.25">
      <c r="AK370" s="7">
        <v>10023467</v>
      </c>
      <c r="AL370" s="7">
        <v>30313323</v>
      </c>
      <c r="AM370" s="8">
        <v>0.7</v>
      </c>
    </row>
    <row r="371" spans="37:39" x14ac:dyDescent="0.25">
      <c r="AK371" s="7">
        <v>10023467</v>
      </c>
      <c r="AL371" s="7">
        <v>30313345</v>
      </c>
      <c r="AM371" s="8">
        <v>0.9</v>
      </c>
    </row>
    <row r="372" spans="37:39" x14ac:dyDescent="0.25">
      <c r="AK372" s="7">
        <v>10023467</v>
      </c>
      <c r="AL372" s="7">
        <v>30321494</v>
      </c>
      <c r="AM372" s="8">
        <v>1</v>
      </c>
    </row>
    <row r="373" spans="37:39" x14ac:dyDescent="0.25">
      <c r="AK373" s="7">
        <v>10023467</v>
      </c>
      <c r="AL373" s="7">
        <v>30325960</v>
      </c>
      <c r="AM373" s="8">
        <v>1</v>
      </c>
    </row>
    <row r="374" spans="37:39" x14ac:dyDescent="0.25">
      <c r="AK374" s="7">
        <v>10023467</v>
      </c>
      <c r="AL374" s="7">
        <v>30334319</v>
      </c>
      <c r="AM374" s="8">
        <v>1</v>
      </c>
    </row>
    <row r="375" spans="37:39" x14ac:dyDescent="0.25">
      <c r="AK375" s="7">
        <v>10023467</v>
      </c>
      <c r="AL375" s="7">
        <v>30339200</v>
      </c>
      <c r="AM375" s="8">
        <v>1</v>
      </c>
    </row>
    <row r="376" spans="37:39" x14ac:dyDescent="0.25">
      <c r="AK376" s="7">
        <v>10023467</v>
      </c>
      <c r="AL376" s="7">
        <v>30391576</v>
      </c>
      <c r="AM376" s="8">
        <v>0.7</v>
      </c>
    </row>
    <row r="377" spans="37:39" x14ac:dyDescent="0.25">
      <c r="AK377" s="7">
        <v>10023467</v>
      </c>
      <c r="AL377" s="7">
        <v>30432710</v>
      </c>
      <c r="AM377" s="8">
        <v>0.9</v>
      </c>
    </row>
    <row r="378" spans="37:39" x14ac:dyDescent="0.25">
      <c r="AK378" s="7">
        <v>10023467</v>
      </c>
      <c r="AL378" s="7">
        <v>30446865</v>
      </c>
      <c r="AM378" s="8">
        <v>1</v>
      </c>
    </row>
    <row r="379" spans="37:39" x14ac:dyDescent="0.25">
      <c r="AK379" s="7">
        <v>10023468</v>
      </c>
      <c r="AL379" s="7">
        <v>30103742</v>
      </c>
      <c r="AM379" s="8">
        <v>0.9</v>
      </c>
    </row>
    <row r="380" spans="37:39" x14ac:dyDescent="0.25">
      <c r="AK380" s="7">
        <v>10023468</v>
      </c>
      <c r="AL380" s="7">
        <v>30103753</v>
      </c>
      <c r="AM380" s="8">
        <v>0.9</v>
      </c>
    </row>
    <row r="381" spans="37:39" x14ac:dyDescent="0.25">
      <c r="AK381" s="7">
        <v>10023468</v>
      </c>
      <c r="AL381" s="7">
        <v>30103801</v>
      </c>
      <c r="AM381" s="8">
        <v>0.9</v>
      </c>
    </row>
    <row r="382" spans="37:39" x14ac:dyDescent="0.25">
      <c r="AK382" s="7">
        <v>10023468</v>
      </c>
      <c r="AL382" s="7">
        <v>30236147</v>
      </c>
      <c r="AM382" s="8">
        <v>0.9</v>
      </c>
    </row>
    <row r="383" spans="37:39" x14ac:dyDescent="0.25">
      <c r="AK383" s="7">
        <v>10023468</v>
      </c>
      <c r="AL383" s="7">
        <v>30238079</v>
      </c>
      <c r="AM383" s="8">
        <v>0.9</v>
      </c>
    </row>
    <row r="384" spans="37:39" x14ac:dyDescent="0.25">
      <c r="AK384" s="7">
        <v>10023468</v>
      </c>
      <c r="AL384" s="7">
        <v>30248669</v>
      </c>
      <c r="AM384" s="8">
        <v>0.75</v>
      </c>
    </row>
    <row r="385" spans="37:39" x14ac:dyDescent="0.25">
      <c r="AK385" s="7">
        <v>10023468</v>
      </c>
      <c r="AL385" s="7">
        <v>30248706</v>
      </c>
      <c r="AM385" s="8">
        <v>0.9</v>
      </c>
    </row>
    <row r="386" spans="37:39" x14ac:dyDescent="0.25">
      <c r="AK386" s="7">
        <v>10023468</v>
      </c>
      <c r="AL386" s="7">
        <v>30248740</v>
      </c>
      <c r="AM386" s="8">
        <v>0.75</v>
      </c>
    </row>
    <row r="387" spans="37:39" x14ac:dyDescent="0.25">
      <c r="AK387" s="7">
        <v>10023468</v>
      </c>
      <c r="AL387" s="7">
        <v>30255865</v>
      </c>
      <c r="AM387" s="8">
        <v>0.9</v>
      </c>
    </row>
    <row r="388" spans="37:39" x14ac:dyDescent="0.25">
      <c r="AK388" s="7">
        <v>10023468</v>
      </c>
      <c r="AL388" s="7">
        <v>30256349</v>
      </c>
      <c r="AM388" s="8">
        <v>0.75</v>
      </c>
    </row>
    <row r="389" spans="37:39" x14ac:dyDescent="0.25">
      <c r="AK389" s="7">
        <v>10023468</v>
      </c>
      <c r="AL389" s="7">
        <v>30256730</v>
      </c>
      <c r="AM389" s="8">
        <v>0.75</v>
      </c>
    </row>
    <row r="390" spans="37:39" x14ac:dyDescent="0.25">
      <c r="AK390" s="7">
        <v>10023468</v>
      </c>
      <c r="AL390" s="7">
        <v>30256752</v>
      </c>
      <c r="AM390" s="8">
        <v>0.9</v>
      </c>
    </row>
    <row r="391" spans="37:39" x14ac:dyDescent="0.25">
      <c r="AK391" s="7">
        <v>10023468</v>
      </c>
      <c r="AL391" s="7">
        <v>30256855</v>
      </c>
      <c r="AM391" s="8">
        <v>0.9</v>
      </c>
    </row>
    <row r="392" spans="37:39" x14ac:dyDescent="0.25">
      <c r="AK392" s="7">
        <v>10023468</v>
      </c>
      <c r="AL392" s="7">
        <v>30256899</v>
      </c>
      <c r="AM392" s="8">
        <v>0.9</v>
      </c>
    </row>
    <row r="393" spans="37:39" x14ac:dyDescent="0.25">
      <c r="AK393" s="7">
        <v>10023468</v>
      </c>
      <c r="AL393" s="7">
        <v>30256914</v>
      </c>
      <c r="AM393" s="8">
        <v>0.75</v>
      </c>
    </row>
    <row r="394" spans="37:39" x14ac:dyDescent="0.25">
      <c r="AK394" s="7">
        <v>10023468</v>
      </c>
      <c r="AL394" s="7">
        <v>30256958</v>
      </c>
      <c r="AM394" s="8">
        <v>0.9</v>
      </c>
    </row>
    <row r="395" spans="37:39" x14ac:dyDescent="0.25">
      <c r="AK395" s="7">
        <v>10023468</v>
      </c>
      <c r="AL395" s="7">
        <v>30274734</v>
      </c>
      <c r="AM395" s="8">
        <v>0.9</v>
      </c>
    </row>
    <row r="396" spans="37:39" x14ac:dyDescent="0.25">
      <c r="AK396" s="7">
        <v>10023468</v>
      </c>
      <c r="AL396" s="7">
        <v>30274790</v>
      </c>
      <c r="AM396" s="8">
        <v>0.9</v>
      </c>
    </row>
    <row r="397" spans="37:39" x14ac:dyDescent="0.25">
      <c r="AK397" s="7">
        <v>10023468</v>
      </c>
      <c r="AL397" s="7">
        <v>30274815</v>
      </c>
      <c r="AM397" s="8">
        <v>0.9</v>
      </c>
    </row>
    <row r="398" spans="37:39" x14ac:dyDescent="0.25">
      <c r="AK398" s="7">
        <v>10023468</v>
      </c>
      <c r="AL398" s="7">
        <v>30276367</v>
      </c>
      <c r="AM398" s="8">
        <v>0.9</v>
      </c>
    </row>
    <row r="399" spans="37:39" x14ac:dyDescent="0.25">
      <c r="AK399" s="7">
        <v>10023468</v>
      </c>
      <c r="AL399" s="7">
        <v>30285163</v>
      </c>
      <c r="AM399" s="8">
        <v>0.75</v>
      </c>
    </row>
    <row r="400" spans="37:39" x14ac:dyDescent="0.25">
      <c r="AK400" s="7">
        <v>10023468</v>
      </c>
      <c r="AL400" s="7">
        <v>30285185</v>
      </c>
      <c r="AM400" s="8">
        <v>0.9</v>
      </c>
    </row>
    <row r="401" spans="37:39" x14ac:dyDescent="0.25">
      <c r="AK401" s="7">
        <v>10023468</v>
      </c>
      <c r="AL401" s="7">
        <v>30293647</v>
      </c>
      <c r="AM401" s="8">
        <v>0.75</v>
      </c>
    </row>
    <row r="402" spans="37:39" x14ac:dyDescent="0.25">
      <c r="AK402" s="7">
        <v>10023468</v>
      </c>
      <c r="AL402" s="7">
        <v>30313242</v>
      </c>
      <c r="AM402" s="8">
        <v>0.56000000000000005</v>
      </c>
    </row>
    <row r="403" spans="37:39" x14ac:dyDescent="0.25">
      <c r="AK403" s="7">
        <v>10023468</v>
      </c>
      <c r="AL403" s="7">
        <v>30313286</v>
      </c>
      <c r="AM403" s="8">
        <v>0.9</v>
      </c>
    </row>
    <row r="404" spans="37:39" x14ac:dyDescent="0.25">
      <c r="AK404" s="7">
        <v>10023468</v>
      </c>
      <c r="AL404" s="7">
        <v>30313323</v>
      </c>
      <c r="AM404" s="8">
        <v>0.75</v>
      </c>
    </row>
    <row r="405" spans="37:39" x14ac:dyDescent="0.25">
      <c r="AK405" s="7">
        <v>10023468</v>
      </c>
      <c r="AL405" s="7">
        <v>30313345</v>
      </c>
      <c r="AM405" s="8">
        <v>0.9</v>
      </c>
    </row>
    <row r="406" spans="37:39" x14ac:dyDescent="0.25">
      <c r="AK406" s="7">
        <v>10023468</v>
      </c>
      <c r="AL406" s="7">
        <v>30321494</v>
      </c>
      <c r="AM406" s="8">
        <v>0.83333333333333337</v>
      </c>
    </row>
    <row r="407" spans="37:39" x14ac:dyDescent="0.25">
      <c r="AK407" s="7">
        <v>10023468</v>
      </c>
      <c r="AL407" s="7">
        <v>30325960</v>
      </c>
      <c r="AM407" s="8">
        <v>0.9</v>
      </c>
    </row>
    <row r="408" spans="37:39" x14ac:dyDescent="0.25">
      <c r="AK408" s="7">
        <v>10023468</v>
      </c>
      <c r="AL408" s="7">
        <v>30334319</v>
      </c>
      <c r="AM408" s="8">
        <v>0.9</v>
      </c>
    </row>
    <row r="409" spans="37:39" x14ac:dyDescent="0.25">
      <c r="AK409" s="7">
        <v>10023468</v>
      </c>
      <c r="AL409" s="7">
        <v>30339200</v>
      </c>
      <c r="AM409" s="8">
        <v>0.9</v>
      </c>
    </row>
    <row r="410" spans="37:39" x14ac:dyDescent="0.25">
      <c r="AK410" s="7">
        <v>10023468</v>
      </c>
      <c r="AL410" s="7">
        <v>30391576</v>
      </c>
      <c r="AM410" s="8">
        <v>0.75</v>
      </c>
    </row>
    <row r="411" spans="37:39" x14ac:dyDescent="0.25">
      <c r="AK411" s="7">
        <v>10023468</v>
      </c>
      <c r="AL411" s="7">
        <v>30432710</v>
      </c>
      <c r="AM411" s="8">
        <v>0.9</v>
      </c>
    </row>
    <row r="412" spans="37:39" x14ac:dyDescent="0.25">
      <c r="AK412" s="7">
        <v>10023468</v>
      </c>
      <c r="AL412" s="7">
        <v>30446865</v>
      </c>
      <c r="AM412" s="8">
        <v>0.9</v>
      </c>
    </row>
    <row r="413" spans="37:39" x14ac:dyDescent="0.25">
      <c r="AK413" s="7">
        <v>10023476</v>
      </c>
      <c r="AL413" s="7">
        <v>30103742</v>
      </c>
      <c r="AM413" s="8">
        <v>1.06</v>
      </c>
    </row>
    <row r="414" spans="37:39" x14ac:dyDescent="0.25">
      <c r="AK414" s="7">
        <v>10023476</v>
      </c>
      <c r="AL414" s="7">
        <v>30103753</v>
      </c>
      <c r="AM414" s="8">
        <v>1</v>
      </c>
    </row>
    <row r="415" spans="37:39" x14ac:dyDescent="0.25">
      <c r="AK415" s="7">
        <v>10023476</v>
      </c>
      <c r="AL415" s="7">
        <v>30103801</v>
      </c>
      <c r="AM415" s="8">
        <v>1.06</v>
      </c>
    </row>
    <row r="416" spans="37:39" x14ac:dyDescent="0.25">
      <c r="AK416" s="7">
        <v>10023476</v>
      </c>
      <c r="AL416" s="7">
        <v>30236147</v>
      </c>
      <c r="AM416" s="8">
        <v>1.06</v>
      </c>
    </row>
    <row r="417" spans="37:39" x14ac:dyDescent="0.25">
      <c r="AK417" s="7">
        <v>10023476</v>
      </c>
      <c r="AL417" s="7">
        <v>30238079</v>
      </c>
      <c r="AM417" s="8">
        <v>1.06</v>
      </c>
    </row>
    <row r="418" spans="37:39" x14ac:dyDescent="0.25">
      <c r="AK418" s="7">
        <v>10023476</v>
      </c>
      <c r="AL418" s="7">
        <v>30248669</v>
      </c>
      <c r="AM418" s="8">
        <v>0.75</v>
      </c>
    </row>
    <row r="419" spans="37:39" x14ac:dyDescent="0.25">
      <c r="AK419" s="7">
        <v>10023476</v>
      </c>
      <c r="AL419" s="7">
        <v>30248706</v>
      </c>
      <c r="AM419" s="8">
        <v>1.06</v>
      </c>
    </row>
    <row r="420" spans="37:39" x14ac:dyDescent="0.25">
      <c r="AK420" s="7">
        <v>10023476</v>
      </c>
      <c r="AL420" s="7">
        <v>30248740</v>
      </c>
      <c r="AM420" s="8">
        <v>0.75</v>
      </c>
    </row>
    <row r="421" spans="37:39" x14ac:dyDescent="0.25">
      <c r="AK421" s="7">
        <v>10023476</v>
      </c>
      <c r="AL421" s="7">
        <v>30255865</v>
      </c>
      <c r="AM421" s="8">
        <v>1.06</v>
      </c>
    </row>
    <row r="422" spans="37:39" x14ac:dyDescent="0.25">
      <c r="AK422" s="7">
        <v>10023476</v>
      </c>
      <c r="AL422" s="7">
        <v>30256349</v>
      </c>
      <c r="AM422" s="8">
        <v>0.75</v>
      </c>
    </row>
    <row r="423" spans="37:39" x14ac:dyDescent="0.25">
      <c r="AK423" s="7">
        <v>10023476</v>
      </c>
      <c r="AL423" s="7">
        <v>30256730</v>
      </c>
      <c r="AM423" s="8">
        <v>0.75</v>
      </c>
    </row>
    <row r="424" spans="37:39" x14ac:dyDescent="0.25">
      <c r="AK424" s="7">
        <v>10023476</v>
      </c>
      <c r="AL424" s="7">
        <v>30256752</v>
      </c>
      <c r="AM424" s="8">
        <v>1</v>
      </c>
    </row>
    <row r="425" spans="37:39" x14ac:dyDescent="0.25">
      <c r="AK425" s="7">
        <v>10023476</v>
      </c>
      <c r="AL425" s="7">
        <v>30256855</v>
      </c>
      <c r="AM425" s="8">
        <v>1</v>
      </c>
    </row>
    <row r="426" spans="37:39" x14ac:dyDescent="0.25">
      <c r="AK426" s="7">
        <v>10023476</v>
      </c>
      <c r="AL426" s="7">
        <v>30256899</v>
      </c>
      <c r="AM426" s="8">
        <v>1.06</v>
      </c>
    </row>
    <row r="427" spans="37:39" x14ac:dyDescent="0.25">
      <c r="AK427" s="7">
        <v>10023476</v>
      </c>
      <c r="AL427" s="7">
        <v>30256914</v>
      </c>
      <c r="AM427" s="8">
        <v>0.75</v>
      </c>
    </row>
    <row r="428" spans="37:39" x14ac:dyDescent="0.25">
      <c r="AK428" s="7">
        <v>10023476</v>
      </c>
      <c r="AL428" s="7">
        <v>30256958</v>
      </c>
      <c r="AM428" s="8">
        <v>1.06</v>
      </c>
    </row>
    <row r="429" spans="37:39" x14ac:dyDescent="0.25">
      <c r="AK429" s="7">
        <v>10023476</v>
      </c>
      <c r="AL429" s="7">
        <v>30274734</v>
      </c>
      <c r="AM429" s="8">
        <v>1.06</v>
      </c>
    </row>
    <row r="430" spans="37:39" x14ac:dyDescent="0.25">
      <c r="AK430" s="7">
        <v>10023476</v>
      </c>
      <c r="AL430" s="7">
        <v>30274790</v>
      </c>
      <c r="AM430" s="8">
        <v>1</v>
      </c>
    </row>
    <row r="431" spans="37:39" x14ac:dyDescent="0.25">
      <c r="AK431" s="7">
        <v>10023476</v>
      </c>
      <c r="AL431" s="7">
        <v>30274815</v>
      </c>
      <c r="AM431" s="8">
        <v>1</v>
      </c>
    </row>
    <row r="432" spans="37:39" x14ac:dyDescent="0.25">
      <c r="AK432" s="7">
        <v>10023476</v>
      </c>
      <c r="AL432" s="7">
        <v>30276367</v>
      </c>
      <c r="AM432" s="8">
        <v>1.06</v>
      </c>
    </row>
    <row r="433" spans="37:39" x14ac:dyDescent="0.25">
      <c r="AK433" s="7">
        <v>10023476</v>
      </c>
      <c r="AL433" s="7">
        <v>30285163</v>
      </c>
      <c r="AM433" s="8">
        <v>0.75</v>
      </c>
    </row>
    <row r="434" spans="37:39" x14ac:dyDescent="0.25">
      <c r="AK434" s="7">
        <v>10023476</v>
      </c>
      <c r="AL434" s="7">
        <v>30285185</v>
      </c>
      <c r="AM434" s="8">
        <v>1.06</v>
      </c>
    </row>
    <row r="435" spans="37:39" x14ac:dyDescent="0.25">
      <c r="AK435" s="7">
        <v>10023476</v>
      </c>
      <c r="AL435" s="7">
        <v>30293647</v>
      </c>
      <c r="AM435" s="8">
        <v>0.75</v>
      </c>
    </row>
    <row r="436" spans="37:39" x14ac:dyDescent="0.25">
      <c r="AK436" s="7">
        <v>10023476</v>
      </c>
      <c r="AL436" s="7">
        <v>30313242</v>
      </c>
      <c r="AM436" s="8">
        <v>0.6</v>
      </c>
    </row>
    <row r="437" spans="37:39" x14ac:dyDescent="0.25">
      <c r="AK437" s="7">
        <v>10023476</v>
      </c>
      <c r="AL437" s="7">
        <v>30313286</v>
      </c>
      <c r="AM437" s="8">
        <v>1</v>
      </c>
    </row>
    <row r="438" spans="37:39" x14ac:dyDescent="0.25">
      <c r="AK438" s="7">
        <v>10023476</v>
      </c>
      <c r="AL438" s="7">
        <v>30313323</v>
      </c>
      <c r="AM438" s="8">
        <v>0.75</v>
      </c>
    </row>
    <row r="439" spans="37:39" x14ac:dyDescent="0.25">
      <c r="AK439" s="7">
        <v>10023476</v>
      </c>
      <c r="AL439" s="7">
        <v>30313345</v>
      </c>
      <c r="AM439" s="8">
        <v>1</v>
      </c>
    </row>
    <row r="440" spans="37:39" x14ac:dyDescent="0.25">
      <c r="AK440" s="7">
        <v>10023476</v>
      </c>
      <c r="AL440" s="7">
        <v>30321494</v>
      </c>
      <c r="AM440" s="8">
        <v>1</v>
      </c>
    </row>
    <row r="441" spans="37:39" x14ac:dyDescent="0.25">
      <c r="AK441" s="7">
        <v>10023476</v>
      </c>
      <c r="AL441" s="7">
        <v>30325960</v>
      </c>
      <c r="AM441" s="8">
        <v>1.06</v>
      </c>
    </row>
    <row r="442" spans="37:39" x14ac:dyDescent="0.25">
      <c r="AK442" s="7">
        <v>10023476</v>
      </c>
      <c r="AL442" s="7">
        <v>30334319</v>
      </c>
      <c r="AM442" s="8">
        <v>1.06</v>
      </c>
    </row>
    <row r="443" spans="37:39" x14ac:dyDescent="0.25">
      <c r="AK443" s="7">
        <v>10023476</v>
      </c>
      <c r="AL443" s="7">
        <v>30339200</v>
      </c>
      <c r="AM443" s="8">
        <v>1.06</v>
      </c>
    </row>
    <row r="444" spans="37:39" x14ac:dyDescent="0.25">
      <c r="AK444" s="7">
        <v>10023476</v>
      </c>
      <c r="AL444" s="7">
        <v>30391576</v>
      </c>
      <c r="AM444" s="8">
        <v>0.75</v>
      </c>
    </row>
    <row r="445" spans="37:39" x14ac:dyDescent="0.25">
      <c r="AK445" s="7">
        <v>10023476</v>
      </c>
      <c r="AL445" s="7">
        <v>30432710</v>
      </c>
      <c r="AM445" s="8">
        <v>1</v>
      </c>
    </row>
    <row r="446" spans="37:39" x14ac:dyDescent="0.25">
      <c r="AK446" s="7">
        <v>10023476</v>
      </c>
      <c r="AL446" s="7">
        <v>30446865</v>
      </c>
      <c r="AM446" s="8">
        <v>1.06</v>
      </c>
    </row>
    <row r="447" spans="37:39" x14ac:dyDescent="0.25">
      <c r="AK447" s="7">
        <v>10023490</v>
      </c>
      <c r="AL447" s="7">
        <v>30103742</v>
      </c>
      <c r="AM447" s="8">
        <v>0.96</v>
      </c>
    </row>
    <row r="448" spans="37:39" x14ac:dyDescent="0.25">
      <c r="AK448" s="7">
        <v>10023490</v>
      </c>
      <c r="AL448" s="7">
        <v>30103753</v>
      </c>
      <c r="AM448" s="8">
        <v>0.9</v>
      </c>
    </row>
    <row r="449" spans="37:39" x14ac:dyDescent="0.25">
      <c r="AK449" s="7">
        <v>10023490</v>
      </c>
      <c r="AL449" s="7">
        <v>30103801</v>
      </c>
      <c r="AM449" s="8">
        <v>0.96</v>
      </c>
    </row>
    <row r="450" spans="37:39" x14ac:dyDescent="0.25">
      <c r="AK450" s="7">
        <v>10023490</v>
      </c>
      <c r="AL450" s="7">
        <v>30236147</v>
      </c>
      <c r="AM450" s="8">
        <v>0.96</v>
      </c>
    </row>
    <row r="451" spans="37:39" x14ac:dyDescent="0.25">
      <c r="AK451" s="7">
        <v>10023490</v>
      </c>
      <c r="AL451" s="7">
        <v>30238079</v>
      </c>
      <c r="AM451" s="8">
        <v>0.96</v>
      </c>
    </row>
    <row r="452" spans="37:39" x14ac:dyDescent="0.25">
      <c r="AK452" s="7">
        <v>10023490</v>
      </c>
      <c r="AL452" s="7">
        <v>30248669</v>
      </c>
      <c r="AM452" s="8">
        <v>0.95</v>
      </c>
    </row>
    <row r="453" spans="37:39" x14ac:dyDescent="0.25">
      <c r="AK453" s="7">
        <v>10023490</v>
      </c>
      <c r="AL453" s="7">
        <v>30248706</v>
      </c>
      <c r="AM453" s="8">
        <v>0.96</v>
      </c>
    </row>
    <row r="454" spans="37:39" x14ac:dyDescent="0.25">
      <c r="AK454" s="7">
        <v>10023490</v>
      </c>
      <c r="AL454" s="7">
        <v>30248740</v>
      </c>
      <c r="AM454" s="8">
        <v>0.95</v>
      </c>
    </row>
    <row r="455" spans="37:39" x14ac:dyDescent="0.25">
      <c r="AK455" s="7">
        <v>10023490</v>
      </c>
      <c r="AL455" s="7">
        <v>30255865</v>
      </c>
      <c r="AM455" s="8">
        <v>0.96</v>
      </c>
    </row>
    <row r="456" spans="37:39" x14ac:dyDescent="0.25">
      <c r="AK456" s="7">
        <v>10023490</v>
      </c>
      <c r="AL456" s="7">
        <v>30256349</v>
      </c>
      <c r="AM456" s="8">
        <v>0.95</v>
      </c>
    </row>
    <row r="457" spans="37:39" x14ac:dyDescent="0.25">
      <c r="AK457" s="7">
        <v>10023490</v>
      </c>
      <c r="AL457" s="7">
        <v>30256730</v>
      </c>
      <c r="AM457" s="8">
        <v>0.95</v>
      </c>
    </row>
    <row r="458" spans="37:39" x14ac:dyDescent="0.25">
      <c r="AK458" s="7">
        <v>10023490</v>
      </c>
      <c r="AL458" s="7">
        <v>30256752</v>
      </c>
      <c r="AM458" s="8">
        <v>0.9</v>
      </c>
    </row>
    <row r="459" spans="37:39" x14ac:dyDescent="0.25">
      <c r="AK459" s="7">
        <v>10023490</v>
      </c>
      <c r="AL459" s="7">
        <v>30256855</v>
      </c>
      <c r="AM459" s="8">
        <v>0.9</v>
      </c>
    </row>
    <row r="460" spans="37:39" x14ac:dyDescent="0.25">
      <c r="AK460" s="7">
        <v>10023490</v>
      </c>
      <c r="AL460" s="7">
        <v>30256899</v>
      </c>
      <c r="AM460" s="8">
        <v>0.96</v>
      </c>
    </row>
    <row r="461" spans="37:39" x14ac:dyDescent="0.25">
      <c r="AK461" s="7">
        <v>10023490</v>
      </c>
      <c r="AL461" s="7">
        <v>30256914</v>
      </c>
      <c r="AM461" s="8">
        <v>0.95</v>
      </c>
    </row>
    <row r="462" spans="37:39" x14ac:dyDescent="0.25">
      <c r="AK462" s="7">
        <v>10023490</v>
      </c>
      <c r="AL462" s="7">
        <v>30256958</v>
      </c>
      <c r="AM462" s="8">
        <v>0.96</v>
      </c>
    </row>
    <row r="463" spans="37:39" x14ac:dyDescent="0.25">
      <c r="AK463" s="7">
        <v>10023490</v>
      </c>
      <c r="AL463" s="7">
        <v>30274734</v>
      </c>
      <c r="AM463" s="8">
        <v>0.96</v>
      </c>
    </row>
    <row r="464" spans="37:39" x14ac:dyDescent="0.25">
      <c r="AK464" s="7">
        <v>10023490</v>
      </c>
      <c r="AL464" s="7">
        <v>30274790</v>
      </c>
      <c r="AM464" s="8">
        <v>0.9</v>
      </c>
    </row>
    <row r="465" spans="37:39" x14ac:dyDescent="0.25">
      <c r="AK465" s="7">
        <v>10023490</v>
      </c>
      <c r="AL465" s="7">
        <v>30274815</v>
      </c>
      <c r="AM465" s="8">
        <v>0.9</v>
      </c>
    </row>
    <row r="466" spans="37:39" x14ac:dyDescent="0.25">
      <c r="AK466" s="7">
        <v>10023490</v>
      </c>
      <c r="AL466" s="7">
        <v>30276367</v>
      </c>
      <c r="AM466" s="8">
        <v>0.96</v>
      </c>
    </row>
    <row r="467" spans="37:39" x14ac:dyDescent="0.25">
      <c r="AK467" s="7">
        <v>10023490</v>
      </c>
      <c r="AL467" s="7">
        <v>30285163</v>
      </c>
      <c r="AM467" s="8">
        <v>0.95</v>
      </c>
    </row>
    <row r="468" spans="37:39" x14ac:dyDescent="0.25">
      <c r="AK468" s="7">
        <v>10023490</v>
      </c>
      <c r="AL468" s="7">
        <v>30285185</v>
      </c>
      <c r="AM468" s="8">
        <v>0.96</v>
      </c>
    </row>
    <row r="469" spans="37:39" x14ac:dyDescent="0.25">
      <c r="AK469" s="7">
        <v>10023490</v>
      </c>
      <c r="AL469" s="7">
        <v>30293647</v>
      </c>
      <c r="AM469" s="8">
        <v>0.95</v>
      </c>
    </row>
    <row r="470" spans="37:39" x14ac:dyDescent="0.25">
      <c r="AK470" s="7">
        <v>10023490</v>
      </c>
      <c r="AL470" s="7">
        <v>30313242</v>
      </c>
      <c r="AM470" s="8">
        <v>0.56000000000000005</v>
      </c>
    </row>
    <row r="471" spans="37:39" x14ac:dyDescent="0.25">
      <c r="AK471" s="7">
        <v>10023490</v>
      </c>
      <c r="AL471" s="7">
        <v>30313286</v>
      </c>
      <c r="AM471" s="8">
        <v>0.9</v>
      </c>
    </row>
    <row r="472" spans="37:39" x14ac:dyDescent="0.25">
      <c r="AK472" s="7">
        <v>10023490</v>
      </c>
      <c r="AL472" s="7">
        <v>30313323</v>
      </c>
      <c r="AM472" s="8">
        <v>0.95</v>
      </c>
    </row>
    <row r="473" spans="37:39" x14ac:dyDescent="0.25">
      <c r="AK473" s="7">
        <v>10023490</v>
      </c>
      <c r="AL473" s="7">
        <v>30313345</v>
      </c>
      <c r="AM473" s="8">
        <v>0.9</v>
      </c>
    </row>
    <row r="474" spans="37:39" x14ac:dyDescent="0.25">
      <c r="AK474" s="7">
        <v>10023490</v>
      </c>
      <c r="AL474" s="7">
        <v>30321494</v>
      </c>
      <c r="AM474" s="8">
        <v>1.1666666666666667</v>
      </c>
    </row>
    <row r="475" spans="37:39" x14ac:dyDescent="0.25">
      <c r="AK475" s="7">
        <v>10023490</v>
      </c>
      <c r="AL475" s="7">
        <v>30325960</v>
      </c>
      <c r="AM475" s="8">
        <v>0.96</v>
      </c>
    </row>
    <row r="476" spans="37:39" x14ac:dyDescent="0.25">
      <c r="AK476" s="7">
        <v>10023490</v>
      </c>
      <c r="AL476" s="7">
        <v>30334319</v>
      </c>
      <c r="AM476" s="8">
        <v>0.96</v>
      </c>
    </row>
    <row r="477" spans="37:39" x14ac:dyDescent="0.25">
      <c r="AK477" s="7">
        <v>10023490</v>
      </c>
      <c r="AL477" s="7">
        <v>30339200</v>
      </c>
      <c r="AM477" s="8">
        <v>0.96</v>
      </c>
    </row>
    <row r="478" spans="37:39" x14ac:dyDescent="0.25">
      <c r="AK478" s="7">
        <v>10023490</v>
      </c>
      <c r="AL478" s="7">
        <v>30391576</v>
      </c>
      <c r="AM478" s="8">
        <v>0.95</v>
      </c>
    </row>
    <row r="479" spans="37:39" x14ac:dyDescent="0.25">
      <c r="AK479" s="7">
        <v>10023490</v>
      </c>
      <c r="AL479" s="7">
        <v>30432710</v>
      </c>
      <c r="AM479" s="8">
        <v>0.9</v>
      </c>
    </row>
    <row r="480" spans="37:39" x14ac:dyDescent="0.25">
      <c r="AK480" s="7">
        <v>10023490</v>
      </c>
      <c r="AL480" s="7">
        <v>30446865</v>
      </c>
      <c r="AM480" s="8">
        <v>0.96</v>
      </c>
    </row>
    <row r="481" spans="37:39" x14ac:dyDescent="0.25">
      <c r="AK481" s="7">
        <v>10023498</v>
      </c>
      <c r="AL481" s="7">
        <v>30103742</v>
      </c>
      <c r="AM481" s="8">
        <v>1</v>
      </c>
    </row>
    <row r="482" spans="37:39" x14ac:dyDescent="0.25">
      <c r="AK482" s="7">
        <v>10023498</v>
      </c>
      <c r="AL482" s="7">
        <v>30103753</v>
      </c>
      <c r="AM482" s="8">
        <v>0.9</v>
      </c>
    </row>
    <row r="483" spans="37:39" x14ac:dyDescent="0.25">
      <c r="AK483" s="7">
        <v>10023498</v>
      </c>
      <c r="AL483" s="7">
        <v>30103801</v>
      </c>
      <c r="AM483" s="8">
        <v>1</v>
      </c>
    </row>
    <row r="484" spans="37:39" x14ac:dyDescent="0.25">
      <c r="AK484" s="7">
        <v>10023498</v>
      </c>
      <c r="AL484" s="7">
        <v>30236147</v>
      </c>
      <c r="AM484" s="8">
        <v>1</v>
      </c>
    </row>
    <row r="485" spans="37:39" x14ac:dyDescent="0.25">
      <c r="AK485" s="7">
        <v>10023498</v>
      </c>
      <c r="AL485" s="7">
        <v>30238079</v>
      </c>
      <c r="AM485" s="8">
        <v>1</v>
      </c>
    </row>
    <row r="486" spans="37:39" x14ac:dyDescent="0.25">
      <c r="AK486" s="7">
        <v>10023498</v>
      </c>
      <c r="AL486" s="7">
        <v>30248669</v>
      </c>
      <c r="AM486" s="8">
        <v>1.05</v>
      </c>
    </row>
    <row r="487" spans="37:39" x14ac:dyDescent="0.25">
      <c r="AK487" s="7">
        <v>10023498</v>
      </c>
      <c r="AL487" s="7">
        <v>30248706</v>
      </c>
      <c r="AM487" s="8">
        <v>1</v>
      </c>
    </row>
    <row r="488" spans="37:39" x14ac:dyDescent="0.25">
      <c r="AK488" s="7">
        <v>10023498</v>
      </c>
      <c r="AL488" s="7">
        <v>30248740</v>
      </c>
      <c r="AM488" s="8">
        <v>1.05</v>
      </c>
    </row>
    <row r="489" spans="37:39" x14ac:dyDescent="0.25">
      <c r="AK489" s="7">
        <v>10023498</v>
      </c>
      <c r="AL489" s="7">
        <v>30255865</v>
      </c>
      <c r="AM489" s="8">
        <v>1</v>
      </c>
    </row>
    <row r="490" spans="37:39" x14ac:dyDescent="0.25">
      <c r="AK490" s="7">
        <v>10023498</v>
      </c>
      <c r="AL490" s="7">
        <v>30256349</v>
      </c>
      <c r="AM490" s="8">
        <v>1.05</v>
      </c>
    </row>
    <row r="491" spans="37:39" x14ac:dyDescent="0.25">
      <c r="AK491" s="7">
        <v>10023498</v>
      </c>
      <c r="AL491" s="7">
        <v>30256730</v>
      </c>
      <c r="AM491" s="8">
        <v>1.05</v>
      </c>
    </row>
    <row r="492" spans="37:39" x14ac:dyDescent="0.25">
      <c r="AK492" s="7">
        <v>10023498</v>
      </c>
      <c r="AL492" s="7">
        <v>30256752</v>
      </c>
      <c r="AM492" s="8">
        <v>0.9</v>
      </c>
    </row>
    <row r="493" spans="37:39" x14ac:dyDescent="0.25">
      <c r="AK493" s="7">
        <v>10023498</v>
      </c>
      <c r="AL493" s="7">
        <v>30256855</v>
      </c>
      <c r="AM493" s="8">
        <v>0.9</v>
      </c>
    </row>
    <row r="494" spans="37:39" x14ac:dyDescent="0.25">
      <c r="AK494" s="7">
        <v>10023498</v>
      </c>
      <c r="AL494" s="7">
        <v>30256899</v>
      </c>
      <c r="AM494" s="8">
        <v>1</v>
      </c>
    </row>
    <row r="495" spans="37:39" x14ac:dyDescent="0.25">
      <c r="AK495" s="7">
        <v>10023498</v>
      </c>
      <c r="AL495" s="7">
        <v>30256914</v>
      </c>
      <c r="AM495" s="8">
        <v>1.05</v>
      </c>
    </row>
    <row r="496" spans="37:39" x14ac:dyDescent="0.25">
      <c r="AK496" s="7">
        <v>10023498</v>
      </c>
      <c r="AL496" s="7">
        <v>30256958</v>
      </c>
      <c r="AM496" s="8">
        <v>1</v>
      </c>
    </row>
    <row r="497" spans="37:39" x14ac:dyDescent="0.25">
      <c r="AK497" s="7">
        <v>10023498</v>
      </c>
      <c r="AL497" s="7">
        <v>30274734</v>
      </c>
      <c r="AM497" s="8">
        <v>1</v>
      </c>
    </row>
    <row r="498" spans="37:39" x14ac:dyDescent="0.25">
      <c r="AK498" s="7">
        <v>10023498</v>
      </c>
      <c r="AL498" s="7">
        <v>30274790</v>
      </c>
      <c r="AM498" s="8">
        <v>0.9</v>
      </c>
    </row>
    <row r="499" spans="37:39" x14ac:dyDescent="0.25">
      <c r="AK499" s="7">
        <v>10023498</v>
      </c>
      <c r="AL499" s="7">
        <v>30274815</v>
      </c>
      <c r="AM499" s="8">
        <v>0.9</v>
      </c>
    </row>
    <row r="500" spans="37:39" x14ac:dyDescent="0.25">
      <c r="AK500" s="7">
        <v>10023498</v>
      </c>
      <c r="AL500" s="7">
        <v>30276367</v>
      </c>
      <c r="AM500" s="8">
        <v>1</v>
      </c>
    </row>
    <row r="501" spans="37:39" x14ac:dyDescent="0.25">
      <c r="AK501" s="7">
        <v>10023498</v>
      </c>
      <c r="AL501" s="7">
        <v>30285163</v>
      </c>
      <c r="AM501" s="8">
        <v>1.05</v>
      </c>
    </row>
    <row r="502" spans="37:39" x14ac:dyDescent="0.25">
      <c r="AK502" s="7">
        <v>10023498</v>
      </c>
      <c r="AL502" s="7">
        <v>30285185</v>
      </c>
      <c r="AM502" s="8">
        <v>1</v>
      </c>
    </row>
    <row r="503" spans="37:39" x14ac:dyDescent="0.25">
      <c r="AK503" s="7">
        <v>10023498</v>
      </c>
      <c r="AL503" s="7">
        <v>30293647</v>
      </c>
      <c r="AM503" s="8">
        <v>1.05</v>
      </c>
    </row>
    <row r="504" spans="37:39" x14ac:dyDescent="0.25">
      <c r="AK504" s="7">
        <v>10023498</v>
      </c>
      <c r="AL504" s="7">
        <v>30313242</v>
      </c>
      <c r="AM504" s="8">
        <v>0.6</v>
      </c>
    </row>
    <row r="505" spans="37:39" x14ac:dyDescent="0.25">
      <c r="AK505" s="7">
        <v>10023498</v>
      </c>
      <c r="AL505" s="7">
        <v>30313286</v>
      </c>
      <c r="AM505" s="8">
        <v>0.9</v>
      </c>
    </row>
    <row r="506" spans="37:39" x14ac:dyDescent="0.25">
      <c r="AK506" s="7">
        <v>10023498</v>
      </c>
      <c r="AL506" s="7">
        <v>30313323</v>
      </c>
      <c r="AM506" s="8">
        <v>1.05</v>
      </c>
    </row>
    <row r="507" spans="37:39" x14ac:dyDescent="0.25">
      <c r="AK507" s="7">
        <v>10023498</v>
      </c>
      <c r="AL507" s="7">
        <v>30313345</v>
      </c>
      <c r="AM507" s="8">
        <v>0.9</v>
      </c>
    </row>
    <row r="508" spans="37:39" x14ac:dyDescent="0.25">
      <c r="AK508" s="7">
        <v>10023498</v>
      </c>
      <c r="AL508" s="7">
        <v>30321494</v>
      </c>
      <c r="AM508" s="8">
        <v>1.3333333333333333</v>
      </c>
    </row>
    <row r="509" spans="37:39" x14ac:dyDescent="0.25">
      <c r="AK509" s="7">
        <v>10023498</v>
      </c>
      <c r="AL509" s="7">
        <v>30325960</v>
      </c>
      <c r="AM509" s="8">
        <v>1</v>
      </c>
    </row>
    <row r="510" spans="37:39" x14ac:dyDescent="0.25">
      <c r="AK510" s="7">
        <v>10023498</v>
      </c>
      <c r="AL510" s="7">
        <v>30334319</v>
      </c>
      <c r="AM510" s="8">
        <v>1</v>
      </c>
    </row>
    <row r="511" spans="37:39" x14ac:dyDescent="0.25">
      <c r="AK511" s="7">
        <v>10023498</v>
      </c>
      <c r="AL511" s="7">
        <v>30339200</v>
      </c>
      <c r="AM511" s="8">
        <v>1</v>
      </c>
    </row>
    <row r="512" spans="37:39" x14ac:dyDescent="0.25">
      <c r="AK512" s="7">
        <v>10023498</v>
      </c>
      <c r="AL512" s="7">
        <v>30391576</v>
      </c>
      <c r="AM512" s="8">
        <v>1.05</v>
      </c>
    </row>
    <row r="513" spans="37:39" x14ac:dyDescent="0.25">
      <c r="AK513" s="7">
        <v>10023498</v>
      </c>
      <c r="AL513" s="7">
        <v>30432710</v>
      </c>
      <c r="AM513" s="8">
        <v>0.9</v>
      </c>
    </row>
    <row r="514" spans="37:39" x14ac:dyDescent="0.25">
      <c r="AK514" s="7">
        <v>10023498</v>
      </c>
      <c r="AL514" s="7">
        <v>30446865</v>
      </c>
      <c r="AM514" s="8">
        <v>1</v>
      </c>
    </row>
    <row r="515" spans="37:39" x14ac:dyDescent="0.25">
      <c r="AK515" s="7">
        <v>10023499</v>
      </c>
      <c r="AL515" s="7">
        <v>30103742</v>
      </c>
      <c r="AM515" s="8">
        <v>0.86</v>
      </c>
    </row>
    <row r="516" spans="37:39" x14ac:dyDescent="0.25">
      <c r="AK516" s="7">
        <v>10023499</v>
      </c>
      <c r="AL516" s="7">
        <v>30103753</v>
      </c>
      <c r="AM516" s="8">
        <v>0.86</v>
      </c>
    </row>
    <row r="517" spans="37:39" x14ac:dyDescent="0.25">
      <c r="AK517" s="7">
        <v>10023499</v>
      </c>
      <c r="AL517" s="7">
        <v>30103801</v>
      </c>
      <c r="AM517" s="8">
        <v>0.86</v>
      </c>
    </row>
    <row r="518" spans="37:39" x14ac:dyDescent="0.25">
      <c r="AK518" s="7">
        <v>10023499</v>
      </c>
      <c r="AL518" s="7">
        <v>30236147</v>
      </c>
      <c r="AM518" s="8">
        <v>0.86</v>
      </c>
    </row>
    <row r="519" spans="37:39" x14ac:dyDescent="0.25">
      <c r="AK519" s="7">
        <v>10023499</v>
      </c>
      <c r="AL519" s="7">
        <v>30238079</v>
      </c>
      <c r="AM519" s="8">
        <v>0.86</v>
      </c>
    </row>
    <row r="520" spans="37:39" x14ac:dyDescent="0.25">
      <c r="AK520" s="7">
        <v>10023499</v>
      </c>
      <c r="AL520" s="7">
        <v>30248669</v>
      </c>
      <c r="AM520" s="8">
        <v>0.85</v>
      </c>
    </row>
    <row r="521" spans="37:39" x14ac:dyDescent="0.25">
      <c r="AK521" s="7">
        <v>10023499</v>
      </c>
      <c r="AL521" s="7">
        <v>30248706</v>
      </c>
      <c r="AM521" s="8">
        <v>0.86</v>
      </c>
    </row>
    <row r="522" spans="37:39" x14ac:dyDescent="0.25">
      <c r="AK522" s="7">
        <v>10023499</v>
      </c>
      <c r="AL522" s="7">
        <v>30248740</v>
      </c>
      <c r="AM522" s="8">
        <v>0.85</v>
      </c>
    </row>
    <row r="523" spans="37:39" x14ac:dyDescent="0.25">
      <c r="AK523" s="7">
        <v>10023499</v>
      </c>
      <c r="AL523" s="7">
        <v>30255865</v>
      </c>
      <c r="AM523" s="8">
        <v>0.86</v>
      </c>
    </row>
    <row r="524" spans="37:39" x14ac:dyDescent="0.25">
      <c r="AK524" s="7">
        <v>10023499</v>
      </c>
      <c r="AL524" s="7">
        <v>30256349</v>
      </c>
      <c r="AM524" s="8">
        <v>0.85</v>
      </c>
    </row>
    <row r="525" spans="37:39" x14ac:dyDescent="0.25">
      <c r="AK525" s="7">
        <v>10023499</v>
      </c>
      <c r="AL525" s="7">
        <v>30256730</v>
      </c>
      <c r="AM525" s="8">
        <v>0.85</v>
      </c>
    </row>
    <row r="526" spans="37:39" x14ac:dyDescent="0.25">
      <c r="AK526" s="7">
        <v>10023499</v>
      </c>
      <c r="AL526" s="7">
        <v>30256752</v>
      </c>
      <c r="AM526" s="8">
        <v>0.86</v>
      </c>
    </row>
    <row r="527" spans="37:39" x14ac:dyDescent="0.25">
      <c r="AK527" s="7">
        <v>10023499</v>
      </c>
      <c r="AL527" s="7">
        <v>30256855</v>
      </c>
      <c r="AM527" s="8">
        <v>0.86</v>
      </c>
    </row>
    <row r="528" spans="37:39" x14ac:dyDescent="0.25">
      <c r="AK528" s="7">
        <v>10023499</v>
      </c>
      <c r="AL528" s="7">
        <v>30256899</v>
      </c>
      <c r="AM528" s="8">
        <v>0.86</v>
      </c>
    </row>
    <row r="529" spans="37:39" x14ac:dyDescent="0.25">
      <c r="AK529" s="7">
        <v>10023499</v>
      </c>
      <c r="AL529" s="7">
        <v>30256914</v>
      </c>
      <c r="AM529" s="8">
        <v>0.85</v>
      </c>
    </row>
    <row r="530" spans="37:39" x14ac:dyDescent="0.25">
      <c r="AK530" s="7">
        <v>10023499</v>
      </c>
      <c r="AL530" s="7">
        <v>30256958</v>
      </c>
      <c r="AM530" s="8">
        <v>0.86</v>
      </c>
    </row>
    <row r="531" spans="37:39" x14ac:dyDescent="0.25">
      <c r="AK531" s="7">
        <v>10023499</v>
      </c>
      <c r="AL531" s="7">
        <v>30274734</v>
      </c>
      <c r="AM531" s="8">
        <v>0.86</v>
      </c>
    </row>
    <row r="532" spans="37:39" x14ac:dyDescent="0.25">
      <c r="AK532" s="7">
        <v>10023499</v>
      </c>
      <c r="AL532" s="7">
        <v>30274790</v>
      </c>
      <c r="AM532" s="8">
        <v>0.86</v>
      </c>
    </row>
    <row r="533" spans="37:39" x14ac:dyDescent="0.25">
      <c r="AK533" s="7">
        <v>10023499</v>
      </c>
      <c r="AL533" s="7">
        <v>30274815</v>
      </c>
      <c r="AM533" s="8">
        <v>0.86</v>
      </c>
    </row>
    <row r="534" spans="37:39" x14ac:dyDescent="0.25">
      <c r="AK534" s="7">
        <v>10023499</v>
      </c>
      <c r="AL534" s="7">
        <v>30276367</v>
      </c>
      <c r="AM534" s="8">
        <v>0.86</v>
      </c>
    </row>
    <row r="535" spans="37:39" x14ac:dyDescent="0.25">
      <c r="AK535" s="7">
        <v>10023499</v>
      </c>
      <c r="AL535" s="7">
        <v>30285163</v>
      </c>
      <c r="AM535" s="8">
        <v>0.85</v>
      </c>
    </row>
    <row r="536" spans="37:39" x14ac:dyDescent="0.25">
      <c r="AK536" s="7">
        <v>10023499</v>
      </c>
      <c r="AL536" s="7">
        <v>30285185</v>
      </c>
      <c r="AM536" s="8">
        <v>0.86</v>
      </c>
    </row>
    <row r="537" spans="37:39" x14ac:dyDescent="0.25">
      <c r="AK537" s="7">
        <v>10023499</v>
      </c>
      <c r="AL537" s="7">
        <v>30293647</v>
      </c>
      <c r="AM537" s="8">
        <v>0.85</v>
      </c>
    </row>
    <row r="538" spans="37:39" x14ac:dyDescent="0.25">
      <c r="AK538" s="7">
        <v>10023499</v>
      </c>
      <c r="AL538" s="7">
        <v>30313242</v>
      </c>
      <c r="AM538" s="8">
        <v>0.56000000000000005</v>
      </c>
    </row>
    <row r="539" spans="37:39" x14ac:dyDescent="0.25">
      <c r="AK539" s="7">
        <v>10023499</v>
      </c>
      <c r="AL539" s="7">
        <v>30313286</v>
      </c>
      <c r="AM539" s="8">
        <v>0.86</v>
      </c>
    </row>
    <row r="540" spans="37:39" x14ac:dyDescent="0.25">
      <c r="AK540" s="7">
        <v>10023499</v>
      </c>
      <c r="AL540" s="7">
        <v>30313323</v>
      </c>
      <c r="AM540" s="8">
        <v>0.85</v>
      </c>
    </row>
    <row r="541" spans="37:39" x14ac:dyDescent="0.25">
      <c r="AK541" s="7">
        <v>10023499</v>
      </c>
      <c r="AL541" s="7">
        <v>30313345</v>
      </c>
      <c r="AM541" s="8">
        <v>0.86</v>
      </c>
    </row>
    <row r="542" spans="37:39" x14ac:dyDescent="0.25">
      <c r="AK542" s="7">
        <v>10023499</v>
      </c>
      <c r="AL542" s="7">
        <v>30321494</v>
      </c>
      <c r="AM542" s="8">
        <v>0.83333333333333337</v>
      </c>
    </row>
    <row r="543" spans="37:39" x14ac:dyDescent="0.25">
      <c r="AK543" s="7">
        <v>10023499</v>
      </c>
      <c r="AL543" s="7">
        <v>30325960</v>
      </c>
      <c r="AM543" s="8">
        <v>0.86</v>
      </c>
    </row>
    <row r="544" spans="37:39" x14ac:dyDescent="0.25">
      <c r="AK544" s="7">
        <v>10023499</v>
      </c>
      <c r="AL544" s="7">
        <v>30334319</v>
      </c>
      <c r="AM544" s="8">
        <v>0.86</v>
      </c>
    </row>
    <row r="545" spans="37:39" x14ac:dyDescent="0.25">
      <c r="AK545" s="7">
        <v>10023499</v>
      </c>
      <c r="AL545" s="7">
        <v>30339200</v>
      </c>
      <c r="AM545" s="8">
        <v>0.86</v>
      </c>
    </row>
    <row r="546" spans="37:39" x14ac:dyDescent="0.25">
      <c r="AK546" s="7">
        <v>10023499</v>
      </c>
      <c r="AL546" s="7">
        <v>30391576</v>
      </c>
      <c r="AM546" s="8">
        <v>0.85</v>
      </c>
    </row>
    <row r="547" spans="37:39" x14ac:dyDescent="0.25">
      <c r="AK547" s="7">
        <v>10023499</v>
      </c>
      <c r="AL547" s="7">
        <v>30432710</v>
      </c>
      <c r="AM547" s="8">
        <v>0.86</v>
      </c>
    </row>
    <row r="548" spans="37:39" x14ac:dyDescent="0.25">
      <c r="AK548" s="7">
        <v>10023499</v>
      </c>
      <c r="AL548" s="7">
        <v>30446865</v>
      </c>
      <c r="AM548" s="8">
        <v>0.86</v>
      </c>
    </row>
    <row r="549" spans="37:39" x14ac:dyDescent="0.25">
      <c r="AK549" s="7">
        <v>10023517</v>
      </c>
      <c r="AL549" s="7">
        <v>30103742</v>
      </c>
      <c r="AM549" s="8">
        <v>1</v>
      </c>
    </row>
    <row r="550" spans="37:39" x14ac:dyDescent="0.25">
      <c r="AK550" s="7">
        <v>10023517</v>
      </c>
      <c r="AL550" s="7">
        <v>30103753</v>
      </c>
      <c r="AM550" s="8">
        <v>0.9</v>
      </c>
    </row>
    <row r="551" spans="37:39" x14ac:dyDescent="0.25">
      <c r="AK551" s="7">
        <v>10023517</v>
      </c>
      <c r="AL551" s="7">
        <v>30103801</v>
      </c>
      <c r="AM551" s="8">
        <v>1</v>
      </c>
    </row>
    <row r="552" spans="37:39" x14ac:dyDescent="0.25">
      <c r="AK552" s="7">
        <v>10023517</v>
      </c>
      <c r="AL552" s="7">
        <v>30236147</v>
      </c>
      <c r="AM552" s="8">
        <v>1</v>
      </c>
    </row>
    <row r="553" spans="37:39" x14ac:dyDescent="0.25">
      <c r="AK553" s="7">
        <v>10023517</v>
      </c>
      <c r="AL553" s="7">
        <v>30238079</v>
      </c>
      <c r="AM553" s="8">
        <v>1</v>
      </c>
    </row>
    <row r="554" spans="37:39" x14ac:dyDescent="0.25">
      <c r="AK554" s="7">
        <v>10023517</v>
      </c>
      <c r="AL554" s="7">
        <v>30248669</v>
      </c>
      <c r="AM554" s="8">
        <v>1</v>
      </c>
    </row>
    <row r="555" spans="37:39" x14ac:dyDescent="0.25">
      <c r="AK555" s="7">
        <v>10023517</v>
      </c>
      <c r="AL555" s="7">
        <v>30248706</v>
      </c>
      <c r="AM555" s="8">
        <v>1</v>
      </c>
    </row>
    <row r="556" spans="37:39" x14ac:dyDescent="0.25">
      <c r="AK556" s="7">
        <v>10023517</v>
      </c>
      <c r="AL556" s="7">
        <v>30248740</v>
      </c>
      <c r="AM556" s="8">
        <v>1</v>
      </c>
    </row>
    <row r="557" spans="37:39" x14ac:dyDescent="0.25">
      <c r="AK557" s="7">
        <v>10023517</v>
      </c>
      <c r="AL557" s="7">
        <v>30255865</v>
      </c>
      <c r="AM557" s="8">
        <v>1</v>
      </c>
    </row>
    <row r="558" spans="37:39" x14ac:dyDescent="0.25">
      <c r="AK558" s="7">
        <v>10023517</v>
      </c>
      <c r="AL558" s="7">
        <v>30256349</v>
      </c>
      <c r="AM558" s="8">
        <v>1</v>
      </c>
    </row>
    <row r="559" spans="37:39" x14ac:dyDescent="0.25">
      <c r="AK559" s="7">
        <v>10023517</v>
      </c>
      <c r="AL559" s="7">
        <v>30256730</v>
      </c>
      <c r="AM559" s="8">
        <v>1</v>
      </c>
    </row>
    <row r="560" spans="37:39" x14ac:dyDescent="0.25">
      <c r="AK560" s="7">
        <v>10023517</v>
      </c>
      <c r="AL560" s="7">
        <v>30256752</v>
      </c>
      <c r="AM560" s="8">
        <v>0.9</v>
      </c>
    </row>
    <row r="561" spans="37:39" x14ac:dyDescent="0.25">
      <c r="AK561" s="7">
        <v>10023517</v>
      </c>
      <c r="AL561" s="7">
        <v>30256855</v>
      </c>
      <c r="AM561" s="8">
        <v>0.9</v>
      </c>
    </row>
    <row r="562" spans="37:39" x14ac:dyDescent="0.25">
      <c r="AK562" s="7">
        <v>10023517</v>
      </c>
      <c r="AL562" s="7">
        <v>30256899</v>
      </c>
      <c r="AM562" s="8">
        <v>1</v>
      </c>
    </row>
    <row r="563" spans="37:39" x14ac:dyDescent="0.25">
      <c r="AK563" s="7">
        <v>10023517</v>
      </c>
      <c r="AL563" s="7">
        <v>30256914</v>
      </c>
      <c r="AM563" s="8">
        <v>1</v>
      </c>
    </row>
    <row r="564" spans="37:39" x14ac:dyDescent="0.25">
      <c r="AK564" s="7">
        <v>10023517</v>
      </c>
      <c r="AL564" s="7">
        <v>30256958</v>
      </c>
      <c r="AM564" s="8">
        <v>1</v>
      </c>
    </row>
    <row r="565" spans="37:39" x14ac:dyDescent="0.25">
      <c r="AK565" s="7">
        <v>10023517</v>
      </c>
      <c r="AL565" s="7">
        <v>30274734</v>
      </c>
      <c r="AM565" s="8">
        <v>1</v>
      </c>
    </row>
    <row r="566" spans="37:39" x14ac:dyDescent="0.25">
      <c r="AK566" s="7">
        <v>10023517</v>
      </c>
      <c r="AL566" s="7">
        <v>30274790</v>
      </c>
      <c r="AM566" s="8">
        <v>0.9</v>
      </c>
    </row>
    <row r="567" spans="37:39" x14ac:dyDescent="0.25">
      <c r="AK567" s="7">
        <v>10023517</v>
      </c>
      <c r="AL567" s="7">
        <v>30274815</v>
      </c>
      <c r="AM567" s="8">
        <v>0.9</v>
      </c>
    </row>
    <row r="568" spans="37:39" x14ac:dyDescent="0.25">
      <c r="AK568" s="7">
        <v>10023517</v>
      </c>
      <c r="AL568" s="7">
        <v>30276367</v>
      </c>
      <c r="AM568" s="8">
        <v>1</v>
      </c>
    </row>
    <row r="569" spans="37:39" x14ac:dyDescent="0.25">
      <c r="AK569" s="7">
        <v>10023517</v>
      </c>
      <c r="AL569" s="7">
        <v>30285163</v>
      </c>
      <c r="AM569" s="8">
        <v>1</v>
      </c>
    </row>
    <row r="570" spans="37:39" x14ac:dyDescent="0.25">
      <c r="AK570" s="7">
        <v>10023517</v>
      </c>
      <c r="AL570" s="7">
        <v>30285185</v>
      </c>
      <c r="AM570" s="8">
        <v>1</v>
      </c>
    </row>
    <row r="571" spans="37:39" x14ac:dyDescent="0.25">
      <c r="AK571" s="7">
        <v>10023517</v>
      </c>
      <c r="AL571" s="7">
        <v>30293647</v>
      </c>
      <c r="AM571" s="8">
        <v>1</v>
      </c>
    </row>
    <row r="572" spans="37:39" x14ac:dyDescent="0.25">
      <c r="AK572" s="7">
        <v>10023517</v>
      </c>
      <c r="AL572" s="7">
        <v>30313242</v>
      </c>
      <c r="AM572" s="8">
        <v>0.6</v>
      </c>
    </row>
    <row r="573" spans="37:39" x14ac:dyDescent="0.25">
      <c r="AK573" s="7">
        <v>10023517</v>
      </c>
      <c r="AL573" s="7">
        <v>30313286</v>
      </c>
      <c r="AM573" s="8">
        <v>0.9</v>
      </c>
    </row>
    <row r="574" spans="37:39" x14ac:dyDescent="0.25">
      <c r="AK574" s="7">
        <v>10023517</v>
      </c>
      <c r="AL574" s="7">
        <v>30313323</v>
      </c>
      <c r="AM574" s="8">
        <v>1</v>
      </c>
    </row>
    <row r="575" spans="37:39" x14ac:dyDescent="0.25">
      <c r="AK575" s="7">
        <v>10023517</v>
      </c>
      <c r="AL575" s="7">
        <v>30313345</v>
      </c>
      <c r="AM575" s="8">
        <v>0.9</v>
      </c>
    </row>
    <row r="576" spans="37:39" x14ac:dyDescent="0.25">
      <c r="AK576" s="7">
        <v>10023517</v>
      </c>
      <c r="AL576" s="7">
        <v>30321494</v>
      </c>
      <c r="AM576" s="8">
        <v>1.3333333333333333</v>
      </c>
    </row>
    <row r="577" spans="37:39" x14ac:dyDescent="0.25">
      <c r="AK577" s="7">
        <v>10023517</v>
      </c>
      <c r="AL577" s="7">
        <v>30325960</v>
      </c>
      <c r="AM577" s="8">
        <v>1</v>
      </c>
    </row>
    <row r="578" spans="37:39" x14ac:dyDescent="0.25">
      <c r="AK578" s="7">
        <v>10023517</v>
      </c>
      <c r="AL578" s="7">
        <v>30334319</v>
      </c>
      <c r="AM578" s="8">
        <v>1</v>
      </c>
    </row>
    <row r="579" spans="37:39" x14ac:dyDescent="0.25">
      <c r="AK579" s="7">
        <v>10023517</v>
      </c>
      <c r="AL579" s="7">
        <v>30339200</v>
      </c>
      <c r="AM579" s="8">
        <v>1</v>
      </c>
    </row>
    <row r="580" spans="37:39" x14ac:dyDescent="0.25">
      <c r="AK580" s="7">
        <v>10023517</v>
      </c>
      <c r="AL580" s="7">
        <v>30391576</v>
      </c>
      <c r="AM580" s="8">
        <v>1</v>
      </c>
    </row>
    <row r="581" spans="37:39" x14ac:dyDescent="0.25">
      <c r="AK581" s="7">
        <v>10023517</v>
      </c>
      <c r="AL581" s="7">
        <v>30432710</v>
      </c>
      <c r="AM581" s="8">
        <v>0.9</v>
      </c>
    </row>
    <row r="582" spans="37:39" x14ac:dyDescent="0.25">
      <c r="AK582" s="7">
        <v>10023517</v>
      </c>
      <c r="AL582" s="7">
        <v>30446865</v>
      </c>
      <c r="AM582" s="8">
        <v>1</v>
      </c>
    </row>
    <row r="583" spans="37:39" x14ac:dyDescent="0.25">
      <c r="AK583" s="7">
        <v>10023518</v>
      </c>
      <c r="AL583" s="7">
        <v>30103742</v>
      </c>
      <c r="AM583" s="8">
        <v>0.84</v>
      </c>
    </row>
    <row r="584" spans="37:39" x14ac:dyDescent="0.25">
      <c r="AK584" s="7">
        <v>10023518</v>
      </c>
      <c r="AL584" s="7">
        <v>30103753</v>
      </c>
      <c r="AM584" s="8">
        <v>0.84</v>
      </c>
    </row>
    <row r="585" spans="37:39" x14ac:dyDescent="0.25">
      <c r="AK585" s="7">
        <v>10023518</v>
      </c>
      <c r="AL585" s="7">
        <v>30103801</v>
      </c>
      <c r="AM585" s="8">
        <v>0.84</v>
      </c>
    </row>
    <row r="586" spans="37:39" x14ac:dyDescent="0.25">
      <c r="AK586" s="7">
        <v>10023518</v>
      </c>
      <c r="AL586" s="7">
        <v>30236147</v>
      </c>
      <c r="AM586" s="8">
        <v>0.84</v>
      </c>
    </row>
    <row r="587" spans="37:39" x14ac:dyDescent="0.25">
      <c r="AK587" s="7">
        <v>10023518</v>
      </c>
      <c r="AL587" s="7">
        <v>30238079</v>
      </c>
      <c r="AM587" s="8">
        <v>0.84</v>
      </c>
    </row>
    <row r="588" spans="37:39" x14ac:dyDescent="0.25">
      <c r="AK588" s="7">
        <v>10023518</v>
      </c>
      <c r="AL588" s="7">
        <v>30248669</v>
      </c>
      <c r="AM588" s="8">
        <v>0.85</v>
      </c>
    </row>
    <row r="589" spans="37:39" x14ac:dyDescent="0.25">
      <c r="AK589" s="7">
        <v>10023518</v>
      </c>
      <c r="AL589" s="7">
        <v>30248706</v>
      </c>
      <c r="AM589" s="8">
        <v>0.84</v>
      </c>
    </row>
    <row r="590" spans="37:39" x14ac:dyDescent="0.25">
      <c r="AK590" s="7">
        <v>10023518</v>
      </c>
      <c r="AL590" s="7">
        <v>30248740</v>
      </c>
      <c r="AM590" s="8">
        <v>0.85</v>
      </c>
    </row>
    <row r="591" spans="37:39" x14ac:dyDescent="0.25">
      <c r="AK591" s="7">
        <v>10023518</v>
      </c>
      <c r="AL591" s="7">
        <v>30255865</v>
      </c>
      <c r="AM591" s="8">
        <v>0.84</v>
      </c>
    </row>
    <row r="592" spans="37:39" x14ac:dyDescent="0.25">
      <c r="AK592" s="7">
        <v>10023518</v>
      </c>
      <c r="AL592" s="7">
        <v>30256349</v>
      </c>
      <c r="AM592" s="8">
        <v>0.85</v>
      </c>
    </row>
    <row r="593" spans="37:39" x14ac:dyDescent="0.25">
      <c r="AK593" s="7">
        <v>10023518</v>
      </c>
      <c r="AL593" s="7">
        <v>30256730</v>
      </c>
      <c r="AM593" s="8">
        <v>0.85</v>
      </c>
    </row>
    <row r="594" spans="37:39" x14ac:dyDescent="0.25">
      <c r="AK594" s="7">
        <v>10023518</v>
      </c>
      <c r="AL594" s="7">
        <v>30256752</v>
      </c>
      <c r="AM594" s="8">
        <v>0.84</v>
      </c>
    </row>
    <row r="595" spans="37:39" x14ac:dyDescent="0.25">
      <c r="AK595" s="7">
        <v>10023518</v>
      </c>
      <c r="AL595" s="7">
        <v>30256855</v>
      </c>
      <c r="AM595" s="8">
        <v>0.84</v>
      </c>
    </row>
    <row r="596" spans="37:39" x14ac:dyDescent="0.25">
      <c r="AK596" s="7">
        <v>10023518</v>
      </c>
      <c r="AL596" s="7">
        <v>30256899</v>
      </c>
      <c r="AM596" s="8">
        <v>0.84</v>
      </c>
    </row>
    <row r="597" spans="37:39" x14ac:dyDescent="0.25">
      <c r="AK597" s="7">
        <v>10023518</v>
      </c>
      <c r="AL597" s="7">
        <v>30256914</v>
      </c>
      <c r="AM597" s="8">
        <v>0.85</v>
      </c>
    </row>
    <row r="598" spans="37:39" x14ac:dyDescent="0.25">
      <c r="AK598" s="7">
        <v>10023518</v>
      </c>
      <c r="AL598" s="7">
        <v>30256958</v>
      </c>
      <c r="AM598" s="8">
        <v>0.84</v>
      </c>
    </row>
    <row r="599" spans="37:39" x14ac:dyDescent="0.25">
      <c r="AK599" s="7">
        <v>10023518</v>
      </c>
      <c r="AL599" s="7">
        <v>30274734</v>
      </c>
      <c r="AM599" s="8">
        <v>0.84</v>
      </c>
    </row>
    <row r="600" spans="37:39" x14ac:dyDescent="0.25">
      <c r="AK600" s="7">
        <v>10023518</v>
      </c>
      <c r="AL600" s="7">
        <v>30274790</v>
      </c>
      <c r="AM600" s="8">
        <v>0.84</v>
      </c>
    </row>
    <row r="601" spans="37:39" x14ac:dyDescent="0.25">
      <c r="AK601" s="7">
        <v>10023518</v>
      </c>
      <c r="AL601" s="7">
        <v>30274815</v>
      </c>
      <c r="AM601" s="8">
        <v>0.84</v>
      </c>
    </row>
    <row r="602" spans="37:39" x14ac:dyDescent="0.25">
      <c r="AK602" s="7">
        <v>10023518</v>
      </c>
      <c r="AL602" s="7">
        <v>30276367</v>
      </c>
      <c r="AM602" s="8">
        <v>0.84</v>
      </c>
    </row>
    <row r="603" spans="37:39" x14ac:dyDescent="0.25">
      <c r="AK603" s="7">
        <v>10023518</v>
      </c>
      <c r="AL603" s="7">
        <v>30285163</v>
      </c>
      <c r="AM603" s="8">
        <v>0.85</v>
      </c>
    </row>
    <row r="604" spans="37:39" x14ac:dyDescent="0.25">
      <c r="AK604" s="7">
        <v>10023518</v>
      </c>
      <c r="AL604" s="7">
        <v>30285185</v>
      </c>
      <c r="AM604" s="8">
        <v>0.84</v>
      </c>
    </row>
    <row r="605" spans="37:39" x14ac:dyDescent="0.25">
      <c r="AK605" s="7">
        <v>10023518</v>
      </c>
      <c r="AL605" s="7">
        <v>30293647</v>
      </c>
      <c r="AM605" s="8">
        <v>0.85</v>
      </c>
    </row>
    <row r="606" spans="37:39" x14ac:dyDescent="0.25">
      <c r="AK606" s="7">
        <v>10023518</v>
      </c>
      <c r="AL606" s="7">
        <v>30313242</v>
      </c>
      <c r="AM606" s="8">
        <v>0.56000000000000005</v>
      </c>
    </row>
    <row r="607" spans="37:39" x14ac:dyDescent="0.25">
      <c r="AK607" s="7">
        <v>10023518</v>
      </c>
      <c r="AL607" s="7">
        <v>30313286</v>
      </c>
      <c r="AM607" s="8">
        <v>0.84</v>
      </c>
    </row>
    <row r="608" spans="37:39" x14ac:dyDescent="0.25">
      <c r="AK608" s="7">
        <v>10023518</v>
      </c>
      <c r="AL608" s="7">
        <v>30313323</v>
      </c>
      <c r="AM608" s="8">
        <v>0.85</v>
      </c>
    </row>
    <row r="609" spans="37:39" x14ac:dyDescent="0.25">
      <c r="AK609" s="7">
        <v>10023518</v>
      </c>
      <c r="AL609" s="7">
        <v>30313345</v>
      </c>
      <c r="AM609" s="8">
        <v>0.84</v>
      </c>
    </row>
    <row r="610" spans="37:39" x14ac:dyDescent="0.25">
      <c r="AK610" s="7">
        <v>10023518</v>
      </c>
      <c r="AL610" s="7">
        <v>30321494</v>
      </c>
      <c r="AM610" s="8">
        <v>0.83333333333333337</v>
      </c>
    </row>
    <row r="611" spans="37:39" x14ac:dyDescent="0.25">
      <c r="AK611" s="7">
        <v>10023518</v>
      </c>
      <c r="AL611" s="7">
        <v>30325960</v>
      </c>
      <c r="AM611" s="8">
        <v>0.84</v>
      </c>
    </row>
    <row r="612" spans="37:39" x14ac:dyDescent="0.25">
      <c r="AK612" s="7">
        <v>10023518</v>
      </c>
      <c r="AL612" s="7">
        <v>30334319</v>
      </c>
      <c r="AM612" s="8">
        <v>0.84</v>
      </c>
    </row>
    <row r="613" spans="37:39" x14ac:dyDescent="0.25">
      <c r="AK613" s="7">
        <v>10023518</v>
      </c>
      <c r="AL613" s="7">
        <v>30339200</v>
      </c>
      <c r="AM613" s="8">
        <v>0.84</v>
      </c>
    </row>
    <row r="614" spans="37:39" x14ac:dyDescent="0.25">
      <c r="AK614" s="7">
        <v>10023518</v>
      </c>
      <c r="AL614" s="7">
        <v>30391576</v>
      </c>
      <c r="AM614" s="8">
        <v>0.85</v>
      </c>
    </row>
    <row r="615" spans="37:39" x14ac:dyDescent="0.25">
      <c r="AK615" s="7">
        <v>10023518</v>
      </c>
      <c r="AL615" s="7">
        <v>30432710</v>
      </c>
      <c r="AM615" s="8">
        <v>0.84</v>
      </c>
    </row>
    <row r="616" spans="37:39" x14ac:dyDescent="0.25">
      <c r="AK616" s="7">
        <v>10023518</v>
      </c>
      <c r="AL616" s="7">
        <v>30446865</v>
      </c>
      <c r="AM616" s="8">
        <v>0.84</v>
      </c>
    </row>
    <row r="617" spans="37:39" x14ac:dyDescent="0.25">
      <c r="AK617" s="7">
        <v>10023529</v>
      </c>
      <c r="AL617" s="7">
        <v>30103742</v>
      </c>
      <c r="AM617" s="8">
        <v>1.06</v>
      </c>
    </row>
    <row r="618" spans="37:39" x14ac:dyDescent="0.25">
      <c r="AK618" s="7">
        <v>10023529</v>
      </c>
      <c r="AL618" s="7">
        <v>30103753</v>
      </c>
      <c r="AM618" s="8">
        <v>1</v>
      </c>
    </row>
    <row r="619" spans="37:39" x14ac:dyDescent="0.25">
      <c r="AK619" s="7">
        <v>10023529</v>
      </c>
      <c r="AL619" s="7">
        <v>30103801</v>
      </c>
      <c r="AM619" s="8">
        <v>1.06</v>
      </c>
    </row>
    <row r="620" spans="37:39" x14ac:dyDescent="0.25">
      <c r="AK620" s="7">
        <v>10023529</v>
      </c>
      <c r="AL620" s="7">
        <v>30236147</v>
      </c>
      <c r="AM620" s="8">
        <v>1.06</v>
      </c>
    </row>
    <row r="621" spans="37:39" x14ac:dyDescent="0.25">
      <c r="AK621" s="7">
        <v>10023529</v>
      </c>
      <c r="AL621" s="7">
        <v>30238079</v>
      </c>
      <c r="AM621" s="8">
        <v>1.06</v>
      </c>
    </row>
    <row r="622" spans="37:39" x14ac:dyDescent="0.25">
      <c r="AK622" s="7">
        <v>10023529</v>
      </c>
      <c r="AL622" s="7">
        <v>30248669</v>
      </c>
      <c r="AM622" s="8">
        <v>0.75</v>
      </c>
    </row>
    <row r="623" spans="37:39" x14ac:dyDescent="0.25">
      <c r="AK623" s="7">
        <v>10023529</v>
      </c>
      <c r="AL623" s="7">
        <v>30248706</v>
      </c>
      <c r="AM623" s="8">
        <v>1.06</v>
      </c>
    </row>
    <row r="624" spans="37:39" x14ac:dyDescent="0.25">
      <c r="AK624" s="7">
        <v>10023529</v>
      </c>
      <c r="AL624" s="7">
        <v>30248740</v>
      </c>
      <c r="AM624" s="8">
        <v>0.75</v>
      </c>
    </row>
    <row r="625" spans="37:39" x14ac:dyDescent="0.25">
      <c r="AK625" s="7">
        <v>10023529</v>
      </c>
      <c r="AL625" s="7">
        <v>30255865</v>
      </c>
      <c r="AM625" s="8">
        <v>1.06</v>
      </c>
    </row>
    <row r="626" spans="37:39" x14ac:dyDescent="0.25">
      <c r="AK626" s="7">
        <v>10023529</v>
      </c>
      <c r="AL626" s="7">
        <v>30256349</v>
      </c>
      <c r="AM626" s="8">
        <v>0.75</v>
      </c>
    </row>
    <row r="627" spans="37:39" x14ac:dyDescent="0.25">
      <c r="AK627" s="7">
        <v>10023529</v>
      </c>
      <c r="AL627" s="7">
        <v>30256730</v>
      </c>
      <c r="AM627" s="8">
        <v>0.75</v>
      </c>
    </row>
    <row r="628" spans="37:39" x14ac:dyDescent="0.25">
      <c r="AK628" s="7">
        <v>10023529</v>
      </c>
      <c r="AL628" s="7">
        <v>30256752</v>
      </c>
      <c r="AM628" s="8">
        <v>1</v>
      </c>
    </row>
    <row r="629" spans="37:39" x14ac:dyDescent="0.25">
      <c r="AK629" s="7">
        <v>10023529</v>
      </c>
      <c r="AL629" s="7">
        <v>30256855</v>
      </c>
      <c r="AM629" s="8">
        <v>1</v>
      </c>
    </row>
    <row r="630" spans="37:39" x14ac:dyDescent="0.25">
      <c r="AK630" s="7">
        <v>10023529</v>
      </c>
      <c r="AL630" s="7">
        <v>30256899</v>
      </c>
      <c r="AM630" s="8">
        <v>1.06</v>
      </c>
    </row>
    <row r="631" spans="37:39" x14ac:dyDescent="0.25">
      <c r="AK631" s="7">
        <v>10023529</v>
      </c>
      <c r="AL631" s="7">
        <v>30256914</v>
      </c>
      <c r="AM631" s="8">
        <v>0.75</v>
      </c>
    </row>
    <row r="632" spans="37:39" x14ac:dyDescent="0.25">
      <c r="AK632" s="7">
        <v>10023529</v>
      </c>
      <c r="AL632" s="7">
        <v>30256958</v>
      </c>
      <c r="AM632" s="8">
        <v>1.06</v>
      </c>
    </row>
    <row r="633" spans="37:39" x14ac:dyDescent="0.25">
      <c r="AK633" s="7">
        <v>10023529</v>
      </c>
      <c r="AL633" s="7">
        <v>30274734</v>
      </c>
      <c r="AM633" s="8">
        <v>1.06</v>
      </c>
    </row>
    <row r="634" spans="37:39" x14ac:dyDescent="0.25">
      <c r="AK634" s="7">
        <v>10023529</v>
      </c>
      <c r="AL634" s="7">
        <v>30274790</v>
      </c>
      <c r="AM634" s="8">
        <v>1</v>
      </c>
    </row>
    <row r="635" spans="37:39" x14ac:dyDescent="0.25">
      <c r="AK635" s="7">
        <v>10023529</v>
      </c>
      <c r="AL635" s="7">
        <v>30274815</v>
      </c>
      <c r="AM635" s="8">
        <v>1</v>
      </c>
    </row>
    <row r="636" spans="37:39" x14ac:dyDescent="0.25">
      <c r="AK636" s="7">
        <v>10023529</v>
      </c>
      <c r="AL636" s="7">
        <v>30276367</v>
      </c>
      <c r="AM636" s="8">
        <v>1.06</v>
      </c>
    </row>
    <row r="637" spans="37:39" x14ac:dyDescent="0.25">
      <c r="AK637" s="7">
        <v>10023529</v>
      </c>
      <c r="AL637" s="7">
        <v>30285163</v>
      </c>
      <c r="AM637" s="8">
        <v>0.75</v>
      </c>
    </row>
    <row r="638" spans="37:39" x14ac:dyDescent="0.25">
      <c r="AK638" s="7">
        <v>10023529</v>
      </c>
      <c r="AL638" s="7">
        <v>30285185</v>
      </c>
      <c r="AM638" s="8">
        <v>1.06</v>
      </c>
    </row>
    <row r="639" spans="37:39" x14ac:dyDescent="0.25">
      <c r="AK639" s="7">
        <v>10023529</v>
      </c>
      <c r="AL639" s="7">
        <v>30293647</v>
      </c>
      <c r="AM639" s="8">
        <v>0.75</v>
      </c>
    </row>
    <row r="640" spans="37:39" x14ac:dyDescent="0.25">
      <c r="AK640" s="7">
        <v>10023529</v>
      </c>
      <c r="AL640" s="7">
        <v>30313242</v>
      </c>
      <c r="AM640" s="8">
        <v>0.6</v>
      </c>
    </row>
    <row r="641" spans="37:39" x14ac:dyDescent="0.25">
      <c r="AK641" s="7">
        <v>10023529</v>
      </c>
      <c r="AL641" s="7">
        <v>30313286</v>
      </c>
      <c r="AM641" s="8">
        <v>1</v>
      </c>
    </row>
    <row r="642" spans="37:39" x14ac:dyDescent="0.25">
      <c r="AK642" s="7">
        <v>10023529</v>
      </c>
      <c r="AL642" s="7">
        <v>30313323</v>
      </c>
      <c r="AM642" s="8">
        <v>0.75</v>
      </c>
    </row>
    <row r="643" spans="37:39" x14ac:dyDescent="0.25">
      <c r="AK643" s="7">
        <v>10023529</v>
      </c>
      <c r="AL643" s="7">
        <v>30313345</v>
      </c>
      <c r="AM643" s="8">
        <v>1</v>
      </c>
    </row>
    <row r="644" spans="37:39" x14ac:dyDescent="0.25">
      <c r="AK644" s="7">
        <v>10023529</v>
      </c>
      <c r="AL644" s="7">
        <v>30321494</v>
      </c>
      <c r="AM644" s="8">
        <v>1</v>
      </c>
    </row>
    <row r="645" spans="37:39" x14ac:dyDescent="0.25">
      <c r="AK645" s="7">
        <v>10023529</v>
      </c>
      <c r="AL645" s="7">
        <v>30325960</v>
      </c>
      <c r="AM645" s="8">
        <v>1.06</v>
      </c>
    </row>
    <row r="646" spans="37:39" x14ac:dyDescent="0.25">
      <c r="AK646" s="7">
        <v>10023529</v>
      </c>
      <c r="AL646" s="7">
        <v>30334319</v>
      </c>
      <c r="AM646" s="8">
        <v>1.06</v>
      </c>
    </row>
    <row r="647" spans="37:39" x14ac:dyDescent="0.25">
      <c r="AK647" s="7">
        <v>10023529</v>
      </c>
      <c r="AL647" s="7">
        <v>30339200</v>
      </c>
      <c r="AM647" s="8">
        <v>1.06</v>
      </c>
    </row>
    <row r="648" spans="37:39" x14ac:dyDescent="0.25">
      <c r="AK648" s="7">
        <v>10023529</v>
      </c>
      <c r="AL648" s="7">
        <v>30391576</v>
      </c>
      <c r="AM648" s="8">
        <v>0.75</v>
      </c>
    </row>
    <row r="649" spans="37:39" x14ac:dyDescent="0.25">
      <c r="AK649" s="7">
        <v>10023529</v>
      </c>
      <c r="AL649" s="7">
        <v>30432710</v>
      </c>
      <c r="AM649" s="8">
        <v>1</v>
      </c>
    </row>
    <row r="650" spans="37:39" x14ac:dyDescent="0.25">
      <c r="AK650" s="7">
        <v>10023529</v>
      </c>
      <c r="AL650" s="7">
        <v>30446865</v>
      </c>
      <c r="AM650" s="8">
        <v>1.06</v>
      </c>
    </row>
    <row r="651" spans="37:39" x14ac:dyDescent="0.25">
      <c r="AK651" s="7">
        <v>10023543</v>
      </c>
      <c r="AL651" s="7">
        <v>30103742</v>
      </c>
      <c r="AM651" s="8">
        <v>1.1000000000000001</v>
      </c>
    </row>
    <row r="652" spans="37:39" x14ac:dyDescent="0.25">
      <c r="AK652" s="7">
        <v>10023543</v>
      </c>
      <c r="AL652" s="7">
        <v>30103753</v>
      </c>
      <c r="AM652" s="8">
        <v>1</v>
      </c>
    </row>
    <row r="653" spans="37:39" x14ac:dyDescent="0.25">
      <c r="AK653" s="7">
        <v>10023543</v>
      </c>
      <c r="AL653" s="7">
        <v>30103801</v>
      </c>
      <c r="AM653" s="8">
        <v>1.1000000000000001</v>
      </c>
    </row>
    <row r="654" spans="37:39" x14ac:dyDescent="0.25">
      <c r="AK654" s="7">
        <v>10023543</v>
      </c>
      <c r="AL654" s="7">
        <v>30236147</v>
      </c>
      <c r="AM654" s="8">
        <v>1.1000000000000001</v>
      </c>
    </row>
    <row r="655" spans="37:39" x14ac:dyDescent="0.25">
      <c r="AK655" s="7">
        <v>10023543</v>
      </c>
      <c r="AL655" s="7">
        <v>30238079</v>
      </c>
      <c r="AM655" s="8">
        <v>1.1000000000000001</v>
      </c>
    </row>
    <row r="656" spans="37:39" x14ac:dyDescent="0.25">
      <c r="AK656" s="7">
        <v>10023543</v>
      </c>
      <c r="AL656" s="7">
        <v>30248669</v>
      </c>
      <c r="AM656" s="8">
        <v>1.05</v>
      </c>
    </row>
    <row r="657" spans="37:39" x14ac:dyDescent="0.25">
      <c r="AK657" s="7">
        <v>10023543</v>
      </c>
      <c r="AL657" s="7">
        <v>30248706</v>
      </c>
      <c r="AM657" s="8">
        <v>1.1000000000000001</v>
      </c>
    </row>
    <row r="658" spans="37:39" x14ac:dyDescent="0.25">
      <c r="AK658" s="7">
        <v>10023543</v>
      </c>
      <c r="AL658" s="7">
        <v>30248740</v>
      </c>
      <c r="AM658" s="8">
        <v>1.05</v>
      </c>
    </row>
    <row r="659" spans="37:39" x14ac:dyDescent="0.25">
      <c r="AK659" s="7">
        <v>10023543</v>
      </c>
      <c r="AL659" s="7">
        <v>30255865</v>
      </c>
      <c r="AM659" s="8">
        <v>1.1000000000000001</v>
      </c>
    </row>
    <row r="660" spans="37:39" x14ac:dyDescent="0.25">
      <c r="AK660" s="7">
        <v>10023543</v>
      </c>
      <c r="AL660" s="7">
        <v>30256349</v>
      </c>
      <c r="AM660" s="8">
        <v>1.05</v>
      </c>
    </row>
    <row r="661" spans="37:39" x14ac:dyDescent="0.25">
      <c r="AK661" s="7">
        <v>10023543</v>
      </c>
      <c r="AL661" s="7">
        <v>30256730</v>
      </c>
      <c r="AM661" s="8">
        <v>1.05</v>
      </c>
    </row>
    <row r="662" spans="37:39" x14ac:dyDescent="0.25">
      <c r="AK662" s="7">
        <v>10023543</v>
      </c>
      <c r="AL662" s="7">
        <v>30256752</v>
      </c>
      <c r="AM662" s="8">
        <v>1</v>
      </c>
    </row>
    <row r="663" spans="37:39" x14ac:dyDescent="0.25">
      <c r="AK663" s="7">
        <v>10023543</v>
      </c>
      <c r="AL663" s="7">
        <v>30256855</v>
      </c>
      <c r="AM663" s="8">
        <v>1</v>
      </c>
    </row>
    <row r="664" spans="37:39" x14ac:dyDescent="0.25">
      <c r="AK664" s="7">
        <v>10023543</v>
      </c>
      <c r="AL664" s="7">
        <v>30256899</v>
      </c>
      <c r="AM664" s="8">
        <v>1.1000000000000001</v>
      </c>
    </row>
    <row r="665" spans="37:39" x14ac:dyDescent="0.25">
      <c r="AK665" s="7">
        <v>10023543</v>
      </c>
      <c r="AL665" s="7">
        <v>30256914</v>
      </c>
      <c r="AM665" s="8">
        <v>1.05</v>
      </c>
    </row>
    <row r="666" spans="37:39" x14ac:dyDescent="0.25">
      <c r="AK666" s="7">
        <v>10023543</v>
      </c>
      <c r="AL666" s="7">
        <v>30256958</v>
      </c>
      <c r="AM666" s="8">
        <v>1.1000000000000001</v>
      </c>
    </row>
    <row r="667" spans="37:39" x14ac:dyDescent="0.25">
      <c r="AK667" s="7">
        <v>10023543</v>
      </c>
      <c r="AL667" s="7">
        <v>30274734</v>
      </c>
      <c r="AM667" s="8">
        <v>1.1000000000000001</v>
      </c>
    </row>
    <row r="668" spans="37:39" x14ac:dyDescent="0.25">
      <c r="AK668" s="7">
        <v>10023543</v>
      </c>
      <c r="AL668" s="7">
        <v>30274790</v>
      </c>
      <c r="AM668" s="8">
        <v>1</v>
      </c>
    </row>
    <row r="669" spans="37:39" x14ac:dyDescent="0.25">
      <c r="AK669" s="7">
        <v>10023543</v>
      </c>
      <c r="AL669" s="7">
        <v>30274815</v>
      </c>
      <c r="AM669" s="8">
        <v>1</v>
      </c>
    </row>
    <row r="670" spans="37:39" x14ac:dyDescent="0.25">
      <c r="AK670" s="7">
        <v>10023543</v>
      </c>
      <c r="AL670" s="7">
        <v>30276367</v>
      </c>
      <c r="AM670" s="8">
        <v>1.1000000000000001</v>
      </c>
    </row>
    <row r="671" spans="37:39" x14ac:dyDescent="0.25">
      <c r="AK671" s="7">
        <v>10023543</v>
      </c>
      <c r="AL671" s="7">
        <v>30285163</v>
      </c>
      <c r="AM671" s="8">
        <v>1.05</v>
      </c>
    </row>
    <row r="672" spans="37:39" x14ac:dyDescent="0.25">
      <c r="AK672" s="7">
        <v>10023543</v>
      </c>
      <c r="AL672" s="7">
        <v>30285185</v>
      </c>
      <c r="AM672" s="8">
        <v>1.1000000000000001</v>
      </c>
    </row>
    <row r="673" spans="37:39" x14ac:dyDescent="0.25">
      <c r="AK673" s="7">
        <v>10023543</v>
      </c>
      <c r="AL673" s="7">
        <v>30293647</v>
      </c>
      <c r="AM673" s="8">
        <v>1.05</v>
      </c>
    </row>
    <row r="674" spans="37:39" x14ac:dyDescent="0.25">
      <c r="AK674" s="7">
        <v>10023543</v>
      </c>
      <c r="AL674" s="7">
        <v>30313242</v>
      </c>
      <c r="AM674" s="8">
        <v>0.6</v>
      </c>
    </row>
    <row r="675" spans="37:39" x14ac:dyDescent="0.25">
      <c r="AK675" s="7">
        <v>10023543</v>
      </c>
      <c r="AL675" s="7">
        <v>30313286</v>
      </c>
      <c r="AM675" s="8">
        <v>1</v>
      </c>
    </row>
    <row r="676" spans="37:39" x14ac:dyDescent="0.25">
      <c r="AK676" s="7">
        <v>10023543</v>
      </c>
      <c r="AL676" s="7">
        <v>30313323</v>
      </c>
      <c r="AM676" s="8">
        <v>1.05</v>
      </c>
    </row>
    <row r="677" spans="37:39" x14ac:dyDescent="0.25">
      <c r="AK677" s="7">
        <v>10023543</v>
      </c>
      <c r="AL677" s="7">
        <v>30313345</v>
      </c>
      <c r="AM677" s="8">
        <v>1</v>
      </c>
    </row>
    <row r="678" spans="37:39" x14ac:dyDescent="0.25">
      <c r="AK678" s="7">
        <v>10023543</v>
      </c>
      <c r="AL678" s="7">
        <v>30321494</v>
      </c>
      <c r="AM678" s="8">
        <v>1.6</v>
      </c>
    </row>
    <row r="679" spans="37:39" x14ac:dyDescent="0.25">
      <c r="AK679" s="7">
        <v>10023543</v>
      </c>
      <c r="AL679" s="7">
        <v>30325960</v>
      </c>
      <c r="AM679" s="8">
        <v>1.1000000000000001</v>
      </c>
    </row>
    <row r="680" spans="37:39" x14ac:dyDescent="0.25">
      <c r="AK680" s="7">
        <v>10023543</v>
      </c>
      <c r="AL680" s="7">
        <v>30334319</v>
      </c>
      <c r="AM680" s="8">
        <v>1.1000000000000001</v>
      </c>
    </row>
    <row r="681" spans="37:39" x14ac:dyDescent="0.25">
      <c r="AK681" s="7">
        <v>10023543</v>
      </c>
      <c r="AL681" s="7">
        <v>30339200</v>
      </c>
      <c r="AM681" s="8">
        <v>1.1000000000000001</v>
      </c>
    </row>
    <row r="682" spans="37:39" x14ac:dyDescent="0.25">
      <c r="AK682" s="7">
        <v>10023543</v>
      </c>
      <c r="AL682" s="7">
        <v>30391576</v>
      </c>
      <c r="AM682" s="8">
        <v>1.05</v>
      </c>
    </row>
    <row r="683" spans="37:39" x14ac:dyDescent="0.25">
      <c r="AK683" s="7">
        <v>10023543</v>
      </c>
      <c r="AL683" s="7">
        <v>30432710</v>
      </c>
      <c r="AM683" s="8">
        <v>1</v>
      </c>
    </row>
    <row r="684" spans="37:39" x14ac:dyDescent="0.25">
      <c r="AK684" s="7">
        <v>10023543</v>
      </c>
      <c r="AL684" s="7">
        <v>30446865</v>
      </c>
      <c r="AM684" s="8">
        <v>1.1000000000000001</v>
      </c>
    </row>
    <row r="685" spans="37:39" x14ac:dyDescent="0.25">
      <c r="AK685" s="7">
        <v>10023558</v>
      </c>
      <c r="AL685" s="7">
        <v>30103742</v>
      </c>
      <c r="AM685" s="8">
        <v>0.86</v>
      </c>
    </row>
    <row r="686" spans="37:39" x14ac:dyDescent="0.25">
      <c r="AK686" s="7">
        <v>10023558</v>
      </c>
      <c r="AL686" s="7">
        <v>30103753</v>
      </c>
      <c r="AM686" s="8">
        <v>0.84</v>
      </c>
    </row>
    <row r="687" spans="37:39" x14ac:dyDescent="0.25">
      <c r="AK687" s="7">
        <v>10023558</v>
      </c>
      <c r="AL687" s="7">
        <v>30103801</v>
      </c>
      <c r="AM687" s="8">
        <v>0.86</v>
      </c>
    </row>
    <row r="688" spans="37:39" x14ac:dyDescent="0.25">
      <c r="AK688" s="7">
        <v>10023558</v>
      </c>
      <c r="AL688" s="7">
        <v>30236147</v>
      </c>
      <c r="AM688" s="8">
        <v>0.86</v>
      </c>
    </row>
    <row r="689" spans="37:39" x14ac:dyDescent="0.25">
      <c r="AK689" s="7">
        <v>10023558</v>
      </c>
      <c r="AL689" s="7">
        <v>30238079</v>
      </c>
      <c r="AM689" s="8">
        <v>0.86</v>
      </c>
    </row>
    <row r="690" spans="37:39" x14ac:dyDescent="0.25">
      <c r="AK690" s="7">
        <v>10023558</v>
      </c>
      <c r="AL690" s="7">
        <v>30248669</v>
      </c>
      <c r="AM690" s="8">
        <v>0.8</v>
      </c>
    </row>
    <row r="691" spans="37:39" x14ac:dyDescent="0.25">
      <c r="AK691" s="7">
        <v>10023558</v>
      </c>
      <c r="AL691" s="7">
        <v>30248706</v>
      </c>
      <c r="AM691" s="8">
        <v>0.86</v>
      </c>
    </row>
    <row r="692" spans="37:39" x14ac:dyDescent="0.25">
      <c r="AK692" s="7">
        <v>10023558</v>
      </c>
      <c r="AL692" s="7">
        <v>30248740</v>
      </c>
      <c r="AM692" s="8">
        <v>0.8</v>
      </c>
    </row>
    <row r="693" spans="37:39" x14ac:dyDescent="0.25">
      <c r="AK693" s="7">
        <v>10023558</v>
      </c>
      <c r="AL693" s="7">
        <v>30255865</v>
      </c>
      <c r="AM693" s="8">
        <v>0.86</v>
      </c>
    </row>
    <row r="694" spans="37:39" x14ac:dyDescent="0.25">
      <c r="AK694" s="7">
        <v>10023558</v>
      </c>
      <c r="AL694" s="7">
        <v>30256349</v>
      </c>
      <c r="AM694" s="8">
        <v>0.8</v>
      </c>
    </row>
    <row r="695" spans="37:39" x14ac:dyDescent="0.25">
      <c r="AK695" s="7">
        <v>10023558</v>
      </c>
      <c r="AL695" s="7">
        <v>30256730</v>
      </c>
      <c r="AM695" s="8">
        <v>0.8</v>
      </c>
    </row>
    <row r="696" spans="37:39" x14ac:dyDescent="0.25">
      <c r="AK696" s="7">
        <v>10023558</v>
      </c>
      <c r="AL696" s="7">
        <v>30256752</v>
      </c>
      <c r="AM696" s="8">
        <v>0.84</v>
      </c>
    </row>
    <row r="697" spans="37:39" x14ac:dyDescent="0.25">
      <c r="AK697" s="7">
        <v>10023558</v>
      </c>
      <c r="AL697" s="7">
        <v>30256855</v>
      </c>
      <c r="AM697" s="8">
        <v>0.84</v>
      </c>
    </row>
    <row r="698" spans="37:39" x14ac:dyDescent="0.25">
      <c r="AK698" s="7">
        <v>10023558</v>
      </c>
      <c r="AL698" s="7">
        <v>30256899</v>
      </c>
      <c r="AM698" s="8">
        <v>0.86</v>
      </c>
    </row>
    <row r="699" spans="37:39" x14ac:dyDescent="0.25">
      <c r="AK699" s="7">
        <v>10023558</v>
      </c>
      <c r="AL699" s="7">
        <v>30256914</v>
      </c>
      <c r="AM699" s="8">
        <v>0.8</v>
      </c>
    </row>
    <row r="700" spans="37:39" x14ac:dyDescent="0.25">
      <c r="AK700" s="7">
        <v>10023558</v>
      </c>
      <c r="AL700" s="7">
        <v>30256958</v>
      </c>
      <c r="AM700" s="8">
        <v>0.86</v>
      </c>
    </row>
    <row r="701" spans="37:39" x14ac:dyDescent="0.25">
      <c r="AK701" s="7">
        <v>10023558</v>
      </c>
      <c r="AL701" s="7">
        <v>30274734</v>
      </c>
      <c r="AM701" s="8">
        <v>0.86</v>
      </c>
    </row>
    <row r="702" spans="37:39" x14ac:dyDescent="0.25">
      <c r="AK702" s="7">
        <v>10023558</v>
      </c>
      <c r="AL702" s="7">
        <v>30274790</v>
      </c>
      <c r="AM702" s="8">
        <v>0.84</v>
      </c>
    </row>
    <row r="703" spans="37:39" x14ac:dyDescent="0.25">
      <c r="AK703" s="7">
        <v>10023558</v>
      </c>
      <c r="AL703" s="7">
        <v>30274815</v>
      </c>
      <c r="AM703" s="8">
        <v>0.84</v>
      </c>
    </row>
    <row r="704" spans="37:39" x14ac:dyDescent="0.25">
      <c r="AK704" s="7">
        <v>10023558</v>
      </c>
      <c r="AL704" s="7">
        <v>30276367</v>
      </c>
      <c r="AM704" s="8">
        <v>0.86</v>
      </c>
    </row>
    <row r="705" spans="37:39" x14ac:dyDescent="0.25">
      <c r="AK705" s="7">
        <v>10023558</v>
      </c>
      <c r="AL705" s="7">
        <v>30285163</v>
      </c>
      <c r="AM705" s="8">
        <v>0.8</v>
      </c>
    </row>
    <row r="706" spans="37:39" x14ac:dyDescent="0.25">
      <c r="AK706" s="7">
        <v>10023558</v>
      </c>
      <c r="AL706" s="7">
        <v>30285185</v>
      </c>
      <c r="AM706" s="8">
        <v>0.86</v>
      </c>
    </row>
    <row r="707" spans="37:39" x14ac:dyDescent="0.25">
      <c r="AK707" s="7">
        <v>10023558</v>
      </c>
      <c r="AL707" s="7">
        <v>30293647</v>
      </c>
      <c r="AM707" s="8">
        <v>0.8</v>
      </c>
    </row>
    <row r="708" spans="37:39" x14ac:dyDescent="0.25">
      <c r="AK708" s="7">
        <v>10023558</v>
      </c>
      <c r="AL708" s="7">
        <v>30313242</v>
      </c>
      <c r="AM708" s="8">
        <v>0.5</v>
      </c>
    </row>
    <row r="709" spans="37:39" x14ac:dyDescent="0.25">
      <c r="AK709" s="7">
        <v>10023558</v>
      </c>
      <c r="AL709" s="7">
        <v>30313286</v>
      </c>
      <c r="AM709" s="8">
        <v>0.84</v>
      </c>
    </row>
    <row r="710" spans="37:39" x14ac:dyDescent="0.25">
      <c r="AK710" s="7">
        <v>10023558</v>
      </c>
      <c r="AL710" s="7">
        <v>30313323</v>
      </c>
      <c r="AM710" s="8">
        <v>0.8</v>
      </c>
    </row>
    <row r="711" spans="37:39" x14ac:dyDescent="0.25">
      <c r="AK711" s="7">
        <v>10023558</v>
      </c>
      <c r="AL711" s="7">
        <v>30313345</v>
      </c>
      <c r="AM711" s="8">
        <v>0.84</v>
      </c>
    </row>
    <row r="712" spans="37:39" x14ac:dyDescent="0.25">
      <c r="AK712" s="7">
        <v>10023558</v>
      </c>
      <c r="AL712" s="7">
        <v>30321494</v>
      </c>
      <c r="AM712" s="8">
        <v>0.83333333333333337</v>
      </c>
    </row>
    <row r="713" spans="37:39" x14ac:dyDescent="0.25">
      <c r="AK713" s="7">
        <v>10023558</v>
      </c>
      <c r="AL713" s="7">
        <v>30325960</v>
      </c>
      <c r="AM713" s="8">
        <v>0.86</v>
      </c>
    </row>
    <row r="714" spans="37:39" x14ac:dyDescent="0.25">
      <c r="AK714" s="7">
        <v>10023558</v>
      </c>
      <c r="AL714" s="7">
        <v>30334319</v>
      </c>
      <c r="AM714" s="8">
        <v>0.86</v>
      </c>
    </row>
    <row r="715" spans="37:39" x14ac:dyDescent="0.25">
      <c r="AK715" s="7">
        <v>10023558</v>
      </c>
      <c r="AL715" s="7">
        <v>30339200</v>
      </c>
      <c r="AM715" s="8">
        <v>0.86</v>
      </c>
    </row>
    <row r="716" spans="37:39" x14ac:dyDescent="0.25">
      <c r="AK716" s="7">
        <v>10023558</v>
      </c>
      <c r="AL716" s="7">
        <v>30391576</v>
      </c>
      <c r="AM716" s="8">
        <v>0.8</v>
      </c>
    </row>
    <row r="717" spans="37:39" x14ac:dyDescent="0.25">
      <c r="AK717" s="7">
        <v>10023558</v>
      </c>
      <c r="AL717" s="7">
        <v>30432710</v>
      </c>
      <c r="AM717" s="8">
        <v>0.84</v>
      </c>
    </row>
    <row r="718" spans="37:39" x14ac:dyDescent="0.25">
      <c r="AK718" s="7">
        <v>10023558</v>
      </c>
      <c r="AL718" s="7">
        <v>30446865</v>
      </c>
      <c r="AM718" s="8">
        <v>0.86</v>
      </c>
    </row>
    <row r="719" spans="37:39" x14ac:dyDescent="0.25">
      <c r="AK719" s="7">
        <v>10023563</v>
      </c>
      <c r="AL719" s="7">
        <v>30103742</v>
      </c>
      <c r="AM719" s="8">
        <v>1</v>
      </c>
    </row>
    <row r="720" spans="37:39" x14ac:dyDescent="0.25">
      <c r="AK720" s="7">
        <v>10023563</v>
      </c>
      <c r="AL720" s="7">
        <v>30103753</v>
      </c>
      <c r="AM720" s="8">
        <v>1</v>
      </c>
    </row>
    <row r="721" spans="37:39" x14ac:dyDescent="0.25">
      <c r="AK721" s="7">
        <v>10023563</v>
      </c>
      <c r="AL721" s="7">
        <v>30103801</v>
      </c>
      <c r="AM721" s="8">
        <v>1</v>
      </c>
    </row>
    <row r="722" spans="37:39" x14ac:dyDescent="0.25">
      <c r="AK722" s="7">
        <v>10023563</v>
      </c>
      <c r="AL722" s="7">
        <v>30236147</v>
      </c>
      <c r="AM722" s="8">
        <v>1</v>
      </c>
    </row>
    <row r="723" spans="37:39" x14ac:dyDescent="0.25">
      <c r="AK723" s="7">
        <v>10023563</v>
      </c>
      <c r="AL723" s="7">
        <v>30238079</v>
      </c>
      <c r="AM723" s="8">
        <v>1</v>
      </c>
    </row>
    <row r="724" spans="37:39" x14ac:dyDescent="0.25">
      <c r="AK724" s="7">
        <v>10023563</v>
      </c>
      <c r="AL724" s="7">
        <v>30248669</v>
      </c>
      <c r="AM724" s="8">
        <v>0.75</v>
      </c>
    </row>
    <row r="725" spans="37:39" x14ac:dyDescent="0.25">
      <c r="AK725" s="7">
        <v>10023563</v>
      </c>
      <c r="AL725" s="7">
        <v>30248706</v>
      </c>
      <c r="AM725" s="8">
        <v>1</v>
      </c>
    </row>
    <row r="726" spans="37:39" x14ac:dyDescent="0.25">
      <c r="AK726" s="7">
        <v>10023563</v>
      </c>
      <c r="AL726" s="7">
        <v>30248740</v>
      </c>
      <c r="AM726" s="8">
        <v>0.75</v>
      </c>
    </row>
    <row r="727" spans="37:39" x14ac:dyDescent="0.25">
      <c r="AK727" s="7">
        <v>10023563</v>
      </c>
      <c r="AL727" s="7">
        <v>30255865</v>
      </c>
      <c r="AM727" s="8">
        <v>1</v>
      </c>
    </row>
    <row r="728" spans="37:39" x14ac:dyDescent="0.25">
      <c r="AK728" s="7">
        <v>10023563</v>
      </c>
      <c r="AL728" s="7">
        <v>30256349</v>
      </c>
      <c r="AM728" s="8">
        <v>0.75</v>
      </c>
    </row>
    <row r="729" spans="37:39" x14ac:dyDescent="0.25">
      <c r="AK729" s="7">
        <v>10023563</v>
      </c>
      <c r="AL729" s="7">
        <v>30256730</v>
      </c>
      <c r="AM729" s="8">
        <v>0.75</v>
      </c>
    </row>
    <row r="730" spans="37:39" x14ac:dyDescent="0.25">
      <c r="AK730" s="7">
        <v>10023563</v>
      </c>
      <c r="AL730" s="7">
        <v>30256752</v>
      </c>
      <c r="AM730" s="8">
        <v>1</v>
      </c>
    </row>
    <row r="731" spans="37:39" x14ac:dyDescent="0.25">
      <c r="AK731" s="7">
        <v>10023563</v>
      </c>
      <c r="AL731" s="7">
        <v>30256855</v>
      </c>
      <c r="AM731" s="8">
        <v>1</v>
      </c>
    </row>
    <row r="732" spans="37:39" x14ac:dyDescent="0.25">
      <c r="AK732" s="7">
        <v>10023563</v>
      </c>
      <c r="AL732" s="7">
        <v>30256899</v>
      </c>
      <c r="AM732" s="8">
        <v>1</v>
      </c>
    </row>
    <row r="733" spans="37:39" x14ac:dyDescent="0.25">
      <c r="AK733" s="7">
        <v>10023563</v>
      </c>
      <c r="AL733" s="7">
        <v>30256914</v>
      </c>
      <c r="AM733" s="8">
        <v>0.75</v>
      </c>
    </row>
    <row r="734" spans="37:39" x14ac:dyDescent="0.25">
      <c r="AK734" s="7">
        <v>10023563</v>
      </c>
      <c r="AL734" s="7">
        <v>30256958</v>
      </c>
      <c r="AM734" s="8">
        <v>1</v>
      </c>
    </row>
    <row r="735" spans="37:39" x14ac:dyDescent="0.25">
      <c r="AK735" s="7">
        <v>10023563</v>
      </c>
      <c r="AL735" s="7">
        <v>30274734</v>
      </c>
      <c r="AM735" s="8">
        <v>1</v>
      </c>
    </row>
    <row r="736" spans="37:39" x14ac:dyDescent="0.25">
      <c r="AK736" s="7">
        <v>10023563</v>
      </c>
      <c r="AL736" s="7">
        <v>30274790</v>
      </c>
      <c r="AM736" s="8">
        <v>1</v>
      </c>
    </row>
    <row r="737" spans="37:39" x14ac:dyDescent="0.25">
      <c r="AK737" s="7">
        <v>10023563</v>
      </c>
      <c r="AL737" s="7">
        <v>30274815</v>
      </c>
      <c r="AM737" s="8">
        <v>1</v>
      </c>
    </row>
    <row r="738" spans="37:39" x14ac:dyDescent="0.25">
      <c r="AK738" s="7">
        <v>10023563</v>
      </c>
      <c r="AL738" s="7">
        <v>30276367</v>
      </c>
      <c r="AM738" s="8">
        <v>1</v>
      </c>
    </row>
    <row r="739" spans="37:39" x14ac:dyDescent="0.25">
      <c r="AK739" s="7">
        <v>10023563</v>
      </c>
      <c r="AL739" s="7">
        <v>30285163</v>
      </c>
      <c r="AM739" s="8">
        <v>0.75</v>
      </c>
    </row>
    <row r="740" spans="37:39" x14ac:dyDescent="0.25">
      <c r="AK740" s="7">
        <v>10023563</v>
      </c>
      <c r="AL740" s="7">
        <v>30285185</v>
      </c>
      <c r="AM740" s="8">
        <v>1</v>
      </c>
    </row>
    <row r="741" spans="37:39" x14ac:dyDescent="0.25">
      <c r="AK741" s="7">
        <v>10023563</v>
      </c>
      <c r="AL741" s="7">
        <v>30293647</v>
      </c>
      <c r="AM741" s="8">
        <v>0.75</v>
      </c>
    </row>
    <row r="742" spans="37:39" x14ac:dyDescent="0.25">
      <c r="AK742" s="7">
        <v>10023563</v>
      </c>
      <c r="AL742" s="7">
        <v>30313242</v>
      </c>
      <c r="AM742" s="8">
        <v>0.6</v>
      </c>
    </row>
    <row r="743" spans="37:39" x14ac:dyDescent="0.25">
      <c r="AK743" s="7">
        <v>10023563</v>
      </c>
      <c r="AL743" s="7">
        <v>30313286</v>
      </c>
      <c r="AM743" s="8">
        <v>1</v>
      </c>
    </row>
    <row r="744" spans="37:39" x14ac:dyDescent="0.25">
      <c r="AK744" s="7">
        <v>10023563</v>
      </c>
      <c r="AL744" s="7">
        <v>30313323</v>
      </c>
      <c r="AM744" s="8">
        <v>0.75</v>
      </c>
    </row>
    <row r="745" spans="37:39" x14ac:dyDescent="0.25">
      <c r="AK745" s="7">
        <v>10023563</v>
      </c>
      <c r="AL745" s="7">
        <v>30313345</v>
      </c>
      <c r="AM745" s="8">
        <v>1</v>
      </c>
    </row>
    <row r="746" spans="37:39" x14ac:dyDescent="0.25">
      <c r="AK746" s="7">
        <v>10023563</v>
      </c>
      <c r="AL746" s="7">
        <v>30321494</v>
      </c>
      <c r="AM746" s="8">
        <v>1</v>
      </c>
    </row>
    <row r="747" spans="37:39" x14ac:dyDescent="0.25">
      <c r="AK747" s="7">
        <v>10023563</v>
      </c>
      <c r="AL747" s="7">
        <v>30325960</v>
      </c>
      <c r="AM747" s="8">
        <v>1</v>
      </c>
    </row>
    <row r="748" spans="37:39" x14ac:dyDescent="0.25">
      <c r="AK748" s="7">
        <v>10023563</v>
      </c>
      <c r="AL748" s="7">
        <v>30334319</v>
      </c>
      <c r="AM748" s="8">
        <v>1</v>
      </c>
    </row>
    <row r="749" spans="37:39" x14ac:dyDescent="0.25">
      <c r="AK749" s="7">
        <v>10023563</v>
      </c>
      <c r="AL749" s="7">
        <v>30339200</v>
      </c>
      <c r="AM749" s="8">
        <v>1</v>
      </c>
    </row>
    <row r="750" spans="37:39" x14ac:dyDescent="0.25">
      <c r="AK750" s="7">
        <v>10023563</v>
      </c>
      <c r="AL750" s="7">
        <v>30391576</v>
      </c>
      <c r="AM750" s="8">
        <v>0.75</v>
      </c>
    </row>
    <row r="751" spans="37:39" x14ac:dyDescent="0.25">
      <c r="AK751" s="7">
        <v>10023563</v>
      </c>
      <c r="AL751" s="7">
        <v>30432710</v>
      </c>
      <c r="AM751" s="8">
        <v>1</v>
      </c>
    </row>
    <row r="752" spans="37:39" x14ac:dyDescent="0.25">
      <c r="AK752" s="7">
        <v>10023563</v>
      </c>
      <c r="AL752" s="7">
        <v>30446865</v>
      </c>
      <c r="AM752" s="8">
        <v>1</v>
      </c>
    </row>
    <row r="753" spans="37:39" x14ac:dyDescent="0.25">
      <c r="AK753" s="7">
        <v>10023570</v>
      </c>
      <c r="AL753" s="7">
        <v>30103742</v>
      </c>
      <c r="AM753" s="8">
        <v>1</v>
      </c>
    </row>
    <row r="754" spans="37:39" x14ac:dyDescent="0.25">
      <c r="AK754" s="7">
        <v>10023570</v>
      </c>
      <c r="AL754" s="7">
        <v>30103753</v>
      </c>
      <c r="AM754" s="8">
        <v>0.96</v>
      </c>
    </row>
    <row r="755" spans="37:39" x14ac:dyDescent="0.25">
      <c r="AK755" s="7">
        <v>10023570</v>
      </c>
      <c r="AL755" s="7">
        <v>30103801</v>
      </c>
      <c r="AM755" s="8">
        <v>1</v>
      </c>
    </row>
    <row r="756" spans="37:39" x14ac:dyDescent="0.25">
      <c r="AK756" s="7">
        <v>10023570</v>
      </c>
      <c r="AL756" s="7">
        <v>30236147</v>
      </c>
      <c r="AM756" s="8">
        <v>1</v>
      </c>
    </row>
    <row r="757" spans="37:39" x14ac:dyDescent="0.25">
      <c r="AK757" s="7">
        <v>10023570</v>
      </c>
      <c r="AL757" s="7">
        <v>30238079</v>
      </c>
      <c r="AM757" s="8">
        <v>1</v>
      </c>
    </row>
    <row r="758" spans="37:39" x14ac:dyDescent="0.25">
      <c r="AK758" s="7">
        <v>10023570</v>
      </c>
      <c r="AL758" s="7">
        <v>30248669</v>
      </c>
      <c r="AM758" s="8">
        <v>1</v>
      </c>
    </row>
    <row r="759" spans="37:39" x14ac:dyDescent="0.25">
      <c r="AK759" s="7">
        <v>10023570</v>
      </c>
      <c r="AL759" s="7">
        <v>30248706</v>
      </c>
      <c r="AM759" s="8">
        <v>1</v>
      </c>
    </row>
    <row r="760" spans="37:39" x14ac:dyDescent="0.25">
      <c r="AK760" s="7">
        <v>10023570</v>
      </c>
      <c r="AL760" s="7">
        <v>30248740</v>
      </c>
      <c r="AM760" s="8">
        <v>1</v>
      </c>
    </row>
    <row r="761" spans="37:39" x14ac:dyDescent="0.25">
      <c r="AK761" s="7">
        <v>10023570</v>
      </c>
      <c r="AL761" s="7">
        <v>30255865</v>
      </c>
      <c r="AM761" s="8">
        <v>1</v>
      </c>
    </row>
    <row r="762" spans="37:39" x14ac:dyDescent="0.25">
      <c r="AK762" s="7">
        <v>10023570</v>
      </c>
      <c r="AL762" s="7">
        <v>30256349</v>
      </c>
      <c r="AM762" s="8">
        <v>1</v>
      </c>
    </row>
    <row r="763" spans="37:39" x14ac:dyDescent="0.25">
      <c r="AK763" s="7">
        <v>10023570</v>
      </c>
      <c r="AL763" s="7">
        <v>30256730</v>
      </c>
      <c r="AM763" s="8">
        <v>1</v>
      </c>
    </row>
    <row r="764" spans="37:39" x14ac:dyDescent="0.25">
      <c r="AK764" s="7">
        <v>10023570</v>
      </c>
      <c r="AL764" s="7">
        <v>30256752</v>
      </c>
      <c r="AM764" s="8">
        <v>0.96</v>
      </c>
    </row>
    <row r="765" spans="37:39" x14ac:dyDescent="0.25">
      <c r="AK765" s="7">
        <v>10023570</v>
      </c>
      <c r="AL765" s="7">
        <v>30256855</v>
      </c>
      <c r="AM765" s="8">
        <v>0.96</v>
      </c>
    </row>
    <row r="766" spans="37:39" x14ac:dyDescent="0.25">
      <c r="AK766" s="7">
        <v>10023570</v>
      </c>
      <c r="AL766" s="7">
        <v>30256899</v>
      </c>
      <c r="AM766" s="8">
        <v>1</v>
      </c>
    </row>
    <row r="767" spans="37:39" x14ac:dyDescent="0.25">
      <c r="AK767" s="7">
        <v>10023570</v>
      </c>
      <c r="AL767" s="7">
        <v>30256914</v>
      </c>
      <c r="AM767" s="8">
        <v>1</v>
      </c>
    </row>
    <row r="768" spans="37:39" x14ac:dyDescent="0.25">
      <c r="AK768" s="7">
        <v>10023570</v>
      </c>
      <c r="AL768" s="7">
        <v>30256958</v>
      </c>
      <c r="AM768" s="8">
        <v>1</v>
      </c>
    </row>
    <row r="769" spans="37:39" x14ac:dyDescent="0.25">
      <c r="AK769" s="7">
        <v>10023570</v>
      </c>
      <c r="AL769" s="7">
        <v>30274734</v>
      </c>
      <c r="AM769" s="8">
        <v>1</v>
      </c>
    </row>
    <row r="770" spans="37:39" x14ac:dyDescent="0.25">
      <c r="AK770" s="7">
        <v>10023570</v>
      </c>
      <c r="AL770" s="7">
        <v>30274790</v>
      </c>
      <c r="AM770" s="8">
        <v>0.96</v>
      </c>
    </row>
    <row r="771" spans="37:39" x14ac:dyDescent="0.25">
      <c r="AK771" s="7">
        <v>10023570</v>
      </c>
      <c r="AL771" s="7">
        <v>30274815</v>
      </c>
      <c r="AM771" s="8">
        <v>0.96</v>
      </c>
    </row>
    <row r="772" spans="37:39" x14ac:dyDescent="0.25">
      <c r="AK772" s="7">
        <v>10023570</v>
      </c>
      <c r="AL772" s="7">
        <v>30276367</v>
      </c>
      <c r="AM772" s="8">
        <v>1</v>
      </c>
    </row>
    <row r="773" spans="37:39" x14ac:dyDescent="0.25">
      <c r="AK773" s="7">
        <v>10023570</v>
      </c>
      <c r="AL773" s="7">
        <v>30285163</v>
      </c>
      <c r="AM773" s="8">
        <v>1</v>
      </c>
    </row>
    <row r="774" spans="37:39" x14ac:dyDescent="0.25">
      <c r="AK774" s="7">
        <v>10023570</v>
      </c>
      <c r="AL774" s="7">
        <v>30285185</v>
      </c>
      <c r="AM774" s="8">
        <v>1</v>
      </c>
    </row>
    <row r="775" spans="37:39" x14ac:dyDescent="0.25">
      <c r="AK775" s="7">
        <v>10023570</v>
      </c>
      <c r="AL775" s="7">
        <v>30293647</v>
      </c>
      <c r="AM775" s="8">
        <v>1</v>
      </c>
    </row>
    <row r="776" spans="37:39" x14ac:dyDescent="0.25">
      <c r="AK776" s="7">
        <v>10023570</v>
      </c>
      <c r="AL776" s="7">
        <v>30313242</v>
      </c>
      <c r="AM776" s="8">
        <v>0.6</v>
      </c>
    </row>
    <row r="777" spans="37:39" x14ac:dyDescent="0.25">
      <c r="AK777" s="7">
        <v>10023570</v>
      </c>
      <c r="AL777" s="7">
        <v>30313286</v>
      </c>
      <c r="AM777" s="8">
        <v>0.96</v>
      </c>
    </row>
    <row r="778" spans="37:39" x14ac:dyDescent="0.25">
      <c r="AK778" s="7">
        <v>10023570</v>
      </c>
      <c r="AL778" s="7">
        <v>30313323</v>
      </c>
      <c r="AM778" s="8">
        <v>1</v>
      </c>
    </row>
    <row r="779" spans="37:39" x14ac:dyDescent="0.25">
      <c r="AK779" s="7">
        <v>10023570</v>
      </c>
      <c r="AL779" s="7">
        <v>30313345</v>
      </c>
      <c r="AM779" s="8">
        <v>0.96</v>
      </c>
    </row>
    <row r="780" spans="37:39" x14ac:dyDescent="0.25">
      <c r="AK780" s="7">
        <v>10023570</v>
      </c>
      <c r="AL780" s="7">
        <v>30321494</v>
      </c>
      <c r="AM780" s="8">
        <v>1.5</v>
      </c>
    </row>
    <row r="781" spans="37:39" x14ac:dyDescent="0.25">
      <c r="AK781" s="7">
        <v>10023570</v>
      </c>
      <c r="AL781" s="7">
        <v>30325960</v>
      </c>
      <c r="AM781" s="8">
        <v>1</v>
      </c>
    </row>
    <row r="782" spans="37:39" x14ac:dyDescent="0.25">
      <c r="AK782" s="7">
        <v>10023570</v>
      </c>
      <c r="AL782" s="7">
        <v>30334319</v>
      </c>
      <c r="AM782" s="8">
        <v>1</v>
      </c>
    </row>
    <row r="783" spans="37:39" x14ac:dyDescent="0.25">
      <c r="AK783" s="7">
        <v>10023570</v>
      </c>
      <c r="AL783" s="7">
        <v>30339200</v>
      </c>
      <c r="AM783" s="8">
        <v>1</v>
      </c>
    </row>
    <row r="784" spans="37:39" x14ac:dyDescent="0.25">
      <c r="AK784" s="7">
        <v>10023570</v>
      </c>
      <c r="AL784" s="7">
        <v>30391576</v>
      </c>
      <c r="AM784" s="8">
        <v>1</v>
      </c>
    </row>
    <row r="785" spans="37:39" x14ac:dyDescent="0.25">
      <c r="AK785" s="7">
        <v>10023570</v>
      </c>
      <c r="AL785" s="7">
        <v>30432710</v>
      </c>
      <c r="AM785" s="8">
        <v>0.96</v>
      </c>
    </row>
    <row r="786" spans="37:39" x14ac:dyDescent="0.25">
      <c r="AK786" s="7">
        <v>10023570</v>
      </c>
      <c r="AL786" s="7">
        <v>30446865</v>
      </c>
      <c r="AM786" s="8">
        <v>1</v>
      </c>
    </row>
    <row r="787" spans="37:39" x14ac:dyDescent="0.25">
      <c r="AK787" s="7">
        <v>10023580</v>
      </c>
      <c r="AL787" s="7">
        <v>30103742</v>
      </c>
      <c r="AM787" s="8">
        <v>0.9</v>
      </c>
    </row>
    <row r="788" spans="37:39" x14ac:dyDescent="0.25">
      <c r="AK788" s="7">
        <v>10023580</v>
      </c>
      <c r="AL788" s="7">
        <v>30103753</v>
      </c>
      <c r="AM788" s="8">
        <v>0.9</v>
      </c>
    </row>
    <row r="789" spans="37:39" x14ac:dyDescent="0.25">
      <c r="AK789" s="7">
        <v>10023580</v>
      </c>
      <c r="AL789" s="7">
        <v>30103801</v>
      </c>
      <c r="AM789" s="8">
        <v>0.9</v>
      </c>
    </row>
    <row r="790" spans="37:39" x14ac:dyDescent="0.25">
      <c r="AK790" s="7">
        <v>10023580</v>
      </c>
      <c r="AL790" s="7">
        <v>30236147</v>
      </c>
      <c r="AM790" s="8">
        <v>0.9</v>
      </c>
    </row>
    <row r="791" spans="37:39" x14ac:dyDescent="0.25">
      <c r="AK791" s="7">
        <v>10023580</v>
      </c>
      <c r="AL791" s="7">
        <v>30238079</v>
      </c>
      <c r="AM791" s="8">
        <v>0.9</v>
      </c>
    </row>
    <row r="792" spans="37:39" x14ac:dyDescent="0.25">
      <c r="AK792" s="7">
        <v>10023580</v>
      </c>
      <c r="AL792" s="7">
        <v>30248669</v>
      </c>
      <c r="AM792" s="8">
        <v>0.75</v>
      </c>
    </row>
    <row r="793" spans="37:39" x14ac:dyDescent="0.25">
      <c r="AK793" s="7">
        <v>10023580</v>
      </c>
      <c r="AL793" s="7">
        <v>30248706</v>
      </c>
      <c r="AM793" s="8">
        <v>0.9</v>
      </c>
    </row>
    <row r="794" spans="37:39" x14ac:dyDescent="0.25">
      <c r="AK794" s="7">
        <v>10023580</v>
      </c>
      <c r="AL794" s="7">
        <v>30248740</v>
      </c>
      <c r="AM794" s="8">
        <v>0.75</v>
      </c>
    </row>
    <row r="795" spans="37:39" x14ac:dyDescent="0.25">
      <c r="AK795" s="7">
        <v>10023580</v>
      </c>
      <c r="AL795" s="7">
        <v>30255865</v>
      </c>
      <c r="AM795" s="8">
        <v>0.9</v>
      </c>
    </row>
    <row r="796" spans="37:39" x14ac:dyDescent="0.25">
      <c r="AK796" s="7">
        <v>10023580</v>
      </c>
      <c r="AL796" s="7">
        <v>30256349</v>
      </c>
      <c r="AM796" s="8">
        <v>0.75</v>
      </c>
    </row>
    <row r="797" spans="37:39" x14ac:dyDescent="0.25">
      <c r="AK797" s="7">
        <v>10023580</v>
      </c>
      <c r="AL797" s="7">
        <v>30256730</v>
      </c>
      <c r="AM797" s="8">
        <v>0.75</v>
      </c>
    </row>
    <row r="798" spans="37:39" x14ac:dyDescent="0.25">
      <c r="AK798" s="7">
        <v>10023580</v>
      </c>
      <c r="AL798" s="7">
        <v>30256752</v>
      </c>
      <c r="AM798" s="8">
        <v>0.9</v>
      </c>
    </row>
    <row r="799" spans="37:39" x14ac:dyDescent="0.25">
      <c r="AK799" s="7">
        <v>10023580</v>
      </c>
      <c r="AL799" s="7">
        <v>30256855</v>
      </c>
      <c r="AM799" s="8">
        <v>0.9</v>
      </c>
    </row>
    <row r="800" spans="37:39" x14ac:dyDescent="0.25">
      <c r="AK800" s="7">
        <v>10023580</v>
      </c>
      <c r="AL800" s="7">
        <v>30256899</v>
      </c>
      <c r="AM800" s="8">
        <v>0.9</v>
      </c>
    </row>
    <row r="801" spans="37:39" x14ac:dyDescent="0.25">
      <c r="AK801" s="7">
        <v>10023580</v>
      </c>
      <c r="AL801" s="7">
        <v>30256914</v>
      </c>
      <c r="AM801" s="8">
        <v>0.75</v>
      </c>
    </row>
    <row r="802" spans="37:39" x14ac:dyDescent="0.25">
      <c r="AK802" s="7">
        <v>10023580</v>
      </c>
      <c r="AL802" s="7">
        <v>30256958</v>
      </c>
      <c r="AM802" s="8">
        <v>0.9</v>
      </c>
    </row>
    <row r="803" spans="37:39" x14ac:dyDescent="0.25">
      <c r="AK803" s="7">
        <v>10023580</v>
      </c>
      <c r="AL803" s="7">
        <v>30274734</v>
      </c>
      <c r="AM803" s="8">
        <v>0.9</v>
      </c>
    </row>
    <row r="804" spans="37:39" x14ac:dyDescent="0.25">
      <c r="AK804" s="7">
        <v>10023580</v>
      </c>
      <c r="AL804" s="7">
        <v>30274790</v>
      </c>
      <c r="AM804" s="8">
        <v>0.9</v>
      </c>
    </row>
    <row r="805" spans="37:39" x14ac:dyDescent="0.25">
      <c r="AK805" s="7">
        <v>10023580</v>
      </c>
      <c r="AL805" s="7">
        <v>30274815</v>
      </c>
      <c r="AM805" s="8">
        <v>0.9</v>
      </c>
    </row>
    <row r="806" spans="37:39" x14ac:dyDescent="0.25">
      <c r="AK806" s="7">
        <v>10023580</v>
      </c>
      <c r="AL806" s="7">
        <v>30276367</v>
      </c>
      <c r="AM806" s="8">
        <v>0.9</v>
      </c>
    </row>
    <row r="807" spans="37:39" x14ac:dyDescent="0.25">
      <c r="AK807" s="7">
        <v>10023580</v>
      </c>
      <c r="AL807" s="7">
        <v>30285163</v>
      </c>
      <c r="AM807" s="8">
        <v>0.75</v>
      </c>
    </row>
    <row r="808" spans="37:39" x14ac:dyDescent="0.25">
      <c r="AK808" s="7">
        <v>10023580</v>
      </c>
      <c r="AL808" s="7">
        <v>30285185</v>
      </c>
      <c r="AM808" s="8">
        <v>0.9</v>
      </c>
    </row>
    <row r="809" spans="37:39" x14ac:dyDescent="0.25">
      <c r="AK809" s="7">
        <v>10023580</v>
      </c>
      <c r="AL809" s="7">
        <v>30293647</v>
      </c>
      <c r="AM809" s="8">
        <v>0.75</v>
      </c>
    </row>
    <row r="810" spans="37:39" x14ac:dyDescent="0.25">
      <c r="AK810" s="7">
        <v>10023580</v>
      </c>
      <c r="AL810" s="7">
        <v>30313242</v>
      </c>
      <c r="AM810" s="8">
        <v>0.56000000000000005</v>
      </c>
    </row>
    <row r="811" spans="37:39" x14ac:dyDescent="0.25">
      <c r="AK811" s="7">
        <v>10023580</v>
      </c>
      <c r="AL811" s="7">
        <v>30313286</v>
      </c>
      <c r="AM811" s="8">
        <v>0.9</v>
      </c>
    </row>
    <row r="812" spans="37:39" x14ac:dyDescent="0.25">
      <c r="AK812" s="7">
        <v>10023580</v>
      </c>
      <c r="AL812" s="7">
        <v>30313323</v>
      </c>
      <c r="AM812" s="8">
        <v>0.75</v>
      </c>
    </row>
    <row r="813" spans="37:39" x14ac:dyDescent="0.25">
      <c r="AK813" s="7">
        <v>10023580</v>
      </c>
      <c r="AL813" s="7">
        <v>30313345</v>
      </c>
      <c r="AM813" s="8">
        <v>0.9</v>
      </c>
    </row>
    <row r="814" spans="37:39" x14ac:dyDescent="0.25">
      <c r="AK814" s="7">
        <v>10023580</v>
      </c>
      <c r="AL814" s="7">
        <v>30321494</v>
      </c>
      <c r="AM814" s="8">
        <v>0.83333333333333337</v>
      </c>
    </row>
    <row r="815" spans="37:39" x14ac:dyDescent="0.25">
      <c r="AK815" s="7">
        <v>10023580</v>
      </c>
      <c r="AL815" s="7">
        <v>30325960</v>
      </c>
      <c r="AM815" s="8">
        <v>0.9</v>
      </c>
    </row>
    <row r="816" spans="37:39" x14ac:dyDescent="0.25">
      <c r="AK816" s="7">
        <v>10023580</v>
      </c>
      <c r="AL816" s="7">
        <v>30334319</v>
      </c>
      <c r="AM816" s="8">
        <v>0.9</v>
      </c>
    </row>
    <row r="817" spans="37:39" x14ac:dyDescent="0.25">
      <c r="AK817" s="7">
        <v>10023580</v>
      </c>
      <c r="AL817" s="7">
        <v>30339200</v>
      </c>
      <c r="AM817" s="8">
        <v>0.9</v>
      </c>
    </row>
    <row r="818" spans="37:39" x14ac:dyDescent="0.25">
      <c r="AK818" s="7">
        <v>10023580</v>
      </c>
      <c r="AL818" s="7">
        <v>30391576</v>
      </c>
      <c r="AM818" s="8">
        <v>0.75</v>
      </c>
    </row>
    <row r="819" spans="37:39" x14ac:dyDescent="0.25">
      <c r="AK819" s="7">
        <v>10023580</v>
      </c>
      <c r="AL819" s="7">
        <v>30432710</v>
      </c>
      <c r="AM819" s="8">
        <v>0.9</v>
      </c>
    </row>
    <row r="820" spans="37:39" x14ac:dyDescent="0.25">
      <c r="AK820" s="7">
        <v>10023580</v>
      </c>
      <c r="AL820" s="7">
        <v>30446865</v>
      </c>
      <c r="AM820" s="8">
        <v>0.9</v>
      </c>
    </row>
    <row r="821" spans="37:39" x14ac:dyDescent="0.25">
      <c r="AK821" s="7">
        <v>10023591</v>
      </c>
      <c r="AL821" s="7">
        <v>30103742</v>
      </c>
      <c r="AM821" s="8">
        <v>1</v>
      </c>
    </row>
    <row r="822" spans="37:39" x14ac:dyDescent="0.25">
      <c r="AK822" s="7">
        <v>10023591</v>
      </c>
      <c r="AL822" s="7">
        <v>30103753</v>
      </c>
      <c r="AM822" s="8">
        <v>1</v>
      </c>
    </row>
    <row r="823" spans="37:39" x14ac:dyDescent="0.25">
      <c r="AK823" s="7">
        <v>10023591</v>
      </c>
      <c r="AL823" s="7">
        <v>30103801</v>
      </c>
      <c r="AM823" s="8">
        <v>1</v>
      </c>
    </row>
    <row r="824" spans="37:39" x14ac:dyDescent="0.25">
      <c r="AK824" s="7">
        <v>10023591</v>
      </c>
      <c r="AL824" s="7">
        <v>30236147</v>
      </c>
      <c r="AM824" s="8">
        <v>1</v>
      </c>
    </row>
    <row r="825" spans="37:39" x14ac:dyDescent="0.25">
      <c r="AK825" s="7">
        <v>10023591</v>
      </c>
      <c r="AL825" s="7">
        <v>30238079</v>
      </c>
      <c r="AM825" s="8">
        <v>1</v>
      </c>
    </row>
    <row r="826" spans="37:39" x14ac:dyDescent="0.25">
      <c r="AK826" s="7">
        <v>10023591</v>
      </c>
      <c r="AL826" s="7">
        <v>30248669</v>
      </c>
      <c r="AM826" s="8">
        <v>1</v>
      </c>
    </row>
    <row r="827" spans="37:39" x14ac:dyDescent="0.25">
      <c r="AK827" s="7">
        <v>10023591</v>
      </c>
      <c r="AL827" s="7">
        <v>30248706</v>
      </c>
      <c r="AM827" s="8">
        <v>1</v>
      </c>
    </row>
    <row r="828" spans="37:39" x14ac:dyDescent="0.25">
      <c r="AK828" s="7">
        <v>10023591</v>
      </c>
      <c r="AL828" s="7">
        <v>30248740</v>
      </c>
      <c r="AM828" s="8">
        <v>1</v>
      </c>
    </row>
    <row r="829" spans="37:39" x14ac:dyDescent="0.25">
      <c r="AK829" s="7">
        <v>10023591</v>
      </c>
      <c r="AL829" s="7">
        <v>30255865</v>
      </c>
      <c r="AM829" s="8">
        <v>1</v>
      </c>
    </row>
    <row r="830" spans="37:39" x14ac:dyDescent="0.25">
      <c r="AK830" s="7">
        <v>10023591</v>
      </c>
      <c r="AL830" s="7">
        <v>30256349</v>
      </c>
      <c r="AM830" s="8">
        <v>1</v>
      </c>
    </row>
    <row r="831" spans="37:39" x14ac:dyDescent="0.25">
      <c r="AK831" s="7">
        <v>10023591</v>
      </c>
      <c r="AL831" s="7">
        <v>30256730</v>
      </c>
      <c r="AM831" s="8">
        <v>1</v>
      </c>
    </row>
    <row r="832" spans="37:39" x14ac:dyDescent="0.25">
      <c r="AK832" s="7">
        <v>10023591</v>
      </c>
      <c r="AL832" s="7">
        <v>30256752</v>
      </c>
      <c r="AM832" s="8">
        <v>1</v>
      </c>
    </row>
    <row r="833" spans="37:39" x14ac:dyDescent="0.25">
      <c r="AK833" s="7">
        <v>10023591</v>
      </c>
      <c r="AL833" s="7">
        <v>30256855</v>
      </c>
      <c r="AM833" s="8">
        <v>1</v>
      </c>
    </row>
    <row r="834" spans="37:39" x14ac:dyDescent="0.25">
      <c r="AK834" s="7">
        <v>10023591</v>
      </c>
      <c r="AL834" s="7">
        <v>30256899</v>
      </c>
      <c r="AM834" s="8">
        <v>1</v>
      </c>
    </row>
    <row r="835" spans="37:39" x14ac:dyDescent="0.25">
      <c r="AK835" s="7">
        <v>10023591</v>
      </c>
      <c r="AL835" s="7">
        <v>30256914</v>
      </c>
      <c r="AM835" s="8">
        <v>1</v>
      </c>
    </row>
    <row r="836" spans="37:39" x14ac:dyDescent="0.25">
      <c r="AK836" s="7">
        <v>10023591</v>
      </c>
      <c r="AL836" s="7">
        <v>30256958</v>
      </c>
      <c r="AM836" s="8">
        <v>1</v>
      </c>
    </row>
    <row r="837" spans="37:39" x14ac:dyDescent="0.25">
      <c r="AK837" s="7">
        <v>10023591</v>
      </c>
      <c r="AL837" s="7">
        <v>30274734</v>
      </c>
      <c r="AM837" s="8">
        <v>1</v>
      </c>
    </row>
    <row r="838" spans="37:39" x14ac:dyDescent="0.25">
      <c r="AK838" s="7">
        <v>10023591</v>
      </c>
      <c r="AL838" s="7">
        <v>30274790</v>
      </c>
      <c r="AM838" s="8">
        <v>1</v>
      </c>
    </row>
    <row r="839" spans="37:39" x14ac:dyDescent="0.25">
      <c r="AK839" s="7">
        <v>10023591</v>
      </c>
      <c r="AL839" s="7">
        <v>30274815</v>
      </c>
      <c r="AM839" s="8">
        <v>1</v>
      </c>
    </row>
    <row r="840" spans="37:39" x14ac:dyDescent="0.25">
      <c r="AK840" s="7">
        <v>10023591</v>
      </c>
      <c r="AL840" s="7">
        <v>30276367</v>
      </c>
      <c r="AM840" s="8">
        <v>1</v>
      </c>
    </row>
    <row r="841" spans="37:39" x14ac:dyDescent="0.25">
      <c r="AK841" s="7">
        <v>10023591</v>
      </c>
      <c r="AL841" s="7">
        <v>30285163</v>
      </c>
      <c r="AM841" s="8">
        <v>1</v>
      </c>
    </row>
    <row r="842" spans="37:39" x14ac:dyDescent="0.25">
      <c r="AK842" s="7">
        <v>10023591</v>
      </c>
      <c r="AL842" s="7">
        <v>30285185</v>
      </c>
      <c r="AM842" s="8">
        <v>1</v>
      </c>
    </row>
    <row r="843" spans="37:39" x14ac:dyDescent="0.25">
      <c r="AK843" s="7">
        <v>10023591</v>
      </c>
      <c r="AL843" s="7">
        <v>30293647</v>
      </c>
      <c r="AM843" s="8">
        <v>1</v>
      </c>
    </row>
    <row r="844" spans="37:39" x14ac:dyDescent="0.25">
      <c r="AK844" s="7">
        <v>10023591</v>
      </c>
      <c r="AL844" s="7">
        <v>30313242</v>
      </c>
      <c r="AM844" s="8">
        <v>0.6</v>
      </c>
    </row>
    <row r="845" spans="37:39" x14ac:dyDescent="0.25">
      <c r="AK845" s="7">
        <v>10023591</v>
      </c>
      <c r="AL845" s="7">
        <v>30313286</v>
      </c>
      <c r="AM845" s="8">
        <v>1</v>
      </c>
    </row>
    <row r="846" spans="37:39" x14ac:dyDescent="0.25">
      <c r="AK846" s="7">
        <v>10023591</v>
      </c>
      <c r="AL846" s="7">
        <v>30313323</v>
      </c>
      <c r="AM846" s="8">
        <v>1</v>
      </c>
    </row>
    <row r="847" spans="37:39" x14ac:dyDescent="0.25">
      <c r="AK847" s="7">
        <v>10023591</v>
      </c>
      <c r="AL847" s="7">
        <v>30313345</v>
      </c>
      <c r="AM847" s="8">
        <v>1</v>
      </c>
    </row>
    <row r="848" spans="37:39" x14ac:dyDescent="0.25">
      <c r="AK848" s="7">
        <v>10023591</v>
      </c>
      <c r="AL848" s="7">
        <v>30321494</v>
      </c>
      <c r="AM848" s="8">
        <v>1.3333333333333333</v>
      </c>
    </row>
    <row r="849" spans="37:39" x14ac:dyDescent="0.25">
      <c r="AK849" s="7">
        <v>10023591</v>
      </c>
      <c r="AL849" s="7">
        <v>30325960</v>
      </c>
      <c r="AM849" s="8">
        <v>1</v>
      </c>
    </row>
    <row r="850" spans="37:39" x14ac:dyDescent="0.25">
      <c r="AK850" s="7">
        <v>10023591</v>
      </c>
      <c r="AL850" s="7">
        <v>30334319</v>
      </c>
      <c r="AM850" s="8">
        <v>1</v>
      </c>
    </row>
    <row r="851" spans="37:39" x14ac:dyDescent="0.25">
      <c r="AK851" s="7">
        <v>10023591</v>
      </c>
      <c r="AL851" s="7">
        <v>30339200</v>
      </c>
      <c r="AM851" s="8">
        <v>1</v>
      </c>
    </row>
    <row r="852" spans="37:39" x14ac:dyDescent="0.25">
      <c r="AK852" s="7">
        <v>10023591</v>
      </c>
      <c r="AL852" s="7">
        <v>30391576</v>
      </c>
      <c r="AM852" s="8">
        <v>1</v>
      </c>
    </row>
    <row r="853" spans="37:39" x14ac:dyDescent="0.25">
      <c r="AK853" s="7">
        <v>10023591</v>
      </c>
      <c r="AL853" s="7">
        <v>30432710</v>
      </c>
      <c r="AM853" s="8">
        <v>1</v>
      </c>
    </row>
    <row r="854" spans="37:39" x14ac:dyDescent="0.25">
      <c r="AK854" s="7">
        <v>10023591</v>
      </c>
      <c r="AL854" s="7">
        <v>30446865</v>
      </c>
      <c r="AM854" s="8">
        <v>1</v>
      </c>
    </row>
    <row r="855" spans="37:39" x14ac:dyDescent="0.25">
      <c r="AK855" s="7">
        <v>10023602</v>
      </c>
      <c r="AL855" s="7">
        <v>30103742</v>
      </c>
      <c r="AM855" s="8">
        <v>1</v>
      </c>
    </row>
    <row r="856" spans="37:39" x14ac:dyDescent="0.25">
      <c r="AK856" s="7">
        <v>10023602</v>
      </c>
      <c r="AL856" s="7">
        <v>30103753</v>
      </c>
      <c r="AM856" s="8">
        <v>1</v>
      </c>
    </row>
    <row r="857" spans="37:39" x14ac:dyDescent="0.25">
      <c r="AK857" s="7">
        <v>10023602</v>
      </c>
      <c r="AL857" s="7">
        <v>30103801</v>
      </c>
      <c r="AM857" s="8">
        <v>1</v>
      </c>
    </row>
    <row r="858" spans="37:39" x14ac:dyDescent="0.25">
      <c r="AK858" s="7">
        <v>10023602</v>
      </c>
      <c r="AL858" s="7">
        <v>30236147</v>
      </c>
      <c r="AM858" s="8">
        <v>1</v>
      </c>
    </row>
    <row r="859" spans="37:39" x14ac:dyDescent="0.25">
      <c r="AK859" s="7">
        <v>10023602</v>
      </c>
      <c r="AL859" s="7">
        <v>30238079</v>
      </c>
      <c r="AM859" s="8">
        <v>1</v>
      </c>
    </row>
    <row r="860" spans="37:39" x14ac:dyDescent="0.25">
      <c r="AK860" s="7">
        <v>10023602</v>
      </c>
      <c r="AL860" s="7">
        <v>30248669</v>
      </c>
      <c r="AM860" s="8">
        <v>1</v>
      </c>
    </row>
    <row r="861" spans="37:39" x14ac:dyDescent="0.25">
      <c r="AK861" s="7">
        <v>10023602</v>
      </c>
      <c r="AL861" s="7">
        <v>30248706</v>
      </c>
      <c r="AM861" s="8">
        <v>1</v>
      </c>
    </row>
    <row r="862" spans="37:39" x14ac:dyDescent="0.25">
      <c r="AK862" s="7">
        <v>10023602</v>
      </c>
      <c r="AL862" s="7">
        <v>30248740</v>
      </c>
      <c r="AM862" s="8">
        <v>1</v>
      </c>
    </row>
    <row r="863" spans="37:39" x14ac:dyDescent="0.25">
      <c r="AK863" s="7">
        <v>10023602</v>
      </c>
      <c r="AL863" s="7">
        <v>30255865</v>
      </c>
      <c r="AM863" s="8">
        <v>1</v>
      </c>
    </row>
    <row r="864" spans="37:39" x14ac:dyDescent="0.25">
      <c r="AK864" s="7">
        <v>10023602</v>
      </c>
      <c r="AL864" s="7">
        <v>30256349</v>
      </c>
      <c r="AM864" s="8">
        <v>1</v>
      </c>
    </row>
    <row r="865" spans="37:39" x14ac:dyDescent="0.25">
      <c r="AK865" s="7">
        <v>10023602</v>
      </c>
      <c r="AL865" s="7">
        <v>30256730</v>
      </c>
      <c r="AM865" s="8">
        <v>1</v>
      </c>
    </row>
    <row r="866" spans="37:39" x14ac:dyDescent="0.25">
      <c r="AK866" s="7">
        <v>10023602</v>
      </c>
      <c r="AL866" s="7">
        <v>30256752</v>
      </c>
      <c r="AM866" s="8">
        <v>1</v>
      </c>
    </row>
    <row r="867" spans="37:39" x14ac:dyDescent="0.25">
      <c r="AK867" s="7">
        <v>10023602</v>
      </c>
      <c r="AL867" s="7">
        <v>30256855</v>
      </c>
      <c r="AM867" s="8">
        <v>1</v>
      </c>
    </row>
    <row r="868" spans="37:39" x14ac:dyDescent="0.25">
      <c r="AK868" s="7">
        <v>10023602</v>
      </c>
      <c r="AL868" s="7">
        <v>30256899</v>
      </c>
      <c r="AM868" s="8">
        <v>1</v>
      </c>
    </row>
    <row r="869" spans="37:39" x14ac:dyDescent="0.25">
      <c r="AK869" s="7">
        <v>10023602</v>
      </c>
      <c r="AL869" s="7">
        <v>30256914</v>
      </c>
      <c r="AM869" s="8">
        <v>1</v>
      </c>
    </row>
    <row r="870" spans="37:39" x14ac:dyDescent="0.25">
      <c r="AK870" s="7">
        <v>10023602</v>
      </c>
      <c r="AL870" s="7">
        <v>30256958</v>
      </c>
      <c r="AM870" s="8">
        <v>1</v>
      </c>
    </row>
    <row r="871" spans="37:39" x14ac:dyDescent="0.25">
      <c r="AK871" s="7">
        <v>10023602</v>
      </c>
      <c r="AL871" s="7">
        <v>30274734</v>
      </c>
      <c r="AM871" s="8">
        <v>1</v>
      </c>
    </row>
    <row r="872" spans="37:39" x14ac:dyDescent="0.25">
      <c r="AK872" s="7">
        <v>10023602</v>
      </c>
      <c r="AL872" s="7">
        <v>30274790</v>
      </c>
      <c r="AM872" s="8">
        <v>1</v>
      </c>
    </row>
    <row r="873" spans="37:39" x14ac:dyDescent="0.25">
      <c r="AK873" s="7">
        <v>10023602</v>
      </c>
      <c r="AL873" s="7">
        <v>30274815</v>
      </c>
      <c r="AM873" s="8">
        <v>1</v>
      </c>
    </row>
    <row r="874" spans="37:39" x14ac:dyDescent="0.25">
      <c r="AK874" s="7">
        <v>10023602</v>
      </c>
      <c r="AL874" s="7">
        <v>30276367</v>
      </c>
      <c r="AM874" s="8">
        <v>1</v>
      </c>
    </row>
    <row r="875" spans="37:39" x14ac:dyDescent="0.25">
      <c r="AK875" s="7">
        <v>10023602</v>
      </c>
      <c r="AL875" s="7">
        <v>30285163</v>
      </c>
      <c r="AM875" s="8">
        <v>1</v>
      </c>
    </row>
    <row r="876" spans="37:39" x14ac:dyDescent="0.25">
      <c r="AK876" s="7">
        <v>10023602</v>
      </c>
      <c r="AL876" s="7">
        <v>30285185</v>
      </c>
      <c r="AM876" s="8">
        <v>1</v>
      </c>
    </row>
    <row r="877" spans="37:39" x14ac:dyDescent="0.25">
      <c r="AK877" s="7">
        <v>10023602</v>
      </c>
      <c r="AL877" s="7">
        <v>30293647</v>
      </c>
      <c r="AM877" s="8">
        <v>1</v>
      </c>
    </row>
    <row r="878" spans="37:39" x14ac:dyDescent="0.25">
      <c r="AK878" s="7">
        <v>10023602</v>
      </c>
      <c r="AL878" s="7">
        <v>30313242</v>
      </c>
      <c r="AM878" s="8">
        <v>0.64</v>
      </c>
    </row>
    <row r="879" spans="37:39" x14ac:dyDescent="0.25">
      <c r="AK879" s="7">
        <v>10023602</v>
      </c>
      <c r="AL879" s="7">
        <v>30313286</v>
      </c>
      <c r="AM879" s="8">
        <v>1</v>
      </c>
    </row>
    <row r="880" spans="37:39" x14ac:dyDescent="0.25">
      <c r="AK880" s="7">
        <v>10023602</v>
      </c>
      <c r="AL880" s="7">
        <v>30313323</v>
      </c>
      <c r="AM880" s="8">
        <v>1</v>
      </c>
    </row>
    <row r="881" spans="37:39" x14ac:dyDescent="0.25">
      <c r="AK881" s="7">
        <v>10023602</v>
      </c>
      <c r="AL881" s="7">
        <v>30313345</v>
      </c>
      <c r="AM881" s="8">
        <v>1</v>
      </c>
    </row>
    <row r="882" spans="37:39" x14ac:dyDescent="0.25">
      <c r="AK882" s="7">
        <v>10023602</v>
      </c>
      <c r="AL882" s="7">
        <v>30321494</v>
      </c>
      <c r="AM882" s="8">
        <v>1.5</v>
      </c>
    </row>
    <row r="883" spans="37:39" x14ac:dyDescent="0.25">
      <c r="AK883" s="7">
        <v>10023602</v>
      </c>
      <c r="AL883" s="7">
        <v>30325960</v>
      </c>
      <c r="AM883" s="8">
        <v>1</v>
      </c>
    </row>
    <row r="884" spans="37:39" x14ac:dyDescent="0.25">
      <c r="AK884" s="7">
        <v>10023602</v>
      </c>
      <c r="AL884" s="7">
        <v>30334319</v>
      </c>
      <c r="AM884" s="8">
        <v>1</v>
      </c>
    </row>
    <row r="885" spans="37:39" x14ac:dyDescent="0.25">
      <c r="AK885" s="7">
        <v>10023602</v>
      </c>
      <c r="AL885" s="7">
        <v>30339200</v>
      </c>
      <c r="AM885" s="8">
        <v>1</v>
      </c>
    </row>
    <row r="886" spans="37:39" x14ac:dyDescent="0.25">
      <c r="AK886" s="7">
        <v>10023602</v>
      </c>
      <c r="AL886" s="7">
        <v>30391576</v>
      </c>
      <c r="AM886" s="8">
        <v>1</v>
      </c>
    </row>
    <row r="887" spans="37:39" x14ac:dyDescent="0.25">
      <c r="AK887" s="7">
        <v>10023602</v>
      </c>
      <c r="AL887" s="7">
        <v>30432710</v>
      </c>
      <c r="AM887" s="8">
        <v>1</v>
      </c>
    </row>
    <row r="888" spans="37:39" x14ac:dyDescent="0.25">
      <c r="AK888" s="7">
        <v>10023602</v>
      </c>
      <c r="AL888" s="7">
        <v>30446865</v>
      </c>
      <c r="AM888" s="8">
        <v>1</v>
      </c>
    </row>
    <row r="889" spans="37:39" x14ac:dyDescent="0.25">
      <c r="AK889" s="7">
        <v>10023608</v>
      </c>
      <c r="AL889" s="7">
        <v>30103742</v>
      </c>
      <c r="AM889" s="8">
        <v>1</v>
      </c>
    </row>
    <row r="890" spans="37:39" x14ac:dyDescent="0.25">
      <c r="AK890" s="7">
        <v>10023608</v>
      </c>
      <c r="AL890" s="7">
        <v>30103753</v>
      </c>
      <c r="AM890" s="8">
        <v>0.9</v>
      </c>
    </row>
    <row r="891" spans="37:39" x14ac:dyDescent="0.25">
      <c r="AK891" s="7">
        <v>10023608</v>
      </c>
      <c r="AL891" s="7">
        <v>30103801</v>
      </c>
      <c r="AM891" s="8">
        <v>1</v>
      </c>
    </row>
    <row r="892" spans="37:39" x14ac:dyDescent="0.25">
      <c r="AK892" s="7">
        <v>10023608</v>
      </c>
      <c r="AL892" s="7">
        <v>30236147</v>
      </c>
      <c r="AM892" s="8">
        <v>1</v>
      </c>
    </row>
    <row r="893" spans="37:39" x14ac:dyDescent="0.25">
      <c r="AK893" s="7">
        <v>10023608</v>
      </c>
      <c r="AL893" s="7">
        <v>30238079</v>
      </c>
      <c r="AM893" s="8">
        <v>1</v>
      </c>
    </row>
    <row r="894" spans="37:39" x14ac:dyDescent="0.25">
      <c r="AK894" s="7">
        <v>10023608</v>
      </c>
      <c r="AL894" s="7">
        <v>30248669</v>
      </c>
      <c r="AM894" s="8">
        <v>1</v>
      </c>
    </row>
    <row r="895" spans="37:39" x14ac:dyDescent="0.25">
      <c r="AK895" s="7">
        <v>10023608</v>
      </c>
      <c r="AL895" s="7">
        <v>30248706</v>
      </c>
      <c r="AM895" s="8">
        <v>1</v>
      </c>
    </row>
    <row r="896" spans="37:39" x14ac:dyDescent="0.25">
      <c r="AK896" s="7">
        <v>10023608</v>
      </c>
      <c r="AL896" s="7">
        <v>30248740</v>
      </c>
      <c r="AM896" s="8">
        <v>1</v>
      </c>
    </row>
    <row r="897" spans="37:39" x14ac:dyDescent="0.25">
      <c r="AK897" s="7">
        <v>10023608</v>
      </c>
      <c r="AL897" s="7">
        <v>30255865</v>
      </c>
      <c r="AM897" s="8">
        <v>1</v>
      </c>
    </row>
    <row r="898" spans="37:39" x14ac:dyDescent="0.25">
      <c r="AK898" s="7">
        <v>10023608</v>
      </c>
      <c r="AL898" s="7">
        <v>30256349</v>
      </c>
      <c r="AM898" s="8">
        <v>1</v>
      </c>
    </row>
    <row r="899" spans="37:39" x14ac:dyDescent="0.25">
      <c r="AK899" s="7">
        <v>10023608</v>
      </c>
      <c r="AL899" s="7">
        <v>30256730</v>
      </c>
      <c r="AM899" s="8">
        <v>1</v>
      </c>
    </row>
    <row r="900" spans="37:39" x14ac:dyDescent="0.25">
      <c r="AK900" s="7">
        <v>10023608</v>
      </c>
      <c r="AL900" s="7">
        <v>30256752</v>
      </c>
      <c r="AM900" s="8">
        <v>0.9</v>
      </c>
    </row>
    <row r="901" spans="37:39" x14ac:dyDescent="0.25">
      <c r="AK901" s="7">
        <v>10023608</v>
      </c>
      <c r="AL901" s="7">
        <v>30256855</v>
      </c>
      <c r="AM901" s="8">
        <v>0.9</v>
      </c>
    </row>
    <row r="902" spans="37:39" x14ac:dyDescent="0.25">
      <c r="AK902" s="7">
        <v>10023608</v>
      </c>
      <c r="AL902" s="7">
        <v>30256899</v>
      </c>
      <c r="AM902" s="8">
        <v>1</v>
      </c>
    </row>
    <row r="903" spans="37:39" x14ac:dyDescent="0.25">
      <c r="AK903" s="7">
        <v>10023608</v>
      </c>
      <c r="AL903" s="7">
        <v>30256914</v>
      </c>
      <c r="AM903" s="8">
        <v>1</v>
      </c>
    </row>
    <row r="904" spans="37:39" x14ac:dyDescent="0.25">
      <c r="AK904" s="7">
        <v>10023608</v>
      </c>
      <c r="AL904" s="7">
        <v>30256958</v>
      </c>
      <c r="AM904" s="8">
        <v>1</v>
      </c>
    </row>
    <row r="905" spans="37:39" x14ac:dyDescent="0.25">
      <c r="AK905" s="7">
        <v>10023608</v>
      </c>
      <c r="AL905" s="7">
        <v>30274734</v>
      </c>
      <c r="AM905" s="8">
        <v>1</v>
      </c>
    </row>
    <row r="906" spans="37:39" x14ac:dyDescent="0.25">
      <c r="AK906" s="7">
        <v>10023608</v>
      </c>
      <c r="AL906" s="7">
        <v>30274790</v>
      </c>
      <c r="AM906" s="8">
        <v>0.9</v>
      </c>
    </row>
    <row r="907" spans="37:39" x14ac:dyDescent="0.25">
      <c r="AK907" s="7">
        <v>10023608</v>
      </c>
      <c r="AL907" s="7">
        <v>30274815</v>
      </c>
      <c r="AM907" s="8">
        <v>0.9</v>
      </c>
    </row>
    <row r="908" spans="37:39" x14ac:dyDescent="0.25">
      <c r="AK908" s="7">
        <v>10023608</v>
      </c>
      <c r="AL908" s="7">
        <v>30276367</v>
      </c>
      <c r="AM908" s="8">
        <v>1</v>
      </c>
    </row>
    <row r="909" spans="37:39" x14ac:dyDescent="0.25">
      <c r="AK909" s="7">
        <v>10023608</v>
      </c>
      <c r="AL909" s="7">
        <v>30285163</v>
      </c>
      <c r="AM909" s="8">
        <v>1</v>
      </c>
    </row>
    <row r="910" spans="37:39" x14ac:dyDescent="0.25">
      <c r="AK910" s="7">
        <v>10023608</v>
      </c>
      <c r="AL910" s="7">
        <v>30285185</v>
      </c>
      <c r="AM910" s="8">
        <v>1</v>
      </c>
    </row>
    <row r="911" spans="37:39" x14ac:dyDescent="0.25">
      <c r="AK911" s="7">
        <v>10023608</v>
      </c>
      <c r="AL911" s="7">
        <v>30293647</v>
      </c>
      <c r="AM911" s="8">
        <v>1</v>
      </c>
    </row>
    <row r="912" spans="37:39" x14ac:dyDescent="0.25">
      <c r="AK912" s="7">
        <v>10023608</v>
      </c>
      <c r="AL912" s="7">
        <v>30313242</v>
      </c>
      <c r="AM912" s="8">
        <v>0.6</v>
      </c>
    </row>
    <row r="913" spans="37:39" x14ac:dyDescent="0.25">
      <c r="AK913" s="7">
        <v>10023608</v>
      </c>
      <c r="AL913" s="7">
        <v>30313286</v>
      </c>
      <c r="AM913" s="8">
        <v>0.9</v>
      </c>
    </row>
    <row r="914" spans="37:39" x14ac:dyDescent="0.25">
      <c r="AK914" s="7">
        <v>10023608</v>
      </c>
      <c r="AL914" s="7">
        <v>30313323</v>
      </c>
      <c r="AM914" s="8">
        <v>1</v>
      </c>
    </row>
    <row r="915" spans="37:39" x14ac:dyDescent="0.25">
      <c r="AK915" s="7">
        <v>10023608</v>
      </c>
      <c r="AL915" s="7">
        <v>30313345</v>
      </c>
      <c r="AM915" s="8">
        <v>0.9</v>
      </c>
    </row>
    <row r="916" spans="37:39" x14ac:dyDescent="0.25">
      <c r="AK916" s="7">
        <v>10023608</v>
      </c>
      <c r="AL916" s="7">
        <v>30321494</v>
      </c>
      <c r="AM916" s="8">
        <v>1.4</v>
      </c>
    </row>
    <row r="917" spans="37:39" x14ac:dyDescent="0.25">
      <c r="AK917" s="7">
        <v>10023608</v>
      </c>
      <c r="AL917" s="7">
        <v>30325960</v>
      </c>
      <c r="AM917" s="8">
        <v>1</v>
      </c>
    </row>
    <row r="918" spans="37:39" x14ac:dyDescent="0.25">
      <c r="AK918" s="7">
        <v>10023608</v>
      </c>
      <c r="AL918" s="7">
        <v>30334319</v>
      </c>
      <c r="AM918" s="8">
        <v>1</v>
      </c>
    </row>
    <row r="919" spans="37:39" x14ac:dyDescent="0.25">
      <c r="AK919" s="7">
        <v>10023608</v>
      </c>
      <c r="AL919" s="7">
        <v>30339200</v>
      </c>
      <c r="AM919" s="8">
        <v>1</v>
      </c>
    </row>
    <row r="920" spans="37:39" x14ac:dyDescent="0.25">
      <c r="AK920" s="7">
        <v>10023608</v>
      </c>
      <c r="AL920" s="7">
        <v>30391576</v>
      </c>
      <c r="AM920" s="8">
        <v>1</v>
      </c>
    </row>
    <row r="921" spans="37:39" x14ac:dyDescent="0.25">
      <c r="AK921" s="7">
        <v>10023608</v>
      </c>
      <c r="AL921" s="7">
        <v>30432710</v>
      </c>
      <c r="AM921" s="8">
        <v>0.9</v>
      </c>
    </row>
    <row r="922" spans="37:39" x14ac:dyDescent="0.25">
      <c r="AK922" s="7">
        <v>10023608</v>
      </c>
      <c r="AL922" s="7">
        <v>30446865</v>
      </c>
      <c r="AM922" s="8">
        <v>1</v>
      </c>
    </row>
    <row r="923" spans="37:39" x14ac:dyDescent="0.25">
      <c r="AK923" s="7">
        <v>10023609</v>
      </c>
      <c r="AL923" s="7">
        <v>30103742</v>
      </c>
      <c r="AM923" s="8">
        <v>0.84</v>
      </c>
    </row>
    <row r="924" spans="37:39" x14ac:dyDescent="0.25">
      <c r="AK924" s="7">
        <v>10023609</v>
      </c>
      <c r="AL924" s="7">
        <v>30103753</v>
      </c>
      <c r="AM924" s="8">
        <v>0.84</v>
      </c>
    </row>
    <row r="925" spans="37:39" x14ac:dyDescent="0.25">
      <c r="AK925" s="7">
        <v>10023609</v>
      </c>
      <c r="AL925" s="7">
        <v>30103801</v>
      </c>
      <c r="AM925" s="8">
        <v>0.84</v>
      </c>
    </row>
    <row r="926" spans="37:39" x14ac:dyDescent="0.25">
      <c r="AK926" s="7">
        <v>10023609</v>
      </c>
      <c r="AL926" s="7">
        <v>30236147</v>
      </c>
      <c r="AM926" s="8">
        <v>0.84</v>
      </c>
    </row>
    <row r="927" spans="37:39" x14ac:dyDescent="0.25">
      <c r="AK927" s="7">
        <v>10023609</v>
      </c>
      <c r="AL927" s="7">
        <v>30238079</v>
      </c>
      <c r="AM927" s="8">
        <v>0.84</v>
      </c>
    </row>
    <row r="928" spans="37:39" x14ac:dyDescent="0.25">
      <c r="AK928" s="7">
        <v>10023609</v>
      </c>
      <c r="AL928" s="7">
        <v>30248669</v>
      </c>
      <c r="AM928" s="8">
        <v>0.625</v>
      </c>
    </row>
    <row r="929" spans="37:39" x14ac:dyDescent="0.25">
      <c r="AK929" s="7">
        <v>10023609</v>
      </c>
      <c r="AL929" s="7">
        <v>30248706</v>
      </c>
      <c r="AM929" s="8">
        <v>0.84</v>
      </c>
    </row>
    <row r="930" spans="37:39" x14ac:dyDescent="0.25">
      <c r="AK930" s="7">
        <v>10023609</v>
      </c>
      <c r="AL930" s="7">
        <v>30248740</v>
      </c>
      <c r="AM930" s="8">
        <v>0.625</v>
      </c>
    </row>
    <row r="931" spans="37:39" x14ac:dyDescent="0.25">
      <c r="AK931" s="7">
        <v>10023609</v>
      </c>
      <c r="AL931" s="7">
        <v>30255865</v>
      </c>
      <c r="AM931" s="8">
        <v>0.84</v>
      </c>
    </row>
    <row r="932" spans="37:39" x14ac:dyDescent="0.25">
      <c r="AK932" s="7">
        <v>10023609</v>
      </c>
      <c r="AL932" s="7">
        <v>30256349</v>
      </c>
      <c r="AM932" s="8">
        <v>0.625</v>
      </c>
    </row>
    <row r="933" spans="37:39" x14ac:dyDescent="0.25">
      <c r="AK933" s="7">
        <v>10023609</v>
      </c>
      <c r="AL933" s="7">
        <v>30256730</v>
      </c>
      <c r="AM933" s="8">
        <v>0.625</v>
      </c>
    </row>
    <row r="934" spans="37:39" x14ac:dyDescent="0.25">
      <c r="AK934" s="7">
        <v>10023609</v>
      </c>
      <c r="AL934" s="7">
        <v>30256752</v>
      </c>
      <c r="AM934" s="8">
        <v>0.84</v>
      </c>
    </row>
    <row r="935" spans="37:39" x14ac:dyDescent="0.25">
      <c r="AK935" s="7">
        <v>10023609</v>
      </c>
      <c r="AL935" s="7">
        <v>30256855</v>
      </c>
      <c r="AM935" s="8">
        <v>0.84</v>
      </c>
    </row>
    <row r="936" spans="37:39" x14ac:dyDescent="0.25">
      <c r="AK936" s="7">
        <v>10023609</v>
      </c>
      <c r="AL936" s="7">
        <v>30256899</v>
      </c>
      <c r="AM936" s="8">
        <v>0.84</v>
      </c>
    </row>
    <row r="937" spans="37:39" x14ac:dyDescent="0.25">
      <c r="AK937" s="7">
        <v>10023609</v>
      </c>
      <c r="AL937" s="7">
        <v>30256914</v>
      </c>
      <c r="AM937" s="8">
        <v>0.625</v>
      </c>
    </row>
    <row r="938" spans="37:39" x14ac:dyDescent="0.25">
      <c r="AK938" s="7">
        <v>10023609</v>
      </c>
      <c r="AL938" s="7">
        <v>30256958</v>
      </c>
      <c r="AM938" s="8">
        <v>0.84</v>
      </c>
    </row>
    <row r="939" spans="37:39" x14ac:dyDescent="0.25">
      <c r="AK939" s="7">
        <v>10023609</v>
      </c>
      <c r="AL939" s="7">
        <v>30274734</v>
      </c>
      <c r="AM939" s="8">
        <v>0.84</v>
      </c>
    </row>
    <row r="940" spans="37:39" x14ac:dyDescent="0.25">
      <c r="AK940" s="7">
        <v>10023609</v>
      </c>
      <c r="AL940" s="7">
        <v>30274790</v>
      </c>
      <c r="AM940" s="8">
        <v>0.84</v>
      </c>
    </row>
    <row r="941" spans="37:39" x14ac:dyDescent="0.25">
      <c r="AK941" s="7">
        <v>10023609</v>
      </c>
      <c r="AL941" s="7">
        <v>30274815</v>
      </c>
      <c r="AM941" s="8">
        <v>0.84</v>
      </c>
    </row>
    <row r="942" spans="37:39" x14ac:dyDescent="0.25">
      <c r="AK942" s="7">
        <v>10023609</v>
      </c>
      <c r="AL942" s="7">
        <v>30276367</v>
      </c>
      <c r="AM942" s="8">
        <v>0.84</v>
      </c>
    </row>
    <row r="943" spans="37:39" x14ac:dyDescent="0.25">
      <c r="AK943" s="7">
        <v>10023609</v>
      </c>
      <c r="AL943" s="7">
        <v>30285163</v>
      </c>
      <c r="AM943" s="8">
        <v>0.625</v>
      </c>
    </row>
    <row r="944" spans="37:39" x14ac:dyDescent="0.25">
      <c r="AK944" s="7">
        <v>10023609</v>
      </c>
      <c r="AL944" s="7">
        <v>30285185</v>
      </c>
      <c r="AM944" s="8">
        <v>0.84</v>
      </c>
    </row>
    <row r="945" spans="37:39" x14ac:dyDescent="0.25">
      <c r="AK945" s="7">
        <v>10023609</v>
      </c>
      <c r="AL945" s="7">
        <v>30293647</v>
      </c>
      <c r="AM945" s="8">
        <v>0.625</v>
      </c>
    </row>
    <row r="946" spans="37:39" x14ac:dyDescent="0.25">
      <c r="AK946" s="7">
        <v>10023609</v>
      </c>
      <c r="AL946" s="7">
        <v>30313242</v>
      </c>
      <c r="AM946" s="8">
        <v>0.56000000000000005</v>
      </c>
    </row>
    <row r="947" spans="37:39" x14ac:dyDescent="0.25">
      <c r="AK947" s="7">
        <v>10023609</v>
      </c>
      <c r="AL947" s="7">
        <v>30313286</v>
      </c>
      <c r="AM947" s="8">
        <v>0.84</v>
      </c>
    </row>
    <row r="948" spans="37:39" x14ac:dyDescent="0.25">
      <c r="AK948" s="7">
        <v>10023609</v>
      </c>
      <c r="AL948" s="7">
        <v>30313323</v>
      </c>
      <c r="AM948" s="8">
        <v>0.625</v>
      </c>
    </row>
    <row r="949" spans="37:39" x14ac:dyDescent="0.25">
      <c r="AK949" s="7">
        <v>10023609</v>
      </c>
      <c r="AL949" s="7">
        <v>30313345</v>
      </c>
      <c r="AM949" s="8">
        <v>0.84</v>
      </c>
    </row>
    <row r="950" spans="37:39" x14ac:dyDescent="0.25">
      <c r="AK950" s="7">
        <v>10023609</v>
      </c>
      <c r="AL950" s="7">
        <v>30321494</v>
      </c>
      <c r="AM950" s="8">
        <v>0.83333333333333337</v>
      </c>
    </row>
    <row r="951" spans="37:39" x14ac:dyDescent="0.25">
      <c r="AK951" s="7">
        <v>10023609</v>
      </c>
      <c r="AL951" s="7">
        <v>30325960</v>
      </c>
      <c r="AM951" s="8">
        <v>0.84</v>
      </c>
    </row>
    <row r="952" spans="37:39" x14ac:dyDescent="0.25">
      <c r="AK952" s="7">
        <v>10023609</v>
      </c>
      <c r="AL952" s="7">
        <v>30334319</v>
      </c>
      <c r="AM952" s="8">
        <v>0.84</v>
      </c>
    </row>
    <row r="953" spans="37:39" x14ac:dyDescent="0.25">
      <c r="AK953" s="7">
        <v>10023609</v>
      </c>
      <c r="AL953" s="7">
        <v>30339200</v>
      </c>
      <c r="AM953" s="8">
        <v>0.84</v>
      </c>
    </row>
    <row r="954" spans="37:39" x14ac:dyDescent="0.25">
      <c r="AK954" s="7">
        <v>10023609</v>
      </c>
      <c r="AL954" s="7">
        <v>30391576</v>
      </c>
      <c r="AM954" s="8">
        <v>0.625</v>
      </c>
    </row>
    <row r="955" spans="37:39" x14ac:dyDescent="0.25">
      <c r="AK955" s="7">
        <v>10023609</v>
      </c>
      <c r="AL955" s="7">
        <v>30432710</v>
      </c>
      <c r="AM955" s="8">
        <v>0.84</v>
      </c>
    </row>
    <row r="956" spans="37:39" x14ac:dyDescent="0.25">
      <c r="AK956" s="7">
        <v>10023609</v>
      </c>
      <c r="AL956" s="7">
        <v>30446865</v>
      </c>
      <c r="AM956" s="8">
        <v>0.84</v>
      </c>
    </row>
    <row r="957" spans="37:39" x14ac:dyDescent="0.25">
      <c r="AK957" s="7">
        <v>10023651</v>
      </c>
      <c r="AL957" s="7">
        <v>30103742</v>
      </c>
      <c r="AM957" s="8">
        <v>0.96</v>
      </c>
    </row>
    <row r="958" spans="37:39" x14ac:dyDescent="0.25">
      <c r="AK958" s="7">
        <v>10023651</v>
      </c>
      <c r="AL958" s="7">
        <v>30103753</v>
      </c>
      <c r="AM958" s="8">
        <v>0.96</v>
      </c>
    </row>
    <row r="959" spans="37:39" x14ac:dyDescent="0.25">
      <c r="AK959" s="7">
        <v>10023651</v>
      </c>
      <c r="AL959" s="7">
        <v>30103801</v>
      </c>
      <c r="AM959" s="8">
        <v>0.96</v>
      </c>
    </row>
    <row r="960" spans="37:39" x14ac:dyDescent="0.25">
      <c r="AK960" s="7">
        <v>10023651</v>
      </c>
      <c r="AL960" s="7">
        <v>30236147</v>
      </c>
      <c r="AM960" s="8">
        <v>0.96</v>
      </c>
    </row>
    <row r="961" spans="37:39" x14ac:dyDescent="0.25">
      <c r="AK961" s="7">
        <v>10023651</v>
      </c>
      <c r="AL961" s="7">
        <v>30238079</v>
      </c>
      <c r="AM961" s="8">
        <v>0.96</v>
      </c>
    </row>
    <row r="962" spans="37:39" x14ac:dyDescent="0.25">
      <c r="AK962" s="7">
        <v>10023651</v>
      </c>
      <c r="AL962" s="7">
        <v>30248669</v>
      </c>
      <c r="AM962" s="8">
        <v>0.75</v>
      </c>
    </row>
    <row r="963" spans="37:39" x14ac:dyDescent="0.25">
      <c r="AK963" s="7">
        <v>10023651</v>
      </c>
      <c r="AL963" s="7">
        <v>30248706</v>
      </c>
      <c r="AM963" s="8">
        <v>0.96</v>
      </c>
    </row>
    <row r="964" spans="37:39" x14ac:dyDescent="0.25">
      <c r="AK964" s="7">
        <v>10023651</v>
      </c>
      <c r="AL964" s="7">
        <v>30248740</v>
      </c>
      <c r="AM964" s="8">
        <v>0.75</v>
      </c>
    </row>
    <row r="965" spans="37:39" x14ac:dyDescent="0.25">
      <c r="AK965" s="7">
        <v>10023651</v>
      </c>
      <c r="AL965" s="7">
        <v>30255865</v>
      </c>
      <c r="AM965" s="8">
        <v>0.96</v>
      </c>
    </row>
    <row r="966" spans="37:39" x14ac:dyDescent="0.25">
      <c r="AK966" s="7">
        <v>10023651</v>
      </c>
      <c r="AL966" s="7">
        <v>30256349</v>
      </c>
      <c r="AM966" s="8">
        <v>0.75</v>
      </c>
    </row>
    <row r="967" spans="37:39" x14ac:dyDescent="0.25">
      <c r="AK967" s="7">
        <v>10023651</v>
      </c>
      <c r="AL967" s="7">
        <v>30256730</v>
      </c>
      <c r="AM967" s="8">
        <v>0.75</v>
      </c>
    </row>
    <row r="968" spans="37:39" x14ac:dyDescent="0.25">
      <c r="AK968" s="7">
        <v>10023651</v>
      </c>
      <c r="AL968" s="7">
        <v>30256752</v>
      </c>
      <c r="AM968" s="8">
        <v>0.96</v>
      </c>
    </row>
    <row r="969" spans="37:39" x14ac:dyDescent="0.25">
      <c r="AK969" s="7">
        <v>10023651</v>
      </c>
      <c r="AL969" s="7">
        <v>30256855</v>
      </c>
      <c r="AM969" s="8">
        <v>0.96</v>
      </c>
    </row>
    <row r="970" spans="37:39" x14ac:dyDescent="0.25">
      <c r="AK970" s="7">
        <v>10023651</v>
      </c>
      <c r="AL970" s="7">
        <v>30256899</v>
      </c>
      <c r="AM970" s="8">
        <v>0.96</v>
      </c>
    </row>
    <row r="971" spans="37:39" x14ac:dyDescent="0.25">
      <c r="AK971" s="7">
        <v>10023651</v>
      </c>
      <c r="AL971" s="7">
        <v>30256914</v>
      </c>
      <c r="AM971" s="8">
        <v>0.75</v>
      </c>
    </row>
    <row r="972" spans="37:39" x14ac:dyDescent="0.25">
      <c r="AK972" s="7">
        <v>10023651</v>
      </c>
      <c r="AL972" s="7">
        <v>30256958</v>
      </c>
      <c r="AM972" s="8">
        <v>0.96</v>
      </c>
    </row>
    <row r="973" spans="37:39" x14ac:dyDescent="0.25">
      <c r="AK973" s="7">
        <v>10023651</v>
      </c>
      <c r="AL973" s="7">
        <v>30274734</v>
      </c>
      <c r="AM973" s="8">
        <v>0.96</v>
      </c>
    </row>
    <row r="974" spans="37:39" x14ac:dyDescent="0.25">
      <c r="AK974" s="7">
        <v>10023651</v>
      </c>
      <c r="AL974" s="7">
        <v>30274790</v>
      </c>
      <c r="AM974" s="8">
        <v>0.96</v>
      </c>
    </row>
    <row r="975" spans="37:39" x14ac:dyDescent="0.25">
      <c r="AK975" s="7">
        <v>10023651</v>
      </c>
      <c r="AL975" s="7">
        <v>30274815</v>
      </c>
      <c r="AM975" s="8">
        <v>0.96</v>
      </c>
    </row>
    <row r="976" spans="37:39" x14ac:dyDescent="0.25">
      <c r="AK976" s="7">
        <v>10023651</v>
      </c>
      <c r="AL976" s="7">
        <v>30276367</v>
      </c>
      <c r="AM976" s="8">
        <v>0.96</v>
      </c>
    </row>
    <row r="977" spans="37:39" x14ac:dyDescent="0.25">
      <c r="AK977" s="7">
        <v>10023651</v>
      </c>
      <c r="AL977" s="7">
        <v>30285163</v>
      </c>
      <c r="AM977" s="8">
        <v>0.75</v>
      </c>
    </row>
    <row r="978" spans="37:39" x14ac:dyDescent="0.25">
      <c r="AK978" s="7">
        <v>10023651</v>
      </c>
      <c r="AL978" s="7">
        <v>30285185</v>
      </c>
      <c r="AM978" s="8">
        <v>0.96</v>
      </c>
    </row>
    <row r="979" spans="37:39" x14ac:dyDescent="0.25">
      <c r="AK979" s="7">
        <v>10023651</v>
      </c>
      <c r="AL979" s="7">
        <v>30293647</v>
      </c>
      <c r="AM979" s="8">
        <v>0.75</v>
      </c>
    </row>
    <row r="980" spans="37:39" x14ac:dyDescent="0.25">
      <c r="AK980" s="7">
        <v>10023651</v>
      </c>
      <c r="AL980" s="7">
        <v>30313242</v>
      </c>
      <c r="AM980" s="8">
        <v>0.6</v>
      </c>
    </row>
    <row r="981" spans="37:39" x14ac:dyDescent="0.25">
      <c r="AK981" s="7">
        <v>10023651</v>
      </c>
      <c r="AL981" s="7">
        <v>30313286</v>
      </c>
      <c r="AM981" s="8">
        <v>0.96</v>
      </c>
    </row>
    <row r="982" spans="37:39" x14ac:dyDescent="0.25">
      <c r="AK982" s="7">
        <v>10023651</v>
      </c>
      <c r="AL982" s="7">
        <v>30313323</v>
      </c>
      <c r="AM982" s="8">
        <v>0.75</v>
      </c>
    </row>
    <row r="983" spans="37:39" x14ac:dyDescent="0.25">
      <c r="AK983" s="7">
        <v>10023651</v>
      </c>
      <c r="AL983" s="7">
        <v>30313345</v>
      </c>
      <c r="AM983" s="8">
        <v>0.96</v>
      </c>
    </row>
    <row r="984" spans="37:39" x14ac:dyDescent="0.25">
      <c r="AK984" s="7">
        <v>10023651</v>
      </c>
      <c r="AL984" s="7">
        <v>30321494</v>
      </c>
      <c r="AM984" s="8">
        <v>1</v>
      </c>
    </row>
    <row r="985" spans="37:39" x14ac:dyDescent="0.25">
      <c r="AK985" s="7">
        <v>10023651</v>
      </c>
      <c r="AL985" s="7">
        <v>30325960</v>
      </c>
      <c r="AM985" s="8">
        <v>0.96</v>
      </c>
    </row>
    <row r="986" spans="37:39" x14ac:dyDescent="0.25">
      <c r="AK986" s="7">
        <v>10023651</v>
      </c>
      <c r="AL986" s="7">
        <v>30334319</v>
      </c>
      <c r="AM986" s="8">
        <v>0.96</v>
      </c>
    </row>
    <row r="987" spans="37:39" x14ac:dyDescent="0.25">
      <c r="AK987" s="7">
        <v>10023651</v>
      </c>
      <c r="AL987" s="7">
        <v>30339200</v>
      </c>
      <c r="AM987" s="8">
        <v>0.96</v>
      </c>
    </row>
    <row r="988" spans="37:39" x14ac:dyDescent="0.25">
      <c r="AK988" s="7">
        <v>10023651</v>
      </c>
      <c r="AL988" s="7">
        <v>30391576</v>
      </c>
      <c r="AM988" s="8">
        <v>0.75</v>
      </c>
    </row>
    <row r="989" spans="37:39" x14ac:dyDescent="0.25">
      <c r="AK989" s="7">
        <v>10023651</v>
      </c>
      <c r="AL989" s="7">
        <v>30432710</v>
      </c>
      <c r="AM989" s="8">
        <v>0.96</v>
      </c>
    </row>
    <row r="990" spans="37:39" x14ac:dyDescent="0.25">
      <c r="AK990" s="7">
        <v>10023651</v>
      </c>
      <c r="AL990" s="7">
        <v>30446865</v>
      </c>
      <c r="AM990" s="8">
        <v>0.96</v>
      </c>
    </row>
    <row r="991" spans="37:39" x14ac:dyDescent="0.25">
      <c r="AK991" s="7">
        <v>10023654</v>
      </c>
      <c r="AL991" s="7">
        <v>30103742</v>
      </c>
      <c r="AM991" s="8">
        <v>1</v>
      </c>
    </row>
    <row r="992" spans="37:39" x14ac:dyDescent="0.25">
      <c r="AK992" s="7">
        <v>10023654</v>
      </c>
      <c r="AL992" s="7">
        <v>30103753</v>
      </c>
      <c r="AM992" s="8">
        <v>0.9</v>
      </c>
    </row>
    <row r="993" spans="37:39" x14ac:dyDescent="0.25">
      <c r="AK993" s="7">
        <v>10023654</v>
      </c>
      <c r="AL993" s="7">
        <v>30103801</v>
      </c>
      <c r="AM993" s="8">
        <v>1</v>
      </c>
    </row>
    <row r="994" spans="37:39" x14ac:dyDescent="0.25">
      <c r="AK994" s="7">
        <v>10023654</v>
      </c>
      <c r="AL994" s="7">
        <v>30236147</v>
      </c>
      <c r="AM994" s="8">
        <v>1</v>
      </c>
    </row>
    <row r="995" spans="37:39" x14ac:dyDescent="0.25">
      <c r="AK995" s="7">
        <v>10023654</v>
      </c>
      <c r="AL995" s="7">
        <v>30238079</v>
      </c>
      <c r="AM995" s="8">
        <v>1</v>
      </c>
    </row>
    <row r="996" spans="37:39" x14ac:dyDescent="0.25">
      <c r="AK996" s="7">
        <v>10023654</v>
      </c>
      <c r="AL996" s="7">
        <v>30248669</v>
      </c>
      <c r="AM996" s="8">
        <v>0.7</v>
      </c>
    </row>
    <row r="997" spans="37:39" x14ac:dyDescent="0.25">
      <c r="AK997" s="7">
        <v>10023654</v>
      </c>
      <c r="AL997" s="7">
        <v>30248706</v>
      </c>
      <c r="AM997" s="8">
        <v>1</v>
      </c>
    </row>
    <row r="998" spans="37:39" x14ac:dyDescent="0.25">
      <c r="AK998" s="7">
        <v>10023654</v>
      </c>
      <c r="AL998" s="7">
        <v>30248740</v>
      </c>
      <c r="AM998" s="8">
        <v>0.7</v>
      </c>
    </row>
    <row r="999" spans="37:39" x14ac:dyDescent="0.25">
      <c r="AK999" s="7">
        <v>10023654</v>
      </c>
      <c r="AL999" s="7">
        <v>30255865</v>
      </c>
      <c r="AM999" s="8">
        <v>1</v>
      </c>
    </row>
    <row r="1000" spans="37:39" x14ac:dyDescent="0.25">
      <c r="AK1000" s="7">
        <v>10023654</v>
      </c>
      <c r="AL1000" s="7">
        <v>30256349</v>
      </c>
      <c r="AM1000" s="8">
        <v>0.7</v>
      </c>
    </row>
    <row r="1001" spans="37:39" x14ac:dyDescent="0.25">
      <c r="AK1001" s="7">
        <v>10023654</v>
      </c>
      <c r="AL1001" s="7">
        <v>30256730</v>
      </c>
      <c r="AM1001" s="8">
        <v>0.7</v>
      </c>
    </row>
    <row r="1002" spans="37:39" x14ac:dyDescent="0.25">
      <c r="AK1002" s="7">
        <v>10023654</v>
      </c>
      <c r="AL1002" s="7">
        <v>30256752</v>
      </c>
      <c r="AM1002" s="8">
        <v>0.9</v>
      </c>
    </row>
    <row r="1003" spans="37:39" x14ac:dyDescent="0.25">
      <c r="AK1003" s="7">
        <v>10023654</v>
      </c>
      <c r="AL1003" s="7">
        <v>30256855</v>
      </c>
      <c r="AM1003" s="8">
        <v>0.9</v>
      </c>
    </row>
    <row r="1004" spans="37:39" x14ac:dyDescent="0.25">
      <c r="AK1004" s="7">
        <v>10023654</v>
      </c>
      <c r="AL1004" s="7">
        <v>30256899</v>
      </c>
      <c r="AM1004" s="8">
        <v>1</v>
      </c>
    </row>
    <row r="1005" spans="37:39" x14ac:dyDescent="0.25">
      <c r="AK1005" s="7">
        <v>10023654</v>
      </c>
      <c r="AL1005" s="7">
        <v>30256914</v>
      </c>
      <c r="AM1005" s="8">
        <v>0.7</v>
      </c>
    </row>
    <row r="1006" spans="37:39" x14ac:dyDescent="0.25">
      <c r="AK1006" s="7">
        <v>10023654</v>
      </c>
      <c r="AL1006" s="7">
        <v>30256958</v>
      </c>
      <c r="AM1006" s="8">
        <v>1</v>
      </c>
    </row>
    <row r="1007" spans="37:39" x14ac:dyDescent="0.25">
      <c r="AK1007" s="7">
        <v>10023654</v>
      </c>
      <c r="AL1007" s="7">
        <v>30274734</v>
      </c>
      <c r="AM1007" s="8">
        <v>1</v>
      </c>
    </row>
    <row r="1008" spans="37:39" x14ac:dyDescent="0.25">
      <c r="AK1008" s="7">
        <v>10023654</v>
      </c>
      <c r="AL1008" s="7">
        <v>30274790</v>
      </c>
      <c r="AM1008" s="8">
        <v>0.9</v>
      </c>
    </row>
    <row r="1009" spans="37:39" x14ac:dyDescent="0.25">
      <c r="AK1009" s="7">
        <v>10023654</v>
      </c>
      <c r="AL1009" s="7">
        <v>30274815</v>
      </c>
      <c r="AM1009" s="8">
        <v>0.9</v>
      </c>
    </row>
    <row r="1010" spans="37:39" x14ac:dyDescent="0.25">
      <c r="AK1010" s="7">
        <v>10023654</v>
      </c>
      <c r="AL1010" s="7">
        <v>30276367</v>
      </c>
      <c r="AM1010" s="8">
        <v>1</v>
      </c>
    </row>
    <row r="1011" spans="37:39" x14ac:dyDescent="0.25">
      <c r="AK1011" s="7">
        <v>10023654</v>
      </c>
      <c r="AL1011" s="7">
        <v>30285163</v>
      </c>
      <c r="AM1011" s="8">
        <v>0.7</v>
      </c>
    </row>
    <row r="1012" spans="37:39" x14ac:dyDescent="0.25">
      <c r="AK1012" s="7">
        <v>10023654</v>
      </c>
      <c r="AL1012" s="7">
        <v>30285185</v>
      </c>
      <c r="AM1012" s="8">
        <v>1</v>
      </c>
    </row>
    <row r="1013" spans="37:39" x14ac:dyDescent="0.25">
      <c r="AK1013" s="7">
        <v>10023654</v>
      </c>
      <c r="AL1013" s="7">
        <v>30293647</v>
      </c>
      <c r="AM1013" s="8">
        <v>0.7</v>
      </c>
    </row>
    <row r="1014" spans="37:39" x14ac:dyDescent="0.25">
      <c r="AK1014" s="7">
        <v>10023654</v>
      </c>
      <c r="AL1014" s="7">
        <v>30313242</v>
      </c>
      <c r="AM1014" s="8">
        <v>0.56000000000000005</v>
      </c>
    </row>
    <row r="1015" spans="37:39" x14ac:dyDescent="0.25">
      <c r="AK1015" s="7">
        <v>10023654</v>
      </c>
      <c r="AL1015" s="7">
        <v>30313286</v>
      </c>
      <c r="AM1015" s="8">
        <v>0.9</v>
      </c>
    </row>
    <row r="1016" spans="37:39" x14ac:dyDescent="0.25">
      <c r="AK1016" s="7">
        <v>10023654</v>
      </c>
      <c r="AL1016" s="7">
        <v>30313323</v>
      </c>
      <c r="AM1016" s="8">
        <v>0.7</v>
      </c>
    </row>
    <row r="1017" spans="37:39" x14ac:dyDescent="0.25">
      <c r="AK1017" s="7">
        <v>10023654</v>
      </c>
      <c r="AL1017" s="7">
        <v>30313345</v>
      </c>
      <c r="AM1017" s="8">
        <v>0.9</v>
      </c>
    </row>
    <row r="1018" spans="37:39" x14ac:dyDescent="0.25">
      <c r="AK1018" s="7">
        <v>10023654</v>
      </c>
      <c r="AL1018" s="7">
        <v>30321494</v>
      </c>
      <c r="AM1018" s="8">
        <v>1</v>
      </c>
    </row>
    <row r="1019" spans="37:39" x14ac:dyDescent="0.25">
      <c r="AK1019" s="7">
        <v>10023654</v>
      </c>
      <c r="AL1019" s="7">
        <v>30325960</v>
      </c>
      <c r="AM1019" s="8">
        <v>1</v>
      </c>
    </row>
    <row r="1020" spans="37:39" x14ac:dyDescent="0.25">
      <c r="AK1020" s="7">
        <v>10023654</v>
      </c>
      <c r="AL1020" s="7">
        <v>30334319</v>
      </c>
      <c r="AM1020" s="8">
        <v>1</v>
      </c>
    </row>
    <row r="1021" spans="37:39" x14ac:dyDescent="0.25">
      <c r="AK1021" s="7">
        <v>10023654</v>
      </c>
      <c r="AL1021" s="7">
        <v>30339200</v>
      </c>
      <c r="AM1021" s="8">
        <v>1</v>
      </c>
    </row>
    <row r="1022" spans="37:39" x14ac:dyDescent="0.25">
      <c r="AK1022" s="7">
        <v>10023654</v>
      </c>
      <c r="AL1022" s="7">
        <v>30391576</v>
      </c>
      <c r="AM1022" s="8">
        <v>0.7</v>
      </c>
    </row>
    <row r="1023" spans="37:39" x14ac:dyDescent="0.25">
      <c r="AK1023" s="7">
        <v>10023654</v>
      </c>
      <c r="AL1023" s="7">
        <v>30432710</v>
      </c>
      <c r="AM1023" s="8">
        <v>0.9</v>
      </c>
    </row>
    <row r="1024" spans="37:39" x14ac:dyDescent="0.25">
      <c r="AK1024" s="7">
        <v>10023654</v>
      </c>
      <c r="AL1024" s="7">
        <v>30446865</v>
      </c>
      <c r="AM1024" s="8">
        <v>1</v>
      </c>
    </row>
    <row r="1025" spans="37:39" x14ac:dyDescent="0.25">
      <c r="AK1025" s="7">
        <v>10023655</v>
      </c>
      <c r="AL1025" s="7">
        <v>30103742</v>
      </c>
      <c r="AM1025" s="8">
        <v>0.84</v>
      </c>
    </row>
    <row r="1026" spans="37:39" x14ac:dyDescent="0.25">
      <c r="AK1026" s="7">
        <v>10023655</v>
      </c>
      <c r="AL1026" s="7">
        <v>30103753</v>
      </c>
      <c r="AM1026" s="8">
        <v>0.84</v>
      </c>
    </row>
    <row r="1027" spans="37:39" x14ac:dyDescent="0.25">
      <c r="AK1027" s="7">
        <v>10023655</v>
      </c>
      <c r="AL1027" s="7">
        <v>30103801</v>
      </c>
      <c r="AM1027" s="8">
        <v>0.84</v>
      </c>
    </row>
    <row r="1028" spans="37:39" x14ac:dyDescent="0.25">
      <c r="AK1028" s="7">
        <v>10023655</v>
      </c>
      <c r="AL1028" s="7">
        <v>30236147</v>
      </c>
      <c r="AM1028" s="8">
        <v>0.84</v>
      </c>
    </row>
    <row r="1029" spans="37:39" x14ac:dyDescent="0.25">
      <c r="AK1029" s="7">
        <v>10023655</v>
      </c>
      <c r="AL1029" s="7">
        <v>30238079</v>
      </c>
      <c r="AM1029" s="8">
        <v>0.84</v>
      </c>
    </row>
    <row r="1030" spans="37:39" x14ac:dyDescent="0.25">
      <c r="AK1030" s="7">
        <v>10023655</v>
      </c>
      <c r="AL1030" s="7">
        <v>30248669</v>
      </c>
      <c r="AM1030" s="8">
        <v>0.625</v>
      </c>
    </row>
    <row r="1031" spans="37:39" x14ac:dyDescent="0.25">
      <c r="AK1031" s="7">
        <v>10023655</v>
      </c>
      <c r="AL1031" s="7">
        <v>30248706</v>
      </c>
      <c r="AM1031" s="8">
        <v>0.84</v>
      </c>
    </row>
    <row r="1032" spans="37:39" x14ac:dyDescent="0.25">
      <c r="AK1032" s="7">
        <v>10023655</v>
      </c>
      <c r="AL1032" s="7">
        <v>30248740</v>
      </c>
      <c r="AM1032" s="8">
        <v>0.625</v>
      </c>
    </row>
    <row r="1033" spans="37:39" x14ac:dyDescent="0.25">
      <c r="AK1033" s="7">
        <v>10023655</v>
      </c>
      <c r="AL1033" s="7">
        <v>30255865</v>
      </c>
      <c r="AM1033" s="8">
        <v>0.84</v>
      </c>
    </row>
    <row r="1034" spans="37:39" x14ac:dyDescent="0.25">
      <c r="AK1034" s="7">
        <v>10023655</v>
      </c>
      <c r="AL1034" s="7">
        <v>30256349</v>
      </c>
      <c r="AM1034" s="8">
        <v>0.625</v>
      </c>
    </row>
    <row r="1035" spans="37:39" x14ac:dyDescent="0.25">
      <c r="AK1035" s="7">
        <v>10023655</v>
      </c>
      <c r="AL1035" s="7">
        <v>30256730</v>
      </c>
      <c r="AM1035" s="8">
        <v>0.625</v>
      </c>
    </row>
    <row r="1036" spans="37:39" x14ac:dyDescent="0.25">
      <c r="AK1036" s="7">
        <v>10023655</v>
      </c>
      <c r="AL1036" s="7">
        <v>30256752</v>
      </c>
      <c r="AM1036" s="8">
        <v>0.84</v>
      </c>
    </row>
    <row r="1037" spans="37:39" x14ac:dyDescent="0.25">
      <c r="AK1037" s="7">
        <v>10023655</v>
      </c>
      <c r="AL1037" s="7">
        <v>30256855</v>
      </c>
      <c r="AM1037" s="8">
        <v>0.84</v>
      </c>
    </row>
    <row r="1038" spans="37:39" x14ac:dyDescent="0.25">
      <c r="AK1038" s="7">
        <v>10023655</v>
      </c>
      <c r="AL1038" s="7">
        <v>30256899</v>
      </c>
      <c r="AM1038" s="8">
        <v>0.84</v>
      </c>
    </row>
    <row r="1039" spans="37:39" x14ac:dyDescent="0.25">
      <c r="AK1039" s="7">
        <v>10023655</v>
      </c>
      <c r="AL1039" s="7">
        <v>30256914</v>
      </c>
      <c r="AM1039" s="8">
        <v>0.625</v>
      </c>
    </row>
    <row r="1040" spans="37:39" x14ac:dyDescent="0.25">
      <c r="AK1040" s="7">
        <v>10023655</v>
      </c>
      <c r="AL1040" s="7">
        <v>30256958</v>
      </c>
      <c r="AM1040" s="8">
        <v>0.84</v>
      </c>
    </row>
    <row r="1041" spans="37:39" x14ac:dyDescent="0.25">
      <c r="AK1041" s="7">
        <v>10023655</v>
      </c>
      <c r="AL1041" s="7">
        <v>30274734</v>
      </c>
      <c r="AM1041" s="8">
        <v>0.84</v>
      </c>
    </row>
    <row r="1042" spans="37:39" x14ac:dyDescent="0.25">
      <c r="AK1042" s="7">
        <v>10023655</v>
      </c>
      <c r="AL1042" s="7">
        <v>30274790</v>
      </c>
      <c r="AM1042" s="8">
        <v>0.84</v>
      </c>
    </row>
    <row r="1043" spans="37:39" x14ac:dyDescent="0.25">
      <c r="AK1043" s="7">
        <v>10023655</v>
      </c>
      <c r="AL1043" s="7">
        <v>30274815</v>
      </c>
      <c r="AM1043" s="8">
        <v>0.84</v>
      </c>
    </row>
    <row r="1044" spans="37:39" x14ac:dyDescent="0.25">
      <c r="AK1044" s="7">
        <v>10023655</v>
      </c>
      <c r="AL1044" s="7">
        <v>30276367</v>
      </c>
      <c r="AM1044" s="8">
        <v>0.84</v>
      </c>
    </row>
    <row r="1045" spans="37:39" x14ac:dyDescent="0.25">
      <c r="AK1045" s="7">
        <v>10023655</v>
      </c>
      <c r="AL1045" s="7">
        <v>30285163</v>
      </c>
      <c r="AM1045" s="8">
        <v>0.625</v>
      </c>
    </row>
    <row r="1046" spans="37:39" x14ac:dyDescent="0.25">
      <c r="AK1046" s="7">
        <v>10023655</v>
      </c>
      <c r="AL1046" s="7">
        <v>30285185</v>
      </c>
      <c r="AM1046" s="8">
        <v>0.84</v>
      </c>
    </row>
    <row r="1047" spans="37:39" x14ac:dyDescent="0.25">
      <c r="AK1047" s="7">
        <v>10023655</v>
      </c>
      <c r="AL1047" s="7">
        <v>30293647</v>
      </c>
      <c r="AM1047" s="8">
        <v>0.625</v>
      </c>
    </row>
    <row r="1048" spans="37:39" x14ac:dyDescent="0.25">
      <c r="AK1048" s="7">
        <v>10023655</v>
      </c>
      <c r="AL1048" s="7">
        <v>30313242</v>
      </c>
      <c r="AM1048" s="8">
        <v>0.56000000000000005</v>
      </c>
    </row>
    <row r="1049" spans="37:39" x14ac:dyDescent="0.25">
      <c r="AK1049" s="7">
        <v>10023655</v>
      </c>
      <c r="AL1049" s="7">
        <v>30313286</v>
      </c>
      <c r="AM1049" s="8">
        <v>0.84</v>
      </c>
    </row>
    <row r="1050" spans="37:39" x14ac:dyDescent="0.25">
      <c r="AK1050" s="7">
        <v>10023655</v>
      </c>
      <c r="AL1050" s="7">
        <v>30313323</v>
      </c>
      <c r="AM1050" s="8">
        <v>0.625</v>
      </c>
    </row>
    <row r="1051" spans="37:39" x14ac:dyDescent="0.25">
      <c r="AK1051" s="7">
        <v>10023655</v>
      </c>
      <c r="AL1051" s="7">
        <v>30313345</v>
      </c>
      <c r="AM1051" s="8">
        <v>0.84</v>
      </c>
    </row>
    <row r="1052" spans="37:39" x14ac:dyDescent="0.25">
      <c r="AK1052" s="7">
        <v>10023655</v>
      </c>
      <c r="AL1052" s="7">
        <v>30321494</v>
      </c>
      <c r="AM1052" s="8">
        <v>0.83333333333333337</v>
      </c>
    </row>
    <row r="1053" spans="37:39" x14ac:dyDescent="0.25">
      <c r="AK1053" s="7">
        <v>10023655</v>
      </c>
      <c r="AL1053" s="7">
        <v>30325960</v>
      </c>
      <c r="AM1053" s="8">
        <v>0.84</v>
      </c>
    </row>
    <row r="1054" spans="37:39" x14ac:dyDescent="0.25">
      <c r="AK1054" s="7">
        <v>10023655</v>
      </c>
      <c r="AL1054" s="7">
        <v>30334319</v>
      </c>
      <c r="AM1054" s="8">
        <v>0.84</v>
      </c>
    </row>
    <row r="1055" spans="37:39" x14ac:dyDescent="0.25">
      <c r="AK1055" s="7">
        <v>10023655</v>
      </c>
      <c r="AL1055" s="7">
        <v>30339200</v>
      </c>
      <c r="AM1055" s="8">
        <v>0.84</v>
      </c>
    </row>
    <row r="1056" spans="37:39" x14ac:dyDescent="0.25">
      <c r="AK1056" s="7">
        <v>10023655</v>
      </c>
      <c r="AL1056" s="7">
        <v>30391576</v>
      </c>
      <c r="AM1056" s="8">
        <v>0.625</v>
      </c>
    </row>
    <row r="1057" spans="37:39" x14ac:dyDescent="0.25">
      <c r="AK1057" s="7">
        <v>10023655</v>
      </c>
      <c r="AL1057" s="7">
        <v>30432710</v>
      </c>
      <c r="AM1057" s="8">
        <v>0.84</v>
      </c>
    </row>
    <row r="1058" spans="37:39" x14ac:dyDescent="0.25">
      <c r="AK1058" s="7">
        <v>10023655</v>
      </c>
      <c r="AL1058" s="7">
        <v>30446865</v>
      </c>
      <c r="AM1058" s="8">
        <v>0.84</v>
      </c>
    </row>
    <row r="1059" spans="37:39" x14ac:dyDescent="0.25">
      <c r="AK1059" s="7">
        <v>10023664</v>
      </c>
      <c r="AL1059" s="7">
        <v>30103742</v>
      </c>
      <c r="AM1059" s="8">
        <v>0.9</v>
      </c>
    </row>
    <row r="1060" spans="37:39" x14ac:dyDescent="0.25">
      <c r="AK1060" s="7">
        <v>10023664</v>
      </c>
      <c r="AL1060" s="7">
        <v>30103753</v>
      </c>
      <c r="AM1060" s="8">
        <v>0.86</v>
      </c>
    </row>
    <row r="1061" spans="37:39" x14ac:dyDescent="0.25">
      <c r="AK1061" s="7">
        <v>10023664</v>
      </c>
      <c r="AL1061" s="7">
        <v>30103801</v>
      </c>
      <c r="AM1061" s="8">
        <v>0.9</v>
      </c>
    </row>
    <row r="1062" spans="37:39" x14ac:dyDescent="0.25">
      <c r="AK1062" s="7">
        <v>10023664</v>
      </c>
      <c r="AL1062" s="7">
        <v>30236147</v>
      </c>
      <c r="AM1062" s="8">
        <v>0.9</v>
      </c>
    </row>
    <row r="1063" spans="37:39" x14ac:dyDescent="0.25">
      <c r="AK1063" s="7">
        <v>10023664</v>
      </c>
      <c r="AL1063" s="7">
        <v>30238079</v>
      </c>
      <c r="AM1063" s="8">
        <v>0.9</v>
      </c>
    </row>
    <row r="1064" spans="37:39" x14ac:dyDescent="0.25">
      <c r="AK1064" s="7">
        <v>10023664</v>
      </c>
      <c r="AL1064" s="7">
        <v>30248669</v>
      </c>
      <c r="AM1064" s="8">
        <v>0.75</v>
      </c>
    </row>
    <row r="1065" spans="37:39" x14ac:dyDescent="0.25">
      <c r="AK1065" s="7">
        <v>10023664</v>
      </c>
      <c r="AL1065" s="7">
        <v>30248706</v>
      </c>
      <c r="AM1065" s="8">
        <v>0.9</v>
      </c>
    </row>
    <row r="1066" spans="37:39" x14ac:dyDescent="0.25">
      <c r="AK1066" s="7">
        <v>10023664</v>
      </c>
      <c r="AL1066" s="7">
        <v>30248740</v>
      </c>
      <c r="AM1066" s="8">
        <v>0.75</v>
      </c>
    </row>
    <row r="1067" spans="37:39" x14ac:dyDescent="0.25">
      <c r="AK1067" s="7">
        <v>10023664</v>
      </c>
      <c r="AL1067" s="7">
        <v>30255865</v>
      </c>
      <c r="AM1067" s="8">
        <v>0.9</v>
      </c>
    </row>
    <row r="1068" spans="37:39" x14ac:dyDescent="0.25">
      <c r="AK1068" s="7">
        <v>10023664</v>
      </c>
      <c r="AL1068" s="7">
        <v>30256349</v>
      </c>
      <c r="AM1068" s="8">
        <v>0.75</v>
      </c>
    </row>
    <row r="1069" spans="37:39" x14ac:dyDescent="0.25">
      <c r="AK1069" s="7">
        <v>10023664</v>
      </c>
      <c r="AL1069" s="7">
        <v>30256730</v>
      </c>
      <c r="AM1069" s="8">
        <v>0.75</v>
      </c>
    </row>
    <row r="1070" spans="37:39" x14ac:dyDescent="0.25">
      <c r="AK1070" s="7">
        <v>10023664</v>
      </c>
      <c r="AL1070" s="7">
        <v>30256752</v>
      </c>
      <c r="AM1070" s="8">
        <v>0.86</v>
      </c>
    </row>
    <row r="1071" spans="37:39" x14ac:dyDescent="0.25">
      <c r="AK1071" s="7">
        <v>10023664</v>
      </c>
      <c r="AL1071" s="7">
        <v>30256855</v>
      </c>
      <c r="AM1071" s="8">
        <v>0.86</v>
      </c>
    </row>
    <row r="1072" spans="37:39" x14ac:dyDescent="0.25">
      <c r="AK1072" s="7">
        <v>10023664</v>
      </c>
      <c r="AL1072" s="7">
        <v>30256899</v>
      </c>
      <c r="AM1072" s="8">
        <v>0.9</v>
      </c>
    </row>
    <row r="1073" spans="37:39" x14ac:dyDescent="0.25">
      <c r="AK1073" s="7">
        <v>10023664</v>
      </c>
      <c r="AL1073" s="7">
        <v>30256914</v>
      </c>
      <c r="AM1073" s="8">
        <v>0.75</v>
      </c>
    </row>
    <row r="1074" spans="37:39" x14ac:dyDescent="0.25">
      <c r="AK1074" s="7">
        <v>10023664</v>
      </c>
      <c r="AL1074" s="7">
        <v>30256958</v>
      </c>
      <c r="AM1074" s="8">
        <v>0.9</v>
      </c>
    </row>
    <row r="1075" spans="37:39" x14ac:dyDescent="0.25">
      <c r="AK1075" s="7">
        <v>10023664</v>
      </c>
      <c r="AL1075" s="7">
        <v>30274734</v>
      </c>
      <c r="AM1075" s="8">
        <v>0.9</v>
      </c>
    </row>
    <row r="1076" spans="37:39" x14ac:dyDescent="0.25">
      <c r="AK1076" s="7">
        <v>10023664</v>
      </c>
      <c r="AL1076" s="7">
        <v>30274790</v>
      </c>
      <c r="AM1076" s="8">
        <v>0.86</v>
      </c>
    </row>
    <row r="1077" spans="37:39" x14ac:dyDescent="0.25">
      <c r="AK1077" s="7">
        <v>10023664</v>
      </c>
      <c r="AL1077" s="7">
        <v>30274815</v>
      </c>
      <c r="AM1077" s="8">
        <v>0.86</v>
      </c>
    </row>
    <row r="1078" spans="37:39" x14ac:dyDescent="0.25">
      <c r="AK1078" s="7">
        <v>10023664</v>
      </c>
      <c r="AL1078" s="7">
        <v>30276367</v>
      </c>
      <c r="AM1078" s="8">
        <v>0.9</v>
      </c>
    </row>
    <row r="1079" spans="37:39" x14ac:dyDescent="0.25">
      <c r="AK1079" s="7">
        <v>10023664</v>
      </c>
      <c r="AL1079" s="7">
        <v>30285163</v>
      </c>
      <c r="AM1079" s="8">
        <v>0.75</v>
      </c>
    </row>
    <row r="1080" spans="37:39" x14ac:dyDescent="0.25">
      <c r="AK1080" s="7">
        <v>10023664</v>
      </c>
      <c r="AL1080" s="7">
        <v>30285185</v>
      </c>
      <c r="AM1080" s="8">
        <v>0.9</v>
      </c>
    </row>
    <row r="1081" spans="37:39" x14ac:dyDescent="0.25">
      <c r="AK1081" s="7">
        <v>10023664</v>
      </c>
      <c r="AL1081" s="7">
        <v>30293647</v>
      </c>
      <c r="AM1081" s="8">
        <v>0.75</v>
      </c>
    </row>
    <row r="1082" spans="37:39" x14ac:dyDescent="0.25">
      <c r="AK1082" s="7">
        <v>10023664</v>
      </c>
      <c r="AL1082" s="7">
        <v>30313242</v>
      </c>
      <c r="AM1082" s="8">
        <v>0.6</v>
      </c>
    </row>
    <row r="1083" spans="37:39" x14ac:dyDescent="0.25">
      <c r="AK1083" s="7">
        <v>10023664</v>
      </c>
      <c r="AL1083" s="7">
        <v>30313286</v>
      </c>
      <c r="AM1083" s="8">
        <v>0.86</v>
      </c>
    </row>
    <row r="1084" spans="37:39" x14ac:dyDescent="0.25">
      <c r="AK1084" s="7">
        <v>10023664</v>
      </c>
      <c r="AL1084" s="7">
        <v>30313323</v>
      </c>
      <c r="AM1084" s="8">
        <v>0.75</v>
      </c>
    </row>
    <row r="1085" spans="37:39" x14ac:dyDescent="0.25">
      <c r="AK1085" s="7">
        <v>10023664</v>
      </c>
      <c r="AL1085" s="7">
        <v>30313345</v>
      </c>
      <c r="AM1085" s="8">
        <v>0.86</v>
      </c>
    </row>
    <row r="1086" spans="37:39" x14ac:dyDescent="0.25">
      <c r="AK1086" s="7">
        <v>10023664</v>
      </c>
      <c r="AL1086" s="7">
        <v>30321494</v>
      </c>
      <c r="AM1086" s="8">
        <v>1</v>
      </c>
    </row>
    <row r="1087" spans="37:39" x14ac:dyDescent="0.25">
      <c r="AK1087" s="7">
        <v>10023664</v>
      </c>
      <c r="AL1087" s="7">
        <v>30325960</v>
      </c>
      <c r="AM1087" s="8">
        <v>0.9</v>
      </c>
    </row>
    <row r="1088" spans="37:39" x14ac:dyDescent="0.25">
      <c r="AK1088" s="7">
        <v>10023664</v>
      </c>
      <c r="AL1088" s="7">
        <v>30334319</v>
      </c>
      <c r="AM1088" s="8">
        <v>0.9</v>
      </c>
    </row>
    <row r="1089" spans="37:39" x14ac:dyDescent="0.25">
      <c r="AK1089" s="7">
        <v>10023664</v>
      </c>
      <c r="AL1089" s="7">
        <v>30339200</v>
      </c>
      <c r="AM1089" s="8">
        <v>0.9</v>
      </c>
    </row>
    <row r="1090" spans="37:39" x14ac:dyDescent="0.25">
      <c r="AK1090" s="7">
        <v>10023664</v>
      </c>
      <c r="AL1090" s="7">
        <v>30391576</v>
      </c>
      <c r="AM1090" s="8">
        <v>0.75</v>
      </c>
    </row>
    <row r="1091" spans="37:39" x14ac:dyDescent="0.25">
      <c r="AK1091" s="7">
        <v>10023664</v>
      </c>
      <c r="AL1091" s="7">
        <v>30432710</v>
      </c>
      <c r="AM1091" s="8">
        <v>0.86</v>
      </c>
    </row>
    <row r="1092" spans="37:39" x14ac:dyDescent="0.25">
      <c r="AK1092" s="7">
        <v>10023664</v>
      </c>
      <c r="AL1092" s="7">
        <v>30446865</v>
      </c>
      <c r="AM1092" s="8">
        <v>0.9</v>
      </c>
    </row>
    <row r="1093" spans="37:39" x14ac:dyDescent="0.25">
      <c r="AK1093" s="7">
        <v>10023686</v>
      </c>
      <c r="AL1093" s="7">
        <v>30103742</v>
      </c>
      <c r="AM1093" s="8">
        <v>0.9</v>
      </c>
    </row>
    <row r="1094" spans="37:39" x14ac:dyDescent="0.25">
      <c r="AK1094" s="7">
        <v>10023686</v>
      </c>
      <c r="AL1094" s="7">
        <v>30103753</v>
      </c>
      <c r="AM1094" s="8">
        <v>0.9</v>
      </c>
    </row>
    <row r="1095" spans="37:39" x14ac:dyDescent="0.25">
      <c r="AK1095" s="7">
        <v>10023686</v>
      </c>
      <c r="AL1095" s="7">
        <v>30103801</v>
      </c>
      <c r="AM1095" s="8">
        <v>0.9</v>
      </c>
    </row>
    <row r="1096" spans="37:39" x14ac:dyDescent="0.25">
      <c r="AK1096" s="7">
        <v>10023686</v>
      </c>
      <c r="AL1096" s="7">
        <v>30236147</v>
      </c>
      <c r="AM1096" s="8">
        <v>0.9</v>
      </c>
    </row>
    <row r="1097" spans="37:39" x14ac:dyDescent="0.25">
      <c r="AK1097" s="7">
        <v>10023686</v>
      </c>
      <c r="AL1097" s="7">
        <v>30238079</v>
      </c>
      <c r="AM1097" s="8">
        <v>0.9</v>
      </c>
    </row>
    <row r="1098" spans="37:39" x14ac:dyDescent="0.25">
      <c r="AK1098" s="7">
        <v>10023686</v>
      </c>
      <c r="AL1098" s="7">
        <v>30248669</v>
      </c>
      <c r="AM1098" s="8">
        <v>0.625</v>
      </c>
    </row>
    <row r="1099" spans="37:39" x14ac:dyDescent="0.25">
      <c r="AK1099" s="7">
        <v>10023686</v>
      </c>
      <c r="AL1099" s="7">
        <v>30248706</v>
      </c>
      <c r="AM1099" s="8">
        <v>0.9</v>
      </c>
    </row>
    <row r="1100" spans="37:39" x14ac:dyDescent="0.25">
      <c r="AK1100" s="7">
        <v>10023686</v>
      </c>
      <c r="AL1100" s="7">
        <v>30248740</v>
      </c>
      <c r="AM1100" s="8">
        <v>0.625</v>
      </c>
    </row>
    <row r="1101" spans="37:39" x14ac:dyDescent="0.25">
      <c r="AK1101" s="7">
        <v>10023686</v>
      </c>
      <c r="AL1101" s="7">
        <v>30255865</v>
      </c>
      <c r="AM1101" s="8">
        <v>0.9</v>
      </c>
    </row>
    <row r="1102" spans="37:39" x14ac:dyDescent="0.25">
      <c r="AK1102" s="7">
        <v>10023686</v>
      </c>
      <c r="AL1102" s="7">
        <v>30256349</v>
      </c>
      <c r="AM1102" s="8">
        <v>0.625</v>
      </c>
    </row>
    <row r="1103" spans="37:39" x14ac:dyDescent="0.25">
      <c r="AK1103" s="7">
        <v>10023686</v>
      </c>
      <c r="AL1103" s="7">
        <v>30256730</v>
      </c>
      <c r="AM1103" s="8">
        <v>0.625</v>
      </c>
    </row>
    <row r="1104" spans="37:39" x14ac:dyDescent="0.25">
      <c r="AK1104" s="7">
        <v>10023686</v>
      </c>
      <c r="AL1104" s="7">
        <v>30256752</v>
      </c>
      <c r="AM1104" s="8">
        <v>0.9</v>
      </c>
    </row>
    <row r="1105" spans="37:39" x14ac:dyDescent="0.25">
      <c r="AK1105" s="7">
        <v>10023686</v>
      </c>
      <c r="AL1105" s="7">
        <v>30256855</v>
      </c>
      <c r="AM1105" s="8">
        <v>0.9</v>
      </c>
    </row>
    <row r="1106" spans="37:39" x14ac:dyDescent="0.25">
      <c r="AK1106" s="7">
        <v>10023686</v>
      </c>
      <c r="AL1106" s="7">
        <v>30256899</v>
      </c>
      <c r="AM1106" s="8">
        <v>0.9</v>
      </c>
    </row>
    <row r="1107" spans="37:39" x14ac:dyDescent="0.25">
      <c r="AK1107" s="7">
        <v>10023686</v>
      </c>
      <c r="AL1107" s="7">
        <v>30256914</v>
      </c>
      <c r="AM1107" s="8">
        <v>0.625</v>
      </c>
    </row>
    <row r="1108" spans="37:39" x14ac:dyDescent="0.25">
      <c r="AK1108" s="7">
        <v>10023686</v>
      </c>
      <c r="AL1108" s="7">
        <v>30256958</v>
      </c>
      <c r="AM1108" s="8">
        <v>0.9</v>
      </c>
    </row>
    <row r="1109" spans="37:39" x14ac:dyDescent="0.25">
      <c r="AK1109" s="7">
        <v>10023686</v>
      </c>
      <c r="AL1109" s="7">
        <v>30274734</v>
      </c>
      <c r="AM1109" s="8">
        <v>0.9</v>
      </c>
    </row>
    <row r="1110" spans="37:39" x14ac:dyDescent="0.25">
      <c r="AK1110" s="7">
        <v>10023686</v>
      </c>
      <c r="AL1110" s="7">
        <v>30274790</v>
      </c>
      <c r="AM1110" s="8">
        <v>0.9</v>
      </c>
    </row>
    <row r="1111" spans="37:39" x14ac:dyDescent="0.25">
      <c r="AK1111" s="7">
        <v>10023686</v>
      </c>
      <c r="AL1111" s="7">
        <v>30274815</v>
      </c>
      <c r="AM1111" s="8">
        <v>0.9</v>
      </c>
    </row>
    <row r="1112" spans="37:39" x14ac:dyDescent="0.25">
      <c r="AK1112" s="7">
        <v>10023686</v>
      </c>
      <c r="AL1112" s="7">
        <v>30276367</v>
      </c>
      <c r="AM1112" s="8">
        <v>0.9</v>
      </c>
    </row>
    <row r="1113" spans="37:39" x14ac:dyDescent="0.25">
      <c r="AK1113" s="7">
        <v>10023686</v>
      </c>
      <c r="AL1113" s="7">
        <v>30285163</v>
      </c>
      <c r="AM1113" s="8">
        <v>0.625</v>
      </c>
    </row>
    <row r="1114" spans="37:39" x14ac:dyDescent="0.25">
      <c r="AK1114" s="7">
        <v>10023686</v>
      </c>
      <c r="AL1114" s="7">
        <v>30285185</v>
      </c>
      <c r="AM1114" s="8">
        <v>0.9</v>
      </c>
    </row>
    <row r="1115" spans="37:39" x14ac:dyDescent="0.25">
      <c r="AK1115" s="7">
        <v>10023686</v>
      </c>
      <c r="AL1115" s="7">
        <v>30293647</v>
      </c>
      <c r="AM1115" s="8">
        <v>0.625</v>
      </c>
    </row>
    <row r="1116" spans="37:39" x14ac:dyDescent="0.25">
      <c r="AK1116" s="7">
        <v>10023686</v>
      </c>
      <c r="AL1116" s="7">
        <v>30313242</v>
      </c>
      <c r="AM1116" s="8">
        <v>0.56000000000000005</v>
      </c>
    </row>
    <row r="1117" spans="37:39" x14ac:dyDescent="0.25">
      <c r="AK1117" s="7">
        <v>10023686</v>
      </c>
      <c r="AL1117" s="7">
        <v>30313286</v>
      </c>
      <c r="AM1117" s="8">
        <v>0.9</v>
      </c>
    </row>
    <row r="1118" spans="37:39" x14ac:dyDescent="0.25">
      <c r="AK1118" s="7">
        <v>10023686</v>
      </c>
      <c r="AL1118" s="7">
        <v>30313323</v>
      </c>
      <c r="AM1118" s="8">
        <v>0.625</v>
      </c>
    </row>
    <row r="1119" spans="37:39" x14ac:dyDescent="0.25">
      <c r="AK1119" s="7">
        <v>10023686</v>
      </c>
      <c r="AL1119" s="7">
        <v>30313345</v>
      </c>
      <c r="AM1119" s="8">
        <v>0.9</v>
      </c>
    </row>
    <row r="1120" spans="37:39" x14ac:dyDescent="0.25">
      <c r="AK1120" s="7">
        <v>10023686</v>
      </c>
      <c r="AL1120" s="7">
        <v>30321494</v>
      </c>
      <c r="AM1120" s="8">
        <v>1</v>
      </c>
    </row>
    <row r="1121" spans="37:39" x14ac:dyDescent="0.25">
      <c r="AK1121" s="7">
        <v>10023686</v>
      </c>
      <c r="AL1121" s="7">
        <v>30325960</v>
      </c>
      <c r="AM1121" s="8">
        <v>0.9</v>
      </c>
    </row>
    <row r="1122" spans="37:39" x14ac:dyDescent="0.25">
      <c r="AK1122" s="7">
        <v>10023686</v>
      </c>
      <c r="AL1122" s="7">
        <v>30334319</v>
      </c>
      <c r="AM1122" s="8">
        <v>0.9</v>
      </c>
    </row>
    <row r="1123" spans="37:39" x14ac:dyDescent="0.25">
      <c r="AK1123" s="7">
        <v>10023686</v>
      </c>
      <c r="AL1123" s="7">
        <v>30339200</v>
      </c>
      <c r="AM1123" s="8">
        <v>0.9</v>
      </c>
    </row>
    <row r="1124" spans="37:39" x14ac:dyDescent="0.25">
      <c r="AK1124" s="7">
        <v>10023686</v>
      </c>
      <c r="AL1124" s="7">
        <v>30391576</v>
      </c>
      <c r="AM1124" s="8">
        <v>0.625</v>
      </c>
    </row>
    <row r="1125" spans="37:39" x14ac:dyDescent="0.25">
      <c r="AK1125" s="7">
        <v>10023686</v>
      </c>
      <c r="AL1125" s="7">
        <v>30432710</v>
      </c>
      <c r="AM1125" s="8">
        <v>0.9</v>
      </c>
    </row>
    <row r="1126" spans="37:39" x14ac:dyDescent="0.25">
      <c r="AK1126" s="7">
        <v>10023686</v>
      </c>
      <c r="AL1126" s="7">
        <v>30446865</v>
      </c>
      <c r="AM1126" s="8">
        <v>0.9</v>
      </c>
    </row>
    <row r="1127" spans="37:39" x14ac:dyDescent="0.25">
      <c r="AK1127" s="7">
        <v>10023687</v>
      </c>
      <c r="AL1127" s="7">
        <v>30103742</v>
      </c>
      <c r="AM1127" s="8">
        <v>0.8</v>
      </c>
    </row>
    <row r="1128" spans="37:39" x14ac:dyDescent="0.25">
      <c r="AK1128" s="7">
        <v>10023687</v>
      </c>
      <c r="AL1128" s="7">
        <v>30103753</v>
      </c>
      <c r="AM1128" s="8">
        <v>0.8</v>
      </c>
    </row>
    <row r="1129" spans="37:39" x14ac:dyDescent="0.25">
      <c r="AK1129" s="7">
        <v>10023687</v>
      </c>
      <c r="AL1129" s="7">
        <v>30103801</v>
      </c>
      <c r="AM1129" s="8">
        <v>0.8</v>
      </c>
    </row>
    <row r="1130" spans="37:39" x14ac:dyDescent="0.25">
      <c r="AK1130" s="7">
        <v>10023687</v>
      </c>
      <c r="AL1130" s="7">
        <v>30236147</v>
      </c>
      <c r="AM1130" s="8">
        <v>0.8</v>
      </c>
    </row>
    <row r="1131" spans="37:39" x14ac:dyDescent="0.25">
      <c r="AK1131" s="7">
        <v>10023687</v>
      </c>
      <c r="AL1131" s="7">
        <v>30238079</v>
      </c>
      <c r="AM1131" s="8">
        <v>0.8</v>
      </c>
    </row>
    <row r="1132" spans="37:39" x14ac:dyDescent="0.25">
      <c r="AK1132" s="7">
        <v>10023687</v>
      </c>
      <c r="AL1132" s="7">
        <v>30248669</v>
      </c>
      <c r="AM1132" s="8">
        <v>0.875</v>
      </c>
    </row>
    <row r="1133" spans="37:39" x14ac:dyDescent="0.25">
      <c r="AK1133" s="7">
        <v>10023687</v>
      </c>
      <c r="AL1133" s="7">
        <v>30248706</v>
      </c>
      <c r="AM1133" s="8">
        <v>0.8</v>
      </c>
    </row>
    <row r="1134" spans="37:39" x14ac:dyDescent="0.25">
      <c r="AK1134" s="7">
        <v>10023687</v>
      </c>
      <c r="AL1134" s="7">
        <v>30248740</v>
      </c>
      <c r="AM1134" s="8">
        <v>0.875</v>
      </c>
    </row>
    <row r="1135" spans="37:39" x14ac:dyDescent="0.25">
      <c r="AK1135" s="7">
        <v>10023687</v>
      </c>
      <c r="AL1135" s="7">
        <v>30255865</v>
      </c>
      <c r="AM1135" s="8">
        <v>0.8</v>
      </c>
    </row>
    <row r="1136" spans="37:39" x14ac:dyDescent="0.25">
      <c r="AK1136" s="7">
        <v>10023687</v>
      </c>
      <c r="AL1136" s="7">
        <v>30256349</v>
      </c>
      <c r="AM1136" s="8">
        <v>0.875</v>
      </c>
    </row>
    <row r="1137" spans="37:39" x14ac:dyDescent="0.25">
      <c r="AK1137" s="7">
        <v>10023687</v>
      </c>
      <c r="AL1137" s="7">
        <v>30256730</v>
      </c>
      <c r="AM1137" s="8">
        <v>0.875</v>
      </c>
    </row>
    <row r="1138" spans="37:39" x14ac:dyDescent="0.25">
      <c r="AK1138" s="7">
        <v>10023687</v>
      </c>
      <c r="AL1138" s="7">
        <v>30256752</v>
      </c>
      <c r="AM1138" s="8">
        <v>0.8</v>
      </c>
    </row>
    <row r="1139" spans="37:39" x14ac:dyDescent="0.25">
      <c r="AK1139" s="7">
        <v>10023687</v>
      </c>
      <c r="AL1139" s="7">
        <v>30256855</v>
      </c>
      <c r="AM1139" s="8">
        <v>0.8</v>
      </c>
    </row>
    <row r="1140" spans="37:39" x14ac:dyDescent="0.25">
      <c r="AK1140" s="7">
        <v>10023687</v>
      </c>
      <c r="AL1140" s="7">
        <v>30256899</v>
      </c>
      <c r="AM1140" s="8">
        <v>0.8</v>
      </c>
    </row>
    <row r="1141" spans="37:39" x14ac:dyDescent="0.25">
      <c r="AK1141" s="7">
        <v>10023687</v>
      </c>
      <c r="AL1141" s="7">
        <v>30256914</v>
      </c>
      <c r="AM1141" s="8">
        <v>0.875</v>
      </c>
    </row>
    <row r="1142" spans="37:39" x14ac:dyDescent="0.25">
      <c r="AK1142" s="7">
        <v>10023687</v>
      </c>
      <c r="AL1142" s="7">
        <v>30256958</v>
      </c>
      <c r="AM1142" s="8">
        <v>0.8</v>
      </c>
    </row>
    <row r="1143" spans="37:39" x14ac:dyDescent="0.25">
      <c r="AK1143" s="7">
        <v>10023687</v>
      </c>
      <c r="AL1143" s="7">
        <v>30274734</v>
      </c>
      <c r="AM1143" s="8">
        <v>0.8</v>
      </c>
    </row>
    <row r="1144" spans="37:39" x14ac:dyDescent="0.25">
      <c r="AK1144" s="7">
        <v>10023687</v>
      </c>
      <c r="AL1144" s="7">
        <v>30274790</v>
      </c>
      <c r="AM1144" s="8">
        <v>0.8</v>
      </c>
    </row>
    <row r="1145" spans="37:39" x14ac:dyDescent="0.25">
      <c r="AK1145" s="7">
        <v>10023687</v>
      </c>
      <c r="AL1145" s="7">
        <v>30274815</v>
      </c>
      <c r="AM1145" s="8">
        <v>0.8</v>
      </c>
    </row>
    <row r="1146" spans="37:39" x14ac:dyDescent="0.25">
      <c r="AK1146" s="7">
        <v>10023687</v>
      </c>
      <c r="AL1146" s="7">
        <v>30276367</v>
      </c>
      <c r="AM1146" s="8">
        <v>0.8</v>
      </c>
    </row>
    <row r="1147" spans="37:39" x14ac:dyDescent="0.25">
      <c r="AK1147" s="7">
        <v>10023687</v>
      </c>
      <c r="AL1147" s="7">
        <v>30285163</v>
      </c>
      <c r="AM1147" s="8">
        <v>0.875</v>
      </c>
    </row>
    <row r="1148" spans="37:39" x14ac:dyDescent="0.25">
      <c r="AK1148" s="7">
        <v>10023687</v>
      </c>
      <c r="AL1148" s="7">
        <v>30285185</v>
      </c>
      <c r="AM1148" s="8">
        <v>0.8</v>
      </c>
    </row>
    <row r="1149" spans="37:39" x14ac:dyDescent="0.25">
      <c r="AK1149" s="7">
        <v>10023687</v>
      </c>
      <c r="AL1149" s="7">
        <v>30293647</v>
      </c>
      <c r="AM1149" s="8">
        <v>0.875</v>
      </c>
    </row>
    <row r="1150" spans="37:39" x14ac:dyDescent="0.25">
      <c r="AK1150" s="7">
        <v>10023687</v>
      </c>
      <c r="AL1150" s="7">
        <v>30313242</v>
      </c>
      <c r="AM1150" s="8">
        <v>0.56000000000000005</v>
      </c>
    </row>
    <row r="1151" spans="37:39" x14ac:dyDescent="0.25">
      <c r="AK1151" s="7">
        <v>10023687</v>
      </c>
      <c r="AL1151" s="7">
        <v>30313286</v>
      </c>
      <c r="AM1151" s="8">
        <v>0.8</v>
      </c>
    </row>
    <row r="1152" spans="37:39" x14ac:dyDescent="0.25">
      <c r="AK1152" s="7">
        <v>10023687</v>
      </c>
      <c r="AL1152" s="7">
        <v>30313323</v>
      </c>
      <c r="AM1152" s="8">
        <v>0.875</v>
      </c>
    </row>
    <row r="1153" spans="37:39" x14ac:dyDescent="0.25">
      <c r="AK1153" s="7">
        <v>10023687</v>
      </c>
      <c r="AL1153" s="7">
        <v>30313345</v>
      </c>
      <c r="AM1153" s="8">
        <v>0.8</v>
      </c>
    </row>
    <row r="1154" spans="37:39" x14ac:dyDescent="0.25">
      <c r="AK1154" s="7">
        <v>10023687</v>
      </c>
      <c r="AL1154" s="7">
        <v>30321494</v>
      </c>
      <c r="AM1154" s="8">
        <v>1</v>
      </c>
    </row>
    <row r="1155" spans="37:39" x14ac:dyDescent="0.25">
      <c r="AK1155" s="7">
        <v>10023687</v>
      </c>
      <c r="AL1155" s="7">
        <v>30325960</v>
      </c>
      <c r="AM1155" s="8">
        <v>0.8</v>
      </c>
    </row>
    <row r="1156" spans="37:39" x14ac:dyDescent="0.25">
      <c r="AK1156" s="7">
        <v>10023687</v>
      </c>
      <c r="AL1156" s="7">
        <v>30334319</v>
      </c>
      <c r="AM1156" s="8">
        <v>0.8</v>
      </c>
    </row>
    <row r="1157" spans="37:39" x14ac:dyDescent="0.25">
      <c r="AK1157" s="7">
        <v>10023687</v>
      </c>
      <c r="AL1157" s="7">
        <v>30339200</v>
      </c>
      <c r="AM1157" s="8">
        <v>0.8</v>
      </c>
    </row>
    <row r="1158" spans="37:39" x14ac:dyDescent="0.25">
      <c r="AK1158" s="7">
        <v>10023687</v>
      </c>
      <c r="AL1158" s="7">
        <v>30391576</v>
      </c>
      <c r="AM1158" s="8">
        <v>0.875</v>
      </c>
    </row>
    <row r="1159" spans="37:39" x14ac:dyDescent="0.25">
      <c r="AK1159" s="7">
        <v>10023687</v>
      </c>
      <c r="AL1159" s="7">
        <v>30432710</v>
      </c>
      <c r="AM1159" s="8">
        <v>0.8</v>
      </c>
    </row>
    <row r="1160" spans="37:39" x14ac:dyDescent="0.25">
      <c r="AK1160" s="7">
        <v>10023687</v>
      </c>
      <c r="AL1160" s="7">
        <v>30446865</v>
      </c>
      <c r="AM1160" s="8">
        <v>0.8</v>
      </c>
    </row>
    <row r="1161" spans="37:39" x14ac:dyDescent="0.25">
      <c r="AK1161" s="7">
        <v>10023730</v>
      </c>
      <c r="AL1161" s="7">
        <v>30103742</v>
      </c>
      <c r="AM1161" s="8">
        <v>1</v>
      </c>
    </row>
    <row r="1162" spans="37:39" x14ac:dyDescent="0.25">
      <c r="AK1162" s="7">
        <v>10023730</v>
      </c>
      <c r="AL1162" s="7">
        <v>30103753</v>
      </c>
      <c r="AM1162" s="8">
        <v>1</v>
      </c>
    </row>
    <row r="1163" spans="37:39" x14ac:dyDescent="0.25">
      <c r="AK1163" s="7">
        <v>10023730</v>
      </c>
      <c r="AL1163" s="7">
        <v>30103801</v>
      </c>
      <c r="AM1163" s="8">
        <v>1</v>
      </c>
    </row>
    <row r="1164" spans="37:39" x14ac:dyDescent="0.25">
      <c r="AK1164" s="7">
        <v>10023730</v>
      </c>
      <c r="AL1164" s="7">
        <v>30236147</v>
      </c>
      <c r="AM1164" s="8">
        <v>1</v>
      </c>
    </row>
    <row r="1165" spans="37:39" x14ac:dyDescent="0.25">
      <c r="AK1165" s="7">
        <v>10023730</v>
      </c>
      <c r="AL1165" s="7">
        <v>30238079</v>
      </c>
      <c r="AM1165" s="8">
        <v>1</v>
      </c>
    </row>
    <row r="1166" spans="37:39" x14ac:dyDescent="0.25">
      <c r="AK1166" s="7">
        <v>10023730</v>
      </c>
      <c r="AL1166" s="7">
        <v>30248669</v>
      </c>
      <c r="AM1166" s="8">
        <v>1</v>
      </c>
    </row>
    <row r="1167" spans="37:39" x14ac:dyDescent="0.25">
      <c r="AK1167" s="7">
        <v>10023730</v>
      </c>
      <c r="AL1167" s="7">
        <v>30248706</v>
      </c>
      <c r="AM1167" s="8">
        <v>1</v>
      </c>
    </row>
    <row r="1168" spans="37:39" x14ac:dyDescent="0.25">
      <c r="AK1168" s="7">
        <v>10023730</v>
      </c>
      <c r="AL1168" s="7">
        <v>30248740</v>
      </c>
      <c r="AM1168" s="8">
        <v>1</v>
      </c>
    </row>
    <row r="1169" spans="37:39" x14ac:dyDescent="0.25">
      <c r="AK1169" s="7">
        <v>10023730</v>
      </c>
      <c r="AL1169" s="7">
        <v>30255865</v>
      </c>
      <c r="AM1169" s="8">
        <v>1</v>
      </c>
    </row>
    <row r="1170" spans="37:39" x14ac:dyDescent="0.25">
      <c r="AK1170" s="7">
        <v>10023730</v>
      </c>
      <c r="AL1170" s="7">
        <v>30256349</v>
      </c>
      <c r="AM1170" s="8">
        <v>1</v>
      </c>
    </row>
    <row r="1171" spans="37:39" x14ac:dyDescent="0.25">
      <c r="AK1171" s="7">
        <v>10023730</v>
      </c>
      <c r="AL1171" s="7">
        <v>30256730</v>
      </c>
      <c r="AM1171" s="8">
        <v>1</v>
      </c>
    </row>
    <row r="1172" spans="37:39" x14ac:dyDescent="0.25">
      <c r="AK1172" s="7">
        <v>10023730</v>
      </c>
      <c r="AL1172" s="7">
        <v>30256752</v>
      </c>
      <c r="AM1172" s="8">
        <v>1</v>
      </c>
    </row>
    <row r="1173" spans="37:39" x14ac:dyDescent="0.25">
      <c r="AK1173" s="7">
        <v>10023730</v>
      </c>
      <c r="AL1173" s="7">
        <v>30256855</v>
      </c>
      <c r="AM1173" s="8">
        <v>1</v>
      </c>
    </row>
    <row r="1174" spans="37:39" x14ac:dyDescent="0.25">
      <c r="AK1174" s="7">
        <v>10023730</v>
      </c>
      <c r="AL1174" s="7">
        <v>30256899</v>
      </c>
      <c r="AM1174" s="8">
        <v>1</v>
      </c>
    </row>
    <row r="1175" spans="37:39" x14ac:dyDescent="0.25">
      <c r="AK1175" s="7">
        <v>10023730</v>
      </c>
      <c r="AL1175" s="7">
        <v>30256914</v>
      </c>
      <c r="AM1175" s="8">
        <v>1</v>
      </c>
    </row>
    <row r="1176" spans="37:39" x14ac:dyDescent="0.25">
      <c r="AK1176" s="7">
        <v>10023730</v>
      </c>
      <c r="AL1176" s="7">
        <v>30256958</v>
      </c>
      <c r="AM1176" s="8">
        <v>1</v>
      </c>
    </row>
    <row r="1177" spans="37:39" x14ac:dyDescent="0.25">
      <c r="AK1177" s="7">
        <v>10023730</v>
      </c>
      <c r="AL1177" s="7">
        <v>30274734</v>
      </c>
      <c r="AM1177" s="8">
        <v>1</v>
      </c>
    </row>
    <row r="1178" spans="37:39" x14ac:dyDescent="0.25">
      <c r="AK1178" s="7">
        <v>10023730</v>
      </c>
      <c r="AL1178" s="7">
        <v>30274790</v>
      </c>
      <c r="AM1178" s="8">
        <v>1</v>
      </c>
    </row>
    <row r="1179" spans="37:39" x14ac:dyDescent="0.25">
      <c r="AK1179" s="7">
        <v>10023730</v>
      </c>
      <c r="AL1179" s="7">
        <v>30274815</v>
      </c>
      <c r="AM1179" s="8">
        <v>1</v>
      </c>
    </row>
    <row r="1180" spans="37:39" x14ac:dyDescent="0.25">
      <c r="AK1180" s="7">
        <v>10023730</v>
      </c>
      <c r="AL1180" s="7">
        <v>30276367</v>
      </c>
      <c r="AM1180" s="8">
        <v>1</v>
      </c>
    </row>
    <row r="1181" spans="37:39" x14ac:dyDescent="0.25">
      <c r="AK1181" s="7">
        <v>10023730</v>
      </c>
      <c r="AL1181" s="7">
        <v>30285163</v>
      </c>
      <c r="AM1181" s="8">
        <v>1</v>
      </c>
    </row>
    <row r="1182" spans="37:39" x14ac:dyDescent="0.25">
      <c r="AK1182" s="7">
        <v>10023730</v>
      </c>
      <c r="AL1182" s="7">
        <v>30285185</v>
      </c>
      <c r="AM1182" s="8">
        <v>1</v>
      </c>
    </row>
    <row r="1183" spans="37:39" x14ac:dyDescent="0.25">
      <c r="AK1183" s="7">
        <v>10023730</v>
      </c>
      <c r="AL1183" s="7">
        <v>30293647</v>
      </c>
      <c r="AM1183" s="8">
        <v>1</v>
      </c>
    </row>
    <row r="1184" spans="37:39" x14ac:dyDescent="0.25">
      <c r="AK1184" s="7">
        <v>10023730</v>
      </c>
      <c r="AL1184" s="7">
        <v>30313242</v>
      </c>
      <c r="AM1184" s="8">
        <v>0.6</v>
      </c>
    </row>
    <row r="1185" spans="37:39" x14ac:dyDescent="0.25">
      <c r="AK1185" s="7">
        <v>10023730</v>
      </c>
      <c r="AL1185" s="7">
        <v>30313286</v>
      </c>
      <c r="AM1185" s="8">
        <v>1</v>
      </c>
    </row>
    <row r="1186" spans="37:39" x14ac:dyDescent="0.25">
      <c r="AK1186" s="7">
        <v>10023730</v>
      </c>
      <c r="AL1186" s="7">
        <v>30313323</v>
      </c>
      <c r="AM1186" s="8">
        <v>1</v>
      </c>
    </row>
    <row r="1187" spans="37:39" x14ac:dyDescent="0.25">
      <c r="AK1187" s="7">
        <v>10023730</v>
      </c>
      <c r="AL1187" s="7">
        <v>30313345</v>
      </c>
      <c r="AM1187" s="8">
        <v>1</v>
      </c>
    </row>
    <row r="1188" spans="37:39" x14ac:dyDescent="0.25">
      <c r="AK1188" s="7">
        <v>10023730</v>
      </c>
      <c r="AL1188" s="7">
        <v>30321494</v>
      </c>
      <c r="AM1188" s="8">
        <v>1.1666666666666667</v>
      </c>
    </row>
    <row r="1189" spans="37:39" x14ac:dyDescent="0.25">
      <c r="AK1189" s="7">
        <v>10023730</v>
      </c>
      <c r="AL1189" s="7">
        <v>30325960</v>
      </c>
      <c r="AM1189" s="8">
        <v>1</v>
      </c>
    </row>
    <row r="1190" spans="37:39" x14ac:dyDescent="0.25">
      <c r="AK1190" s="7">
        <v>10023730</v>
      </c>
      <c r="AL1190" s="7">
        <v>30334319</v>
      </c>
      <c r="AM1190" s="8">
        <v>1</v>
      </c>
    </row>
    <row r="1191" spans="37:39" x14ac:dyDescent="0.25">
      <c r="AK1191" s="7">
        <v>10023730</v>
      </c>
      <c r="AL1191" s="7">
        <v>30339200</v>
      </c>
      <c r="AM1191" s="8">
        <v>1</v>
      </c>
    </row>
    <row r="1192" spans="37:39" x14ac:dyDescent="0.25">
      <c r="AK1192" s="7">
        <v>10023730</v>
      </c>
      <c r="AL1192" s="7">
        <v>30391576</v>
      </c>
      <c r="AM1192" s="8">
        <v>1</v>
      </c>
    </row>
    <row r="1193" spans="37:39" x14ac:dyDescent="0.25">
      <c r="AK1193" s="7">
        <v>10023730</v>
      </c>
      <c r="AL1193" s="7">
        <v>30432710</v>
      </c>
      <c r="AM1193" s="8">
        <v>1</v>
      </c>
    </row>
    <row r="1194" spans="37:39" x14ac:dyDescent="0.25">
      <c r="AK1194" s="7">
        <v>10023730</v>
      </c>
      <c r="AL1194" s="7">
        <v>30446865</v>
      </c>
      <c r="AM1194" s="8">
        <v>1</v>
      </c>
    </row>
    <row r="1195" spans="37:39" x14ac:dyDescent="0.25">
      <c r="AK1195" s="7">
        <v>10023739</v>
      </c>
      <c r="AL1195" s="7">
        <v>30103742</v>
      </c>
      <c r="AM1195" s="8">
        <v>0.9</v>
      </c>
    </row>
    <row r="1196" spans="37:39" x14ac:dyDescent="0.25">
      <c r="AK1196" s="7">
        <v>10023739</v>
      </c>
      <c r="AL1196" s="7">
        <v>30103753</v>
      </c>
      <c r="AM1196" s="8">
        <v>0.9</v>
      </c>
    </row>
    <row r="1197" spans="37:39" x14ac:dyDescent="0.25">
      <c r="AK1197" s="7">
        <v>10023739</v>
      </c>
      <c r="AL1197" s="7">
        <v>30103801</v>
      </c>
      <c r="AM1197" s="8">
        <v>0.9</v>
      </c>
    </row>
    <row r="1198" spans="37:39" x14ac:dyDescent="0.25">
      <c r="AK1198" s="7">
        <v>10023739</v>
      </c>
      <c r="AL1198" s="7">
        <v>30236147</v>
      </c>
      <c r="AM1198" s="8">
        <v>0.9</v>
      </c>
    </row>
    <row r="1199" spans="37:39" x14ac:dyDescent="0.25">
      <c r="AK1199" s="7">
        <v>10023739</v>
      </c>
      <c r="AL1199" s="7">
        <v>30238079</v>
      </c>
      <c r="AM1199" s="8">
        <v>0.9</v>
      </c>
    </row>
    <row r="1200" spans="37:39" x14ac:dyDescent="0.25">
      <c r="AK1200" s="7">
        <v>10023739</v>
      </c>
      <c r="AL1200" s="7">
        <v>30248669</v>
      </c>
      <c r="AM1200" s="8">
        <v>0.95</v>
      </c>
    </row>
    <row r="1201" spans="37:39" x14ac:dyDescent="0.25">
      <c r="AK1201" s="7">
        <v>10023739</v>
      </c>
      <c r="AL1201" s="7">
        <v>30248706</v>
      </c>
      <c r="AM1201" s="8">
        <v>0.9</v>
      </c>
    </row>
    <row r="1202" spans="37:39" x14ac:dyDescent="0.25">
      <c r="AK1202" s="7">
        <v>10023739</v>
      </c>
      <c r="AL1202" s="7">
        <v>30248740</v>
      </c>
      <c r="AM1202" s="8">
        <v>0.95</v>
      </c>
    </row>
    <row r="1203" spans="37:39" x14ac:dyDescent="0.25">
      <c r="AK1203" s="7">
        <v>10023739</v>
      </c>
      <c r="AL1203" s="7">
        <v>30255865</v>
      </c>
      <c r="AM1203" s="8">
        <v>0.9</v>
      </c>
    </row>
    <row r="1204" spans="37:39" x14ac:dyDescent="0.25">
      <c r="AK1204" s="7">
        <v>10023739</v>
      </c>
      <c r="AL1204" s="7">
        <v>30256349</v>
      </c>
      <c r="AM1204" s="8">
        <v>0.95</v>
      </c>
    </row>
    <row r="1205" spans="37:39" x14ac:dyDescent="0.25">
      <c r="AK1205" s="7">
        <v>10023739</v>
      </c>
      <c r="AL1205" s="7">
        <v>30256730</v>
      </c>
      <c r="AM1205" s="8">
        <v>0.95</v>
      </c>
    </row>
    <row r="1206" spans="37:39" x14ac:dyDescent="0.25">
      <c r="AK1206" s="7">
        <v>10023739</v>
      </c>
      <c r="AL1206" s="7">
        <v>30256752</v>
      </c>
      <c r="AM1206" s="8">
        <v>0.9</v>
      </c>
    </row>
    <row r="1207" spans="37:39" x14ac:dyDescent="0.25">
      <c r="AK1207" s="7">
        <v>10023739</v>
      </c>
      <c r="AL1207" s="7">
        <v>30256855</v>
      </c>
      <c r="AM1207" s="8">
        <v>0.9</v>
      </c>
    </row>
    <row r="1208" spans="37:39" x14ac:dyDescent="0.25">
      <c r="AK1208" s="7">
        <v>10023739</v>
      </c>
      <c r="AL1208" s="7">
        <v>30256899</v>
      </c>
      <c r="AM1208" s="8">
        <v>0.9</v>
      </c>
    </row>
    <row r="1209" spans="37:39" x14ac:dyDescent="0.25">
      <c r="AK1209" s="7">
        <v>10023739</v>
      </c>
      <c r="AL1209" s="7">
        <v>30256914</v>
      </c>
      <c r="AM1209" s="8">
        <v>0.95</v>
      </c>
    </row>
    <row r="1210" spans="37:39" x14ac:dyDescent="0.25">
      <c r="AK1210" s="7">
        <v>10023739</v>
      </c>
      <c r="AL1210" s="7">
        <v>30256958</v>
      </c>
      <c r="AM1210" s="8">
        <v>0.9</v>
      </c>
    </row>
    <row r="1211" spans="37:39" x14ac:dyDescent="0.25">
      <c r="AK1211" s="7">
        <v>10023739</v>
      </c>
      <c r="AL1211" s="7">
        <v>30274734</v>
      </c>
      <c r="AM1211" s="8">
        <v>0.9</v>
      </c>
    </row>
    <row r="1212" spans="37:39" x14ac:dyDescent="0.25">
      <c r="AK1212" s="7">
        <v>10023739</v>
      </c>
      <c r="AL1212" s="7">
        <v>30274790</v>
      </c>
      <c r="AM1212" s="8">
        <v>0.9</v>
      </c>
    </row>
    <row r="1213" spans="37:39" x14ac:dyDescent="0.25">
      <c r="AK1213" s="7">
        <v>10023739</v>
      </c>
      <c r="AL1213" s="7">
        <v>30274815</v>
      </c>
      <c r="AM1213" s="8">
        <v>0.9</v>
      </c>
    </row>
    <row r="1214" spans="37:39" x14ac:dyDescent="0.25">
      <c r="AK1214" s="7">
        <v>10023739</v>
      </c>
      <c r="AL1214" s="7">
        <v>30276367</v>
      </c>
      <c r="AM1214" s="8">
        <v>0.9</v>
      </c>
    </row>
    <row r="1215" spans="37:39" x14ac:dyDescent="0.25">
      <c r="AK1215" s="7">
        <v>10023739</v>
      </c>
      <c r="AL1215" s="7">
        <v>30285163</v>
      </c>
      <c r="AM1215" s="8">
        <v>0.95</v>
      </c>
    </row>
    <row r="1216" spans="37:39" x14ac:dyDescent="0.25">
      <c r="AK1216" s="7">
        <v>10023739</v>
      </c>
      <c r="AL1216" s="7">
        <v>30285185</v>
      </c>
      <c r="AM1216" s="8">
        <v>0.9</v>
      </c>
    </row>
    <row r="1217" spans="37:39" x14ac:dyDescent="0.25">
      <c r="AK1217" s="7">
        <v>10023739</v>
      </c>
      <c r="AL1217" s="7">
        <v>30293647</v>
      </c>
      <c r="AM1217" s="8">
        <v>0.95</v>
      </c>
    </row>
    <row r="1218" spans="37:39" x14ac:dyDescent="0.25">
      <c r="AK1218" s="7">
        <v>10023739</v>
      </c>
      <c r="AL1218" s="7">
        <v>30313242</v>
      </c>
      <c r="AM1218" s="8">
        <v>0.6</v>
      </c>
    </row>
    <row r="1219" spans="37:39" x14ac:dyDescent="0.25">
      <c r="AK1219" s="7">
        <v>10023739</v>
      </c>
      <c r="AL1219" s="7">
        <v>30313286</v>
      </c>
      <c r="AM1219" s="8">
        <v>0.9</v>
      </c>
    </row>
    <row r="1220" spans="37:39" x14ac:dyDescent="0.25">
      <c r="AK1220" s="7">
        <v>10023739</v>
      </c>
      <c r="AL1220" s="7">
        <v>30313323</v>
      </c>
      <c r="AM1220" s="8">
        <v>0.95</v>
      </c>
    </row>
    <row r="1221" spans="37:39" x14ac:dyDescent="0.25">
      <c r="AK1221" s="7">
        <v>10023739</v>
      </c>
      <c r="AL1221" s="7">
        <v>30313345</v>
      </c>
      <c r="AM1221" s="8">
        <v>0.9</v>
      </c>
    </row>
    <row r="1222" spans="37:39" x14ac:dyDescent="0.25">
      <c r="AK1222" s="7">
        <v>10023739</v>
      </c>
      <c r="AL1222" s="7">
        <v>30321494</v>
      </c>
      <c r="AM1222" s="8">
        <v>1</v>
      </c>
    </row>
    <row r="1223" spans="37:39" x14ac:dyDescent="0.25">
      <c r="AK1223" s="7">
        <v>10023739</v>
      </c>
      <c r="AL1223" s="7">
        <v>30325960</v>
      </c>
      <c r="AM1223" s="8">
        <v>0.9</v>
      </c>
    </row>
    <row r="1224" spans="37:39" x14ac:dyDescent="0.25">
      <c r="AK1224" s="7">
        <v>10023739</v>
      </c>
      <c r="AL1224" s="7">
        <v>30334319</v>
      </c>
      <c r="AM1224" s="8">
        <v>0.9</v>
      </c>
    </row>
    <row r="1225" spans="37:39" x14ac:dyDescent="0.25">
      <c r="AK1225" s="7">
        <v>10023739</v>
      </c>
      <c r="AL1225" s="7">
        <v>30339200</v>
      </c>
      <c r="AM1225" s="8">
        <v>0.9</v>
      </c>
    </row>
    <row r="1226" spans="37:39" x14ac:dyDescent="0.25">
      <c r="AK1226" s="7">
        <v>10023739</v>
      </c>
      <c r="AL1226" s="7">
        <v>30391576</v>
      </c>
      <c r="AM1226" s="8">
        <v>0.95</v>
      </c>
    </row>
    <row r="1227" spans="37:39" x14ac:dyDescent="0.25">
      <c r="AK1227" s="7">
        <v>10023739</v>
      </c>
      <c r="AL1227" s="7">
        <v>30432710</v>
      </c>
      <c r="AM1227" s="8">
        <v>0.9</v>
      </c>
    </row>
    <row r="1228" spans="37:39" x14ac:dyDescent="0.25">
      <c r="AK1228" s="7">
        <v>10023739</v>
      </c>
      <c r="AL1228" s="7">
        <v>30446865</v>
      </c>
      <c r="AM1228" s="8">
        <v>0.9</v>
      </c>
    </row>
    <row r="1229" spans="37:39" x14ac:dyDescent="0.25">
      <c r="AK1229" s="7">
        <v>10023746</v>
      </c>
      <c r="AL1229" s="7">
        <v>30103742</v>
      </c>
      <c r="AM1229" s="8">
        <v>1.06</v>
      </c>
    </row>
    <row r="1230" spans="37:39" x14ac:dyDescent="0.25">
      <c r="AK1230" s="7">
        <v>10023746</v>
      </c>
      <c r="AL1230" s="7">
        <v>30103753</v>
      </c>
      <c r="AM1230" s="8">
        <v>1</v>
      </c>
    </row>
    <row r="1231" spans="37:39" x14ac:dyDescent="0.25">
      <c r="AK1231" s="7">
        <v>10023746</v>
      </c>
      <c r="AL1231" s="7">
        <v>30103801</v>
      </c>
      <c r="AM1231" s="8">
        <v>1.06</v>
      </c>
    </row>
    <row r="1232" spans="37:39" x14ac:dyDescent="0.25">
      <c r="AK1232" s="7">
        <v>10023746</v>
      </c>
      <c r="AL1232" s="7">
        <v>30236147</v>
      </c>
      <c r="AM1232" s="8">
        <v>1.06</v>
      </c>
    </row>
    <row r="1233" spans="37:39" x14ac:dyDescent="0.25">
      <c r="AK1233" s="7">
        <v>10023746</v>
      </c>
      <c r="AL1233" s="7">
        <v>30238079</v>
      </c>
      <c r="AM1233" s="8">
        <v>1.06</v>
      </c>
    </row>
    <row r="1234" spans="37:39" x14ac:dyDescent="0.25">
      <c r="AK1234" s="7">
        <v>10023746</v>
      </c>
      <c r="AL1234" s="7">
        <v>30248669</v>
      </c>
      <c r="AM1234" s="8">
        <v>0.75</v>
      </c>
    </row>
    <row r="1235" spans="37:39" x14ac:dyDescent="0.25">
      <c r="AK1235" s="7">
        <v>10023746</v>
      </c>
      <c r="AL1235" s="7">
        <v>30248706</v>
      </c>
      <c r="AM1235" s="8">
        <v>1.06</v>
      </c>
    </row>
    <row r="1236" spans="37:39" x14ac:dyDescent="0.25">
      <c r="AK1236" s="7">
        <v>10023746</v>
      </c>
      <c r="AL1236" s="7">
        <v>30248740</v>
      </c>
      <c r="AM1236" s="8">
        <v>0.75</v>
      </c>
    </row>
    <row r="1237" spans="37:39" x14ac:dyDescent="0.25">
      <c r="AK1237" s="7">
        <v>10023746</v>
      </c>
      <c r="AL1237" s="7">
        <v>30255865</v>
      </c>
      <c r="AM1237" s="8">
        <v>1.06</v>
      </c>
    </row>
    <row r="1238" spans="37:39" x14ac:dyDescent="0.25">
      <c r="AK1238" s="7">
        <v>10023746</v>
      </c>
      <c r="AL1238" s="7">
        <v>30256349</v>
      </c>
      <c r="AM1238" s="8">
        <v>0.75</v>
      </c>
    </row>
    <row r="1239" spans="37:39" x14ac:dyDescent="0.25">
      <c r="AK1239" s="7">
        <v>10023746</v>
      </c>
      <c r="AL1239" s="7">
        <v>30256730</v>
      </c>
      <c r="AM1239" s="8">
        <v>0.75</v>
      </c>
    </row>
    <row r="1240" spans="37:39" x14ac:dyDescent="0.25">
      <c r="AK1240" s="7">
        <v>10023746</v>
      </c>
      <c r="AL1240" s="7">
        <v>30256752</v>
      </c>
      <c r="AM1240" s="8">
        <v>1</v>
      </c>
    </row>
    <row r="1241" spans="37:39" x14ac:dyDescent="0.25">
      <c r="AK1241" s="7">
        <v>10023746</v>
      </c>
      <c r="AL1241" s="7">
        <v>30256855</v>
      </c>
      <c r="AM1241" s="8">
        <v>1</v>
      </c>
    </row>
    <row r="1242" spans="37:39" x14ac:dyDescent="0.25">
      <c r="AK1242" s="7">
        <v>10023746</v>
      </c>
      <c r="AL1242" s="7">
        <v>30256899</v>
      </c>
      <c r="AM1242" s="8">
        <v>1.06</v>
      </c>
    </row>
    <row r="1243" spans="37:39" x14ac:dyDescent="0.25">
      <c r="AK1243" s="7">
        <v>10023746</v>
      </c>
      <c r="AL1243" s="7">
        <v>30256914</v>
      </c>
      <c r="AM1243" s="8">
        <v>0.75</v>
      </c>
    </row>
    <row r="1244" spans="37:39" x14ac:dyDescent="0.25">
      <c r="AK1244" s="7">
        <v>10023746</v>
      </c>
      <c r="AL1244" s="7">
        <v>30256958</v>
      </c>
      <c r="AM1244" s="8">
        <v>1.06</v>
      </c>
    </row>
    <row r="1245" spans="37:39" x14ac:dyDescent="0.25">
      <c r="AK1245" s="7">
        <v>10023746</v>
      </c>
      <c r="AL1245" s="7">
        <v>30274734</v>
      </c>
      <c r="AM1245" s="8">
        <v>1.06</v>
      </c>
    </row>
    <row r="1246" spans="37:39" x14ac:dyDescent="0.25">
      <c r="AK1246" s="7">
        <v>10023746</v>
      </c>
      <c r="AL1246" s="7">
        <v>30274790</v>
      </c>
      <c r="AM1246" s="8">
        <v>1</v>
      </c>
    </row>
    <row r="1247" spans="37:39" x14ac:dyDescent="0.25">
      <c r="AK1247" s="7">
        <v>10023746</v>
      </c>
      <c r="AL1247" s="7">
        <v>30274815</v>
      </c>
      <c r="AM1247" s="8">
        <v>1</v>
      </c>
    </row>
    <row r="1248" spans="37:39" x14ac:dyDescent="0.25">
      <c r="AK1248" s="7">
        <v>10023746</v>
      </c>
      <c r="AL1248" s="7">
        <v>30276367</v>
      </c>
      <c r="AM1248" s="8">
        <v>1.06</v>
      </c>
    </row>
    <row r="1249" spans="37:39" x14ac:dyDescent="0.25">
      <c r="AK1249" s="7">
        <v>10023746</v>
      </c>
      <c r="AL1249" s="7">
        <v>30285163</v>
      </c>
      <c r="AM1249" s="8">
        <v>0.75</v>
      </c>
    </row>
    <row r="1250" spans="37:39" x14ac:dyDescent="0.25">
      <c r="AK1250" s="7">
        <v>10023746</v>
      </c>
      <c r="AL1250" s="7">
        <v>30285185</v>
      </c>
      <c r="AM1250" s="8">
        <v>1.06</v>
      </c>
    </row>
    <row r="1251" spans="37:39" x14ac:dyDescent="0.25">
      <c r="AK1251" s="7">
        <v>10023746</v>
      </c>
      <c r="AL1251" s="7">
        <v>30293647</v>
      </c>
      <c r="AM1251" s="8">
        <v>0.75</v>
      </c>
    </row>
    <row r="1252" spans="37:39" x14ac:dyDescent="0.25">
      <c r="AK1252" s="7">
        <v>10023746</v>
      </c>
      <c r="AL1252" s="7">
        <v>30313242</v>
      </c>
      <c r="AM1252" s="8">
        <v>0.6</v>
      </c>
    </row>
    <row r="1253" spans="37:39" x14ac:dyDescent="0.25">
      <c r="AK1253" s="7">
        <v>10023746</v>
      </c>
      <c r="AL1253" s="7">
        <v>30313286</v>
      </c>
      <c r="AM1253" s="8">
        <v>1</v>
      </c>
    </row>
    <row r="1254" spans="37:39" x14ac:dyDescent="0.25">
      <c r="AK1254" s="7">
        <v>10023746</v>
      </c>
      <c r="AL1254" s="7">
        <v>30313323</v>
      </c>
      <c r="AM1254" s="8">
        <v>0.75</v>
      </c>
    </row>
    <row r="1255" spans="37:39" x14ac:dyDescent="0.25">
      <c r="AK1255" s="7">
        <v>10023746</v>
      </c>
      <c r="AL1255" s="7">
        <v>30313345</v>
      </c>
      <c r="AM1255" s="8">
        <v>1</v>
      </c>
    </row>
    <row r="1256" spans="37:39" x14ac:dyDescent="0.25">
      <c r="AK1256" s="7">
        <v>10023746</v>
      </c>
      <c r="AL1256" s="7">
        <v>30321494</v>
      </c>
      <c r="AM1256" s="8">
        <v>1</v>
      </c>
    </row>
    <row r="1257" spans="37:39" x14ac:dyDescent="0.25">
      <c r="AK1257" s="7">
        <v>10023746</v>
      </c>
      <c r="AL1257" s="7">
        <v>30325960</v>
      </c>
      <c r="AM1257" s="8">
        <v>1.06</v>
      </c>
    </row>
    <row r="1258" spans="37:39" x14ac:dyDescent="0.25">
      <c r="AK1258" s="7">
        <v>10023746</v>
      </c>
      <c r="AL1258" s="7">
        <v>30334319</v>
      </c>
      <c r="AM1258" s="8">
        <v>1.06</v>
      </c>
    </row>
    <row r="1259" spans="37:39" x14ac:dyDescent="0.25">
      <c r="AK1259" s="7">
        <v>10023746</v>
      </c>
      <c r="AL1259" s="7">
        <v>30339200</v>
      </c>
      <c r="AM1259" s="8">
        <v>1.06</v>
      </c>
    </row>
    <row r="1260" spans="37:39" x14ac:dyDescent="0.25">
      <c r="AK1260" s="7">
        <v>10023746</v>
      </c>
      <c r="AL1260" s="7">
        <v>30391576</v>
      </c>
      <c r="AM1260" s="8">
        <v>0.75</v>
      </c>
    </row>
    <row r="1261" spans="37:39" x14ac:dyDescent="0.25">
      <c r="AK1261" s="7">
        <v>10023746</v>
      </c>
      <c r="AL1261" s="7">
        <v>30432710</v>
      </c>
      <c r="AM1261" s="8">
        <v>1</v>
      </c>
    </row>
    <row r="1262" spans="37:39" x14ac:dyDescent="0.25">
      <c r="AK1262" s="7">
        <v>10023746</v>
      </c>
      <c r="AL1262" s="7">
        <v>30446865</v>
      </c>
      <c r="AM1262" s="8">
        <v>1.06</v>
      </c>
    </row>
    <row r="1263" spans="37:39" x14ac:dyDescent="0.25">
      <c r="AK1263" s="7">
        <v>10023759</v>
      </c>
      <c r="AL1263" s="7">
        <v>30103742</v>
      </c>
      <c r="AM1263" s="8">
        <v>0.9</v>
      </c>
    </row>
    <row r="1264" spans="37:39" x14ac:dyDescent="0.25">
      <c r="AK1264" s="7">
        <v>10023759</v>
      </c>
      <c r="AL1264" s="7">
        <v>30103753</v>
      </c>
      <c r="AM1264" s="8">
        <v>0.86</v>
      </c>
    </row>
    <row r="1265" spans="37:39" x14ac:dyDescent="0.25">
      <c r="AK1265" s="7">
        <v>10023759</v>
      </c>
      <c r="AL1265" s="7">
        <v>30103801</v>
      </c>
      <c r="AM1265" s="8">
        <v>0.9</v>
      </c>
    </row>
    <row r="1266" spans="37:39" x14ac:dyDescent="0.25">
      <c r="AK1266" s="7">
        <v>10023759</v>
      </c>
      <c r="AL1266" s="7">
        <v>30236147</v>
      </c>
      <c r="AM1266" s="8">
        <v>0.9</v>
      </c>
    </row>
    <row r="1267" spans="37:39" x14ac:dyDescent="0.25">
      <c r="AK1267" s="7">
        <v>10023759</v>
      </c>
      <c r="AL1267" s="7">
        <v>30238079</v>
      </c>
      <c r="AM1267" s="8">
        <v>0.9</v>
      </c>
    </row>
    <row r="1268" spans="37:39" x14ac:dyDescent="0.25">
      <c r="AK1268" s="7">
        <v>10023759</v>
      </c>
      <c r="AL1268" s="7">
        <v>30248669</v>
      </c>
      <c r="AM1268" s="8">
        <v>0.7</v>
      </c>
    </row>
    <row r="1269" spans="37:39" x14ac:dyDescent="0.25">
      <c r="AK1269" s="7">
        <v>10023759</v>
      </c>
      <c r="AL1269" s="7">
        <v>30248706</v>
      </c>
      <c r="AM1269" s="8">
        <v>0.9</v>
      </c>
    </row>
    <row r="1270" spans="37:39" x14ac:dyDescent="0.25">
      <c r="AK1270" s="7">
        <v>10023759</v>
      </c>
      <c r="AL1270" s="7">
        <v>30248740</v>
      </c>
      <c r="AM1270" s="8">
        <v>0.7</v>
      </c>
    </row>
    <row r="1271" spans="37:39" x14ac:dyDescent="0.25">
      <c r="AK1271" s="7">
        <v>10023759</v>
      </c>
      <c r="AL1271" s="7">
        <v>30255865</v>
      </c>
      <c r="AM1271" s="8">
        <v>0.9</v>
      </c>
    </row>
    <row r="1272" spans="37:39" x14ac:dyDescent="0.25">
      <c r="AK1272" s="7">
        <v>10023759</v>
      </c>
      <c r="AL1272" s="7">
        <v>30256349</v>
      </c>
      <c r="AM1272" s="8">
        <v>0.7</v>
      </c>
    </row>
    <row r="1273" spans="37:39" x14ac:dyDescent="0.25">
      <c r="AK1273" s="7">
        <v>10023759</v>
      </c>
      <c r="AL1273" s="7">
        <v>30256730</v>
      </c>
      <c r="AM1273" s="8">
        <v>0.7</v>
      </c>
    </row>
    <row r="1274" spans="37:39" x14ac:dyDescent="0.25">
      <c r="AK1274" s="7">
        <v>10023759</v>
      </c>
      <c r="AL1274" s="7">
        <v>30256752</v>
      </c>
      <c r="AM1274" s="8">
        <v>0.86</v>
      </c>
    </row>
    <row r="1275" spans="37:39" x14ac:dyDescent="0.25">
      <c r="AK1275" s="7">
        <v>10023759</v>
      </c>
      <c r="AL1275" s="7">
        <v>30256855</v>
      </c>
      <c r="AM1275" s="8">
        <v>0.86</v>
      </c>
    </row>
    <row r="1276" spans="37:39" x14ac:dyDescent="0.25">
      <c r="AK1276" s="7">
        <v>10023759</v>
      </c>
      <c r="AL1276" s="7">
        <v>30256899</v>
      </c>
      <c r="AM1276" s="8">
        <v>0.9</v>
      </c>
    </row>
    <row r="1277" spans="37:39" x14ac:dyDescent="0.25">
      <c r="AK1277" s="7">
        <v>10023759</v>
      </c>
      <c r="AL1277" s="7">
        <v>30256914</v>
      </c>
      <c r="AM1277" s="8">
        <v>0.7</v>
      </c>
    </row>
    <row r="1278" spans="37:39" x14ac:dyDescent="0.25">
      <c r="AK1278" s="7">
        <v>10023759</v>
      </c>
      <c r="AL1278" s="7">
        <v>30256958</v>
      </c>
      <c r="AM1278" s="8">
        <v>0.9</v>
      </c>
    </row>
    <row r="1279" spans="37:39" x14ac:dyDescent="0.25">
      <c r="AK1279" s="7">
        <v>10023759</v>
      </c>
      <c r="AL1279" s="7">
        <v>30274734</v>
      </c>
      <c r="AM1279" s="8">
        <v>0.9</v>
      </c>
    </row>
    <row r="1280" spans="37:39" x14ac:dyDescent="0.25">
      <c r="AK1280" s="7">
        <v>10023759</v>
      </c>
      <c r="AL1280" s="7">
        <v>30274790</v>
      </c>
      <c r="AM1280" s="8">
        <v>0.86</v>
      </c>
    </row>
    <row r="1281" spans="37:39" x14ac:dyDescent="0.25">
      <c r="AK1281" s="7">
        <v>10023759</v>
      </c>
      <c r="AL1281" s="7">
        <v>30274815</v>
      </c>
      <c r="AM1281" s="8">
        <v>0.86</v>
      </c>
    </row>
    <row r="1282" spans="37:39" x14ac:dyDescent="0.25">
      <c r="AK1282" s="7">
        <v>10023759</v>
      </c>
      <c r="AL1282" s="7">
        <v>30276367</v>
      </c>
      <c r="AM1282" s="8">
        <v>0.9</v>
      </c>
    </row>
    <row r="1283" spans="37:39" x14ac:dyDescent="0.25">
      <c r="AK1283" s="7">
        <v>10023759</v>
      </c>
      <c r="AL1283" s="7">
        <v>30285163</v>
      </c>
      <c r="AM1283" s="8">
        <v>0.7</v>
      </c>
    </row>
    <row r="1284" spans="37:39" x14ac:dyDescent="0.25">
      <c r="AK1284" s="7">
        <v>10023759</v>
      </c>
      <c r="AL1284" s="7">
        <v>30285185</v>
      </c>
      <c r="AM1284" s="8">
        <v>0.9</v>
      </c>
    </row>
    <row r="1285" spans="37:39" x14ac:dyDescent="0.25">
      <c r="AK1285" s="7">
        <v>10023759</v>
      </c>
      <c r="AL1285" s="7">
        <v>30293647</v>
      </c>
      <c r="AM1285" s="8">
        <v>0.7</v>
      </c>
    </row>
    <row r="1286" spans="37:39" x14ac:dyDescent="0.25">
      <c r="AK1286" s="7">
        <v>10023759</v>
      </c>
      <c r="AL1286" s="7">
        <v>30313242</v>
      </c>
      <c r="AM1286" s="8">
        <v>0.56000000000000005</v>
      </c>
    </row>
    <row r="1287" spans="37:39" x14ac:dyDescent="0.25">
      <c r="AK1287" s="7">
        <v>10023759</v>
      </c>
      <c r="AL1287" s="7">
        <v>30313286</v>
      </c>
      <c r="AM1287" s="8">
        <v>0.86</v>
      </c>
    </row>
    <row r="1288" spans="37:39" x14ac:dyDescent="0.25">
      <c r="AK1288" s="7">
        <v>10023759</v>
      </c>
      <c r="AL1288" s="7">
        <v>30313323</v>
      </c>
      <c r="AM1288" s="8">
        <v>0.7</v>
      </c>
    </row>
    <row r="1289" spans="37:39" x14ac:dyDescent="0.25">
      <c r="AK1289" s="7">
        <v>10023759</v>
      </c>
      <c r="AL1289" s="7">
        <v>30313345</v>
      </c>
      <c r="AM1289" s="8">
        <v>0.86</v>
      </c>
    </row>
    <row r="1290" spans="37:39" x14ac:dyDescent="0.25">
      <c r="AK1290" s="7">
        <v>10023759</v>
      </c>
      <c r="AL1290" s="7">
        <v>30321494</v>
      </c>
      <c r="AM1290" s="8">
        <v>1</v>
      </c>
    </row>
    <row r="1291" spans="37:39" x14ac:dyDescent="0.25">
      <c r="AK1291" s="7">
        <v>10023759</v>
      </c>
      <c r="AL1291" s="7">
        <v>30325960</v>
      </c>
      <c r="AM1291" s="8">
        <v>0.9</v>
      </c>
    </row>
    <row r="1292" spans="37:39" x14ac:dyDescent="0.25">
      <c r="AK1292" s="7">
        <v>10023759</v>
      </c>
      <c r="AL1292" s="7">
        <v>30334319</v>
      </c>
      <c r="AM1292" s="8">
        <v>0.9</v>
      </c>
    </row>
    <row r="1293" spans="37:39" x14ac:dyDescent="0.25">
      <c r="AK1293" s="7">
        <v>10023759</v>
      </c>
      <c r="AL1293" s="7">
        <v>30339200</v>
      </c>
      <c r="AM1293" s="8">
        <v>0.9</v>
      </c>
    </row>
    <row r="1294" spans="37:39" x14ac:dyDescent="0.25">
      <c r="AK1294" s="7">
        <v>10023759</v>
      </c>
      <c r="AL1294" s="7">
        <v>30391576</v>
      </c>
      <c r="AM1294" s="8">
        <v>0.7</v>
      </c>
    </row>
    <row r="1295" spans="37:39" x14ac:dyDescent="0.25">
      <c r="AK1295" s="7">
        <v>10023759</v>
      </c>
      <c r="AL1295" s="7">
        <v>30432710</v>
      </c>
      <c r="AM1295" s="8">
        <v>0.86</v>
      </c>
    </row>
    <row r="1296" spans="37:39" x14ac:dyDescent="0.25">
      <c r="AK1296" s="7">
        <v>10023759</v>
      </c>
      <c r="AL1296" s="7">
        <v>30446865</v>
      </c>
      <c r="AM1296" s="8">
        <v>0.9</v>
      </c>
    </row>
    <row r="1297" spans="37:39" x14ac:dyDescent="0.25">
      <c r="AK1297" s="7">
        <v>10023762</v>
      </c>
      <c r="AL1297" s="7">
        <v>30103742</v>
      </c>
      <c r="AM1297" s="8">
        <v>0.96</v>
      </c>
    </row>
    <row r="1298" spans="37:39" x14ac:dyDescent="0.25">
      <c r="AK1298" s="7">
        <v>10023762</v>
      </c>
      <c r="AL1298" s="7">
        <v>30103753</v>
      </c>
      <c r="AM1298" s="8">
        <v>0.9</v>
      </c>
    </row>
    <row r="1299" spans="37:39" x14ac:dyDescent="0.25">
      <c r="AK1299" s="7">
        <v>10023762</v>
      </c>
      <c r="AL1299" s="7">
        <v>30103801</v>
      </c>
      <c r="AM1299" s="8">
        <v>0.96</v>
      </c>
    </row>
    <row r="1300" spans="37:39" x14ac:dyDescent="0.25">
      <c r="AK1300" s="7">
        <v>10023762</v>
      </c>
      <c r="AL1300" s="7">
        <v>30236147</v>
      </c>
      <c r="AM1300" s="8">
        <v>0.96</v>
      </c>
    </row>
    <row r="1301" spans="37:39" x14ac:dyDescent="0.25">
      <c r="AK1301" s="7">
        <v>10023762</v>
      </c>
      <c r="AL1301" s="7">
        <v>30238079</v>
      </c>
      <c r="AM1301" s="8">
        <v>0.96</v>
      </c>
    </row>
    <row r="1302" spans="37:39" x14ac:dyDescent="0.25">
      <c r="AK1302" s="7">
        <v>10023762</v>
      </c>
      <c r="AL1302" s="7">
        <v>30248669</v>
      </c>
      <c r="AM1302" s="8">
        <v>0.82499999999999996</v>
      </c>
    </row>
    <row r="1303" spans="37:39" x14ac:dyDescent="0.25">
      <c r="AK1303" s="7">
        <v>10023762</v>
      </c>
      <c r="AL1303" s="7">
        <v>30248706</v>
      </c>
      <c r="AM1303" s="8">
        <v>0.96</v>
      </c>
    </row>
    <row r="1304" spans="37:39" x14ac:dyDescent="0.25">
      <c r="AK1304" s="7">
        <v>10023762</v>
      </c>
      <c r="AL1304" s="7">
        <v>30248740</v>
      </c>
      <c r="AM1304" s="8">
        <v>0.82499999999999996</v>
      </c>
    </row>
    <row r="1305" spans="37:39" x14ac:dyDescent="0.25">
      <c r="AK1305" s="7">
        <v>10023762</v>
      </c>
      <c r="AL1305" s="7">
        <v>30255865</v>
      </c>
      <c r="AM1305" s="8">
        <v>0.96</v>
      </c>
    </row>
    <row r="1306" spans="37:39" x14ac:dyDescent="0.25">
      <c r="AK1306" s="7">
        <v>10023762</v>
      </c>
      <c r="AL1306" s="7">
        <v>30256349</v>
      </c>
      <c r="AM1306" s="8">
        <v>0.82499999999999996</v>
      </c>
    </row>
    <row r="1307" spans="37:39" x14ac:dyDescent="0.25">
      <c r="AK1307" s="7">
        <v>10023762</v>
      </c>
      <c r="AL1307" s="7">
        <v>30256730</v>
      </c>
      <c r="AM1307" s="8">
        <v>0.82499999999999996</v>
      </c>
    </row>
    <row r="1308" spans="37:39" x14ac:dyDescent="0.25">
      <c r="AK1308" s="7">
        <v>10023762</v>
      </c>
      <c r="AL1308" s="7">
        <v>30256752</v>
      </c>
      <c r="AM1308" s="8">
        <v>0.9</v>
      </c>
    </row>
    <row r="1309" spans="37:39" x14ac:dyDescent="0.25">
      <c r="AK1309" s="7">
        <v>10023762</v>
      </c>
      <c r="AL1309" s="7">
        <v>30256855</v>
      </c>
      <c r="AM1309" s="8">
        <v>0.9</v>
      </c>
    </row>
    <row r="1310" spans="37:39" x14ac:dyDescent="0.25">
      <c r="AK1310" s="7">
        <v>10023762</v>
      </c>
      <c r="AL1310" s="7">
        <v>30256899</v>
      </c>
      <c r="AM1310" s="8">
        <v>0.96</v>
      </c>
    </row>
    <row r="1311" spans="37:39" x14ac:dyDescent="0.25">
      <c r="AK1311" s="7">
        <v>10023762</v>
      </c>
      <c r="AL1311" s="7">
        <v>30256914</v>
      </c>
      <c r="AM1311" s="8">
        <v>0.82499999999999996</v>
      </c>
    </row>
    <row r="1312" spans="37:39" x14ac:dyDescent="0.25">
      <c r="AK1312" s="7">
        <v>10023762</v>
      </c>
      <c r="AL1312" s="7">
        <v>30256958</v>
      </c>
      <c r="AM1312" s="8">
        <v>0.96</v>
      </c>
    </row>
    <row r="1313" spans="37:39" x14ac:dyDescent="0.25">
      <c r="AK1313" s="7">
        <v>10023762</v>
      </c>
      <c r="AL1313" s="7">
        <v>30274734</v>
      </c>
      <c r="AM1313" s="8">
        <v>0.96</v>
      </c>
    </row>
    <row r="1314" spans="37:39" x14ac:dyDescent="0.25">
      <c r="AK1314" s="7">
        <v>10023762</v>
      </c>
      <c r="AL1314" s="7">
        <v>30274790</v>
      </c>
      <c r="AM1314" s="8">
        <v>0.9</v>
      </c>
    </row>
    <row r="1315" spans="37:39" x14ac:dyDescent="0.25">
      <c r="AK1315" s="7">
        <v>10023762</v>
      </c>
      <c r="AL1315" s="7">
        <v>30274815</v>
      </c>
      <c r="AM1315" s="8">
        <v>0.9</v>
      </c>
    </row>
    <row r="1316" spans="37:39" x14ac:dyDescent="0.25">
      <c r="AK1316" s="7">
        <v>10023762</v>
      </c>
      <c r="AL1316" s="7">
        <v>30276367</v>
      </c>
      <c r="AM1316" s="8">
        <v>0.96</v>
      </c>
    </row>
    <row r="1317" spans="37:39" x14ac:dyDescent="0.25">
      <c r="AK1317" s="7">
        <v>10023762</v>
      </c>
      <c r="AL1317" s="7">
        <v>30285163</v>
      </c>
      <c r="AM1317" s="8">
        <v>0.82499999999999996</v>
      </c>
    </row>
    <row r="1318" spans="37:39" x14ac:dyDescent="0.25">
      <c r="AK1318" s="7">
        <v>10023762</v>
      </c>
      <c r="AL1318" s="7">
        <v>30285185</v>
      </c>
      <c r="AM1318" s="8">
        <v>0.96</v>
      </c>
    </row>
    <row r="1319" spans="37:39" x14ac:dyDescent="0.25">
      <c r="AK1319" s="7">
        <v>10023762</v>
      </c>
      <c r="AL1319" s="7">
        <v>30293647</v>
      </c>
      <c r="AM1319" s="8">
        <v>0.82499999999999996</v>
      </c>
    </row>
    <row r="1320" spans="37:39" x14ac:dyDescent="0.25">
      <c r="AK1320" s="7">
        <v>10023762</v>
      </c>
      <c r="AL1320" s="7">
        <v>30313242</v>
      </c>
      <c r="AM1320" s="8">
        <v>0.56000000000000005</v>
      </c>
    </row>
    <row r="1321" spans="37:39" x14ac:dyDescent="0.25">
      <c r="AK1321" s="7">
        <v>10023762</v>
      </c>
      <c r="AL1321" s="7">
        <v>30313286</v>
      </c>
      <c r="AM1321" s="8">
        <v>0.9</v>
      </c>
    </row>
    <row r="1322" spans="37:39" x14ac:dyDescent="0.25">
      <c r="AK1322" s="7">
        <v>10023762</v>
      </c>
      <c r="AL1322" s="7">
        <v>30313323</v>
      </c>
      <c r="AM1322" s="8">
        <v>0.82499999999999996</v>
      </c>
    </row>
    <row r="1323" spans="37:39" x14ac:dyDescent="0.25">
      <c r="AK1323" s="7">
        <v>10023762</v>
      </c>
      <c r="AL1323" s="7">
        <v>30313345</v>
      </c>
      <c r="AM1323" s="8">
        <v>0.9</v>
      </c>
    </row>
    <row r="1324" spans="37:39" x14ac:dyDescent="0.25">
      <c r="AK1324" s="7">
        <v>10023762</v>
      </c>
      <c r="AL1324" s="7">
        <v>30321494</v>
      </c>
      <c r="AM1324" s="8">
        <v>1</v>
      </c>
    </row>
    <row r="1325" spans="37:39" x14ac:dyDescent="0.25">
      <c r="AK1325" s="7">
        <v>10023762</v>
      </c>
      <c r="AL1325" s="7">
        <v>30325960</v>
      </c>
      <c r="AM1325" s="8">
        <v>0.96</v>
      </c>
    </row>
    <row r="1326" spans="37:39" x14ac:dyDescent="0.25">
      <c r="AK1326" s="7">
        <v>10023762</v>
      </c>
      <c r="AL1326" s="7">
        <v>30334319</v>
      </c>
      <c r="AM1326" s="8">
        <v>0.96</v>
      </c>
    </row>
    <row r="1327" spans="37:39" x14ac:dyDescent="0.25">
      <c r="AK1327" s="7">
        <v>10023762</v>
      </c>
      <c r="AL1327" s="7">
        <v>30339200</v>
      </c>
      <c r="AM1327" s="8">
        <v>0.96</v>
      </c>
    </row>
    <row r="1328" spans="37:39" x14ac:dyDescent="0.25">
      <c r="AK1328" s="7">
        <v>10023762</v>
      </c>
      <c r="AL1328" s="7">
        <v>30391576</v>
      </c>
      <c r="AM1328" s="8">
        <v>0.82499999999999996</v>
      </c>
    </row>
    <row r="1329" spans="37:39" x14ac:dyDescent="0.25">
      <c r="AK1329" s="7">
        <v>10023762</v>
      </c>
      <c r="AL1329" s="7">
        <v>30432710</v>
      </c>
      <c r="AM1329" s="8">
        <v>0.9</v>
      </c>
    </row>
    <row r="1330" spans="37:39" x14ac:dyDescent="0.25">
      <c r="AK1330" s="7">
        <v>10023762</v>
      </c>
      <c r="AL1330" s="7">
        <v>30446865</v>
      </c>
      <c r="AM1330" s="8">
        <v>0.96</v>
      </c>
    </row>
    <row r="1331" spans="37:39" x14ac:dyDescent="0.25">
      <c r="AK1331" s="7">
        <v>10023768</v>
      </c>
      <c r="AL1331" s="7">
        <v>30103742</v>
      </c>
      <c r="AM1331" s="8">
        <v>1</v>
      </c>
    </row>
    <row r="1332" spans="37:39" x14ac:dyDescent="0.25">
      <c r="AK1332" s="7">
        <v>10023768</v>
      </c>
      <c r="AL1332" s="7">
        <v>30103753</v>
      </c>
      <c r="AM1332" s="8">
        <v>0.96</v>
      </c>
    </row>
    <row r="1333" spans="37:39" x14ac:dyDescent="0.25">
      <c r="AK1333" s="7">
        <v>10023768</v>
      </c>
      <c r="AL1333" s="7">
        <v>30103801</v>
      </c>
      <c r="AM1333" s="8">
        <v>1</v>
      </c>
    </row>
    <row r="1334" spans="37:39" x14ac:dyDescent="0.25">
      <c r="AK1334" s="7">
        <v>10023768</v>
      </c>
      <c r="AL1334" s="7">
        <v>30236147</v>
      </c>
      <c r="AM1334" s="8">
        <v>1</v>
      </c>
    </row>
    <row r="1335" spans="37:39" x14ac:dyDescent="0.25">
      <c r="AK1335" s="7">
        <v>10023768</v>
      </c>
      <c r="AL1335" s="7">
        <v>30238079</v>
      </c>
      <c r="AM1335" s="8">
        <v>1</v>
      </c>
    </row>
    <row r="1336" spans="37:39" x14ac:dyDescent="0.25">
      <c r="AK1336" s="7">
        <v>10023768</v>
      </c>
      <c r="AL1336" s="7">
        <v>30248669</v>
      </c>
      <c r="AM1336" s="8">
        <v>1</v>
      </c>
    </row>
    <row r="1337" spans="37:39" x14ac:dyDescent="0.25">
      <c r="AK1337" s="7">
        <v>10023768</v>
      </c>
      <c r="AL1337" s="7">
        <v>30248706</v>
      </c>
      <c r="AM1337" s="8">
        <v>1</v>
      </c>
    </row>
    <row r="1338" spans="37:39" x14ac:dyDescent="0.25">
      <c r="AK1338" s="7">
        <v>10023768</v>
      </c>
      <c r="AL1338" s="7">
        <v>30248740</v>
      </c>
      <c r="AM1338" s="8">
        <v>1</v>
      </c>
    </row>
    <row r="1339" spans="37:39" x14ac:dyDescent="0.25">
      <c r="AK1339" s="7">
        <v>10023768</v>
      </c>
      <c r="AL1339" s="7">
        <v>30255865</v>
      </c>
      <c r="AM1339" s="8">
        <v>1</v>
      </c>
    </row>
    <row r="1340" spans="37:39" x14ac:dyDescent="0.25">
      <c r="AK1340" s="7">
        <v>10023768</v>
      </c>
      <c r="AL1340" s="7">
        <v>30256349</v>
      </c>
      <c r="AM1340" s="8">
        <v>1</v>
      </c>
    </row>
    <row r="1341" spans="37:39" x14ac:dyDescent="0.25">
      <c r="AK1341" s="7">
        <v>10023768</v>
      </c>
      <c r="AL1341" s="7">
        <v>30256730</v>
      </c>
      <c r="AM1341" s="8">
        <v>1</v>
      </c>
    </row>
    <row r="1342" spans="37:39" x14ac:dyDescent="0.25">
      <c r="AK1342" s="7">
        <v>10023768</v>
      </c>
      <c r="AL1342" s="7">
        <v>30256752</v>
      </c>
      <c r="AM1342" s="8">
        <v>0.96</v>
      </c>
    </row>
    <row r="1343" spans="37:39" x14ac:dyDescent="0.25">
      <c r="AK1343" s="7">
        <v>10023768</v>
      </c>
      <c r="AL1343" s="7">
        <v>30256855</v>
      </c>
      <c r="AM1343" s="8">
        <v>0.96</v>
      </c>
    </row>
    <row r="1344" spans="37:39" x14ac:dyDescent="0.25">
      <c r="AK1344" s="7">
        <v>10023768</v>
      </c>
      <c r="AL1344" s="7">
        <v>30256899</v>
      </c>
      <c r="AM1344" s="8">
        <v>1</v>
      </c>
    </row>
    <row r="1345" spans="37:39" x14ac:dyDescent="0.25">
      <c r="AK1345" s="7">
        <v>10023768</v>
      </c>
      <c r="AL1345" s="7">
        <v>30256914</v>
      </c>
      <c r="AM1345" s="8">
        <v>1</v>
      </c>
    </row>
    <row r="1346" spans="37:39" x14ac:dyDescent="0.25">
      <c r="AK1346" s="7">
        <v>10023768</v>
      </c>
      <c r="AL1346" s="7">
        <v>30256958</v>
      </c>
      <c r="AM1346" s="8">
        <v>1</v>
      </c>
    </row>
    <row r="1347" spans="37:39" x14ac:dyDescent="0.25">
      <c r="AK1347" s="7">
        <v>10023768</v>
      </c>
      <c r="AL1347" s="7">
        <v>30274734</v>
      </c>
      <c r="AM1347" s="8">
        <v>1</v>
      </c>
    </row>
    <row r="1348" spans="37:39" x14ac:dyDescent="0.25">
      <c r="AK1348" s="7">
        <v>10023768</v>
      </c>
      <c r="AL1348" s="7">
        <v>30274790</v>
      </c>
      <c r="AM1348" s="8">
        <v>0.96</v>
      </c>
    </row>
    <row r="1349" spans="37:39" x14ac:dyDescent="0.25">
      <c r="AK1349" s="7">
        <v>10023768</v>
      </c>
      <c r="AL1349" s="7">
        <v>30274815</v>
      </c>
      <c r="AM1349" s="8">
        <v>0.96</v>
      </c>
    </row>
    <row r="1350" spans="37:39" x14ac:dyDescent="0.25">
      <c r="AK1350" s="7">
        <v>10023768</v>
      </c>
      <c r="AL1350" s="7">
        <v>30276367</v>
      </c>
      <c r="AM1350" s="8">
        <v>1</v>
      </c>
    </row>
    <row r="1351" spans="37:39" x14ac:dyDescent="0.25">
      <c r="AK1351" s="7">
        <v>10023768</v>
      </c>
      <c r="AL1351" s="7">
        <v>30285163</v>
      </c>
      <c r="AM1351" s="8">
        <v>1</v>
      </c>
    </row>
    <row r="1352" spans="37:39" x14ac:dyDescent="0.25">
      <c r="AK1352" s="7">
        <v>10023768</v>
      </c>
      <c r="AL1352" s="7">
        <v>30285185</v>
      </c>
      <c r="AM1352" s="8">
        <v>1</v>
      </c>
    </row>
    <row r="1353" spans="37:39" x14ac:dyDescent="0.25">
      <c r="AK1353" s="7">
        <v>10023768</v>
      </c>
      <c r="AL1353" s="7">
        <v>30293647</v>
      </c>
      <c r="AM1353" s="8">
        <v>1</v>
      </c>
    </row>
    <row r="1354" spans="37:39" x14ac:dyDescent="0.25">
      <c r="AK1354" s="7">
        <v>10023768</v>
      </c>
      <c r="AL1354" s="7">
        <v>30313242</v>
      </c>
      <c r="AM1354" s="8">
        <v>0.56000000000000005</v>
      </c>
    </row>
    <row r="1355" spans="37:39" x14ac:dyDescent="0.25">
      <c r="AK1355" s="7">
        <v>10023768</v>
      </c>
      <c r="AL1355" s="7">
        <v>30313286</v>
      </c>
      <c r="AM1355" s="8">
        <v>0.96</v>
      </c>
    </row>
    <row r="1356" spans="37:39" x14ac:dyDescent="0.25">
      <c r="AK1356" s="7">
        <v>10023768</v>
      </c>
      <c r="AL1356" s="7">
        <v>30313323</v>
      </c>
      <c r="AM1356" s="8">
        <v>1</v>
      </c>
    </row>
    <row r="1357" spans="37:39" x14ac:dyDescent="0.25">
      <c r="AK1357" s="7">
        <v>10023768</v>
      </c>
      <c r="AL1357" s="7">
        <v>30313345</v>
      </c>
      <c r="AM1357" s="8">
        <v>0.96</v>
      </c>
    </row>
    <row r="1358" spans="37:39" x14ac:dyDescent="0.25">
      <c r="AK1358" s="7">
        <v>10023768</v>
      </c>
      <c r="AL1358" s="7">
        <v>30321494</v>
      </c>
      <c r="AM1358" s="8">
        <v>1</v>
      </c>
    </row>
    <row r="1359" spans="37:39" x14ac:dyDescent="0.25">
      <c r="AK1359" s="7">
        <v>10023768</v>
      </c>
      <c r="AL1359" s="7">
        <v>30325960</v>
      </c>
      <c r="AM1359" s="8">
        <v>1</v>
      </c>
    </row>
    <row r="1360" spans="37:39" x14ac:dyDescent="0.25">
      <c r="AK1360" s="7">
        <v>10023768</v>
      </c>
      <c r="AL1360" s="7">
        <v>30334319</v>
      </c>
      <c r="AM1360" s="8">
        <v>1</v>
      </c>
    </row>
    <row r="1361" spans="37:39" x14ac:dyDescent="0.25">
      <c r="AK1361" s="7">
        <v>10023768</v>
      </c>
      <c r="AL1361" s="7">
        <v>30339200</v>
      </c>
      <c r="AM1361" s="8">
        <v>1</v>
      </c>
    </row>
    <row r="1362" spans="37:39" x14ac:dyDescent="0.25">
      <c r="AK1362" s="7">
        <v>10023768</v>
      </c>
      <c r="AL1362" s="7">
        <v>30391576</v>
      </c>
      <c r="AM1362" s="8">
        <v>1</v>
      </c>
    </row>
    <row r="1363" spans="37:39" x14ac:dyDescent="0.25">
      <c r="AK1363" s="7">
        <v>10023768</v>
      </c>
      <c r="AL1363" s="7">
        <v>30432710</v>
      </c>
      <c r="AM1363" s="8">
        <v>0.96</v>
      </c>
    </row>
    <row r="1364" spans="37:39" x14ac:dyDescent="0.25">
      <c r="AK1364" s="7">
        <v>10023768</v>
      </c>
      <c r="AL1364" s="7">
        <v>30446865</v>
      </c>
      <c r="AM1364" s="8">
        <v>1</v>
      </c>
    </row>
    <row r="1365" spans="37:39" x14ac:dyDescent="0.25">
      <c r="AK1365" s="7">
        <v>10023794</v>
      </c>
      <c r="AL1365" s="7">
        <v>30103742</v>
      </c>
      <c r="AM1365" s="8">
        <v>1</v>
      </c>
    </row>
    <row r="1366" spans="37:39" x14ac:dyDescent="0.25">
      <c r="AK1366" s="7">
        <v>10023794</v>
      </c>
      <c r="AL1366" s="7">
        <v>30103753</v>
      </c>
      <c r="AM1366" s="8">
        <v>1</v>
      </c>
    </row>
    <row r="1367" spans="37:39" x14ac:dyDescent="0.25">
      <c r="AK1367" s="7">
        <v>10023794</v>
      </c>
      <c r="AL1367" s="7">
        <v>30103801</v>
      </c>
      <c r="AM1367" s="8">
        <v>1</v>
      </c>
    </row>
    <row r="1368" spans="37:39" x14ac:dyDescent="0.25">
      <c r="AK1368" s="7">
        <v>10023794</v>
      </c>
      <c r="AL1368" s="7">
        <v>30236147</v>
      </c>
      <c r="AM1368" s="8">
        <v>1</v>
      </c>
    </row>
    <row r="1369" spans="37:39" x14ac:dyDescent="0.25">
      <c r="AK1369" s="7">
        <v>10023794</v>
      </c>
      <c r="AL1369" s="7">
        <v>30238079</v>
      </c>
      <c r="AM1369" s="8">
        <v>1</v>
      </c>
    </row>
    <row r="1370" spans="37:39" x14ac:dyDescent="0.25">
      <c r="AK1370" s="7">
        <v>10023794</v>
      </c>
      <c r="AL1370" s="7">
        <v>30248669</v>
      </c>
      <c r="AM1370" s="8">
        <v>0.95</v>
      </c>
    </row>
    <row r="1371" spans="37:39" x14ac:dyDescent="0.25">
      <c r="AK1371" s="7">
        <v>10023794</v>
      </c>
      <c r="AL1371" s="7">
        <v>30248706</v>
      </c>
      <c r="AM1371" s="8">
        <v>1</v>
      </c>
    </row>
    <row r="1372" spans="37:39" x14ac:dyDescent="0.25">
      <c r="AK1372" s="7">
        <v>10023794</v>
      </c>
      <c r="AL1372" s="7">
        <v>30248740</v>
      </c>
      <c r="AM1372" s="8">
        <v>0.95</v>
      </c>
    </row>
    <row r="1373" spans="37:39" x14ac:dyDescent="0.25">
      <c r="AK1373" s="7">
        <v>10023794</v>
      </c>
      <c r="AL1373" s="7">
        <v>30255865</v>
      </c>
      <c r="AM1373" s="8">
        <v>1</v>
      </c>
    </row>
    <row r="1374" spans="37:39" x14ac:dyDescent="0.25">
      <c r="AK1374" s="7">
        <v>10023794</v>
      </c>
      <c r="AL1374" s="7">
        <v>30256349</v>
      </c>
      <c r="AM1374" s="8">
        <v>0.95</v>
      </c>
    </row>
    <row r="1375" spans="37:39" x14ac:dyDescent="0.25">
      <c r="AK1375" s="7">
        <v>10023794</v>
      </c>
      <c r="AL1375" s="7">
        <v>30256730</v>
      </c>
      <c r="AM1375" s="8">
        <v>0.95</v>
      </c>
    </row>
    <row r="1376" spans="37:39" x14ac:dyDescent="0.25">
      <c r="AK1376" s="7">
        <v>10023794</v>
      </c>
      <c r="AL1376" s="7">
        <v>30256752</v>
      </c>
      <c r="AM1376" s="8">
        <v>1</v>
      </c>
    </row>
    <row r="1377" spans="37:39" x14ac:dyDescent="0.25">
      <c r="AK1377" s="7">
        <v>10023794</v>
      </c>
      <c r="AL1377" s="7">
        <v>30256855</v>
      </c>
      <c r="AM1377" s="8">
        <v>1</v>
      </c>
    </row>
    <row r="1378" spans="37:39" x14ac:dyDescent="0.25">
      <c r="AK1378" s="7">
        <v>10023794</v>
      </c>
      <c r="AL1378" s="7">
        <v>30256899</v>
      </c>
      <c r="AM1378" s="8">
        <v>1</v>
      </c>
    </row>
    <row r="1379" spans="37:39" x14ac:dyDescent="0.25">
      <c r="AK1379" s="7">
        <v>10023794</v>
      </c>
      <c r="AL1379" s="7">
        <v>30256914</v>
      </c>
      <c r="AM1379" s="8">
        <v>0.95</v>
      </c>
    </row>
    <row r="1380" spans="37:39" x14ac:dyDescent="0.25">
      <c r="AK1380" s="7">
        <v>10023794</v>
      </c>
      <c r="AL1380" s="7">
        <v>30256958</v>
      </c>
      <c r="AM1380" s="8">
        <v>1</v>
      </c>
    </row>
    <row r="1381" spans="37:39" x14ac:dyDescent="0.25">
      <c r="AK1381" s="7">
        <v>10023794</v>
      </c>
      <c r="AL1381" s="7">
        <v>30274734</v>
      </c>
      <c r="AM1381" s="8">
        <v>1</v>
      </c>
    </row>
    <row r="1382" spans="37:39" x14ac:dyDescent="0.25">
      <c r="AK1382" s="7">
        <v>10023794</v>
      </c>
      <c r="AL1382" s="7">
        <v>30274790</v>
      </c>
      <c r="AM1382" s="8">
        <v>1</v>
      </c>
    </row>
    <row r="1383" spans="37:39" x14ac:dyDescent="0.25">
      <c r="AK1383" s="7">
        <v>10023794</v>
      </c>
      <c r="AL1383" s="7">
        <v>30274815</v>
      </c>
      <c r="AM1383" s="8">
        <v>1</v>
      </c>
    </row>
    <row r="1384" spans="37:39" x14ac:dyDescent="0.25">
      <c r="AK1384" s="7">
        <v>10023794</v>
      </c>
      <c r="AL1384" s="7">
        <v>30276367</v>
      </c>
      <c r="AM1384" s="8">
        <v>1</v>
      </c>
    </row>
    <row r="1385" spans="37:39" x14ac:dyDescent="0.25">
      <c r="AK1385" s="7">
        <v>10023794</v>
      </c>
      <c r="AL1385" s="7">
        <v>30285163</v>
      </c>
      <c r="AM1385" s="8">
        <v>0.95</v>
      </c>
    </row>
    <row r="1386" spans="37:39" x14ac:dyDescent="0.25">
      <c r="AK1386" s="7">
        <v>10023794</v>
      </c>
      <c r="AL1386" s="7">
        <v>30285185</v>
      </c>
      <c r="AM1386" s="8">
        <v>1</v>
      </c>
    </row>
    <row r="1387" spans="37:39" x14ac:dyDescent="0.25">
      <c r="AK1387" s="7">
        <v>10023794</v>
      </c>
      <c r="AL1387" s="7">
        <v>30293647</v>
      </c>
      <c r="AM1387" s="8">
        <v>0.95</v>
      </c>
    </row>
    <row r="1388" spans="37:39" x14ac:dyDescent="0.25">
      <c r="AK1388" s="7">
        <v>10023794</v>
      </c>
      <c r="AL1388" s="7">
        <v>30313242</v>
      </c>
      <c r="AM1388" s="8">
        <v>0.6</v>
      </c>
    </row>
    <row r="1389" spans="37:39" x14ac:dyDescent="0.25">
      <c r="AK1389" s="7">
        <v>10023794</v>
      </c>
      <c r="AL1389" s="7">
        <v>30313286</v>
      </c>
      <c r="AM1389" s="8">
        <v>1</v>
      </c>
    </row>
    <row r="1390" spans="37:39" x14ac:dyDescent="0.25">
      <c r="AK1390" s="7">
        <v>10023794</v>
      </c>
      <c r="AL1390" s="7">
        <v>30313323</v>
      </c>
      <c r="AM1390" s="8">
        <v>0.95</v>
      </c>
    </row>
    <row r="1391" spans="37:39" x14ac:dyDescent="0.25">
      <c r="AK1391" s="7">
        <v>10023794</v>
      </c>
      <c r="AL1391" s="7">
        <v>30313345</v>
      </c>
      <c r="AM1391" s="8">
        <v>1</v>
      </c>
    </row>
    <row r="1392" spans="37:39" x14ac:dyDescent="0.25">
      <c r="AK1392" s="7">
        <v>10023794</v>
      </c>
      <c r="AL1392" s="7">
        <v>30321494</v>
      </c>
      <c r="AM1392" s="8">
        <v>1.4</v>
      </c>
    </row>
    <row r="1393" spans="37:39" x14ac:dyDescent="0.25">
      <c r="AK1393" s="7">
        <v>10023794</v>
      </c>
      <c r="AL1393" s="7">
        <v>30325960</v>
      </c>
      <c r="AM1393" s="8">
        <v>1</v>
      </c>
    </row>
    <row r="1394" spans="37:39" x14ac:dyDescent="0.25">
      <c r="AK1394" s="7">
        <v>10023794</v>
      </c>
      <c r="AL1394" s="7">
        <v>30334319</v>
      </c>
      <c r="AM1394" s="8">
        <v>1</v>
      </c>
    </row>
    <row r="1395" spans="37:39" x14ac:dyDescent="0.25">
      <c r="AK1395" s="7">
        <v>10023794</v>
      </c>
      <c r="AL1395" s="7">
        <v>30339200</v>
      </c>
      <c r="AM1395" s="8">
        <v>1</v>
      </c>
    </row>
    <row r="1396" spans="37:39" x14ac:dyDescent="0.25">
      <c r="AK1396" s="7">
        <v>10023794</v>
      </c>
      <c r="AL1396" s="7">
        <v>30391576</v>
      </c>
      <c r="AM1396" s="8">
        <v>0.95</v>
      </c>
    </row>
    <row r="1397" spans="37:39" x14ac:dyDescent="0.25">
      <c r="AK1397" s="7">
        <v>10023794</v>
      </c>
      <c r="AL1397" s="7">
        <v>30432710</v>
      </c>
      <c r="AM1397" s="8">
        <v>1</v>
      </c>
    </row>
    <row r="1398" spans="37:39" x14ac:dyDescent="0.25">
      <c r="AK1398" s="7">
        <v>10023794</v>
      </c>
      <c r="AL1398" s="7">
        <v>30446865</v>
      </c>
      <c r="AM1398" s="8">
        <v>1</v>
      </c>
    </row>
    <row r="1399" spans="37:39" x14ac:dyDescent="0.25">
      <c r="AK1399" s="7">
        <v>10023805</v>
      </c>
      <c r="AL1399" s="7">
        <v>30103742</v>
      </c>
      <c r="AM1399" s="8">
        <v>0.8</v>
      </c>
    </row>
    <row r="1400" spans="37:39" x14ac:dyDescent="0.25">
      <c r="AK1400" s="7">
        <v>10023805</v>
      </c>
      <c r="AL1400" s="7">
        <v>30103753</v>
      </c>
      <c r="AM1400" s="8">
        <v>0.8</v>
      </c>
    </row>
    <row r="1401" spans="37:39" x14ac:dyDescent="0.25">
      <c r="AK1401" s="7">
        <v>10023805</v>
      </c>
      <c r="AL1401" s="7">
        <v>30103801</v>
      </c>
      <c r="AM1401" s="8">
        <v>0.8</v>
      </c>
    </row>
    <row r="1402" spans="37:39" x14ac:dyDescent="0.25">
      <c r="AK1402" s="7">
        <v>10023805</v>
      </c>
      <c r="AL1402" s="7">
        <v>30236147</v>
      </c>
      <c r="AM1402" s="8">
        <v>0.8</v>
      </c>
    </row>
    <row r="1403" spans="37:39" x14ac:dyDescent="0.25">
      <c r="AK1403" s="7">
        <v>10023805</v>
      </c>
      <c r="AL1403" s="7">
        <v>30238079</v>
      </c>
      <c r="AM1403" s="8">
        <v>0.8</v>
      </c>
    </row>
    <row r="1404" spans="37:39" x14ac:dyDescent="0.25">
      <c r="AK1404" s="7">
        <v>10023805</v>
      </c>
      <c r="AL1404" s="7">
        <v>30248669</v>
      </c>
      <c r="AM1404" s="8">
        <v>0.95</v>
      </c>
    </row>
    <row r="1405" spans="37:39" x14ac:dyDescent="0.25">
      <c r="AK1405" s="7">
        <v>10023805</v>
      </c>
      <c r="AL1405" s="7">
        <v>30248706</v>
      </c>
      <c r="AM1405" s="8">
        <v>0.8</v>
      </c>
    </row>
    <row r="1406" spans="37:39" x14ac:dyDescent="0.25">
      <c r="AK1406" s="7">
        <v>10023805</v>
      </c>
      <c r="AL1406" s="7">
        <v>30248740</v>
      </c>
      <c r="AM1406" s="8">
        <v>0.95</v>
      </c>
    </row>
    <row r="1407" spans="37:39" x14ac:dyDescent="0.25">
      <c r="AK1407" s="7">
        <v>10023805</v>
      </c>
      <c r="AL1407" s="7">
        <v>30255865</v>
      </c>
      <c r="AM1407" s="8">
        <v>0.8</v>
      </c>
    </row>
    <row r="1408" spans="37:39" x14ac:dyDescent="0.25">
      <c r="AK1408" s="7">
        <v>10023805</v>
      </c>
      <c r="AL1408" s="7">
        <v>30256349</v>
      </c>
      <c r="AM1408" s="8">
        <v>0.95</v>
      </c>
    </row>
    <row r="1409" spans="37:39" x14ac:dyDescent="0.25">
      <c r="AK1409" s="7">
        <v>10023805</v>
      </c>
      <c r="AL1409" s="7">
        <v>30256730</v>
      </c>
      <c r="AM1409" s="8">
        <v>0.95</v>
      </c>
    </row>
    <row r="1410" spans="37:39" x14ac:dyDescent="0.25">
      <c r="AK1410" s="7">
        <v>10023805</v>
      </c>
      <c r="AL1410" s="7">
        <v>30256752</v>
      </c>
      <c r="AM1410" s="8">
        <v>0.8</v>
      </c>
    </row>
    <row r="1411" spans="37:39" x14ac:dyDescent="0.25">
      <c r="AK1411" s="7">
        <v>10023805</v>
      </c>
      <c r="AL1411" s="7">
        <v>30256855</v>
      </c>
      <c r="AM1411" s="8">
        <v>0.8</v>
      </c>
    </row>
    <row r="1412" spans="37:39" x14ac:dyDescent="0.25">
      <c r="AK1412" s="7">
        <v>10023805</v>
      </c>
      <c r="AL1412" s="7">
        <v>30256899</v>
      </c>
      <c r="AM1412" s="8">
        <v>0.8</v>
      </c>
    </row>
    <row r="1413" spans="37:39" x14ac:dyDescent="0.25">
      <c r="AK1413" s="7">
        <v>10023805</v>
      </c>
      <c r="AL1413" s="7">
        <v>30256914</v>
      </c>
      <c r="AM1413" s="8">
        <v>0.95</v>
      </c>
    </row>
    <row r="1414" spans="37:39" x14ac:dyDescent="0.25">
      <c r="AK1414" s="7">
        <v>10023805</v>
      </c>
      <c r="AL1414" s="7">
        <v>30256958</v>
      </c>
      <c r="AM1414" s="8">
        <v>0.8</v>
      </c>
    </row>
    <row r="1415" spans="37:39" x14ac:dyDescent="0.25">
      <c r="AK1415" s="7">
        <v>10023805</v>
      </c>
      <c r="AL1415" s="7">
        <v>30274734</v>
      </c>
      <c r="AM1415" s="8">
        <v>0.8</v>
      </c>
    </row>
    <row r="1416" spans="37:39" x14ac:dyDescent="0.25">
      <c r="AK1416" s="7">
        <v>10023805</v>
      </c>
      <c r="AL1416" s="7">
        <v>30274790</v>
      </c>
      <c r="AM1416" s="8">
        <v>0.8</v>
      </c>
    </row>
    <row r="1417" spans="37:39" x14ac:dyDescent="0.25">
      <c r="AK1417" s="7">
        <v>10023805</v>
      </c>
      <c r="AL1417" s="7">
        <v>30274815</v>
      </c>
      <c r="AM1417" s="8">
        <v>0.8</v>
      </c>
    </row>
    <row r="1418" spans="37:39" x14ac:dyDescent="0.25">
      <c r="AK1418" s="7">
        <v>10023805</v>
      </c>
      <c r="AL1418" s="7">
        <v>30276367</v>
      </c>
      <c r="AM1418" s="8">
        <v>0.8</v>
      </c>
    </row>
    <row r="1419" spans="37:39" x14ac:dyDescent="0.25">
      <c r="AK1419" s="7">
        <v>10023805</v>
      </c>
      <c r="AL1419" s="7">
        <v>30285163</v>
      </c>
      <c r="AM1419" s="8">
        <v>0.95</v>
      </c>
    </row>
    <row r="1420" spans="37:39" x14ac:dyDescent="0.25">
      <c r="AK1420" s="7">
        <v>10023805</v>
      </c>
      <c r="AL1420" s="7">
        <v>30285185</v>
      </c>
      <c r="AM1420" s="8">
        <v>0.8</v>
      </c>
    </row>
    <row r="1421" spans="37:39" x14ac:dyDescent="0.25">
      <c r="AK1421" s="7">
        <v>10023805</v>
      </c>
      <c r="AL1421" s="7">
        <v>30293647</v>
      </c>
      <c r="AM1421" s="8">
        <v>0.95</v>
      </c>
    </row>
    <row r="1422" spans="37:39" x14ac:dyDescent="0.25">
      <c r="AK1422" s="7">
        <v>10023805</v>
      </c>
      <c r="AL1422" s="7">
        <v>30313242</v>
      </c>
      <c r="AM1422" s="8">
        <v>0.56000000000000005</v>
      </c>
    </row>
    <row r="1423" spans="37:39" x14ac:dyDescent="0.25">
      <c r="AK1423" s="7">
        <v>10023805</v>
      </c>
      <c r="AL1423" s="7">
        <v>30313286</v>
      </c>
      <c r="AM1423" s="8">
        <v>0.8</v>
      </c>
    </row>
    <row r="1424" spans="37:39" x14ac:dyDescent="0.25">
      <c r="AK1424" s="7">
        <v>10023805</v>
      </c>
      <c r="AL1424" s="7">
        <v>30313323</v>
      </c>
      <c r="AM1424" s="8">
        <v>0.95</v>
      </c>
    </row>
    <row r="1425" spans="37:39" x14ac:dyDescent="0.25">
      <c r="AK1425" s="7">
        <v>10023805</v>
      </c>
      <c r="AL1425" s="7">
        <v>30313345</v>
      </c>
      <c r="AM1425" s="8">
        <v>0.8</v>
      </c>
    </row>
    <row r="1426" spans="37:39" x14ac:dyDescent="0.25">
      <c r="AK1426" s="7">
        <v>10023805</v>
      </c>
      <c r="AL1426" s="7">
        <v>30321494</v>
      </c>
      <c r="AM1426" s="8">
        <v>1</v>
      </c>
    </row>
    <row r="1427" spans="37:39" x14ac:dyDescent="0.25">
      <c r="AK1427" s="7">
        <v>10023805</v>
      </c>
      <c r="AL1427" s="7">
        <v>30325960</v>
      </c>
      <c r="AM1427" s="8">
        <v>0.8</v>
      </c>
    </row>
    <row r="1428" spans="37:39" x14ac:dyDescent="0.25">
      <c r="AK1428" s="7">
        <v>10023805</v>
      </c>
      <c r="AL1428" s="7">
        <v>30334319</v>
      </c>
      <c r="AM1428" s="8">
        <v>0.8</v>
      </c>
    </row>
    <row r="1429" spans="37:39" x14ac:dyDescent="0.25">
      <c r="AK1429" s="7">
        <v>10023805</v>
      </c>
      <c r="AL1429" s="7">
        <v>30339200</v>
      </c>
      <c r="AM1429" s="8">
        <v>0.8</v>
      </c>
    </row>
    <row r="1430" spans="37:39" x14ac:dyDescent="0.25">
      <c r="AK1430" s="7">
        <v>10023805</v>
      </c>
      <c r="AL1430" s="7">
        <v>30391576</v>
      </c>
      <c r="AM1430" s="8">
        <v>0.95</v>
      </c>
    </row>
    <row r="1431" spans="37:39" x14ac:dyDescent="0.25">
      <c r="AK1431" s="7">
        <v>10023805</v>
      </c>
      <c r="AL1431" s="7">
        <v>30432710</v>
      </c>
      <c r="AM1431" s="8">
        <v>0.8</v>
      </c>
    </row>
    <row r="1432" spans="37:39" x14ac:dyDescent="0.25">
      <c r="AK1432" s="7">
        <v>10023805</v>
      </c>
      <c r="AL1432" s="7">
        <v>30446865</v>
      </c>
      <c r="AM1432" s="8">
        <v>0.8</v>
      </c>
    </row>
    <row r="1433" spans="37:39" x14ac:dyDescent="0.25">
      <c r="AK1433" s="7">
        <v>10023806</v>
      </c>
      <c r="AL1433" s="7">
        <v>30103742</v>
      </c>
      <c r="AM1433" s="8">
        <v>0.9</v>
      </c>
    </row>
    <row r="1434" spans="37:39" x14ac:dyDescent="0.25">
      <c r="AK1434" s="7">
        <v>10023806</v>
      </c>
      <c r="AL1434" s="7">
        <v>30103753</v>
      </c>
      <c r="AM1434" s="8">
        <v>0.84</v>
      </c>
    </row>
    <row r="1435" spans="37:39" x14ac:dyDescent="0.25">
      <c r="AK1435" s="7">
        <v>10023806</v>
      </c>
      <c r="AL1435" s="7">
        <v>30103801</v>
      </c>
      <c r="AM1435" s="8">
        <v>0.9</v>
      </c>
    </row>
    <row r="1436" spans="37:39" x14ac:dyDescent="0.25">
      <c r="AK1436" s="7">
        <v>10023806</v>
      </c>
      <c r="AL1436" s="7">
        <v>30236147</v>
      </c>
      <c r="AM1436" s="8">
        <v>0.9</v>
      </c>
    </row>
    <row r="1437" spans="37:39" x14ac:dyDescent="0.25">
      <c r="AK1437" s="7">
        <v>10023806</v>
      </c>
      <c r="AL1437" s="7">
        <v>30238079</v>
      </c>
      <c r="AM1437" s="8">
        <v>0.9</v>
      </c>
    </row>
    <row r="1438" spans="37:39" x14ac:dyDescent="0.25">
      <c r="AK1438" s="7">
        <v>10023806</v>
      </c>
      <c r="AL1438" s="7">
        <v>30248669</v>
      </c>
      <c r="AM1438" s="8">
        <v>0.82499999999999996</v>
      </c>
    </row>
    <row r="1439" spans="37:39" x14ac:dyDescent="0.25">
      <c r="AK1439" s="7">
        <v>10023806</v>
      </c>
      <c r="AL1439" s="7">
        <v>30248706</v>
      </c>
      <c r="AM1439" s="8">
        <v>0.9</v>
      </c>
    </row>
    <row r="1440" spans="37:39" x14ac:dyDescent="0.25">
      <c r="AK1440" s="7">
        <v>10023806</v>
      </c>
      <c r="AL1440" s="7">
        <v>30248740</v>
      </c>
      <c r="AM1440" s="8">
        <v>0.82499999999999996</v>
      </c>
    </row>
    <row r="1441" spans="37:39" x14ac:dyDescent="0.25">
      <c r="AK1441" s="7">
        <v>10023806</v>
      </c>
      <c r="AL1441" s="7">
        <v>30255865</v>
      </c>
      <c r="AM1441" s="8">
        <v>0.9</v>
      </c>
    </row>
    <row r="1442" spans="37:39" x14ac:dyDescent="0.25">
      <c r="AK1442" s="7">
        <v>10023806</v>
      </c>
      <c r="AL1442" s="7">
        <v>30256349</v>
      </c>
      <c r="AM1442" s="8">
        <v>0.82499999999999996</v>
      </c>
    </row>
    <row r="1443" spans="37:39" x14ac:dyDescent="0.25">
      <c r="AK1443" s="7">
        <v>10023806</v>
      </c>
      <c r="AL1443" s="7">
        <v>30256730</v>
      </c>
      <c r="AM1443" s="8">
        <v>0.82499999999999996</v>
      </c>
    </row>
    <row r="1444" spans="37:39" x14ac:dyDescent="0.25">
      <c r="AK1444" s="7">
        <v>10023806</v>
      </c>
      <c r="AL1444" s="7">
        <v>30256752</v>
      </c>
      <c r="AM1444" s="8">
        <v>0.84</v>
      </c>
    </row>
    <row r="1445" spans="37:39" x14ac:dyDescent="0.25">
      <c r="AK1445" s="7">
        <v>10023806</v>
      </c>
      <c r="AL1445" s="7">
        <v>30256855</v>
      </c>
      <c r="AM1445" s="8">
        <v>0.84</v>
      </c>
    </row>
    <row r="1446" spans="37:39" x14ac:dyDescent="0.25">
      <c r="AK1446" s="7">
        <v>10023806</v>
      </c>
      <c r="AL1446" s="7">
        <v>30256899</v>
      </c>
      <c r="AM1446" s="8">
        <v>0.9</v>
      </c>
    </row>
    <row r="1447" spans="37:39" x14ac:dyDescent="0.25">
      <c r="AK1447" s="7">
        <v>10023806</v>
      </c>
      <c r="AL1447" s="7">
        <v>30256914</v>
      </c>
      <c r="AM1447" s="8">
        <v>0.82499999999999996</v>
      </c>
    </row>
    <row r="1448" spans="37:39" x14ac:dyDescent="0.25">
      <c r="AK1448" s="7">
        <v>10023806</v>
      </c>
      <c r="AL1448" s="7">
        <v>30256958</v>
      </c>
      <c r="AM1448" s="8">
        <v>0.9</v>
      </c>
    </row>
    <row r="1449" spans="37:39" x14ac:dyDescent="0.25">
      <c r="AK1449" s="7">
        <v>10023806</v>
      </c>
      <c r="AL1449" s="7">
        <v>30274734</v>
      </c>
      <c r="AM1449" s="8">
        <v>0.9</v>
      </c>
    </row>
    <row r="1450" spans="37:39" x14ac:dyDescent="0.25">
      <c r="AK1450" s="7">
        <v>10023806</v>
      </c>
      <c r="AL1450" s="7">
        <v>30274790</v>
      </c>
      <c r="AM1450" s="8">
        <v>0.84</v>
      </c>
    </row>
    <row r="1451" spans="37:39" x14ac:dyDescent="0.25">
      <c r="AK1451" s="7">
        <v>10023806</v>
      </c>
      <c r="AL1451" s="7">
        <v>30274815</v>
      </c>
      <c r="AM1451" s="8">
        <v>0.84</v>
      </c>
    </row>
    <row r="1452" spans="37:39" x14ac:dyDescent="0.25">
      <c r="AK1452" s="7">
        <v>10023806</v>
      </c>
      <c r="AL1452" s="7">
        <v>30276367</v>
      </c>
      <c r="AM1452" s="8">
        <v>0.9</v>
      </c>
    </row>
    <row r="1453" spans="37:39" x14ac:dyDescent="0.25">
      <c r="AK1453" s="7">
        <v>10023806</v>
      </c>
      <c r="AL1453" s="7">
        <v>30285163</v>
      </c>
      <c r="AM1453" s="8">
        <v>0.82499999999999996</v>
      </c>
    </row>
    <row r="1454" spans="37:39" x14ac:dyDescent="0.25">
      <c r="AK1454" s="7">
        <v>10023806</v>
      </c>
      <c r="AL1454" s="7">
        <v>30285185</v>
      </c>
      <c r="AM1454" s="8">
        <v>0.9</v>
      </c>
    </row>
    <row r="1455" spans="37:39" x14ac:dyDescent="0.25">
      <c r="AK1455" s="7">
        <v>10023806</v>
      </c>
      <c r="AL1455" s="7">
        <v>30293647</v>
      </c>
      <c r="AM1455" s="8">
        <v>0.82499999999999996</v>
      </c>
    </row>
    <row r="1456" spans="37:39" x14ac:dyDescent="0.25">
      <c r="AK1456" s="7">
        <v>10023806</v>
      </c>
      <c r="AL1456" s="7">
        <v>30313242</v>
      </c>
      <c r="AM1456" s="8">
        <v>0.56000000000000005</v>
      </c>
    </row>
    <row r="1457" spans="37:39" x14ac:dyDescent="0.25">
      <c r="AK1457" s="7">
        <v>10023806</v>
      </c>
      <c r="AL1457" s="7">
        <v>30313286</v>
      </c>
      <c r="AM1457" s="8">
        <v>0.84</v>
      </c>
    </row>
    <row r="1458" spans="37:39" x14ac:dyDescent="0.25">
      <c r="AK1458" s="7">
        <v>10023806</v>
      </c>
      <c r="AL1458" s="7">
        <v>30313323</v>
      </c>
      <c r="AM1458" s="8">
        <v>0.82499999999999996</v>
      </c>
    </row>
    <row r="1459" spans="37:39" x14ac:dyDescent="0.25">
      <c r="AK1459" s="7">
        <v>10023806</v>
      </c>
      <c r="AL1459" s="7">
        <v>30313345</v>
      </c>
      <c r="AM1459" s="8">
        <v>0.84</v>
      </c>
    </row>
    <row r="1460" spans="37:39" x14ac:dyDescent="0.25">
      <c r="AK1460" s="7">
        <v>10023806</v>
      </c>
      <c r="AL1460" s="7">
        <v>30321494</v>
      </c>
      <c r="AM1460" s="8">
        <v>1</v>
      </c>
    </row>
    <row r="1461" spans="37:39" x14ac:dyDescent="0.25">
      <c r="AK1461" s="7">
        <v>10023806</v>
      </c>
      <c r="AL1461" s="7">
        <v>30325960</v>
      </c>
      <c r="AM1461" s="8">
        <v>0.9</v>
      </c>
    </row>
    <row r="1462" spans="37:39" x14ac:dyDescent="0.25">
      <c r="AK1462" s="7">
        <v>10023806</v>
      </c>
      <c r="AL1462" s="7">
        <v>30334319</v>
      </c>
      <c r="AM1462" s="8">
        <v>0.9</v>
      </c>
    </row>
    <row r="1463" spans="37:39" x14ac:dyDescent="0.25">
      <c r="AK1463" s="7">
        <v>10023806</v>
      </c>
      <c r="AL1463" s="7">
        <v>30339200</v>
      </c>
      <c r="AM1463" s="8">
        <v>0.9</v>
      </c>
    </row>
    <row r="1464" spans="37:39" x14ac:dyDescent="0.25">
      <c r="AK1464" s="7">
        <v>10023806</v>
      </c>
      <c r="AL1464" s="7">
        <v>30391576</v>
      </c>
      <c r="AM1464" s="8">
        <v>0.82499999999999996</v>
      </c>
    </row>
    <row r="1465" spans="37:39" x14ac:dyDescent="0.25">
      <c r="AK1465" s="7">
        <v>10023806</v>
      </c>
      <c r="AL1465" s="7">
        <v>30432710</v>
      </c>
      <c r="AM1465" s="8">
        <v>0.84</v>
      </c>
    </row>
    <row r="1466" spans="37:39" x14ac:dyDescent="0.25">
      <c r="AK1466" s="7">
        <v>10023806</v>
      </c>
      <c r="AL1466" s="7">
        <v>30446865</v>
      </c>
      <c r="AM1466" s="8">
        <v>0.9</v>
      </c>
    </row>
    <row r="1467" spans="37:39" x14ac:dyDescent="0.25">
      <c r="AK1467" s="7">
        <v>10023815</v>
      </c>
      <c r="AL1467" s="7">
        <v>30103742</v>
      </c>
      <c r="AM1467" s="8">
        <v>1</v>
      </c>
    </row>
    <row r="1468" spans="37:39" x14ac:dyDescent="0.25">
      <c r="AK1468" s="7">
        <v>10023815</v>
      </c>
      <c r="AL1468" s="7">
        <v>30103753</v>
      </c>
      <c r="AM1468" s="8">
        <v>1</v>
      </c>
    </row>
    <row r="1469" spans="37:39" x14ac:dyDescent="0.25">
      <c r="AK1469" s="7">
        <v>10023815</v>
      </c>
      <c r="AL1469" s="7">
        <v>30103801</v>
      </c>
      <c r="AM1469" s="8">
        <v>1</v>
      </c>
    </row>
    <row r="1470" spans="37:39" x14ac:dyDescent="0.25">
      <c r="AK1470" s="7">
        <v>10023815</v>
      </c>
      <c r="AL1470" s="7">
        <v>30236147</v>
      </c>
      <c r="AM1470" s="8">
        <v>1</v>
      </c>
    </row>
    <row r="1471" spans="37:39" x14ac:dyDescent="0.25">
      <c r="AK1471" s="7">
        <v>10023815</v>
      </c>
      <c r="AL1471" s="7">
        <v>30238079</v>
      </c>
      <c r="AM1471" s="8">
        <v>1</v>
      </c>
    </row>
    <row r="1472" spans="37:39" x14ac:dyDescent="0.25">
      <c r="AK1472" s="7">
        <v>10023815</v>
      </c>
      <c r="AL1472" s="7">
        <v>30248669</v>
      </c>
      <c r="AM1472" s="8">
        <v>0.625</v>
      </c>
    </row>
    <row r="1473" spans="37:39" x14ac:dyDescent="0.25">
      <c r="AK1473" s="7">
        <v>10023815</v>
      </c>
      <c r="AL1473" s="7">
        <v>30248706</v>
      </c>
      <c r="AM1473" s="8">
        <v>1</v>
      </c>
    </row>
    <row r="1474" spans="37:39" x14ac:dyDescent="0.25">
      <c r="AK1474" s="7">
        <v>10023815</v>
      </c>
      <c r="AL1474" s="7">
        <v>30248740</v>
      </c>
      <c r="AM1474" s="8">
        <v>0.625</v>
      </c>
    </row>
    <row r="1475" spans="37:39" x14ac:dyDescent="0.25">
      <c r="AK1475" s="7">
        <v>10023815</v>
      </c>
      <c r="AL1475" s="7">
        <v>30255865</v>
      </c>
      <c r="AM1475" s="8">
        <v>1</v>
      </c>
    </row>
    <row r="1476" spans="37:39" x14ac:dyDescent="0.25">
      <c r="AK1476" s="7">
        <v>10023815</v>
      </c>
      <c r="AL1476" s="7">
        <v>30256349</v>
      </c>
      <c r="AM1476" s="8">
        <v>0.625</v>
      </c>
    </row>
    <row r="1477" spans="37:39" x14ac:dyDescent="0.25">
      <c r="AK1477" s="7">
        <v>10023815</v>
      </c>
      <c r="AL1477" s="7">
        <v>30256730</v>
      </c>
      <c r="AM1477" s="8">
        <v>0.625</v>
      </c>
    </row>
    <row r="1478" spans="37:39" x14ac:dyDescent="0.25">
      <c r="AK1478" s="7">
        <v>10023815</v>
      </c>
      <c r="AL1478" s="7">
        <v>30256752</v>
      </c>
      <c r="AM1478" s="8">
        <v>1</v>
      </c>
    </row>
    <row r="1479" spans="37:39" x14ac:dyDescent="0.25">
      <c r="AK1479" s="7">
        <v>10023815</v>
      </c>
      <c r="AL1479" s="7">
        <v>30256855</v>
      </c>
      <c r="AM1479" s="8">
        <v>1</v>
      </c>
    </row>
    <row r="1480" spans="37:39" x14ac:dyDescent="0.25">
      <c r="AK1480" s="7">
        <v>10023815</v>
      </c>
      <c r="AL1480" s="7">
        <v>30256899</v>
      </c>
      <c r="AM1480" s="8">
        <v>1</v>
      </c>
    </row>
    <row r="1481" spans="37:39" x14ac:dyDescent="0.25">
      <c r="AK1481" s="7">
        <v>10023815</v>
      </c>
      <c r="AL1481" s="7">
        <v>30256914</v>
      </c>
      <c r="AM1481" s="8">
        <v>0.625</v>
      </c>
    </row>
    <row r="1482" spans="37:39" x14ac:dyDescent="0.25">
      <c r="AK1482" s="7">
        <v>10023815</v>
      </c>
      <c r="AL1482" s="7">
        <v>30256958</v>
      </c>
      <c r="AM1482" s="8">
        <v>1</v>
      </c>
    </row>
    <row r="1483" spans="37:39" x14ac:dyDescent="0.25">
      <c r="AK1483" s="7">
        <v>10023815</v>
      </c>
      <c r="AL1483" s="7">
        <v>30274734</v>
      </c>
      <c r="AM1483" s="8">
        <v>1</v>
      </c>
    </row>
    <row r="1484" spans="37:39" x14ac:dyDescent="0.25">
      <c r="AK1484" s="7">
        <v>10023815</v>
      </c>
      <c r="AL1484" s="7">
        <v>30274790</v>
      </c>
      <c r="AM1484" s="8">
        <v>1</v>
      </c>
    </row>
    <row r="1485" spans="37:39" x14ac:dyDescent="0.25">
      <c r="AK1485" s="7">
        <v>10023815</v>
      </c>
      <c r="AL1485" s="7">
        <v>30274815</v>
      </c>
      <c r="AM1485" s="8">
        <v>1</v>
      </c>
    </row>
    <row r="1486" spans="37:39" x14ac:dyDescent="0.25">
      <c r="AK1486" s="7">
        <v>10023815</v>
      </c>
      <c r="AL1486" s="7">
        <v>30276367</v>
      </c>
      <c r="AM1486" s="8">
        <v>1</v>
      </c>
    </row>
    <row r="1487" spans="37:39" x14ac:dyDescent="0.25">
      <c r="AK1487" s="7">
        <v>10023815</v>
      </c>
      <c r="AL1487" s="7">
        <v>30285163</v>
      </c>
      <c r="AM1487" s="8">
        <v>0.625</v>
      </c>
    </row>
    <row r="1488" spans="37:39" x14ac:dyDescent="0.25">
      <c r="AK1488" s="7">
        <v>10023815</v>
      </c>
      <c r="AL1488" s="7">
        <v>30285185</v>
      </c>
      <c r="AM1488" s="8">
        <v>1</v>
      </c>
    </row>
    <row r="1489" spans="37:39" x14ac:dyDescent="0.25">
      <c r="AK1489" s="7">
        <v>10023815</v>
      </c>
      <c r="AL1489" s="7">
        <v>30293647</v>
      </c>
      <c r="AM1489" s="8">
        <v>0.625</v>
      </c>
    </row>
    <row r="1490" spans="37:39" x14ac:dyDescent="0.25">
      <c r="AK1490" s="7">
        <v>10023815</v>
      </c>
      <c r="AL1490" s="7">
        <v>30313242</v>
      </c>
      <c r="AM1490" s="8">
        <v>0.56000000000000005</v>
      </c>
    </row>
    <row r="1491" spans="37:39" x14ac:dyDescent="0.25">
      <c r="AK1491" s="7">
        <v>10023815</v>
      </c>
      <c r="AL1491" s="7">
        <v>30313286</v>
      </c>
      <c r="AM1491" s="8">
        <v>1</v>
      </c>
    </row>
    <row r="1492" spans="37:39" x14ac:dyDescent="0.25">
      <c r="AK1492" s="7">
        <v>10023815</v>
      </c>
      <c r="AL1492" s="7">
        <v>30313323</v>
      </c>
      <c r="AM1492" s="8">
        <v>0.625</v>
      </c>
    </row>
    <row r="1493" spans="37:39" x14ac:dyDescent="0.25">
      <c r="AK1493" s="7">
        <v>10023815</v>
      </c>
      <c r="AL1493" s="7">
        <v>30313345</v>
      </c>
      <c r="AM1493" s="8">
        <v>1</v>
      </c>
    </row>
    <row r="1494" spans="37:39" x14ac:dyDescent="0.25">
      <c r="AK1494" s="7">
        <v>10023815</v>
      </c>
      <c r="AL1494" s="7">
        <v>30321494</v>
      </c>
      <c r="AM1494" s="8">
        <v>0.83333333333333337</v>
      </c>
    </row>
    <row r="1495" spans="37:39" x14ac:dyDescent="0.25">
      <c r="AK1495" s="7">
        <v>10023815</v>
      </c>
      <c r="AL1495" s="7">
        <v>30325960</v>
      </c>
      <c r="AM1495" s="8">
        <v>1</v>
      </c>
    </row>
    <row r="1496" spans="37:39" x14ac:dyDescent="0.25">
      <c r="AK1496" s="7">
        <v>10023815</v>
      </c>
      <c r="AL1496" s="7">
        <v>30334319</v>
      </c>
      <c r="AM1496" s="8">
        <v>1</v>
      </c>
    </row>
    <row r="1497" spans="37:39" x14ac:dyDescent="0.25">
      <c r="AK1497" s="7">
        <v>10023815</v>
      </c>
      <c r="AL1497" s="7">
        <v>30339200</v>
      </c>
      <c r="AM1497" s="8">
        <v>1</v>
      </c>
    </row>
    <row r="1498" spans="37:39" x14ac:dyDescent="0.25">
      <c r="AK1498" s="7">
        <v>10023815</v>
      </c>
      <c r="AL1498" s="7">
        <v>30391576</v>
      </c>
      <c r="AM1498" s="8">
        <v>0.625</v>
      </c>
    </row>
    <row r="1499" spans="37:39" x14ac:dyDescent="0.25">
      <c r="AK1499" s="7">
        <v>10023815</v>
      </c>
      <c r="AL1499" s="7">
        <v>30432710</v>
      </c>
      <c r="AM1499" s="8">
        <v>1</v>
      </c>
    </row>
    <row r="1500" spans="37:39" x14ac:dyDescent="0.25">
      <c r="AK1500" s="7">
        <v>10023815</v>
      </c>
      <c r="AL1500" s="7">
        <v>30446865</v>
      </c>
      <c r="AM1500" s="8">
        <v>1</v>
      </c>
    </row>
    <row r="1501" spans="37:39" x14ac:dyDescent="0.25">
      <c r="AK1501" s="7">
        <v>10023826</v>
      </c>
      <c r="AL1501" s="7">
        <v>30103742</v>
      </c>
      <c r="AM1501" s="8">
        <v>0.9</v>
      </c>
    </row>
    <row r="1502" spans="37:39" x14ac:dyDescent="0.25">
      <c r="AK1502" s="7">
        <v>10023826</v>
      </c>
      <c r="AL1502" s="7">
        <v>30103753</v>
      </c>
      <c r="AM1502" s="8">
        <v>0.86</v>
      </c>
    </row>
    <row r="1503" spans="37:39" x14ac:dyDescent="0.25">
      <c r="AK1503" s="7">
        <v>10023826</v>
      </c>
      <c r="AL1503" s="7">
        <v>30103801</v>
      </c>
      <c r="AM1503" s="8">
        <v>0.9</v>
      </c>
    </row>
    <row r="1504" spans="37:39" x14ac:dyDescent="0.25">
      <c r="AK1504" s="7">
        <v>10023826</v>
      </c>
      <c r="AL1504" s="7">
        <v>30236147</v>
      </c>
      <c r="AM1504" s="8">
        <v>0.9</v>
      </c>
    </row>
    <row r="1505" spans="37:39" x14ac:dyDescent="0.25">
      <c r="AK1505" s="7">
        <v>10023826</v>
      </c>
      <c r="AL1505" s="7">
        <v>30238079</v>
      </c>
      <c r="AM1505" s="8">
        <v>0.9</v>
      </c>
    </row>
    <row r="1506" spans="37:39" x14ac:dyDescent="0.25">
      <c r="AK1506" s="7">
        <v>10023826</v>
      </c>
      <c r="AL1506" s="7">
        <v>30248669</v>
      </c>
      <c r="AM1506" s="8">
        <v>0.95</v>
      </c>
    </row>
    <row r="1507" spans="37:39" x14ac:dyDescent="0.25">
      <c r="AK1507" s="7">
        <v>10023826</v>
      </c>
      <c r="AL1507" s="7">
        <v>30248706</v>
      </c>
      <c r="AM1507" s="8">
        <v>0.9</v>
      </c>
    </row>
    <row r="1508" spans="37:39" x14ac:dyDescent="0.25">
      <c r="AK1508" s="7">
        <v>10023826</v>
      </c>
      <c r="AL1508" s="7">
        <v>30248740</v>
      </c>
      <c r="AM1508" s="8">
        <v>0.95</v>
      </c>
    </row>
    <row r="1509" spans="37:39" x14ac:dyDescent="0.25">
      <c r="AK1509" s="7">
        <v>10023826</v>
      </c>
      <c r="AL1509" s="7">
        <v>30255865</v>
      </c>
      <c r="AM1509" s="8">
        <v>0.9</v>
      </c>
    </row>
    <row r="1510" spans="37:39" x14ac:dyDescent="0.25">
      <c r="AK1510" s="7">
        <v>10023826</v>
      </c>
      <c r="AL1510" s="7">
        <v>30256349</v>
      </c>
      <c r="AM1510" s="8">
        <v>0.95</v>
      </c>
    </row>
    <row r="1511" spans="37:39" x14ac:dyDescent="0.25">
      <c r="AK1511" s="7">
        <v>10023826</v>
      </c>
      <c r="AL1511" s="7">
        <v>30256730</v>
      </c>
      <c r="AM1511" s="8">
        <v>0.95</v>
      </c>
    </row>
    <row r="1512" spans="37:39" x14ac:dyDescent="0.25">
      <c r="AK1512" s="7">
        <v>10023826</v>
      </c>
      <c r="AL1512" s="7">
        <v>30256752</v>
      </c>
      <c r="AM1512" s="8">
        <v>0.86</v>
      </c>
    </row>
    <row r="1513" spans="37:39" x14ac:dyDescent="0.25">
      <c r="AK1513" s="7">
        <v>10023826</v>
      </c>
      <c r="AL1513" s="7">
        <v>30256855</v>
      </c>
      <c r="AM1513" s="8">
        <v>0.86</v>
      </c>
    </row>
    <row r="1514" spans="37:39" x14ac:dyDescent="0.25">
      <c r="AK1514" s="7">
        <v>10023826</v>
      </c>
      <c r="AL1514" s="7">
        <v>30256899</v>
      </c>
      <c r="AM1514" s="8">
        <v>0.9</v>
      </c>
    </row>
    <row r="1515" spans="37:39" x14ac:dyDescent="0.25">
      <c r="AK1515" s="7">
        <v>10023826</v>
      </c>
      <c r="AL1515" s="7">
        <v>30256914</v>
      </c>
      <c r="AM1515" s="8">
        <v>0.95</v>
      </c>
    </row>
    <row r="1516" spans="37:39" x14ac:dyDescent="0.25">
      <c r="AK1516" s="7">
        <v>10023826</v>
      </c>
      <c r="AL1516" s="7">
        <v>30256958</v>
      </c>
      <c r="AM1516" s="8">
        <v>0.9</v>
      </c>
    </row>
    <row r="1517" spans="37:39" x14ac:dyDescent="0.25">
      <c r="AK1517" s="7">
        <v>10023826</v>
      </c>
      <c r="AL1517" s="7">
        <v>30274734</v>
      </c>
      <c r="AM1517" s="8">
        <v>0.9</v>
      </c>
    </row>
    <row r="1518" spans="37:39" x14ac:dyDescent="0.25">
      <c r="AK1518" s="7">
        <v>10023826</v>
      </c>
      <c r="AL1518" s="7">
        <v>30274790</v>
      </c>
      <c r="AM1518" s="8">
        <v>0.86</v>
      </c>
    </row>
    <row r="1519" spans="37:39" x14ac:dyDescent="0.25">
      <c r="AK1519" s="7">
        <v>10023826</v>
      </c>
      <c r="AL1519" s="7">
        <v>30274815</v>
      </c>
      <c r="AM1519" s="8">
        <v>0.86</v>
      </c>
    </row>
    <row r="1520" spans="37:39" x14ac:dyDescent="0.25">
      <c r="AK1520" s="7">
        <v>10023826</v>
      </c>
      <c r="AL1520" s="7">
        <v>30276367</v>
      </c>
      <c r="AM1520" s="8">
        <v>0.9</v>
      </c>
    </row>
    <row r="1521" spans="37:39" x14ac:dyDescent="0.25">
      <c r="AK1521" s="7">
        <v>10023826</v>
      </c>
      <c r="AL1521" s="7">
        <v>30285163</v>
      </c>
      <c r="AM1521" s="8">
        <v>0.95</v>
      </c>
    </row>
    <row r="1522" spans="37:39" x14ac:dyDescent="0.25">
      <c r="AK1522" s="7">
        <v>10023826</v>
      </c>
      <c r="AL1522" s="7">
        <v>30285185</v>
      </c>
      <c r="AM1522" s="8">
        <v>0.9</v>
      </c>
    </row>
    <row r="1523" spans="37:39" x14ac:dyDescent="0.25">
      <c r="AK1523" s="7">
        <v>10023826</v>
      </c>
      <c r="AL1523" s="7">
        <v>30293647</v>
      </c>
      <c r="AM1523" s="8">
        <v>0.95</v>
      </c>
    </row>
    <row r="1524" spans="37:39" x14ac:dyDescent="0.25">
      <c r="AK1524" s="7">
        <v>10023826</v>
      </c>
      <c r="AL1524" s="7">
        <v>30313242</v>
      </c>
      <c r="AM1524" s="8">
        <v>0.56000000000000005</v>
      </c>
    </row>
    <row r="1525" spans="37:39" x14ac:dyDescent="0.25">
      <c r="AK1525" s="7">
        <v>10023826</v>
      </c>
      <c r="AL1525" s="7">
        <v>30313286</v>
      </c>
      <c r="AM1525" s="8">
        <v>0.86</v>
      </c>
    </row>
    <row r="1526" spans="37:39" x14ac:dyDescent="0.25">
      <c r="AK1526" s="7">
        <v>10023826</v>
      </c>
      <c r="AL1526" s="7">
        <v>30313323</v>
      </c>
      <c r="AM1526" s="8">
        <v>0.95</v>
      </c>
    </row>
    <row r="1527" spans="37:39" x14ac:dyDescent="0.25">
      <c r="AK1527" s="7">
        <v>10023826</v>
      </c>
      <c r="AL1527" s="7">
        <v>30313345</v>
      </c>
      <c r="AM1527" s="8">
        <v>0.86</v>
      </c>
    </row>
    <row r="1528" spans="37:39" x14ac:dyDescent="0.25">
      <c r="AK1528" s="7">
        <v>10023826</v>
      </c>
      <c r="AL1528" s="7">
        <v>30321494</v>
      </c>
      <c r="AM1528" s="8">
        <v>1.3333333333333333</v>
      </c>
    </row>
    <row r="1529" spans="37:39" x14ac:dyDescent="0.25">
      <c r="AK1529" s="7">
        <v>10023826</v>
      </c>
      <c r="AL1529" s="7">
        <v>30325960</v>
      </c>
      <c r="AM1529" s="8">
        <v>0.9</v>
      </c>
    </row>
    <row r="1530" spans="37:39" x14ac:dyDescent="0.25">
      <c r="AK1530" s="7">
        <v>10023826</v>
      </c>
      <c r="AL1530" s="7">
        <v>30334319</v>
      </c>
      <c r="AM1530" s="8">
        <v>0.9</v>
      </c>
    </row>
    <row r="1531" spans="37:39" x14ac:dyDescent="0.25">
      <c r="AK1531" s="7">
        <v>10023826</v>
      </c>
      <c r="AL1531" s="7">
        <v>30339200</v>
      </c>
      <c r="AM1531" s="8">
        <v>0.9</v>
      </c>
    </row>
    <row r="1532" spans="37:39" x14ac:dyDescent="0.25">
      <c r="AK1532" s="7">
        <v>10023826</v>
      </c>
      <c r="AL1532" s="7">
        <v>30391576</v>
      </c>
      <c r="AM1532" s="8">
        <v>0.95</v>
      </c>
    </row>
    <row r="1533" spans="37:39" x14ac:dyDescent="0.25">
      <c r="AK1533" s="7">
        <v>10023826</v>
      </c>
      <c r="AL1533" s="7">
        <v>30432710</v>
      </c>
      <c r="AM1533" s="8">
        <v>0.86</v>
      </c>
    </row>
    <row r="1534" spans="37:39" x14ac:dyDescent="0.25">
      <c r="AK1534" s="7">
        <v>10023826</v>
      </c>
      <c r="AL1534" s="7">
        <v>30446865</v>
      </c>
      <c r="AM1534" s="8">
        <v>0.9</v>
      </c>
    </row>
    <row r="1535" spans="37:39" x14ac:dyDescent="0.25">
      <c r="AK1535" s="7">
        <v>10023828</v>
      </c>
      <c r="AL1535" s="7">
        <v>30103742</v>
      </c>
      <c r="AM1535" s="8">
        <v>1</v>
      </c>
    </row>
    <row r="1536" spans="37:39" x14ac:dyDescent="0.25">
      <c r="AK1536" s="7">
        <v>10023828</v>
      </c>
      <c r="AL1536" s="7">
        <v>30103753</v>
      </c>
      <c r="AM1536" s="8">
        <v>1</v>
      </c>
    </row>
    <row r="1537" spans="37:39" x14ac:dyDescent="0.25">
      <c r="AK1537" s="7">
        <v>10023828</v>
      </c>
      <c r="AL1537" s="7">
        <v>30103801</v>
      </c>
      <c r="AM1537" s="8">
        <v>1</v>
      </c>
    </row>
    <row r="1538" spans="37:39" x14ac:dyDescent="0.25">
      <c r="AK1538" s="7">
        <v>10023828</v>
      </c>
      <c r="AL1538" s="7">
        <v>30236147</v>
      </c>
      <c r="AM1538" s="8">
        <v>1</v>
      </c>
    </row>
    <row r="1539" spans="37:39" x14ac:dyDescent="0.25">
      <c r="AK1539" s="7">
        <v>10023828</v>
      </c>
      <c r="AL1539" s="7">
        <v>30238079</v>
      </c>
      <c r="AM1539" s="8">
        <v>1</v>
      </c>
    </row>
    <row r="1540" spans="37:39" x14ac:dyDescent="0.25">
      <c r="AK1540" s="7">
        <v>10023828</v>
      </c>
      <c r="AL1540" s="7">
        <v>30248669</v>
      </c>
      <c r="AM1540" s="8">
        <v>1</v>
      </c>
    </row>
    <row r="1541" spans="37:39" x14ac:dyDescent="0.25">
      <c r="AK1541" s="7">
        <v>10023828</v>
      </c>
      <c r="AL1541" s="7">
        <v>30248706</v>
      </c>
      <c r="AM1541" s="8">
        <v>1</v>
      </c>
    </row>
    <row r="1542" spans="37:39" x14ac:dyDescent="0.25">
      <c r="AK1542" s="7">
        <v>10023828</v>
      </c>
      <c r="AL1542" s="7">
        <v>30248740</v>
      </c>
      <c r="AM1542" s="8">
        <v>1</v>
      </c>
    </row>
    <row r="1543" spans="37:39" x14ac:dyDescent="0.25">
      <c r="AK1543" s="7">
        <v>10023828</v>
      </c>
      <c r="AL1543" s="7">
        <v>30255865</v>
      </c>
      <c r="AM1543" s="8">
        <v>1</v>
      </c>
    </row>
    <row r="1544" spans="37:39" x14ac:dyDescent="0.25">
      <c r="AK1544" s="7">
        <v>10023828</v>
      </c>
      <c r="AL1544" s="7">
        <v>30256349</v>
      </c>
      <c r="AM1544" s="8">
        <v>1</v>
      </c>
    </row>
    <row r="1545" spans="37:39" x14ac:dyDescent="0.25">
      <c r="AK1545" s="7">
        <v>10023828</v>
      </c>
      <c r="AL1545" s="7">
        <v>30256730</v>
      </c>
      <c r="AM1545" s="8">
        <v>1</v>
      </c>
    </row>
    <row r="1546" spans="37:39" x14ac:dyDescent="0.25">
      <c r="AK1546" s="7">
        <v>10023828</v>
      </c>
      <c r="AL1546" s="7">
        <v>30256752</v>
      </c>
      <c r="AM1546" s="8">
        <v>1</v>
      </c>
    </row>
    <row r="1547" spans="37:39" x14ac:dyDescent="0.25">
      <c r="AK1547" s="7">
        <v>10023828</v>
      </c>
      <c r="AL1547" s="7">
        <v>30256855</v>
      </c>
      <c r="AM1547" s="8">
        <v>1</v>
      </c>
    </row>
    <row r="1548" spans="37:39" x14ac:dyDescent="0.25">
      <c r="AK1548" s="7">
        <v>10023828</v>
      </c>
      <c r="AL1548" s="7">
        <v>30256899</v>
      </c>
      <c r="AM1548" s="8">
        <v>1</v>
      </c>
    </row>
    <row r="1549" spans="37:39" x14ac:dyDescent="0.25">
      <c r="AK1549" s="7">
        <v>10023828</v>
      </c>
      <c r="AL1549" s="7">
        <v>30256914</v>
      </c>
      <c r="AM1549" s="8">
        <v>1</v>
      </c>
    </row>
    <row r="1550" spans="37:39" x14ac:dyDescent="0.25">
      <c r="AK1550" s="7">
        <v>10023828</v>
      </c>
      <c r="AL1550" s="7">
        <v>30256958</v>
      </c>
      <c r="AM1550" s="8">
        <v>1</v>
      </c>
    </row>
    <row r="1551" spans="37:39" x14ac:dyDescent="0.25">
      <c r="AK1551" s="7">
        <v>10023828</v>
      </c>
      <c r="AL1551" s="7">
        <v>30274734</v>
      </c>
      <c r="AM1551" s="8">
        <v>1</v>
      </c>
    </row>
    <row r="1552" spans="37:39" x14ac:dyDescent="0.25">
      <c r="AK1552" s="7">
        <v>10023828</v>
      </c>
      <c r="AL1552" s="7">
        <v>30274790</v>
      </c>
      <c r="AM1552" s="8">
        <v>1</v>
      </c>
    </row>
    <row r="1553" spans="37:39" x14ac:dyDescent="0.25">
      <c r="AK1553" s="7">
        <v>10023828</v>
      </c>
      <c r="AL1553" s="7">
        <v>30274815</v>
      </c>
      <c r="AM1553" s="8">
        <v>1</v>
      </c>
    </row>
    <row r="1554" spans="37:39" x14ac:dyDescent="0.25">
      <c r="AK1554" s="7">
        <v>10023828</v>
      </c>
      <c r="AL1554" s="7">
        <v>30276367</v>
      </c>
      <c r="AM1554" s="8">
        <v>1</v>
      </c>
    </row>
    <row r="1555" spans="37:39" x14ac:dyDescent="0.25">
      <c r="AK1555" s="7">
        <v>10023828</v>
      </c>
      <c r="AL1555" s="7">
        <v>30285163</v>
      </c>
      <c r="AM1555" s="8">
        <v>1</v>
      </c>
    </row>
    <row r="1556" spans="37:39" x14ac:dyDescent="0.25">
      <c r="AK1556" s="7">
        <v>10023828</v>
      </c>
      <c r="AL1556" s="7">
        <v>30285185</v>
      </c>
      <c r="AM1556" s="8">
        <v>1</v>
      </c>
    </row>
    <row r="1557" spans="37:39" x14ac:dyDescent="0.25">
      <c r="AK1557" s="7">
        <v>10023828</v>
      </c>
      <c r="AL1557" s="7">
        <v>30293647</v>
      </c>
      <c r="AM1557" s="8">
        <v>1</v>
      </c>
    </row>
    <row r="1558" spans="37:39" x14ac:dyDescent="0.25">
      <c r="AK1558" s="7">
        <v>10023828</v>
      </c>
      <c r="AL1558" s="7">
        <v>30313242</v>
      </c>
      <c r="AM1558" s="8">
        <v>0.6</v>
      </c>
    </row>
    <row r="1559" spans="37:39" x14ac:dyDescent="0.25">
      <c r="AK1559" s="7">
        <v>10023828</v>
      </c>
      <c r="AL1559" s="7">
        <v>30313286</v>
      </c>
      <c r="AM1559" s="8">
        <v>1</v>
      </c>
    </row>
    <row r="1560" spans="37:39" x14ac:dyDescent="0.25">
      <c r="AK1560" s="7">
        <v>10023828</v>
      </c>
      <c r="AL1560" s="7">
        <v>30313323</v>
      </c>
      <c r="AM1560" s="8">
        <v>1</v>
      </c>
    </row>
    <row r="1561" spans="37:39" x14ac:dyDescent="0.25">
      <c r="AK1561" s="7">
        <v>10023828</v>
      </c>
      <c r="AL1561" s="7">
        <v>30313345</v>
      </c>
      <c r="AM1561" s="8">
        <v>1</v>
      </c>
    </row>
    <row r="1562" spans="37:39" x14ac:dyDescent="0.25">
      <c r="AK1562" s="7">
        <v>10023828</v>
      </c>
      <c r="AL1562" s="7">
        <v>30321494</v>
      </c>
      <c r="AM1562" s="8">
        <v>1</v>
      </c>
    </row>
    <row r="1563" spans="37:39" x14ac:dyDescent="0.25">
      <c r="AK1563" s="7">
        <v>10023828</v>
      </c>
      <c r="AL1563" s="7">
        <v>30325960</v>
      </c>
      <c r="AM1563" s="8">
        <v>1</v>
      </c>
    </row>
    <row r="1564" spans="37:39" x14ac:dyDescent="0.25">
      <c r="AK1564" s="7">
        <v>10023828</v>
      </c>
      <c r="AL1564" s="7">
        <v>30334319</v>
      </c>
      <c r="AM1564" s="8">
        <v>1</v>
      </c>
    </row>
    <row r="1565" spans="37:39" x14ac:dyDescent="0.25">
      <c r="AK1565" s="7">
        <v>10023828</v>
      </c>
      <c r="AL1565" s="7">
        <v>30339200</v>
      </c>
      <c r="AM1565" s="8">
        <v>1</v>
      </c>
    </row>
    <row r="1566" spans="37:39" x14ac:dyDescent="0.25">
      <c r="AK1566" s="7">
        <v>10023828</v>
      </c>
      <c r="AL1566" s="7">
        <v>30391576</v>
      </c>
      <c r="AM1566" s="8">
        <v>1</v>
      </c>
    </row>
    <row r="1567" spans="37:39" x14ac:dyDescent="0.25">
      <c r="AK1567" s="7">
        <v>10023828</v>
      </c>
      <c r="AL1567" s="7">
        <v>30432710</v>
      </c>
      <c r="AM1567" s="8">
        <v>1</v>
      </c>
    </row>
    <row r="1568" spans="37:39" x14ac:dyDescent="0.25">
      <c r="AK1568" s="7">
        <v>10023828</v>
      </c>
      <c r="AL1568" s="7">
        <v>30446865</v>
      </c>
      <c r="AM1568" s="8">
        <v>1</v>
      </c>
    </row>
    <row r="1569" spans="37:39" x14ac:dyDescent="0.25">
      <c r="AK1569" s="7">
        <v>10023871</v>
      </c>
      <c r="AL1569" s="7">
        <v>30103742</v>
      </c>
      <c r="AM1569" s="8">
        <v>1.04</v>
      </c>
    </row>
    <row r="1570" spans="37:39" x14ac:dyDescent="0.25">
      <c r="AK1570" s="7">
        <v>10023871</v>
      </c>
      <c r="AL1570" s="7">
        <v>30103753</v>
      </c>
      <c r="AM1570" s="8">
        <v>1</v>
      </c>
    </row>
    <row r="1571" spans="37:39" x14ac:dyDescent="0.25">
      <c r="AK1571" s="7">
        <v>10023871</v>
      </c>
      <c r="AL1571" s="7">
        <v>30103801</v>
      </c>
      <c r="AM1571" s="8">
        <v>1.04</v>
      </c>
    </row>
    <row r="1572" spans="37:39" x14ac:dyDescent="0.25">
      <c r="AK1572" s="7">
        <v>10023871</v>
      </c>
      <c r="AL1572" s="7">
        <v>30236147</v>
      </c>
      <c r="AM1572" s="8">
        <v>1.04</v>
      </c>
    </row>
    <row r="1573" spans="37:39" x14ac:dyDescent="0.25">
      <c r="AK1573" s="7">
        <v>10023871</v>
      </c>
      <c r="AL1573" s="7">
        <v>30238079</v>
      </c>
      <c r="AM1573" s="8">
        <v>1.04</v>
      </c>
    </row>
    <row r="1574" spans="37:39" x14ac:dyDescent="0.25">
      <c r="AK1574" s="7">
        <v>10023871</v>
      </c>
      <c r="AL1574" s="7">
        <v>30248669</v>
      </c>
      <c r="AM1574" s="8">
        <v>0.75</v>
      </c>
    </row>
    <row r="1575" spans="37:39" x14ac:dyDescent="0.25">
      <c r="AK1575" s="7">
        <v>10023871</v>
      </c>
      <c r="AL1575" s="7">
        <v>30248706</v>
      </c>
      <c r="AM1575" s="8">
        <v>1.04</v>
      </c>
    </row>
    <row r="1576" spans="37:39" x14ac:dyDescent="0.25">
      <c r="AK1576" s="7">
        <v>10023871</v>
      </c>
      <c r="AL1576" s="7">
        <v>30248740</v>
      </c>
      <c r="AM1576" s="8">
        <v>0.75</v>
      </c>
    </row>
    <row r="1577" spans="37:39" x14ac:dyDescent="0.25">
      <c r="AK1577" s="7">
        <v>10023871</v>
      </c>
      <c r="AL1577" s="7">
        <v>30255865</v>
      </c>
      <c r="AM1577" s="8">
        <v>1.04</v>
      </c>
    </row>
    <row r="1578" spans="37:39" x14ac:dyDescent="0.25">
      <c r="AK1578" s="7">
        <v>10023871</v>
      </c>
      <c r="AL1578" s="7">
        <v>30256349</v>
      </c>
      <c r="AM1578" s="8">
        <v>0.75</v>
      </c>
    </row>
    <row r="1579" spans="37:39" x14ac:dyDescent="0.25">
      <c r="AK1579" s="7">
        <v>10023871</v>
      </c>
      <c r="AL1579" s="7">
        <v>30256730</v>
      </c>
      <c r="AM1579" s="8">
        <v>0.75</v>
      </c>
    </row>
    <row r="1580" spans="37:39" x14ac:dyDescent="0.25">
      <c r="AK1580" s="7">
        <v>10023871</v>
      </c>
      <c r="AL1580" s="7">
        <v>30256752</v>
      </c>
      <c r="AM1580" s="8">
        <v>1</v>
      </c>
    </row>
    <row r="1581" spans="37:39" x14ac:dyDescent="0.25">
      <c r="AK1581" s="7">
        <v>10023871</v>
      </c>
      <c r="AL1581" s="7">
        <v>30256855</v>
      </c>
      <c r="AM1581" s="8">
        <v>1</v>
      </c>
    </row>
    <row r="1582" spans="37:39" x14ac:dyDescent="0.25">
      <c r="AK1582" s="7">
        <v>10023871</v>
      </c>
      <c r="AL1582" s="7">
        <v>30256899</v>
      </c>
      <c r="AM1582" s="8">
        <v>1.04</v>
      </c>
    </row>
    <row r="1583" spans="37:39" x14ac:dyDescent="0.25">
      <c r="AK1583" s="7">
        <v>10023871</v>
      </c>
      <c r="AL1583" s="7">
        <v>30256914</v>
      </c>
      <c r="AM1583" s="8">
        <v>0.75</v>
      </c>
    </row>
    <row r="1584" spans="37:39" x14ac:dyDescent="0.25">
      <c r="AK1584" s="7">
        <v>10023871</v>
      </c>
      <c r="AL1584" s="7">
        <v>30256958</v>
      </c>
      <c r="AM1584" s="8">
        <v>1.04</v>
      </c>
    </row>
    <row r="1585" spans="37:39" x14ac:dyDescent="0.25">
      <c r="AK1585" s="7">
        <v>10023871</v>
      </c>
      <c r="AL1585" s="7">
        <v>30274734</v>
      </c>
      <c r="AM1585" s="8">
        <v>1.04</v>
      </c>
    </row>
    <row r="1586" spans="37:39" x14ac:dyDescent="0.25">
      <c r="AK1586" s="7">
        <v>10023871</v>
      </c>
      <c r="AL1586" s="7">
        <v>30274790</v>
      </c>
      <c r="AM1586" s="8">
        <v>1</v>
      </c>
    </row>
    <row r="1587" spans="37:39" x14ac:dyDescent="0.25">
      <c r="AK1587" s="7">
        <v>10023871</v>
      </c>
      <c r="AL1587" s="7">
        <v>30274815</v>
      </c>
      <c r="AM1587" s="8">
        <v>1</v>
      </c>
    </row>
    <row r="1588" spans="37:39" x14ac:dyDescent="0.25">
      <c r="AK1588" s="7">
        <v>10023871</v>
      </c>
      <c r="AL1588" s="7">
        <v>30276367</v>
      </c>
      <c r="AM1588" s="8">
        <v>1.04</v>
      </c>
    </row>
    <row r="1589" spans="37:39" x14ac:dyDescent="0.25">
      <c r="AK1589" s="7">
        <v>10023871</v>
      </c>
      <c r="AL1589" s="7">
        <v>30285163</v>
      </c>
      <c r="AM1589" s="8">
        <v>0.75</v>
      </c>
    </row>
    <row r="1590" spans="37:39" x14ac:dyDescent="0.25">
      <c r="AK1590" s="7">
        <v>10023871</v>
      </c>
      <c r="AL1590" s="7">
        <v>30285185</v>
      </c>
      <c r="AM1590" s="8">
        <v>1.04</v>
      </c>
    </row>
    <row r="1591" spans="37:39" x14ac:dyDescent="0.25">
      <c r="AK1591" s="7">
        <v>10023871</v>
      </c>
      <c r="AL1591" s="7">
        <v>30293647</v>
      </c>
      <c r="AM1591" s="8">
        <v>0.75</v>
      </c>
    </row>
    <row r="1592" spans="37:39" x14ac:dyDescent="0.25">
      <c r="AK1592" s="7">
        <v>10023871</v>
      </c>
      <c r="AL1592" s="7">
        <v>30313242</v>
      </c>
      <c r="AM1592" s="8">
        <v>0.6</v>
      </c>
    </row>
    <row r="1593" spans="37:39" x14ac:dyDescent="0.25">
      <c r="AK1593" s="7">
        <v>10023871</v>
      </c>
      <c r="AL1593" s="7">
        <v>30313286</v>
      </c>
      <c r="AM1593" s="8">
        <v>1</v>
      </c>
    </row>
    <row r="1594" spans="37:39" x14ac:dyDescent="0.25">
      <c r="AK1594" s="7">
        <v>10023871</v>
      </c>
      <c r="AL1594" s="7">
        <v>30313323</v>
      </c>
      <c r="AM1594" s="8">
        <v>0.75</v>
      </c>
    </row>
    <row r="1595" spans="37:39" x14ac:dyDescent="0.25">
      <c r="AK1595" s="7">
        <v>10023871</v>
      </c>
      <c r="AL1595" s="7">
        <v>30313345</v>
      </c>
      <c r="AM1595" s="8">
        <v>1</v>
      </c>
    </row>
    <row r="1596" spans="37:39" x14ac:dyDescent="0.25">
      <c r="AK1596" s="7">
        <v>10023871</v>
      </c>
      <c r="AL1596" s="7">
        <v>30321494</v>
      </c>
      <c r="AM1596" s="8">
        <v>1</v>
      </c>
    </row>
    <row r="1597" spans="37:39" x14ac:dyDescent="0.25">
      <c r="AK1597" s="7">
        <v>10023871</v>
      </c>
      <c r="AL1597" s="7">
        <v>30325960</v>
      </c>
      <c r="AM1597" s="8">
        <v>1.04</v>
      </c>
    </row>
    <row r="1598" spans="37:39" x14ac:dyDescent="0.25">
      <c r="AK1598" s="7">
        <v>10023871</v>
      </c>
      <c r="AL1598" s="7">
        <v>30334319</v>
      </c>
      <c r="AM1598" s="8">
        <v>1.04</v>
      </c>
    </row>
    <row r="1599" spans="37:39" x14ac:dyDescent="0.25">
      <c r="AK1599" s="7">
        <v>10023871</v>
      </c>
      <c r="AL1599" s="7">
        <v>30339200</v>
      </c>
      <c r="AM1599" s="8">
        <v>1.04</v>
      </c>
    </row>
    <row r="1600" spans="37:39" x14ac:dyDescent="0.25">
      <c r="AK1600" s="7">
        <v>10023871</v>
      </c>
      <c r="AL1600" s="7">
        <v>30391576</v>
      </c>
      <c r="AM1600" s="8">
        <v>0.75</v>
      </c>
    </row>
    <row r="1601" spans="37:39" x14ac:dyDescent="0.25">
      <c r="AK1601" s="7">
        <v>10023871</v>
      </c>
      <c r="AL1601" s="7">
        <v>30432710</v>
      </c>
      <c r="AM1601" s="8">
        <v>1</v>
      </c>
    </row>
    <row r="1602" spans="37:39" x14ac:dyDescent="0.25">
      <c r="AK1602" s="7">
        <v>10023871</v>
      </c>
      <c r="AL1602" s="7">
        <v>30446865</v>
      </c>
      <c r="AM1602" s="8">
        <v>1.04</v>
      </c>
    </row>
    <row r="1603" spans="37:39" x14ac:dyDescent="0.25">
      <c r="AK1603" s="7">
        <v>10023879</v>
      </c>
      <c r="AL1603" s="7">
        <v>30103742</v>
      </c>
      <c r="AM1603" s="8">
        <v>1</v>
      </c>
    </row>
    <row r="1604" spans="37:39" x14ac:dyDescent="0.25">
      <c r="AK1604" s="7">
        <v>10023879</v>
      </c>
      <c r="AL1604" s="7">
        <v>30103753</v>
      </c>
      <c r="AM1604" s="8">
        <v>0.96</v>
      </c>
    </row>
    <row r="1605" spans="37:39" x14ac:dyDescent="0.25">
      <c r="AK1605" s="7">
        <v>10023879</v>
      </c>
      <c r="AL1605" s="7">
        <v>30103801</v>
      </c>
      <c r="AM1605" s="8">
        <v>1</v>
      </c>
    </row>
    <row r="1606" spans="37:39" x14ac:dyDescent="0.25">
      <c r="AK1606" s="7">
        <v>10023879</v>
      </c>
      <c r="AL1606" s="7">
        <v>30236147</v>
      </c>
      <c r="AM1606" s="8">
        <v>1</v>
      </c>
    </row>
    <row r="1607" spans="37:39" x14ac:dyDescent="0.25">
      <c r="AK1607" s="7">
        <v>10023879</v>
      </c>
      <c r="AL1607" s="7">
        <v>30238079</v>
      </c>
      <c r="AM1607" s="8">
        <v>1</v>
      </c>
    </row>
    <row r="1608" spans="37:39" x14ac:dyDescent="0.25">
      <c r="AK1608" s="7">
        <v>10023879</v>
      </c>
      <c r="AL1608" s="7">
        <v>30248669</v>
      </c>
      <c r="AM1608" s="8">
        <v>0.75</v>
      </c>
    </row>
    <row r="1609" spans="37:39" x14ac:dyDescent="0.25">
      <c r="AK1609" s="7">
        <v>10023879</v>
      </c>
      <c r="AL1609" s="7">
        <v>30248706</v>
      </c>
      <c r="AM1609" s="8">
        <v>1</v>
      </c>
    </row>
    <row r="1610" spans="37:39" x14ac:dyDescent="0.25">
      <c r="AK1610" s="7">
        <v>10023879</v>
      </c>
      <c r="AL1610" s="7">
        <v>30248740</v>
      </c>
      <c r="AM1610" s="8">
        <v>0.75</v>
      </c>
    </row>
    <row r="1611" spans="37:39" x14ac:dyDescent="0.25">
      <c r="AK1611" s="7">
        <v>10023879</v>
      </c>
      <c r="AL1611" s="7">
        <v>30255865</v>
      </c>
      <c r="AM1611" s="8">
        <v>1</v>
      </c>
    </row>
    <row r="1612" spans="37:39" x14ac:dyDescent="0.25">
      <c r="AK1612" s="7">
        <v>10023879</v>
      </c>
      <c r="AL1612" s="7">
        <v>30256349</v>
      </c>
      <c r="AM1612" s="8">
        <v>0.75</v>
      </c>
    </row>
    <row r="1613" spans="37:39" x14ac:dyDescent="0.25">
      <c r="AK1613" s="7">
        <v>10023879</v>
      </c>
      <c r="AL1613" s="7">
        <v>30256730</v>
      </c>
      <c r="AM1613" s="8">
        <v>0.75</v>
      </c>
    </row>
    <row r="1614" spans="37:39" x14ac:dyDescent="0.25">
      <c r="AK1614" s="7">
        <v>10023879</v>
      </c>
      <c r="AL1614" s="7">
        <v>30256752</v>
      </c>
      <c r="AM1614" s="8">
        <v>0.96</v>
      </c>
    </row>
    <row r="1615" spans="37:39" x14ac:dyDescent="0.25">
      <c r="AK1615" s="7">
        <v>10023879</v>
      </c>
      <c r="AL1615" s="7">
        <v>30256855</v>
      </c>
      <c r="AM1615" s="8">
        <v>0.96</v>
      </c>
    </row>
    <row r="1616" spans="37:39" x14ac:dyDescent="0.25">
      <c r="AK1616" s="7">
        <v>10023879</v>
      </c>
      <c r="AL1616" s="7">
        <v>30256899</v>
      </c>
      <c r="AM1616" s="8">
        <v>1</v>
      </c>
    </row>
    <row r="1617" spans="37:39" x14ac:dyDescent="0.25">
      <c r="AK1617" s="7">
        <v>10023879</v>
      </c>
      <c r="AL1617" s="7">
        <v>30256914</v>
      </c>
      <c r="AM1617" s="8">
        <v>0.75</v>
      </c>
    </row>
    <row r="1618" spans="37:39" x14ac:dyDescent="0.25">
      <c r="AK1618" s="7">
        <v>10023879</v>
      </c>
      <c r="AL1618" s="7">
        <v>30256958</v>
      </c>
      <c r="AM1618" s="8">
        <v>1</v>
      </c>
    </row>
    <row r="1619" spans="37:39" x14ac:dyDescent="0.25">
      <c r="AK1619" s="7">
        <v>10023879</v>
      </c>
      <c r="AL1619" s="7">
        <v>30274734</v>
      </c>
      <c r="AM1619" s="8">
        <v>1</v>
      </c>
    </row>
    <row r="1620" spans="37:39" x14ac:dyDescent="0.25">
      <c r="AK1620" s="7">
        <v>10023879</v>
      </c>
      <c r="AL1620" s="7">
        <v>30274790</v>
      </c>
      <c r="AM1620" s="8">
        <v>0.96</v>
      </c>
    </row>
    <row r="1621" spans="37:39" x14ac:dyDescent="0.25">
      <c r="AK1621" s="7">
        <v>10023879</v>
      </c>
      <c r="AL1621" s="7">
        <v>30274815</v>
      </c>
      <c r="AM1621" s="8">
        <v>0.96</v>
      </c>
    </row>
    <row r="1622" spans="37:39" x14ac:dyDescent="0.25">
      <c r="AK1622" s="7">
        <v>10023879</v>
      </c>
      <c r="AL1622" s="7">
        <v>30276367</v>
      </c>
      <c r="AM1622" s="8">
        <v>1</v>
      </c>
    </row>
    <row r="1623" spans="37:39" x14ac:dyDescent="0.25">
      <c r="AK1623" s="7">
        <v>10023879</v>
      </c>
      <c r="AL1623" s="7">
        <v>30285163</v>
      </c>
      <c r="AM1623" s="8">
        <v>0.75</v>
      </c>
    </row>
    <row r="1624" spans="37:39" x14ac:dyDescent="0.25">
      <c r="AK1624" s="7">
        <v>10023879</v>
      </c>
      <c r="AL1624" s="7">
        <v>30285185</v>
      </c>
      <c r="AM1624" s="8">
        <v>1</v>
      </c>
    </row>
    <row r="1625" spans="37:39" x14ac:dyDescent="0.25">
      <c r="AK1625" s="7">
        <v>10023879</v>
      </c>
      <c r="AL1625" s="7">
        <v>30293647</v>
      </c>
      <c r="AM1625" s="8">
        <v>0.75</v>
      </c>
    </row>
    <row r="1626" spans="37:39" x14ac:dyDescent="0.25">
      <c r="AK1626" s="7">
        <v>10023879</v>
      </c>
      <c r="AL1626" s="7">
        <v>30313242</v>
      </c>
      <c r="AM1626" s="8">
        <v>0.6</v>
      </c>
    </row>
    <row r="1627" spans="37:39" x14ac:dyDescent="0.25">
      <c r="AK1627" s="7">
        <v>10023879</v>
      </c>
      <c r="AL1627" s="7">
        <v>30313286</v>
      </c>
      <c r="AM1627" s="8">
        <v>0.96</v>
      </c>
    </row>
    <row r="1628" spans="37:39" x14ac:dyDescent="0.25">
      <c r="AK1628" s="7">
        <v>10023879</v>
      </c>
      <c r="AL1628" s="7">
        <v>30313323</v>
      </c>
      <c r="AM1628" s="8">
        <v>0.75</v>
      </c>
    </row>
    <row r="1629" spans="37:39" x14ac:dyDescent="0.25">
      <c r="AK1629" s="7">
        <v>10023879</v>
      </c>
      <c r="AL1629" s="7">
        <v>30313345</v>
      </c>
      <c r="AM1629" s="8">
        <v>0.96</v>
      </c>
    </row>
    <row r="1630" spans="37:39" x14ac:dyDescent="0.25">
      <c r="AK1630" s="7">
        <v>10023879</v>
      </c>
      <c r="AL1630" s="7">
        <v>30321494</v>
      </c>
      <c r="AM1630" s="8">
        <v>1</v>
      </c>
    </row>
    <row r="1631" spans="37:39" x14ac:dyDescent="0.25">
      <c r="AK1631" s="7">
        <v>10023879</v>
      </c>
      <c r="AL1631" s="7">
        <v>30325960</v>
      </c>
      <c r="AM1631" s="8">
        <v>1</v>
      </c>
    </row>
    <row r="1632" spans="37:39" x14ac:dyDescent="0.25">
      <c r="AK1632" s="7">
        <v>10023879</v>
      </c>
      <c r="AL1632" s="7">
        <v>30334319</v>
      </c>
      <c r="AM1632" s="8">
        <v>1</v>
      </c>
    </row>
    <row r="1633" spans="37:39" x14ac:dyDescent="0.25">
      <c r="AK1633" s="7">
        <v>10023879</v>
      </c>
      <c r="AL1633" s="7">
        <v>30339200</v>
      </c>
      <c r="AM1633" s="8">
        <v>1</v>
      </c>
    </row>
    <row r="1634" spans="37:39" x14ac:dyDescent="0.25">
      <c r="AK1634" s="7">
        <v>10023879</v>
      </c>
      <c r="AL1634" s="7">
        <v>30391576</v>
      </c>
      <c r="AM1634" s="8">
        <v>0.75</v>
      </c>
    </row>
    <row r="1635" spans="37:39" x14ac:dyDescent="0.25">
      <c r="AK1635" s="7">
        <v>10023879</v>
      </c>
      <c r="AL1635" s="7">
        <v>30432710</v>
      </c>
      <c r="AM1635" s="8">
        <v>0.96</v>
      </c>
    </row>
    <row r="1636" spans="37:39" x14ac:dyDescent="0.25">
      <c r="AK1636" s="7">
        <v>10023879</v>
      </c>
      <c r="AL1636" s="7">
        <v>30446865</v>
      </c>
      <c r="AM1636" s="8">
        <v>1</v>
      </c>
    </row>
    <row r="1637" spans="37:39" x14ac:dyDescent="0.25">
      <c r="AK1637" s="7">
        <v>10023882</v>
      </c>
      <c r="AL1637" s="7">
        <v>30103742</v>
      </c>
      <c r="AM1637" s="8">
        <v>1.1000000000000001</v>
      </c>
    </row>
    <row r="1638" spans="37:39" x14ac:dyDescent="0.25">
      <c r="AK1638" s="7">
        <v>10023882</v>
      </c>
      <c r="AL1638" s="7">
        <v>30103753</v>
      </c>
      <c r="AM1638" s="8">
        <v>1</v>
      </c>
    </row>
    <row r="1639" spans="37:39" x14ac:dyDescent="0.25">
      <c r="AK1639" s="7">
        <v>10023882</v>
      </c>
      <c r="AL1639" s="7">
        <v>30103801</v>
      </c>
      <c r="AM1639" s="8">
        <v>1.1000000000000001</v>
      </c>
    </row>
    <row r="1640" spans="37:39" x14ac:dyDescent="0.25">
      <c r="AK1640" s="7">
        <v>10023882</v>
      </c>
      <c r="AL1640" s="7">
        <v>30236147</v>
      </c>
      <c r="AM1640" s="8">
        <v>1.1000000000000001</v>
      </c>
    </row>
    <row r="1641" spans="37:39" x14ac:dyDescent="0.25">
      <c r="AK1641" s="7">
        <v>10023882</v>
      </c>
      <c r="AL1641" s="7">
        <v>30238079</v>
      </c>
      <c r="AM1641" s="8">
        <v>1.1000000000000001</v>
      </c>
    </row>
    <row r="1642" spans="37:39" x14ac:dyDescent="0.25">
      <c r="AK1642" s="7">
        <v>10023882</v>
      </c>
      <c r="AL1642" s="7">
        <v>30248669</v>
      </c>
      <c r="AM1642" s="8">
        <v>1.0249999999999999</v>
      </c>
    </row>
    <row r="1643" spans="37:39" x14ac:dyDescent="0.25">
      <c r="AK1643" s="7">
        <v>10023882</v>
      </c>
      <c r="AL1643" s="7">
        <v>30248706</v>
      </c>
      <c r="AM1643" s="8">
        <v>1.1000000000000001</v>
      </c>
    </row>
    <row r="1644" spans="37:39" x14ac:dyDescent="0.25">
      <c r="AK1644" s="7">
        <v>10023882</v>
      </c>
      <c r="AL1644" s="7">
        <v>30248740</v>
      </c>
      <c r="AM1644" s="8">
        <v>1.0249999999999999</v>
      </c>
    </row>
    <row r="1645" spans="37:39" x14ac:dyDescent="0.25">
      <c r="AK1645" s="7">
        <v>10023882</v>
      </c>
      <c r="AL1645" s="7">
        <v>30255865</v>
      </c>
      <c r="AM1645" s="8">
        <v>1.1000000000000001</v>
      </c>
    </row>
    <row r="1646" spans="37:39" x14ac:dyDescent="0.25">
      <c r="AK1646" s="7">
        <v>10023882</v>
      </c>
      <c r="AL1646" s="7">
        <v>30256349</v>
      </c>
      <c r="AM1646" s="8">
        <v>1.0249999999999999</v>
      </c>
    </row>
    <row r="1647" spans="37:39" x14ac:dyDescent="0.25">
      <c r="AK1647" s="7">
        <v>10023882</v>
      </c>
      <c r="AL1647" s="7">
        <v>30256730</v>
      </c>
      <c r="AM1647" s="8">
        <v>1.0249999999999999</v>
      </c>
    </row>
    <row r="1648" spans="37:39" x14ac:dyDescent="0.25">
      <c r="AK1648" s="7">
        <v>10023882</v>
      </c>
      <c r="AL1648" s="7">
        <v>30256752</v>
      </c>
      <c r="AM1648" s="8">
        <v>1</v>
      </c>
    </row>
    <row r="1649" spans="37:39" x14ac:dyDescent="0.25">
      <c r="AK1649" s="7">
        <v>10023882</v>
      </c>
      <c r="AL1649" s="7">
        <v>30256855</v>
      </c>
      <c r="AM1649" s="8">
        <v>1</v>
      </c>
    </row>
    <row r="1650" spans="37:39" x14ac:dyDescent="0.25">
      <c r="AK1650" s="7">
        <v>10023882</v>
      </c>
      <c r="AL1650" s="7">
        <v>30256899</v>
      </c>
      <c r="AM1650" s="8">
        <v>1.1000000000000001</v>
      </c>
    </row>
    <row r="1651" spans="37:39" x14ac:dyDescent="0.25">
      <c r="AK1651" s="7">
        <v>10023882</v>
      </c>
      <c r="AL1651" s="7">
        <v>30256914</v>
      </c>
      <c r="AM1651" s="8">
        <v>1.0249999999999999</v>
      </c>
    </row>
    <row r="1652" spans="37:39" x14ac:dyDescent="0.25">
      <c r="AK1652" s="7">
        <v>10023882</v>
      </c>
      <c r="AL1652" s="7">
        <v>30256958</v>
      </c>
      <c r="AM1652" s="8">
        <v>1.1000000000000001</v>
      </c>
    </row>
    <row r="1653" spans="37:39" x14ac:dyDescent="0.25">
      <c r="AK1653" s="7">
        <v>10023882</v>
      </c>
      <c r="AL1653" s="7">
        <v>30274734</v>
      </c>
      <c r="AM1653" s="8">
        <v>1.1000000000000001</v>
      </c>
    </row>
    <row r="1654" spans="37:39" x14ac:dyDescent="0.25">
      <c r="AK1654" s="7">
        <v>10023882</v>
      </c>
      <c r="AL1654" s="7">
        <v>30274790</v>
      </c>
      <c r="AM1654" s="8">
        <v>1</v>
      </c>
    </row>
    <row r="1655" spans="37:39" x14ac:dyDescent="0.25">
      <c r="AK1655" s="7">
        <v>10023882</v>
      </c>
      <c r="AL1655" s="7">
        <v>30274815</v>
      </c>
      <c r="AM1655" s="8">
        <v>1</v>
      </c>
    </row>
    <row r="1656" spans="37:39" x14ac:dyDescent="0.25">
      <c r="AK1656" s="7">
        <v>10023882</v>
      </c>
      <c r="AL1656" s="7">
        <v>30276367</v>
      </c>
      <c r="AM1656" s="8">
        <v>1.1000000000000001</v>
      </c>
    </row>
    <row r="1657" spans="37:39" x14ac:dyDescent="0.25">
      <c r="AK1657" s="7">
        <v>10023882</v>
      </c>
      <c r="AL1657" s="7">
        <v>30285163</v>
      </c>
      <c r="AM1657" s="8">
        <v>1.0249999999999999</v>
      </c>
    </row>
    <row r="1658" spans="37:39" x14ac:dyDescent="0.25">
      <c r="AK1658" s="7">
        <v>10023882</v>
      </c>
      <c r="AL1658" s="7">
        <v>30285185</v>
      </c>
      <c r="AM1658" s="8">
        <v>1.1000000000000001</v>
      </c>
    </row>
    <row r="1659" spans="37:39" x14ac:dyDescent="0.25">
      <c r="AK1659" s="7">
        <v>10023882</v>
      </c>
      <c r="AL1659" s="7">
        <v>30293647</v>
      </c>
      <c r="AM1659" s="8">
        <v>1.0249999999999999</v>
      </c>
    </row>
    <row r="1660" spans="37:39" x14ac:dyDescent="0.25">
      <c r="AK1660" s="7">
        <v>10023882</v>
      </c>
      <c r="AL1660" s="7">
        <v>30313242</v>
      </c>
      <c r="AM1660" s="8">
        <v>0.6</v>
      </c>
    </row>
    <row r="1661" spans="37:39" x14ac:dyDescent="0.25">
      <c r="AK1661" s="7">
        <v>10023882</v>
      </c>
      <c r="AL1661" s="7">
        <v>30313286</v>
      </c>
      <c r="AM1661" s="8">
        <v>1</v>
      </c>
    </row>
    <row r="1662" spans="37:39" x14ac:dyDescent="0.25">
      <c r="AK1662" s="7">
        <v>10023882</v>
      </c>
      <c r="AL1662" s="7">
        <v>30313323</v>
      </c>
      <c r="AM1662" s="8">
        <v>1.0249999999999999</v>
      </c>
    </row>
    <row r="1663" spans="37:39" x14ac:dyDescent="0.25">
      <c r="AK1663" s="7">
        <v>10023882</v>
      </c>
      <c r="AL1663" s="7">
        <v>30313345</v>
      </c>
      <c r="AM1663" s="8">
        <v>1</v>
      </c>
    </row>
    <row r="1664" spans="37:39" x14ac:dyDescent="0.25">
      <c r="AK1664" s="7">
        <v>10023882</v>
      </c>
      <c r="AL1664" s="7">
        <v>30321494</v>
      </c>
      <c r="AM1664" s="8">
        <v>1.3333333333333333</v>
      </c>
    </row>
    <row r="1665" spans="37:39" x14ac:dyDescent="0.25">
      <c r="AK1665" s="7">
        <v>10023882</v>
      </c>
      <c r="AL1665" s="7">
        <v>30325960</v>
      </c>
      <c r="AM1665" s="8">
        <v>1.1000000000000001</v>
      </c>
    </row>
    <row r="1666" spans="37:39" x14ac:dyDescent="0.25">
      <c r="AK1666" s="7">
        <v>10023882</v>
      </c>
      <c r="AL1666" s="7">
        <v>30334319</v>
      </c>
      <c r="AM1666" s="8">
        <v>1.1000000000000001</v>
      </c>
    </row>
    <row r="1667" spans="37:39" x14ac:dyDescent="0.25">
      <c r="AK1667" s="7">
        <v>10023882</v>
      </c>
      <c r="AL1667" s="7">
        <v>30339200</v>
      </c>
      <c r="AM1667" s="8">
        <v>1.1000000000000001</v>
      </c>
    </row>
    <row r="1668" spans="37:39" x14ac:dyDescent="0.25">
      <c r="AK1668" s="7">
        <v>10023882</v>
      </c>
      <c r="AL1668" s="7">
        <v>30391576</v>
      </c>
      <c r="AM1668" s="8">
        <v>1.0249999999999999</v>
      </c>
    </row>
    <row r="1669" spans="37:39" x14ac:dyDescent="0.25">
      <c r="AK1669" s="7">
        <v>10023882</v>
      </c>
      <c r="AL1669" s="7">
        <v>30432710</v>
      </c>
      <c r="AM1669" s="8">
        <v>1</v>
      </c>
    </row>
    <row r="1670" spans="37:39" x14ac:dyDescent="0.25">
      <c r="AK1670" s="7">
        <v>10023882</v>
      </c>
      <c r="AL1670" s="7">
        <v>30446865</v>
      </c>
      <c r="AM1670" s="8">
        <v>1.1000000000000001</v>
      </c>
    </row>
    <row r="1671" spans="37:39" x14ac:dyDescent="0.25">
      <c r="AK1671" s="7">
        <v>10023891</v>
      </c>
      <c r="AL1671" s="7">
        <v>30103742</v>
      </c>
      <c r="AM1671" s="8">
        <v>1</v>
      </c>
    </row>
    <row r="1672" spans="37:39" x14ac:dyDescent="0.25">
      <c r="AK1672" s="7">
        <v>10023891</v>
      </c>
      <c r="AL1672" s="7">
        <v>30103753</v>
      </c>
      <c r="AM1672" s="8">
        <v>0.96</v>
      </c>
    </row>
    <row r="1673" spans="37:39" x14ac:dyDescent="0.25">
      <c r="AK1673" s="7">
        <v>10023891</v>
      </c>
      <c r="AL1673" s="7">
        <v>30103801</v>
      </c>
      <c r="AM1673" s="8">
        <v>1</v>
      </c>
    </row>
    <row r="1674" spans="37:39" x14ac:dyDescent="0.25">
      <c r="AK1674" s="7">
        <v>10023891</v>
      </c>
      <c r="AL1674" s="7">
        <v>30236147</v>
      </c>
      <c r="AM1674" s="8">
        <v>1</v>
      </c>
    </row>
    <row r="1675" spans="37:39" x14ac:dyDescent="0.25">
      <c r="AK1675" s="7">
        <v>10023891</v>
      </c>
      <c r="AL1675" s="7">
        <v>30238079</v>
      </c>
      <c r="AM1675" s="8">
        <v>1</v>
      </c>
    </row>
    <row r="1676" spans="37:39" x14ac:dyDescent="0.25">
      <c r="AK1676" s="7">
        <v>10023891</v>
      </c>
      <c r="AL1676" s="7">
        <v>30248669</v>
      </c>
      <c r="AM1676" s="8">
        <v>0.95</v>
      </c>
    </row>
    <row r="1677" spans="37:39" x14ac:dyDescent="0.25">
      <c r="AK1677" s="7">
        <v>10023891</v>
      </c>
      <c r="AL1677" s="7">
        <v>30248706</v>
      </c>
      <c r="AM1677" s="8">
        <v>1</v>
      </c>
    </row>
    <row r="1678" spans="37:39" x14ac:dyDescent="0.25">
      <c r="AK1678" s="7">
        <v>10023891</v>
      </c>
      <c r="AL1678" s="7">
        <v>30248740</v>
      </c>
      <c r="AM1678" s="8">
        <v>0.95</v>
      </c>
    </row>
    <row r="1679" spans="37:39" x14ac:dyDescent="0.25">
      <c r="AK1679" s="7">
        <v>10023891</v>
      </c>
      <c r="AL1679" s="7">
        <v>30255865</v>
      </c>
      <c r="AM1679" s="8">
        <v>1</v>
      </c>
    </row>
    <row r="1680" spans="37:39" x14ac:dyDescent="0.25">
      <c r="AK1680" s="7">
        <v>10023891</v>
      </c>
      <c r="AL1680" s="7">
        <v>30256349</v>
      </c>
      <c r="AM1680" s="8">
        <v>0.95</v>
      </c>
    </row>
    <row r="1681" spans="37:39" x14ac:dyDescent="0.25">
      <c r="AK1681" s="7">
        <v>10023891</v>
      </c>
      <c r="AL1681" s="7">
        <v>30256730</v>
      </c>
      <c r="AM1681" s="8">
        <v>0.95</v>
      </c>
    </row>
    <row r="1682" spans="37:39" x14ac:dyDescent="0.25">
      <c r="AK1682" s="7">
        <v>10023891</v>
      </c>
      <c r="AL1682" s="7">
        <v>30256752</v>
      </c>
      <c r="AM1682" s="8">
        <v>0.96</v>
      </c>
    </row>
    <row r="1683" spans="37:39" x14ac:dyDescent="0.25">
      <c r="AK1683" s="7">
        <v>10023891</v>
      </c>
      <c r="AL1683" s="7">
        <v>30256855</v>
      </c>
      <c r="AM1683" s="8">
        <v>0.96</v>
      </c>
    </row>
    <row r="1684" spans="37:39" x14ac:dyDescent="0.25">
      <c r="AK1684" s="7">
        <v>10023891</v>
      </c>
      <c r="AL1684" s="7">
        <v>30256899</v>
      </c>
      <c r="AM1684" s="8">
        <v>1</v>
      </c>
    </row>
    <row r="1685" spans="37:39" x14ac:dyDescent="0.25">
      <c r="AK1685" s="7">
        <v>10023891</v>
      </c>
      <c r="AL1685" s="7">
        <v>30256914</v>
      </c>
      <c r="AM1685" s="8">
        <v>0.95</v>
      </c>
    </row>
    <row r="1686" spans="37:39" x14ac:dyDescent="0.25">
      <c r="AK1686" s="7">
        <v>10023891</v>
      </c>
      <c r="AL1686" s="7">
        <v>30256958</v>
      </c>
      <c r="AM1686" s="8">
        <v>1</v>
      </c>
    </row>
    <row r="1687" spans="37:39" x14ac:dyDescent="0.25">
      <c r="AK1687" s="7">
        <v>10023891</v>
      </c>
      <c r="AL1687" s="7">
        <v>30274734</v>
      </c>
      <c r="AM1687" s="8">
        <v>1</v>
      </c>
    </row>
    <row r="1688" spans="37:39" x14ac:dyDescent="0.25">
      <c r="AK1688" s="7">
        <v>10023891</v>
      </c>
      <c r="AL1688" s="7">
        <v>30274790</v>
      </c>
      <c r="AM1688" s="8">
        <v>0.96</v>
      </c>
    </row>
    <row r="1689" spans="37:39" x14ac:dyDescent="0.25">
      <c r="AK1689" s="7">
        <v>10023891</v>
      </c>
      <c r="AL1689" s="7">
        <v>30274815</v>
      </c>
      <c r="AM1689" s="8">
        <v>0.96</v>
      </c>
    </row>
    <row r="1690" spans="37:39" x14ac:dyDescent="0.25">
      <c r="AK1690" s="7">
        <v>10023891</v>
      </c>
      <c r="AL1690" s="7">
        <v>30276367</v>
      </c>
      <c r="AM1690" s="8">
        <v>1</v>
      </c>
    </row>
    <row r="1691" spans="37:39" x14ac:dyDescent="0.25">
      <c r="AK1691" s="7">
        <v>10023891</v>
      </c>
      <c r="AL1691" s="7">
        <v>30285163</v>
      </c>
      <c r="AM1691" s="8">
        <v>0.95</v>
      </c>
    </row>
    <row r="1692" spans="37:39" x14ac:dyDescent="0.25">
      <c r="AK1692" s="7">
        <v>10023891</v>
      </c>
      <c r="AL1692" s="7">
        <v>30285185</v>
      </c>
      <c r="AM1692" s="8">
        <v>1</v>
      </c>
    </row>
    <row r="1693" spans="37:39" x14ac:dyDescent="0.25">
      <c r="AK1693" s="7">
        <v>10023891</v>
      </c>
      <c r="AL1693" s="7">
        <v>30293647</v>
      </c>
      <c r="AM1693" s="8">
        <v>0.95</v>
      </c>
    </row>
    <row r="1694" spans="37:39" x14ac:dyDescent="0.25">
      <c r="AK1694" s="7">
        <v>10023891</v>
      </c>
      <c r="AL1694" s="7">
        <v>30313242</v>
      </c>
      <c r="AM1694" s="8">
        <v>0.6</v>
      </c>
    </row>
    <row r="1695" spans="37:39" x14ac:dyDescent="0.25">
      <c r="AK1695" s="7">
        <v>10023891</v>
      </c>
      <c r="AL1695" s="7">
        <v>30313286</v>
      </c>
      <c r="AM1695" s="8">
        <v>0.96</v>
      </c>
    </row>
    <row r="1696" spans="37:39" x14ac:dyDescent="0.25">
      <c r="AK1696" s="7">
        <v>10023891</v>
      </c>
      <c r="AL1696" s="7">
        <v>30313323</v>
      </c>
      <c r="AM1696" s="8">
        <v>0.95</v>
      </c>
    </row>
    <row r="1697" spans="37:39" x14ac:dyDescent="0.25">
      <c r="AK1697" s="7">
        <v>10023891</v>
      </c>
      <c r="AL1697" s="7">
        <v>30313345</v>
      </c>
      <c r="AM1697" s="8">
        <v>0.96</v>
      </c>
    </row>
    <row r="1698" spans="37:39" x14ac:dyDescent="0.25">
      <c r="AK1698" s="7">
        <v>10023891</v>
      </c>
      <c r="AL1698" s="7">
        <v>30321494</v>
      </c>
      <c r="AM1698" s="8">
        <v>1</v>
      </c>
    </row>
    <row r="1699" spans="37:39" x14ac:dyDescent="0.25">
      <c r="AK1699" s="7">
        <v>10023891</v>
      </c>
      <c r="AL1699" s="7">
        <v>30325960</v>
      </c>
      <c r="AM1699" s="8">
        <v>1</v>
      </c>
    </row>
    <row r="1700" spans="37:39" x14ac:dyDescent="0.25">
      <c r="AK1700" s="7">
        <v>10023891</v>
      </c>
      <c r="AL1700" s="7">
        <v>30334319</v>
      </c>
      <c r="AM1700" s="8">
        <v>1</v>
      </c>
    </row>
    <row r="1701" spans="37:39" x14ac:dyDescent="0.25">
      <c r="AK1701" s="7">
        <v>10023891</v>
      </c>
      <c r="AL1701" s="7">
        <v>30339200</v>
      </c>
      <c r="AM1701" s="8">
        <v>1</v>
      </c>
    </row>
    <row r="1702" spans="37:39" x14ac:dyDescent="0.25">
      <c r="AK1702" s="7">
        <v>10023891</v>
      </c>
      <c r="AL1702" s="7">
        <v>30391576</v>
      </c>
      <c r="AM1702" s="8">
        <v>0.95</v>
      </c>
    </row>
    <row r="1703" spans="37:39" x14ac:dyDescent="0.25">
      <c r="AK1703" s="7">
        <v>10023891</v>
      </c>
      <c r="AL1703" s="7">
        <v>30432710</v>
      </c>
      <c r="AM1703" s="8">
        <v>0.96</v>
      </c>
    </row>
    <row r="1704" spans="37:39" x14ac:dyDescent="0.25">
      <c r="AK1704" s="7">
        <v>10023891</v>
      </c>
      <c r="AL1704" s="7">
        <v>30446865</v>
      </c>
      <c r="AM1704" s="8">
        <v>1</v>
      </c>
    </row>
    <row r="1705" spans="37:39" x14ac:dyDescent="0.25">
      <c r="AK1705" s="7">
        <v>10023906</v>
      </c>
      <c r="AL1705" s="7">
        <v>30103742</v>
      </c>
      <c r="AM1705" s="8">
        <v>1</v>
      </c>
    </row>
    <row r="1706" spans="37:39" x14ac:dyDescent="0.25">
      <c r="AK1706" s="7">
        <v>10023906</v>
      </c>
      <c r="AL1706" s="7">
        <v>30103753</v>
      </c>
      <c r="AM1706" s="8">
        <v>1</v>
      </c>
    </row>
    <row r="1707" spans="37:39" x14ac:dyDescent="0.25">
      <c r="AK1707" s="7">
        <v>10023906</v>
      </c>
      <c r="AL1707" s="7">
        <v>30103801</v>
      </c>
      <c r="AM1707" s="8">
        <v>1</v>
      </c>
    </row>
    <row r="1708" spans="37:39" x14ac:dyDescent="0.25">
      <c r="AK1708" s="7">
        <v>10023906</v>
      </c>
      <c r="AL1708" s="7">
        <v>30236147</v>
      </c>
      <c r="AM1708" s="8">
        <v>1</v>
      </c>
    </row>
    <row r="1709" spans="37:39" x14ac:dyDescent="0.25">
      <c r="AK1709" s="7">
        <v>10023906</v>
      </c>
      <c r="AL1709" s="7">
        <v>30238079</v>
      </c>
      <c r="AM1709" s="8">
        <v>1</v>
      </c>
    </row>
    <row r="1710" spans="37:39" x14ac:dyDescent="0.25">
      <c r="AK1710" s="7">
        <v>10023906</v>
      </c>
      <c r="AL1710" s="7">
        <v>30248669</v>
      </c>
      <c r="AM1710" s="8">
        <v>0.75</v>
      </c>
    </row>
    <row r="1711" spans="37:39" x14ac:dyDescent="0.25">
      <c r="AK1711" s="7">
        <v>10023906</v>
      </c>
      <c r="AL1711" s="7">
        <v>30248706</v>
      </c>
      <c r="AM1711" s="8">
        <v>1</v>
      </c>
    </row>
    <row r="1712" spans="37:39" x14ac:dyDescent="0.25">
      <c r="AK1712" s="7">
        <v>10023906</v>
      </c>
      <c r="AL1712" s="7">
        <v>30248740</v>
      </c>
      <c r="AM1712" s="8">
        <v>0.75</v>
      </c>
    </row>
    <row r="1713" spans="37:39" x14ac:dyDescent="0.25">
      <c r="AK1713" s="7">
        <v>10023906</v>
      </c>
      <c r="AL1713" s="7">
        <v>30255865</v>
      </c>
      <c r="AM1713" s="8">
        <v>1</v>
      </c>
    </row>
    <row r="1714" spans="37:39" x14ac:dyDescent="0.25">
      <c r="AK1714" s="7">
        <v>10023906</v>
      </c>
      <c r="AL1714" s="7">
        <v>30256349</v>
      </c>
      <c r="AM1714" s="8">
        <v>0.75</v>
      </c>
    </row>
    <row r="1715" spans="37:39" x14ac:dyDescent="0.25">
      <c r="AK1715" s="7">
        <v>10023906</v>
      </c>
      <c r="AL1715" s="7">
        <v>30256730</v>
      </c>
      <c r="AM1715" s="8">
        <v>0.75</v>
      </c>
    </row>
    <row r="1716" spans="37:39" x14ac:dyDescent="0.25">
      <c r="AK1716" s="7">
        <v>10023906</v>
      </c>
      <c r="AL1716" s="7">
        <v>30256752</v>
      </c>
      <c r="AM1716" s="8">
        <v>1</v>
      </c>
    </row>
    <row r="1717" spans="37:39" x14ac:dyDescent="0.25">
      <c r="AK1717" s="7">
        <v>10023906</v>
      </c>
      <c r="AL1717" s="7">
        <v>30256855</v>
      </c>
      <c r="AM1717" s="8">
        <v>1</v>
      </c>
    </row>
    <row r="1718" spans="37:39" x14ac:dyDescent="0.25">
      <c r="AK1718" s="7">
        <v>10023906</v>
      </c>
      <c r="AL1718" s="7">
        <v>30256899</v>
      </c>
      <c r="AM1718" s="8">
        <v>1</v>
      </c>
    </row>
    <row r="1719" spans="37:39" x14ac:dyDescent="0.25">
      <c r="AK1719" s="7">
        <v>10023906</v>
      </c>
      <c r="AL1719" s="7">
        <v>30256914</v>
      </c>
      <c r="AM1719" s="8">
        <v>0.75</v>
      </c>
    </row>
    <row r="1720" spans="37:39" x14ac:dyDescent="0.25">
      <c r="AK1720" s="7">
        <v>10023906</v>
      </c>
      <c r="AL1720" s="7">
        <v>30256958</v>
      </c>
      <c r="AM1720" s="8">
        <v>1</v>
      </c>
    </row>
    <row r="1721" spans="37:39" x14ac:dyDescent="0.25">
      <c r="AK1721" s="7">
        <v>10023906</v>
      </c>
      <c r="AL1721" s="7">
        <v>30274734</v>
      </c>
      <c r="AM1721" s="8">
        <v>1</v>
      </c>
    </row>
    <row r="1722" spans="37:39" x14ac:dyDescent="0.25">
      <c r="AK1722" s="7">
        <v>10023906</v>
      </c>
      <c r="AL1722" s="7">
        <v>30274790</v>
      </c>
      <c r="AM1722" s="8">
        <v>1</v>
      </c>
    </row>
    <row r="1723" spans="37:39" x14ac:dyDescent="0.25">
      <c r="AK1723" s="7">
        <v>10023906</v>
      </c>
      <c r="AL1723" s="7">
        <v>30274815</v>
      </c>
      <c r="AM1723" s="8">
        <v>1</v>
      </c>
    </row>
    <row r="1724" spans="37:39" x14ac:dyDescent="0.25">
      <c r="AK1724" s="7">
        <v>10023906</v>
      </c>
      <c r="AL1724" s="7">
        <v>30276367</v>
      </c>
      <c r="AM1724" s="8">
        <v>1</v>
      </c>
    </row>
    <row r="1725" spans="37:39" x14ac:dyDescent="0.25">
      <c r="AK1725" s="7">
        <v>10023906</v>
      </c>
      <c r="AL1725" s="7">
        <v>30285163</v>
      </c>
      <c r="AM1725" s="8">
        <v>0.75</v>
      </c>
    </row>
    <row r="1726" spans="37:39" x14ac:dyDescent="0.25">
      <c r="AK1726" s="7">
        <v>10023906</v>
      </c>
      <c r="AL1726" s="7">
        <v>30285185</v>
      </c>
      <c r="AM1726" s="8">
        <v>1</v>
      </c>
    </row>
    <row r="1727" spans="37:39" x14ac:dyDescent="0.25">
      <c r="AK1727" s="7">
        <v>10023906</v>
      </c>
      <c r="AL1727" s="7">
        <v>30293647</v>
      </c>
      <c r="AM1727" s="8">
        <v>0.75</v>
      </c>
    </row>
    <row r="1728" spans="37:39" x14ac:dyDescent="0.25">
      <c r="AK1728" s="7">
        <v>10023906</v>
      </c>
      <c r="AL1728" s="7">
        <v>30313242</v>
      </c>
      <c r="AM1728" s="8">
        <v>0.6</v>
      </c>
    </row>
    <row r="1729" spans="37:39" x14ac:dyDescent="0.25">
      <c r="AK1729" s="7">
        <v>10023906</v>
      </c>
      <c r="AL1729" s="7">
        <v>30313286</v>
      </c>
      <c r="AM1729" s="8">
        <v>1</v>
      </c>
    </row>
    <row r="1730" spans="37:39" x14ac:dyDescent="0.25">
      <c r="AK1730" s="7">
        <v>10023906</v>
      </c>
      <c r="AL1730" s="7">
        <v>30313323</v>
      </c>
      <c r="AM1730" s="8">
        <v>0.75</v>
      </c>
    </row>
    <row r="1731" spans="37:39" x14ac:dyDescent="0.25">
      <c r="AK1731" s="7">
        <v>10023906</v>
      </c>
      <c r="AL1731" s="7">
        <v>30313345</v>
      </c>
      <c r="AM1731" s="8">
        <v>1</v>
      </c>
    </row>
    <row r="1732" spans="37:39" x14ac:dyDescent="0.25">
      <c r="AK1732" s="7">
        <v>10023906</v>
      </c>
      <c r="AL1732" s="7">
        <v>30321494</v>
      </c>
      <c r="AM1732" s="8">
        <v>1</v>
      </c>
    </row>
    <row r="1733" spans="37:39" x14ac:dyDescent="0.25">
      <c r="AK1733" s="7">
        <v>10023906</v>
      </c>
      <c r="AL1733" s="7">
        <v>30325960</v>
      </c>
      <c r="AM1733" s="8">
        <v>1</v>
      </c>
    </row>
    <row r="1734" spans="37:39" x14ac:dyDescent="0.25">
      <c r="AK1734" s="7">
        <v>10023906</v>
      </c>
      <c r="AL1734" s="7">
        <v>30334319</v>
      </c>
      <c r="AM1734" s="8">
        <v>1</v>
      </c>
    </row>
    <row r="1735" spans="37:39" x14ac:dyDescent="0.25">
      <c r="AK1735" s="7">
        <v>10023906</v>
      </c>
      <c r="AL1735" s="7">
        <v>30339200</v>
      </c>
      <c r="AM1735" s="8">
        <v>1</v>
      </c>
    </row>
    <row r="1736" spans="37:39" x14ac:dyDescent="0.25">
      <c r="AK1736" s="7">
        <v>10023906</v>
      </c>
      <c r="AL1736" s="7">
        <v>30391576</v>
      </c>
      <c r="AM1736" s="8">
        <v>0.75</v>
      </c>
    </row>
    <row r="1737" spans="37:39" x14ac:dyDescent="0.25">
      <c r="AK1737" s="7">
        <v>10023906</v>
      </c>
      <c r="AL1737" s="7">
        <v>30432710</v>
      </c>
      <c r="AM1737" s="8">
        <v>1</v>
      </c>
    </row>
    <row r="1738" spans="37:39" x14ac:dyDescent="0.25">
      <c r="AK1738" s="7">
        <v>10023906</v>
      </c>
      <c r="AL1738" s="7">
        <v>30446865</v>
      </c>
      <c r="AM1738" s="8">
        <v>1</v>
      </c>
    </row>
    <row r="1739" spans="37:39" x14ac:dyDescent="0.25">
      <c r="AK1739" s="7">
        <v>10023912</v>
      </c>
      <c r="AL1739" s="7">
        <v>30103742</v>
      </c>
      <c r="AM1739" s="8">
        <v>1</v>
      </c>
    </row>
    <row r="1740" spans="37:39" x14ac:dyDescent="0.25">
      <c r="AK1740" s="7">
        <v>10023912</v>
      </c>
      <c r="AL1740" s="7">
        <v>30103753</v>
      </c>
      <c r="AM1740" s="8">
        <v>1</v>
      </c>
    </row>
    <row r="1741" spans="37:39" x14ac:dyDescent="0.25">
      <c r="AK1741" s="7">
        <v>10023912</v>
      </c>
      <c r="AL1741" s="7">
        <v>30103801</v>
      </c>
      <c r="AM1741" s="8">
        <v>1</v>
      </c>
    </row>
    <row r="1742" spans="37:39" x14ac:dyDescent="0.25">
      <c r="AK1742" s="7">
        <v>10023912</v>
      </c>
      <c r="AL1742" s="7">
        <v>30236147</v>
      </c>
      <c r="AM1742" s="8">
        <v>1</v>
      </c>
    </row>
    <row r="1743" spans="37:39" x14ac:dyDescent="0.25">
      <c r="AK1743" s="7">
        <v>10023912</v>
      </c>
      <c r="AL1743" s="7">
        <v>30238079</v>
      </c>
      <c r="AM1743" s="8">
        <v>1</v>
      </c>
    </row>
    <row r="1744" spans="37:39" x14ac:dyDescent="0.25">
      <c r="AK1744" s="7">
        <v>10023912</v>
      </c>
      <c r="AL1744" s="7">
        <v>30248669</v>
      </c>
      <c r="AM1744" s="8">
        <v>1.05</v>
      </c>
    </row>
    <row r="1745" spans="37:39" x14ac:dyDescent="0.25">
      <c r="AK1745" s="7">
        <v>10023912</v>
      </c>
      <c r="AL1745" s="7">
        <v>30248706</v>
      </c>
      <c r="AM1745" s="8">
        <v>1</v>
      </c>
    </row>
    <row r="1746" spans="37:39" x14ac:dyDescent="0.25">
      <c r="AK1746" s="7">
        <v>10023912</v>
      </c>
      <c r="AL1746" s="7">
        <v>30248740</v>
      </c>
      <c r="AM1746" s="8">
        <v>1.05</v>
      </c>
    </row>
    <row r="1747" spans="37:39" x14ac:dyDescent="0.25">
      <c r="AK1747" s="7">
        <v>10023912</v>
      </c>
      <c r="AL1747" s="7">
        <v>30255865</v>
      </c>
      <c r="AM1747" s="8">
        <v>1</v>
      </c>
    </row>
    <row r="1748" spans="37:39" x14ac:dyDescent="0.25">
      <c r="AK1748" s="7">
        <v>10023912</v>
      </c>
      <c r="AL1748" s="7">
        <v>30256349</v>
      </c>
      <c r="AM1748" s="8">
        <v>1.05</v>
      </c>
    </row>
    <row r="1749" spans="37:39" x14ac:dyDescent="0.25">
      <c r="AK1749" s="7">
        <v>10023912</v>
      </c>
      <c r="AL1749" s="7">
        <v>30256730</v>
      </c>
      <c r="AM1749" s="8">
        <v>1.05</v>
      </c>
    </row>
    <row r="1750" spans="37:39" x14ac:dyDescent="0.25">
      <c r="AK1750" s="7">
        <v>10023912</v>
      </c>
      <c r="AL1750" s="7">
        <v>30256752</v>
      </c>
      <c r="AM1750" s="8">
        <v>1</v>
      </c>
    </row>
    <row r="1751" spans="37:39" x14ac:dyDescent="0.25">
      <c r="AK1751" s="7">
        <v>10023912</v>
      </c>
      <c r="AL1751" s="7">
        <v>30256855</v>
      </c>
      <c r="AM1751" s="8">
        <v>1</v>
      </c>
    </row>
    <row r="1752" spans="37:39" x14ac:dyDescent="0.25">
      <c r="AK1752" s="7">
        <v>10023912</v>
      </c>
      <c r="AL1752" s="7">
        <v>30256899</v>
      </c>
      <c r="AM1752" s="8">
        <v>1</v>
      </c>
    </row>
    <row r="1753" spans="37:39" x14ac:dyDescent="0.25">
      <c r="AK1753" s="7">
        <v>10023912</v>
      </c>
      <c r="AL1753" s="7">
        <v>30256914</v>
      </c>
      <c r="AM1753" s="8">
        <v>1.05</v>
      </c>
    </row>
    <row r="1754" spans="37:39" x14ac:dyDescent="0.25">
      <c r="AK1754" s="7">
        <v>10023912</v>
      </c>
      <c r="AL1754" s="7">
        <v>30256958</v>
      </c>
      <c r="AM1754" s="8">
        <v>1</v>
      </c>
    </row>
    <row r="1755" spans="37:39" x14ac:dyDescent="0.25">
      <c r="AK1755" s="7">
        <v>10023912</v>
      </c>
      <c r="AL1755" s="7">
        <v>30274734</v>
      </c>
      <c r="AM1755" s="8">
        <v>1</v>
      </c>
    </row>
    <row r="1756" spans="37:39" x14ac:dyDescent="0.25">
      <c r="AK1756" s="7">
        <v>10023912</v>
      </c>
      <c r="AL1756" s="7">
        <v>30274790</v>
      </c>
      <c r="AM1756" s="8">
        <v>1</v>
      </c>
    </row>
    <row r="1757" spans="37:39" x14ac:dyDescent="0.25">
      <c r="AK1757" s="7">
        <v>10023912</v>
      </c>
      <c r="AL1757" s="7">
        <v>30274815</v>
      </c>
      <c r="AM1757" s="8">
        <v>1</v>
      </c>
    </row>
    <row r="1758" spans="37:39" x14ac:dyDescent="0.25">
      <c r="AK1758" s="7">
        <v>10023912</v>
      </c>
      <c r="AL1758" s="7">
        <v>30276367</v>
      </c>
      <c r="AM1758" s="8">
        <v>1</v>
      </c>
    </row>
    <row r="1759" spans="37:39" x14ac:dyDescent="0.25">
      <c r="AK1759" s="7">
        <v>10023912</v>
      </c>
      <c r="AL1759" s="7">
        <v>30285163</v>
      </c>
      <c r="AM1759" s="8">
        <v>1.05</v>
      </c>
    </row>
    <row r="1760" spans="37:39" x14ac:dyDescent="0.25">
      <c r="AK1760" s="7">
        <v>10023912</v>
      </c>
      <c r="AL1760" s="7">
        <v>30285185</v>
      </c>
      <c r="AM1760" s="8">
        <v>1</v>
      </c>
    </row>
    <row r="1761" spans="37:39" x14ac:dyDescent="0.25">
      <c r="AK1761" s="7">
        <v>10023912</v>
      </c>
      <c r="AL1761" s="7">
        <v>30293647</v>
      </c>
      <c r="AM1761" s="8">
        <v>1.05</v>
      </c>
    </row>
    <row r="1762" spans="37:39" x14ac:dyDescent="0.25">
      <c r="AK1762" s="7">
        <v>10023912</v>
      </c>
      <c r="AL1762" s="7">
        <v>30313242</v>
      </c>
      <c r="AM1762" s="8">
        <v>0.8</v>
      </c>
    </row>
    <row r="1763" spans="37:39" x14ac:dyDescent="0.25">
      <c r="AK1763" s="7">
        <v>10023912</v>
      </c>
      <c r="AL1763" s="7">
        <v>30313286</v>
      </c>
      <c r="AM1763" s="8">
        <v>1</v>
      </c>
    </row>
    <row r="1764" spans="37:39" x14ac:dyDescent="0.25">
      <c r="AK1764" s="7">
        <v>10023912</v>
      </c>
      <c r="AL1764" s="7">
        <v>30313323</v>
      </c>
      <c r="AM1764" s="8">
        <v>1.05</v>
      </c>
    </row>
    <row r="1765" spans="37:39" x14ac:dyDescent="0.25">
      <c r="AK1765" s="7">
        <v>10023912</v>
      </c>
      <c r="AL1765" s="7">
        <v>30313345</v>
      </c>
      <c r="AM1765" s="8">
        <v>1</v>
      </c>
    </row>
    <row r="1766" spans="37:39" x14ac:dyDescent="0.25">
      <c r="AK1766" s="7">
        <v>10023912</v>
      </c>
      <c r="AL1766" s="7">
        <v>30321494</v>
      </c>
      <c r="AM1766" s="8">
        <v>1.3333333333333333</v>
      </c>
    </row>
    <row r="1767" spans="37:39" x14ac:dyDescent="0.25">
      <c r="AK1767" s="7">
        <v>10023912</v>
      </c>
      <c r="AL1767" s="7">
        <v>30325960</v>
      </c>
      <c r="AM1767" s="8">
        <v>1</v>
      </c>
    </row>
    <row r="1768" spans="37:39" x14ac:dyDescent="0.25">
      <c r="AK1768" s="7">
        <v>10023912</v>
      </c>
      <c r="AL1768" s="7">
        <v>30334319</v>
      </c>
      <c r="AM1768" s="8">
        <v>1</v>
      </c>
    </row>
    <row r="1769" spans="37:39" x14ac:dyDescent="0.25">
      <c r="AK1769" s="7">
        <v>10023912</v>
      </c>
      <c r="AL1769" s="7">
        <v>30339200</v>
      </c>
      <c r="AM1769" s="8">
        <v>1</v>
      </c>
    </row>
    <row r="1770" spans="37:39" x14ac:dyDescent="0.25">
      <c r="AK1770" s="7">
        <v>10023912</v>
      </c>
      <c r="AL1770" s="7">
        <v>30391576</v>
      </c>
      <c r="AM1770" s="8">
        <v>1.05</v>
      </c>
    </row>
    <row r="1771" spans="37:39" x14ac:dyDescent="0.25">
      <c r="AK1771" s="7">
        <v>10023912</v>
      </c>
      <c r="AL1771" s="7">
        <v>30432710</v>
      </c>
      <c r="AM1771" s="8">
        <v>1</v>
      </c>
    </row>
    <row r="1772" spans="37:39" x14ac:dyDescent="0.25">
      <c r="AK1772" s="7">
        <v>10023912</v>
      </c>
      <c r="AL1772" s="7">
        <v>30446865</v>
      </c>
      <c r="AM1772" s="8">
        <v>1</v>
      </c>
    </row>
    <row r="1773" spans="37:39" x14ac:dyDescent="0.25">
      <c r="AK1773" s="7">
        <v>10023921</v>
      </c>
      <c r="AL1773" s="7">
        <v>30103742</v>
      </c>
      <c r="AM1773" s="8">
        <v>0.86</v>
      </c>
    </row>
    <row r="1774" spans="37:39" x14ac:dyDescent="0.25">
      <c r="AK1774" s="7">
        <v>10023921</v>
      </c>
      <c r="AL1774" s="7">
        <v>30103753</v>
      </c>
      <c r="AM1774" s="8">
        <v>0.86</v>
      </c>
    </row>
    <row r="1775" spans="37:39" x14ac:dyDescent="0.25">
      <c r="AK1775" s="7">
        <v>10023921</v>
      </c>
      <c r="AL1775" s="7">
        <v>30103801</v>
      </c>
      <c r="AM1775" s="8">
        <v>0.86</v>
      </c>
    </row>
    <row r="1776" spans="37:39" x14ac:dyDescent="0.25">
      <c r="AK1776" s="7">
        <v>10023921</v>
      </c>
      <c r="AL1776" s="7">
        <v>30236147</v>
      </c>
      <c r="AM1776" s="8">
        <v>0.86</v>
      </c>
    </row>
    <row r="1777" spans="37:39" x14ac:dyDescent="0.25">
      <c r="AK1777" s="7">
        <v>10023921</v>
      </c>
      <c r="AL1777" s="7">
        <v>30238079</v>
      </c>
      <c r="AM1777" s="8">
        <v>0.86</v>
      </c>
    </row>
    <row r="1778" spans="37:39" x14ac:dyDescent="0.25">
      <c r="AK1778" s="7">
        <v>10023921</v>
      </c>
      <c r="AL1778" s="7">
        <v>30248669</v>
      </c>
      <c r="AM1778" s="8">
        <v>0.625</v>
      </c>
    </row>
    <row r="1779" spans="37:39" x14ac:dyDescent="0.25">
      <c r="AK1779" s="7">
        <v>10023921</v>
      </c>
      <c r="AL1779" s="7">
        <v>30248706</v>
      </c>
      <c r="AM1779" s="8">
        <v>0.86</v>
      </c>
    </row>
    <row r="1780" spans="37:39" x14ac:dyDescent="0.25">
      <c r="AK1780" s="7">
        <v>10023921</v>
      </c>
      <c r="AL1780" s="7">
        <v>30248740</v>
      </c>
      <c r="AM1780" s="8">
        <v>0.625</v>
      </c>
    </row>
    <row r="1781" spans="37:39" x14ac:dyDescent="0.25">
      <c r="AK1781" s="7">
        <v>10023921</v>
      </c>
      <c r="AL1781" s="7">
        <v>30255865</v>
      </c>
      <c r="AM1781" s="8">
        <v>0.86</v>
      </c>
    </row>
    <row r="1782" spans="37:39" x14ac:dyDescent="0.25">
      <c r="AK1782" s="7">
        <v>10023921</v>
      </c>
      <c r="AL1782" s="7">
        <v>30256349</v>
      </c>
      <c r="AM1782" s="8">
        <v>0.625</v>
      </c>
    </row>
    <row r="1783" spans="37:39" x14ac:dyDescent="0.25">
      <c r="AK1783" s="7">
        <v>10023921</v>
      </c>
      <c r="AL1783" s="7">
        <v>30256730</v>
      </c>
      <c r="AM1783" s="8">
        <v>0.625</v>
      </c>
    </row>
    <row r="1784" spans="37:39" x14ac:dyDescent="0.25">
      <c r="AK1784" s="7">
        <v>10023921</v>
      </c>
      <c r="AL1784" s="7">
        <v>30256752</v>
      </c>
      <c r="AM1784" s="8">
        <v>0.86</v>
      </c>
    </row>
    <row r="1785" spans="37:39" x14ac:dyDescent="0.25">
      <c r="AK1785" s="7">
        <v>10023921</v>
      </c>
      <c r="AL1785" s="7">
        <v>30256855</v>
      </c>
      <c r="AM1785" s="8">
        <v>0.86</v>
      </c>
    </row>
    <row r="1786" spans="37:39" x14ac:dyDescent="0.25">
      <c r="AK1786" s="7">
        <v>10023921</v>
      </c>
      <c r="AL1786" s="7">
        <v>30256899</v>
      </c>
      <c r="AM1786" s="8">
        <v>0.86</v>
      </c>
    </row>
    <row r="1787" spans="37:39" x14ac:dyDescent="0.25">
      <c r="AK1787" s="7">
        <v>10023921</v>
      </c>
      <c r="AL1787" s="7">
        <v>30256914</v>
      </c>
      <c r="AM1787" s="8">
        <v>0.625</v>
      </c>
    </row>
    <row r="1788" spans="37:39" x14ac:dyDescent="0.25">
      <c r="AK1788" s="7">
        <v>10023921</v>
      </c>
      <c r="AL1788" s="7">
        <v>30256958</v>
      </c>
      <c r="AM1788" s="8">
        <v>0.86</v>
      </c>
    </row>
    <row r="1789" spans="37:39" x14ac:dyDescent="0.25">
      <c r="AK1789" s="7">
        <v>10023921</v>
      </c>
      <c r="AL1789" s="7">
        <v>30274734</v>
      </c>
      <c r="AM1789" s="8">
        <v>0.86</v>
      </c>
    </row>
    <row r="1790" spans="37:39" x14ac:dyDescent="0.25">
      <c r="AK1790" s="7">
        <v>10023921</v>
      </c>
      <c r="AL1790" s="7">
        <v>30274790</v>
      </c>
      <c r="AM1790" s="8">
        <v>0.86</v>
      </c>
    </row>
    <row r="1791" spans="37:39" x14ac:dyDescent="0.25">
      <c r="AK1791" s="7">
        <v>10023921</v>
      </c>
      <c r="AL1791" s="7">
        <v>30274815</v>
      </c>
      <c r="AM1791" s="8">
        <v>0.86</v>
      </c>
    </row>
    <row r="1792" spans="37:39" x14ac:dyDescent="0.25">
      <c r="AK1792" s="7">
        <v>10023921</v>
      </c>
      <c r="AL1792" s="7">
        <v>30276367</v>
      </c>
      <c r="AM1792" s="8">
        <v>0.86</v>
      </c>
    </row>
    <row r="1793" spans="37:39" x14ac:dyDescent="0.25">
      <c r="AK1793" s="7">
        <v>10023921</v>
      </c>
      <c r="AL1793" s="7">
        <v>30285163</v>
      </c>
      <c r="AM1793" s="8">
        <v>0.625</v>
      </c>
    </row>
    <row r="1794" spans="37:39" x14ac:dyDescent="0.25">
      <c r="AK1794" s="7">
        <v>10023921</v>
      </c>
      <c r="AL1794" s="7">
        <v>30285185</v>
      </c>
      <c r="AM1794" s="8">
        <v>0.86</v>
      </c>
    </row>
    <row r="1795" spans="37:39" x14ac:dyDescent="0.25">
      <c r="AK1795" s="7">
        <v>10023921</v>
      </c>
      <c r="AL1795" s="7">
        <v>30293647</v>
      </c>
      <c r="AM1795" s="8">
        <v>0.625</v>
      </c>
    </row>
    <row r="1796" spans="37:39" x14ac:dyDescent="0.25">
      <c r="AK1796" s="7">
        <v>10023921</v>
      </c>
      <c r="AL1796" s="7">
        <v>30313242</v>
      </c>
      <c r="AM1796" s="8">
        <v>0.5</v>
      </c>
    </row>
    <row r="1797" spans="37:39" x14ac:dyDescent="0.25">
      <c r="AK1797" s="7">
        <v>10023921</v>
      </c>
      <c r="AL1797" s="7">
        <v>30313286</v>
      </c>
      <c r="AM1797" s="8">
        <v>0.86</v>
      </c>
    </row>
    <row r="1798" spans="37:39" x14ac:dyDescent="0.25">
      <c r="AK1798" s="7">
        <v>10023921</v>
      </c>
      <c r="AL1798" s="7">
        <v>30313323</v>
      </c>
      <c r="AM1798" s="8">
        <v>0.625</v>
      </c>
    </row>
    <row r="1799" spans="37:39" x14ac:dyDescent="0.25">
      <c r="AK1799" s="7">
        <v>10023921</v>
      </c>
      <c r="AL1799" s="7">
        <v>30313345</v>
      </c>
      <c r="AM1799" s="8">
        <v>0.86</v>
      </c>
    </row>
    <row r="1800" spans="37:39" x14ac:dyDescent="0.25">
      <c r="AK1800" s="7">
        <v>10023921</v>
      </c>
      <c r="AL1800" s="7">
        <v>30321494</v>
      </c>
      <c r="AM1800" s="8">
        <v>0.83333333333333337</v>
      </c>
    </row>
    <row r="1801" spans="37:39" x14ac:dyDescent="0.25">
      <c r="AK1801" s="7">
        <v>10023921</v>
      </c>
      <c r="AL1801" s="7">
        <v>30325960</v>
      </c>
      <c r="AM1801" s="8">
        <v>0.86</v>
      </c>
    </row>
    <row r="1802" spans="37:39" x14ac:dyDescent="0.25">
      <c r="AK1802" s="7">
        <v>10023921</v>
      </c>
      <c r="AL1802" s="7">
        <v>30334319</v>
      </c>
      <c r="AM1802" s="8">
        <v>0.86</v>
      </c>
    </row>
    <row r="1803" spans="37:39" x14ac:dyDescent="0.25">
      <c r="AK1803" s="7">
        <v>10023921</v>
      </c>
      <c r="AL1803" s="7">
        <v>30339200</v>
      </c>
      <c r="AM1803" s="8">
        <v>0.86</v>
      </c>
    </row>
    <row r="1804" spans="37:39" x14ac:dyDescent="0.25">
      <c r="AK1804" s="7">
        <v>10023921</v>
      </c>
      <c r="AL1804" s="7">
        <v>30391576</v>
      </c>
      <c r="AM1804" s="8">
        <v>0.625</v>
      </c>
    </row>
    <row r="1805" spans="37:39" x14ac:dyDescent="0.25">
      <c r="AK1805" s="7">
        <v>10023921</v>
      </c>
      <c r="AL1805" s="7">
        <v>30432710</v>
      </c>
      <c r="AM1805" s="8">
        <v>0.86</v>
      </c>
    </row>
    <row r="1806" spans="37:39" x14ac:dyDescent="0.25">
      <c r="AK1806" s="7">
        <v>10023921</v>
      </c>
      <c r="AL1806" s="7">
        <v>30446865</v>
      </c>
      <c r="AM1806" s="8">
        <v>0.86</v>
      </c>
    </row>
    <row r="1807" spans="37:39" x14ac:dyDescent="0.25">
      <c r="AK1807" s="7">
        <v>10023923</v>
      </c>
      <c r="AL1807" s="7">
        <v>30103742</v>
      </c>
      <c r="AM1807" s="8">
        <v>0.9</v>
      </c>
    </row>
    <row r="1808" spans="37:39" x14ac:dyDescent="0.25">
      <c r="AK1808" s="7">
        <v>10023923</v>
      </c>
      <c r="AL1808" s="7">
        <v>30103753</v>
      </c>
      <c r="AM1808" s="8">
        <v>0.86</v>
      </c>
    </row>
    <row r="1809" spans="37:39" x14ac:dyDescent="0.25">
      <c r="AK1809" s="7">
        <v>10023923</v>
      </c>
      <c r="AL1809" s="7">
        <v>30103801</v>
      </c>
      <c r="AM1809" s="8">
        <v>0.9</v>
      </c>
    </row>
    <row r="1810" spans="37:39" x14ac:dyDescent="0.25">
      <c r="AK1810" s="7">
        <v>10023923</v>
      </c>
      <c r="AL1810" s="7">
        <v>30236147</v>
      </c>
      <c r="AM1810" s="8">
        <v>0.9</v>
      </c>
    </row>
    <row r="1811" spans="37:39" x14ac:dyDescent="0.25">
      <c r="AK1811" s="7">
        <v>10023923</v>
      </c>
      <c r="AL1811" s="7">
        <v>30238079</v>
      </c>
      <c r="AM1811" s="8">
        <v>0.9</v>
      </c>
    </row>
    <row r="1812" spans="37:39" x14ac:dyDescent="0.25">
      <c r="AK1812" s="7">
        <v>10023923</v>
      </c>
      <c r="AL1812" s="7">
        <v>30248669</v>
      </c>
      <c r="AM1812" s="8">
        <v>0.95</v>
      </c>
    </row>
    <row r="1813" spans="37:39" x14ac:dyDescent="0.25">
      <c r="AK1813" s="7">
        <v>10023923</v>
      </c>
      <c r="AL1813" s="7">
        <v>30248706</v>
      </c>
      <c r="AM1813" s="8">
        <v>0.9</v>
      </c>
    </row>
    <row r="1814" spans="37:39" x14ac:dyDescent="0.25">
      <c r="AK1814" s="7">
        <v>10023923</v>
      </c>
      <c r="AL1814" s="7">
        <v>30248740</v>
      </c>
      <c r="AM1814" s="8">
        <v>0.95</v>
      </c>
    </row>
    <row r="1815" spans="37:39" x14ac:dyDescent="0.25">
      <c r="AK1815" s="7">
        <v>10023923</v>
      </c>
      <c r="AL1815" s="7">
        <v>30255865</v>
      </c>
      <c r="AM1815" s="8">
        <v>0.9</v>
      </c>
    </row>
    <row r="1816" spans="37:39" x14ac:dyDescent="0.25">
      <c r="AK1816" s="7">
        <v>10023923</v>
      </c>
      <c r="AL1816" s="7">
        <v>30256349</v>
      </c>
      <c r="AM1816" s="8">
        <v>0.95</v>
      </c>
    </row>
    <row r="1817" spans="37:39" x14ac:dyDescent="0.25">
      <c r="AK1817" s="7">
        <v>10023923</v>
      </c>
      <c r="AL1817" s="7">
        <v>30256730</v>
      </c>
      <c r="AM1817" s="8">
        <v>0.95</v>
      </c>
    </row>
    <row r="1818" spans="37:39" x14ac:dyDescent="0.25">
      <c r="AK1818" s="7">
        <v>10023923</v>
      </c>
      <c r="AL1818" s="7">
        <v>30256752</v>
      </c>
      <c r="AM1818" s="8">
        <v>0.86</v>
      </c>
    </row>
    <row r="1819" spans="37:39" x14ac:dyDescent="0.25">
      <c r="AK1819" s="7">
        <v>10023923</v>
      </c>
      <c r="AL1819" s="7">
        <v>30256855</v>
      </c>
      <c r="AM1819" s="8">
        <v>0.86</v>
      </c>
    </row>
    <row r="1820" spans="37:39" x14ac:dyDescent="0.25">
      <c r="AK1820" s="7">
        <v>10023923</v>
      </c>
      <c r="AL1820" s="7">
        <v>30256899</v>
      </c>
      <c r="AM1820" s="8">
        <v>0.9</v>
      </c>
    </row>
    <row r="1821" spans="37:39" x14ac:dyDescent="0.25">
      <c r="AK1821" s="7">
        <v>10023923</v>
      </c>
      <c r="AL1821" s="7">
        <v>30256914</v>
      </c>
      <c r="AM1821" s="8">
        <v>0.95</v>
      </c>
    </row>
    <row r="1822" spans="37:39" x14ac:dyDescent="0.25">
      <c r="AK1822" s="7">
        <v>10023923</v>
      </c>
      <c r="AL1822" s="7">
        <v>30256958</v>
      </c>
      <c r="AM1822" s="8">
        <v>0.9</v>
      </c>
    </row>
    <row r="1823" spans="37:39" x14ac:dyDescent="0.25">
      <c r="AK1823" s="7">
        <v>10023923</v>
      </c>
      <c r="AL1823" s="7">
        <v>30274734</v>
      </c>
      <c r="AM1823" s="8">
        <v>0.9</v>
      </c>
    </row>
    <row r="1824" spans="37:39" x14ac:dyDescent="0.25">
      <c r="AK1824" s="7">
        <v>10023923</v>
      </c>
      <c r="AL1824" s="7">
        <v>30274790</v>
      </c>
      <c r="AM1824" s="8">
        <v>0.86</v>
      </c>
    </row>
    <row r="1825" spans="37:39" x14ac:dyDescent="0.25">
      <c r="AK1825" s="7">
        <v>10023923</v>
      </c>
      <c r="AL1825" s="7">
        <v>30274815</v>
      </c>
      <c r="AM1825" s="8">
        <v>0.86</v>
      </c>
    </row>
    <row r="1826" spans="37:39" x14ac:dyDescent="0.25">
      <c r="AK1826" s="7">
        <v>10023923</v>
      </c>
      <c r="AL1826" s="7">
        <v>30276367</v>
      </c>
      <c r="AM1826" s="8">
        <v>0.9</v>
      </c>
    </row>
    <row r="1827" spans="37:39" x14ac:dyDescent="0.25">
      <c r="AK1827" s="7">
        <v>10023923</v>
      </c>
      <c r="AL1827" s="7">
        <v>30285163</v>
      </c>
      <c r="AM1827" s="8">
        <v>0.95</v>
      </c>
    </row>
    <row r="1828" spans="37:39" x14ac:dyDescent="0.25">
      <c r="AK1828" s="7">
        <v>10023923</v>
      </c>
      <c r="AL1828" s="7">
        <v>30285185</v>
      </c>
      <c r="AM1828" s="8">
        <v>0.9</v>
      </c>
    </row>
    <row r="1829" spans="37:39" x14ac:dyDescent="0.25">
      <c r="AK1829" s="7">
        <v>10023923</v>
      </c>
      <c r="AL1829" s="7">
        <v>30293647</v>
      </c>
      <c r="AM1829" s="8">
        <v>0.95</v>
      </c>
    </row>
    <row r="1830" spans="37:39" x14ac:dyDescent="0.25">
      <c r="AK1830" s="7">
        <v>10023923</v>
      </c>
      <c r="AL1830" s="7">
        <v>30313242</v>
      </c>
      <c r="AM1830" s="8">
        <v>0.56000000000000005</v>
      </c>
    </row>
    <row r="1831" spans="37:39" x14ac:dyDescent="0.25">
      <c r="AK1831" s="7">
        <v>10023923</v>
      </c>
      <c r="AL1831" s="7">
        <v>30313286</v>
      </c>
      <c r="AM1831" s="8">
        <v>0.86</v>
      </c>
    </row>
    <row r="1832" spans="37:39" x14ac:dyDescent="0.25">
      <c r="AK1832" s="7">
        <v>10023923</v>
      </c>
      <c r="AL1832" s="7">
        <v>30313323</v>
      </c>
      <c r="AM1832" s="8">
        <v>0.95</v>
      </c>
    </row>
    <row r="1833" spans="37:39" x14ac:dyDescent="0.25">
      <c r="AK1833" s="7">
        <v>10023923</v>
      </c>
      <c r="AL1833" s="7">
        <v>30313345</v>
      </c>
      <c r="AM1833" s="8">
        <v>0.86</v>
      </c>
    </row>
    <row r="1834" spans="37:39" x14ac:dyDescent="0.25">
      <c r="AK1834" s="7">
        <v>10023923</v>
      </c>
      <c r="AL1834" s="7">
        <v>30321494</v>
      </c>
      <c r="AM1834" s="8">
        <v>1</v>
      </c>
    </row>
    <row r="1835" spans="37:39" x14ac:dyDescent="0.25">
      <c r="AK1835" s="7">
        <v>10023923</v>
      </c>
      <c r="AL1835" s="7">
        <v>30325960</v>
      </c>
      <c r="AM1835" s="8">
        <v>0.9</v>
      </c>
    </row>
    <row r="1836" spans="37:39" x14ac:dyDescent="0.25">
      <c r="AK1836" s="7">
        <v>10023923</v>
      </c>
      <c r="AL1836" s="7">
        <v>30334319</v>
      </c>
      <c r="AM1836" s="8">
        <v>0.9</v>
      </c>
    </row>
    <row r="1837" spans="37:39" x14ac:dyDescent="0.25">
      <c r="AK1837" s="7">
        <v>10023923</v>
      </c>
      <c r="AL1837" s="7">
        <v>30339200</v>
      </c>
      <c r="AM1837" s="8">
        <v>0.9</v>
      </c>
    </row>
    <row r="1838" spans="37:39" x14ac:dyDescent="0.25">
      <c r="AK1838" s="7">
        <v>10023923</v>
      </c>
      <c r="AL1838" s="7">
        <v>30391576</v>
      </c>
      <c r="AM1838" s="8">
        <v>0.95</v>
      </c>
    </row>
    <row r="1839" spans="37:39" x14ac:dyDescent="0.25">
      <c r="AK1839" s="7">
        <v>10023923</v>
      </c>
      <c r="AL1839" s="7">
        <v>30432710</v>
      </c>
      <c r="AM1839" s="8">
        <v>0.86</v>
      </c>
    </row>
    <row r="1840" spans="37:39" x14ac:dyDescent="0.25">
      <c r="AK1840" s="7">
        <v>10023923</v>
      </c>
      <c r="AL1840" s="7">
        <v>30446865</v>
      </c>
      <c r="AM1840" s="8">
        <v>0.9</v>
      </c>
    </row>
    <row r="1841" spans="37:39" x14ac:dyDescent="0.25">
      <c r="AK1841" s="7">
        <v>10023929</v>
      </c>
      <c r="AL1841" s="7">
        <v>30103742</v>
      </c>
      <c r="AM1841" s="8">
        <v>0.9</v>
      </c>
    </row>
    <row r="1842" spans="37:39" x14ac:dyDescent="0.25">
      <c r="AK1842" s="7">
        <v>10023929</v>
      </c>
      <c r="AL1842" s="7">
        <v>30103753</v>
      </c>
      <c r="AM1842" s="8">
        <v>0.9</v>
      </c>
    </row>
    <row r="1843" spans="37:39" x14ac:dyDescent="0.25">
      <c r="AK1843" s="7">
        <v>10023929</v>
      </c>
      <c r="AL1843" s="7">
        <v>30103801</v>
      </c>
      <c r="AM1843" s="8">
        <v>0.9</v>
      </c>
    </row>
    <row r="1844" spans="37:39" x14ac:dyDescent="0.25">
      <c r="AK1844" s="7">
        <v>10023929</v>
      </c>
      <c r="AL1844" s="7">
        <v>30236147</v>
      </c>
      <c r="AM1844" s="8">
        <v>0.9</v>
      </c>
    </row>
    <row r="1845" spans="37:39" x14ac:dyDescent="0.25">
      <c r="AK1845" s="7">
        <v>10023929</v>
      </c>
      <c r="AL1845" s="7">
        <v>30238079</v>
      </c>
      <c r="AM1845" s="8">
        <v>0.9</v>
      </c>
    </row>
    <row r="1846" spans="37:39" x14ac:dyDescent="0.25">
      <c r="AK1846" s="7">
        <v>10023929</v>
      </c>
      <c r="AL1846" s="7">
        <v>30248669</v>
      </c>
      <c r="AM1846" s="8">
        <v>0.75</v>
      </c>
    </row>
    <row r="1847" spans="37:39" x14ac:dyDescent="0.25">
      <c r="AK1847" s="7">
        <v>10023929</v>
      </c>
      <c r="AL1847" s="7">
        <v>30248706</v>
      </c>
      <c r="AM1847" s="8">
        <v>0.9</v>
      </c>
    </row>
    <row r="1848" spans="37:39" x14ac:dyDescent="0.25">
      <c r="AK1848" s="7">
        <v>10023929</v>
      </c>
      <c r="AL1848" s="7">
        <v>30248740</v>
      </c>
      <c r="AM1848" s="8">
        <v>0.75</v>
      </c>
    </row>
    <row r="1849" spans="37:39" x14ac:dyDescent="0.25">
      <c r="AK1849" s="7">
        <v>10023929</v>
      </c>
      <c r="AL1849" s="7">
        <v>30255865</v>
      </c>
      <c r="AM1849" s="8">
        <v>0.9</v>
      </c>
    </row>
    <row r="1850" spans="37:39" x14ac:dyDescent="0.25">
      <c r="AK1850" s="7">
        <v>10023929</v>
      </c>
      <c r="AL1850" s="7">
        <v>30256349</v>
      </c>
      <c r="AM1850" s="8">
        <v>0.75</v>
      </c>
    </row>
    <row r="1851" spans="37:39" x14ac:dyDescent="0.25">
      <c r="AK1851" s="7">
        <v>10023929</v>
      </c>
      <c r="AL1851" s="7">
        <v>30256730</v>
      </c>
      <c r="AM1851" s="8">
        <v>0.75</v>
      </c>
    </row>
    <row r="1852" spans="37:39" x14ac:dyDescent="0.25">
      <c r="AK1852" s="7">
        <v>10023929</v>
      </c>
      <c r="AL1852" s="7">
        <v>30256752</v>
      </c>
      <c r="AM1852" s="8">
        <v>0.9</v>
      </c>
    </row>
    <row r="1853" spans="37:39" x14ac:dyDescent="0.25">
      <c r="AK1853" s="7">
        <v>10023929</v>
      </c>
      <c r="AL1853" s="7">
        <v>30256855</v>
      </c>
      <c r="AM1853" s="8">
        <v>0.9</v>
      </c>
    </row>
    <row r="1854" spans="37:39" x14ac:dyDescent="0.25">
      <c r="AK1854" s="7">
        <v>10023929</v>
      </c>
      <c r="AL1854" s="7">
        <v>30256899</v>
      </c>
      <c r="AM1854" s="8">
        <v>0.9</v>
      </c>
    </row>
    <row r="1855" spans="37:39" x14ac:dyDescent="0.25">
      <c r="AK1855" s="7">
        <v>10023929</v>
      </c>
      <c r="AL1855" s="7">
        <v>30256914</v>
      </c>
      <c r="AM1855" s="8">
        <v>0.75</v>
      </c>
    </row>
    <row r="1856" spans="37:39" x14ac:dyDescent="0.25">
      <c r="AK1856" s="7">
        <v>10023929</v>
      </c>
      <c r="AL1856" s="7">
        <v>30256958</v>
      </c>
      <c r="AM1856" s="8">
        <v>0.9</v>
      </c>
    </row>
    <row r="1857" spans="37:39" x14ac:dyDescent="0.25">
      <c r="AK1857" s="7">
        <v>10023929</v>
      </c>
      <c r="AL1857" s="7">
        <v>30274734</v>
      </c>
      <c r="AM1857" s="8">
        <v>0.9</v>
      </c>
    </row>
    <row r="1858" spans="37:39" x14ac:dyDescent="0.25">
      <c r="AK1858" s="7">
        <v>10023929</v>
      </c>
      <c r="AL1858" s="7">
        <v>30274790</v>
      </c>
      <c r="AM1858" s="8">
        <v>0.9</v>
      </c>
    </row>
    <row r="1859" spans="37:39" x14ac:dyDescent="0.25">
      <c r="AK1859" s="7">
        <v>10023929</v>
      </c>
      <c r="AL1859" s="7">
        <v>30274815</v>
      </c>
      <c r="AM1859" s="8">
        <v>0.9</v>
      </c>
    </row>
    <row r="1860" spans="37:39" x14ac:dyDescent="0.25">
      <c r="AK1860" s="7">
        <v>10023929</v>
      </c>
      <c r="AL1860" s="7">
        <v>30276367</v>
      </c>
      <c r="AM1860" s="8">
        <v>0.9</v>
      </c>
    </row>
    <row r="1861" spans="37:39" x14ac:dyDescent="0.25">
      <c r="AK1861" s="7">
        <v>10023929</v>
      </c>
      <c r="AL1861" s="7">
        <v>30285163</v>
      </c>
      <c r="AM1861" s="8">
        <v>0.75</v>
      </c>
    </row>
    <row r="1862" spans="37:39" x14ac:dyDescent="0.25">
      <c r="AK1862" s="7">
        <v>10023929</v>
      </c>
      <c r="AL1862" s="7">
        <v>30285185</v>
      </c>
      <c r="AM1862" s="8">
        <v>0.9</v>
      </c>
    </row>
    <row r="1863" spans="37:39" x14ac:dyDescent="0.25">
      <c r="AK1863" s="7">
        <v>10023929</v>
      </c>
      <c r="AL1863" s="7">
        <v>30293647</v>
      </c>
      <c r="AM1863" s="8">
        <v>0.75</v>
      </c>
    </row>
    <row r="1864" spans="37:39" x14ac:dyDescent="0.25">
      <c r="AK1864" s="7">
        <v>10023929</v>
      </c>
      <c r="AL1864" s="7">
        <v>30313242</v>
      </c>
      <c r="AM1864" s="8">
        <v>0.6</v>
      </c>
    </row>
    <row r="1865" spans="37:39" x14ac:dyDescent="0.25">
      <c r="AK1865" s="7">
        <v>10023929</v>
      </c>
      <c r="AL1865" s="7">
        <v>30313286</v>
      </c>
      <c r="AM1865" s="8">
        <v>0.9</v>
      </c>
    </row>
    <row r="1866" spans="37:39" x14ac:dyDescent="0.25">
      <c r="AK1866" s="7">
        <v>10023929</v>
      </c>
      <c r="AL1866" s="7">
        <v>30313323</v>
      </c>
      <c r="AM1866" s="8">
        <v>0.75</v>
      </c>
    </row>
    <row r="1867" spans="37:39" x14ac:dyDescent="0.25">
      <c r="AK1867" s="7">
        <v>10023929</v>
      </c>
      <c r="AL1867" s="7">
        <v>30313345</v>
      </c>
      <c r="AM1867" s="8">
        <v>0.9</v>
      </c>
    </row>
    <row r="1868" spans="37:39" x14ac:dyDescent="0.25">
      <c r="AK1868" s="7">
        <v>10023929</v>
      </c>
      <c r="AL1868" s="7">
        <v>30321494</v>
      </c>
      <c r="AM1868" s="8">
        <v>1</v>
      </c>
    </row>
    <row r="1869" spans="37:39" x14ac:dyDescent="0.25">
      <c r="AK1869" s="7">
        <v>10023929</v>
      </c>
      <c r="AL1869" s="7">
        <v>30325960</v>
      </c>
      <c r="AM1869" s="8">
        <v>0.9</v>
      </c>
    </row>
    <row r="1870" spans="37:39" x14ac:dyDescent="0.25">
      <c r="AK1870" s="7">
        <v>10023929</v>
      </c>
      <c r="AL1870" s="7">
        <v>30334319</v>
      </c>
      <c r="AM1870" s="8">
        <v>0.9</v>
      </c>
    </row>
    <row r="1871" spans="37:39" x14ac:dyDescent="0.25">
      <c r="AK1871" s="7">
        <v>10023929</v>
      </c>
      <c r="AL1871" s="7">
        <v>30339200</v>
      </c>
      <c r="AM1871" s="8">
        <v>0.9</v>
      </c>
    </row>
    <row r="1872" spans="37:39" x14ac:dyDescent="0.25">
      <c r="AK1872" s="7">
        <v>10023929</v>
      </c>
      <c r="AL1872" s="7">
        <v>30391576</v>
      </c>
      <c r="AM1872" s="8">
        <v>0.75</v>
      </c>
    </row>
    <row r="1873" spans="37:39" x14ac:dyDescent="0.25">
      <c r="AK1873" s="7">
        <v>10023929</v>
      </c>
      <c r="AL1873" s="7">
        <v>30432710</v>
      </c>
      <c r="AM1873" s="8">
        <v>0.9</v>
      </c>
    </row>
    <row r="1874" spans="37:39" x14ac:dyDescent="0.25">
      <c r="AK1874" s="7">
        <v>10023929</v>
      </c>
      <c r="AL1874" s="7">
        <v>30446865</v>
      </c>
      <c r="AM1874" s="8">
        <v>0.9</v>
      </c>
    </row>
    <row r="1875" spans="37:39" x14ac:dyDescent="0.25">
      <c r="AK1875" s="7">
        <v>10023931</v>
      </c>
      <c r="AL1875" s="7">
        <v>30103742</v>
      </c>
      <c r="AM1875" s="8">
        <v>1.1000000000000001</v>
      </c>
    </row>
    <row r="1876" spans="37:39" x14ac:dyDescent="0.25">
      <c r="AK1876" s="7">
        <v>10023931</v>
      </c>
      <c r="AL1876" s="7">
        <v>30103753</v>
      </c>
      <c r="AM1876" s="8">
        <v>1.06</v>
      </c>
    </row>
    <row r="1877" spans="37:39" x14ac:dyDescent="0.25">
      <c r="AK1877" s="7">
        <v>10023931</v>
      </c>
      <c r="AL1877" s="7">
        <v>30103801</v>
      </c>
      <c r="AM1877" s="8">
        <v>1.1000000000000001</v>
      </c>
    </row>
    <row r="1878" spans="37:39" x14ac:dyDescent="0.25">
      <c r="AK1878" s="7">
        <v>10023931</v>
      </c>
      <c r="AL1878" s="7">
        <v>30236147</v>
      </c>
      <c r="AM1878" s="8">
        <v>1.1000000000000001</v>
      </c>
    </row>
    <row r="1879" spans="37:39" x14ac:dyDescent="0.25">
      <c r="AK1879" s="7">
        <v>10023931</v>
      </c>
      <c r="AL1879" s="7">
        <v>30238079</v>
      </c>
      <c r="AM1879" s="8">
        <v>1.1000000000000001</v>
      </c>
    </row>
    <row r="1880" spans="37:39" x14ac:dyDescent="0.25">
      <c r="AK1880" s="7">
        <v>10023931</v>
      </c>
      <c r="AL1880" s="7">
        <v>30248669</v>
      </c>
      <c r="AM1880" s="8">
        <v>0.75</v>
      </c>
    </row>
    <row r="1881" spans="37:39" x14ac:dyDescent="0.25">
      <c r="AK1881" s="7">
        <v>10023931</v>
      </c>
      <c r="AL1881" s="7">
        <v>30248706</v>
      </c>
      <c r="AM1881" s="8">
        <v>1.1000000000000001</v>
      </c>
    </row>
    <row r="1882" spans="37:39" x14ac:dyDescent="0.25">
      <c r="AK1882" s="7">
        <v>10023931</v>
      </c>
      <c r="AL1882" s="7">
        <v>30248740</v>
      </c>
      <c r="AM1882" s="8">
        <v>0.75</v>
      </c>
    </row>
    <row r="1883" spans="37:39" x14ac:dyDescent="0.25">
      <c r="AK1883" s="7">
        <v>10023931</v>
      </c>
      <c r="AL1883" s="7">
        <v>30255865</v>
      </c>
      <c r="AM1883" s="8">
        <v>1.1000000000000001</v>
      </c>
    </row>
    <row r="1884" spans="37:39" x14ac:dyDescent="0.25">
      <c r="AK1884" s="7">
        <v>10023931</v>
      </c>
      <c r="AL1884" s="7">
        <v>30256349</v>
      </c>
      <c r="AM1884" s="8">
        <v>0.75</v>
      </c>
    </row>
    <row r="1885" spans="37:39" x14ac:dyDescent="0.25">
      <c r="AK1885" s="7">
        <v>10023931</v>
      </c>
      <c r="AL1885" s="7">
        <v>30256730</v>
      </c>
      <c r="AM1885" s="8">
        <v>0.75</v>
      </c>
    </row>
    <row r="1886" spans="37:39" x14ac:dyDescent="0.25">
      <c r="AK1886" s="7">
        <v>10023931</v>
      </c>
      <c r="AL1886" s="7">
        <v>30256752</v>
      </c>
      <c r="AM1886" s="8">
        <v>1.06</v>
      </c>
    </row>
    <row r="1887" spans="37:39" x14ac:dyDescent="0.25">
      <c r="AK1887" s="7">
        <v>10023931</v>
      </c>
      <c r="AL1887" s="7">
        <v>30256855</v>
      </c>
      <c r="AM1887" s="8">
        <v>1.06</v>
      </c>
    </row>
    <row r="1888" spans="37:39" x14ac:dyDescent="0.25">
      <c r="AK1888" s="7">
        <v>10023931</v>
      </c>
      <c r="AL1888" s="7">
        <v>30256899</v>
      </c>
      <c r="AM1888" s="8">
        <v>1.1000000000000001</v>
      </c>
    </row>
    <row r="1889" spans="37:39" x14ac:dyDescent="0.25">
      <c r="AK1889" s="7">
        <v>10023931</v>
      </c>
      <c r="AL1889" s="7">
        <v>30256914</v>
      </c>
      <c r="AM1889" s="8">
        <v>0.75</v>
      </c>
    </row>
    <row r="1890" spans="37:39" x14ac:dyDescent="0.25">
      <c r="AK1890" s="7">
        <v>10023931</v>
      </c>
      <c r="AL1890" s="7">
        <v>30256958</v>
      </c>
      <c r="AM1890" s="8">
        <v>1.1000000000000001</v>
      </c>
    </row>
    <row r="1891" spans="37:39" x14ac:dyDescent="0.25">
      <c r="AK1891" s="7">
        <v>10023931</v>
      </c>
      <c r="AL1891" s="7">
        <v>30274734</v>
      </c>
      <c r="AM1891" s="8">
        <v>1.1000000000000001</v>
      </c>
    </row>
    <row r="1892" spans="37:39" x14ac:dyDescent="0.25">
      <c r="AK1892" s="7">
        <v>10023931</v>
      </c>
      <c r="AL1892" s="7">
        <v>30274790</v>
      </c>
      <c r="AM1892" s="8">
        <v>1.06</v>
      </c>
    </row>
    <row r="1893" spans="37:39" x14ac:dyDescent="0.25">
      <c r="AK1893" s="7">
        <v>10023931</v>
      </c>
      <c r="AL1893" s="7">
        <v>30274815</v>
      </c>
      <c r="AM1893" s="8">
        <v>1.06</v>
      </c>
    </row>
    <row r="1894" spans="37:39" x14ac:dyDescent="0.25">
      <c r="AK1894" s="7">
        <v>10023931</v>
      </c>
      <c r="AL1894" s="7">
        <v>30276367</v>
      </c>
      <c r="AM1894" s="8">
        <v>1.1000000000000001</v>
      </c>
    </row>
    <row r="1895" spans="37:39" x14ac:dyDescent="0.25">
      <c r="AK1895" s="7">
        <v>10023931</v>
      </c>
      <c r="AL1895" s="7">
        <v>30285163</v>
      </c>
      <c r="AM1895" s="8">
        <v>0.75</v>
      </c>
    </row>
    <row r="1896" spans="37:39" x14ac:dyDescent="0.25">
      <c r="AK1896" s="7">
        <v>10023931</v>
      </c>
      <c r="AL1896" s="7">
        <v>30285185</v>
      </c>
      <c r="AM1896" s="8">
        <v>1.1000000000000001</v>
      </c>
    </row>
    <row r="1897" spans="37:39" x14ac:dyDescent="0.25">
      <c r="AK1897" s="7">
        <v>10023931</v>
      </c>
      <c r="AL1897" s="7">
        <v>30293647</v>
      </c>
      <c r="AM1897" s="8">
        <v>0.75</v>
      </c>
    </row>
    <row r="1898" spans="37:39" x14ac:dyDescent="0.25">
      <c r="AK1898" s="7">
        <v>10023931</v>
      </c>
      <c r="AL1898" s="7">
        <v>30313242</v>
      </c>
      <c r="AM1898" s="8">
        <v>0.6</v>
      </c>
    </row>
    <row r="1899" spans="37:39" x14ac:dyDescent="0.25">
      <c r="AK1899" s="7">
        <v>10023931</v>
      </c>
      <c r="AL1899" s="7">
        <v>30313286</v>
      </c>
      <c r="AM1899" s="8">
        <v>1.06</v>
      </c>
    </row>
    <row r="1900" spans="37:39" x14ac:dyDescent="0.25">
      <c r="AK1900" s="7">
        <v>10023931</v>
      </c>
      <c r="AL1900" s="7">
        <v>30313323</v>
      </c>
      <c r="AM1900" s="8">
        <v>0.75</v>
      </c>
    </row>
    <row r="1901" spans="37:39" x14ac:dyDescent="0.25">
      <c r="AK1901" s="7">
        <v>10023931</v>
      </c>
      <c r="AL1901" s="7">
        <v>30313345</v>
      </c>
      <c r="AM1901" s="8">
        <v>1.06</v>
      </c>
    </row>
    <row r="1902" spans="37:39" x14ac:dyDescent="0.25">
      <c r="AK1902" s="7">
        <v>10023931</v>
      </c>
      <c r="AL1902" s="7">
        <v>30321494</v>
      </c>
      <c r="AM1902" s="8">
        <v>1</v>
      </c>
    </row>
    <row r="1903" spans="37:39" x14ac:dyDescent="0.25">
      <c r="AK1903" s="7">
        <v>10023931</v>
      </c>
      <c r="AL1903" s="7">
        <v>30325960</v>
      </c>
      <c r="AM1903" s="8">
        <v>1.1000000000000001</v>
      </c>
    </row>
    <row r="1904" spans="37:39" x14ac:dyDescent="0.25">
      <c r="AK1904" s="7">
        <v>10023931</v>
      </c>
      <c r="AL1904" s="7">
        <v>30334319</v>
      </c>
      <c r="AM1904" s="8">
        <v>1.1000000000000001</v>
      </c>
    </row>
    <row r="1905" spans="37:39" x14ac:dyDescent="0.25">
      <c r="AK1905" s="7">
        <v>10023931</v>
      </c>
      <c r="AL1905" s="7">
        <v>30339200</v>
      </c>
      <c r="AM1905" s="8">
        <v>1.1000000000000001</v>
      </c>
    </row>
    <row r="1906" spans="37:39" x14ac:dyDescent="0.25">
      <c r="AK1906" s="7">
        <v>10023931</v>
      </c>
      <c r="AL1906" s="7">
        <v>30391576</v>
      </c>
      <c r="AM1906" s="8">
        <v>0.75</v>
      </c>
    </row>
    <row r="1907" spans="37:39" x14ac:dyDescent="0.25">
      <c r="AK1907" s="7">
        <v>10023931</v>
      </c>
      <c r="AL1907" s="7">
        <v>30432710</v>
      </c>
      <c r="AM1907" s="8">
        <v>1.06</v>
      </c>
    </row>
    <row r="1908" spans="37:39" x14ac:dyDescent="0.25">
      <c r="AK1908" s="7">
        <v>10023931</v>
      </c>
      <c r="AL1908" s="7">
        <v>30446865</v>
      </c>
      <c r="AM1908" s="8">
        <v>1.1000000000000001</v>
      </c>
    </row>
    <row r="1909" spans="37:39" x14ac:dyDescent="0.25">
      <c r="AK1909" s="7">
        <v>10023956</v>
      </c>
      <c r="AL1909" s="7">
        <v>30103742</v>
      </c>
      <c r="AM1909" s="8">
        <v>0.9</v>
      </c>
    </row>
    <row r="1910" spans="37:39" x14ac:dyDescent="0.25">
      <c r="AK1910" s="7">
        <v>10023956</v>
      </c>
      <c r="AL1910" s="7">
        <v>30103753</v>
      </c>
      <c r="AM1910" s="8">
        <v>0.9</v>
      </c>
    </row>
    <row r="1911" spans="37:39" x14ac:dyDescent="0.25">
      <c r="AK1911" s="7">
        <v>10023956</v>
      </c>
      <c r="AL1911" s="7">
        <v>30103801</v>
      </c>
      <c r="AM1911" s="8">
        <v>0.9</v>
      </c>
    </row>
    <row r="1912" spans="37:39" x14ac:dyDescent="0.25">
      <c r="AK1912" s="7">
        <v>10023956</v>
      </c>
      <c r="AL1912" s="7">
        <v>30236147</v>
      </c>
      <c r="AM1912" s="8">
        <v>0.9</v>
      </c>
    </row>
    <row r="1913" spans="37:39" x14ac:dyDescent="0.25">
      <c r="AK1913" s="7">
        <v>10023956</v>
      </c>
      <c r="AL1913" s="7">
        <v>30238079</v>
      </c>
      <c r="AM1913" s="8">
        <v>0.9</v>
      </c>
    </row>
    <row r="1914" spans="37:39" x14ac:dyDescent="0.25">
      <c r="AK1914" s="7">
        <v>10023956</v>
      </c>
      <c r="AL1914" s="7">
        <v>30248669</v>
      </c>
      <c r="AM1914" s="8">
        <v>1</v>
      </c>
    </row>
    <row r="1915" spans="37:39" x14ac:dyDescent="0.25">
      <c r="AK1915" s="7">
        <v>10023956</v>
      </c>
      <c r="AL1915" s="7">
        <v>30248706</v>
      </c>
      <c r="AM1915" s="8">
        <v>0.9</v>
      </c>
    </row>
    <row r="1916" spans="37:39" x14ac:dyDescent="0.25">
      <c r="AK1916" s="7">
        <v>10023956</v>
      </c>
      <c r="AL1916" s="7">
        <v>30248740</v>
      </c>
      <c r="AM1916" s="8">
        <v>1</v>
      </c>
    </row>
    <row r="1917" spans="37:39" x14ac:dyDescent="0.25">
      <c r="AK1917" s="7">
        <v>10023956</v>
      </c>
      <c r="AL1917" s="7">
        <v>30255865</v>
      </c>
      <c r="AM1917" s="8">
        <v>0.9</v>
      </c>
    </row>
    <row r="1918" spans="37:39" x14ac:dyDescent="0.25">
      <c r="AK1918" s="7">
        <v>10023956</v>
      </c>
      <c r="AL1918" s="7">
        <v>30256349</v>
      </c>
      <c r="AM1918" s="8">
        <v>1</v>
      </c>
    </row>
    <row r="1919" spans="37:39" x14ac:dyDescent="0.25">
      <c r="AK1919" s="7">
        <v>10023956</v>
      </c>
      <c r="AL1919" s="7">
        <v>30256730</v>
      </c>
      <c r="AM1919" s="8">
        <v>1</v>
      </c>
    </row>
    <row r="1920" spans="37:39" x14ac:dyDescent="0.25">
      <c r="AK1920" s="7">
        <v>10023956</v>
      </c>
      <c r="AL1920" s="7">
        <v>30256752</v>
      </c>
      <c r="AM1920" s="8">
        <v>0.9</v>
      </c>
    </row>
    <row r="1921" spans="37:39" x14ac:dyDescent="0.25">
      <c r="AK1921" s="7">
        <v>10023956</v>
      </c>
      <c r="AL1921" s="7">
        <v>30256855</v>
      </c>
      <c r="AM1921" s="8">
        <v>0.9</v>
      </c>
    </row>
    <row r="1922" spans="37:39" x14ac:dyDescent="0.25">
      <c r="AK1922" s="7">
        <v>10023956</v>
      </c>
      <c r="AL1922" s="7">
        <v>30256899</v>
      </c>
      <c r="AM1922" s="8">
        <v>0.9</v>
      </c>
    </row>
    <row r="1923" spans="37:39" x14ac:dyDescent="0.25">
      <c r="AK1923" s="7">
        <v>10023956</v>
      </c>
      <c r="AL1923" s="7">
        <v>30256914</v>
      </c>
      <c r="AM1923" s="8">
        <v>1</v>
      </c>
    </row>
    <row r="1924" spans="37:39" x14ac:dyDescent="0.25">
      <c r="AK1924" s="7">
        <v>10023956</v>
      </c>
      <c r="AL1924" s="7">
        <v>30256958</v>
      </c>
      <c r="AM1924" s="8">
        <v>0.9</v>
      </c>
    </row>
    <row r="1925" spans="37:39" x14ac:dyDescent="0.25">
      <c r="AK1925" s="7">
        <v>10023956</v>
      </c>
      <c r="AL1925" s="7">
        <v>30274734</v>
      </c>
      <c r="AM1925" s="8">
        <v>0.9</v>
      </c>
    </row>
    <row r="1926" spans="37:39" x14ac:dyDescent="0.25">
      <c r="AK1926" s="7">
        <v>10023956</v>
      </c>
      <c r="AL1926" s="7">
        <v>30274790</v>
      </c>
      <c r="AM1926" s="8">
        <v>0.9</v>
      </c>
    </row>
    <row r="1927" spans="37:39" x14ac:dyDescent="0.25">
      <c r="AK1927" s="7">
        <v>10023956</v>
      </c>
      <c r="AL1927" s="7">
        <v>30274815</v>
      </c>
      <c r="AM1927" s="8">
        <v>0.9</v>
      </c>
    </row>
    <row r="1928" spans="37:39" x14ac:dyDescent="0.25">
      <c r="AK1928" s="7">
        <v>10023956</v>
      </c>
      <c r="AL1928" s="7">
        <v>30276367</v>
      </c>
      <c r="AM1928" s="8">
        <v>0.9</v>
      </c>
    </row>
    <row r="1929" spans="37:39" x14ac:dyDescent="0.25">
      <c r="AK1929" s="7">
        <v>10023956</v>
      </c>
      <c r="AL1929" s="7">
        <v>30285163</v>
      </c>
      <c r="AM1929" s="8">
        <v>1</v>
      </c>
    </row>
    <row r="1930" spans="37:39" x14ac:dyDescent="0.25">
      <c r="AK1930" s="7">
        <v>10023956</v>
      </c>
      <c r="AL1930" s="7">
        <v>30285185</v>
      </c>
      <c r="AM1930" s="8">
        <v>0.9</v>
      </c>
    </row>
    <row r="1931" spans="37:39" x14ac:dyDescent="0.25">
      <c r="AK1931" s="7">
        <v>10023956</v>
      </c>
      <c r="AL1931" s="7">
        <v>30293647</v>
      </c>
      <c r="AM1931" s="8">
        <v>1</v>
      </c>
    </row>
    <row r="1932" spans="37:39" x14ac:dyDescent="0.25">
      <c r="AK1932" s="7">
        <v>10023956</v>
      </c>
      <c r="AL1932" s="7">
        <v>30313242</v>
      </c>
      <c r="AM1932" s="8">
        <v>0.6</v>
      </c>
    </row>
    <row r="1933" spans="37:39" x14ac:dyDescent="0.25">
      <c r="AK1933" s="7">
        <v>10023956</v>
      </c>
      <c r="AL1933" s="7">
        <v>30313286</v>
      </c>
      <c r="AM1933" s="8">
        <v>0.9</v>
      </c>
    </row>
    <row r="1934" spans="37:39" x14ac:dyDescent="0.25">
      <c r="AK1934" s="7">
        <v>10023956</v>
      </c>
      <c r="AL1934" s="7">
        <v>30313323</v>
      </c>
      <c r="AM1934" s="8">
        <v>1</v>
      </c>
    </row>
    <row r="1935" spans="37:39" x14ac:dyDescent="0.25">
      <c r="AK1935" s="7">
        <v>10023956</v>
      </c>
      <c r="AL1935" s="7">
        <v>30313345</v>
      </c>
      <c r="AM1935" s="8">
        <v>0.9</v>
      </c>
    </row>
    <row r="1936" spans="37:39" x14ac:dyDescent="0.25">
      <c r="AK1936" s="7">
        <v>10023956</v>
      </c>
      <c r="AL1936" s="7">
        <v>30321494</v>
      </c>
      <c r="AM1936" s="8">
        <v>1.3333333333333333</v>
      </c>
    </row>
    <row r="1937" spans="37:39" x14ac:dyDescent="0.25">
      <c r="AK1937" s="7">
        <v>10023956</v>
      </c>
      <c r="AL1937" s="7">
        <v>30325960</v>
      </c>
      <c r="AM1937" s="8">
        <v>0.9</v>
      </c>
    </row>
    <row r="1938" spans="37:39" x14ac:dyDescent="0.25">
      <c r="AK1938" s="7">
        <v>10023956</v>
      </c>
      <c r="AL1938" s="7">
        <v>30334319</v>
      </c>
      <c r="AM1938" s="8">
        <v>0.9</v>
      </c>
    </row>
    <row r="1939" spans="37:39" x14ac:dyDescent="0.25">
      <c r="AK1939" s="7">
        <v>10023956</v>
      </c>
      <c r="AL1939" s="7">
        <v>30339200</v>
      </c>
      <c r="AM1939" s="8">
        <v>0.9</v>
      </c>
    </row>
    <row r="1940" spans="37:39" x14ac:dyDescent="0.25">
      <c r="AK1940" s="7">
        <v>10023956</v>
      </c>
      <c r="AL1940" s="7">
        <v>30391576</v>
      </c>
      <c r="AM1940" s="8">
        <v>1</v>
      </c>
    </row>
    <row r="1941" spans="37:39" x14ac:dyDescent="0.25">
      <c r="AK1941" s="7">
        <v>10023956</v>
      </c>
      <c r="AL1941" s="7">
        <v>30432710</v>
      </c>
      <c r="AM1941" s="8">
        <v>0.9</v>
      </c>
    </row>
    <row r="1942" spans="37:39" x14ac:dyDescent="0.25">
      <c r="AK1942" s="7">
        <v>10023956</v>
      </c>
      <c r="AL1942" s="7">
        <v>30446865</v>
      </c>
      <c r="AM1942" s="8">
        <v>0.9</v>
      </c>
    </row>
    <row r="1943" spans="37:39" x14ac:dyDescent="0.25">
      <c r="AK1943" s="7">
        <v>10023959</v>
      </c>
      <c r="AL1943" s="7">
        <v>30103742</v>
      </c>
      <c r="AM1943" s="8">
        <v>0.96</v>
      </c>
    </row>
    <row r="1944" spans="37:39" x14ac:dyDescent="0.25">
      <c r="AK1944" s="7">
        <v>10023959</v>
      </c>
      <c r="AL1944" s="7">
        <v>30103753</v>
      </c>
      <c r="AM1944" s="8">
        <v>0.9</v>
      </c>
    </row>
    <row r="1945" spans="37:39" x14ac:dyDescent="0.25">
      <c r="AK1945" s="7">
        <v>10023959</v>
      </c>
      <c r="AL1945" s="7">
        <v>30103801</v>
      </c>
      <c r="AM1945" s="8">
        <v>0.96</v>
      </c>
    </row>
    <row r="1946" spans="37:39" x14ac:dyDescent="0.25">
      <c r="AK1946" s="7">
        <v>10023959</v>
      </c>
      <c r="AL1946" s="7">
        <v>30236147</v>
      </c>
      <c r="AM1946" s="8">
        <v>0.96</v>
      </c>
    </row>
    <row r="1947" spans="37:39" x14ac:dyDescent="0.25">
      <c r="AK1947" s="7">
        <v>10023959</v>
      </c>
      <c r="AL1947" s="7">
        <v>30238079</v>
      </c>
      <c r="AM1947" s="8">
        <v>0.96</v>
      </c>
    </row>
    <row r="1948" spans="37:39" x14ac:dyDescent="0.25">
      <c r="AK1948" s="7">
        <v>10023959</v>
      </c>
      <c r="AL1948" s="7">
        <v>30248669</v>
      </c>
      <c r="AM1948" s="8">
        <v>0.7</v>
      </c>
    </row>
    <row r="1949" spans="37:39" x14ac:dyDescent="0.25">
      <c r="AK1949" s="7">
        <v>10023959</v>
      </c>
      <c r="AL1949" s="7">
        <v>30248706</v>
      </c>
      <c r="AM1949" s="8">
        <v>0.96</v>
      </c>
    </row>
    <row r="1950" spans="37:39" x14ac:dyDescent="0.25">
      <c r="AK1950" s="7">
        <v>10023959</v>
      </c>
      <c r="AL1950" s="7">
        <v>30248740</v>
      </c>
      <c r="AM1950" s="8">
        <v>0.7</v>
      </c>
    </row>
    <row r="1951" spans="37:39" x14ac:dyDescent="0.25">
      <c r="AK1951" s="7">
        <v>10023959</v>
      </c>
      <c r="AL1951" s="7">
        <v>30255865</v>
      </c>
      <c r="AM1951" s="8">
        <v>0.96</v>
      </c>
    </row>
    <row r="1952" spans="37:39" x14ac:dyDescent="0.25">
      <c r="AK1952" s="7">
        <v>10023959</v>
      </c>
      <c r="AL1952" s="7">
        <v>30256349</v>
      </c>
      <c r="AM1952" s="8">
        <v>0.7</v>
      </c>
    </row>
    <row r="1953" spans="37:39" x14ac:dyDescent="0.25">
      <c r="AK1953" s="7">
        <v>10023959</v>
      </c>
      <c r="AL1953" s="7">
        <v>30256730</v>
      </c>
      <c r="AM1953" s="8">
        <v>0.7</v>
      </c>
    </row>
    <row r="1954" spans="37:39" x14ac:dyDescent="0.25">
      <c r="AK1954" s="7">
        <v>10023959</v>
      </c>
      <c r="AL1954" s="7">
        <v>30256752</v>
      </c>
      <c r="AM1954" s="8">
        <v>0.9</v>
      </c>
    </row>
    <row r="1955" spans="37:39" x14ac:dyDescent="0.25">
      <c r="AK1955" s="7">
        <v>10023959</v>
      </c>
      <c r="AL1955" s="7">
        <v>30256855</v>
      </c>
      <c r="AM1955" s="8">
        <v>0.9</v>
      </c>
    </row>
    <row r="1956" spans="37:39" x14ac:dyDescent="0.25">
      <c r="AK1956" s="7">
        <v>10023959</v>
      </c>
      <c r="AL1956" s="7">
        <v>30256899</v>
      </c>
      <c r="AM1956" s="8">
        <v>0.96</v>
      </c>
    </row>
    <row r="1957" spans="37:39" x14ac:dyDescent="0.25">
      <c r="AK1957" s="7">
        <v>10023959</v>
      </c>
      <c r="AL1957" s="7">
        <v>30256914</v>
      </c>
      <c r="AM1957" s="8">
        <v>0.7</v>
      </c>
    </row>
    <row r="1958" spans="37:39" x14ac:dyDescent="0.25">
      <c r="AK1958" s="7">
        <v>10023959</v>
      </c>
      <c r="AL1958" s="7">
        <v>30256958</v>
      </c>
      <c r="AM1958" s="8">
        <v>0.96</v>
      </c>
    </row>
    <row r="1959" spans="37:39" x14ac:dyDescent="0.25">
      <c r="AK1959" s="7">
        <v>10023959</v>
      </c>
      <c r="AL1959" s="7">
        <v>30274734</v>
      </c>
      <c r="AM1959" s="8">
        <v>0.96</v>
      </c>
    </row>
    <row r="1960" spans="37:39" x14ac:dyDescent="0.25">
      <c r="AK1960" s="7">
        <v>10023959</v>
      </c>
      <c r="AL1960" s="7">
        <v>30274790</v>
      </c>
      <c r="AM1960" s="8">
        <v>0.9</v>
      </c>
    </row>
    <row r="1961" spans="37:39" x14ac:dyDescent="0.25">
      <c r="AK1961" s="7">
        <v>10023959</v>
      </c>
      <c r="AL1961" s="7">
        <v>30274815</v>
      </c>
      <c r="AM1961" s="8">
        <v>0.9</v>
      </c>
    </row>
    <row r="1962" spans="37:39" x14ac:dyDescent="0.25">
      <c r="AK1962" s="7">
        <v>10023959</v>
      </c>
      <c r="AL1962" s="7">
        <v>30276367</v>
      </c>
      <c r="AM1962" s="8">
        <v>0.96</v>
      </c>
    </row>
    <row r="1963" spans="37:39" x14ac:dyDescent="0.25">
      <c r="AK1963" s="7">
        <v>10023959</v>
      </c>
      <c r="AL1963" s="7">
        <v>30285163</v>
      </c>
      <c r="AM1963" s="8">
        <v>0.7</v>
      </c>
    </row>
    <row r="1964" spans="37:39" x14ac:dyDescent="0.25">
      <c r="AK1964" s="7">
        <v>10023959</v>
      </c>
      <c r="AL1964" s="7">
        <v>30285185</v>
      </c>
      <c r="AM1964" s="8">
        <v>0.96</v>
      </c>
    </row>
    <row r="1965" spans="37:39" x14ac:dyDescent="0.25">
      <c r="AK1965" s="7">
        <v>10023959</v>
      </c>
      <c r="AL1965" s="7">
        <v>30293647</v>
      </c>
      <c r="AM1965" s="8">
        <v>0.7</v>
      </c>
    </row>
    <row r="1966" spans="37:39" x14ac:dyDescent="0.25">
      <c r="AK1966" s="7">
        <v>10023959</v>
      </c>
      <c r="AL1966" s="7">
        <v>30313242</v>
      </c>
      <c r="AM1966" s="8">
        <v>0.56000000000000005</v>
      </c>
    </row>
    <row r="1967" spans="37:39" x14ac:dyDescent="0.25">
      <c r="AK1967" s="7">
        <v>10023959</v>
      </c>
      <c r="AL1967" s="7">
        <v>30313286</v>
      </c>
      <c r="AM1967" s="8">
        <v>0.9</v>
      </c>
    </row>
    <row r="1968" spans="37:39" x14ac:dyDescent="0.25">
      <c r="AK1968" s="7">
        <v>10023959</v>
      </c>
      <c r="AL1968" s="7">
        <v>30313323</v>
      </c>
      <c r="AM1968" s="8">
        <v>0.7</v>
      </c>
    </row>
    <row r="1969" spans="37:39" x14ac:dyDescent="0.25">
      <c r="AK1969" s="7">
        <v>10023959</v>
      </c>
      <c r="AL1969" s="7">
        <v>30313345</v>
      </c>
      <c r="AM1969" s="8">
        <v>0.9</v>
      </c>
    </row>
    <row r="1970" spans="37:39" x14ac:dyDescent="0.25">
      <c r="AK1970" s="7">
        <v>10023959</v>
      </c>
      <c r="AL1970" s="7">
        <v>30321494</v>
      </c>
      <c r="AM1970" s="8">
        <v>1</v>
      </c>
    </row>
    <row r="1971" spans="37:39" x14ac:dyDescent="0.25">
      <c r="AK1971" s="7">
        <v>10023959</v>
      </c>
      <c r="AL1971" s="7">
        <v>30325960</v>
      </c>
      <c r="AM1971" s="8">
        <v>0.96</v>
      </c>
    </row>
    <row r="1972" spans="37:39" x14ac:dyDescent="0.25">
      <c r="AK1972" s="7">
        <v>10023959</v>
      </c>
      <c r="AL1972" s="7">
        <v>30334319</v>
      </c>
      <c r="AM1972" s="8">
        <v>0.96</v>
      </c>
    </row>
    <row r="1973" spans="37:39" x14ac:dyDescent="0.25">
      <c r="AK1973" s="7">
        <v>10023959</v>
      </c>
      <c r="AL1973" s="7">
        <v>30339200</v>
      </c>
      <c r="AM1973" s="8">
        <v>0.96</v>
      </c>
    </row>
    <row r="1974" spans="37:39" x14ac:dyDescent="0.25">
      <c r="AK1974" s="7">
        <v>10023959</v>
      </c>
      <c r="AL1974" s="7">
        <v>30391576</v>
      </c>
      <c r="AM1974" s="8">
        <v>0.7</v>
      </c>
    </row>
    <row r="1975" spans="37:39" x14ac:dyDescent="0.25">
      <c r="AK1975" s="7">
        <v>10023959</v>
      </c>
      <c r="AL1975" s="7">
        <v>30432710</v>
      </c>
      <c r="AM1975" s="8">
        <v>0.9</v>
      </c>
    </row>
    <row r="1976" spans="37:39" x14ac:dyDescent="0.25">
      <c r="AK1976" s="7">
        <v>10023959</v>
      </c>
      <c r="AL1976" s="7">
        <v>30446865</v>
      </c>
      <c r="AM1976" s="8">
        <v>0.96</v>
      </c>
    </row>
    <row r="1977" spans="37:39" x14ac:dyDescent="0.25">
      <c r="AK1977" s="7">
        <v>10023961</v>
      </c>
      <c r="AL1977" s="7">
        <v>30103742</v>
      </c>
      <c r="AM1977" s="8">
        <v>0.9</v>
      </c>
    </row>
    <row r="1978" spans="37:39" x14ac:dyDescent="0.25">
      <c r="AK1978" s="7">
        <v>10023961</v>
      </c>
      <c r="AL1978" s="7">
        <v>30103753</v>
      </c>
      <c r="AM1978" s="8">
        <v>0.9</v>
      </c>
    </row>
    <row r="1979" spans="37:39" x14ac:dyDescent="0.25">
      <c r="AK1979" s="7">
        <v>10023961</v>
      </c>
      <c r="AL1979" s="7">
        <v>30103801</v>
      </c>
      <c r="AM1979" s="8">
        <v>0.9</v>
      </c>
    </row>
    <row r="1980" spans="37:39" x14ac:dyDescent="0.25">
      <c r="AK1980" s="7">
        <v>10023961</v>
      </c>
      <c r="AL1980" s="7">
        <v>30236147</v>
      </c>
      <c r="AM1980" s="8">
        <v>0.9</v>
      </c>
    </row>
    <row r="1981" spans="37:39" x14ac:dyDescent="0.25">
      <c r="AK1981" s="7">
        <v>10023961</v>
      </c>
      <c r="AL1981" s="7">
        <v>30238079</v>
      </c>
      <c r="AM1981" s="8">
        <v>0.9</v>
      </c>
    </row>
    <row r="1982" spans="37:39" x14ac:dyDescent="0.25">
      <c r="AK1982" s="7">
        <v>10023961</v>
      </c>
      <c r="AL1982" s="7">
        <v>30248669</v>
      </c>
      <c r="AM1982" s="8">
        <v>0.95</v>
      </c>
    </row>
    <row r="1983" spans="37:39" x14ac:dyDescent="0.25">
      <c r="AK1983" s="7">
        <v>10023961</v>
      </c>
      <c r="AL1983" s="7">
        <v>30248706</v>
      </c>
      <c r="AM1983" s="8">
        <v>0.9</v>
      </c>
    </row>
    <row r="1984" spans="37:39" x14ac:dyDescent="0.25">
      <c r="AK1984" s="7">
        <v>10023961</v>
      </c>
      <c r="AL1984" s="7">
        <v>30248740</v>
      </c>
      <c r="AM1984" s="8">
        <v>0.95</v>
      </c>
    </row>
    <row r="1985" spans="37:39" x14ac:dyDescent="0.25">
      <c r="AK1985" s="7">
        <v>10023961</v>
      </c>
      <c r="AL1985" s="7">
        <v>30255865</v>
      </c>
      <c r="AM1985" s="8">
        <v>0.9</v>
      </c>
    </row>
    <row r="1986" spans="37:39" x14ac:dyDescent="0.25">
      <c r="AK1986" s="7">
        <v>10023961</v>
      </c>
      <c r="AL1986" s="7">
        <v>30256349</v>
      </c>
      <c r="AM1986" s="8">
        <v>0.95</v>
      </c>
    </row>
    <row r="1987" spans="37:39" x14ac:dyDescent="0.25">
      <c r="AK1987" s="7">
        <v>10023961</v>
      </c>
      <c r="AL1987" s="7">
        <v>30256730</v>
      </c>
      <c r="AM1987" s="8">
        <v>0.95</v>
      </c>
    </row>
    <row r="1988" spans="37:39" x14ac:dyDescent="0.25">
      <c r="AK1988" s="7">
        <v>10023961</v>
      </c>
      <c r="AL1988" s="7">
        <v>30256752</v>
      </c>
      <c r="AM1988" s="8">
        <v>0.9</v>
      </c>
    </row>
    <row r="1989" spans="37:39" x14ac:dyDescent="0.25">
      <c r="AK1989" s="7">
        <v>10023961</v>
      </c>
      <c r="AL1989" s="7">
        <v>30256855</v>
      </c>
      <c r="AM1989" s="8">
        <v>0.9</v>
      </c>
    </row>
    <row r="1990" spans="37:39" x14ac:dyDescent="0.25">
      <c r="AK1990" s="7">
        <v>10023961</v>
      </c>
      <c r="AL1990" s="7">
        <v>30256899</v>
      </c>
      <c r="AM1990" s="8">
        <v>0.9</v>
      </c>
    </row>
    <row r="1991" spans="37:39" x14ac:dyDescent="0.25">
      <c r="AK1991" s="7">
        <v>10023961</v>
      </c>
      <c r="AL1991" s="7">
        <v>30256914</v>
      </c>
      <c r="AM1991" s="8">
        <v>0.95</v>
      </c>
    </row>
    <row r="1992" spans="37:39" x14ac:dyDescent="0.25">
      <c r="AK1992" s="7">
        <v>10023961</v>
      </c>
      <c r="AL1992" s="7">
        <v>30256958</v>
      </c>
      <c r="AM1992" s="8">
        <v>0.9</v>
      </c>
    </row>
    <row r="1993" spans="37:39" x14ac:dyDescent="0.25">
      <c r="AK1993" s="7">
        <v>10023961</v>
      </c>
      <c r="AL1993" s="7">
        <v>30274734</v>
      </c>
      <c r="AM1993" s="8">
        <v>0.9</v>
      </c>
    </row>
    <row r="1994" spans="37:39" x14ac:dyDescent="0.25">
      <c r="AK1994" s="7">
        <v>10023961</v>
      </c>
      <c r="AL1994" s="7">
        <v>30274790</v>
      </c>
      <c r="AM1994" s="8">
        <v>0.9</v>
      </c>
    </row>
    <row r="1995" spans="37:39" x14ac:dyDescent="0.25">
      <c r="AK1995" s="7">
        <v>10023961</v>
      </c>
      <c r="AL1995" s="7">
        <v>30274815</v>
      </c>
      <c r="AM1995" s="8">
        <v>0.9</v>
      </c>
    </row>
    <row r="1996" spans="37:39" x14ac:dyDescent="0.25">
      <c r="AK1996" s="7">
        <v>10023961</v>
      </c>
      <c r="AL1996" s="7">
        <v>30276367</v>
      </c>
      <c r="AM1996" s="8">
        <v>0.9</v>
      </c>
    </row>
    <row r="1997" spans="37:39" x14ac:dyDescent="0.25">
      <c r="AK1997" s="7">
        <v>10023961</v>
      </c>
      <c r="AL1997" s="7">
        <v>30285163</v>
      </c>
      <c r="AM1997" s="8">
        <v>0.95</v>
      </c>
    </row>
    <row r="1998" spans="37:39" x14ac:dyDescent="0.25">
      <c r="AK1998" s="7">
        <v>10023961</v>
      </c>
      <c r="AL1998" s="7">
        <v>30285185</v>
      </c>
      <c r="AM1998" s="8">
        <v>0.9</v>
      </c>
    </row>
    <row r="1999" spans="37:39" x14ac:dyDescent="0.25">
      <c r="AK1999" s="7">
        <v>10023961</v>
      </c>
      <c r="AL1999" s="7">
        <v>30293647</v>
      </c>
      <c r="AM1999" s="8">
        <v>0.95</v>
      </c>
    </row>
    <row r="2000" spans="37:39" x14ac:dyDescent="0.25">
      <c r="AK2000" s="7">
        <v>10023961</v>
      </c>
      <c r="AL2000" s="7">
        <v>30313242</v>
      </c>
      <c r="AM2000" s="8">
        <v>0.6</v>
      </c>
    </row>
    <row r="2001" spans="37:39" x14ac:dyDescent="0.25">
      <c r="AK2001" s="7">
        <v>10023961</v>
      </c>
      <c r="AL2001" s="7">
        <v>30313286</v>
      </c>
      <c r="AM2001" s="8">
        <v>0.9</v>
      </c>
    </row>
    <row r="2002" spans="37:39" x14ac:dyDescent="0.25">
      <c r="AK2002" s="7">
        <v>10023961</v>
      </c>
      <c r="AL2002" s="7">
        <v>30313323</v>
      </c>
      <c r="AM2002" s="8">
        <v>0.95</v>
      </c>
    </row>
    <row r="2003" spans="37:39" x14ac:dyDescent="0.25">
      <c r="AK2003" s="7">
        <v>10023961</v>
      </c>
      <c r="AL2003" s="7">
        <v>30313345</v>
      </c>
      <c r="AM2003" s="8">
        <v>0.9</v>
      </c>
    </row>
    <row r="2004" spans="37:39" x14ac:dyDescent="0.25">
      <c r="AK2004" s="7">
        <v>10023961</v>
      </c>
      <c r="AL2004" s="7">
        <v>30321494</v>
      </c>
      <c r="AM2004" s="8">
        <v>1</v>
      </c>
    </row>
    <row r="2005" spans="37:39" x14ac:dyDescent="0.25">
      <c r="AK2005" s="7">
        <v>10023961</v>
      </c>
      <c r="AL2005" s="7">
        <v>30325960</v>
      </c>
      <c r="AM2005" s="8">
        <v>0.9</v>
      </c>
    </row>
    <row r="2006" spans="37:39" x14ac:dyDescent="0.25">
      <c r="AK2006" s="7">
        <v>10023961</v>
      </c>
      <c r="AL2006" s="7">
        <v>30334319</v>
      </c>
      <c r="AM2006" s="8">
        <v>0.9</v>
      </c>
    </row>
    <row r="2007" spans="37:39" x14ac:dyDescent="0.25">
      <c r="AK2007" s="7">
        <v>10023961</v>
      </c>
      <c r="AL2007" s="7">
        <v>30339200</v>
      </c>
      <c r="AM2007" s="8">
        <v>0.9</v>
      </c>
    </row>
    <row r="2008" spans="37:39" x14ac:dyDescent="0.25">
      <c r="AK2008" s="7">
        <v>10023961</v>
      </c>
      <c r="AL2008" s="7">
        <v>30391576</v>
      </c>
      <c r="AM2008" s="8">
        <v>0.95</v>
      </c>
    </row>
    <row r="2009" spans="37:39" x14ac:dyDescent="0.25">
      <c r="AK2009" s="7">
        <v>10023961</v>
      </c>
      <c r="AL2009" s="7">
        <v>30432710</v>
      </c>
      <c r="AM2009" s="8">
        <v>0.9</v>
      </c>
    </row>
    <row r="2010" spans="37:39" x14ac:dyDescent="0.25">
      <c r="AK2010" s="7">
        <v>10023961</v>
      </c>
      <c r="AL2010" s="7">
        <v>30446865</v>
      </c>
      <c r="AM2010" s="8">
        <v>0.9</v>
      </c>
    </row>
    <row r="2011" spans="37:39" x14ac:dyDescent="0.25">
      <c r="AK2011" s="7">
        <v>10023964</v>
      </c>
      <c r="AL2011" s="7">
        <v>30103742</v>
      </c>
      <c r="AM2011" s="8">
        <v>1.2</v>
      </c>
    </row>
    <row r="2012" spans="37:39" x14ac:dyDescent="0.25">
      <c r="AK2012" s="7">
        <v>10023964</v>
      </c>
      <c r="AL2012" s="7">
        <v>30103753</v>
      </c>
      <c r="AM2012" s="8">
        <v>1.1000000000000001</v>
      </c>
    </row>
    <row r="2013" spans="37:39" x14ac:dyDescent="0.25">
      <c r="AK2013" s="7">
        <v>10023964</v>
      </c>
      <c r="AL2013" s="7">
        <v>30103801</v>
      </c>
      <c r="AM2013" s="8">
        <v>1.2</v>
      </c>
    </row>
    <row r="2014" spans="37:39" x14ac:dyDescent="0.25">
      <c r="AK2014" s="7">
        <v>10023964</v>
      </c>
      <c r="AL2014" s="7">
        <v>30236147</v>
      </c>
      <c r="AM2014" s="8">
        <v>1.2</v>
      </c>
    </row>
    <row r="2015" spans="37:39" x14ac:dyDescent="0.25">
      <c r="AK2015" s="7">
        <v>10023964</v>
      </c>
      <c r="AL2015" s="7">
        <v>30238079</v>
      </c>
      <c r="AM2015" s="8">
        <v>1.2</v>
      </c>
    </row>
    <row r="2016" spans="37:39" x14ac:dyDescent="0.25">
      <c r="AK2016" s="7">
        <v>10023964</v>
      </c>
      <c r="AL2016" s="7">
        <v>30248669</v>
      </c>
      <c r="AM2016" s="8">
        <v>1.05</v>
      </c>
    </row>
    <row r="2017" spans="37:39" x14ac:dyDescent="0.25">
      <c r="AK2017" s="7">
        <v>10023964</v>
      </c>
      <c r="AL2017" s="7">
        <v>30248706</v>
      </c>
      <c r="AM2017" s="8">
        <v>1.2</v>
      </c>
    </row>
    <row r="2018" spans="37:39" x14ac:dyDescent="0.25">
      <c r="AK2018" s="7">
        <v>10023964</v>
      </c>
      <c r="AL2018" s="7">
        <v>30248740</v>
      </c>
      <c r="AM2018" s="8">
        <v>1.05</v>
      </c>
    </row>
    <row r="2019" spans="37:39" x14ac:dyDescent="0.25">
      <c r="AK2019" s="7">
        <v>10023964</v>
      </c>
      <c r="AL2019" s="7">
        <v>30255865</v>
      </c>
      <c r="AM2019" s="8">
        <v>1.2</v>
      </c>
    </row>
    <row r="2020" spans="37:39" x14ac:dyDescent="0.25">
      <c r="AK2020" s="7">
        <v>10023964</v>
      </c>
      <c r="AL2020" s="7">
        <v>30256349</v>
      </c>
      <c r="AM2020" s="8">
        <v>1.05</v>
      </c>
    </row>
    <row r="2021" spans="37:39" x14ac:dyDescent="0.25">
      <c r="AK2021" s="7">
        <v>10023964</v>
      </c>
      <c r="AL2021" s="7">
        <v>30256730</v>
      </c>
      <c r="AM2021" s="8">
        <v>1.05</v>
      </c>
    </row>
    <row r="2022" spans="37:39" x14ac:dyDescent="0.25">
      <c r="AK2022" s="7">
        <v>10023964</v>
      </c>
      <c r="AL2022" s="7">
        <v>30256752</v>
      </c>
      <c r="AM2022" s="8">
        <v>1.1000000000000001</v>
      </c>
    </row>
    <row r="2023" spans="37:39" x14ac:dyDescent="0.25">
      <c r="AK2023" s="7">
        <v>10023964</v>
      </c>
      <c r="AL2023" s="7">
        <v>30256855</v>
      </c>
      <c r="AM2023" s="8">
        <v>1.1000000000000001</v>
      </c>
    </row>
    <row r="2024" spans="37:39" x14ac:dyDescent="0.25">
      <c r="AK2024" s="7">
        <v>10023964</v>
      </c>
      <c r="AL2024" s="7">
        <v>30256899</v>
      </c>
      <c r="AM2024" s="8">
        <v>1.2</v>
      </c>
    </row>
    <row r="2025" spans="37:39" x14ac:dyDescent="0.25">
      <c r="AK2025" s="7">
        <v>10023964</v>
      </c>
      <c r="AL2025" s="7">
        <v>30256914</v>
      </c>
      <c r="AM2025" s="8">
        <v>1.05</v>
      </c>
    </row>
    <row r="2026" spans="37:39" x14ac:dyDescent="0.25">
      <c r="AK2026" s="7">
        <v>10023964</v>
      </c>
      <c r="AL2026" s="7">
        <v>30256958</v>
      </c>
      <c r="AM2026" s="8">
        <v>1.2</v>
      </c>
    </row>
    <row r="2027" spans="37:39" x14ac:dyDescent="0.25">
      <c r="AK2027" s="7">
        <v>10023964</v>
      </c>
      <c r="AL2027" s="7">
        <v>30274734</v>
      </c>
      <c r="AM2027" s="8">
        <v>1.2</v>
      </c>
    </row>
    <row r="2028" spans="37:39" x14ac:dyDescent="0.25">
      <c r="AK2028" s="7">
        <v>10023964</v>
      </c>
      <c r="AL2028" s="7">
        <v>30274790</v>
      </c>
      <c r="AM2028" s="8">
        <v>1.1000000000000001</v>
      </c>
    </row>
    <row r="2029" spans="37:39" x14ac:dyDescent="0.25">
      <c r="AK2029" s="7">
        <v>10023964</v>
      </c>
      <c r="AL2029" s="7">
        <v>30274815</v>
      </c>
      <c r="AM2029" s="8">
        <v>1.1000000000000001</v>
      </c>
    </row>
    <row r="2030" spans="37:39" x14ac:dyDescent="0.25">
      <c r="AK2030" s="7">
        <v>10023964</v>
      </c>
      <c r="AL2030" s="7">
        <v>30276367</v>
      </c>
      <c r="AM2030" s="8">
        <v>1.2</v>
      </c>
    </row>
    <row r="2031" spans="37:39" x14ac:dyDescent="0.25">
      <c r="AK2031" s="7">
        <v>10023964</v>
      </c>
      <c r="AL2031" s="7">
        <v>30285163</v>
      </c>
      <c r="AM2031" s="8">
        <v>1.05</v>
      </c>
    </row>
    <row r="2032" spans="37:39" x14ac:dyDescent="0.25">
      <c r="AK2032" s="7">
        <v>10023964</v>
      </c>
      <c r="AL2032" s="7">
        <v>30285185</v>
      </c>
      <c r="AM2032" s="8">
        <v>1.2</v>
      </c>
    </row>
    <row r="2033" spans="37:39" x14ac:dyDescent="0.25">
      <c r="AK2033" s="7">
        <v>10023964</v>
      </c>
      <c r="AL2033" s="7">
        <v>30293647</v>
      </c>
      <c r="AM2033" s="8">
        <v>1.05</v>
      </c>
    </row>
    <row r="2034" spans="37:39" x14ac:dyDescent="0.25">
      <c r="AK2034" s="7">
        <v>10023964</v>
      </c>
      <c r="AL2034" s="7">
        <v>30313242</v>
      </c>
      <c r="AM2034" s="8">
        <v>0.7</v>
      </c>
    </row>
    <row r="2035" spans="37:39" x14ac:dyDescent="0.25">
      <c r="AK2035" s="7">
        <v>10023964</v>
      </c>
      <c r="AL2035" s="7">
        <v>30313286</v>
      </c>
      <c r="AM2035" s="8">
        <v>1.1000000000000001</v>
      </c>
    </row>
    <row r="2036" spans="37:39" x14ac:dyDescent="0.25">
      <c r="AK2036" s="7">
        <v>10023964</v>
      </c>
      <c r="AL2036" s="7">
        <v>30313323</v>
      </c>
      <c r="AM2036" s="8">
        <v>1.05</v>
      </c>
    </row>
    <row r="2037" spans="37:39" x14ac:dyDescent="0.25">
      <c r="AK2037" s="7">
        <v>10023964</v>
      </c>
      <c r="AL2037" s="7">
        <v>30313345</v>
      </c>
      <c r="AM2037" s="8">
        <v>1.1000000000000001</v>
      </c>
    </row>
    <row r="2038" spans="37:39" x14ac:dyDescent="0.25">
      <c r="AK2038" s="7">
        <v>10023964</v>
      </c>
      <c r="AL2038" s="7">
        <v>30321494</v>
      </c>
      <c r="AM2038" s="8">
        <v>1.5</v>
      </c>
    </row>
    <row r="2039" spans="37:39" x14ac:dyDescent="0.25">
      <c r="AK2039" s="7">
        <v>10023964</v>
      </c>
      <c r="AL2039" s="7">
        <v>30325960</v>
      </c>
      <c r="AM2039" s="8">
        <v>1.2</v>
      </c>
    </row>
    <row r="2040" spans="37:39" x14ac:dyDescent="0.25">
      <c r="AK2040" s="7">
        <v>10023964</v>
      </c>
      <c r="AL2040" s="7">
        <v>30334319</v>
      </c>
      <c r="AM2040" s="8">
        <v>1.2</v>
      </c>
    </row>
    <row r="2041" spans="37:39" x14ac:dyDescent="0.25">
      <c r="AK2041" s="7">
        <v>10023964</v>
      </c>
      <c r="AL2041" s="7">
        <v>30339200</v>
      </c>
      <c r="AM2041" s="8">
        <v>1.2</v>
      </c>
    </row>
    <row r="2042" spans="37:39" x14ac:dyDescent="0.25">
      <c r="AK2042" s="7">
        <v>10023964</v>
      </c>
      <c r="AL2042" s="7">
        <v>30391576</v>
      </c>
      <c r="AM2042" s="8">
        <v>1.05</v>
      </c>
    </row>
    <row r="2043" spans="37:39" x14ac:dyDescent="0.25">
      <c r="AK2043" s="7">
        <v>10023964</v>
      </c>
      <c r="AL2043" s="7">
        <v>30432710</v>
      </c>
      <c r="AM2043" s="8">
        <v>1.1000000000000001</v>
      </c>
    </row>
    <row r="2044" spans="37:39" x14ac:dyDescent="0.25">
      <c r="AK2044" s="7">
        <v>10023964</v>
      </c>
      <c r="AL2044" s="7">
        <v>30446865</v>
      </c>
      <c r="AM2044" s="8">
        <v>1.2</v>
      </c>
    </row>
    <row r="2045" spans="37:39" x14ac:dyDescent="0.25">
      <c r="AK2045" s="7">
        <v>10023981</v>
      </c>
      <c r="AL2045" s="7">
        <v>30103742</v>
      </c>
      <c r="AM2045" s="8">
        <v>0.96</v>
      </c>
    </row>
    <row r="2046" spans="37:39" x14ac:dyDescent="0.25">
      <c r="AK2046" s="7">
        <v>10023981</v>
      </c>
      <c r="AL2046" s="7">
        <v>30103753</v>
      </c>
      <c r="AM2046" s="8">
        <v>0.9</v>
      </c>
    </row>
    <row r="2047" spans="37:39" x14ac:dyDescent="0.25">
      <c r="AK2047" s="7">
        <v>10023981</v>
      </c>
      <c r="AL2047" s="7">
        <v>30103801</v>
      </c>
      <c r="AM2047" s="8">
        <v>0.96</v>
      </c>
    </row>
    <row r="2048" spans="37:39" x14ac:dyDescent="0.25">
      <c r="AK2048" s="7">
        <v>10023981</v>
      </c>
      <c r="AL2048" s="7">
        <v>30236147</v>
      </c>
      <c r="AM2048" s="8">
        <v>0.96</v>
      </c>
    </row>
    <row r="2049" spans="37:39" x14ac:dyDescent="0.25">
      <c r="AK2049" s="7">
        <v>10023981</v>
      </c>
      <c r="AL2049" s="7">
        <v>30238079</v>
      </c>
      <c r="AM2049" s="8">
        <v>0.96</v>
      </c>
    </row>
    <row r="2050" spans="37:39" x14ac:dyDescent="0.25">
      <c r="AK2050" s="7">
        <v>10023981</v>
      </c>
      <c r="AL2050" s="7">
        <v>30248669</v>
      </c>
      <c r="AM2050" s="8">
        <v>0.625</v>
      </c>
    </row>
    <row r="2051" spans="37:39" x14ac:dyDescent="0.25">
      <c r="AK2051" s="7">
        <v>10023981</v>
      </c>
      <c r="AL2051" s="7">
        <v>30248706</v>
      </c>
      <c r="AM2051" s="8">
        <v>0.96</v>
      </c>
    </row>
    <row r="2052" spans="37:39" x14ac:dyDescent="0.25">
      <c r="AK2052" s="7">
        <v>10023981</v>
      </c>
      <c r="AL2052" s="7">
        <v>30248740</v>
      </c>
      <c r="AM2052" s="8">
        <v>0.625</v>
      </c>
    </row>
    <row r="2053" spans="37:39" x14ac:dyDescent="0.25">
      <c r="AK2053" s="7">
        <v>10023981</v>
      </c>
      <c r="AL2053" s="7">
        <v>30255865</v>
      </c>
      <c r="AM2053" s="8">
        <v>0.96</v>
      </c>
    </row>
    <row r="2054" spans="37:39" x14ac:dyDescent="0.25">
      <c r="AK2054" s="7">
        <v>10023981</v>
      </c>
      <c r="AL2054" s="7">
        <v>30256349</v>
      </c>
      <c r="AM2054" s="8">
        <v>0.625</v>
      </c>
    </row>
    <row r="2055" spans="37:39" x14ac:dyDescent="0.25">
      <c r="AK2055" s="7">
        <v>10023981</v>
      </c>
      <c r="AL2055" s="7">
        <v>30256730</v>
      </c>
      <c r="AM2055" s="8">
        <v>0.625</v>
      </c>
    </row>
    <row r="2056" spans="37:39" x14ac:dyDescent="0.25">
      <c r="AK2056" s="7">
        <v>10023981</v>
      </c>
      <c r="AL2056" s="7">
        <v>30256752</v>
      </c>
      <c r="AM2056" s="8">
        <v>0.9</v>
      </c>
    </row>
    <row r="2057" spans="37:39" x14ac:dyDescent="0.25">
      <c r="AK2057" s="7">
        <v>10023981</v>
      </c>
      <c r="AL2057" s="7">
        <v>30256855</v>
      </c>
      <c r="AM2057" s="8">
        <v>0.9</v>
      </c>
    </row>
    <row r="2058" spans="37:39" x14ac:dyDescent="0.25">
      <c r="AK2058" s="7">
        <v>10023981</v>
      </c>
      <c r="AL2058" s="7">
        <v>30256899</v>
      </c>
      <c r="AM2058" s="8">
        <v>0.96</v>
      </c>
    </row>
    <row r="2059" spans="37:39" x14ac:dyDescent="0.25">
      <c r="AK2059" s="7">
        <v>10023981</v>
      </c>
      <c r="AL2059" s="7">
        <v>30256914</v>
      </c>
      <c r="AM2059" s="8">
        <v>0.625</v>
      </c>
    </row>
    <row r="2060" spans="37:39" x14ac:dyDescent="0.25">
      <c r="AK2060" s="7">
        <v>10023981</v>
      </c>
      <c r="AL2060" s="7">
        <v>30256958</v>
      </c>
      <c r="AM2060" s="8">
        <v>0.96</v>
      </c>
    </row>
    <row r="2061" spans="37:39" x14ac:dyDescent="0.25">
      <c r="AK2061" s="7">
        <v>10023981</v>
      </c>
      <c r="AL2061" s="7">
        <v>30274734</v>
      </c>
      <c r="AM2061" s="8">
        <v>0.96</v>
      </c>
    </row>
    <row r="2062" spans="37:39" x14ac:dyDescent="0.25">
      <c r="AK2062" s="7">
        <v>10023981</v>
      </c>
      <c r="AL2062" s="7">
        <v>30274790</v>
      </c>
      <c r="AM2062" s="8">
        <v>0.9</v>
      </c>
    </row>
    <row r="2063" spans="37:39" x14ac:dyDescent="0.25">
      <c r="AK2063" s="7">
        <v>10023981</v>
      </c>
      <c r="AL2063" s="7">
        <v>30274815</v>
      </c>
      <c r="AM2063" s="8">
        <v>0.9</v>
      </c>
    </row>
    <row r="2064" spans="37:39" x14ac:dyDescent="0.25">
      <c r="AK2064" s="7">
        <v>10023981</v>
      </c>
      <c r="AL2064" s="7">
        <v>30276367</v>
      </c>
      <c r="AM2064" s="8">
        <v>0.96</v>
      </c>
    </row>
    <row r="2065" spans="37:39" x14ac:dyDescent="0.25">
      <c r="AK2065" s="7">
        <v>10023981</v>
      </c>
      <c r="AL2065" s="7">
        <v>30285163</v>
      </c>
      <c r="AM2065" s="8">
        <v>0.625</v>
      </c>
    </row>
    <row r="2066" spans="37:39" x14ac:dyDescent="0.25">
      <c r="AK2066" s="7">
        <v>10023981</v>
      </c>
      <c r="AL2066" s="7">
        <v>30285185</v>
      </c>
      <c r="AM2066" s="8">
        <v>0.96</v>
      </c>
    </row>
    <row r="2067" spans="37:39" x14ac:dyDescent="0.25">
      <c r="AK2067" s="7">
        <v>10023981</v>
      </c>
      <c r="AL2067" s="7">
        <v>30293647</v>
      </c>
      <c r="AM2067" s="8">
        <v>0.625</v>
      </c>
    </row>
    <row r="2068" spans="37:39" x14ac:dyDescent="0.25">
      <c r="AK2068" s="7">
        <v>10023981</v>
      </c>
      <c r="AL2068" s="7">
        <v>30313242</v>
      </c>
      <c r="AM2068" s="8">
        <v>0.5</v>
      </c>
    </row>
    <row r="2069" spans="37:39" x14ac:dyDescent="0.25">
      <c r="AK2069" s="7">
        <v>10023981</v>
      </c>
      <c r="AL2069" s="7">
        <v>30313286</v>
      </c>
      <c r="AM2069" s="8">
        <v>0.9</v>
      </c>
    </row>
    <row r="2070" spans="37:39" x14ac:dyDescent="0.25">
      <c r="AK2070" s="7">
        <v>10023981</v>
      </c>
      <c r="AL2070" s="7">
        <v>30313323</v>
      </c>
      <c r="AM2070" s="8">
        <v>0.625</v>
      </c>
    </row>
    <row r="2071" spans="37:39" x14ac:dyDescent="0.25">
      <c r="AK2071" s="7">
        <v>10023981</v>
      </c>
      <c r="AL2071" s="7">
        <v>30313345</v>
      </c>
      <c r="AM2071" s="8">
        <v>0.9</v>
      </c>
    </row>
    <row r="2072" spans="37:39" x14ac:dyDescent="0.25">
      <c r="AK2072" s="7">
        <v>10023981</v>
      </c>
      <c r="AL2072" s="7">
        <v>30321494</v>
      </c>
      <c r="AM2072" s="8">
        <v>0.83333333333333337</v>
      </c>
    </row>
    <row r="2073" spans="37:39" x14ac:dyDescent="0.25">
      <c r="AK2073" s="7">
        <v>10023981</v>
      </c>
      <c r="AL2073" s="7">
        <v>30325960</v>
      </c>
      <c r="AM2073" s="8">
        <v>0.96</v>
      </c>
    </row>
    <row r="2074" spans="37:39" x14ac:dyDescent="0.25">
      <c r="AK2074" s="7">
        <v>10023981</v>
      </c>
      <c r="AL2074" s="7">
        <v>30334319</v>
      </c>
      <c r="AM2074" s="8">
        <v>0.96</v>
      </c>
    </row>
    <row r="2075" spans="37:39" x14ac:dyDescent="0.25">
      <c r="AK2075" s="7">
        <v>10023981</v>
      </c>
      <c r="AL2075" s="7">
        <v>30339200</v>
      </c>
      <c r="AM2075" s="8">
        <v>0.96</v>
      </c>
    </row>
    <row r="2076" spans="37:39" x14ac:dyDescent="0.25">
      <c r="AK2076" s="7">
        <v>10023981</v>
      </c>
      <c r="AL2076" s="7">
        <v>30391576</v>
      </c>
      <c r="AM2076" s="8">
        <v>0.625</v>
      </c>
    </row>
    <row r="2077" spans="37:39" x14ac:dyDescent="0.25">
      <c r="AK2077" s="7">
        <v>10023981</v>
      </c>
      <c r="AL2077" s="7">
        <v>30432710</v>
      </c>
      <c r="AM2077" s="8">
        <v>0.9</v>
      </c>
    </row>
    <row r="2078" spans="37:39" x14ac:dyDescent="0.25">
      <c r="AK2078" s="7">
        <v>10023981</v>
      </c>
      <c r="AL2078" s="7">
        <v>30446865</v>
      </c>
      <c r="AM2078" s="8">
        <v>0.96</v>
      </c>
    </row>
    <row r="2079" spans="37:39" x14ac:dyDescent="0.25">
      <c r="AK2079" s="7">
        <v>10023999</v>
      </c>
      <c r="AL2079" s="7">
        <v>30103742</v>
      </c>
      <c r="AM2079" s="8">
        <v>1</v>
      </c>
    </row>
    <row r="2080" spans="37:39" x14ac:dyDescent="0.25">
      <c r="AK2080" s="7">
        <v>10023999</v>
      </c>
      <c r="AL2080" s="7">
        <v>30103753</v>
      </c>
      <c r="AM2080" s="8">
        <v>1</v>
      </c>
    </row>
    <row r="2081" spans="37:39" x14ac:dyDescent="0.25">
      <c r="AK2081" s="7">
        <v>10023999</v>
      </c>
      <c r="AL2081" s="7">
        <v>30103801</v>
      </c>
      <c r="AM2081" s="8">
        <v>1</v>
      </c>
    </row>
    <row r="2082" spans="37:39" x14ac:dyDescent="0.25">
      <c r="AK2082" s="7">
        <v>10023999</v>
      </c>
      <c r="AL2082" s="7">
        <v>30236147</v>
      </c>
      <c r="AM2082" s="8">
        <v>1</v>
      </c>
    </row>
    <row r="2083" spans="37:39" x14ac:dyDescent="0.25">
      <c r="AK2083" s="7">
        <v>10023999</v>
      </c>
      <c r="AL2083" s="7">
        <v>30238079</v>
      </c>
      <c r="AM2083" s="8">
        <v>1</v>
      </c>
    </row>
    <row r="2084" spans="37:39" x14ac:dyDescent="0.25">
      <c r="AK2084" s="7">
        <v>10023999</v>
      </c>
      <c r="AL2084" s="7">
        <v>30248669</v>
      </c>
      <c r="AM2084" s="8">
        <v>1.05</v>
      </c>
    </row>
    <row r="2085" spans="37:39" x14ac:dyDescent="0.25">
      <c r="AK2085" s="7">
        <v>10023999</v>
      </c>
      <c r="AL2085" s="7">
        <v>30248706</v>
      </c>
      <c r="AM2085" s="8">
        <v>1</v>
      </c>
    </row>
    <row r="2086" spans="37:39" x14ac:dyDescent="0.25">
      <c r="AK2086" s="7">
        <v>10023999</v>
      </c>
      <c r="AL2086" s="7">
        <v>30248740</v>
      </c>
      <c r="AM2086" s="8">
        <v>1.05</v>
      </c>
    </row>
    <row r="2087" spans="37:39" x14ac:dyDescent="0.25">
      <c r="AK2087" s="7">
        <v>10023999</v>
      </c>
      <c r="AL2087" s="7">
        <v>30255865</v>
      </c>
      <c r="AM2087" s="8">
        <v>1</v>
      </c>
    </row>
    <row r="2088" spans="37:39" x14ac:dyDescent="0.25">
      <c r="AK2088" s="7">
        <v>10023999</v>
      </c>
      <c r="AL2088" s="7">
        <v>30256349</v>
      </c>
      <c r="AM2088" s="8">
        <v>1.05</v>
      </c>
    </row>
    <row r="2089" spans="37:39" x14ac:dyDescent="0.25">
      <c r="AK2089" s="7">
        <v>10023999</v>
      </c>
      <c r="AL2089" s="7">
        <v>30256730</v>
      </c>
      <c r="AM2089" s="8">
        <v>1.05</v>
      </c>
    </row>
    <row r="2090" spans="37:39" x14ac:dyDescent="0.25">
      <c r="AK2090" s="7">
        <v>10023999</v>
      </c>
      <c r="AL2090" s="7">
        <v>30256752</v>
      </c>
      <c r="AM2090" s="8">
        <v>1</v>
      </c>
    </row>
    <row r="2091" spans="37:39" x14ac:dyDescent="0.25">
      <c r="AK2091" s="7">
        <v>10023999</v>
      </c>
      <c r="AL2091" s="7">
        <v>30256855</v>
      </c>
      <c r="AM2091" s="8">
        <v>1</v>
      </c>
    </row>
    <row r="2092" spans="37:39" x14ac:dyDescent="0.25">
      <c r="AK2092" s="7">
        <v>10023999</v>
      </c>
      <c r="AL2092" s="7">
        <v>30256899</v>
      </c>
      <c r="AM2092" s="8">
        <v>1</v>
      </c>
    </row>
    <row r="2093" spans="37:39" x14ac:dyDescent="0.25">
      <c r="AK2093" s="7">
        <v>10023999</v>
      </c>
      <c r="AL2093" s="7">
        <v>30256914</v>
      </c>
      <c r="AM2093" s="8">
        <v>1.05</v>
      </c>
    </row>
    <row r="2094" spans="37:39" x14ac:dyDescent="0.25">
      <c r="AK2094" s="7">
        <v>10023999</v>
      </c>
      <c r="AL2094" s="7">
        <v>30256958</v>
      </c>
      <c r="AM2094" s="8">
        <v>1</v>
      </c>
    </row>
    <row r="2095" spans="37:39" x14ac:dyDescent="0.25">
      <c r="AK2095" s="7">
        <v>10023999</v>
      </c>
      <c r="AL2095" s="7">
        <v>30274734</v>
      </c>
      <c r="AM2095" s="8">
        <v>1</v>
      </c>
    </row>
    <row r="2096" spans="37:39" x14ac:dyDescent="0.25">
      <c r="AK2096" s="7">
        <v>10023999</v>
      </c>
      <c r="AL2096" s="7">
        <v>30274790</v>
      </c>
      <c r="AM2096" s="8">
        <v>1</v>
      </c>
    </row>
    <row r="2097" spans="37:39" x14ac:dyDescent="0.25">
      <c r="AK2097" s="7">
        <v>10023999</v>
      </c>
      <c r="AL2097" s="7">
        <v>30274815</v>
      </c>
      <c r="AM2097" s="8">
        <v>1</v>
      </c>
    </row>
    <row r="2098" spans="37:39" x14ac:dyDescent="0.25">
      <c r="AK2098" s="7">
        <v>10023999</v>
      </c>
      <c r="AL2098" s="7">
        <v>30276367</v>
      </c>
      <c r="AM2098" s="8">
        <v>1</v>
      </c>
    </row>
    <row r="2099" spans="37:39" x14ac:dyDescent="0.25">
      <c r="AK2099" s="7">
        <v>10023999</v>
      </c>
      <c r="AL2099" s="7">
        <v>30285163</v>
      </c>
      <c r="AM2099" s="8">
        <v>1.05</v>
      </c>
    </row>
    <row r="2100" spans="37:39" x14ac:dyDescent="0.25">
      <c r="AK2100" s="7">
        <v>10023999</v>
      </c>
      <c r="AL2100" s="7">
        <v>30285185</v>
      </c>
      <c r="AM2100" s="8">
        <v>1</v>
      </c>
    </row>
    <row r="2101" spans="37:39" x14ac:dyDescent="0.25">
      <c r="AK2101" s="7">
        <v>10023999</v>
      </c>
      <c r="AL2101" s="7">
        <v>30293647</v>
      </c>
      <c r="AM2101" s="8">
        <v>1.05</v>
      </c>
    </row>
    <row r="2102" spans="37:39" x14ac:dyDescent="0.25">
      <c r="AK2102" s="7">
        <v>10023999</v>
      </c>
      <c r="AL2102" s="7">
        <v>30313242</v>
      </c>
      <c r="AM2102" s="8">
        <v>0.7</v>
      </c>
    </row>
    <row r="2103" spans="37:39" x14ac:dyDescent="0.25">
      <c r="AK2103" s="7">
        <v>10023999</v>
      </c>
      <c r="AL2103" s="7">
        <v>30313286</v>
      </c>
      <c r="AM2103" s="8">
        <v>1</v>
      </c>
    </row>
    <row r="2104" spans="37:39" x14ac:dyDescent="0.25">
      <c r="AK2104" s="7">
        <v>10023999</v>
      </c>
      <c r="AL2104" s="7">
        <v>30313323</v>
      </c>
      <c r="AM2104" s="8">
        <v>1.05</v>
      </c>
    </row>
    <row r="2105" spans="37:39" x14ac:dyDescent="0.25">
      <c r="AK2105" s="7">
        <v>10023999</v>
      </c>
      <c r="AL2105" s="7">
        <v>30313345</v>
      </c>
      <c r="AM2105" s="8">
        <v>1</v>
      </c>
    </row>
    <row r="2106" spans="37:39" x14ac:dyDescent="0.25">
      <c r="AK2106" s="7">
        <v>10023999</v>
      </c>
      <c r="AL2106" s="7">
        <v>30321494</v>
      </c>
      <c r="AM2106" s="8">
        <v>1.5</v>
      </c>
    </row>
    <row r="2107" spans="37:39" x14ac:dyDescent="0.25">
      <c r="AK2107" s="7">
        <v>10023999</v>
      </c>
      <c r="AL2107" s="7">
        <v>30325960</v>
      </c>
      <c r="AM2107" s="8">
        <v>1</v>
      </c>
    </row>
    <row r="2108" spans="37:39" x14ac:dyDescent="0.25">
      <c r="AK2108" s="7">
        <v>10023999</v>
      </c>
      <c r="AL2108" s="7">
        <v>30334319</v>
      </c>
      <c r="AM2108" s="8">
        <v>1</v>
      </c>
    </row>
    <row r="2109" spans="37:39" x14ac:dyDescent="0.25">
      <c r="AK2109" s="7">
        <v>10023999</v>
      </c>
      <c r="AL2109" s="7">
        <v>30339200</v>
      </c>
      <c r="AM2109" s="8">
        <v>1</v>
      </c>
    </row>
    <row r="2110" spans="37:39" x14ac:dyDescent="0.25">
      <c r="AK2110" s="7">
        <v>10023999</v>
      </c>
      <c r="AL2110" s="7">
        <v>30391576</v>
      </c>
      <c r="AM2110" s="8">
        <v>1.05</v>
      </c>
    </row>
    <row r="2111" spans="37:39" x14ac:dyDescent="0.25">
      <c r="AK2111" s="7">
        <v>10023999</v>
      </c>
      <c r="AL2111" s="7">
        <v>30432710</v>
      </c>
      <c r="AM2111" s="8">
        <v>1</v>
      </c>
    </row>
    <row r="2112" spans="37:39" x14ac:dyDescent="0.25">
      <c r="AK2112" s="7">
        <v>10023999</v>
      </c>
      <c r="AL2112" s="7">
        <v>30446865</v>
      </c>
      <c r="AM2112" s="8">
        <v>1</v>
      </c>
    </row>
    <row r="2113" spans="37:39" x14ac:dyDescent="0.25">
      <c r="AK2113" s="7">
        <v>10024010</v>
      </c>
      <c r="AL2113" s="7">
        <v>30103742</v>
      </c>
      <c r="AM2113" s="8">
        <v>1</v>
      </c>
    </row>
    <row r="2114" spans="37:39" x14ac:dyDescent="0.25">
      <c r="AK2114" s="7">
        <v>10024010</v>
      </c>
      <c r="AL2114" s="7">
        <v>30103753</v>
      </c>
      <c r="AM2114" s="8">
        <v>1</v>
      </c>
    </row>
    <row r="2115" spans="37:39" x14ac:dyDescent="0.25">
      <c r="AK2115" s="7">
        <v>10024010</v>
      </c>
      <c r="AL2115" s="7">
        <v>30103801</v>
      </c>
      <c r="AM2115" s="8">
        <v>1</v>
      </c>
    </row>
    <row r="2116" spans="37:39" x14ac:dyDescent="0.25">
      <c r="AK2116" s="7">
        <v>10024010</v>
      </c>
      <c r="AL2116" s="7">
        <v>30236147</v>
      </c>
      <c r="AM2116" s="8">
        <v>1</v>
      </c>
    </row>
    <row r="2117" spans="37:39" x14ac:dyDescent="0.25">
      <c r="AK2117" s="7">
        <v>10024010</v>
      </c>
      <c r="AL2117" s="7">
        <v>30238079</v>
      </c>
      <c r="AM2117" s="8">
        <v>1</v>
      </c>
    </row>
    <row r="2118" spans="37:39" x14ac:dyDescent="0.25">
      <c r="AK2118" s="7">
        <v>10024010</v>
      </c>
      <c r="AL2118" s="7">
        <v>30248669</v>
      </c>
      <c r="AM2118" s="8">
        <v>0.75</v>
      </c>
    </row>
    <row r="2119" spans="37:39" x14ac:dyDescent="0.25">
      <c r="AK2119" s="7">
        <v>10024010</v>
      </c>
      <c r="AL2119" s="7">
        <v>30248706</v>
      </c>
      <c r="AM2119" s="8">
        <v>1</v>
      </c>
    </row>
    <row r="2120" spans="37:39" x14ac:dyDescent="0.25">
      <c r="AK2120" s="7">
        <v>10024010</v>
      </c>
      <c r="AL2120" s="7">
        <v>30248740</v>
      </c>
      <c r="AM2120" s="8">
        <v>0.75</v>
      </c>
    </row>
    <row r="2121" spans="37:39" x14ac:dyDescent="0.25">
      <c r="AK2121" s="7">
        <v>10024010</v>
      </c>
      <c r="AL2121" s="7">
        <v>30255865</v>
      </c>
      <c r="AM2121" s="8">
        <v>1</v>
      </c>
    </row>
    <row r="2122" spans="37:39" x14ac:dyDescent="0.25">
      <c r="AK2122" s="7">
        <v>10024010</v>
      </c>
      <c r="AL2122" s="7">
        <v>30256349</v>
      </c>
      <c r="AM2122" s="8">
        <v>0.75</v>
      </c>
    </row>
    <row r="2123" spans="37:39" x14ac:dyDescent="0.25">
      <c r="AK2123" s="7">
        <v>10024010</v>
      </c>
      <c r="AL2123" s="7">
        <v>30256730</v>
      </c>
      <c r="AM2123" s="8">
        <v>0.75</v>
      </c>
    </row>
    <row r="2124" spans="37:39" x14ac:dyDescent="0.25">
      <c r="AK2124" s="7">
        <v>10024010</v>
      </c>
      <c r="AL2124" s="7">
        <v>30256752</v>
      </c>
      <c r="AM2124" s="8">
        <v>1</v>
      </c>
    </row>
    <row r="2125" spans="37:39" x14ac:dyDescent="0.25">
      <c r="AK2125" s="7">
        <v>10024010</v>
      </c>
      <c r="AL2125" s="7">
        <v>30256855</v>
      </c>
      <c r="AM2125" s="8">
        <v>1</v>
      </c>
    </row>
    <row r="2126" spans="37:39" x14ac:dyDescent="0.25">
      <c r="AK2126" s="7">
        <v>10024010</v>
      </c>
      <c r="AL2126" s="7">
        <v>30256899</v>
      </c>
      <c r="AM2126" s="8">
        <v>1</v>
      </c>
    </row>
    <row r="2127" spans="37:39" x14ac:dyDescent="0.25">
      <c r="AK2127" s="7">
        <v>10024010</v>
      </c>
      <c r="AL2127" s="7">
        <v>30256914</v>
      </c>
      <c r="AM2127" s="8">
        <v>0.75</v>
      </c>
    </row>
    <row r="2128" spans="37:39" x14ac:dyDescent="0.25">
      <c r="AK2128" s="7">
        <v>10024010</v>
      </c>
      <c r="AL2128" s="7">
        <v>30256958</v>
      </c>
      <c r="AM2128" s="8">
        <v>1</v>
      </c>
    </row>
    <row r="2129" spans="37:39" x14ac:dyDescent="0.25">
      <c r="AK2129" s="7">
        <v>10024010</v>
      </c>
      <c r="AL2129" s="7">
        <v>30274734</v>
      </c>
      <c r="AM2129" s="8">
        <v>1</v>
      </c>
    </row>
    <row r="2130" spans="37:39" x14ac:dyDescent="0.25">
      <c r="AK2130" s="7">
        <v>10024010</v>
      </c>
      <c r="AL2130" s="7">
        <v>30274790</v>
      </c>
      <c r="AM2130" s="8">
        <v>1</v>
      </c>
    </row>
    <row r="2131" spans="37:39" x14ac:dyDescent="0.25">
      <c r="AK2131" s="7">
        <v>10024010</v>
      </c>
      <c r="AL2131" s="7">
        <v>30274815</v>
      </c>
      <c r="AM2131" s="8">
        <v>1</v>
      </c>
    </row>
    <row r="2132" spans="37:39" x14ac:dyDescent="0.25">
      <c r="AK2132" s="7">
        <v>10024010</v>
      </c>
      <c r="AL2132" s="7">
        <v>30276367</v>
      </c>
      <c r="AM2132" s="8">
        <v>1</v>
      </c>
    </row>
    <row r="2133" spans="37:39" x14ac:dyDescent="0.25">
      <c r="AK2133" s="7">
        <v>10024010</v>
      </c>
      <c r="AL2133" s="7">
        <v>30285163</v>
      </c>
      <c r="AM2133" s="8">
        <v>0.75</v>
      </c>
    </row>
    <row r="2134" spans="37:39" x14ac:dyDescent="0.25">
      <c r="AK2134" s="7">
        <v>10024010</v>
      </c>
      <c r="AL2134" s="7">
        <v>30285185</v>
      </c>
      <c r="AM2134" s="8">
        <v>1</v>
      </c>
    </row>
    <row r="2135" spans="37:39" x14ac:dyDescent="0.25">
      <c r="AK2135" s="7">
        <v>10024010</v>
      </c>
      <c r="AL2135" s="7">
        <v>30293647</v>
      </c>
      <c r="AM2135" s="8">
        <v>0.75</v>
      </c>
    </row>
    <row r="2136" spans="37:39" x14ac:dyDescent="0.25">
      <c r="AK2136" s="7">
        <v>10024010</v>
      </c>
      <c r="AL2136" s="7">
        <v>30313242</v>
      </c>
      <c r="AM2136" s="8">
        <v>0.6</v>
      </c>
    </row>
    <row r="2137" spans="37:39" x14ac:dyDescent="0.25">
      <c r="AK2137" s="7">
        <v>10024010</v>
      </c>
      <c r="AL2137" s="7">
        <v>30313286</v>
      </c>
      <c r="AM2137" s="8">
        <v>1</v>
      </c>
    </row>
    <row r="2138" spans="37:39" x14ac:dyDescent="0.25">
      <c r="AK2138" s="7">
        <v>10024010</v>
      </c>
      <c r="AL2138" s="7">
        <v>30313323</v>
      </c>
      <c r="AM2138" s="8">
        <v>0.75</v>
      </c>
    </row>
    <row r="2139" spans="37:39" x14ac:dyDescent="0.25">
      <c r="AK2139" s="7">
        <v>10024010</v>
      </c>
      <c r="AL2139" s="7">
        <v>30313345</v>
      </c>
      <c r="AM2139" s="8">
        <v>1</v>
      </c>
    </row>
    <row r="2140" spans="37:39" x14ac:dyDescent="0.25">
      <c r="AK2140" s="7">
        <v>10024010</v>
      </c>
      <c r="AL2140" s="7">
        <v>30321494</v>
      </c>
      <c r="AM2140" s="8">
        <v>1</v>
      </c>
    </row>
    <row r="2141" spans="37:39" x14ac:dyDescent="0.25">
      <c r="AK2141" s="7">
        <v>10024010</v>
      </c>
      <c r="AL2141" s="7">
        <v>30325960</v>
      </c>
      <c r="AM2141" s="8">
        <v>1</v>
      </c>
    </row>
    <row r="2142" spans="37:39" x14ac:dyDescent="0.25">
      <c r="AK2142" s="7">
        <v>10024010</v>
      </c>
      <c r="AL2142" s="7">
        <v>30334319</v>
      </c>
      <c r="AM2142" s="8">
        <v>1</v>
      </c>
    </row>
    <row r="2143" spans="37:39" x14ac:dyDescent="0.25">
      <c r="AK2143" s="7">
        <v>10024010</v>
      </c>
      <c r="AL2143" s="7">
        <v>30339200</v>
      </c>
      <c r="AM2143" s="8">
        <v>1</v>
      </c>
    </row>
    <row r="2144" spans="37:39" x14ac:dyDescent="0.25">
      <c r="AK2144" s="7">
        <v>10024010</v>
      </c>
      <c r="AL2144" s="7">
        <v>30391576</v>
      </c>
      <c r="AM2144" s="8">
        <v>0.75</v>
      </c>
    </row>
    <row r="2145" spans="37:39" x14ac:dyDescent="0.25">
      <c r="AK2145" s="7">
        <v>10024010</v>
      </c>
      <c r="AL2145" s="7">
        <v>30432710</v>
      </c>
      <c r="AM2145" s="8">
        <v>1</v>
      </c>
    </row>
    <row r="2146" spans="37:39" x14ac:dyDescent="0.25">
      <c r="AK2146" s="7">
        <v>10024010</v>
      </c>
      <c r="AL2146" s="7">
        <v>30446865</v>
      </c>
      <c r="AM2146" s="8">
        <v>1</v>
      </c>
    </row>
    <row r="2147" spans="37:39" x14ac:dyDescent="0.25">
      <c r="AK2147" s="7">
        <v>10024042</v>
      </c>
      <c r="AL2147" s="7">
        <v>30103742</v>
      </c>
      <c r="AM2147" s="8">
        <v>1</v>
      </c>
    </row>
    <row r="2148" spans="37:39" x14ac:dyDescent="0.25">
      <c r="AK2148" s="7">
        <v>10024042</v>
      </c>
      <c r="AL2148" s="7">
        <v>30103753</v>
      </c>
      <c r="AM2148" s="8">
        <v>0.9</v>
      </c>
    </row>
    <row r="2149" spans="37:39" x14ac:dyDescent="0.25">
      <c r="AK2149" s="7">
        <v>10024042</v>
      </c>
      <c r="AL2149" s="7">
        <v>30103801</v>
      </c>
      <c r="AM2149" s="8">
        <v>1</v>
      </c>
    </row>
    <row r="2150" spans="37:39" x14ac:dyDescent="0.25">
      <c r="AK2150" s="7">
        <v>10024042</v>
      </c>
      <c r="AL2150" s="7">
        <v>30236147</v>
      </c>
      <c r="AM2150" s="8">
        <v>1</v>
      </c>
    </row>
    <row r="2151" spans="37:39" x14ac:dyDescent="0.25">
      <c r="AK2151" s="7">
        <v>10024042</v>
      </c>
      <c r="AL2151" s="7">
        <v>30238079</v>
      </c>
      <c r="AM2151" s="8">
        <v>1</v>
      </c>
    </row>
    <row r="2152" spans="37:39" x14ac:dyDescent="0.25">
      <c r="AK2152" s="7">
        <v>10024042</v>
      </c>
      <c r="AL2152" s="7">
        <v>30248669</v>
      </c>
      <c r="AM2152" s="8">
        <v>1</v>
      </c>
    </row>
    <row r="2153" spans="37:39" x14ac:dyDescent="0.25">
      <c r="AK2153" s="7">
        <v>10024042</v>
      </c>
      <c r="AL2153" s="7">
        <v>30248706</v>
      </c>
      <c r="AM2153" s="8">
        <v>1</v>
      </c>
    </row>
    <row r="2154" spans="37:39" x14ac:dyDescent="0.25">
      <c r="AK2154" s="7">
        <v>10024042</v>
      </c>
      <c r="AL2154" s="7">
        <v>30248740</v>
      </c>
      <c r="AM2154" s="8">
        <v>1</v>
      </c>
    </row>
    <row r="2155" spans="37:39" x14ac:dyDescent="0.25">
      <c r="AK2155" s="7">
        <v>10024042</v>
      </c>
      <c r="AL2155" s="7">
        <v>30255865</v>
      </c>
      <c r="AM2155" s="8">
        <v>1</v>
      </c>
    </row>
    <row r="2156" spans="37:39" x14ac:dyDescent="0.25">
      <c r="AK2156" s="7">
        <v>10024042</v>
      </c>
      <c r="AL2156" s="7">
        <v>30256349</v>
      </c>
      <c r="AM2156" s="8">
        <v>1</v>
      </c>
    </row>
    <row r="2157" spans="37:39" x14ac:dyDescent="0.25">
      <c r="AK2157" s="7">
        <v>10024042</v>
      </c>
      <c r="AL2157" s="7">
        <v>30256730</v>
      </c>
      <c r="AM2157" s="8">
        <v>1</v>
      </c>
    </row>
    <row r="2158" spans="37:39" x14ac:dyDescent="0.25">
      <c r="AK2158" s="7">
        <v>10024042</v>
      </c>
      <c r="AL2158" s="7">
        <v>30256752</v>
      </c>
      <c r="AM2158" s="8">
        <v>0.9</v>
      </c>
    </row>
    <row r="2159" spans="37:39" x14ac:dyDescent="0.25">
      <c r="AK2159" s="7">
        <v>10024042</v>
      </c>
      <c r="AL2159" s="7">
        <v>30256855</v>
      </c>
      <c r="AM2159" s="8">
        <v>0.9</v>
      </c>
    </row>
    <row r="2160" spans="37:39" x14ac:dyDescent="0.25">
      <c r="AK2160" s="7">
        <v>10024042</v>
      </c>
      <c r="AL2160" s="7">
        <v>30256899</v>
      </c>
      <c r="AM2160" s="8">
        <v>1</v>
      </c>
    </row>
    <row r="2161" spans="37:39" x14ac:dyDescent="0.25">
      <c r="AK2161" s="7">
        <v>10024042</v>
      </c>
      <c r="AL2161" s="7">
        <v>30256914</v>
      </c>
      <c r="AM2161" s="8">
        <v>1</v>
      </c>
    </row>
    <row r="2162" spans="37:39" x14ac:dyDescent="0.25">
      <c r="AK2162" s="7">
        <v>10024042</v>
      </c>
      <c r="AL2162" s="7">
        <v>30256958</v>
      </c>
      <c r="AM2162" s="8">
        <v>1</v>
      </c>
    </row>
    <row r="2163" spans="37:39" x14ac:dyDescent="0.25">
      <c r="AK2163" s="7">
        <v>10024042</v>
      </c>
      <c r="AL2163" s="7">
        <v>30274734</v>
      </c>
      <c r="AM2163" s="8">
        <v>1</v>
      </c>
    </row>
    <row r="2164" spans="37:39" x14ac:dyDescent="0.25">
      <c r="AK2164" s="7">
        <v>10024042</v>
      </c>
      <c r="AL2164" s="7">
        <v>30274790</v>
      </c>
      <c r="AM2164" s="8">
        <v>0.9</v>
      </c>
    </row>
    <row r="2165" spans="37:39" x14ac:dyDescent="0.25">
      <c r="AK2165" s="7">
        <v>10024042</v>
      </c>
      <c r="AL2165" s="7">
        <v>30274815</v>
      </c>
      <c r="AM2165" s="8">
        <v>0.9</v>
      </c>
    </row>
    <row r="2166" spans="37:39" x14ac:dyDescent="0.25">
      <c r="AK2166" s="7">
        <v>10024042</v>
      </c>
      <c r="AL2166" s="7">
        <v>30276367</v>
      </c>
      <c r="AM2166" s="8">
        <v>1</v>
      </c>
    </row>
    <row r="2167" spans="37:39" x14ac:dyDescent="0.25">
      <c r="AK2167" s="7">
        <v>10024042</v>
      </c>
      <c r="AL2167" s="7">
        <v>30285163</v>
      </c>
      <c r="AM2167" s="8">
        <v>1</v>
      </c>
    </row>
    <row r="2168" spans="37:39" x14ac:dyDescent="0.25">
      <c r="AK2168" s="7">
        <v>10024042</v>
      </c>
      <c r="AL2168" s="7">
        <v>30285185</v>
      </c>
      <c r="AM2168" s="8">
        <v>1</v>
      </c>
    </row>
    <row r="2169" spans="37:39" x14ac:dyDescent="0.25">
      <c r="AK2169" s="7">
        <v>10024042</v>
      </c>
      <c r="AL2169" s="7">
        <v>30293647</v>
      </c>
      <c r="AM2169" s="8">
        <v>1</v>
      </c>
    </row>
    <row r="2170" spans="37:39" x14ac:dyDescent="0.25">
      <c r="AK2170" s="7">
        <v>10024042</v>
      </c>
      <c r="AL2170" s="7">
        <v>30313242</v>
      </c>
      <c r="AM2170" s="8">
        <v>0.6</v>
      </c>
    </row>
    <row r="2171" spans="37:39" x14ac:dyDescent="0.25">
      <c r="AK2171" s="7">
        <v>10024042</v>
      </c>
      <c r="AL2171" s="7">
        <v>30313286</v>
      </c>
      <c r="AM2171" s="8">
        <v>0.9</v>
      </c>
    </row>
    <row r="2172" spans="37:39" x14ac:dyDescent="0.25">
      <c r="AK2172" s="7">
        <v>10024042</v>
      </c>
      <c r="AL2172" s="7">
        <v>30313323</v>
      </c>
      <c r="AM2172" s="8">
        <v>1</v>
      </c>
    </row>
    <row r="2173" spans="37:39" x14ac:dyDescent="0.25">
      <c r="AK2173" s="7">
        <v>10024042</v>
      </c>
      <c r="AL2173" s="7">
        <v>30313345</v>
      </c>
      <c r="AM2173" s="8">
        <v>0.9</v>
      </c>
    </row>
    <row r="2174" spans="37:39" x14ac:dyDescent="0.25">
      <c r="AK2174" s="7">
        <v>10024042</v>
      </c>
      <c r="AL2174" s="7">
        <v>30321494</v>
      </c>
      <c r="AM2174" s="8">
        <v>1.4</v>
      </c>
    </row>
    <row r="2175" spans="37:39" x14ac:dyDescent="0.25">
      <c r="AK2175" s="7">
        <v>10024042</v>
      </c>
      <c r="AL2175" s="7">
        <v>30325960</v>
      </c>
      <c r="AM2175" s="8">
        <v>1</v>
      </c>
    </row>
    <row r="2176" spans="37:39" x14ac:dyDescent="0.25">
      <c r="AK2176" s="7">
        <v>10024042</v>
      </c>
      <c r="AL2176" s="7">
        <v>30334319</v>
      </c>
      <c r="AM2176" s="8">
        <v>1</v>
      </c>
    </row>
    <row r="2177" spans="37:39" x14ac:dyDescent="0.25">
      <c r="AK2177" s="7">
        <v>10024042</v>
      </c>
      <c r="AL2177" s="7">
        <v>30339200</v>
      </c>
      <c r="AM2177" s="8">
        <v>1</v>
      </c>
    </row>
    <row r="2178" spans="37:39" x14ac:dyDescent="0.25">
      <c r="AK2178" s="7">
        <v>10024042</v>
      </c>
      <c r="AL2178" s="7">
        <v>30391576</v>
      </c>
      <c r="AM2178" s="8">
        <v>1</v>
      </c>
    </row>
    <row r="2179" spans="37:39" x14ac:dyDescent="0.25">
      <c r="AK2179" s="7">
        <v>10024042</v>
      </c>
      <c r="AL2179" s="7">
        <v>30432710</v>
      </c>
      <c r="AM2179" s="8">
        <v>0.9</v>
      </c>
    </row>
    <row r="2180" spans="37:39" x14ac:dyDescent="0.25">
      <c r="AK2180" s="7">
        <v>10024042</v>
      </c>
      <c r="AL2180" s="7">
        <v>30446865</v>
      </c>
      <c r="AM2180" s="8">
        <v>1</v>
      </c>
    </row>
    <row r="2181" spans="37:39" x14ac:dyDescent="0.25">
      <c r="AK2181" s="7">
        <v>10024065</v>
      </c>
      <c r="AL2181" s="7">
        <v>30103742</v>
      </c>
      <c r="AM2181" s="8">
        <v>0.9</v>
      </c>
    </row>
    <row r="2182" spans="37:39" x14ac:dyDescent="0.25">
      <c r="AK2182" s="7">
        <v>10024065</v>
      </c>
      <c r="AL2182" s="7">
        <v>30103753</v>
      </c>
      <c r="AM2182" s="8">
        <v>0.9</v>
      </c>
    </row>
    <row r="2183" spans="37:39" x14ac:dyDescent="0.25">
      <c r="AK2183" s="7">
        <v>10024065</v>
      </c>
      <c r="AL2183" s="7">
        <v>30103801</v>
      </c>
      <c r="AM2183" s="8">
        <v>0.9</v>
      </c>
    </row>
    <row r="2184" spans="37:39" x14ac:dyDescent="0.25">
      <c r="AK2184" s="7">
        <v>10024065</v>
      </c>
      <c r="AL2184" s="7">
        <v>30236147</v>
      </c>
      <c r="AM2184" s="8">
        <v>0.9</v>
      </c>
    </row>
    <row r="2185" spans="37:39" x14ac:dyDescent="0.25">
      <c r="AK2185" s="7">
        <v>10024065</v>
      </c>
      <c r="AL2185" s="7">
        <v>30238079</v>
      </c>
      <c r="AM2185" s="8">
        <v>0.9</v>
      </c>
    </row>
    <row r="2186" spans="37:39" x14ac:dyDescent="0.25">
      <c r="AK2186" s="7">
        <v>10024065</v>
      </c>
      <c r="AL2186" s="7">
        <v>30248669</v>
      </c>
      <c r="AM2186" s="8">
        <v>1</v>
      </c>
    </row>
    <row r="2187" spans="37:39" x14ac:dyDescent="0.25">
      <c r="AK2187" s="7">
        <v>10024065</v>
      </c>
      <c r="AL2187" s="7">
        <v>30248706</v>
      </c>
      <c r="AM2187" s="8">
        <v>0.9</v>
      </c>
    </row>
    <row r="2188" spans="37:39" x14ac:dyDescent="0.25">
      <c r="AK2188" s="7">
        <v>10024065</v>
      </c>
      <c r="AL2188" s="7">
        <v>30248740</v>
      </c>
      <c r="AM2188" s="8">
        <v>1</v>
      </c>
    </row>
    <row r="2189" spans="37:39" x14ac:dyDescent="0.25">
      <c r="AK2189" s="7">
        <v>10024065</v>
      </c>
      <c r="AL2189" s="7">
        <v>30255865</v>
      </c>
      <c r="AM2189" s="8">
        <v>0.9</v>
      </c>
    </row>
    <row r="2190" spans="37:39" x14ac:dyDescent="0.25">
      <c r="AK2190" s="7">
        <v>10024065</v>
      </c>
      <c r="AL2190" s="7">
        <v>30256349</v>
      </c>
      <c r="AM2190" s="8">
        <v>1</v>
      </c>
    </row>
    <row r="2191" spans="37:39" x14ac:dyDescent="0.25">
      <c r="AK2191" s="7">
        <v>10024065</v>
      </c>
      <c r="AL2191" s="7">
        <v>30256730</v>
      </c>
      <c r="AM2191" s="8">
        <v>1</v>
      </c>
    </row>
    <row r="2192" spans="37:39" x14ac:dyDescent="0.25">
      <c r="AK2192" s="7">
        <v>10024065</v>
      </c>
      <c r="AL2192" s="7">
        <v>30256752</v>
      </c>
      <c r="AM2192" s="8">
        <v>0.9</v>
      </c>
    </row>
    <row r="2193" spans="37:39" x14ac:dyDescent="0.25">
      <c r="AK2193" s="7">
        <v>10024065</v>
      </c>
      <c r="AL2193" s="7">
        <v>30256855</v>
      </c>
      <c r="AM2193" s="8">
        <v>0.9</v>
      </c>
    </row>
    <row r="2194" spans="37:39" x14ac:dyDescent="0.25">
      <c r="AK2194" s="7">
        <v>10024065</v>
      </c>
      <c r="AL2194" s="7">
        <v>30256899</v>
      </c>
      <c r="AM2194" s="8">
        <v>0.9</v>
      </c>
    </row>
    <row r="2195" spans="37:39" x14ac:dyDescent="0.25">
      <c r="AK2195" s="7">
        <v>10024065</v>
      </c>
      <c r="AL2195" s="7">
        <v>30256914</v>
      </c>
      <c r="AM2195" s="8">
        <v>1</v>
      </c>
    </row>
    <row r="2196" spans="37:39" x14ac:dyDescent="0.25">
      <c r="AK2196" s="7">
        <v>10024065</v>
      </c>
      <c r="AL2196" s="7">
        <v>30256958</v>
      </c>
      <c r="AM2196" s="8">
        <v>0.9</v>
      </c>
    </row>
    <row r="2197" spans="37:39" x14ac:dyDescent="0.25">
      <c r="AK2197" s="7">
        <v>10024065</v>
      </c>
      <c r="AL2197" s="7">
        <v>30274734</v>
      </c>
      <c r="AM2197" s="8">
        <v>0.9</v>
      </c>
    </row>
    <row r="2198" spans="37:39" x14ac:dyDescent="0.25">
      <c r="AK2198" s="7">
        <v>10024065</v>
      </c>
      <c r="AL2198" s="7">
        <v>30274790</v>
      </c>
      <c r="AM2198" s="8">
        <v>0.9</v>
      </c>
    </row>
    <row r="2199" spans="37:39" x14ac:dyDescent="0.25">
      <c r="AK2199" s="7">
        <v>10024065</v>
      </c>
      <c r="AL2199" s="7">
        <v>30274815</v>
      </c>
      <c r="AM2199" s="8">
        <v>0.9</v>
      </c>
    </row>
    <row r="2200" spans="37:39" x14ac:dyDescent="0.25">
      <c r="AK2200" s="7">
        <v>10024065</v>
      </c>
      <c r="AL2200" s="7">
        <v>30276367</v>
      </c>
      <c r="AM2200" s="8">
        <v>0.9</v>
      </c>
    </row>
    <row r="2201" spans="37:39" x14ac:dyDescent="0.25">
      <c r="AK2201" s="7">
        <v>10024065</v>
      </c>
      <c r="AL2201" s="7">
        <v>30285163</v>
      </c>
      <c r="AM2201" s="8">
        <v>1</v>
      </c>
    </row>
    <row r="2202" spans="37:39" x14ac:dyDescent="0.25">
      <c r="AK2202" s="7">
        <v>10024065</v>
      </c>
      <c r="AL2202" s="7">
        <v>30285185</v>
      </c>
      <c r="AM2202" s="8">
        <v>0.9</v>
      </c>
    </row>
    <row r="2203" spans="37:39" x14ac:dyDescent="0.25">
      <c r="AK2203" s="7">
        <v>10024065</v>
      </c>
      <c r="AL2203" s="7">
        <v>30293647</v>
      </c>
      <c r="AM2203" s="8">
        <v>1</v>
      </c>
    </row>
    <row r="2204" spans="37:39" x14ac:dyDescent="0.25">
      <c r="AK2204" s="7">
        <v>10024065</v>
      </c>
      <c r="AL2204" s="7">
        <v>30313242</v>
      </c>
      <c r="AM2204" s="8">
        <v>0.6</v>
      </c>
    </row>
    <row r="2205" spans="37:39" x14ac:dyDescent="0.25">
      <c r="AK2205" s="7">
        <v>10024065</v>
      </c>
      <c r="AL2205" s="7">
        <v>30313286</v>
      </c>
      <c r="AM2205" s="8">
        <v>0.9</v>
      </c>
    </row>
    <row r="2206" spans="37:39" x14ac:dyDescent="0.25">
      <c r="AK2206" s="7">
        <v>10024065</v>
      </c>
      <c r="AL2206" s="7">
        <v>30313323</v>
      </c>
      <c r="AM2206" s="8">
        <v>1</v>
      </c>
    </row>
    <row r="2207" spans="37:39" x14ac:dyDescent="0.25">
      <c r="AK2207" s="7">
        <v>10024065</v>
      </c>
      <c r="AL2207" s="7">
        <v>30313345</v>
      </c>
      <c r="AM2207" s="8">
        <v>0.9</v>
      </c>
    </row>
    <row r="2208" spans="37:39" x14ac:dyDescent="0.25">
      <c r="AK2208" s="7">
        <v>10024065</v>
      </c>
      <c r="AL2208" s="7">
        <v>30321494</v>
      </c>
      <c r="AM2208" s="8">
        <v>1</v>
      </c>
    </row>
    <row r="2209" spans="37:39" x14ac:dyDescent="0.25">
      <c r="AK2209" s="7">
        <v>10024065</v>
      </c>
      <c r="AL2209" s="7">
        <v>30325960</v>
      </c>
      <c r="AM2209" s="8">
        <v>0.9</v>
      </c>
    </row>
    <row r="2210" spans="37:39" x14ac:dyDescent="0.25">
      <c r="AK2210" s="7">
        <v>10024065</v>
      </c>
      <c r="AL2210" s="7">
        <v>30334319</v>
      </c>
      <c r="AM2210" s="8">
        <v>0.9</v>
      </c>
    </row>
    <row r="2211" spans="37:39" x14ac:dyDescent="0.25">
      <c r="AK2211" s="7">
        <v>10024065</v>
      </c>
      <c r="AL2211" s="7">
        <v>30339200</v>
      </c>
      <c r="AM2211" s="8">
        <v>0.9</v>
      </c>
    </row>
    <row r="2212" spans="37:39" x14ac:dyDescent="0.25">
      <c r="AK2212" s="7">
        <v>10024065</v>
      </c>
      <c r="AL2212" s="7">
        <v>30391576</v>
      </c>
      <c r="AM2212" s="8">
        <v>1</v>
      </c>
    </row>
    <row r="2213" spans="37:39" x14ac:dyDescent="0.25">
      <c r="AK2213" s="7">
        <v>10024065</v>
      </c>
      <c r="AL2213" s="7">
        <v>30432710</v>
      </c>
      <c r="AM2213" s="8">
        <v>0.9</v>
      </c>
    </row>
    <row r="2214" spans="37:39" x14ac:dyDescent="0.25">
      <c r="AK2214" s="7">
        <v>10024065</v>
      </c>
      <c r="AL2214" s="7">
        <v>30446865</v>
      </c>
      <c r="AM2214" s="8">
        <v>0.9</v>
      </c>
    </row>
    <row r="2215" spans="37:39" x14ac:dyDescent="0.25">
      <c r="AK2215" s="7">
        <v>10024073</v>
      </c>
      <c r="AL2215" s="7">
        <v>30103742</v>
      </c>
      <c r="AM2215" s="8">
        <v>1</v>
      </c>
    </row>
    <row r="2216" spans="37:39" x14ac:dyDescent="0.25">
      <c r="AK2216" s="7">
        <v>10024073</v>
      </c>
      <c r="AL2216" s="7">
        <v>30103753</v>
      </c>
      <c r="AM2216" s="8">
        <v>1</v>
      </c>
    </row>
    <row r="2217" spans="37:39" x14ac:dyDescent="0.25">
      <c r="AK2217" s="7">
        <v>10024073</v>
      </c>
      <c r="AL2217" s="7">
        <v>30103801</v>
      </c>
      <c r="AM2217" s="8">
        <v>1</v>
      </c>
    </row>
    <row r="2218" spans="37:39" x14ac:dyDescent="0.25">
      <c r="AK2218" s="7">
        <v>10024073</v>
      </c>
      <c r="AL2218" s="7">
        <v>30236147</v>
      </c>
      <c r="AM2218" s="8">
        <v>1</v>
      </c>
    </row>
    <row r="2219" spans="37:39" x14ac:dyDescent="0.25">
      <c r="AK2219" s="7">
        <v>10024073</v>
      </c>
      <c r="AL2219" s="7">
        <v>30238079</v>
      </c>
      <c r="AM2219" s="8">
        <v>1</v>
      </c>
    </row>
    <row r="2220" spans="37:39" x14ac:dyDescent="0.25">
      <c r="AK2220" s="7">
        <v>10024073</v>
      </c>
      <c r="AL2220" s="7">
        <v>30248669</v>
      </c>
      <c r="AM2220" s="8">
        <v>0.625</v>
      </c>
    </row>
    <row r="2221" spans="37:39" x14ac:dyDescent="0.25">
      <c r="AK2221" s="7">
        <v>10024073</v>
      </c>
      <c r="AL2221" s="7">
        <v>30248706</v>
      </c>
      <c r="AM2221" s="8">
        <v>1</v>
      </c>
    </row>
    <row r="2222" spans="37:39" x14ac:dyDescent="0.25">
      <c r="AK2222" s="7">
        <v>10024073</v>
      </c>
      <c r="AL2222" s="7">
        <v>30248740</v>
      </c>
      <c r="AM2222" s="8">
        <v>0.625</v>
      </c>
    </row>
    <row r="2223" spans="37:39" x14ac:dyDescent="0.25">
      <c r="AK2223" s="7">
        <v>10024073</v>
      </c>
      <c r="AL2223" s="7">
        <v>30255865</v>
      </c>
      <c r="AM2223" s="8">
        <v>1</v>
      </c>
    </row>
    <row r="2224" spans="37:39" x14ac:dyDescent="0.25">
      <c r="AK2224" s="7">
        <v>10024073</v>
      </c>
      <c r="AL2224" s="7">
        <v>30256349</v>
      </c>
      <c r="AM2224" s="8">
        <v>0.625</v>
      </c>
    </row>
    <row r="2225" spans="37:39" x14ac:dyDescent="0.25">
      <c r="AK2225" s="7">
        <v>10024073</v>
      </c>
      <c r="AL2225" s="7">
        <v>30256730</v>
      </c>
      <c r="AM2225" s="8">
        <v>0.625</v>
      </c>
    </row>
    <row r="2226" spans="37:39" x14ac:dyDescent="0.25">
      <c r="AK2226" s="7">
        <v>10024073</v>
      </c>
      <c r="AL2226" s="7">
        <v>30256752</v>
      </c>
      <c r="AM2226" s="8">
        <v>1</v>
      </c>
    </row>
    <row r="2227" spans="37:39" x14ac:dyDescent="0.25">
      <c r="AK2227" s="7">
        <v>10024073</v>
      </c>
      <c r="AL2227" s="7">
        <v>30256855</v>
      </c>
      <c r="AM2227" s="8">
        <v>1</v>
      </c>
    </row>
    <row r="2228" spans="37:39" x14ac:dyDescent="0.25">
      <c r="AK2228" s="7">
        <v>10024073</v>
      </c>
      <c r="AL2228" s="7">
        <v>30256899</v>
      </c>
      <c r="AM2228" s="8">
        <v>1</v>
      </c>
    </row>
    <row r="2229" spans="37:39" x14ac:dyDescent="0.25">
      <c r="AK2229" s="7">
        <v>10024073</v>
      </c>
      <c r="AL2229" s="7">
        <v>30256914</v>
      </c>
      <c r="AM2229" s="8">
        <v>0.625</v>
      </c>
    </row>
    <row r="2230" spans="37:39" x14ac:dyDescent="0.25">
      <c r="AK2230" s="7">
        <v>10024073</v>
      </c>
      <c r="AL2230" s="7">
        <v>30256958</v>
      </c>
      <c r="AM2230" s="8">
        <v>1</v>
      </c>
    </row>
    <row r="2231" spans="37:39" x14ac:dyDescent="0.25">
      <c r="AK2231" s="7">
        <v>10024073</v>
      </c>
      <c r="AL2231" s="7">
        <v>30274734</v>
      </c>
      <c r="AM2231" s="8">
        <v>1</v>
      </c>
    </row>
    <row r="2232" spans="37:39" x14ac:dyDescent="0.25">
      <c r="AK2232" s="7">
        <v>10024073</v>
      </c>
      <c r="AL2232" s="7">
        <v>30274790</v>
      </c>
      <c r="AM2232" s="8">
        <v>1</v>
      </c>
    </row>
    <row r="2233" spans="37:39" x14ac:dyDescent="0.25">
      <c r="AK2233" s="7">
        <v>10024073</v>
      </c>
      <c r="AL2233" s="7">
        <v>30274815</v>
      </c>
      <c r="AM2233" s="8">
        <v>1</v>
      </c>
    </row>
    <row r="2234" spans="37:39" x14ac:dyDescent="0.25">
      <c r="AK2234" s="7">
        <v>10024073</v>
      </c>
      <c r="AL2234" s="7">
        <v>30276367</v>
      </c>
      <c r="AM2234" s="8">
        <v>1</v>
      </c>
    </row>
    <row r="2235" spans="37:39" x14ac:dyDescent="0.25">
      <c r="AK2235" s="7">
        <v>10024073</v>
      </c>
      <c r="AL2235" s="7">
        <v>30285163</v>
      </c>
      <c r="AM2235" s="8">
        <v>0.625</v>
      </c>
    </row>
    <row r="2236" spans="37:39" x14ac:dyDescent="0.25">
      <c r="AK2236" s="7">
        <v>10024073</v>
      </c>
      <c r="AL2236" s="7">
        <v>30285185</v>
      </c>
      <c r="AM2236" s="8">
        <v>1</v>
      </c>
    </row>
    <row r="2237" spans="37:39" x14ac:dyDescent="0.25">
      <c r="AK2237" s="7">
        <v>10024073</v>
      </c>
      <c r="AL2237" s="7">
        <v>30293647</v>
      </c>
      <c r="AM2237" s="8">
        <v>0.625</v>
      </c>
    </row>
    <row r="2238" spans="37:39" x14ac:dyDescent="0.25">
      <c r="AK2238" s="7">
        <v>10024073</v>
      </c>
      <c r="AL2238" s="7">
        <v>30313242</v>
      </c>
      <c r="AM2238" s="8">
        <v>0.56000000000000005</v>
      </c>
    </row>
    <row r="2239" spans="37:39" x14ac:dyDescent="0.25">
      <c r="AK2239" s="7">
        <v>10024073</v>
      </c>
      <c r="AL2239" s="7">
        <v>30313286</v>
      </c>
      <c r="AM2239" s="8">
        <v>1</v>
      </c>
    </row>
    <row r="2240" spans="37:39" x14ac:dyDescent="0.25">
      <c r="AK2240" s="7">
        <v>10024073</v>
      </c>
      <c r="AL2240" s="7">
        <v>30313323</v>
      </c>
      <c r="AM2240" s="8">
        <v>0.625</v>
      </c>
    </row>
    <row r="2241" spans="37:39" x14ac:dyDescent="0.25">
      <c r="AK2241" s="7">
        <v>10024073</v>
      </c>
      <c r="AL2241" s="7">
        <v>30313345</v>
      </c>
      <c r="AM2241" s="8">
        <v>1</v>
      </c>
    </row>
    <row r="2242" spans="37:39" x14ac:dyDescent="0.25">
      <c r="AK2242" s="7">
        <v>10024073</v>
      </c>
      <c r="AL2242" s="7">
        <v>30321494</v>
      </c>
      <c r="AM2242" s="8">
        <v>0.83333333333333337</v>
      </c>
    </row>
    <row r="2243" spans="37:39" x14ac:dyDescent="0.25">
      <c r="AK2243" s="7">
        <v>10024073</v>
      </c>
      <c r="AL2243" s="7">
        <v>30325960</v>
      </c>
      <c r="AM2243" s="8">
        <v>1</v>
      </c>
    </row>
    <row r="2244" spans="37:39" x14ac:dyDescent="0.25">
      <c r="AK2244" s="7">
        <v>10024073</v>
      </c>
      <c r="AL2244" s="7">
        <v>30334319</v>
      </c>
      <c r="AM2244" s="8">
        <v>1</v>
      </c>
    </row>
    <row r="2245" spans="37:39" x14ac:dyDescent="0.25">
      <c r="AK2245" s="7">
        <v>10024073</v>
      </c>
      <c r="AL2245" s="7">
        <v>30339200</v>
      </c>
      <c r="AM2245" s="8">
        <v>1</v>
      </c>
    </row>
    <row r="2246" spans="37:39" x14ac:dyDescent="0.25">
      <c r="AK2246" s="7">
        <v>10024073</v>
      </c>
      <c r="AL2246" s="7">
        <v>30391576</v>
      </c>
      <c r="AM2246" s="8">
        <v>0.625</v>
      </c>
    </row>
    <row r="2247" spans="37:39" x14ac:dyDescent="0.25">
      <c r="AK2247" s="7">
        <v>10024073</v>
      </c>
      <c r="AL2247" s="7">
        <v>30432710</v>
      </c>
      <c r="AM2247" s="8">
        <v>1</v>
      </c>
    </row>
    <row r="2248" spans="37:39" x14ac:dyDescent="0.25">
      <c r="AK2248" s="7">
        <v>10024073</v>
      </c>
      <c r="AL2248" s="7">
        <v>30446865</v>
      </c>
      <c r="AM2248" s="8">
        <v>1</v>
      </c>
    </row>
    <row r="2249" spans="37:39" x14ac:dyDescent="0.25">
      <c r="AK2249" s="7">
        <v>10024126</v>
      </c>
      <c r="AL2249" s="7">
        <v>30103742</v>
      </c>
      <c r="AM2249" s="8">
        <v>1</v>
      </c>
    </row>
    <row r="2250" spans="37:39" x14ac:dyDescent="0.25">
      <c r="AK2250" s="7">
        <v>10024126</v>
      </c>
      <c r="AL2250" s="7">
        <v>30103753</v>
      </c>
      <c r="AM2250" s="8">
        <v>1</v>
      </c>
    </row>
    <row r="2251" spans="37:39" x14ac:dyDescent="0.25">
      <c r="AK2251" s="7">
        <v>10024126</v>
      </c>
      <c r="AL2251" s="7">
        <v>30103801</v>
      </c>
      <c r="AM2251" s="8">
        <v>1</v>
      </c>
    </row>
    <row r="2252" spans="37:39" x14ac:dyDescent="0.25">
      <c r="AK2252" s="7">
        <v>10024126</v>
      </c>
      <c r="AL2252" s="7">
        <v>30236147</v>
      </c>
      <c r="AM2252" s="8">
        <v>1</v>
      </c>
    </row>
    <row r="2253" spans="37:39" x14ac:dyDescent="0.25">
      <c r="AK2253" s="7">
        <v>10024126</v>
      </c>
      <c r="AL2253" s="7">
        <v>30238079</v>
      </c>
      <c r="AM2253" s="8">
        <v>1</v>
      </c>
    </row>
    <row r="2254" spans="37:39" x14ac:dyDescent="0.25">
      <c r="AK2254" s="7">
        <v>10024126</v>
      </c>
      <c r="AL2254" s="7">
        <v>30248669</v>
      </c>
      <c r="AM2254" s="8">
        <v>1.05</v>
      </c>
    </row>
    <row r="2255" spans="37:39" x14ac:dyDescent="0.25">
      <c r="AK2255" s="7">
        <v>10024126</v>
      </c>
      <c r="AL2255" s="7">
        <v>30248706</v>
      </c>
      <c r="AM2255" s="8">
        <v>1</v>
      </c>
    </row>
    <row r="2256" spans="37:39" x14ac:dyDescent="0.25">
      <c r="AK2256" s="7">
        <v>10024126</v>
      </c>
      <c r="AL2256" s="7">
        <v>30248740</v>
      </c>
      <c r="AM2256" s="8">
        <v>1.05</v>
      </c>
    </row>
    <row r="2257" spans="37:39" x14ac:dyDescent="0.25">
      <c r="AK2257" s="7">
        <v>10024126</v>
      </c>
      <c r="AL2257" s="7">
        <v>30255865</v>
      </c>
      <c r="AM2257" s="8">
        <v>1</v>
      </c>
    </row>
    <row r="2258" spans="37:39" x14ac:dyDescent="0.25">
      <c r="AK2258" s="7">
        <v>10024126</v>
      </c>
      <c r="AL2258" s="7">
        <v>30256349</v>
      </c>
      <c r="AM2258" s="8">
        <v>1.05</v>
      </c>
    </row>
    <row r="2259" spans="37:39" x14ac:dyDescent="0.25">
      <c r="AK2259" s="7">
        <v>10024126</v>
      </c>
      <c r="AL2259" s="7">
        <v>30256730</v>
      </c>
      <c r="AM2259" s="8">
        <v>1.05</v>
      </c>
    </row>
    <row r="2260" spans="37:39" x14ac:dyDescent="0.25">
      <c r="AK2260" s="7">
        <v>10024126</v>
      </c>
      <c r="AL2260" s="7">
        <v>30256752</v>
      </c>
      <c r="AM2260" s="8">
        <v>1</v>
      </c>
    </row>
    <row r="2261" spans="37:39" x14ac:dyDescent="0.25">
      <c r="AK2261" s="7">
        <v>10024126</v>
      </c>
      <c r="AL2261" s="7">
        <v>30256855</v>
      </c>
      <c r="AM2261" s="8">
        <v>1</v>
      </c>
    </row>
    <row r="2262" spans="37:39" x14ac:dyDescent="0.25">
      <c r="AK2262" s="7">
        <v>10024126</v>
      </c>
      <c r="AL2262" s="7">
        <v>30256899</v>
      </c>
      <c r="AM2262" s="8">
        <v>1</v>
      </c>
    </row>
    <row r="2263" spans="37:39" x14ac:dyDescent="0.25">
      <c r="AK2263" s="7">
        <v>10024126</v>
      </c>
      <c r="AL2263" s="7">
        <v>30256914</v>
      </c>
      <c r="AM2263" s="8">
        <v>1.05</v>
      </c>
    </row>
    <row r="2264" spans="37:39" x14ac:dyDescent="0.25">
      <c r="AK2264" s="7">
        <v>10024126</v>
      </c>
      <c r="AL2264" s="7">
        <v>30256958</v>
      </c>
      <c r="AM2264" s="8">
        <v>1</v>
      </c>
    </row>
    <row r="2265" spans="37:39" x14ac:dyDescent="0.25">
      <c r="AK2265" s="7">
        <v>10024126</v>
      </c>
      <c r="AL2265" s="7">
        <v>30274734</v>
      </c>
      <c r="AM2265" s="8">
        <v>1</v>
      </c>
    </row>
    <row r="2266" spans="37:39" x14ac:dyDescent="0.25">
      <c r="AK2266" s="7">
        <v>10024126</v>
      </c>
      <c r="AL2266" s="7">
        <v>30274790</v>
      </c>
      <c r="AM2266" s="8">
        <v>1</v>
      </c>
    </row>
    <row r="2267" spans="37:39" x14ac:dyDescent="0.25">
      <c r="AK2267" s="7">
        <v>10024126</v>
      </c>
      <c r="AL2267" s="7">
        <v>30274815</v>
      </c>
      <c r="AM2267" s="8">
        <v>1</v>
      </c>
    </row>
    <row r="2268" spans="37:39" x14ac:dyDescent="0.25">
      <c r="AK2268" s="7">
        <v>10024126</v>
      </c>
      <c r="AL2268" s="7">
        <v>30276367</v>
      </c>
      <c r="AM2268" s="8">
        <v>1</v>
      </c>
    </row>
    <row r="2269" spans="37:39" x14ac:dyDescent="0.25">
      <c r="AK2269" s="7">
        <v>10024126</v>
      </c>
      <c r="AL2269" s="7">
        <v>30285163</v>
      </c>
      <c r="AM2269" s="8">
        <v>1.05</v>
      </c>
    </row>
    <row r="2270" spans="37:39" x14ac:dyDescent="0.25">
      <c r="AK2270" s="7">
        <v>10024126</v>
      </c>
      <c r="AL2270" s="7">
        <v>30285185</v>
      </c>
      <c r="AM2270" s="8">
        <v>1</v>
      </c>
    </row>
    <row r="2271" spans="37:39" x14ac:dyDescent="0.25">
      <c r="AK2271" s="7">
        <v>10024126</v>
      </c>
      <c r="AL2271" s="7">
        <v>30293647</v>
      </c>
      <c r="AM2271" s="8">
        <v>1.05</v>
      </c>
    </row>
    <row r="2272" spans="37:39" x14ac:dyDescent="0.25">
      <c r="AK2272" s="7">
        <v>10024126</v>
      </c>
      <c r="AL2272" s="7">
        <v>30313242</v>
      </c>
      <c r="AM2272" s="8">
        <v>0.6</v>
      </c>
    </row>
    <row r="2273" spans="37:39" x14ac:dyDescent="0.25">
      <c r="AK2273" s="7">
        <v>10024126</v>
      </c>
      <c r="AL2273" s="7">
        <v>30313286</v>
      </c>
      <c r="AM2273" s="8">
        <v>1</v>
      </c>
    </row>
    <row r="2274" spans="37:39" x14ac:dyDescent="0.25">
      <c r="AK2274" s="7">
        <v>10024126</v>
      </c>
      <c r="AL2274" s="7">
        <v>30313323</v>
      </c>
      <c r="AM2274" s="8">
        <v>1.05</v>
      </c>
    </row>
    <row r="2275" spans="37:39" x14ac:dyDescent="0.25">
      <c r="AK2275" s="7">
        <v>10024126</v>
      </c>
      <c r="AL2275" s="7">
        <v>30313345</v>
      </c>
      <c r="AM2275" s="8">
        <v>1</v>
      </c>
    </row>
    <row r="2276" spans="37:39" x14ac:dyDescent="0.25">
      <c r="AK2276" s="7">
        <v>10024126</v>
      </c>
      <c r="AL2276" s="7">
        <v>30321494</v>
      </c>
      <c r="AM2276" s="8">
        <v>1.5</v>
      </c>
    </row>
    <row r="2277" spans="37:39" x14ac:dyDescent="0.25">
      <c r="AK2277" s="7">
        <v>10024126</v>
      </c>
      <c r="AL2277" s="7">
        <v>30325960</v>
      </c>
      <c r="AM2277" s="8">
        <v>1</v>
      </c>
    </row>
    <row r="2278" spans="37:39" x14ac:dyDescent="0.25">
      <c r="AK2278" s="7">
        <v>10024126</v>
      </c>
      <c r="AL2278" s="7">
        <v>30334319</v>
      </c>
      <c r="AM2278" s="8">
        <v>1</v>
      </c>
    </row>
    <row r="2279" spans="37:39" x14ac:dyDescent="0.25">
      <c r="AK2279" s="7">
        <v>10024126</v>
      </c>
      <c r="AL2279" s="7">
        <v>30339200</v>
      </c>
      <c r="AM2279" s="8">
        <v>1</v>
      </c>
    </row>
    <row r="2280" spans="37:39" x14ac:dyDescent="0.25">
      <c r="AK2280" s="7">
        <v>10024126</v>
      </c>
      <c r="AL2280" s="7">
        <v>30391576</v>
      </c>
      <c r="AM2280" s="8">
        <v>1.05</v>
      </c>
    </row>
    <row r="2281" spans="37:39" x14ac:dyDescent="0.25">
      <c r="AK2281" s="7">
        <v>10024126</v>
      </c>
      <c r="AL2281" s="7">
        <v>30432710</v>
      </c>
      <c r="AM2281" s="8">
        <v>1</v>
      </c>
    </row>
    <row r="2282" spans="37:39" x14ac:dyDescent="0.25">
      <c r="AK2282" s="7">
        <v>10024126</v>
      </c>
      <c r="AL2282" s="7">
        <v>30446865</v>
      </c>
      <c r="AM2282" s="8">
        <v>1</v>
      </c>
    </row>
    <row r="2283" spans="37:39" x14ac:dyDescent="0.25">
      <c r="AK2283" s="7">
        <v>10024152</v>
      </c>
      <c r="AL2283" s="7">
        <v>30103742</v>
      </c>
      <c r="AM2283" s="8">
        <v>1</v>
      </c>
    </row>
    <row r="2284" spans="37:39" x14ac:dyDescent="0.25">
      <c r="AK2284" s="7">
        <v>10024152</v>
      </c>
      <c r="AL2284" s="7">
        <v>30103753</v>
      </c>
      <c r="AM2284" s="8">
        <v>1</v>
      </c>
    </row>
    <row r="2285" spans="37:39" x14ac:dyDescent="0.25">
      <c r="AK2285" s="7">
        <v>10024152</v>
      </c>
      <c r="AL2285" s="7">
        <v>30103801</v>
      </c>
      <c r="AM2285" s="8">
        <v>1</v>
      </c>
    </row>
    <row r="2286" spans="37:39" x14ac:dyDescent="0.25">
      <c r="AK2286" s="7">
        <v>10024152</v>
      </c>
      <c r="AL2286" s="7">
        <v>30236147</v>
      </c>
      <c r="AM2286" s="8">
        <v>1</v>
      </c>
    </row>
    <row r="2287" spans="37:39" x14ac:dyDescent="0.25">
      <c r="AK2287" s="7">
        <v>10024152</v>
      </c>
      <c r="AL2287" s="7">
        <v>30238079</v>
      </c>
      <c r="AM2287" s="8">
        <v>1</v>
      </c>
    </row>
    <row r="2288" spans="37:39" x14ac:dyDescent="0.25">
      <c r="AK2288" s="7">
        <v>10024152</v>
      </c>
      <c r="AL2288" s="7">
        <v>30248669</v>
      </c>
      <c r="AM2288" s="8">
        <v>0.75</v>
      </c>
    </row>
    <row r="2289" spans="37:39" x14ac:dyDescent="0.25">
      <c r="AK2289" s="7">
        <v>10024152</v>
      </c>
      <c r="AL2289" s="7">
        <v>30248706</v>
      </c>
      <c r="AM2289" s="8">
        <v>1</v>
      </c>
    </row>
    <row r="2290" spans="37:39" x14ac:dyDescent="0.25">
      <c r="AK2290" s="7">
        <v>10024152</v>
      </c>
      <c r="AL2290" s="7">
        <v>30248740</v>
      </c>
      <c r="AM2290" s="8">
        <v>0.75</v>
      </c>
    </row>
    <row r="2291" spans="37:39" x14ac:dyDescent="0.25">
      <c r="AK2291" s="7">
        <v>10024152</v>
      </c>
      <c r="AL2291" s="7">
        <v>30255865</v>
      </c>
      <c r="AM2291" s="8">
        <v>1</v>
      </c>
    </row>
    <row r="2292" spans="37:39" x14ac:dyDescent="0.25">
      <c r="AK2292" s="7">
        <v>10024152</v>
      </c>
      <c r="AL2292" s="7">
        <v>30256349</v>
      </c>
      <c r="AM2292" s="8">
        <v>0.75</v>
      </c>
    </row>
    <row r="2293" spans="37:39" x14ac:dyDescent="0.25">
      <c r="AK2293" s="7">
        <v>10024152</v>
      </c>
      <c r="AL2293" s="7">
        <v>30256730</v>
      </c>
      <c r="AM2293" s="8">
        <v>0.75</v>
      </c>
    </row>
    <row r="2294" spans="37:39" x14ac:dyDescent="0.25">
      <c r="AK2294" s="7">
        <v>10024152</v>
      </c>
      <c r="AL2294" s="7">
        <v>30256752</v>
      </c>
      <c r="AM2294" s="8">
        <v>1</v>
      </c>
    </row>
    <row r="2295" spans="37:39" x14ac:dyDescent="0.25">
      <c r="AK2295" s="7">
        <v>10024152</v>
      </c>
      <c r="AL2295" s="7">
        <v>30256855</v>
      </c>
      <c r="AM2295" s="8">
        <v>1</v>
      </c>
    </row>
    <row r="2296" spans="37:39" x14ac:dyDescent="0.25">
      <c r="AK2296" s="7">
        <v>10024152</v>
      </c>
      <c r="AL2296" s="7">
        <v>30256899</v>
      </c>
      <c r="AM2296" s="8">
        <v>1</v>
      </c>
    </row>
    <row r="2297" spans="37:39" x14ac:dyDescent="0.25">
      <c r="AK2297" s="7">
        <v>10024152</v>
      </c>
      <c r="AL2297" s="7">
        <v>30256914</v>
      </c>
      <c r="AM2297" s="8">
        <v>0.75</v>
      </c>
    </row>
    <row r="2298" spans="37:39" x14ac:dyDescent="0.25">
      <c r="AK2298" s="7">
        <v>10024152</v>
      </c>
      <c r="AL2298" s="7">
        <v>30256958</v>
      </c>
      <c r="AM2298" s="8">
        <v>1</v>
      </c>
    </row>
    <row r="2299" spans="37:39" x14ac:dyDescent="0.25">
      <c r="AK2299" s="7">
        <v>10024152</v>
      </c>
      <c r="AL2299" s="7">
        <v>30274734</v>
      </c>
      <c r="AM2299" s="8">
        <v>1</v>
      </c>
    </row>
    <row r="2300" spans="37:39" x14ac:dyDescent="0.25">
      <c r="AK2300" s="7">
        <v>10024152</v>
      </c>
      <c r="AL2300" s="7">
        <v>30274790</v>
      </c>
      <c r="AM2300" s="8">
        <v>1</v>
      </c>
    </row>
    <row r="2301" spans="37:39" x14ac:dyDescent="0.25">
      <c r="AK2301" s="7">
        <v>10024152</v>
      </c>
      <c r="AL2301" s="7">
        <v>30274815</v>
      </c>
      <c r="AM2301" s="8">
        <v>1</v>
      </c>
    </row>
    <row r="2302" spans="37:39" x14ac:dyDescent="0.25">
      <c r="AK2302" s="7">
        <v>10024152</v>
      </c>
      <c r="AL2302" s="7">
        <v>30276367</v>
      </c>
      <c r="AM2302" s="8">
        <v>1</v>
      </c>
    </row>
    <row r="2303" spans="37:39" x14ac:dyDescent="0.25">
      <c r="AK2303" s="7">
        <v>10024152</v>
      </c>
      <c r="AL2303" s="7">
        <v>30285163</v>
      </c>
      <c r="AM2303" s="8">
        <v>0.75</v>
      </c>
    </row>
    <row r="2304" spans="37:39" x14ac:dyDescent="0.25">
      <c r="AK2304" s="7">
        <v>10024152</v>
      </c>
      <c r="AL2304" s="7">
        <v>30285185</v>
      </c>
      <c r="AM2304" s="8">
        <v>1</v>
      </c>
    </row>
    <row r="2305" spans="37:39" x14ac:dyDescent="0.25">
      <c r="AK2305" s="7">
        <v>10024152</v>
      </c>
      <c r="AL2305" s="7">
        <v>30293647</v>
      </c>
      <c r="AM2305" s="8">
        <v>0.75</v>
      </c>
    </row>
    <row r="2306" spans="37:39" x14ac:dyDescent="0.25">
      <c r="AK2306" s="7">
        <v>10024152</v>
      </c>
      <c r="AL2306" s="7">
        <v>30313242</v>
      </c>
      <c r="AM2306" s="8">
        <v>0.6</v>
      </c>
    </row>
    <row r="2307" spans="37:39" x14ac:dyDescent="0.25">
      <c r="AK2307" s="7">
        <v>10024152</v>
      </c>
      <c r="AL2307" s="7">
        <v>30313286</v>
      </c>
      <c r="AM2307" s="8">
        <v>1</v>
      </c>
    </row>
    <row r="2308" spans="37:39" x14ac:dyDescent="0.25">
      <c r="AK2308" s="7">
        <v>10024152</v>
      </c>
      <c r="AL2308" s="7">
        <v>30313323</v>
      </c>
      <c r="AM2308" s="8">
        <v>0.75</v>
      </c>
    </row>
    <row r="2309" spans="37:39" x14ac:dyDescent="0.25">
      <c r="AK2309" s="7">
        <v>10024152</v>
      </c>
      <c r="AL2309" s="7">
        <v>30313345</v>
      </c>
      <c r="AM2309" s="8">
        <v>1</v>
      </c>
    </row>
    <row r="2310" spans="37:39" x14ac:dyDescent="0.25">
      <c r="AK2310" s="7">
        <v>10024152</v>
      </c>
      <c r="AL2310" s="7">
        <v>30321494</v>
      </c>
      <c r="AM2310" s="8">
        <v>1.4</v>
      </c>
    </row>
    <row r="2311" spans="37:39" x14ac:dyDescent="0.25">
      <c r="AK2311" s="7">
        <v>10024152</v>
      </c>
      <c r="AL2311" s="7">
        <v>30325960</v>
      </c>
      <c r="AM2311" s="8">
        <v>1</v>
      </c>
    </row>
    <row r="2312" spans="37:39" x14ac:dyDescent="0.25">
      <c r="AK2312" s="7">
        <v>10024152</v>
      </c>
      <c r="AL2312" s="7">
        <v>30334319</v>
      </c>
      <c r="AM2312" s="8">
        <v>1</v>
      </c>
    </row>
    <row r="2313" spans="37:39" x14ac:dyDescent="0.25">
      <c r="AK2313" s="7">
        <v>10024152</v>
      </c>
      <c r="AL2313" s="7">
        <v>30339200</v>
      </c>
      <c r="AM2313" s="8">
        <v>1</v>
      </c>
    </row>
    <row r="2314" spans="37:39" x14ac:dyDescent="0.25">
      <c r="AK2314" s="7">
        <v>10024152</v>
      </c>
      <c r="AL2314" s="7">
        <v>30391576</v>
      </c>
      <c r="AM2314" s="8">
        <v>0.75</v>
      </c>
    </row>
    <row r="2315" spans="37:39" x14ac:dyDescent="0.25">
      <c r="AK2315" s="7">
        <v>10024152</v>
      </c>
      <c r="AL2315" s="7">
        <v>30432710</v>
      </c>
      <c r="AM2315" s="8">
        <v>1</v>
      </c>
    </row>
    <row r="2316" spans="37:39" x14ac:dyDescent="0.25">
      <c r="AK2316" s="7">
        <v>10024152</v>
      </c>
      <c r="AL2316" s="7">
        <v>30446865</v>
      </c>
      <c r="AM2316" s="8">
        <v>1</v>
      </c>
    </row>
    <row r="2317" spans="37:39" x14ac:dyDescent="0.25">
      <c r="AK2317" s="7">
        <v>10024157</v>
      </c>
      <c r="AL2317" s="7">
        <v>30103742</v>
      </c>
      <c r="AM2317" s="8">
        <v>0.9</v>
      </c>
    </row>
    <row r="2318" spans="37:39" x14ac:dyDescent="0.25">
      <c r="AK2318" s="7">
        <v>10024157</v>
      </c>
      <c r="AL2318" s="7">
        <v>30103753</v>
      </c>
      <c r="AM2318" s="8">
        <v>0.86</v>
      </c>
    </row>
    <row r="2319" spans="37:39" x14ac:dyDescent="0.25">
      <c r="AK2319" s="7">
        <v>10024157</v>
      </c>
      <c r="AL2319" s="7">
        <v>30103801</v>
      </c>
      <c r="AM2319" s="8">
        <v>0.9</v>
      </c>
    </row>
    <row r="2320" spans="37:39" x14ac:dyDescent="0.25">
      <c r="AK2320" s="7">
        <v>10024157</v>
      </c>
      <c r="AL2320" s="7">
        <v>30236147</v>
      </c>
      <c r="AM2320" s="8">
        <v>0.9</v>
      </c>
    </row>
    <row r="2321" spans="37:39" x14ac:dyDescent="0.25">
      <c r="AK2321" s="7">
        <v>10024157</v>
      </c>
      <c r="AL2321" s="7">
        <v>30238079</v>
      </c>
      <c r="AM2321" s="8">
        <v>0.9</v>
      </c>
    </row>
    <row r="2322" spans="37:39" x14ac:dyDescent="0.25">
      <c r="AK2322" s="7">
        <v>10024157</v>
      </c>
      <c r="AL2322" s="7">
        <v>30248669</v>
      </c>
      <c r="AM2322" s="8">
        <v>1</v>
      </c>
    </row>
    <row r="2323" spans="37:39" x14ac:dyDescent="0.25">
      <c r="AK2323" s="7">
        <v>10024157</v>
      </c>
      <c r="AL2323" s="7">
        <v>30248706</v>
      </c>
      <c r="AM2323" s="8">
        <v>0.9</v>
      </c>
    </row>
    <row r="2324" spans="37:39" x14ac:dyDescent="0.25">
      <c r="AK2324" s="7">
        <v>10024157</v>
      </c>
      <c r="AL2324" s="7">
        <v>30248740</v>
      </c>
      <c r="AM2324" s="8">
        <v>1</v>
      </c>
    </row>
    <row r="2325" spans="37:39" x14ac:dyDescent="0.25">
      <c r="AK2325" s="7">
        <v>10024157</v>
      </c>
      <c r="AL2325" s="7">
        <v>30255865</v>
      </c>
      <c r="AM2325" s="8">
        <v>0.9</v>
      </c>
    </row>
    <row r="2326" spans="37:39" x14ac:dyDescent="0.25">
      <c r="AK2326" s="7">
        <v>10024157</v>
      </c>
      <c r="AL2326" s="7">
        <v>30256349</v>
      </c>
      <c r="AM2326" s="8">
        <v>1</v>
      </c>
    </row>
    <row r="2327" spans="37:39" x14ac:dyDescent="0.25">
      <c r="AK2327" s="7">
        <v>10024157</v>
      </c>
      <c r="AL2327" s="7">
        <v>30256730</v>
      </c>
      <c r="AM2327" s="8">
        <v>1</v>
      </c>
    </row>
    <row r="2328" spans="37:39" x14ac:dyDescent="0.25">
      <c r="AK2328" s="7">
        <v>10024157</v>
      </c>
      <c r="AL2328" s="7">
        <v>30256752</v>
      </c>
      <c r="AM2328" s="8">
        <v>0.86</v>
      </c>
    </row>
    <row r="2329" spans="37:39" x14ac:dyDescent="0.25">
      <c r="AK2329" s="7">
        <v>10024157</v>
      </c>
      <c r="AL2329" s="7">
        <v>30256855</v>
      </c>
      <c r="AM2329" s="8">
        <v>0.86</v>
      </c>
    </row>
    <row r="2330" spans="37:39" x14ac:dyDescent="0.25">
      <c r="AK2330" s="7">
        <v>10024157</v>
      </c>
      <c r="AL2330" s="7">
        <v>30256899</v>
      </c>
      <c r="AM2330" s="8">
        <v>0.9</v>
      </c>
    </row>
    <row r="2331" spans="37:39" x14ac:dyDescent="0.25">
      <c r="AK2331" s="7">
        <v>10024157</v>
      </c>
      <c r="AL2331" s="7">
        <v>30256914</v>
      </c>
      <c r="AM2331" s="8">
        <v>1</v>
      </c>
    </row>
    <row r="2332" spans="37:39" x14ac:dyDescent="0.25">
      <c r="AK2332" s="7">
        <v>10024157</v>
      </c>
      <c r="AL2332" s="7">
        <v>30256958</v>
      </c>
      <c r="AM2332" s="8">
        <v>0.9</v>
      </c>
    </row>
    <row r="2333" spans="37:39" x14ac:dyDescent="0.25">
      <c r="AK2333" s="7">
        <v>10024157</v>
      </c>
      <c r="AL2333" s="7">
        <v>30274734</v>
      </c>
      <c r="AM2333" s="8">
        <v>0.9</v>
      </c>
    </row>
    <row r="2334" spans="37:39" x14ac:dyDescent="0.25">
      <c r="AK2334" s="7">
        <v>10024157</v>
      </c>
      <c r="AL2334" s="7">
        <v>30274790</v>
      </c>
      <c r="AM2334" s="8">
        <v>0.86</v>
      </c>
    </row>
    <row r="2335" spans="37:39" x14ac:dyDescent="0.25">
      <c r="AK2335" s="7">
        <v>10024157</v>
      </c>
      <c r="AL2335" s="7">
        <v>30274815</v>
      </c>
      <c r="AM2335" s="8">
        <v>0.86</v>
      </c>
    </row>
    <row r="2336" spans="37:39" x14ac:dyDescent="0.25">
      <c r="AK2336" s="7">
        <v>10024157</v>
      </c>
      <c r="AL2336" s="7">
        <v>30276367</v>
      </c>
      <c r="AM2336" s="8">
        <v>0.9</v>
      </c>
    </row>
    <row r="2337" spans="37:39" x14ac:dyDescent="0.25">
      <c r="AK2337" s="7">
        <v>10024157</v>
      </c>
      <c r="AL2337" s="7">
        <v>30285163</v>
      </c>
      <c r="AM2337" s="8">
        <v>1</v>
      </c>
    </row>
    <row r="2338" spans="37:39" x14ac:dyDescent="0.25">
      <c r="AK2338" s="7">
        <v>10024157</v>
      </c>
      <c r="AL2338" s="7">
        <v>30285185</v>
      </c>
      <c r="AM2338" s="8">
        <v>0.9</v>
      </c>
    </row>
    <row r="2339" spans="37:39" x14ac:dyDescent="0.25">
      <c r="AK2339" s="7">
        <v>10024157</v>
      </c>
      <c r="AL2339" s="7">
        <v>30293647</v>
      </c>
      <c r="AM2339" s="8">
        <v>1</v>
      </c>
    </row>
    <row r="2340" spans="37:39" x14ac:dyDescent="0.25">
      <c r="AK2340" s="7">
        <v>10024157</v>
      </c>
      <c r="AL2340" s="7">
        <v>30313242</v>
      </c>
      <c r="AM2340" s="8">
        <v>0.6</v>
      </c>
    </row>
    <row r="2341" spans="37:39" x14ac:dyDescent="0.25">
      <c r="AK2341" s="7">
        <v>10024157</v>
      </c>
      <c r="AL2341" s="7">
        <v>30313286</v>
      </c>
      <c r="AM2341" s="8">
        <v>0.86</v>
      </c>
    </row>
    <row r="2342" spans="37:39" x14ac:dyDescent="0.25">
      <c r="AK2342" s="7">
        <v>10024157</v>
      </c>
      <c r="AL2342" s="7">
        <v>30313323</v>
      </c>
      <c r="AM2342" s="8">
        <v>1</v>
      </c>
    </row>
    <row r="2343" spans="37:39" x14ac:dyDescent="0.25">
      <c r="AK2343" s="7">
        <v>10024157</v>
      </c>
      <c r="AL2343" s="7">
        <v>30313345</v>
      </c>
      <c r="AM2343" s="8">
        <v>0.86</v>
      </c>
    </row>
    <row r="2344" spans="37:39" x14ac:dyDescent="0.25">
      <c r="AK2344" s="7">
        <v>10024157</v>
      </c>
      <c r="AL2344" s="7">
        <v>30321494</v>
      </c>
      <c r="AM2344" s="8">
        <v>1.3333333333333333</v>
      </c>
    </row>
    <row r="2345" spans="37:39" x14ac:dyDescent="0.25">
      <c r="AK2345" s="7">
        <v>10024157</v>
      </c>
      <c r="AL2345" s="7">
        <v>30325960</v>
      </c>
      <c r="AM2345" s="8">
        <v>0.9</v>
      </c>
    </row>
    <row r="2346" spans="37:39" x14ac:dyDescent="0.25">
      <c r="AK2346" s="7">
        <v>10024157</v>
      </c>
      <c r="AL2346" s="7">
        <v>30334319</v>
      </c>
      <c r="AM2346" s="8">
        <v>0.9</v>
      </c>
    </row>
    <row r="2347" spans="37:39" x14ac:dyDescent="0.25">
      <c r="AK2347" s="7">
        <v>10024157</v>
      </c>
      <c r="AL2347" s="7">
        <v>30339200</v>
      </c>
      <c r="AM2347" s="8">
        <v>0.9</v>
      </c>
    </row>
    <row r="2348" spans="37:39" x14ac:dyDescent="0.25">
      <c r="AK2348" s="7">
        <v>10024157</v>
      </c>
      <c r="AL2348" s="7">
        <v>30391576</v>
      </c>
      <c r="AM2348" s="8">
        <v>1</v>
      </c>
    </row>
    <row r="2349" spans="37:39" x14ac:dyDescent="0.25">
      <c r="AK2349" s="7">
        <v>10024157</v>
      </c>
      <c r="AL2349" s="7">
        <v>30432710</v>
      </c>
      <c r="AM2349" s="8">
        <v>0.86</v>
      </c>
    </row>
    <row r="2350" spans="37:39" x14ac:dyDescent="0.25">
      <c r="AK2350" s="7">
        <v>10024157</v>
      </c>
      <c r="AL2350" s="7">
        <v>30446865</v>
      </c>
      <c r="AM2350" s="8">
        <v>0.9</v>
      </c>
    </row>
    <row r="2351" spans="37:39" x14ac:dyDescent="0.25">
      <c r="AK2351" s="7">
        <v>10024174</v>
      </c>
      <c r="AL2351" s="7">
        <v>30103742</v>
      </c>
      <c r="AM2351" s="8">
        <v>1.1000000000000001</v>
      </c>
    </row>
    <row r="2352" spans="37:39" x14ac:dyDescent="0.25">
      <c r="AK2352" s="7">
        <v>10024174</v>
      </c>
      <c r="AL2352" s="7">
        <v>30103753</v>
      </c>
      <c r="AM2352" s="8">
        <v>1</v>
      </c>
    </row>
    <row r="2353" spans="37:39" x14ac:dyDescent="0.25">
      <c r="AK2353" s="7">
        <v>10024174</v>
      </c>
      <c r="AL2353" s="7">
        <v>30103801</v>
      </c>
      <c r="AM2353" s="8">
        <v>1.1000000000000001</v>
      </c>
    </row>
    <row r="2354" spans="37:39" x14ac:dyDescent="0.25">
      <c r="AK2354" s="7">
        <v>10024174</v>
      </c>
      <c r="AL2354" s="7">
        <v>30236147</v>
      </c>
      <c r="AM2354" s="8">
        <v>1.1000000000000001</v>
      </c>
    </row>
    <row r="2355" spans="37:39" x14ac:dyDescent="0.25">
      <c r="AK2355" s="7">
        <v>10024174</v>
      </c>
      <c r="AL2355" s="7">
        <v>30238079</v>
      </c>
      <c r="AM2355" s="8">
        <v>1.1000000000000001</v>
      </c>
    </row>
    <row r="2356" spans="37:39" x14ac:dyDescent="0.25">
      <c r="AK2356" s="7">
        <v>10024174</v>
      </c>
      <c r="AL2356" s="7">
        <v>30248669</v>
      </c>
      <c r="AM2356" s="8">
        <v>0.75</v>
      </c>
    </row>
    <row r="2357" spans="37:39" x14ac:dyDescent="0.25">
      <c r="AK2357" s="7">
        <v>10024174</v>
      </c>
      <c r="AL2357" s="7">
        <v>30248706</v>
      </c>
      <c r="AM2357" s="8">
        <v>1.1000000000000001</v>
      </c>
    </row>
    <row r="2358" spans="37:39" x14ac:dyDescent="0.25">
      <c r="AK2358" s="7">
        <v>10024174</v>
      </c>
      <c r="AL2358" s="7">
        <v>30248740</v>
      </c>
      <c r="AM2358" s="8">
        <v>0.75</v>
      </c>
    </row>
    <row r="2359" spans="37:39" x14ac:dyDescent="0.25">
      <c r="AK2359" s="7">
        <v>10024174</v>
      </c>
      <c r="AL2359" s="7">
        <v>30255865</v>
      </c>
      <c r="AM2359" s="8">
        <v>1.1000000000000001</v>
      </c>
    </row>
    <row r="2360" spans="37:39" x14ac:dyDescent="0.25">
      <c r="AK2360" s="7">
        <v>10024174</v>
      </c>
      <c r="AL2360" s="7">
        <v>30256349</v>
      </c>
      <c r="AM2360" s="8">
        <v>0.75</v>
      </c>
    </row>
    <row r="2361" spans="37:39" x14ac:dyDescent="0.25">
      <c r="AK2361" s="7">
        <v>10024174</v>
      </c>
      <c r="AL2361" s="7">
        <v>30256730</v>
      </c>
      <c r="AM2361" s="8">
        <v>0.75</v>
      </c>
    </row>
    <row r="2362" spans="37:39" x14ac:dyDescent="0.25">
      <c r="AK2362" s="7">
        <v>10024174</v>
      </c>
      <c r="AL2362" s="7">
        <v>30256752</v>
      </c>
      <c r="AM2362" s="8">
        <v>1</v>
      </c>
    </row>
    <row r="2363" spans="37:39" x14ac:dyDescent="0.25">
      <c r="AK2363" s="7">
        <v>10024174</v>
      </c>
      <c r="AL2363" s="7">
        <v>30256855</v>
      </c>
      <c r="AM2363" s="8">
        <v>1</v>
      </c>
    </row>
    <row r="2364" spans="37:39" x14ac:dyDescent="0.25">
      <c r="AK2364" s="7">
        <v>10024174</v>
      </c>
      <c r="AL2364" s="7">
        <v>30256899</v>
      </c>
      <c r="AM2364" s="8">
        <v>1.1000000000000001</v>
      </c>
    </row>
    <row r="2365" spans="37:39" x14ac:dyDescent="0.25">
      <c r="AK2365" s="7">
        <v>10024174</v>
      </c>
      <c r="AL2365" s="7">
        <v>30256914</v>
      </c>
      <c r="AM2365" s="8">
        <v>0.75</v>
      </c>
    </row>
    <row r="2366" spans="37:39" x14ac:dyDescent="0.25">
      <c r="AK2366" s="7">
        <v>10024174</v>
      </c>
      <c r="AL2366" s="7">
        <v>30256958</v>
      </c>
      <c r="AM2366" s="8">
        <v>1.1000000000000001</v>
      </c>
    </row>
    <row r="2367" spans="37:39" x14ac:dyDescent="0.25">
      <c r="AK2367" s="7">
        <v>10024174</v>
      </c>
      <c r="AL2367" s="7">
        <v>30274734</v>
      </c>
      <c r="AM2367" s="8">
        <v>1.1000000000000001</v>
      </c>
    </row>
    <row r="2368" spans="37:39" x14ac:dyDescent="0.25">
      <c r="AK2368" s="7">
        <v>10024174</v>
      </c>
      <c r="AL2368" s="7">
        <v>30274790</v>
      </c>
      <c r="AM2368" s="8">
        <v>1</v>
      </c>
    </row>
    <row r="2369" spans="37:39" x14ac:dyDescent="0.25">
      <c r="AK2369" s="7">
        <v>10024174</v>
      </c>
      <c r="AL2369" s="7">
        <v>30274815</v>
      </c>
      <c r="AM2369" s="8">
        <v>1</v>
      </c>
    </row>
    <row r="2370" spans="37:39" x14ac:dyDescent="0.25">
      <c r="AK2370" s="7">
        <v>10024174</v>
      </c>
      <c r="AL2370" s="7">
        <v>30276367</v>
      </c>
      <c r="AM2370" s="8">
        <v>1.1000000000000001</v>
      </c>
    </row>
    <row r="2371" spans="37:39" x14ac:dyDescent="0.25">
      <c r="AK2371" s="7">
        <v>10024174</v>
      </c>
      <c r="AL2371" s="7">
        <v>30285163</v>
      </c>
      <c r="AM2371" s="8">
        <v>0.75</v>
      </c>
    </row>
    <row r="2372" spans="37:39" x14ac:dyDescent="0.25">
      <c r="AK2372" s="7">
        <v>10024174</v>
      </c>
      <c r="AL2372" s="7">
        <v>30285185</v>
      </c>
      <c r="AM2372" s="8">
        <v>1.1000000000000001</v>
      </c>
    </row>
    <row r="2373" spans="37:39" x14ac:dyDescent="0.25">
      <c r="AK2373" s="7">
        <v>10024174</v>
      </c>
      <c r="AL2373" s="7">
        <v>30293647</v>
      </c>
      <c r="AM2373" s="8">
        <v>0.75</v>
      </c>
    </row>
    <row r="2374" spans="37:39" x14ac:dyDescent="0.25">
      <c r="AK2374" s="7">
        <v>10024174</v>
      </c>
      <c r="AL2374" s="7">
        <v>30313242</v>
      </c>
      <c r="AM2374" s="8">
        <v>0.6</v>
      </c>
    </row>
    <row r="2375" spans="37:39" x14ac:dyDescent="0.25">
      <c r="AK2375" s="7">
        <v>10024174</v>
      </c>
      <c r="AL2375" s="7">
        <v>30313286</v>
      </c>
      <c r="AM2375" s="8">
        <v>1</v>
      </c>
    </row>
    <row r="2376" spans="37:39" x14ac:dyDescent="0.25">
      <c r="AK2376" s="7">
        <v>10024174</v>
      </c>
      <c r="AL2376" s="7">
        <v>30313323</v>
      </c>
      <c r="AM2376" s="8">
        <v>0.75</v>
      </c>
    </row>
    <row r="2377" spans="37:39" x14ac:dyDescent="0.25">
      <c r="AK2377" s="7">
        <v>10024174</v>
      </c>
      <c r="AL2377" s="7">
        <v>30313345</v>
      </c>
      <c r="AM2377" s="8">
        <v>1</v>
      </c>
    </row>
    <row r="2378" spans="37:39" x14ac:dyDescent="0.25">
      <c r="AK2378" s="7">
        <v>10024174</v>
      </c>
      <c r="AL2378" s="7">
        <v>30321494</v>
      </c>
      <c r="AM2378" s="8">
        <v>1.1666666666666667</v>
      </c>
    </row>
    <row r="2379" spans="37:39" x14ac:dyDescent="0.25">
      <c r="AK2379" s="7">
        <v>10024174</v>
      </c>
      <c r="AL2379" s="7">
        <v>30325960</v>
      </c>
      <c r="AM2379" s="8">
        <v>1.1000000000000001</v>
      </c>
    </row>
    <row r="2380" spans="37:39" x14ac:dyDescent="0.25">
      <c r="AK2380" s="7">
        <v>10024174</v>
      </c>
      <c r="AL2380" s="7">
        <v>30334319</v>
      </c>
      <c r="AM2380" s="8">
        <v>1.1000000000000001</v>
      </c>
    </row>
    <row r="2381" spans="37:39" x14ac:dyDescent="0.25">
      <c r="AK2381" s="7">
        <v>10024174</v>
      </c>
      <c r="AL2381" s="7">
        <v>30339200</v>
      </c>
      <c r="AM2381" s="8">
        <v>1.1000000000000001</v>
      </c>
    </row>
    <row r="2382" spans="37:39" x14ac:dyDescent="0.25">
      <c r="AK2382" s="7">
        <v>10024174</v>
      </c>
      <c r="AL2382" s="7">
        <v>30391576</v>
      </c>
      <c r="AM2382" s="8">
        <v>0.75</v>
      </c>
    </row>
    <row r="2383" spans="37:39" x14ac:dyDescent="0.25">
      <c r="AK2383" s="7">
        <v>10024174</v>
      </c>
      <c r="AL2383" s="7">
        <v>30432710</v>
      </c>
      <c r="AM2383" s="8">
        <v>1</v>
      </c>
    </row>
    <row r="2384" spans="37:39" x14ac:dyDescent="0.25">
      <c r="AK2384" s="7">
        <v>10024174</v>
      </c>
      <c r="AL2384" s="7">
        <v>30446865</v>
      </c>
      <c r="AM2384" s="8">
        <v>1.1000000000000001</v>
      </c>
    </row>
    <row r="2385" spans="37:39" x14ac:dyDescent="0.25">
      <c r="AK2385" s="7">
        <v>10024203</v>
      </c>
      <c r="AL2385" s="7">
        <v>30103742</v>
      </c>
      <c r="AM2385" s="8">
        <v>1</v>
      </c>
    </row>
    <row r="2386" spans="37:39" x14ac:dyDescent="0.25">
      <c r="AK2386" s="7">
        <v>10024203</v>
      </c>
      <c r="AL2386" s="7">
        <v>30103753</v>
      </c>
      <c r="AM2386" s="8">
        <v>0.9</v>
      </c>
    </row>
    <row r="2387" spans="37:39" x14ac:dyDescent="0.25">
      <c r="AK2387" s="7">
        <v>10024203</v>
      </c>
      <c r="AL2387" s="7">
        <v>30103801</v>
      </c>
      <c r="AM2387" s="8">
        <v>1</v>
      </c>
    </row>
    <row r="2388" spans="37:39" x14ac:dyDescent="0.25">
      <c r="AK2388" s="7">
        <v>10024203</v>
      </c>
      <c r="AL2388" s="7">
        <v>30236147</v>
      </c>
      <c r="AM2388" s="8">
        <v>1</v>
      </c>
    </row>
    <row r="2389" spans="37:39" x14ac:dyDescent="0.25">
      <c r="AK2389" s="7">
        <v>10024203</v>
      </c>
      <c r="AL2389" s="7">
        <v>30238079</v>
      </c>
      <c r="AM2389" s="8">
        <v>1</v>
      </c>
    </row>
    <row r="2390" spans="37:39" x14ac:dyDescent="0.25">
      <c r="AK2390" s="7">
        <v>10024203</v>
      </c>
      <c r="AL2390" s="7">
        <v>30248669</v>
      </c>
      <c r="AM2390" s="8">
        <v>1</v>
      </c>
    </row>
    <row r="2391" spans="37:39" x14ac:dyDescent="0.25">
      <c r="AK2391" s="7">
        <v>10024203</v>
      </c>
      <c r="AL2391" s="7">
        <v>30248706</v>
      </c>
      <c r="AM2391" s="8">
        <v>1</v>
      </c>
    </row>
    <row r="2392" spans="37:39" x14ac:dyDescent="0.25">
      <c r="AK2392" s="7">
        <v>10024203</v>
      </c>
      <c r="AL2392" s="7">
        <v>30248740</v>
      </c>
      <c r="AM2392" s="8">
        <v>1</v>
      </c>
    </row>
    <row r="2393" spans="37:39" x14ac:dyDescent="0.25">
      <c r="AK2393" s="7">
        <v>10024203</v>
      </c>
      <c r="AL2393" s="7">
        <v>30255865</v>
      </c>
      <c r="AM2393" s="8">
        <v>1</v>
      </c>
    </row>
    <row r="2394" spans="37:39" x14ac:dyDescent="0.25">
      <c r="AK2394" s="7">
        <v>10024203</v>
      </c>
      <c r="AL2394" s="7">
        <v>30256349</v>
      </c>
      <c r="AM2394" s="8">
        <v>1</v>
      </c>
    </row>
    <row r="2395" spans="37:39" x14ac:dyDescent="0.25">
      <c r="AK2395" s="7">
        <v>10024203</v>
      </c>
      <c r="AL2395" s="7">
        <v>30256730</v>
      </c>
      <c r="AM2395" s="8">
        <v>1</v>
      </c>
    </row>
    <row r="2396" spans="37:39" x14ac:dyDescent="0.25">
      <c r="AK2396" s="7">
        <v>10024203</v>
      </c>
      <c r="AL2396" s="7">
        <v>30256752</v>
      </c>
      <c r="AM2396" s="8">
        <v>0.9</v>
      </c>
    </row>
    <row r="2397" spans="37:39" x14ac:dyDescent="0.25">
      <c r="AK2397" s="7">
        <v>10024203</v>
      </c>
      <c r="AL2397" s="7">
        <v>30256855</v>
      </c>
      <c r="AM2397" s="8">
        <v>0.9</v>
      </c>
    </row>
    <row r="2398" spans="37:39" x14ac:dyDescent="0.25">
      <c r="AK2398" s="7">
        <v>10024203</v>
      </c>
      <c r="AL2398" s="7">
        <v>30256899</v>
      </c>
      <c r="AM2398" s="8">
        <v>1</v>
      </c>
    </row>
    <row r="2399" spans="37:39" x14ac:dyDescent="0.25">
      <c r="AK2399" s="7">
        <v>10024203</v>
      </c>
      <c r="AL2399" s="7">
        <v>30256914</v>
      </c>
      <c r="AM2399" s="8">
        <v>1</v>
      </c>
    </row>
    <row r="2400" spans="37:39" x14ac:dyDescent="0.25">
      <c r="AK2400" s="7">
        <v>10024203</v>
      </c>
      <c r="AL2400" s="7">
        <v>30256958</v>
      </c>
      <c r="AM2400" s="8">
        <v>1</v>
      </c>
    </row>
    <row r="2401" spans="37:39" x14ac:dyDescent="0.25">
      <c r="AK2401" s="7">
        <v>10024203</v>
      </c>
      <c r="AL2401" s="7">
        <v>30274734</v>
      </c>
      <c r="AM2401" s="8">
        <v>1</v>
      </c>
    </row>
    <row r="2402" spans="37:39" x14ac:dyDescent="0.25">
      <c r="AK2402" s="7">
        <v>10024203</v>
      </c>
      <c r="AL2402" s="7">
        <v>30274790</v>
      </c>
      <c r="AM2402" s="8">
        <v>0.9</v>
      </c>
    </row>
    <row r="2403" spans="37:39" x14ac:dyDescent="0.25">
      <c r="AK2403" s="7">
        <v>10024203</v>
      </c>
      <c r="AL2403" s="7">
        <v>30274815</v>
      </c>
      <c r="AM2403" s="8">
        <v>0.9</v>
      </c>
    </row>
    <row r="2404" spans="37:39" x14ac:dyDescent="0.25">
      <c r="AK2404" s="7">
        <v>10024203</v>
      </c>
      <c r="AL2404" s="7">
        <v>30276367</v>
      </c>
      <c r="AM2404" s="8">
        <v>1</v>
      </c>
    </row>
    <row r="2405" spans="37:39" x14ac:dyDescent="0.25">
      <c r="AK2405" s="7">
        <v>10024203</v>
      </c>
      <c r="AL2405" s="7">
        <v>30285163</v>
      </c>
      <c r="AM2405" s="8">
        <v>1</v>
      </c>
    </row>
    <row r="2406" spans="37:39" x14ac:dyDescent="0.25">
      <c r="AK2406" s="7">
        <v>10024203</v>
      </c>
      <c r="AL2406" s="7">
        <v>30285185</v>
      </c>
      <c r="AM2406" s="8">
        <v>1</v>
      </c>
    </row>
    <row r="2407" spans="37:39" x14ac:dyDescent="0.25">
      <c r="AK2407" s="7">
        <v>10024203</v>
      </c>
      <c r="AL2407" s="7">
        <v>30293647</v>
      </c>
      <c r="AM2407" s="8">
        <v>1</v>
      </c>
    </row>
    <row r="2408" spans="37:39" x14ac:dyDescent="0.25">
      <c r="AK2408" s="7">
        <v>10024203</v>
      </c>
      <c r="AL2408" s="7">
        <v>30313242</v>
      </c>
      <c r="AM2408" s="8">
        <v>0.6</v>
      </c>
    </row>
    <row r="2409" spans="37:39" x14ac:dyDescent="0.25">
      <c r="AK2409" s="7">
        <v>10024203</v>
      </c>
      <c r="AL2409" s="7">
        <v>30313286</v>
      </c>
      <c r="AM2409" s="8">
        <v>0.9</v>
      </c>
    </row>
    <row r="2410" spans="37:39" x14ac:dyDescent="0.25">
      <c r="AK2410" s="7">
        <v>10024203</v>
      </c>
      <c r="AL2410" s="7">
        <v>30313323</v>
      </c>
      <c r="AM2410" s="8">
        <v>1</v>
      </c>
    </row>
    <row r="2411" spans="37:39" x14ac:dyDescent="0.25">
      <c r="AK2411" s="7">
        <v>10024203</v>
      </c>
      <c r="AL2411" s="7">
        <v>30313345</v>
      </c>
      <c r="AM2411" s="8">
        <v>0.9</v>
      </c>
    </row>
    <row r="2412" spans="37:39" x14ac:dyDescent="0.25">
      <c r="AK2412" s="7">
        <v>10024203</v>
      </c>
      <c r="AL2412" s="7">
        <v>30321494</v>
      </c>
      <c r="AM2412" s="8">
        <v>1.3333333333333333</v>
      </c>
    </row>
    <row r="2413" spans="37:39" x14ac:dyDescent="0.25">
      <c r="AK2413" s="7">
        <v>10024203</v>
      </c>
      <c r="AL2413" s="7">
        <v>30325960</v>
      </c>
      <c r="AM2413" s="8">
        <v>1</v>
      </c>
    </row>
    <row r="2414" spans="37:39" x14ac:dyDescent="0.25">
      <c r="AK2414" s="7">
        <v>10024203</v>
      </c>
      <c r="AL2414" s="7">
        <v>30334319</v>
      </c>
      <c r="AM2414" s="8">
        <v>1</v>
      </c>
    </row>
    <row r="2415" spans="37:39" x14ac:dyDescent="0.25">
      <c r="AK2415" s="7">
        <v>10024203</v>
      </c>
      <c r="AL2415" s="7">
        <v>30339200</v>
      </c>
      <c r="AM2415" s="8">
        <v>1</v>
      </c>
    </row>
    <row r="2416" spans="37:39" x14ac:dyDescent="0.25">
      <c r="AK2416" s="7">
        <v>10024203</v>
      </c>
      <c r="AL2416" s="7">
        <v>30391576</v>
      </c>
      <c r="AM2416" s="8">
        <v>1</v>
      </c>
    </row>
    <row r="2417" spans="37:39" x14ac:dyDescent="0.25">
      <c r="AK2417" s="7">
        <v>10024203</v>
      </c>
      <c r="AL2417" s="7">
        <v>30432710</v>
      </c>
      <c r="AM2417" s="8">
        <v>0.9</v>
      </c>
    </row>
    <row r="2418" spans="37:39" x14ac:dyDescent="0.25">
      <c r="AK2418" s="7">
        <v>10024203</v>
      </c>
      <c r="AL2418" s="7">
        <v>30446865</v>
      </c>
      <c r="AM2418" s="8">
        <v>1</v>
      </c>
    </row>
    <row r="2419" spans="37:39" x14ac:dyDescent="0.25">
      <c r="AK2419" s="7">
        <v>10024208</v>
      </c>
      <c r="AL2419" s="7">
        <v>30103742</v>
      </c>
      <c r="AM2419" s="8">
        <v>0.9</v>
      </c>
    </row>
    <row r="2420" spans="37:39" x14ac:dyDescent="0.25">
      <c r="AK2420" s="7">
        <v>10024208</v>
      </c>
      <c r="AL2420" s="7">
        <v>30103753</v>
      </c>
      <c r="AM2420" s="8">
        <v>0.86</v>
      </c>
    </row>
    <row r="2421" spans="37:39" x14ac:dyDescent="0.25">
      <c r="AK2421" s="7">
        <v>10024208</v>
      </c>
      <c r="AL2421" s="7">
        <v>30103801</v>
      </c>
      <c r="AM2421" s="8">
        <v>0.9</v>
      </c>
    </row>
    <row r="2422" spans="37:39" x14ac:dyDescent="0.25">
      <c r="AK2422" s="7">
        <v>10024208</v>
      </c>
      <c r="AL2422" s="7">
        <v>30236147</v>
      </c>
      <c r="AM2422" s="8">
        <v>0.9</v>
      </c>
    </row>
    <row r="2423" spans="37:39" x14ac:dyDescent="0.25">
      <c r="AK2423" s="7">
        <v>10024208</v>
      </c>
      <c r="AL2423" s="7">
        <v>30238079</v>
      </c>
      <c r="AM2423" s="8">
        <v>0.9</v>
      </c>
    </row>
    <row r="2424" spans="37:39" x14ac:dyDescent="0.25">
      <c r="AK2424" s="7">
        <v>10024208</v>
      </c>
      <c r="AL2424" s="7">
        <v>30248669</v>
      </c>
      <c r="AM2424" s="8">
        <v>1</v>
      </c>
    </row>
    <row r="2425" spans="37:39" x14ac:dyDescent="0.25">
      <c r="AK2425" s="7">
        <v>10024208</v>
      </c>
      <c r="AL2425" s="7">
        <v>30248706</v>
      </c>
      <c r="AM2425" s="8">
        <v>0.9</v>
      </c>
    </row>
    <row r="2426" spans="37:39" x14ac:dyDescent="0.25">
      <c r="AK2426" s="7">
        <v>10024208</v>
      </c>
      <c r="AL2426" s="7">
        <v>30248740</v>
      </c>
      <c r="AM2426" s="8">
        <v>1</v>
      </c>
    </row>
    <row r="2427" spans="37:39" x14ac:dyDescent="0.25">
      <c r="AK2427" s="7">
        <v>10024208</v>
      </c>
      <c r="AL2427" s="7">
        <v>30255865</v>
      </c>
      <c r="AM2427" s="8">
        <v>0.9</v>
      </c>
    </row>
    <row r="2428" spans="37:39" x14ac:dyDescent="0.25">
      <c r="AK2428" s="7">
        <v>10024208</v>
      </c>
      <c r="AL2428" s="7">
        <v>30256349</v>
      </c>
      <c r="AM2428" s="8">
        <v>1</v>
      </c>
    </row>
    <row r="2429" spans="37:39" x14ac:dyDescent="0.25">
      <c r="AK2429" s="7">
        <v>10024208</v>
      </c>
      <c r="AL2429" s="7">
        <v>30256730</v>
      </c>
      <c r="AM2429" s="8">
        <v>1</v>
      </c>
    </row>
    <row r="2430" spans="37:39" x14ac:dyDescent="0.25">
      <c r="AK2430" s="7">
        <v>10024208</v>
      </c>
      <c r="AL2430" s="7">
        <v>30256752</v>
      </c>
      <c r="AM2430" s="8">
        <v>0.86</v>
      </c>
    </row>
    <row r="2431" spans="37:39" x14ac:dyDescent="0.25">
      <c r="AK2431" s="7">
        <v>10024208</v>
      </c>
      <c r="AL2431" s="7">
        <v>30256855</v>
      </c>
      <c r="AM2431" s="8">
        <v>0.86</v>
      </c>
    </row>
    <row r="2432" spans="37:39" x14ac:dyDescent="0.25">
      <c r="AK2432" s="7">
        <v>10024208</v>
      </c>
      <c r="AL2432" s="7">
        <v>30256899</v>
      </c>
      <c r="AM2432" s="8">
        <v>0.9</v>
      </c>
    </row>
    <row r="2433" spans="37:39" x14ac:dyDescent="0.25">
      <c r="AK2433" s="7">
        <v>10024208</v>
      </c>
      <c r="AL2433" s="7">
        <v>30256914</v>
      </c>
      <c r="AM2433" s="8">
        <v>1</v>
      </c>
    </row>
    <row r="2434" spans="37:39" x14ac:dyDescent="0.25">
      <c r="AK2434" s="7">
        <v>10024208</v>
      </c>
      <c r="AL2434" s="7">
        <v>30256958</v>
      </c>
      <c r="AM2434" s="8">
        <v>0.9</v>
      </c>
    </row>
    <row r="2435" spans="37:39" x14ac:dyDescent="0.25">
      <c r="AK2435" s="7">
        <v>10024208</v>
      </c>
      <c r="AL2435" s="7">
        <v>30274734</v>
      </c>
      <c r="AM2435" s="8">
        <v>0.9</v>
      </c>
    </row>
    <row r="2436" spans="37:39" x14ac:dyDescent="0.25">
      <c r="AK2436" s="7">
        <v>10024208</v>
      </c>
      <c r="AL2436" s="7">
        <v>30274790</v>
      </c>
      <c r="AM2436" s="8">
        <v>0.86</v>
      </c>
    </row>
    <row r="2437" spans="37:39" x14ac:dyDescent="0.25">
      <c r="AK2437" s="7">
        <v>10024208</v>
      </c>
      <c r="AL2437" s="7">
        <v>30274815</v>
      </c>
      <c r="AM2437" s="8">
        <v>0.86</v>
      </c>
    </row>
    <row r="2438" spans="37:39" x14ac:dyDescent="0.25">
      <c r="AK2438" s="7">
        <v>10024208</v>
      </c>
      <c r="AL2438" s="7">
        <v>30276367</v>
      </c>
      <c r="AM2438" s="8">
        <v>0.9</v>
      </c>
    </row>
    <row r="2439" spans="37:39" x14ac:dyDescent="0.25">
      <c r="AK2439" s="7">
        <v>10024208</v>
      </c>
      <c r="AL2439" s="7">
        <v>30285163</v>
      </c>
      <c r="AM2439" s="8">
        <v>1</v>
      </c>
    </row>
    <row r="2440" spans="37:39" x14ac:dyDescent="0.25">
      <c r="AK2440" s="7">
        <v>10024208</v>
      </c>
      <c r="AL2440" s="7">
        <v>30285185</v>
      </c>
      <c r="AM2440" s="8">
        <v>0.9</v>
      </c>
    </row>
    <row r="2441" spans="37:39" x14ac:dyDescent="0.25">
      <c r="AK2441" s="7">
        <v>10024208</v>
      </c>
      <c r="AL2441" s="7">
        <v>30293647</v>
      </c>
      <c r="AM2441" s="8">
        <v>1</v>
      </c>
    </row>
    <row r="2442" spans="37:39" x14ac:dyDescent="0.25">
      <c r="AK2442" s="7">
        <v>10024208</v>
      </c>
      <c r="AL2442" s="7">
        <v>30313242</v>
      </c>
      <c r="AM2442" s="8">
        <v>0.56000000000000005</v>
      </c>
    </row>
    <row r="2443" spans="37:39" x14ac:dyDescent="0.25">
      <c r="AK2443" s="7">
        <v>10024208</v>
      </c>
      <c r="AL2443" s="7">
        <v>30313286</v>
      </c>
      <c r="AM2443" s="8">
        <v>0.86</v>
      </c>
    </row>
    <row r="2444" spans="37:39" x14ac:dyDescent="0.25">
      <c r="AK2444" s="7">
        <v>10024208</v>
      </c>
      <c r="AL2444" s="7">
        <v>30313323</v>
      </c>
      <c r="AM2444" s="8">
        <v>1</v>
      </c>
    </row>
    <row r="2445" spans="37:39" x14ac:dyDescent="0.25">
      <c r="AK2445" s="7">
        <v>10024208</v>
      </c>
      <c r="AL2445" s="7">
        <v>30313345</v>
      </c>
      <c r="AM2445" s="8">
        <v>0.86</v>
      </c>
    </row>
    <row r="2446" spans="37:39" x14ac:dyDescent="0.25">
      <c r="AK2446" s="7">
        <v>10024208</v>
      </c>
      <c r="AL2446" s="7">
        <v>30321494</v>
      </c>
      <c r="AM2446" s="8">
        <v>1.4</v>
      </c>
    </row>
    <row r="2447" spans="37:39" x14ac:dyDescent="0.25">
      <c r="AK2447" s="7">
        <v>10024208</v>
      </c>
      <c r="AL2447" s="7">
        <v>30325960</v>
      </c>
      <c r="AM2447" s="8">
        <v>0.9</v>
      </c>
    </row>
    <row r="2448" spans="37:39" x14ac:dyDescent="0.25">
      <c r="AK2448" s="7">
        <v>10024208</v>
      </c>
      <c r="AL2448" s="7">
        <v>30334319</v>
      </c>
      <c r="AM2448" s="8">
        <v>0.9</v>
      </c>
    </row>
    <row r="2449" spans="37:39" x14ac:dyDescent="0.25">
      <c r="AK2449" s="7">
        <v>10024208</v>
      </c>
      <c r="AL2449" s="7">
        <v>30339200</v>
      </c>
      <c r="AM2449" s="8">
        <v>0.9</v>
      </c>
    </row>
    <row r="2450" spans="37:39" x14ac:dyDescent="0.25">
      <c r="AK2450" s="7">
        <v>10024208</v>
      </c>
      <c r="AL2450" s="7">
        <v>30391576</v>
      </c>
      <c r="AM2450" s="8">
        <v>1</v>
      </c>
    </row>
    <row r="2451" spans="37:39" x14ac:dyDescent="0.25">
      <c r="AK2451" s="7">
        <v>10024208</v>
      </c>
      <c r="AL2451" s="7">
        <v>30432710</v>
      </c>
      <c r="AM2451" s="8">
        <v>0.86</v>
      </c>
    </row>
    <row r="2452" spans="37:39" x14ac:dyDescent="0.25">
      <c r="AK2452" s="7">
        <v>10024208</v>
      </c>
      <c r="AL2452" s="7">
        <v>30446865</v>
      </c>
      <c r="AM2452" s="8">
        <v>0.9</v>
      </c>
    </row>
    <row r="2453" spans="37:39" x14ac:dyDescent="0.25">
      <c r="AK2453" s="7">
        <v>10024214</v>
      </c>
      <c r="AL2453" s="7">
        <v>30103742</v>
      </c>
      <c r="AM2453" s="8">
        <v>0.9</v>
      </c>
    </row>
    <row r="2454" spans="37:39" x14ac:dyDescent="0.25">
      <c r="AK2454" s="7">
        <v>10024214</v>
      </c>
      <c r="AL2454" s="7">
        <v>30103753</v>
      </c>
      <c r="AM2454" s="8">
        <v>0.8</v>
      </c>
    </row>
    <row r="2455" spans="37:39" x14ac:dyDescent="0.25">
      <c r="AK2455" s="7">
        <v>10024214</v>
      </c>
      <c r="AL2455" s="7">
        <v>30103801</v>
      </c>
      <c r="AM2455" s="8">
        <v>0.9</v>
      </c>
    </row>
    <row r="2456" spans="37:39" x14ac:dyDescent="0.25">
      <c r="AK2456" s="7">
        <v>10024214</v>
      </c>
      <c r="AL2456" s="7">
        <v>30236147</v>
      </c>
      <c r="AM2456" s="8">
        <v>0.9</v>
      </c>
    </row>
    <row r="2457" spans="37:39" x14ac:dyDescent="0.25">
      <c r="AK2457" s="7">
        <v>10024214</v>
      </c>
      <c r="AL2457" s="7">
        <v>30238079</v>
      </c>
      <c r="AM2457" s="8">
        <v>0.9</v>
      </c>
    </row>
    <row r="2458" spans="37:39" x14ac:dyDescent="0.25">
      <c r="AK2458" s="7">
        <v>10024214</v>
      </c>
      <c r="AL2458" s="7">
        <v>30248669</v>
      </c>
      <c r="AM2458" s="8">
        <v>1</v>
      </c>
    </row>
    <row r="2459" spans="37:39" x14ac:dyDescent="0.25">
      <c r="AK2459" s="7">
        <v>10024214</v>
      </c>
      <c r="AL2459" s="7">
        <v>30248706</v>
      </c>
      <c r="AM2459" s="8">
        <v>0.9</v>
      </c>
    </row>
    <row r="2460" spans="37:39" x14ac:dyDescent="0.25">
      <c r="AK2460" s="7">
        <v>10024214</v>
      </c>
      <c r="AL2460" s="7">
        <v>30248740</v>
      </c>
      <c r="AM2460" s="8">
        <v>1</v>
      </c>
    </row>
    <row r="2461" spans="37:39" x14ac:dyDescent="0.25">
      <c r="AK2461" s="7">
        <v>10024214</v>
      </c>
      <c r="AL2461" s="7">
        <v>30255865</v>
      </c>
      <c r="AM2461" s="8">
        <v>0.9</v>
      </c>
    </row>
    <row r="2462" spans="37:39" x14ac:dyDescent="0.25">
      <c r="AK2462" s="7">
        <v>10024214</v>
      </c>
      <c r="AL2462" s="7">
        <v>30256349</v>
      </c>
      <c r="AM2462" s="8">
        <v>1</v>
      </c>
    </row>
    <row r="2463" spans="37:39" x14ac:dyDescent="0.25">
      <c r="AK2463" s="7">
        <v>10024214</v>
      </c>
      <c r="AL2463" s="7">
        <v>30256730</v>
      </c>
      <c r="AM2463" s="8">
        <v>1</v>
      </c>
    </row>
    <row r="2464" spans="37:39" x14ac:dyDescent="0.25">
      <c r="AK2464" s="7">
        <v>10024214</v>
      </c>
      <c r="AL2464" s="7">
        <v>30256752</v>
      </c>
      <c r="AM2464" s="8">
        <v>0.8</v>
      </c>
    </row>
    <row r="2465" spans="37:39" x14ac:dyDescent="0.25">
      <c r="AK2465" s="7">
        <v>10024214</v>
      </c>
      <c r="AL2465" s="7">
        <v>30256855</v>
      </c>
      <c r="AM2465" s="8">
        <v>0.8</v>
      </c>
    </row>
    <row r="2466" spans="37:39" x14ac:dyDescent="0.25">
      <c r="AK2466" s="7">
        <v>10024214</v>
      </c>
      <c r="AL2466" s="7">
        <v>30256899</v>
      </c>
      <c r="AM2466" s="8">
        <v>0.9</v>
      </c>
    </row>
    <row r="2467" spans="37:39" x14ac:dyDescent="0.25">
      <c r="AK2467" s="7">
        <v>10024214</v>
      </c>
      <c r="AL2467" s="7">
        <v>30256914</v>
      </c>
      <c r="AM2467" s="8">
        <v>1</v>
      </c>
    </row>
    <row r="2468" spans="37:39" x14ac:dyDescent="0.25">
      <c r="AK2468" s="7">
        <v>10024214</v>
      </c>
      <c r="AL2468" s="7">
        <v>30256958</v>
      </c>
      <c r="AM2468" s="8">
        <v>0.9</v>
      </c>
    </row>
    <row r="2469" spans="37:39" x14ac:dyDescent="0.25">
      <c r="AK2469" s="7">
        <v>10024214</v>
      </c>
      <c r="AL2469" s="7">
        <v>30274734</v>
      </c>
      <c r="AM2469" s="8">
        <v>0.9</v>
      </c>
    </row>
    <row r="2470" spans="37:39" x14ac:dyDescent="0.25">
      <c r="AK2470" s="7">
        <v>10024214</v>
      </c>
      <c r="AL2470" s="7">
        <v>30274790</v>
      </c>
      <c r="AM2470" s="8">
        <v>0.8</v>
      </c>
    </row>
    <row r="2471" spans="37:39" x14ac:dyDescent="0.25">
      <c r="AK2471" s="7">
        <v>10024214</v>
      </c>
      <c r="AL2471" s="7">
        <v>30274815</v>
      </c>
      <c r="AM2471" s="8">
        <v>0.8</v>
      </c>
    </row>
    <row r="2472" spans="37:39" x14ac:dyDescent="0.25">
      <c r="AK2472" s="7">
        <v>10024214</v>
      </c>
      <c r="AL2472" s="7">
        <v>30276367</v>
      </c>
      <c r="AM2472" s="8">
        <v>0.9</v>
      </c>
    </row>
    <row r="2473" spans="37:39" x14ac:dyDescent="0.25">
      <c r="AK2473" s="7">
        <v>10024214</v>
      </c>
      <c r="AL2473" s="7">
        <v>30285163</v>
      </c>
      <c r="AM2473" s="8">
        <v>1</v>
      </c>
    </row>
    <row r="2474" spans="37:39" x14ac:dyDescent="0.25">
      <c r="AK2474" s="7">
        <v>10024214</v>
      </c>
      <c r="AL2474" s="7">
        <v>30285185</v>
      </c>
      <c r="AM2474" s="8">
        <v>0.9</v>
      </c>
    </row>
    <row r="2475" spans="37:39" x14ac:dyDescent="0.25">
      <c r="AK2475" s="7">
        <v>10024214</v>
      </c>
      <c r="AL2475" s="7">
        <v>30293647</v>
      </c>
      <c r="AM2475" s="8">
        <v>1</v>
      </c>
    </row>
    <row r="2476" spans="37:39" x14ac:dyDescent="0.25">
      <c r="AK2476" s="7">
        <v>10024214</v>
      </c>
      <c r="AL2476" s="7">
        <v>30313242</v>
      </c>
      <c r="AM2476" s="8">
        <v>0.56000000000000005</v>
      </c>
    </row>
    <row r="2477" spans="37:39" x14ac:dyDescent="0.25">
      <c r="AK2477" s="7">
        <v>10024214</v>
      </c>
      <c r="AL2477" s="7">
        <v>30313286</v>
      </c>
      <c r="AM2477" s="8">
        <v>0.8</v>
      </c>
    </row>
    <row r="2478" spans="37:39" x14ac:dyDescent="0.25">
      <c r="AK2478" s="7">
        <v>10024214</v>
      </c>
      <c r="AL2478" s="7">
        <v>30313323</v>
      </c>
      <c r="AM2478" s="8">
        <v>1</v>
      </c>
    </row>
    <row r="2479" spans="37:39" x14ac:dyDescent="0.25">
      <c r="AK2479" s="7">
        <v>10024214</v>
      </c>
      <c r="AL2479" s="7">
        <v>30313345</v>
      </c>
      <c r="AM2479" s="8">
        <v>0.8</v>
      </c>
    </row>
    <row r="2480" spans="37:39" x14ac:dyDescent="0.25">
      <c r="AK2480" s="7">
        <v>10024214</v>
      </c>
      <c r="AL2480" s="7">
        <v>30321494</v>
      </c>
      <c r="AM2480" s="8">
        <v>1</v>
      </c>
    </row>
    <row r="2481" spans="37:39" x14ac:dyDescent="0.25">
      <c r="AK2481" s="7">
        <v>10024214</v>
      </c>
      <c r="AL2481" s="7">
        <v>30325960</v>
      </c>
      <c r="AM2481" s="8">
        <v>0.9</v>
      </c>
    </row>
    <row r="2482" spans="37:39" x14ac:dyDescent="0.25">
      <c r="AK2482" s="7">
        <v>10024214</v>
      </c>
      <c r="AL2482" s="7">
        <v>30334319</v>
      </c>
      <c r="AM2482" s="8">
        <v>0.9</v>
      </c>
    </row>
    <row r="2483" spans="37:39" x14ac:dyDescent="0.25">
      <c r="AK2483" s="7">
        <v>10024214</v>
      </c>
      <c r="AL2483" s="7">
        <v>30339200</v>
      </c>
      <c r="AM2483" s="8">
        <v>0.9</v>
      </c>
    </row>
    <row r="2484" spans="37:39" x14ac:dyDescent="0.25">
      <c r="AK2484" s="7">
        <v>10024214</v>
      </c>
      <c r="AL2484" s="7">
        <v>30391576</v>
      </c>
      <c r="AM2484" s="8">
        <v>1</v>
      </c>
    </row>
    <row r="2485" spans="37:39" x14ac:dyDescent="0.25">
      <c r="AK2485" s="7">
        <v>10024214</v>
      </c>
      <c r="AL2485" s="7">
        <v>30432710</v>
      </c>
      <c r="AM2485" s="8">
        <v>0.8</v>
      </c>
    </row>
    <row r="2486" spans="37:39" x14ac:dyDescent="0.25">
      <c r="AK2486" s="7">
        <v>10024214</v>
      </c>
      <c r="AL2486" s="7">
        <v>30446865</v>
      </c>
      <c r="AM2486" s="8">
        <v>0.9</v>
      </c>
    </row>
    <row r="2487" spans="37:39" x14ac:dyDescent="0.25">
      <c r="AK2487" s="7">
        <v>10024221</v>
      </c>
      <c r="AL2487" s="7">
        <v>30103742</v>
      </c>
      <c r="AM2487" s="8">
        <v>0.9</v>
      </c>
    </row>
    <row r="2488" spans="37:39" x14ac:dyDescent="0.25">
      <c r="AK2488" s="7">
        <v>10024221</v>
      </c>
      <c r="AL2488" s="7">
        <v>30103753</v>
      </c>
      <c r="AM2488" s="8">
        <v>0.86</v>
      </c>
    </row>
    <row r="2489" spans="37:39" x14ac:dyDescent="0.25">
      <c r="AK2489" s="7">
        <v>10024221</v>
      </c>
      <c r="AL2489" s="7">
        <v>30103801</v>
      </c>
      <c r="AM2489" s="8">
        <v>0.9</v>
      </c>
    </row>
    <row r="2490" spans="37:39" x14ac:dyDescent="0.25">
      <c r="AK2490" s="7">
        <v>10024221</v>
      </c>
      <c r="AL2490" s="7">
        <v>30236147</v>
      </c>
      <c r="AM2490" s="8">
        <v>0.9</v>
      </c>
    </row>
    <row r="2491" spans="37:39" x14ac:dyDescent="0.25">
      <c r="AK2491" s="7">
        <v>10024221</v>
      </c>
      <c r="AL2491" s="7">
        <v>30238079</v>
      </c>
      <c r="AM2491" s="8">
        <v>0.9</v>
      </c>
    </row>
    <row r="2492" spans="37:39" x14ac:dyDescent="0.25">
      <c r="AK2492" s="7">
        <v>10024221</v>
      </c>
      <c r="AL2492" s="7">
        <v>30248669</v>
      </c>
      <c r="AM2492" s="8">
        <v>0.7</v>
      </c>
    </row>
    <row r="2493" spans="37:39" x14ac:dyDescent="0.25">
      <c r="AK2493" s="7">
        <v>10024221</v>
      </c>
      <c r="AL2493" s="7">
        <v>30248706</v>
      </c>
      <c r="AM2493" s="8">
        <v>0.9</v>
      </c>
    </row>
    <row r="2494" spans="37:39" x14ac:dyDescent="0.25">
      <c r="AK2494" s="7">
        <v>10024221</v>
      </c>
      <c r="AL2494" s="7">
        <v>30248740</v>
      </c>
      <c r="AM2494" s="8">
        <v>0.7</v>
      </c>
    </row>
    <row r="2495" spans="37:39" x14ac:dyDescent="0.25">
      <c r="AK2495" s="7">
        <v>10024221</v>
      </c>
      <c r="AL2495" s="7">
        <v>30255865</v>
      </c>
      <c r="AM2495" s="8">
        <v>0.9</v>
      </c>
    </row>
    <row r="2496" spans="37:39" x14ac:dyDescent="0.25">
      <c r="AK2496" s="7">
        <v>10024221</v>
      </c>
      <c r="AL2496" s="7">
        <v>30256349</v>
      </c>
      <c r="AM2496" s="8">
        <v>0.7</v>
      </c>
    </row>
    <row r="2497" spans="37:39" x14ac:dyDescent="0.25">
      <c r="AK2497" s="7">
        <v>10024221</v>
      </c>
      <c r="AL2497" s="7">
        <v>30256730</v>
      </c>
      <c r="AM2497" s="8">
        <v>0.7</v>
      </c>
    </row>
    <row r="2498" spans="37:39" x14ac:dyDescent="0.25">
      <c r="AK2498" s="7">
        <v>10024221</v>
      </c>
      <c r="AL2498" s="7">
        <v>30256752</v>
      </c>
      <c r="AM2498" s="8">
        <v>0.86</v>
      </c>
    </row>
    <row r="2499" spans="37:39" x14ac:dyDescent="0.25">
      <c r="AK2499" s="7">
        <v>10024221</v>
      </c>
      <c r="AL2499" s="7">
        <v>30256855</v>
      </c>
      <c r="AM2499" s="8">
        <v>0.86</v>
      </c>
    </row>
    <row r="2500" spans="37:39" x14ac:dyDescent="0.25">
      <c r="AK2500" s="7">
        <v>10024221</v>
      </c>
      <c r="AL2500" s="7">
        <v>30256899</v>
      </c>
      <c r="AM2500" s="8">
        <v>0.9</v>
      </c>
    </row>
    <row r="2501" spans="37:39" x14ac:dyDescent="0.25">
      <c r="AK2501" s="7">
        <v>10024221</v>
      </c>
      <c r="AL2501" s="7">
        <v>30256914</v>
      </c>
      <c r="AM2501" s="8">
        <v>0.7</v>
      </c>
    </row>
    <row r="2502" spans="37:39" x14ac:dyDescent="0.25">
      <c r="AK2502" s="7">
        <v>10024221</v>
      </c>
      <c r="AL2502" s="7">
        <v>30256958</v>
      </c>
      <c r="AM2502" s="8">
        <v>0.9</v>
      </c>
    </row>
    <row r="2503" spans="37:39" x14ac:dyDescent="0.25">
      <c r="AK2503" s="7">
        <v>10024221</v>
      </c>
      <c r="AL2503" s="7">
        <v>30274734</v>
      </c>
      <c r="AM2503" s="8">
        <v>0.9</v>
      </c>
    </row>
    <row r="2504" spans="37:39" x14ac:dyDescent="0.25">
      <c r="AK2504" s="7">
        <v>10024221</v>
      </c>
      <c r="AL2504" s="7">
        <v>30274790</v>
      </c>
      <c r="AM2504" s="8">
        <v>0.86</v>
      </c>
    </row>
    <row r="2505" spans="37:39" x14ac:dyDescent="0.25">
      <c r="AK2505" s="7">
        <v>10024221</v>
      </c>
      <c r="AL2505" s="7">
        <v>30274815</v>
      </c>
      <c r="AM2505" s="8">
        <v>0.86</v>
      </c>
    </row>
    <row r="2506" spans="37:39" x14ac:dyDescent="0.25">
      <c r="AK2506" s="7">
        <v>10024221</v>
      </c>
      <c r="AL2506" s="7">
        <v>30276367</v>
      </c>
      <c r="AM2506" s="8">
        <v>0.9</v>
      </c>
    </row>
    <row r="2507" spans="37:39" x14ac:dyDescent="0.25">
      <c r="AK2507" s="7">
        <v>10024221</v>
      </c>
      <c r="AL2507" s="7">
        <v>30285163</v>
      </c>
      <c r="AM2507" s="8">
        <v>0.7</v>
      </c>
    </row>
    <row r="2508" spans="37:39" x14ac:dyDescent="0.25">
      <c r="AK2508" s="7">
        <v>10024221</v>
      </c>
      <c r="AL2508" s="7">
        <v>30285185</v>
      </c>
      <c r="AM2508" s="8">
        <v>0.9</v>
      </c>
    </row>
    <row r="2509" spans="37:39" x14ac:dyDescent="0.25">
      <c r="AK2509" s="7">
        <v>10024221</v>
      </c>
      <c r="AL2509" s="7">
        <v>30293647</v>
      </c>
      <c r="AM2509" s="8">
        <v>0.7</v>
      </c>
    </row>
    <row r="2510" spans="37:39" x14ac:dyDescent="0.25">
      <c r="AK2510" s="7">
        <v>10024221</v>
      </c>
      <c r="AL2510" s="7">
        <v>30313242</v>
      </c>
      <c r="AM2510" s="8">
        <v>0.56000000000000005</v>
      </c>
    </row>
    <row r="2511" spans="37:39" x14ac:dyDescent="0.25">
      <c r="AK2511" s="7">
        <v>10024221</v>
      </c>
      <c r="AL2511" s="7">
        <v>30313286</v>
      </c>
      <c r="AM2511" s="8">
        <v>0.86</v>
      </c>
    </row>
    <row r="2512" spans="37:39" x14ac:dyDescent="0.25">
      <c r="AK2512" s="7">
        <v>10024221</v>
      </c>
      <c r="AL2512" s="7">
        <v>30313323</v>
      </c>
      <c r="AM2512" s="8">
        <v>0.7</v>
      </c>
    </row>
    <row r="2513" spans="37:39" x14ac:dyDescent="0.25">
      <c r="AK2513" s="7">
        <v>10024221</v>
      </c>
      <c r="AL2513" s="7">
        <v>30313345</v>
      </c>
      <c r="AM2513" s="8">
        <v>0.86</v>
      </c>
    </row>
    <row r="2514" spans="37:39" x14ac:dyDescent="0.25">
      <c r="AK2514" s="7">
        <v>10024221</v>
      </c>
      <c r="AL2514" s="7">
        <v>30321494</v>
      </c>
      <c r="AM2514" s="8">
        <v>1</v>
      </c>
    </row>
    <row r="2515" spans="37:39" x14ac:dyDescent="0.25">
      <c r="AK2515" s="7">
        <v>10024221</v>
      </c>
      <c r="AL2515" s="7">
        <v>30325960</v>
      </c>
      <c r="AM2515" s="8">
        <v>0.9</v>
      </c>
    </row>
    <row r="2516" spans="37:39" x14ac:dyDescent="0.25">
      <c r="AK2516" s="7">
        <v>10024221</v>
      </c>
      <c r="AL2516" s="7">
        <v>30334319</v>
      </c>
      <c r="AM2516" s="8">
        <v>0.9</v>
      </c>
    </row>
    <row r="2517" spans="37:39" x14ac:dyDescent="0.25">
      <c r="AK2517" s="7">
        <v>10024221</v>
      </c>
      <c r="AL2517" s="7">
        <v>30339200</v>
      </c>
      <c r="AM2517" s="8">
        <v>0.9</v>
      </c>
    </row>
    <row r="2518" spans="37:39" x14ac:dyDescent="0.25">
      <c r="AK2518" s="7">
        <v>10024221</v>
      </c>
      <c r="AL2518" s="7">
        <v>30391576</v>
      </c>
      <c r="AM2518" s="8">
        <v>0.7</v>
      </c>
    </row>
    <row r="2519" spans="37:39" x14ac:dyDescent="0.25">
      <c r="AK2519" s="7">
        <v>10024221</v>
      </c>
      <c r="AL2519" s="7">
        <v>30432710</v>
      </c>
      <c r="AM2519" s="8">
        <v>0.86</v>
      </c>
    </row>
    <row r="2520" spans="37:39" x14ac:dyDescent="0.25">
      <c r="AK2520" s="7">
        <v>10024221</v>
      </c>
      <c r="AL2520" s="7">
        <v>30446865</v>
      </c>
      <c r="AM2520" s="8">
        <v>0.9</v>
      </c>
    </row>
    <row r="2521" spans="37:39" x14ac:dyDescent="0.25">
      <c r="AK2521" s="7">
        <v>10024223</v>
      </c>
      <c r="AL2521" s="7">
        <v>30103742</v>
      </c>
      <c r="AM2521" s="8">
        <v>1</v>
      </c>
    </row>
    <row r="2522" spans="37:39" x14ac:dyDescent="0.25">
      <c r="AK2522" s="7">
        <v>10024223</v>
      </c>
      <c r="AL2522" s="7">
        <v>30103753</v>
      </c>
      <c r="AM2522" s="8">
        <v>0.96</v>
      </c>
    </row>
    <row r="2523" spans="37:39" x14ac:dyDescent="0.25">
      <c r="AK2523" s="7">
        <v>10024223</v>
      </c>
      <c r="AL2523" s="7">
        <v>30103801</v>
      </c>
      <c r="AM2523" s="8">
        <v>1</v>
      </c>
    </row>
    <row r="2524" spans="37:39" x14ac:dyDescent="0.25">
      <c r="AK2524" s="7">
        <v>10024223</v>
      </c>
      <c r="AL2524" s="7">
        <v>30236147</v>
      </c>
      <c r="AM2524" s="8">
        <v>1</v>
      </c>
    </row>
    <row r="2525" spans="37:39" x14ac:dyDescent="0.25">
      <c r="AK2525" s="7">
        <v>10024223</v>
      </c>
      <c r="AL2525" s="7">
        <v>30238079</v>
      </c>
      <c r="AM2525" s="8">
        <v>1</v>
      </c>
    </row>
    <row r="2526" spans="37:39" x14ac:dyDescent="0.25">
      <c r="AK2526" s="7">
        <v>10024223</v>
      </c>
      <c r="AL2526" s="7">
        <v>30248669</v>
      </c>
      <c r="AM2526" s="8">
        <v>0.75</v>
      </c>
    </row>
    <row r="2527" spans="37:39" x14ac:dyDescent="0.25">
      <c r="AK2527" s="7">
        <v>10024223</v>
      </c>
      <c r="AL2527" s="7">
        <v>30248706</v>
      </c>
      <c r="AM2527" s="8">
        <v>1</v>
      </c>
    </row>
    <row r="2528" spans="37:39" x14ac:dyDescent="0.25">
      <c r="AK2528" s="7">
        <v>10024223</v>
      </c>
      <c r="AL2528" s="7">
        <v>30248740</v>
      </c>
      <c r="AM2528" s="8">
        <v>0.75</v>
      </c>
    </row>
    <row r="2529" spans="37:39" x14ac:dyDescent="0.25">
      <c r="AK2529" s="7">
        <v>10024223</v>
      </c>
      <c r="AL2529" s="7">
        <v>30255865</v>
      </c>
      <c r="AM2529" s="8">
        <v>1</v>
      </c>
    </row>
    <row r="2530" spans="37:39" x14ac:dyDescent="0.25">
      <c r="AK2530" s="7">
        <v>10024223</v>
      </c>
      <c r="AL2530" s="7">
        <v>30256349</v>
      </c>
      <c r="AM2530" s="8">
        <v>0.75</v>
      </c>
    </row>
    <row r="2531" spans="37:39" x14ac:dyDescent="0.25">
      <c r="AK2531" s="7">
        <v>10024223</v>
      </c>
      <c r="AL2531" s="7">
        <v>30256730</v>
      </c>
      <c r="AM2531" s="8">
        <v>0.75</v>
      </c>
    </row>
    <row r="2532" spans="37:39" x14ac:dyDescent="0.25">
      <c r="AK2532" s="7">
        <v>10024223</v>
      </c>
      <c r="AL2532" s="7">
        <v>30256752</v>
      </c>
      <c r="AM2532" s="8">
        <v>0.96</v>
      </c>
    </row>
    <row r="2533" spans="37:39" x14ac:dyDescent="0.25">
      <c r="AK2533" s="7">
        <v>10024223</v>
      </c>
      <c r="AL2533" s="7">
        <v>30256855</v>
      </c>
      <c r="AM2533" s="8">
        <v>0.96</v>
      </c>
    </row>
    <row r="2534" spans="37:39" x14ac:dyDescent="0.25">
      <c r="AK2534" s="7">
        <v>10024223</v>
      </c>
      <c r="AL2534" s="7">
        <v>30256899</v>
      </c>
      <c r="AM2534" s="8">
        <v>1</v>
      </c>
    </row>
    <row r="2535" spans="37:39" x14ac:dyDescent="0.25">
      <c r="AK2535" s="7">
        <v>10024223</v>
      </c>
      <c r="AL2535" s="7">
        <v>30256914</v>
      </c>
      <c r="AM2535" s="8">
        <v>0.75</v>
      </c>
    </row>
    <row r="2536" spans="37:39" x14ac:dyDescent="0.25">
      <c r="AK2536" s="7">
        <v>10024223</v>
      </c>
      <c r="AL2536" s="7">
        <v>30256958</v>
      </c>
      <c r="AM2536" s="8">
        <v>1</v>
      </c>
    </row>
    <row r="2537" spans="37:39" x14ac:dyDescent="0.25">
      <c r="AK2537" s="7">
        <v>10024223</v>
      </c>
      <c r="AL2537" s="7">
        <v>30274734</v>
      </c>
      <c r="AM2537" s="8">
        <v>1</v>
      </c>
    </row>
    <row r="2538" spans="37:39" x14ac:dyDescent="0.25">
      <c r="AK2538" s="7">
        <v>10024223</v>
      </c>
      <c r="AL2538" s="7">
        <v>30274790</v>
      </c>
      <c r="AM2538" s="8">
        <v>0.96</v>
      </c>
    </row>
    <row r="2539" spans="37:39" x14ac:dyDescent="0.25">
      <c r="AK2539" s="7">
        <v>10024223</v>
      </c>
      <c r="AL2539" s="7">
        <v>30274815</v>
      </c>
      <c r="AM2539" s="8">
        <v>0.96</v>
      </c>
    </row>
    <row r="2540" spans="37:39" x14ac:dyDescent="0.25">
      <c r="AK2540" s="7">
        <v>10024223</v>
      </c>
      <c r="AL2540" s="7">
        <v>30276367</v>
      </c>
      <c r="AM2540" s="8">
        <v>1</v>
      </c>
    </row>
    <row r="2541" spans="37:39" x14ac:dyDescent="0.25">
      <c r="AK2541" s="7">
        <v>10024223</v>
      </c>
      <c r="AL2541" s="7">
        <v>30285163</v>
      </c>
      <c r="AM2541" s="8">
        <v>0.75</v>
      </c>
    </row>
    <row r="2542" spans="37:39" x14ac:dyDescent="0.25">
      <c r="AK2542" s="7">
        <v>10024223</v>
      </c>
      <c r="AL2542" s="7">
        <v>30285185</v>
      </c>
      <c r="AM2542" s="8">
        <v>1</v>
      </c>
    </row>
    <row r="2543" spans="37:39" x14ac:dyDescent="0.25">
      <c r="AK2543" s="7">
        <v>10024223</v>
      </c>
      <c r="AL2543" s="7">
        <v>30293647</v>
      </c>
      <c r="AM2543" s="8">
        <v>0.75</v>
      </c>
    </row>
    <row r="2544" spans="37:39" x14ac:dyDescent="0.25">
      <c r="AK2544" s="7">
        <v>10024223</v>
      </c>
      <c r="AL2544" s="7">
        <v>30313242</v>
      </c>
      <c r="AM2544" s="8">
        <v>0.6</v>
      </c>
    </row>
    <row r="2545" spans="37:39" x14ac:dyDescent="0.25">
      <c r="AK2545" s="7">
        <v>10024223</v>
      </c>
      <c r="AL2545" s="7">
        <v>30313286</v>
      </c>
      <c r="AM2545" s="8">
        <v>0.96</v>
      </c>
    </row>
    <row r="2546" spans="37:39" x14ac:dyDescent="0.25">
      <c r="AK2546" s="7">
        <v>10024223</v>
      </c>
      <c r="AL2546" s="7">
        <v>30313323</v>
      </c>
      <c r="AM2546" s="8">
        <v>0.75</v>
      </c>
    </row>
    <row r="2547" spans="37:39" x14ac:dyDescent="0.25">
      <c r="AK2547" s="7">
        <v>10024223</v>
      </c>
      <c r="AL2547" s="7">
        <v>30313345</v>
      </c>
      <c r="AM2547" s="8">
        <v>0.96</v>
      </c>
    </row>
    <row r="2548" spans="37:39" x14ac:dyDescent="0.25">
      <c r="AK2548" s="7">
        <v>10024223</v>
      </c>
      <c r="AL2548" s="7">
        <v>30321494</v>
      </c>
      <c r="AM2548" s="8">
        <v>1</v>
      </c>
    </row>
    <row r="2549" spans="37:39" x14ac:dyDescent="0.25">
      <c r="AK2549" s="7">
        <v>10024223</v>
      </c>
      <c r="AL2549" s="7">
        <v>30325960</v>
      </c>
      <c r="AM2549" s="8">
        <v>1</v>
      </c>
    </row>
    <row r="2550" spans="37:39" x14ac:dyDescent="0.25">
      <c r="AK2550" s="7">
        <v>10024223</v>
      </c>
      <c r="AL2550" s="7">
        <v>30334319</v>
      </c>
      <c r="AM2550" s="8">
        <v>1</v>
      </c>
    </row>
    <row r="2551" spans="37:39" x14ac:dyDescent="0.25">
      <c r="AK2551" s="7">
        <v>10024223</v>
      </c>
      <c r="AL2551" s="7">
        <v>30339200</v>
      </c>
      <c r="AM2551" s="8">
        <v>1</v>
      </c>
    </row>
    <row r="2552" spans="37:39" x14ac:dyDescent="0.25">
      <c r="AK2552" s="7">
        <v>10024223</v>
      </c>
      <c r="AL2552" s="7">
        <v>30391576</v>
      </c>
      <c r="AM2552" s="8">
        <v>0.75</v>
      </c>
    </row>
    <row r="2553" spans="37:39" x14ac:dyDescent="0.25">
      <c r="AK2553" s="7">
        <v>10024223</v>
      </c>
      <c r="AL2553" s="7">
        <v>30432710</v>
      </c>
      <c r="AM2553" s="8">
        <v>0.96</v>
      </c>
    </row>
    <row r="2554" spans="37:39" x14ac:dyDescent="0.25">
      <c r="AK2554" s="7">
        <v>10024223</v>
      </c>
      <c r="AL2554" s="7">
        <v>30446865</v>
      </c>
      <c r="AM2554" s="8">
        <v>1</v>
      </c>
    </row>
    <row r="2555" spans="37:39" x14ac:dyDescent="0.25">
      <c r="AK2555" s="7">
        <v>10024227</v>
      </c>
      <c r="AL2555" s="7">
        <v>30103742</v>
      </c>
      <c r="AM2555" s="8">
        <v>0.96</v>
      </c>
    </row>
    <row r="2556" spans="37:39" x14ac:dyDescent="0.25">
      <c r="AK2556" s="7">
        <v>10024227</v>
      </c>
      <c r="AL2556" s="7">
        <v>30103753</v>
      </c>
      <c r="AM2556" s="8">
        <v>0.9</v>
      </c>
    </row>
    <row r="2557" spans="37:39" x14ac:dyDescent="0.25">
      <c r="AK2557" s="7">
        <v>10024227</v>
      </c>
      <c r="AL2557" s="7">
        <v>30103801</v>
      </c>
      <c r="AM2557" s="8">
        <v>0.96</v>
      </c>
    </row>
    <row r="2558" spans="37:39" x14ac:dyDescent="0.25">
      <c r="AK2558" s="7">
        <v>10024227</v>
      </c>
      <c r="AL2558" s="7">
        <v>30236147</v>
      </c>
      <c r="AM2558" s="8">
        <v>0.96</v>
      </c>
    </row>
    <row r="2559" spans="37:39" x14ac:dyDescent="0.25">
      <c r="AK2559" s="7">
        <v>10024227</v>
      </c>
      <c r="AL2559" s="7">
        <v>30238079</v>
      </c>
      <c r="AM2559" s="8">
        <v>0.96</v>
      </c>
    </row>
    <row r="2560" spans="37:39" x14ac:dyDescent="0.25">
      <c r="AK2560" s="7">
        <v>10024227</v>
      </c>
      <c r="AL2560" s="7">
        <v>30248669</v>
      </c>
      <c r="AM2560" s="8">
        <v>0.7</v>
      </c>
    </row>
    <row r="2561" spans="37:39" x14ac:dyDescent="0.25">
      <c r="AK2561" s="7">
        <v>10024227</v>
      </c>
      <c r="AL2561" s="7">
        <v>30248706</v>
      </c>
      <c r="AM2561" s="8">
        <v>0.96</v>
      </c>
    </row>
    <row r="2562" spans="37:39" x14ac:dyDescent="0.25">
      <c r="AK2562" s="7">
        <v>10024227</v>
      </c>
      <c r="AL2562" s="7">
        <v>30248740</v>
      </c>
      <c r="AM2562" s="8">
        <v>0.7</v>
      </c>
    </row>
    <row r="2563" spans="37:39" x14ac:dyDescent="0.25">
      <c r="AK2563" s="7">
        <v>10024227</v>
      </c>
      <c r="AL2563" s="7">
        <v>30255865</v>
      </c>
      <c r="AM2563" s="8">
        <v>0.96</v>
      </c>
    </row>
    <row r="2564" spans="37:39" x14ac:dyDescent="0.25">
      <c r="AK2564" s="7">
        <v>10024227</v>
      </c>
      <c r="AL2564" s="7">
        <v>30256349</v>
      </c>
      <c r="AM2564" s="8">
        <v>0.7</v>
      </c>
    </row>
    <row r="2565" spans="37:39" x14ac:dyDescent="0.25">
      <c r="AK2565" s="7">
        <v>10024227</v>
      </c>
      <c r="AL2565" s="7">
        <v>30256730</v>
      </c>
      <c r="AM2565" s="8">
        <v>0.7</v>
      </c>
    </row>
    <row r="2566" spans="37:39" x14ac:dyDescent="0.25">
      <c r="AK2566" s="7">
        <v>10024227</v>
      </c>
      <c r="AL2566" s="7">
        <v>30256752</v>
      </c>
      <c r="AM2566" s="8">
        <v>0.9</v>
      </c>
    </row>
    <row r="2567" spans="37:39" x14ac:dyDescent="0.25">
      <c r="AK2567" s="7">
        <v>10024227</v>
      </c>
      <c r="AL2567" s="7">
        <v>30256855</v>
      </c>
      <c r="AM2567" s="8">
        <v>0.9</v>
      </c>
    </row>
    <row r="2568" spans="37:39" x14ac:dyDescent="0.25">
      <c r="AK2568" s="7">
        <v>10024227</v>
      </c>
      <c r="AL2568" s="7">
        <v>30256899</v>
      </c>
      <c r="AM2568" s="8">
        <v>0.96</v>
      </c>
    </row>
    <row r="2569" spans="37:39" x14ac:dyDescent="0.25">
      <c r="AK2569" s="7">
        <v>10024227</v>
      </c>
      <c r="AL2569" s="7">
        <v>30256914</v>
      </c>
      <c r="AM2569" s="8">
        <v>0.7</v>
      </c>
    </row>
    <row r="2570" spans="37:39" x14ac:dyDescent="0.25">
      <c r="AK2570" s="7">
        <v>10024227</v>
      </c>
      <c r="AL2570" s="7">
        <v>30256958</v>
      </c>
      <c r="AM2570" s="8">
        <v>0.96</v>
      </c>
    </row>
    <row r="2571" spans="37:39" x14ac:dyDescent="0.25">
      <c r="AK2571" s="7">
        <v>10024227</v>
      </c>
      <c r="AL2571" s="7">
        <v>30274734</v>
      </c>
      <c r="AM2571" s="8">
        <v>0.96</v>
      </c>
    </row>
    <row r="2572" spans="37:39" x14ac:dyDescent="0.25">
      <c r="AK2572" s="7">
        <v>10024227</v>
      </c>
      <c r="AL2572" s="7">
        <v>30274790</v>
      </c>
      <c r="AM2572" s="8">
        <v>0.9</v>
      </c>
    </row>
    <row r="2573" spans="37:39" x14ac:dyDescent="0.25">
      <c r="AK2573" s="7">
        <v>10024227</v>
      </c>
      <c r="AL2573" s="7">
        <v>30274815</v>
      </c>
      <c r="AM2573" s="8">
        <v>0.9</v>
      </c>
    </row>
    <row r="2574" spans="37:39" x14ac:dyDescent="0.25">
      <c r="AK2574" s="7">
        <v>10024227</v>
      </c>
      <c r="AL2574" s="7">
        <v>30276367</v>
      </c>
      <c r="AM2574" s="8">
        <v>0.96</v>
      </c>
    </row>
    <row r="2575" spans="37:39" x14ac:dyDescent="0.25">
      <c r="AK2575" s="7">
        <v>10024227</v>
      </c>
      <c r="AL2575" s="7">
        <v>30285163</v>
      </c>
      <c r="AM2575" s="8">
        <v>0.7</v>
      </c>
    </row>
    <row r="2576" spans="37:39" x14ac:dyDescent="0.25">
      <c r="AK2576" s="7">
        <v>10024227</v>
      </c>
      <c r="AL2576" s="7">
        <v>30285185</v>
      </c>
      <c r="AM2576" s="8">
        <v>0.96</v>
      </c>
    </row>
    <row r="2577" spans="37:39" x14ac:dyDescent="0.25">
      <c r="AK2577" s="7">
        <v>10024227</v>
      </c>
      <c r="AL2577" s="7">
        <v>30293647</v>
      </c>
      <c r="AM2577" s="8">
        <v>0.7</v>
      </c>
    </row>
    <row r="2578" spans="37:39" x14ac:dyDescent="0.25">
      <c r="AK2578" s="7">
        <v>10024227</v>
      </c>
      <c r="AL2578" s="7">
        <v>30313242</v>
      </c>
      <c r="AM2578" s="8">
        <v>0.56000000000000005</v>
      </c>
    </row>
    <row r="2579" spans="37:39" x14ac:dyDescent="0.25">
      <c r="AK2579" s="7">
        <v>10024227</v>
      </c>
      <c r="AL2579" s="7">
        <v>30313286</v>
      </c>
      <c r="AM2579" s="8">
        <v>0.9</v>
      </c>
    </row>
    <row r="2580" spans="37:39" x14ac:dyDescent="0.25">
      <c r="AK2580" s="7">
        <v>10024227</v>
      </c>
      <c r="AL2580" s="7">
        <v>30313323</v>
      </c>
      <c r="AM2580" s="8">
        <v>0.7</v>
      </c>
    </row>
    <row r="2581" spans="37:39" x14ac:dyDescent="0.25">
      <c r="AK2581" s="7">
        <v>10024227</v>
      </c>
      <c r="AL2581" s="7">
        <v>30313345</v>
      </c>
      <c r="AM2581" s="8">
        <v>0.9</v>
      </c>
    </row>
    <row r="2582" spans="37:39" x14ac:dyDescent="0.25">
      <c r="AK2582" s="7">
        <v>10024227</v>
      </c>
      <c r="AL2582" s="7">
        <v>30321494</v>
      </c>
      <c r="AM2582" s="8">
        <v>0.83333333333333337</v>
      </c>
    </row>
    <row r="2583" spans="37:39" x14ac:dyDescent="0.25">
      <c r="AK2583" s="7">
        <v>10024227</v>
      </c>
      <c r="AL2583" s="7">
        <v>30325960</v>
      </c>
      <c r="AM2583" s="8">
        <v>0.96</v>
      </c>
    </row>
    <row r="2584" spans="37:39" x14ac:dyDescent="0.25">
      <c r="AK2584" s="7">
        <v>10024227</v>
      </c>
      <c r="AL2584" s="7">
        <v>30334319</v>
      </c>
      <c r="AM2584" s="8">
        <v>0.96</v>
      </c>
    </row>
    <row r="2585" spans="37:39" x14ac:dyDescent="0.25">
      <c r="AK2585" s="7">
        <v>10024227</v>
      </c>
      <c r="AL2585" s="7">
        <v>30339200</v>
      </c>
      <c r="AM2585" s="8">
        <v>0.96</v>
      </c>
    </row>
    <row r="2586" spans="37:39" x14ac:dyDescent="0.25">
      <c r="AK2586" s="7">
        <v>10024227</v>
      </c>
      <c r="AL2586" s="7">
        <v>30391576</v>
      </c>
      <c r="AM2586" s="8">
        <v>0.7</v>
      </c>
    </row>
    <row r="2587" spans="37:39" x14ac:dyDescent="0.25">
      <c r="AK2587" s="7">
        <v>10024227</v>
      </c>
      <c r="AL2587" s="7">
        <v>30432710</v>
      </c>
      <c r="AM2587" s="8">
        <v>0.9</v>
      </c>
    </row>
    <row r="2588" spans="37:39" x14ac:dyDescent="0.25">
      <c r="AK2588" s="7">
        <v>10024227</v>
      </c>
      <c r="AL2588" s="7">
        <v>30446865</v>
      </c>
      <c r="AM2588" s="8">
        <v>0.96</v>
      </c>
    </row>
    <row r="2589" spans="37:39" x14ac:dyDescent="0.25">
      <c r="AK2589" s="7">
        <v>10024251</v>
      </c>
      <c r="AL2589" s="7">
        <v>30103742</v>
      </c>
      <c r="AM2589" s="8">
        <v>1.04</v>
      </c>
    </row>
    <row r="2590" spans="37:39" x14ac:dyDescent="0.25">
      <c r="AK2590" s="7">
        <v>10024251</v>
      </c>
      <c r="AL2590" s="7">
        <v>30103753</v>
      </c>
      <c r="AM2590" s="8">
        <v>1</v>
      </c>
    </row>
    <row r="2591" spans="37:39" x14ac:dyDescent="0.25">
      <c r="AK2591" s="7">
        <v>10024251</v>
      </c>
      <c r="AL2591" s="7">
        <v>30103801</v>
      </c>
      <c r="AM2591" s="8">
        <v>1.04</v>
      </c>
    </row>
    <row r="2592" spans="37:39" x14ac:dyDescent="0.25">
      <c r="AK2592" s="7">
        <v>10024251</v>
      </c>
      <c r="AL2592" s="7">
        <v>30236147</v>
      </c>
      <c r="AM2592" s="8">
        <v>1.04</v>
      </c>
    </row>
    <row r="2593" spans="37:39" x14ac:dyDescent="0.25">
      <c r="AK2593" s="7">
        <v>10024251</v>
      </c>
      <c r="AL2593" s="7">
        <v>30238079</v>
      </c>
      <c r="AM2593" s="8">
        <v>1.04</v>
      </c>
    </row>
    <row r="2594" spans="37:39" x14ac:dyDescent="0.25">
      <c r="AK2594" s="7">
        <v>10024251</v>
      </c>
      <c r="AL2594" s="7">
        <v>30248669</v>
      </c>
      <c r="AM2594" s="8">
        <v>0.875</v>
      </c>
    </row>
    <row r="2595" spans="37:39" x14ac:dyDescent="0.25">
      <c r="AK2595" s="7">
        <v>10024251</v>
      </c>
      <c r="AL2595" s="7">
        <v>30248706</v>
      </c>
      <c r="AM2595" s="8">
        <v>1.04</v>
      </c>
    </row>
    <row r="2596" spans="37:39" x14ac:dyDescent="0.25">
      <c r="AK2596" s="7">
        <v>10024251</v>
      </c>
      <c r="AL2596" s="7">
        <v>30248740</v>
      </c>
      <c r="AM2596" s="8">
        <v>0.875</v>
      </c>
    </row>
    <row r="2597" spans="37:39" x14ac:dyDescent="0.25">
      <c r="AK2597" s="7">
        <v>10024251</v>
      </c>
      <c r="AL2597" s="7">
        <v>30255865</v>
      </c>
      <c r="AM2597" s="8">
        <v>1.04</v>
      </c>
    </row>
    <row r="2598" spans="37:39" x14ac:dyDescent="0.25">
      <c r="AK2598" s="7">
        <v>10024251</v>
      </c>
      <c r="AL2598" s="7">
        <v>30256349</v>
      </c>
      <c r="AM2598" s="8">
        <v>0.875</v>
      </c>
    </row>
    <row r="2599" spans="37:39" x14ac:dyDescent="0.25">
      <c r="AK2599" s="7">
        <v>10024251</v>
      </c>
      <c r="AL2599" s="7">
        <v>30256730</v>
      </c>
      <c r="AM2599" s="8">
        <v>0.875</v>
      </c>
    </row>
    <row r="2600" spans="37:39" x14ac:dyDescent="0.25">
      <c r="AK2600" s="7">
        <v>10024251</v>
      </c>
      <c r="AL2600" s="7">
        <v>30256752</v>
      </c>
      <c r="AM2600" s="8">
        <v>1</v>
      </c>
    </row>
    <row r="2601" spans="37:39" x14ac:dyDescent="0.25">
      <c r="AK2601" s="7">
        <v>10024251</v>
      </c>
      <c r="AL2601" s="7">
        <v>30256855</v>
      </c>
      <c r="AM2601" s="8">
        <v>1</v>
      </c>
    </row>
    <row r="2602" spans="37:39" x14ac:dyDescent="0.25">
      <c r="AK2602" s="7">
        <v>10024251</v>
      </c>
      <c r="AL2602" s="7">
        <v>30256899</v>
      </c>
      <c r="AM2602" s="8">
        <v>1.04</v>
      </c>
    </row>
    <row r="2603" spans="37:39" x14ac:dyDescent="0.25">
      <c r="AK2603" s="7">
        <v>10024251</v>
      </c>
      <c r="AL2603" s="7">
        <v>30256914</v>
      </c>
      <c r="AM2603" s="8">
        <v>0.875</v>
      </c>
    </row>
    <row r="2604" spans="37:39" x14ac:dyDescent="0.25">
      <c r="AK2604" s="7">
        <v>10024251</v>
      </c>
      <c r="AL2604" s="7">
        <v>30256958</v>
      </c>
      <c r="AM2604" s="8">
        <v>1.04</v>
      </c>
    </row>
    <row r="2605" spans="37:39" x14ac:dyDescent="0.25">
      <c r="AK2605" s="7">
        <v>10024251</v>
      </c>
      <c r="AL2605" s="7">
        <v>30274734</v>
      </c>
      <c r="AM2605" s="8">
        <v>1.04</v>
      </c>
    </row>
    <row r="2606" spans="37:39" x14ac:dyDescent="0.25">
      <c r="AK2606" s="7">
        <v>10024251</v>
      </c>
      <c r="AL2606" s="7">
        <v>30274790</v>
      </c>
      <c r="AM2606" s="8">
        <v>1</v>
      </c>
    </row>
    <row r="2607" spans="37:39" x14ac:dyDescent="0.25">
      <c r="AK2607" s="7">
        <v>10024251</v>
      </c>
      <c r="AL2607" s="7">
        <v>30274815</v>
      </c>
      <c r="AM2607" s="8">
        <v>1</v>
      </c>
    </row>
    <row r="2608" spans="37:39" x14ac:dyDescent="0.25">
      <c r="AK2608" s="7">
        <v>10024251</v>
      </c>
      <c r="AL2608" s="7">
        <v>30276367</v>
      </c>
      <c r="AM2608" s="8">
        <v>1.04</v>
      </c>
    </row>
    <row r="2609" spans="37:39" x14ac:dyDescent="0.25">
      <c r="AK2609" s="7">
        <v>10024251</v>
      </c>
      <c r="AL2609" s="7">
        <v>30285163</v>
      </c>
      <c r="AM2609" s="8">
        <v>0.875</v>
      </c>
    </row>
    <row r="2610" spans="37:39" x14ac:dyDescent="0.25">
      <c r="AK2610" s="7">
        <v>10024251</v>
      </c>
      <c r="AL2610" s="7">
        <v>30285185</v>
      </c>
      <c r="AM2610" s="8">
        <v>1.04</v>
      </c>
    </row>
    <row r="2611" spans="37:39" x14ac:dyDescent="0.25">
      <c r="AK2611" s="7">
        <v>10024251</v>
      </c>
      <c r="AL2611" s="7">
        <v>30293647</v>
      </c>
      <c r="AM2611" s="8">
        <v>0.875</v>
      </c>
    </row>
    <row r="2612" spans="37:39" x14ac:dyDescent="0.25">
      <c r="AK2612" s="7">
        <v>10024251</v>
      </c>
      <c r="AL2612" s="7">
        <v>30313242</v>
      </c>
      <c r="AM2612" s="8">
        <v>0.6</v>
      </c>
    </row>
    <row r="2613" spans="37:39" x14ac:dyDescent="0.25">
      <c r="AK2613" s="7">
        <v>10024251</v>
      </c>
      <c r="AL2613" s="7">
        <v>30313286</v>
      </c>
      <c r="AM2613" s="8">
        <v>1</v>
      </c>
    </row>
    <row r="2614" spans="37:39" x14ac:dyDescent="0.25">
      <c r="AK2614" s="7">
        <v>10024251</v>
      </c>
      <c r="AL2614" s="7">
        <v>30313323</v>
      </c>
      <c r="AM2614" s="8">
        <v>0.875</v>
      </c>
    </row>
    <row r="2615" spans="37:39" x14ac:dyDescent="0.25">
      <c r="AK2615" s="7">
        <v>10024251</v>
      </c>
      <c r="AL2615" s="7">
        <v>30313345</v>
      </c>
      <c r="AM2615" s="8">
        <v>1</v>
      </c>
    </row>
    <row r="2616" spans="37:39" x14ac:dyDescent="0.25">
      <c r="AK2616" s="7">
        <v>10024251</v>
      </c>
      <c r="AL2616" s="7">
        <v>30321494</v>
      </c>
      <c r="AM2616" s="8">
        <v>1.3333333333333333</v>
      </c>
    </row>
    <row r="2617" spans="37:39" x14ac:dyDescent="0.25">
      <c r="AK2617" s="7">
        <v>10024251</v>
      </c>
      <c r="AL2617" s="7">
        <v>30325960</v>
      </c>
      <c r="AM2617" s="8">
        <v>1.04</v>
      </c>
    </row>
    <row r="2618" spans="37:39" x14ac:dyDescent="0.25">
      <c r="AK2618" s="7">
        <v>10024251</v>
      </c>
      <c r="AL2618" s="7">
        <v>30334319</v>
      </c>
      <c r="AM2618" s="8">
        <v>1.04</v>
      </c>
    </row>
    <row r="2619" spans="37:39" x14ac:dyDescent="0.25">
      <c r="AK2619" s="7">
        <v>10024251</v>
      </c>
      <c r="AL2619" s="7">
        <v>30339200</v>
      </c>
      <c r="AM2619" s="8">
        <v>1.04</v>
      </c>
    </row>
    <row r="2620" spans="37:39" x14ac:dyDescent="0.25">
      <c r="AK2620" s="7">
        <v>10024251</v>
      </c>
      <c r="AL2620" s="7">
        <v>30391576</v>
      </c>
      <c r="AM2620" s="8">
        <v>0.875</v>
      </c>
    </row>
    <row r="2621" spans="37:39" x14ac:dyDescent="0.25">
      <c r="AK2621" s="7">
        <v>10024251</v>
      </c>
      <c r="AL2621" s="7">
        <v>30432710</v>
      </c>
      <c r="AM2621" s="8">
        <v>1</v>
      </c>
    </row>
    <row r="2622" spans="37:39" x14ac:dyDescent="0.25">
      <c r="AK2622" s="7">
        <v>10024251</v>
      </c>
      <c r="AL2622" s="7">
        <v>30446865</v>
      </c>
      <c r="AM2622" s="8">
        <v>1.04</v>
      </c>
    </row>
    <row r="2623" spans="37:39" x14ac:dyDescent="0.25">
      <c r="AK2623" s="7">
        <v>10024252</v>
      </c>
      <c r="AL2623" s="7">
        <v>30103742</v>
      </c>
      <c r="AM2623" s="8">
        <v>1.1000000000000001</v>
      </c>
    </row>
    <row r="2624" spans="37:39" x14ac:dyDescent="0.25">
      <c r="AK2624" s="7">
        <v>10024252</v>
      </c>
      <c r="AL2624" s="7">
        <v>30103753</v>
      </c>
      <c r="AM2624" s="8">
        <v>1.06</v>
      </c>
    </row>
    <row r="2625" spans="37:39" x14ac:dyDescent="0.25">
      <c r="AK2625" s="7">
        <v>10024252</v>
      </c>
      <c r="AL2625" s="7">
        <v>30103801</v>
      </c>
      <c r="AM2625" s="8">
        <v>1.1000000000000001</v>
      </c>
    </row>
    <row r="2626" spans="37:39" x14ac:dyDescent="0.25">
      <c r="AK2626" s="7">
        <v>10024252</v>
      </c>
      <c r="AL2626" s="7">
        <v>30236147</v>
      </c>
      <c r="AM2626" s="8">
        <v>1.1000000000000001</v>
      </c>
    </row>
    <row r="2627" spans="37:39" x14ac:dyDescent="0.25">
      <c r="AK2627" s="7">
        <v>10024252</v>
      </c>
      <c r="AL2627" s="7">
        <v>30238079</v>
      </c>
      <c r="AM2627" s="8">
        <v>1.1000000000000001</v>
      </c>
    </row>
    <row r="2628" spans="37:39" x14ac:dyDescent="0.25">
      <c r="AK2628" s="7">
        <v>10024252</v>
      </c>
      <c r="AL2628" s="7">
        <v>30248669</v>
      </c>
      <c r="AM2628" s="8">
        <v>0.75</v>
      </c>
    </row>
    <row r="2629" spans="37:39" x14ac:dyDescent="0.25">
      <c r="AK2629" s="7">
        <v>10024252</v>
      </c>
      <c r="AL2629" s="7">
        <v>30248706</v>
      </c>
      <c r="AM2629" s="8">
        <v>1.1000000000000001</v>
      </c>
    </row>
    <row r="2630" spans="37:39" x14ac:dyDescent="0.25">
      <c r="AK2630" s="7">
        <v>10024252</v>
      </c>
      <c r="AL2630" s="7">
        <v>30248740</v>
      </c>
      <c r="AM2630" s="8">
        <v>0.75</v>
      </c>
    </row>
    <row r="2631" spans="37:39" x14ac:dyDescent="0.25">
      <c r="AK2631" s="7">
        <v>10024252</v>
      </c>
      <c r="AL2631" s="7">
        <v>30255865</v>
      </c>
      <c r="AM2631" s="8">
        <v>1.1000000000000001</v>
      </c>
    </row>
    <row r="2632" spans="37:39" x14ac:dyDescent="0.25">
      <c r="AK2632" s="7">
        <v>10024252</v>
      </c>
      <c r="AL2632" s="7">
        <v>30256349</v>
      </c>
      <c r="AM2632" s="8">
        <v>0.75</v>
      </c>
    </row>
    <row r="2633" spans="37:39" x14ac:dyDescent="0.25">
      <c r="AK2633" s="7">
        <v>10024252</v>
      </c>
      <c r="AL2633" s="7">
        <v>30256730</v>
      </c>
      <c r="AM2633" s="8">
        <v>0.75</v>
      </c>
    </row>
    <row r="2634" spans="37:39" x14ac:dyDescent="0.25">
      <c r="AK2634" s="7">
        <v>10024252</v>
      </c>
      <c r="AL2634" s="7">
        <v>30256752</v>
      </c>
      <c r="AM2634" s="8">
        <v>1.06</v>
      </c>
    </row>
    <row r="2635" spans="37:39" x14ac:dyDescent="0.25">
      <c r="AK2635" s="7">
        <v>10024252</v>
      </c>
      <c r="AL2635" s="7">
        <v>30256855</v>
      </c>
      <c r="AM2635" s="8">
        <v>1.06</v>
      </c>
    </row>
    <row r="2636" spans="37:39" x14ac:dyDescent="0.25">
      <c r="AK2636" s="7">
        <v>10024252</v>
      </c>
      <c r="AL2636" s="7">
        <v>30256899</v>
      </c>
      <c r="AM2636" s="8">
        <v>1.1000000000000001</v>
      </c>
    </row>
    <row r="2637" spans="37:39" x14ac:dyDescent="0.25">
      <c r="AK2637" s="7">
        <v>10024252</v>
      </c>
      <c r="AL2637" s="7">
        <v>30256914</v>
      </c>
      <c r="AM2637" s="8">
        <v>0.75</v>
      </c>
    </row>
    <row r="2638" spans="37:39" x14ac:dyDescent="0.25">
      <c r="AK2638" s="7">
        <v>10024252</v>
      </c>
      <c r="AL2638" s="7">
        <v>30256958</v>
      </c>
      <c r="AM2638" s="8">
        <v>1.1000000000000001</v>
      </c>
    </row>
    <row r="2639" spans="37:39" x14ac:dyDescent="0.25">
      <c r="AK2639" s="7">
        <v>10024252</v>
      </c>
      <c r="AL2639" s="7">
        <v>30274734</v>
      </c>
      <c r="AM2639" s="8">
        <v>1.1000000000000001</v>
      </c>
    </row>
    <row r="2640" spans="37:39" x14ac:dyDescent="0.25">
      <c r="AK2640" s="7">
        <v>10024252</v>
      </c>
      <c r="AL2640" s="7">
        <v>30274790</v>
      </c>
      <c r="AM2640" s="8">
        <v>1.06</v>
      </c>
    </row>
    <row r="2641" spans="37:39" x14ac:dyDescent="0.25">
      <c r="AK2641" s="7">
        <v>10024252</v>
      </c>
      <c r="AL2641" s="7">
        <v>30274815</v>
      </c>
      <c r="AM2641" s="8">
        <v>1.06</v>
      </c>
    </row>
    <row r="2642" spans="37:39" x14ac:dyDescent="0.25">
      <c r="AK2642" s="7">
        <v>10024252</v>
      </c>
      <c r="AL2642" s="7">
        <v>30276367</v>
      </c>
      <c r="AM2642" s="8">
        <v>1.1000000000000001</v>
      </c>
    </row>
    <row r="2643" spans="37:39" x14ac:dyDescent="0.25">
      <c r="AK2643" s="7">
        <v>10024252</v>
      </c>
      <c r="AL2643" s="7">
        <v>30285163</v>
      </c>
      <c r="AM2643" s="8">
        <v>0.75</v>
      </c>
    </row>
    <row r="2644" spans="37:39" x14ac:dyDescent="0.25">
      <c r="AK2644" s="7">
        <v>10024252</v>
      </c>
      <c r="AL2644" s="7">
        <v>30285185</v>
      </c>
      <c r="AM2644" s="8">
        <v>1.1000000000000001</v>
      </c>
    </row>
    <row r="2645" spans="37:39" x14ac:dyDescent="0.25">
      <c r="AK2645" s="7">
        <v>10024252</v>
      </c>
      <c r="AL2645" s="7">
        <v>30293647</v>
      </c>
      <c r="AM2645" s="8">
        <v>0.75</v>
      </c>
    </row>
    <row r="2646" spans="37:39" x14ac:dyDescent="0.25">
      <c r="AK2646" s="7">
        <v>10024252</v>
      </c>
      <c r="AL2646" s="7">
        <v>30313242</v>
      </c>
      <c r="AM2646" s="8">
        <v>0.6</v>
      </c>
    </row>
    <row r="2647" spans="37:39" x14ac:dyDescent="0.25">
      <c r="AK2647" s="7">
        <v>10024252</v>
      </c>
      <c r="AL2647" s="7">
        <v>30313286</v>
      </c>
      <c r="AM2647" s="8">
        <v>1.06</v>
      </c>
    </row>
    <row r="2648" spans="37:39" x14ac:dyDescent="0.25">
      <c r="AK2648" s="7">
        <v>10024252</v>
      </c>
      <c r="AL2648" s="7">
        <v>30313323</v>
      </c>
      <c r="AM2648" s="8">
        <v>0.75</v>
      </c>
    </row>
    <row r="2649" spans="37:39" x14ac:dyDescent="0.25">
      <c r="AK2649" s="7">
        <v>10024252</v>
      </c>
      <c r="AL2649" s="7">
        <v>30313345</v>
      </c>
      <c r="AM2649" s="8">
        <v>1.06</v>
      </c>
    </row>
    <row r="2650" spans="37:39" x14ac:dyDescent="0.25">
      <c r="AK2650" s="7">
        <v>10024252</v>
      </c>
      <c r="AL2650" s="7">
        <v>30321494</v>
      </c>
      <c r="AM2650" s="8">
        <v>1</v>
      </c>
    </row>
    <row r="2651" spans="37:39" x14ac:dyDescent="0.25">
      <c r="AK2651" s="7">
        <v>10024252</v>
      </c>
      <c r="AL2651" s="7">
        <v>30325960</v>
      </c>
      <c r="AM2651" s="8">
        <v>1.1000000000000001</v>
      </c>
    </row>
    <row r="2652" spans="37:39" x14ac:dyDescent="0.25">
      <c r="AK2652" s="7">
        <v>10024252</v>
      </c>
      <c r="AL2652" s="7">
        <v>30334319</v>
      </c>
      <c r="AM2652" s="8">
        <v>1.1000000000000001</v>
      </c>
    </row>
    <row r="2653" spans="37:39" x14ac:dyDescent="0.25">
      <c r="AK2653" s="7">
        <v>10024252</v>
      </c>
      <c r="AL2653" s="7">
        <v>30339200</v>
      </c>
      <c r="AM2653" s="8">
        <v>1.1000000000000001</v>
      </c>
    </row>
    <row r="2654" spans="37:39" x14ac:dyDescent="0.25">
      <c r="AK2654" s="7">
        <v>10024252</v>
      </c>
      <c r="AL2654" s="7">
        <v>30391576</v>
      </c>
      <c r="AM2654" s="8">
        <v>0.75</v>
      </c>
    </row>
    <row r="2655" spans="37:39" x14ac:dyDescent="0.25">
      <c r="AK2655" s="7">
        <v>10024252</v>
      </c>
      <c r="AL2655" s="7">
        <v>30432710</v>
      </c>
      <c r="AM2655" s="8">
        <v>1.06</v>
      </c>
    </row>
    <row r="2656" spans="37:39" x14ac:dyDescent="0.25">
      <c r="AK2656" s="7">
        <v>10024252</v>
      </c>
      <c r="AL2656" s="7">
        <v>30446865</v>
      </c>
      <c r="AM2656" s="8">
        <v>1.1000000000000001</v>
      </c>
    </row>
    <row r="2657" spans="37:39" x14ac:dyDescent="0.25">
      <c r="AK2657" s="7">
        <v>10024272</v>
      </c>
      <c r="AL2657" s="7">
        <v>30103742</v>
      </c>
      <c r="AM2657" s="8">
        <v>0.96</v>
      </c>
    </row>
    <row r="2658" spans="37:39" x14ac:dyDescent="0.25">
      <c r="AK2658" s="7">
        <v>10024272</v>
      </c>
      <c r="AL2658" s="7">
        <v>30103753</v>
      </c>
      <c r="AM2658" s="8">
        <v>0.9</v>
      </c>
    </row>
    <row r="2659" spans="37:39" x14ac:dyDescent="0.25">
      <c r="AK2659" s="7">
        <v>10024272</v>
      </c>
      <c r="AL2659" s="7">
        <v>30103801</v>
      </c>
      <c r="AM2659" s="8">
        <v>0.96</v>
      </c>
    </row>
    <row r="2660" spans="37:39" x14ac:dyDescent="0.25">
      <c r="AK2660" s="7">
        <v>10024272</v>
      </c>
      <c r="AL2660" s="7">
        <v>30236147</v>
      </c>
      <c r="AM2660" s="8">
        <v>0.96</v>
      </c>
    </row>
    <row r="2661" spans="37:39" x14ac:dyDescent="0.25">
      <c r="AK2661" s="7">
        <v>10024272</v>
      </c>
      <c r="AL2661" s="7">
        <v>30238079</v>
      </c>
      <c r="AM2661" s="8">
        <v>0.96</v>
      </c>
    </row>
    <row r="2662" spans="37:39" x14ac:dyDescent="0.25">
      <c r="AK2662" s="7">
        <v>10024272</v>
      </c>
      <c r="AL2662" s="7">
        <v>30248669</v>
      </c>
      <c r="AM2662" s="8">
        <v>0.97499999999999998</v>
      </c>
    </row>
    <row r="2663" spans="37:39" x14ac:dyDescent="0.25">
      <c r="AK2663" s="7">
        <v>10024272</v>
      </c>
      <c r="AL2663" s="7">
        <v>30248706</v>
      </c>
      <c r="AM2663" s="8">
        <v>0.96</v>
      </c>
    </row>
    <row r="2664" spans="37:39" x14ac:dyDescent="0.25">
      <c r="AK2664" s="7">
        <v>10024272</v>
      </c>
      <c r="AL2664" s="7">
        <v>30248740</v>
      </c>
      <c r="AM2664" s="8">
        <v>0.97499999999999998</v>
      </c>
    </row>
    <row r="2665" spans="37:39" x14ac:dyDescent="0.25">
      <c r="AK2665" s="7">
        <v>10024272</v>
      </c>
      <c r="AL2665" s="7">
        <v>30255865</v>
      </c>
      <c r="AM2665" s="8">
        <v>0.96</v>
      </c>
    </row>
    <row r="2666" spans="37:39" x14ac:dyDescent="0.25">
      <c r="AK2666" s="7">
        <v>10024272</v>
      </c>
      <c r="AL2666" s="7">
        <v>30256349</v>
      </c>
      <c r="AM2666" s="8">
        <v>0.97499999999999998</v>
      </c>
    </row>
    <row r="2667" spans="37:39" x14ac:dyDescent="0.25">
      <c r="AK2667" s="7">
        <v>10024272</v>
      </c>
      <c r="AL2667" s="7">
        <v>30256730</v>
      </c>
      <c r="AM2667" s="8">
        <v>0.97499999999999998</v>
      </c>
    </row>
    <row r="2668" spans="37:39" x14ac:dyDescent="0.25">
      <c r="AK2668" s="7">
        <v>10024272</v>
      </c>
      <c r="AL2668" s="7">
        <v>30256752</v>
      </c>
      <c r="AM2668" s="8">
        <v>0.9</v>
      </c>
    </row>
    <row r="2669" spans="37:39" x14ac:dyDescent="0.25">
      <c r="AK2669" s="7">
        <v>10024272</v>
      </c>
      <c r="AL2669" s="7">
        <v>30256855</v>
      </c>
      <c r="AM2669" s="8">
        <v>0.9</v>
      </c>
    </row>
    <row r="2670" spans="37:39" x14ac:dyDescent="0.25">
      <c r="AK2670" s="7">
        <v>10024272</v>
      </c>
      <c r="AL2670" s="7">
        <v>30256899</v>
      </c>
      <c r="AM2670" s="8">
        <v>0.96</v>
      </c>
    </row>
    <row r="2671" spans="37:39" x14ac:dyDescent="0.25">
      <c r="AK2671" s="7">
        <v>10024272</v>
      </c>
      <c r="AL2671" s="7">
        <v>30256914</v>
      </c>
      <c r="AM2671" s="8">
        <v>0.97499999999999998</v>
      </c>
    </row>
    <row r="2672" spans="37:39" x14ac:dyDescent="0.25">
      <c r="AK2672" s="7">
        <v>10024272</v>
      </c>
      <c r="AL2672" s="7">
        <v>30256958</v>
      </c>
      <c r="AM2672" s="8">
        <v>0.96</v>
      </c>
    </row>
    <row r="2673" spans="37:39" x14ac:dyDescent="0.25">
      <c r="AK2673" s="7">
        <v>10024272</v>
      </c>
      <c r="AL2673" s="7">
        <v>30274734</v>
      </c>
      <c r="AM2673" s="8">
        <v>0.96</v>
      </c>
    </row>
    <row r="2674" spans="37:39" x14ac:dyDescent="0.25">
      <c r="AK2674" s="7">
        <v>10024272</v>
      </c>
      <c r="AL2674" s="7">
        <v>30274790</v>
      </c>
      <c r="AM2674" s="8">
        <v>0.9</v>
      </c>
    </row>
    <row r="2675" spans="37:39" x14ac:dyDescent="0.25">
      <c r="AK2675" s="7">
        <v>10024272</v>
      </c>
      <c r="AL2675" s="7">
        <v>30274815</v>
      </c>
      <c r="AM2675" s="8">
        <v>0.9</v>
      </c>
    </row>
    <row r="2676" spans="37:39" x14ac:dyDescent="0.25">
      <c r="AK2676" s="7">
        <v>10024272</v>
      </c>
      <c r="AL2676" s="7">
        <v>30276367</v>
      </c>
      <c r="AM2676" s="8">
        <v>0.96</v>
      </c>
    </row>
    <row r="2677" spans="37:39" x14ac:dyDescent="0.25">
      <c r="AK2677" s="7">
        <v>10024272</v>
      </c>
      <c r="AL2677" s="7">
        <v>30285163</v>
      </c>
      <c r="AM2677" s="8">
        <v>0.97499999999999998</v>
      </c>
    </row>
    <row r="2678" spans="37:39" x14ac:dyDescent="0.25">
      <c r="AK2678" s="7">
        <v>10024272</v>
      </c>
      <c r="AL2678" s="7">
        <v>30285185</v>
      </c>
      <c r="AM2678" s="8">
        <v>0.96</v>
      </c>
    </row>
    <row r="2679" spans="37:39" x14ac:dyDescent="0.25">
      <c r="AK2679" s="7">
        <v>10024272</v>
      </c>
      <c r="AL2679" s="7">
        <v>30293647</v>
      </c>
      <c r="AM2679" s="8">
        <v>0.97499999999999998</v>
      </c>
    </row>
    <row r="2680" spans="37:39" x14ac:dyDescent="0.25">
      <c r="AK2680" s="7">
        <v>10024272</v>
      </c>
      <c r="AL2680" s="7">
        <v>30313242</v>
      </c>
      <c r="AM2680" s="8">
        <v>0.6</v>
      </c>
    </row>
    <row r="2681" spans="37:39" x14ac:dyDescent="0.25">
      <c r="AK2681" s="7">
        <v>10024272</v>
      </c>
      <c r="AL2681" s="7">
        <v>30313286</v>
      </c>
      <c r="AM2681" s="8">
        <v>0.9</v>
      </c>
    </row>
    <row r="2682" spans="37:39" x14ac:dyDescent="0.25">
      <c r="AK2682" s="7">
        <v>10024272</v>
      </c>
      <c r="AL2682" s="7">
        <v>30313323</v>
      </c>
      <c r="AM2682" s="8">
        <v>0.97499999999999998</v>
      </c>
    </row>
    <row r="2683" spans="37:39" x14ac:dyDescent="0.25">
      <c r="AK2683" s="7">
        <v>10024272</v>
      </c>
      <c r="AL2683" s="7">
        <v>30313345</v>
      </c>
      <c r="AM2683" s="8">
        <v>0.9</v>
      </c>
    </row>
    <row r="2684" spans="37:39" x14ac:dyDescent="0.25">
      <c r="AK2684" s="7">
        <v>10024272</v>
      </c>
      <c r="AL2684" s="7">
        <v>30321494</v>
      </c>
      <c r="AM2684" s="8">
        <v>1</v>
      </c>
    </row>
    <row r="2685" spans="37:39" x14ac:dyDescent="0.25">
      <c r="AK2685" s="7">
        <v>10024272</v>
      </c>
      <c r="AL2685" s="7">
        <v>30325960</v>
      </c>
      <c r="AM2685" s="8">
        <v>0.96</v>
      </c>
    </row>
    <row r="2686" spans="37:39" x14ac:dyDescent="0.25">
      <c r="AK2686" s="7">
        <v>10024272</v>
      </c>
      <c r="AL2686" s="7">
        <v>30334319</v>
      </c>
      <c r="AM2686" s="8">
        <v>0.96</v>
      </c>
    </row>
    <row r="2687" spans="37:39" x14ac:dyDescent="0.25">
      <c r="AK2687" s="7">
        <v>10024272</v>
      </c>
      <c r="AL2687" s="7">
        <v>30339200</v>
      </c>
      <c r="AM2687" s="8">
        <v>0.96</v>
      </c>
    </row>
    <row r="2688" spans="37:39" x14ac:dyDescent="0.25">
      <c r="AK2688" s="7">
        <v>10024272</v>
      </c>
      <c r="AL2688" s="7">
        <v>30391576</v>
      </c>
      <c r="AM2688" s="8">
        <v>0.97499999999999998</v>
      </c>
    </row>
    <row r="2689" spans="37:39" x14ac:dyDescent="0.25">
      <c r="AK2689" s="7">
        <v>10024272</v>
      </c>
      <c r="AL2689" s="7">
        <v>30432710</v>
      </c>
      <c r="AM2689" s="8">
        <v>0.9</v>
      </c>
    </row>
    <row r="2690" spans="37:39" x14ac:dyDescent="0.25">
      <c r="AK2690" s="7">
        <v>10024272</v>
      </c>
      <c r="AL2690" s="7">
        <v>30446865</v>
      </c>
      <c r="AM2690" s="8">
        <v>0.96</v>
      </c>
    </row>
    <row r="2691" spans="37:39" x14ac:dyDescent="0.25">
      <c r="AK2691" s="7">
        <v>10024273</v>
      </c>
      <c r="AL2691" s="7">
        <v>30103742</v>
      </c>
      <c r="AM2691" s="8">
        <v>1</v>
      </c>
    </row>
    <row r="2692" spans="37:39" x14ac:dyDescent="0.25">
      <c r="AK2692" s="7">
        <v>10024273</v>
      </c>
      <c r="AL2692" s="7">
        <v>30103753</v>
      </c>
      <c r="AM2692" s="8">
        <v>0.96</v>
      </c>
    </row>
    <row r="2693" spans="37:39" x14ac:dyDescent="0.25">
      <c r="AK2693" s="7">
        <v>10024273</v>
      </c>
      <c r="AL2693" s="7">
        <v>30103801</v>
      </c>
      <c r="AM2693" s="8">
        <v>1</v>
      </c>
    </row>
    <row r="2694" spans="37:39" x14ac:dyDescent="0.25">
      <c r="AK2694" s="7">
        <v>10024273</v>
      </c>
      <c r="AL2694" s="7">
        <v>30236147</v>
      </c>
      <c r="AM2694" s="8">
        <v>1</v>
      </c>
    </row>
    <row r="2695" spans="37:39" x14ac:dyDescent="0.25">
      <c r="AK2695" s="7">
        <v>10024273</v>
      </c>
      <c r="AL2695" s="7">
        <v>30238079</v>
      </c>
      <c r="AM2695" s="8">
        <v>1</v>
      </c>
    </row>
    <row r="2696" spans="37:39" x14ac:dyDescent="0.25">
      <c r="AK2696" s="7">
        <v>10024273</v>
      </c>
      <c r="AL2696" s="7">
        <v>30248669</v>
      </c>
      <c r="AM2696" s="8">
        <v>1</v>
      </c>
    </row>
    <row r="2697" spans="37:39" x14ac:dyDescent="0.25">
      <c r="AK2697" s="7">
        <v>10024273</v>
      </c>
      <c r="AL2697" s="7">
        <v>30248706</v>
      </c>
      <c r="AM2697" s="8">
        <v>1</v>
      </c>
    </row>
    <row r="2698" spans="37:39" x14ac:dyDescent="0.25">
      <c r="AK2698" s="7">
        <v>10024273</v>
      </c>
      <c r="AL2698" s="7">
        <v>30248740</v>
      </c>
      <c r="AM2698" s="8">
        <v>1</v>
      </c>
    </row>
    <row r="2699" spans="37:39" x14ac:dyDescent="0.25">
      <c r="AK2699" s="7">
        <v>10024273</v>
      </c>
      <c r="AL2699" s="7">
        <v>30255865</v>
      </c>
      <c r="AM2699" s="8">
        <v>1</v>
      </c>
    </row>
    <row r="2700" spans="37:39" x14ac:dyDescent="0.25">
      <c r="AK2700" s="7">
        <v>10024273</v>
      </c>
      <c r="AL2700" s="7">
        <v>30256349</v>
      </c>
      <c r="AM2700" s="8">
        <v>1</v>
      </c>
    </row>
    <row r="2701" spans="37:39" x14ac:dyDescent="0.25">
      <c r="AK2701" s="7">
        <v>10024273</v>
      </c>
      <c r="AL2701" s="7">
        <v>30256730</v>
      </c>
      <c r="AM2701" s="8">
        <v>1</v>
      </c>
    </row>
    <row r="2702" spans="37:39" x14ac:dyDescent="0.25">
      <c r="AK2702" s="7">
        <v>10024273</v>
      </c>
      <c r="AL2702" s="7">
        <v>30256752</v>
      </c>
      <c r="AM2702" s="8">
        <v>0.96</v>
      </c>
    </row>
    <row r="2703" spans="37:39" x14ac:dyDescent="0.25">
      <c r="AK2703" s="7">
        <v>10024273</v>
      </c>
      <c r="AL2703" s="7">
        <v>30256855</v>
      </c>
      <c r="AM2703" s="8">
        <v>0.96</v>
      </c>
    </row>
    <row r="2704" spans="37:39" x14ac:dyDescent="0.25">
      <c r="AK2704" s="7">
        <v>10024273</v>
      </c>
      <c r="AL2704" s="7">
        <v>30256899</v>
      </c>
      <c r="AM2704" s="8">
        <v>1</v>
      </c>
    </row>
    <row r="2705" spans="37:39" x14ac:dyDescent="0.25">
      <c r="AK2705" s="7">
        <v>10024273</v>
      </c>
      <c r="AL2705" s="7">
        <v>30256914</v>
      </c>
      <c r="AM2705" s="8">
        <v>1</v>
      </c>
    </row>
    <row r="2706" spans="37:39" x14ac:dyDescent="0.25">
      <c r="AK2706" s="7">
        <v>10024273</v>
      </c>
      <c r="AL2706" s="7">
        <v>30256958</v>
      </c>
      <c r="AM2706" s="8">
        <v>1</v>
      </c>
    </row>
    <row r="2707" spans="37:39" x14ac:dyDescent="0.25">
      <c r="AK2707" s="7">
        <v>10024273</v>
      </c>
      <c r="AL2707" s="7">
        <v>30274734</v>
      </c>
      <c r="AM2707" s="8">
        <v>1</v>
      </c>
    </row>
    <row r="2708" spans="37:39" x14ac:dyDescent="0.25">
      <c r="AK2708" s="7">
        <v>10024273</v>
      </c>
      <c r="AL2708" s="7">
        <v>30274790</v>
      </c>
      <c r="AM2708" s="8">
        <v>0.96</v>
      </c>
    </row>
    <row r="2709" spans="37:39" x14ac:dyDescent="0.25">
      <c r="AK2709" s="7">
        <v>10024273</v>
      </c>
      <c r="AL2709" s="7">
        <v>30274815</v>
      </c>
      <c r="AM2709" s="8">
        <v>0.96</v>
      </c>
    </row>
    <row r="2710" spans="37:39" x14ac:dyDescent="0.25">
      <c r="AK2710" s="7">
        <v>10024273</v>
      </c>
      <c r="AL2710" s="7">
        <v>30276367</v>
      </c>
      <c r="AM2710" s="8">
        <v>1</v>
      </c>
    </row>
    <row r="2711" spans="37:39" x14ac:dyDescent="0.25">
      <c r="AK2711" s="7">
        <v>10024273</v>
      </c>
      <c r="AL2711" s="7">
        <v>30285163</v>
      </c>
      <c r="AM2711" s="8">
        <v>1</v>
      </c>
    </row>
    <row r="2712" spans="37:39" x14ac:dyDescent="0.25">
      <c r="AK2712" s="7">
        <v>10024273</v>
      </c>
      <c r="AL2712" s="7">
        <v>30285185</v>
      </c>
      <c r="AM2712" s="8">
        <v>1</v>
      </c>
    </row>
    <row r="2713" spans="37:39" x14ac:dyDescent="0.25">
      <c r="AK2713" s="7">
        <v>10024273</v>
      </c>
      <c r="AL2713" s="7">
        <v>30293647</v>
      </c>
      <c r="AM2713" s="8">
        <v>1</v>
      </c>
    </row>
    <row r="2714" spans="37:39" x14ac:dyDescent="0.25">
      <c r="AK2714" s="7">
        <v>10024273</v>
      </c>
      <c r="AL2714" s="7">
        <v>30313242</v>
      </c>
      <c r="AM2714" s="8">
        <v>0.6</v>
      </c>
    </row>
    <row r="2715" spans="37:39" x14ac:dyDescent="0.25">
      <c r="AK2715" s="7">
        <v>10024273</v>
      </c>
      <c r="AL2715" s="7">
        <v>30313286</v>
      </c>
      <c r="AM2715" s="8">
        <v>0.96</v>
      </c>
    </row>
    <row r="2716" spans="37:39" x14ac:dyDescent="0.25">
      <c r="AK2716" s="7">
        <v>10024273</v>
      </c>
      <c r="AL2716" s="7">
        <v>30313323</v>
      </c>
      <c r="AM2716" s="8">
        <v>1</v>
      </c>
    </row>
    <row r="2717" spans="37:39" x14ac:dyDescent="0.25">
      <c r="AK2717" s="7">
        <v>10024273</v>
      </c>
      <c r="AL2717" s="7">
        <v>30313345</v>
      </c>
      <c r="AM2717" s="8">
        <v>0.96</v>
      </c>
    </row>
    <row r="2718" spans="37:39" x14ac:dyDescent="0.25">
      <c r="AK2718" s="7">
        <v>10024273</v>
      </c>
      <c r="AL2718" s="7">
        <v>30321494</v>
      </c>
      <c r="AM2718" s="8">
        <v>1.4</v>
      </c>
    </row>
    <row r="2719" spans="37:39" x14ac:dyDescent="0.25">
      <c r="AK2719" s="7">
        <v>10024273</v>
      </c>
      <c r="AL2719" s="7">
        <v>30325960</v>
      </c>
      <c r="AM2719" s="8">
        <v>1</v>
      </c>
    </row>
    <row r="2720" spans="37:39" x14ac:dyDescent="0.25">
      <c r="AK2720" s="7">
        <v>10024273</v>
      </c>
      <c r="AL2720" s="7">
        <v>30334319</v>
      </c>
      <c r="AM2720" s="8">
        <v>1</v>
      </c>
    </row>
    <row r="2721" spans="37:39" x14ac:dyDescent="0.25">
      <c r="AK2721" s="7">
        <v>10024273</v>
      </c>
      <c r="AL2721" s="7">
        <v>30339200</v>
      </c>
      <c r="AM2721" s="8">
        <v>1</v>
      </c>
    </row>
    <row r="2722" spans="37:39" x14ac:dyDescent="0.25">
      <c r="AK2722" s="7">
        <v>10024273</v>
      </c>
      <c r="AL2722" s="7">
        <v>30391576</v>
      </c>
      <c r="AM2722" s="8">
        <v>1</v>
      </c>
    </row>
    <row r="2723" spans="37:39" x14ac:dyDescent="0.25">
      <c r="AK2723" s="7">
        <v>10024273</v>
      </c>
      <c r="AL2723" s="7">
        <v>30432710</v>
      </c>
      <c r="AM2723" s="8">
        <v>0.96</v>
      </c>
    </row>
    <row r="2724" spans="37:39" x14ac:dyDescent="0.25">
      <c r="AK2724" s="7">
        <v>10024273</v>
      </c>
      <c r="AL2724" s="7">
        <v>30446865</v>
      </c>
      <c r="AM2724" s="8">
        <v>1</v>
      </c>
    </row>
    <row r="2725" spans="37:39" x14ac:dyDescent="0.25">
      <c r="AK2725" s="7">
        <v>10024275</v>
      </c>
      <c r="AL2725" s="7">
        <v>30103742</v>
      </c>
      <c r="AM2725" s="8">
        <v>1.1000000000000001</v>
      </c>
    </row>
    <row r="2726" spans="37:39" x14ac:dyDescent="0.25">
      <c r="AK2726" s="7">
        <v>10024275</v>
      </c>
      <c r="AL2726" s="7">
        <v>30103753</v>
      </c>
      <c r="AM2726" s="8">
        <v>1</v>
      </c>
    </row>
    <row r="2727" spans="37:39" x14ac:dyDescent="0.25">
      <c r="AK2727" s="7">
        <v>10024275</v>
      </c>
      <c r="AL2727" s="7">
        <v>30103801</v>
      </c>
      <c r="AM2727" s="8">
        <v>1.1000000000000001</v>
      </c>
    </row>
    <row r="2728" spans="37:39" x14ac:dyDescent="0.25">
      <c r="AK2728" s="7">
        <v>10024275</v>
      </c>
      <c r="AL2728" s="7">
        <v>30236147</v>
      </c>
      <c r="AM2728" s="8">
        <v>1.1000000000000001</v>
      </c>
    </row>
    <row r="2729" spans="37:39" x14ac:dyDescent="0.25">
      <c r="AK2729" s="7">
        <v>10024275</v>
      </c>
      <c r="AL2729" s="7">
        <v>30238079</v>
      </c>
      <c r="AM2729" s="8">
        <v>1.1000000000000001</v>
      </c>
    </row>
    <row r="2730" spans="37:39" x14ac:dyDescent="0.25">
      <c r="AK2730" s="7">
        <v>10024275</v>
      </c>
      <c r="AL2730" s="7">
        <v>30248669</v>
      </c>
      <c r="AM2730" s="8">
        <v>1</v>
      </c>
    </row>
    <row r="2731" spans="37:39" x14ac:dyDescent="0.25">
      <c r="AK2731" s="7">
        <v>10024275</v>
      </c>
      <c r="AL2731" s="7">
        <v>30248706</v>
      </c>
      <c r="AM2731" s="8">
        <v>1.1000000000000001</v>
      </c>
    </row>
    <row r="2732" spans="37:39" x14ac:dyDescent="0.25">
      <c r="AK2732" s="7">
        <v>10024275</v>
      </c>
      <c r="AL2732" s="7">
        <v>30248740</v>
      </c>
      <c r="AM2732" s="8">
        <v>1</v>
      </c>
    </row>
    <row r="2733" spans="37:39" x14ac:dyDescent="0.25">
      <c r="AK2733" s="7">
        <v>10024275</v>
      </c>
      <c r="AL2733" s="7">
        <v>30255865</v>
      </c>
      <c r="AM2733" s="8">
        <v>1.1000000000000001</v>
      </c>
    </row>
    <row r="2734" spans="37:39" x14ac:dyDescent="0.25">
      <c r="AK2734" s="7">
        <v>10024275</v>
      </c>
      <c r="AL2734" s="7">
        <v>30256349</v>
      </c>
      <c r="AM2734" s="8">
        <v>1</v>
      </c>
    </row>
    <row r="2735" spans="37:39" x14ac:dyDescent="0.25">
      <c r="AK2735" s="7">
        <v>10024275</v>
      </c>
      <c r="AL2735" s="7">
        <v>30256730</v>
      </c>
      <c r="AM2735" s="8">
        <v>1</v>
      </c>
    </row>
    <row r="2736" spans="37:39" x14ac:dyDescent="0.25">
      <c r="AK2736" s="7">
        <v>10024275</v>
      </c>
      <c r="AL2736" s="7">
        <v>30256752</v>
      </c>
      <c r="AM2736" s="8">
        <v>1</v>
      </c>
    </row>
    <row r="2737" spans="37:39" x14ac:dyDescent="0.25">
      <c r="AK2737" s="7">
        <v>10024275</v>
      </c>
      <c r="AL2737" s="7">
        <v>30256855</v>
      </c>
      <c r="AM2737" s="8">
        <v>1</v>
      </c>
    </row>
    <row r="2738" spans="37:39" x14ac:dyDescent="0.25">
      <c r="AK2738" s="7">
        <v>10024275</v>
      </c>
      <c r="AL2738" s="7">
        <v>30256899</v>
      </c>
      <c r="AM2738" s="8">
        <v>1.1000000000000001</v>
      </c>
    </row>
    <row r="2739" spans="37:39" x14ac:dyDescent="0.25">
      <c r="AK2739" s="7">
        <v>10024275</v>
      </c>
      <c r="AL2739" s="7">
        <v>30256914</v>
      </c>
      <c r="AM2739" s="8">
        <v>1</v>
      </c>
    </row>
    <row r="2740" spans="37:39" x14ac:dyDescent="0.25">
      <c r="AK2740" s="7">
        <v>10024275</v>
      </c>
      <c r="AL2740" s="7">
        <v>30256958</v>
      </c>
      <c r="AM2740" s="8">
        <v>1.1000000000000001</v>
      </c>
    </row>
    <row r="2741" spans="37:39" x14ac:dyDescent="0.25">
      <c r="AK2741" s="7">
        <v>10024275</v>
      </c>
      <c r="AL2741" s="7">
        <v>30274734</v>
      </c>
      <c r="AM2741" s="8">
        <v>1.1000000000000001</v>
      </c>
    </row>
    <row r="2742" spans="37:39" x14ac:dyDescent="0.25">
      <c r="AK2742" s="7">
        <v>10024275</v>
      </c>
      <c r="AL2742" s="7">
        <v>30274790</v>
      </c>
      <c r="AM2742" s="8">
        <v>1</v>
      </c>
    </row>
    <row r="2743" spans="37:39" x14ac:dyDescent="0.25">
      <c r="AK2743" s="7">
        <v>10024275</v>
      </c>
      <c r="AL2743" s="7">
        <v>30274815</v>
      </c>
      <c r="AM2743" s="8">
        <v>1</v>
      </c>
    </row>
    <row r="2744" spans="37:39" x14ac:dyDescent="0.25">
      <c r="AK2744" s="7">
        <v>10024275</v>
      </c>
      <c r="AL2744" s="7">
        <v>30276367</v>
      </c>
      <c r="AM2744" s="8">
        <v>1.1000000000000001</v>
      </c>
    </row>
    <row r="2745" spans="37:39" x14ac:dyDescent="0.25">
      <c r="AK2745" s="7">
        <v>10024275</v>
      </c>
      <c r="AL2745" s="7">
        <v>30285163</v>
      </c>
      <c r="AM2745" s="8">
        <v>1</v>
      </c>
    </row>
    <row r="2746" spans="37:39" x14ac:dyDescent="0.25">
      <c r="AK2746" s="7">
        <v>10024275</v>
      </c>
      <c r="AL2746" s="7">
        <v>30285185</v>
      </c>
      <c r="AM2746" s="8">
        <v>1.1000000000000001</v>
      </c>
    </row>
    <row r="2747" spans="37:39" x14ac:dyDescent="0.25">
      <c r="AK2747" s="7">
        <v>10024275</v>
      </c>
      <c r="AL2747" s="7">
        <v>30293647</v>
      </c>
      <c r="AM2747" s="8">
        <v>1</v>
      </c>
    </row>
    <row r="2748" spans="37:39" x14ac:dyDescent="0.25">
      <c r="AK2748" s="7">
        <v>10024275</v>
      </c>
      <c r="AL2748" s="7">
        <v>30313242</v>
      </c>
      <c r="AM2748" s="8">
        <v>0.6</v>
      </c>
    </row>
    <row r="2749" spans="37:39" x14ac:dyDescent="0.25">
      <c r="AK2749" s="7">
        <v>10024275</v>
      </c>
      <c r="AL2749" s="7">
        <v>30313286</v>
      </c>
      <c r="AM2749" s="8">
        <v>1</v>
      </c>
    </row>
    <row r="2750" spans="37:39" x14ac:dyDescent="0.25">
      <c r="AK2750" s="7">
        <v>10024275</v>
      </c>
      <c r="AL2750" s="7">
        <v>30313323</v>
      </c>
      <c r="AM2750" s="8">
        <v>1</v>
      </c>
    </row>
    <row r="2751" spans="37:39" x14ac:dyDescent="0.25">
      <c r="AK2751" s="7">
        <v>10024275</v>
      </c>
      <c r="AL2751" s="7">
        <v>30313345</v>
      </c>
      <c r="AM2751" s="8">
        <v>1</v>
      </c>
    </row>
    <row r="2752" spans="37:39" x14ac:dyDescent="0.25">
      <c r="AK2752" s="7">
        <v>10024275</v>
      </c>
      <c r="AL2752" s="7">
        <v>30321494</v>
      </c>
      <c r="AM2752" s="8">
        <v>1.4</v>
      </c>
    </row>
    <row r="2753" spans="37:39" x14ac:dyDescent="0.25">
      <c r="AK2753" s="7">
        <v>10024275</v>
      </c>
      <c r="AL2753" s="7">
        <v>30325960</v>
      </c>
      <c r="AM2753" s="8">
        <v>1.1000000000000001</v>
      </c>
    </row>
    <row r="2754" spans="37:39" x14ac:dyDescent="0.25">
      <c r="AK2754" s="7">
        <v>10024275</v>
      </c>
      <c r="AL2754" s="7">
        <v>30334319</v>
      </c>
      <c r="AM2754" s="8">
        <v>1.1000000000000001</v>
      </c>
    </row>
    <row r="2755" spans="37:39" x14ac:dyDescent="0.25">
      <c r="AK2755" s="7">
        <v>10024275</v>
      </c>
      <c r="AL2755" s="7">
        <v>30339200</v>
      </c>
      <c r="AM2755" s="8">
        <v>1.1000000000000001</v>
      </c>
    </row>
    <row r="2756" spans="37:39" x14ac:dyDescent="0.25">
      <c r="AK2756" s="7">
        <v>10024275</v>
      </c>
      <c r="AL2756" s="7">
        <v>30391576</v>
      </c>
      <c r="AM2756" s="8">
        <v>1</v>
      </c>
    </row>
    <row r="2757" spans="37:39" x14ac:dyDescent="0.25">
      <c r="AK2757" s="7">
        <v>10024275</v>
      </c>
      <c r="AL2757" s="7">
        <v>30432710</v>
      </c>
      <c r="AM2757" s="8">
        <v>1</v>
      </c>
    </row>
    <row r="2758" spans="37:39" x14ac:dyDescent="0.25">
      <c r="AK2758" s="7">
        <v>10024275</v>
      </c>
      <c r="AL2758" s="7">
        <v>30446865</v>
      </c>
      <c r="AM2758" s="8">
        <v>1.1000000000000001</v>
      </c>
    </row>
    <row r="2759" spans="37:39" x14ac:dyDescent="0.25">
      <c r="AK2759" s="7">
        <v>10024324</v>
      </c>
      <c r="AL2759" s="7">
        <v>30103742</v>
      </c>
      <c r="AM2759" s="8">
        <v>0.9</v>
      </c>
    </row>
    <row r="2760" spans="37:39" x14ac:dyDescent="0.25">
      <c r="AK2760" s="7">
        <v>10024324</v>
      </c>
      <c r="AL2760" s="7">
        <v>30103753</v>
      </c>
      <c r="AM2760" s="8">
        <v>0.9</v>
      </c>
    </row>
    <row r="2761" spans="37:39" x14ac:dyDescent="0.25">
      <c r="AK2761" s="7">
        <v>10024324</v>
      </c>
      <c r="AL2761" s="7">
        <v>30103801</v>
      </c>
      <c r="AM2761" s="8">
        <v>0.9</v>
      </c>
    </row>
    <row r="2762" spans="37:39" x14ac:dyDescent="0.25">
      <c r="AK2762" s="7">
        <v>10024324</v>
      </c>
      <c r="AL2762" s="7">
        <v>30236147</v>
      </c>
      <c r="AM2762" s="8">
        <v>0.9</v>
      </c>
    </row>
    <row r="2763" spans="37:39" x14ac:dyDescent="0.25">
      <c r="AK2763" s="7">
        <v>10024324</v>
      </c>
      <c r="AL2763" s="7">
        <v>30238079</v>
      </c>
      <c r="AM2763" s="8">
        <v>0.9</v>
      </c>
    </row>
    <row r="2764" spans="37:39" x14ac:dyDescent="0.25">
      <c r="AK2764" s="7">
        <v>10024324</v>
      </c>
      <c r="AL2764" s="7">
        <v>30248669</v>
      </c>
      <c r="AM2764" s="8">
        <v>0.75</v>
      </c>
    </row>
    <row r="2765" spans="37:39" x14ac:dyDescent="0.25">
      <c r="AK2765" s="7">
        <v>10024324</v>
      </c>
      <c r="AL2765" s="7">
        <v>30248706</v>
      </c>
      <c r="AM2765" s="8">
        <v>0.9</v>
      </c>
    </row>
    <row r="2766" spans="37:39" x14ac:dyDescent="0.25">
      <c r="AK2766" s="7">
        <v>10024324</v>
      </c>
      <c r="AL2766" s="7">
        <v>30248740</v>
      </c>
      <c r="AM2766" s="8">
        <v>0.75</v>
      </c>
    </row>
    <row r="2767" spans="37:39" x14ac:dyDescent="0.25">
      <c r="AK2767" s="7">
        <v>10024324</v>
      </c>
      <c r="AL2767" s="7">
        <v>30255865</v>
      </c>
      <c r="AM2767" s="8">
        <v>0.9</v>
      </c>
    </row>
    <row r="2768" spans="37:39" x14ac:dyDescent="0.25">
      <c r="AK2768" s="7">
        <v>10024324</v>
      </c>
      <c r="AL2768" s="7">
        <v>30256349</v>
      </c>
      <c r="AM2768" s="8">
        <v>0.75</v>
      </c>
    </row>
    <row r="2769" spans="37:39" x14ac:dyDescent="0.25">
      <c r="AK2769" s="7">
        <v>10024324</v>
      </c>
      <c r="AL2769" s="7">
        <v>30256730</v>
      </c>
      <c r="AM2769" s="8">
        <v>0.75</v>
      </c>
    </row>
    <row r="2770" spans="37:39" x14ac:dyDescent="0.25">
      <c r="AK2770" s="7">
        <v>10024324</v>
      </c>
      <c r="AL2770" s="7">
        <v>30256752</v>
      </c>
      <c r="AM2770" s="8">
        <v>0.9</v>
      </c>
    </row>
    <row r="2771" spans="37:39" x14ac:dyDescent="0.25">
      <c r="AK2771" s="7">
        <v>10024324</v>
      </c>
      <c r="AL2771" s="7">
        <v>30256855</v>
      </c>
      <c r="AM2771" s="8">
        <v>0.9</v>
      </c>
    </row>
    <row r="2772" spans="37:39" x14ac:dyDescent="0.25">
      <c r="AK2772" s="7">
        <v>10024324</v>
      </c>
      <c r="AL2772" s="7">
        <v>30256899</v>
      </c>
      <c r="AM2772" s="8">
        <v>0.9</v>
      </c>
    </row>
    <row r="2773" spans="37:39" x14ac:dyDescent="0.25">
      <c r="AK2773" s="7">
        <v>10024324</v>
      </c>
      <c r="AL2773" s="7">
        <v>30256914</v>
      </c>
      <c r="AM2773" s="8">
        <v>0.75</v>
      </c>
    </row>
    <row r="2774" spans="37:39" x14ac:dyDescent="0.25">
      <c r="AK2774" s="7">
        <v>10024324</v>
      </c>
      <c r="AL2774" s="7">
        <v>30256958</v>
      </c>
      <c r="AM2774" s="8">
        <v>0.9</v>
      </c>
    </row>
    <row r="2775" spans="37:39" x14ac:dyDescent="0.25">
      <c r="AK2775" s="7">
        <v>10024324</v>
      </c>
      <c r="AL2775" s="7">
        <v>30274734</v>
      </c>
      <c r="AM2775" s="8">
        <v>0.9</v>
      </c>
    </row>
    <row r="2776" spans="37:39" x14ac:dyDescent="0.25">
      <c r="AK2776" s="7">
        <v>10024324</v>
      </c>
      <c r="AL2776" s="7">
        <v>30274790</v>
      </c>
      <c r="AM2776" s="8">
        <v>0.9</v>
      </c>
    </row>
    <row r="2777" spans="37:39" x14ac:dyDescent="0.25">
      <c r="AK2777" s="7">
        <v>10024324</v>
      </c>
      <c r="AL2777" s="7">
        <v>30274815</v>
      </c>
      <c r="AM2777" s="8">
        <v>0.9</v>
      </c>
    </row>
    <row r="2778" spans="37:39" x14ac:dyDescent="0.25">
      <c r="AK2778" s="7">
        <v>10024324</v>
      </c>
      <c r="AL2778" s="7">
        <v>30276367</v>
      </c>
      <c r="AM2778" s="8">
        <v>0.9</v>
      </c>
    </row>
    <row r="2779" spans="37:39" x14ac:dyDescent="0.25">
      <c r="AK2779" s="7">
        <v>10024324</v>
      </c>
      <c r="AL2779" s="7">
        <v>30285163</v>
      </c>
      <c r="AM2779" s="8">
        <v>0.75</v>
      </c>
    </row>
    <row r="2780" spans="37:39" x14ac:dyDescent="0.25">
      <c r="AK2780" s="7">
        <v>10024324</v>
      </c>
      <c r="AL2780" s="7">
        <v>30285185</v>
      </c>
      <c r="AM2780" s="8">
        <v>0.9</v>
      </c>
    </row>
    <row r="2781" spans="37:39" x14ac:dyDescent="0.25">
      <c r="AK2781" s="7">
        <v>10024324</v>
      </c>
      <c r="AL2781" s="7">
        <v>30293647</v>
      </c>
      <c r="AM2781" s="8">
        <v>0.75</v>
      </c>
    </row>
    <row r="2782" spans="37:39" x14ac:dyDescent="0.25">
      <c r="AK2782" s="7">
        <v>10024324</v>
      </c>
      <c r="AL2782" s="7">
        <v>30313242</v>
      </c>
      <c r="AM2782" s="8">
        <v>0.56000000000000005</v>
      </c>
    </row>
    <row r="2783" spans="37:39" x14ac:dyDescent="0.25">
      <c r="AK2783" s="7">
        <v>10024324</v>
      </c>
      <c r="AL2783" s="7">
        <v>30313286</v>
      </c>
      <c r="AM2783" s="8">
        <v>0.9</v>
      </c>
    </row>
    <row r="2784" spans="37:39" x14ac:dyDescent="0.25">
      <c r="AK2784" s="7">
        <v>10024324</v>
      </c>
      <c r="AL2784" s="7">
        <v>30313323</v>
      </c>
      <c r="AM2784" s="8">
        <v>0.75</v>
      </c>
    </row>
    <row r="2785" spans="37:39" x14ac:dyDescent="0.25">
      <c r="AK2785" s="7">
        <v>10024324</v>
      </c>
      <c r="AL2785" s="7">
        <v>30313345</v>
      </c>
      <c r="AM2785" s="8">
        <v>0.9</v>
      </c>
    </row>
    <row r="2786" spans="37:39" x14ac:dyDescent="0.25">
      <c r="AK2786" s="7">
        <v>10024324</v>
      </c>
      <c r="AL2786" s="7">
        <v>30321494</v>
      </c>
      <c r="AM2786" s="8">
        <v>1</v>
      </c>
    </row>
    <row r="2787" spans="37:39" x14ac:dyDescent="0.25">
      <c r="AK2787" s="7">
        <v>10024324</v>
      </c>
      <c r="AL2787" s="7">
        <v>30325960</v>
      </c>
      <c r="AM2787" s="8">
        <v>0.9</v>
      </c>
    </row>
    <row r="2788" spans="37:39" x14ac:dyDescent="0.25">
      <c r="AK2788" s="7">
        <v>10024324</v>
      </c>
      <c r="AL2788" s="7">
        <v>30334319</v>
      </c>
      <c r="AM2788" s="8">
        <v>0.9</v>
      </c>
    </row>
    <row r="2789" spans="37:39" x14ac:dyDescent="0.25">
      <c r="AK2789" s="7">
        <v>10024324</v>
      </c>
      <c r="AL2789" s="7">
        <v>30339200</v>
      </c>
      <c r="AM2789" s="8">
        <v>0.9</v>
      </c>
    </row>
    <row r="2790" spans="37:39" x14ac:dyDescent="0.25">
      <c r="AK2790" s="7">
        <v>10024324</v>
      </c>
      <c r="AL2790" s="7">
        <v>30391576</v>
      </c>
      <c r="AM2790" s="8">
        <v>0.75</v>
      </c>
    </row>
    <row r="2791" spans="37:39" x14ac:dyDescent="0.25">
      <c r="AK2791" s="7">
        <v>10024324</v>
      </c>
      <c r="AL2791" s="7">
        <v>30432710</v>
      </c>
      <c r="AM2791" s="8">
        <v>0.9</v>
      </c>
    </row>
    <row r="2792" spans="37:39" x14ac:dyDescent="0.25">
      <c r="AK2792" s="7">
        <v>10024324</v>
      </c>
      <c r="AL2792" s="7">
        <v>30446865</v>
      </c>
      <c r="AM2792" s="8">
        <v>0.9</v>
      </c>
    </row>
    <row r="2793" spans="37:39" x14ac:dyDescent="0.25">
      <c r="AK2793" s="7">
        <v>10024325</v>
      </c>
      <c r="AL2793" s="7">
        <v>30103742</v>
      </c>
      <c r="AM2793" s="8">
        <v>0.9</v>
      </c>
    </row>
    <row r="2794" spans="37:39" x14ac:dyDescent="0.25">
      <c r="AK2794" s="7">
        <v>10024325</v>
      </c>
      <c r="AL2794" s="7">
        <v>30103753</v>
      </c>
      <c r="AM2794" s="8">
        <v>0.8</v>
      </c>
    </row>
    <row r="2795" spans="37:39" x14ac:dyDescent="0.25">
      <c r="AK2795" s="7">
        <v>10024325</v>
      </c>
      <c r="AL2795" s="7">
        <v>30103801</v>
      </c>
      <c r="AM2795" s="8">
        <v>0.9</v>
      </c>
    </row>
    <row r="2796" spans="37:39" x14ac:dyDescent="0.25">
      <c r="AK2796" s="7">
        <v>10024325</v>
      </c>
      <c r="AL2796" s="7">
        <v>30236147</v>
      </c>
      <c r="AM2796" s="8">
        <v>0.9</v>
      </c>
    </row>
    <row r="2797" spans="37:39" x14ac:dyDescent="0.25">
      <c r="AK2797" s="7">
        <v>10024325</v>
      </c>
      <c r="AL2797" s="7">
        <v>30238079</v>
      </c>
      <c r="AM2797" s="8">
        <v>0.9</v>
      </c>
    </row>
    <row r="2798" spans="37:39" x14ac:dyDescent="0.25">
      <c r="AK2798" s="7">
        <v>10024325</v>
      </c>
      <c r="AL2798" s="7">
        <v>30248669</v>
      </c>
      <c r="AM2798" s="8">
        <v>1.05</v>
      </c>
    </row>
    <row r="2799" spans="37:39" x14ac:dyDescent="0.25">
      <c r="AK2799" s="7">
        <v>10024325</v>
      </c>
      <c r="AL2799" s="7">
        <v>30248706</v>
      </c>
      <c r="AM2799" s="8">
        <v>0.9</v>
      </c>
    </row>
    <row r="2800" spans="37:39" x14ac:dyDescent="0.25">
      <c r="AK2800" s="7">
        <v>10024325</v>
      </c>
      <c r="AL2800" s="7">
        <v>30248740</v>
      </c>
      <c r="AM2800" s="8">
        <v>1.05</v>
      </c>
    </row>
    <row r="2801" spans="37:39" x14ac:dyDescent="0.25">
      <c r="AK2801" s="7">
        <v>10024325</v>
      </c>
      <c r="AL2801" s="7">
        <v>30255865</v>
      </c>
      <c r="AM2801" s="8">
        <v>0.9</v>
      </c>
    </row>
    <row r="2802" spans="37:39" x14ac:dyDescent="0.25">
      <c r="AK2802" s="7">
        <v>10024325</v>
      </c>
      <c r="AL2802" s="7">
        <v>30256349</v>
      </c>
      <c r="AM2802" s="8">
        <v>1.05</v>
      </c>
    </row>
    <row r="2803" spans="37:39" x14ac:dyDescent="0.25">
      <c r="AK2803" s="7">
        <v>10024325</v>
      </c>
      <c r="AL2803" s="7">
        <v>30256730</v>
      </c>
      <c r="AM2803" s="8">
        <v>1.05</v>
      </c>
    </row>
    <row r="2804" spans="37:39" x14ac:dyDescent="0.25">
      <c r="AK2804" s="7">
        <v>10024325</v>
      </c>
      <c r="AL2804" s="7">
        <v>30256752</v>
      </c>
      <c r="AM2804" s="8">
        <v>0.8</v>
      </c>
    </row>
    <row r="2805" spans="37:39" x14ac:dyDescent="0.25">
      <c r="AK2805" s="7">
        <v>10024325</v>
      </c>
      <c r="AL2805" s="7">
        <v>30256855</v>
      </c>
      <c r="AM2805" s="8">
        <v>0.8</v>
      </c>
    </row>
    <row r="2806" spans="37:39" x14ac:dyDescent="0.25">
      <c r="AK2806" s="7">
        <v>10024325</v>
      </c>
      <c r="AL2806" s="7">
        <v>30256899</v>
      </c>
      <c r="AM2806" s="8">
        <v>0.9</v>
      </c>
    </row>
    <row r="2807" spans="37:39" x14ac:dyDescent="0.25">
      <c r="AK2807" s="7">
        <v>10024325</v>
      </c>
      <c r="AL2807" s="7">
        <v>30256914</v>
      </c>
      <c r="AM2807" s="8">
        <v>1.05</v>
      </c>
    </row>
    <row r="2808" spans="37:39" x14ac:dyDescent="0.25">
      <c r="AK2808" s="7">
        <v>10024325</v>
      </c>
      <c r="AL2808" s="7">
        <v>30256958</v>
      </c>
      <c r="AM2808" s="8">
        <v>0.9</v>
      </c>
    </row>
    <row r="2809" spans="37:39" x14ac:dyDescent="0.25">
      <c r="AK2809" s="7">
        <v>10024325</v>
      </c>
      <c r="AL2809" s="7">
        <v>30274734</v>
      </c>
      <c r="AM2809" s="8">
        <v>0.9</v>
      </c>
    </row>
    <row r="2810" spans="37:39" x14ac:dyDescent="0.25">
      <c r="AK2810" s="7">
        <v>10024325</v>
      </c>
      <c r="AL2810" s="7">
        <v>30274790</v>
      </c>
      <c r="AM2810" s="8">
        <v>0.8</v>
      </c>
    </row>
    <row r="2811" spans="37:39" x14ac:dyDescent="0.25">
      <c r="AK2811" s="7">
        <v>10024325</v>
      </c>
      <c r="AL2811" s="7">
        <v>30274815</v>
      </c>
      <c r="AM2811" s="8">
        <v>0.8</v>
      </c>
    </row>
    <row r="2812" spans="37:39" x14ac:dyDescent="0.25">
      <c r="AK2812" s="7">
        <v>10024325</v>
      </c>
      <c r="AL2812" s="7">
        <v>30276367</v>
      </c>
      <c r="AM2812" s="8">
        <v>0.9</v>
      </c>
    </row>
    <row r="2813" spans="37:39" x14ac:dyDescent="0.25">
      <c r="AK2813" s="7">
        <v>10024325</v>
      </c>
      <c r="AL2813" s="7">
        <v>30285163</v>
      </c>
      <c r="AM2813" s="8">
        <v>1.05</v>
      </c>
    </row>
    <row r="2814" spans="37:39" x14ac:dyDescent="0.25">
      <c r="AK2814" s="7">
        <v>10024325</v>
      </c>
      <c r="AL2814" s="7">
        <v>30285185</v>
      </c>
      <c r="AM2814" s="8">
        <v>0.9</v>
      </c>
    </row>
    <row r="2815" spans="37:39" x14ac:dyDescent="0.25">
      <c r="AK2815" s="7">
        <v>10024325</v>
      </c>
      <c r="AL2815" s="7">
        <v>30293647</v>
      </c>
      <c r="AM2815" s="8">
        <v>1.05</v>
      </c>
    </row>
    <row r="2816" spans="37:39" x14ac:dyDescent="0.25">
      <c r="AK2816" s="7">
        <v>10024325</v>
      </c>
      <c r="AL2816" s="7">
        <v>30313242</v>
      </c>
      <c r="AM2816" s="8">
        <v>0.56000000000000005</v>
      </c>
    </row>
    <row r="2817" spans="37:39" x14ac:dyDescent="0.25">
      <c r="AK2817" s="7">
        <v>10024325</v>
      </c>
      <c r="AL2817" s="7">
        <v>30313286</v>
      </c>
      <c r="AM2817" s="8">
        <v>0.8</v>
      </c>
    </row>
    <row r="2818" spans="37:39" x14ac:dyDescent="0.25">
      <c r="AK2818" s="7">
        <v>10024325</v>
      </c>
      <c r="AL2818" s="7">
        <v>30313323</v>
      </c>
      <c r="AM2818" s="8">
        <v>1.05</v>
      </c>
    </row>
    <row r="2819" spans="37:39" x14ac:dyDescent="0.25">
      <c r="AK2819" s="7">
        <v>10024325</v>
      </c>
      <c r="AL2819" s="7">
        <v>30313345</v>
      </c>
      <c r="AM2819" s="8">
        <v>0.8</v>
      </c>
    </row>
    <row r="2820" spans="37:39" x14ac:dyDescent="0.25">
      <c r="AK2820" s="7">
        <v>10024325</v>
      </c>
      <c r="AL2820" s="7">
        <v>30321494</v>
      </c>
      <c r="AM2820" s="8">
        <v>1.2666666666666666</v>
      </c>
    </row>
    <row r="2821" spans="37:39" x14ac:dyDescent="0.25">
      <c r="AK2821" s="7">
        <v>10024325</v>
      </c>
      <c r="AL2821" s="7">
        <v>30325960</v>
      </c>
      <c r="AM2821" s="8">
        <v>0.9</v>
      </c>
    </row>
    <row r="2822" spans="37:39" x14ac:dyDescent="0.25">
      <c r="AK2822" s="7">
        <v>10024325</v>
      </c>
      <c r="AL2822" s="7">
        <v>30334319</v>
      </c>
      <c r="AM2822" s="8">
        <v>0.9</v>
      </c>
    </row>
    <row r="2823" spans="37:39" x14ac:dyDescent="0.25">
      <c r="AK2823" s="7">
        <v>10024325</v>
      </c>
      <c r="AL2823" s="7">
        <v>30339200</v>
      </c>
      <c r="AM2823" s="8">
        <v>0.9</v>
      </c>
    </row>
    <row r="2824" spans="37:39" x14ac:dyDescent="0.25">
      <c r="AK2824" s="7">
        <v>10024325</v>
      </c>
      <c r="AL2824" s="7">
        <v>30391576</v>
      </c>
      <c r="AM2824" s="8">
        <v>1.05</v>
      </c>
    </row>
    <row r="2825" spans="37:39" x14ac:dyDescent="0.25">
      <c r="AK2825" s="7">
        <v>10024325</v>
      </c>
      <c r="AL2825" s="7">
        <v>30432710</v>
      </c>
      <c r="AM2825" s="8">
        <v>0.8</v>
      </c>
    </row>
    <row r="2826" spans="37:39" x14ac:dyDescent="0.25">
      <c r="AK2826" s="7">
        <v>10024325</v>
      </c>
      <c r="AL2826" s="7">
        <v>30446865</v>
      </c>
      <c r="AM2826" s="8">
        <v>0.9</v>
      </c>
    </row>
    <row r="2827" spans="37:39" x14ac:dyDescent="0.25">
      <c r="AK2827" s="7">
        <v>10024334</v>
      </c>
      <c r="AL2827" s="7">
        <v>30103742</v>
      </c>
      <c r="AM2827" s="8">
        <v>1</v>
      </c>
    </row>
    <row r="2828" spans="37:39" x14ac:dyDescent="0.25">
      <c r="AK2828" s="7">
        <v>10024334</v>
      </c>
      <c r="AL2828" s="7">
        <v>30103753</v>
      </c>
      <c r="AM2828" s="8">
        <v>1</v>
      </c>
    </row>
    <row r="2829" spans="37:39" x14ac:dyDescent="0.25">
      <c r="AK2829" s="7">
        <v>10024334</v>
      </c>
      <c r="AL2829" s="7">
        <v>30103801</v>
      </c>
      <c r="AM2829" s="8">
        <v>1</v>
      </c>
    </row>
    <row r="2830" spans="37:39" x14ac:dyDescent="0.25">
      <c r="AK2830" s="7">
        <v>10024334</v>
      </c>
      <c r="AL2830" s="7">
        <v>30236147</v>
      </c>
      <c r="AM2830" s="8">
        <v>1</v>
      </c>
    </row>
    <row r="2831" spans="37:39" x14ac:dyDescent="0.25">
      <c r="AK2831" s="7">
        <v>10024334</v>
      </c>
      <c r="AL2831" s="7">
        <v>30238079</v>
      </c>
      <c r="AM2831" s="8">
        <v>1</v>
      </c>
    </row>
    <row r="2832" spans="37:39" x14ac:dyDescent="0.25">
      <c r="AK2832" s="7">
        <v>10024334</v>
      </c>
      <c r="AL2832" s="7">
        <v>30248669</v>
      </c>
      <c r="AM2832" s="8">
        <v>1.05</v>
      </c>
    </row>
    <row r="2833" spans="37:39" x14ac:dyDescent="0.25">
      <c r="AK2833" s="7">
        <v>10024334</v>
      </c>
      <c r="AL2833" s="7">
        <v>30248706</v>
      </c>
      <c r="AM2833" s="8">
        <v>1</v>
      </c>
    </row>
    <row r="2834" spans="37:39" x14ac:dyDescent="0.25">
      <c r="AK2834" s="7">
        <v>10024334</v>
      </c>
      <c r="AL2834" s="7">
        <v>30248740</v>
      </c>
      <c r="AM2834" s="8">
        <v>1.05</v>
      </c>
    </row>
    <row r="2835" spans="37:39" x14ac:dyDescent="0.25">
      <c r="AK2835" s="7">
        <v>10024334</v>
      </c>
      <c r="AL2835" s="7">
        <v>30255865</v>
      </c>
      <c r="AM2835" s="8">
        <v>1</v>
      </c>
    </row>
    <row r="2836" spans="37:39" x14ac:dyDescent="0.25">
      <c r="AK2836" s="7">
        <v>10024334</v>
      </c>
      <c r="AL2836" s="7">
        <v>30256349</v>
      </c>
      <c r="AM2836" s="8">
        <v>1.05</v>
      </c>
    </row>
    <row r="2837" spans="37:39" x14ac:dyDescent="0.25">
      <c r="AK2837" s="7">
        <v>10024334</v>
      </c>
      <c r="AL2837" s="7">
        <v>30256730</v>
      </c>
      <c r="AM2837" s="8">
        <v>1.05</v>
      </c>
    </row>
    <row r="2838" spans="37:39" x14ac:dyDescent="0.25">
      <c r="AK2838" s="7">
        <v>10024334</v>
      </c>
      <c r="AL2838" s="7">
        <v>30256752</v>
      </c>
      <c r="AM2838" s="8">
        <v>1</v>
      </c>
    </row>
    <row r="2839" spans="37:39" x14ac:dyDescent="0.25">
      <c r="AK2839" s="7">
        <v>10024334</v>
      </c>
      <c r="AL2839" s="7">
        <v>30256855</v>
      </c>
      <c r="AM2839" s="8">
        <v>1</v>
      </c>
    </row>
    <row r="2840" spans="37:39" x14ac:dyDescent="0.25">
      <c r="AK2840" s="7">
        <v>10024334</v>
      </c>
      <c r="AL2840" s="7">
        <v>30256899</v>
      </c>
      <c r="AM2840" s="8">
        <v>1</v>
      </c>
    </row>
    <row r="2841" spans="37:39" x14ac:dyDescent="0.25">
      <c r="AK2841" s="7">
        <v>10024334</v>
      </c>
      <c r="AL2841" s="7">
        <v>30256914</v>
      </c>
      <c r="AM2841" s="8">
        <v>1.05</v>
      </c>
    </row>
    <row r="2842" spans="37:39" x14ac:dyDescent="0.25">
      <c r="AK2842" s="7">
        <v>10024334</v>
      </c>
      <c r="AL2842" s="7">
        <v>30256958</v>
      </c>
      <c r="AM2842" s="8">
        <v>1</v>
      </c>
    </row>
    <row r="2843" spans="37:39" x14ac:dyDescent="0.25">
      <c r="AK2843" s="7">
        <v>10024334</v>
      </c>
      <c r="AL2843" s="7">
        <v>30274734</v>
      </c>
      <c r="AM2843" s="8">
        <v>1</v>
      </c>
    </row>
    <row r="2844" spans="37:39" x14ac:dyDescent="0.25">
      <c r="AK2844" s="7">
        <v>10024334</v>
      </c>
      <c r="AL2844" s="7">
        <v>30274790</v>
      </c>
      <c r="AM2844" s="8">
        <v>1</v>
      </c>
    </row>
    <row r="2845" spans="37:39" x14ac:dyDescent="0.25">
      <c r="AK2845" s="7">
        <v>10024334</v>
      </c>
      <c r="AL2845" s="7">
        <v>30274815</v>
      </c>
      <c r="AM2845" s="8">
        <v>1</v>
      </c>
    </row>
    <row r="2846" spans="37:39" x14ac:dyDescent="0.25">
      <c r="AK2846" s="7">
        <v>10024334</v>
      </c>
      <c r="AL2846" s="7">
        <v>30276367</v>
      </c>
      <c r="AM2846" s="8">
        <v>1</v>
      </c>
    </row>
    <row r="2847" spans="37:39" x14ac:dyDescent="0.25">
      <c r="AK2847" s="7">
        <v>10024334</v>
      </c>
      <c r="AL2847" s="7">
        <v>30285163</v>
      </c>
      <c r="AM2847" s="8">
        <v>1.05</v>
      </c>
    </row>
    <row r="2848" spans="37:39" x14ac:dyDescent="0.25">
      <c r="AK2848" s="7">
        <v>10024334</v>
      </c>
      <c r="AL2848" s="7">
        <v>30285185</v>
      </c>
      <c r="AM2848" s="8">
        <v>1</v>
      </c>
    </row>
    <row r="2849" spans="37:39" x14ac:dyDescent="0.25">
      <c r="AK2849" s="7">
        <v>10024334</v>
      </c>
      <c r="AL2849" s="7">
        <v>30293647</v>
      </c>
      <c r="AM2849" s="8">
        <v>1.05</v>
      </c>
    </row>
    <row r="2850" spans="37:39" x14ac:dyDescent="0.25">
      <c r="AK2850" s="7">
        <v>10024334</v>
      </c>
      <c r="AL2850" s="7">
        <v>30313242</v>
      </c>
      <c r="AM2850" s="8">
        <v>0.6</v>
      </c>
    </row>
    <row r="2851" spans="37:39" x14ac:dyDescent="0.25">
      <c r="AK2851" s="7">
        <v>10024334</v>
      </c>
      <c r="AL2851" s="7">
        <v>30313286</v>
      </c>
      <c r="AM2851" s="8">
        <v>1</v>
      </c>
    </row>
    <row r="2852" spans="37:39" x14ac:dyDescent="0.25">
      <c r="AK2852" s="7">
        <v>10024334</v>
      </c>
      <c r="AL2852" s="7">
        <v>30313323</v>
      </c>
      <c r="AM2852" s="8">
        <v>1.05</v>
      </c>
    </row>
    <row r="2853" spans="37:39" x14ac:dyDescent="0.25">
      <c r="AK2853" s="7">
        <v>10024334</v>
      </c>
      <c r="AL2853" s="7">
        <v>30313345</v>
      </c>
      <c r="AM2853" s="8">
        <v>1</v>
      </c>
    </row>
    <row r="2854" spans="37:39" x14ac:dyDescent="0.25">
      <c r="AK2854" s="7">
        <v>10024334</v>
      </c>
      <c r="AL2854" s="7">
        <v>30321494</v>
      </c>
      <c r="AM2854" s="8">
        <v>1.5</v>
      </c>
    </row>
    <row r="2855" spans="37:39" x14ac:dyDescent="0.25">
      <c r="AK2855" s="7">
        <v>10024334</v>
      </c>
      <c r="AL2855" s="7">
        <v>30325960</v>
      </c>
      <c r="AM2855" s="8">
        <v>1</v>
      </c>
    </row>
    <row r="2856" spans="37:39" x14ac:dyDescent="0.25">
      <c r="AK2856" s="7">
        <v>10024334</v>
      </c>
      <c r="AL2856" s="7">
        <v>30334319</v>
      </c>
      <c r="AM2856" s="8">
        <v>1</v>
      </c>
    </row>
    <row r="2857" spans="37:39" x14ac:dyDescent="0.25">
      <c r="AK2857" s="7">
        <v>10024334</v>
      </c>
      <c r="AL2857" s="7">
        <v>30339200</v>
      </c>
      <c r="AM2857" s="8">
        <v>1</v>
      </c>
    </row>
    <row r="2858" spans="37:39" x14ac:dyDescent="0.25">
      <c r="AK2858" s="7">
        <v>10024334</v>
      </c>
      <c r="AL2858" s="7">
        <v>30391576</v>
      </c>
      <c r="AM2858" s="8">
        <v>1.05</v>
      </c>
    </row>
    <row r="2859" spans="37:39" x14ac:dyDescent="0.25">
      <c r="AK2859" s="7">
        <v>10024334</v>
      </c>
      <c r="AL2859" s="7">
        <v>30432710</v>
      </c>
      <c r="AM2859" s="8">
        <v>1</v>
      </c>
    </row>
    <row r="2860" spans="37:39" x14ac:dyDescent="0.25">
      <c r="AK2860" s="7">
        <v>10024334</v>
      </c>
      <c r="AL2860" s="7">
        <v>30446865</v>
      </c>
      <c r="AM2860" s="8">
        <v>1</v>
      </c>
    </row>
    <row r="2861" spans="37:39" x14ac:dyDescent="0.25">
      <c r="AK2861" s="7">
        <v>10024356</v>
      </c>
      <c r="AL2861" s="7">
        <v>30103742</v>
      </c>
      <c r="AM2861" s="8">
        <v>1.1000000000000001</v>
      </c>
    </row>
    <row r="2862" spans="37:39" x14ac:dyDescent="0.25">
      <c r="AK2862" s="7">
        <v>10024356</v>
      </c>
      <c r="AL2862" s="7">
        <v>30103753</v>
      </c>
      <c r="AM2862" s="8">
        <v>1.06</v>
      </c>
    </row>
    <row r="2863" spans="37:39" x14ac:dyDescent="0.25">
      <c r="AK2863" s="7">
        <v>10024356</v>
      </c>
      <c r="AL2863" s="7">
        <v>30103801</v>
      </c>
      <c r="AM2863" s="8">
        <v>1.1000000000000001</v>
      </c>
    </row>
    <row r="2864" spans="37:39" x14ac:dyDescent="0.25">
      <c r="AK2864" s="7">
        <v>10024356</v>
      </c>
      <c r="AL2864" s="7">
        <v>30236147</v>
      </c>
      <c r="AM2864" s="8">
        <v>1.1000000000000001</v>
      </c>
    </row>
    <row r="2865" spans="37:39" x14ac:dyDescent="0.25">
      <c r="AK2865" s="7">
        <v>10024356</v>
      </c>
      <c r="AL2865" s="7">
        <v>30238079</v>
      </c>
      <c r="AM2865" s="8">
        <v>1.1000000000000001</v>
      </c>
    </row>
    <row r="2866" spans="37:39" x14ac:dyDescent="0.25">
      <c r="AK2866" s="7">
        <v>10024356</v>
      </c>
      <c r="AL2866" s="7">
        <v>30248669</v>
      </c>
      <c r="AM2866" s="8">
        <v>0.75</v>
      </c>
    </row>
    <row r="2867" spans="37:39" x14ac:dyDescent="0.25">
      <c r="AK2867" s="7">
        <v>10024356</v>
      </c>
      <c r="AL2867" s="7">
        <v>30248706</v>
      </c>
      <c r="AM2867" s="8">
        <v>1.1000000000000001</v>
      </c>
    </row>
    <row r="2868" spans="37:39" x14ac:dyDescent="0.25">
      <c r="AK2868" s="7">
        <v>10024356</v>
      </c>
      <c r="AL2868" s="7">
        <v>30248740</v>
      </c>
      <c r="AM2868" s="8">
        <v>0.75</v>
      </c>
    </row>
    <row r="2869" spans="37:39" x14ac:dyDescent="0.25">
      <c r="AK2869" s="7">
        <v>10024356</v>
      </c>
      <c r="AL2869" s="7">
        <v>30255865</v>
      </c>
      <c r="AM2869" s="8">
        <v>1.1000000000000001</v>
      </c>
    </row>
    <row r="2870" spans="37:39" x14ac:dyDescent="0.25">
      <c r="AK2870" s="7">
        <v>10024356</v>
      </c>
      <c r="AL2870" s="7">
        <v>30256349</v>
      </c>
      <c r="AM2870" s="8">
        <v>0.75</v>
      </c>
    </row>
    <row r="2871" spans="37:39" x14ac:dyDescent="0.25">
      <c r="AK2871" s="7">
        <v>10024356</v>
      </c>
      <c r="AL2871" s="7">
        <v>30256730</v>
      </c>
      <c r="AM2871" s="8">
        <v>0.75</v>
      </c>
    </row>
    <row r="2872" spans="37:39" x14ac:dyDescent="0.25">
      <c r="AK2872" s="7">
        <v>10024356</v>
      </c>
      <c r="AL2872" s="7">
        <v>30256752</v>
      </c>
      <c r="AM2872" s="8">
        <v>1.06</v>
      </c>
    </row>
    <row r="2873" spans="37:39" x14ac:dyDescent="0.25">
      <c r="AK2873" s="7">
        <v>10024356</v>
      </c>
      <c r="AL2873" s="7">
        <v>30256855</v>
      </c>
      <c r="AM2873" s="8">
        <v>1.06</v>
      </c>
    </row>
    <row r="2874" spans="37:39" x14ac:dyDescent="0.25">
      <c r="AK2874" s="7">
        <v>10024356</v>
      </c>
      <c r="AL2874" s="7">
        <v>30256899</v>
      </c>
      <c r="AM2874" s="8">
        <v>1.1000000000000001</v>
      </c>
    </row>
    <row r="2875" spans="37:39" x14ac:dyDescent="0.25">
      <c r="AK2875" s="7">
        <v>10024356</v>
      </c>
      <c r="AL2875" s="7">
        <v>30256914</v>
      </c>
      <c r="AM2875" s="8">
        <v>0.75</v>
      </c>
    </row>
    <row r="2876" spans="37:39" x14ac:dyDescent="0.25">
      <c r="AK2876" s="7">
        <v>10024356</v>
      </c>
      <c r="AL2876" s="7">
        <v>30256958</v>
      </c>
      <c r="AM2876" s="8">
        <v>1.1000000000000001</v>
      </c>
    </row>
    <row r="2877" spans="37:39" x14ac:dyDescent="0.25">
      <c r="AK2877" s="7">
        <v>10024356</v>
      </c>
      <c r="AL2877" s="7">
        <v>30274734</v>
      </c>
      <c r="AM2877" s="8">
        <v>1.1000000000000001</v>
      </c>
    </row>
    <row r="2878" spans="37:39" x14ac:dyDescent="0.25">
      <c r="AK2878" s="7">
        <v>10024356</v>
      </c>
      <c r="AL2878" s="7">
        <v>30274790</v>
      </c>
      <c r="AM2878" s="8">
        <v>1.06</v>
      </c>
    </row>
    <row r="2879" spans="37:39" x14ac:dyDescent="0.25">
      <c r="AK2879" s="7">
        <v>10024356</v>
      </c>
      <c r="AL2879" s="7">
        <v>30274815</v>
      </c>
      <c r="AM2879" s="8">
        <v>1.06</v>
      </c>
    </row>
    <row r="2880" spans="37:39" x14ac:dyDescent="0.25">
      <c r="AK2880" s="7">
        <v>10024356</v>
      </c>
      <c r="AL2880" s="7">
        <v>30276367</v>
      </c>
      <c r="AM2880" s="8">
        <v>1.1000000000000001</v>
      </c>
    </row>
    <row r="2881" spans="37:39" x14ac:dyDescent="0.25">
      <c r="AK2881" s="7">
        <v>10024356</v>
      </c>
      <c r="AL2881" s="7">
        <v>30285163</v>
      </c>
      <c r="AM2881" s="8">
        <v>0.75</v>
      </c>
    </row>
    <row r="2882" spans="37:39" x14ac:dyDescent="0.25">
      <c r="AK2882" s="7">
        <v>10024356</v>
      </c>
      <c r="AL2882" s="7">
        <v>30285185</v>
      </c>
      <c r="AM2882" s="8">
        <v>1.1000000000000001</v>
      </c>
    </row>
    <row r="2883" spans="37:39" x14ac:dyDescent="0.25">
      <c r="AK2883" s="7">
        <v>10024356</v>
      </c>
      <c r="AL2883" s="7">
        <v>30293647</v>
      </c>
      <c r="AM2883" s="8">
        <v>0.75</v>
      </c>
    </row>
    <row r="2884" spans="37:39" x14ac:dyDescent="0.25">
      <c r="AK2884" s="7">
        <v>10024356</v>
      </c>
      <c r="AL2884" s="7">
        <v>30313242</v>
      </c>
      <c r="AM2884" s="8">
        <v>0.6</v>
      </c>
    </row>
    <row r="2885" spans="37:39" x14ac:dyDescent="0.25">
      <c r="AK2885" s="7">
        <v>10024356</v>
      </c>
      <c r="AL2885" s="7">
        <v>30313286</v>
      </c>
      <c r="AM2885" s="8">
        <v>1.06</v>
      </c>
    </row>
    <row r="2886" spans="37:39" x14ac:dyDescent="0.25">
      <c r="AK2886" s="7">
        <v>10024356</v>
      </c>
      <c r="AL2886" s="7">
        <v>30313323</v>
      </c>
      <c r="AM2886" s="8">
        <v>0.75</v>
      </c>
    </row>
    <row r="2887" spans="37:39" x14ac:dyDescent="0.25">
      <c r="AK2887" s="7">
        <v>10024356</v>
      </c>
      <c r="AL2887" s="7">
        <v>30313345</v>
      </c>
      <c r="AM2887" s="8">
        <v>1.06</v>
      </c>
    </row>
    <row r="2888" spans="37:39" x14ac:dyDescent="0.25">
      <c r="AK2888" s="7">
        <v>10024356</v>
      </c>
      <c r="AL2888" s="7">
        <v>30321494</v>
      </c>
      <c r="AM2888" s="8">
        <v>1.3333333333333333</v>
      </c>
    </row>
    <row r="2889" spans="37:39" x14ac:dyDescent="0.25">
      <c r="AK2889" s="7">
        <v>10024356</v>
      </c>
      <c r="AL2889" s="7">
        <v>30325960</v>
      </c>
      <c r="AM2889" s="8">
        <v>1.1000000000000001</v>
      </c>
    </row>
    <row r="2890" spans="37:39" x14ac:dyDescent="0.25">
      <c r="AK2890" s="7">
        <v>10024356</v>
      </c>
      <c r="AL2890" s="7">
        <v>30334319</v>
      </c>
      <c r="AM2890" s="8">
        <v>1.1000000000000001</v>
      </c>
    </row>
    <row r="2891" spans="37:39" x14ac:dyDescent="0.25">
      <c r="AK2891" s="7">
        <v>10024356</v>
      </c>
      <c r="AL2891" s="7">
        <v>30339200</v>
      </c>
      <c r="AM2891" s="8">
        <v>1.1000000000000001</v>
      </c>
    </row>
    <row r="2892" spans="37:39" x14ac:dyDescent="0.25">
      <c r="AK2892" s="7">
        <v>10024356</v>
      </c>
      <c r="AL2892" s="7">
        <v>30391576</v>
      </c>
      <c r="AM2892" s="8">
        <v>0.75</v>
      </c>
    </row>
    <row r="2893" spans="37:39" x14ac:dyDescent="0.25">
      <c r="AK2893" s="7">
        <v>10024356</v>
      </c>
      <c r="AL2893" s="7">
        <v>30432710</v>
      </c>
      <c r="AM2893" s="8">
        <v>1.06</v>
      </c>
    </row>
    <row r="2894" spans="37:39" x14ac:dyDescent="0.25">
      <c r="AK2894" s="7">
        <v>10024356</v>
      </c>
      <c r="AL2894" s="7">
        <v>30446865</v>
      </c>
      <c r="AM2894" s="8">
        <v>1.1000000000000001</v>
      </c>
    </row>
    <row r="2895" spans="37:39" x14ac:dyDescent="0.25">
      <c r="AK2895" s="7">
        <v>10024366</v>
      </c>
      <c r="AL2895" s="7">
        <v>30103742</v>
      </c>
      <c r="AM2895" s="8">
        <v>1</v>
      </c>
    </row>
    <row r="2896" spans="37:39" x14ac:dyDescent="0.25">
      <c r="AK2896" s="7">
        <v>10024366</v>
      </c>
      <c r="AL2896" s="7">
        <v>30103753</v>
      </c>
      <c r="AM2896" s="8">
        <v>0.9</v>
      </c>
    </row>
    <row r="2897" spans="37:39" x14ac:dyDescent="0.25">
      <c r="AK2897" s="7">
        <v>10024366</v>
      </c>
      <c r="AL2897" s="7">
        <v>30103801</v>
      </c>
      <c r="AM2897" s="8">
        <v>1</v>
      </c>
    </row>
    <row r="2898" spans="37:39" x14ac:dyDescent="0.25">
      <c r="AK2898" s="7">
        <v>10024366</v>
      </c>
      <c r="AL2898" s="7">
        <v>30236147</v>
      </c>
      <c r="AM2898" s="8">
        <v>1</v>
      </c>
    </row>
    <row r="2899" spans="37:39" x14ac:dyDescent="0.25">
      <c r="AK2899" s="7">
        <v>10024366</v>
      </c>
      <c r="AL2899" s="7">
        <v>30238079</v>
      </c>
      <c r="AM2899" s="8">
        <v>1</v>
      </c>
    </row>
    <row r="2900" spans="37:39" x14ac:dyDescent="0.25">
      <c r="AK2900" s="7">
        <v>10024366</v>
      </c>
      <c r="AL2900" s="7">
        <v>30248669</v>
      </c>
      <c r="AM2900" s="8">
        <v>1.0249999999999999</v>
      </c>
    </row>
    <row r="2901" spans="37:39" x14ac:dyDescent="0.25">
      <c r="AK2901" s="7">
        <v>10024366</v>
      </c>
      <c r="AL2901" s="7">
        <v>30248706</v>
      </c>
      <c r="AM2901" s="8">
        <v>1</v>
      </c>
    </row>
    <row r="2902" spans="37:39" x14ac:dyDescent="0.25">
      <c r="AK2902" s="7">
        <v>10024366</v>
      </c>
      <c r="AL2902" s="7">
        <v>30248740</v>
      </c>
      <c r="AM2902" s="8">
        <v>1.0249999999999999</v>
      </c>
    </row>
    <row r="2903" spans="37:39" x14ac:dyDescent="0.25">
      <c r="AK2903" s="7">
        <v>10024366</v>
      </c>
      <c r="AL2903" s="7">
        <v>30255865</v>
      </c>
      <c r="AM2903" s="8">
        <v>1</v>
      </c>
    </row>
    <row r="2904" spans="37:39" x14ac:dyDescent="0.25">
      <c r="AK2904" s="7">
        <v>10024366</v>
      </c>
      <c r="AL2904" s="7">
        <v>30256349</v>
      </c>
      <c r="AM2904" s="8">
        <v>1.0249999999999999</v>
      </c>
    </row>
    <row r="2905" spans="37:39" x14ac:dyDescent="0.25">
      <c r="AK2905" s="7">
        <v>10024366</v>
      </c>
      <c r="AL2905" s="7">
        <v>30256730</v>
      </c>
      <c r="AM2905" s="8">
        <v>1.0249999999999999</v>
      </c>
    </row>
    <row r="2906" spans="37:39" x14ac:dyDescent="0.25">
      <c r="AK2906" s="7">
        <v>10024366</v>
      </c>
      <c r="AL2906" s="7">
        <v>30256752</v>
      </c>
      <c r="AM2906" s="8">
        <v>0.9</v>
      </c>
    </row>
    <row r="2907" spans="37:39" x14ac:dyDescent="0.25">
      <c r="AK2907" s="7">
        <v>10024366</v>
      </c>
      <c r="AL2907" s="7">
        <v>30256855</v>
      </c>
      <c r="AM2907" s="8">
        <v>0.9</v>
      </c>
    </row>
    <row r="2908" spans="37:39" x14ac:dyDescent="0.25">
      <c r="AK2908" s="7">
        <v>10024366</v>
      </c>
      <c r="AL2908" s="7">
        <v>30256899</v>
      </c>
      <c r="AM2908" s="8">
        <v>1</v>
      </c>
    </row>
    <row r="2909" spans="37:39" x14ac:dyDescent="0.25">
      <c r="AK2909" s="7">
        <v>10024366</v>
      </c>
      <c r="AL2909" s="7">
        <v>30256914</v>
      </c>
      <c r="AM2909" s="8">
        <v>1.0249999999999999</v>
      </c>
    </row>
    <row r="2910" spans="37:39" x14ac:dyDescent="0.25">
      <c r="AK2910" s="7">
        <v>10024366</v>
      </c>
      <c r="AL2910" s="7">
        <v>30256958</v>
      </c>
      <c r="AM2910" s="8">
        <v>1</v>
      </c>
    </row>
    <row r="2911" spans="37:39" x14ac:dyDescent="0.25">
      <c r="AK2911" s="7">
        <v>10024366</v>
      </c>
      <c r="AL2911" s="7">
        <v>30274734</v>
      </c>
      <c r="AM2911" s="8">
        <v>1</v>
      </c>
    </row>
    <row r="2912" spans="37:39" x14ac:dyDescent="0.25">
      <c r="AK2912" s="7">
        <v>10024366</v>
      </c>
      <c r="AL2912" s="7">
        <v>30274790</v>
      </c>
      <c r="AM2912" s="8">
        <v>0.9</v>
      </c>
    </row>
    <row r="2913" spans="37:39" x14ac:dyDescent="0.25">
      <c r="AK2913" s="7">
        <v>10024366</v>
      </c>
      <c r="AL2913" s="7">
        <v>30274815</v>
      </c>
      <c r="AM2913" s="8">
        <v>0.9</v>
      </c>
    </row>
    <row r="2914" spans="37:39" x14ac:dyDescent="0.25">
      <c r="AK2914" s="7">
        <v>10024366</v>
      </c>
      <c r="AL2914" s="7">
        <v>30276367</v>
      </c>
      <c r="AM2914" s="8">
        <v>1</v>
      </c>
    </row>
    <row r="2915" spans="37:39" x14ac:dyDescent="0.25">
      <c r="AK2915" s="7">
        <v>10024366</v>
      </c>
      <c r="AL2915" s="7">
        <v>30285163</v>
      </c>
      <c r="AM2915" s="8">
        <v>1.0249999999999999</v>
      </c>
    </row>
    <row r="2916" spans="37:39" x14ac:dyDescent="0.25">
      <c r="AK2916" s="7">
        <v>10024366</v>
      </c>
      <c r="AL2916" s="7">
        <v>30285185</v>
      </c>
      <c r="AM2916" s="8">
        <v>1</v>
      </c>
    </row>
    <row r="2917" spans="37:39" x14ac:dyDescent="0.25">
      <c r="AK2917" s="7">
        <v>10024366</v>
      </c>
      <c r="AL2917" s="7">
        <v>30293647</v>
      </c>
      <c r="AM2917" s="8">
        <v>1.0249999999999999</v>
      </c>
    </row>
    <row r="2918" spans="37:39" x14ac:dyDescent="0.25">
      <c r="AK2918" s="7">
        <v>10024366</v>
      </c>
      <c r="AL2918" s="7">
        <v>30313242</v>
      </c>
      <c r="AM2918" s="8">
        <v>0.6</v>
      </c>
    </row>
    <row r="2919" spans="37:39" x14ac:dyDescent="0.25">
      <c r="AK2919" s="7">
        <v>10024366</v>
      </c>
      <c r="AL2919" s="7">
        <v>30313286</v>
      </c>
      <c r="AM2919" s="8">
        <v>0.9</v>
      </c>
    </row>
    <row r="2920" spans="37:39" x14ac:dyDescent="0.25">
      <c r="AK2920" s="7">
        <v>10024366</v>
      </c>
      <c r="AL2920" s="7">
        <v>30313323</v>
      </c>
      <c r="AM2920" s="8">
        <v>1.0249999999999999</v>
      </c>
    </row>
    <row r="2921" spans="37:39" x14ac:dyDescent="0.25">
      <c r="AK2921" s="7">
        <v>10024366</v>
      </c>
      <c r="AL2921" s="7">
        <v>30313345</v>
      </c>
      <c r="AM2921" s="8">
        <v>0.9</v>
      </c>
    </row>
    <row r="2922" spans="37:39" x14ac:dyDescent="0.25">
      <c r="AK2922" s="7">
        <v>10024366</v>
      </c>
      <c r="AL2922" s="7">
        <v>30321494</v>
      </c>
      <c r="AM2922" s="8">
        <v>1.3333333333333333</v>
      </c>
    </row>
    <row r="2923" spans="37:39" x14ac:dyDescent="0.25">
      <c r="AK2923" s="7">
        <v>10024366</v>
      </c>
      <c r="AL2923" s="7">
        <v>30325960</v>
      </c>
      <c r="AM2923" s="8">
        <v>1</v>
      </c>
    </row>
    <row r="2924" spans="37:39" x14ac:dyDescent="0.25">
      <c r="AK2924" s="7">
        <v>10024366</v>
      </c>
      <c r="AL2924" s="7">
        <v>30334319</v>
      </c>
      <c r="AM2924" s="8">
        <v>1</v>
      </c>
    </row>
    <row r="2925" spans="37:39" x14ac:dyDescent="0.25">
      <c r="AK2925" s="7">
        <v>10024366</v>
      </c>
      <c r="AL2925" s="7">
        <v>30339200</v>
      </c>
      <c r="AM2925" s="8">
        <v>1</v>
      </c>
    </row>
    <row r="2926" spans="37:39" x14ac:dyDescent="0.25">
      <c r="AK2926" s="7">
        <v>10024366</v>
      </c>
      <c r="AL2926" s="7">
        <v>30391576</v>
      </c>
      <c r="AM2926" s="8">
        <v>1.0249999999999999</v>
      </c>
    </row>
    <row r="2927" spans="37:39" x14ac:dyDescent="0.25">
      <c r="AK2927" s="7">
        <v>10024366</v>
      </c>
      <c r="AL2927" s="7">
        <v>30432710</v>
      </c>
      <c r="AM2927" s="8">
        <v>0.9</v>
      </c>
    </row>
    <row r="2928" spans="37:39" x14ac:dyDescent="0.25">
      <c r="AK2928" s="7">
        <v>10024366</v>
      </c>
      <c r="AL2928" s="7">
        <v>30446865</v>
      </c>
      <c r="AM2928" s="8">
        <v>1</v>
      </c>
    </row>
    <row r="2929" spans="37:39" x14ac:dyDescent="0.25">
      <c r="AK2929" s="7">
        <v>10024370</v>
      </c>
      <c r="AL2929" s="7">
        <v>30103742</v>
      </c>
      <c r="AM2929" s="8">
        <v>1</v>
      </c>
    </row>
    <row r="2930" spans="37:39" x14ac:dyDescent="0.25">
      <c r="AK2930" s="7">
        <v>10024370</v>
      </c>
      <c r="AL2930" s="7">
        <v>30103753</v>
      </c>
      <c r="AM2930" s="8">
        <v>1</v>
      </c>
    </row>
    <row r="2931" spans="37:39" x14ac:dyDescent="0.25">
      <c r="AK2931" s="7">
        <v>10024370</v>
      </c>
      <c r="AL2931" s="7">
        <v>30103801</v>
      </c>
      <c r="AM2931" s="8">
        <v>1</v>
      </c>
    </row>
    <row r="2932" spans="37:39" x14ac:dyDescent="0.25">
      <c r="AK2932" s="7">
        <v>10024370</v>
      </c>
      <c r="AL2932" s="7">
        <v>30236147</v>
      </c>
      <c r="AM2932" s="8">
        <v>1</v>
      </c>
    </row>
    <row r="2933" spans="37:39" x14ac:dyDescent="0.25">
      <c r="AK2933" s="7">
        <v>10024370</v>
      </c>
      <c r="AL2933" s="7">
        <v>30238079</v>
      </c>
      <c r="AM2933" s="8">
        <v>1</v>
      </c>
    </row>
    <row r="2934" spans="37:39" x14ac:dyDescent="0.25">
      <c r="AK2934" s="7">
        <v>10024370</v>
      </c>
      <c r="AL2934" s="7">
        <v>30248669</v>
      </c>
      <c r="AM2934" s="8">
        <v>0.95</v>
      </c>
    </row>
    <row r="2935" spans="37:39" x14ac:dyDescent="0.25">
      <c r="AK2935" s="7">
        <v>10024370</v>
      </c>
      <c r="AL2935" s="7">
        <v>30248706</v>
      </c>
      <c r="AM2935" s="8">
        <v>1</v>
      </c>
    </row>
    <row r="2936" spans="37:39" x14ac:dyDescent="0.25">
      <c r="AK2936" s="7">
        <v>10024370</v>
      </c>
      <c r="AL2936" s="7">
        <v>30248740</v>
      </c>
      <c r="AM2936" s="8">
        <v>0.95</v>
      </c>
    </row>
    <row r="2937" spans="37:39" x14ac:dyDescent="0.25">
      <c r="AK2937" s="7">
        <v>10024370</v>
      </c>
      <c r="AL2937" s="7">
        <v>30255865</v>
      </c>
      <c r="AM2937" s="8">
        <v>1</v>
      </c>
    </row>
    <row r="2938" spans="37:39" x14ac:dyDescent="0.25">
      <c r="AK2938" s="7">
        <v>10024370</v>
      </c>
      <c r="AL2938" s="7">
        <v>30256349</v>
      </c>
      <c r="AM2938" s="8">
        <v>0.95</v>
      </c>
    </row>
    <row r="2939" spans="37:39" x14ac:dyDescent="0.25">
      <c r="AK2939" s="7">
        <v>10024370</v>
      </c>
      <c r="AL2939" s="7">
        <v>30256730</v>
      </c>
      <c r="AM2939" s="8">
        <v>0.95</v>
      </c>
    </row>
    <row r="2940" spans="37:39" x14ac:dyDescent="0.25">
      <c r="AK2940" s="7">
        <v>10024370</v>
      </c>
      <c r="AL2940" s="7">
        <v>30256752</v>
      </c>
      <c r="AM2940" s="8">
        <v>1</v>
      </c>
    </row>
    <row r="2941" spans="37:39" x14ac:dyDescent="0.25">
      <c r="AK2941" s="7">
        <v>10024370</v>
      </c>
      <c r="AL2941" s="7">
        <v>30256855</v>
      </c>
      <c r="AM2941" s="8">
        <v>1</v>
      </c>
    </row>
    <row r="2942" spans="37:39" x14ac:dyDescent="0.25">
      <c r="AK2942" s="7">
        <v>10024370</v>
      </c>
      <c r="AL2942" s="7">
        <v>30256899</v>
      </c>
      <c r="AM2942" s="8">
        <v>1</v>
      </c>
    </row>
    <row r="2943" spans="37:39" x14ac:dyDescent="0.25">
      <c r="AK2943" s="7">
        <v>10024370</v>
      </c>
      <c r="AL2943" s="7">
        <v>30256914</v>
      </c>
      <c r="AM2943" s="8">
        <v>0.95</v>
      </c>
    </row>
    <row r="2944" spans="37:39" x14ac:dyDescent="0.25">
      <c r="AK2944" s="7">
        <v>10024370</v>
      </c>
      <c r="AL2944" s="7">
        <v>30256958</v>
      </c>
      <c r="AM2944" s="8">
        <v>1</v>
      </c>
    </row>
    <row r="2945" spans="37:39" x14ac:dyDescent="0.25">
      <c r="AK2945" s="7">
        <v>10024370</v>
      </c>
      <c r="AL2945" s="7">
        <v>30274734</v>
      </c>
      <c r="AM2945" s="8">
        <v>1</v>
      </c>
    </row>
    <row r="2946" spans="37:39" x14ac:dyDescent="0.25">
      <c r="AK2946" s="7">
        <v>10024370</v>
      </c>
      <c r="AL2946" s="7">
        <v>30274790</v>
      </c>
      <c r="AM2946" s="8">
        <v>1</v>
      </c>
    </row>
    <row r="2947" spans="37:39" x14ac:dyDescent="0.25">
      <c r="AK2947" s="7">
        <v>10024370</v>
      </c>
      <c r="AL2947" s="7">
        <v>30274815</v>
      </c>
      <c r="AM2947" s="8">
        <v>1</v>
      </c>
    </row>
    <row r="2948" spans="37:39" x14ac:dyDescent="0.25">
      <c r="AK2948" s="7">
        <v>10024370</v>
      </c>
      <c r="AL2948" s="7">
        <v>30276367</v>
      </c>
      <c r="AM2948" s="8">
        <v>1</v>
      </c>
    </row>
    <row r="2949" spans="37:39" x14ac:dyDescent="0.25">
      <c r="AK2949" s="7">
        <v>10024370</v>
      </c>
      <c r="AL2949" s="7">
        <v>30285163</v>
      </c>
      <c r="AM2949" s="8">
        <v>0.95</v>
      </c>
    </row>
    <row r="2950" spans="37:39" x14ac:dyDescent="0.25">
      <c r="AK2950" s="7">
        <v>10024370</v>
      </c>
      <c r="AL2950" s="7">
        <v>30285185</v>
      </c>
      <c r="AM2950" s="8">
        <v>1</v>
      </c>
    </row>
    <row r="2951" spans="37:39" x14ac:dyDescent="0.25">
      <c r="AK2951" s="7">
        <v>10024370</v>
      </c>
      <c r="AL2951" s="7">
        <v>30293647</v>
      </c>
      <c r="AM2951" s="8">
        <v>0.95</v>
      </c>
    </row>
    <row r="2952" spans="37:39" x14ac:dyDescent="0.25">
      <c r="AK2952" s="7">
        <v>10024370</v>
      </c>
      <c r="AL2952" s="7">
        <v>30313242</v>
      </c>
      <c r="AM2952" s="8">
        <v>0.6</v>
      </c>
    </row>
    <row r="2953" spans="37:39" x14ac:dyDescent="0.25">
      <c r="AK2953" s="7">
        <v>10024370</v>
      </c>
      <c r="AL2953" s="7">
        <v>30313286</v>
      </c>
      <c r="AM2953" s="8">
        <v>1</v>
      </c>
    </row>
    <row r="2954" spans="37:39" x14ac:dyDescent="0.25">
      <c r="AK2954" s="7">
        <v>10024370</v>
      </c>
      <c r="AL2954" s="7">
        <v>30313323</v>
      </c>
      <c r="AM2954" s="8">
        <v>0.95</v>
      </c>
    </row>
    <row r="2955" spans="37:39" x14ac:dyDescent="0.25">
      <c r="AK2955" s="7">
        <v>10024370</v>
      </c>
      <c r="AL2955" s="7">
        <v>30313345</v>
      </c>
      <c r="AM2955" s="8">
        <v>1</v>
      </c>
    </row>
    <row r="2956" spans="37:39" x14ac:dyDescent="0.25">
      <c r="AK2956" s="7">
        <v>10024370</v>
      </c>
      <c r="AL2956" s="7">
        <v>30321494</v>
      </c>
      <c r="AM2956" s="8">
        <v>1.3333333333333333</v>
      </c>
    </row>
    <row r="2957" spans="37:39" x14ac:dyDescent="0.25">
      <c r="AK2957" s="7">
        <v>10024370</v>
      </c>
      <c r="AL2957" s="7">
        <v>30325960</v>
      </c>
      <c r="AM2957" s="8">
        <v>1</v>
      </c>
    </row>
    <row r="2958" spans="37:39" x14ac:dyDescent="0.25">
      <c r="AK2958" s="7">
        <v>10024370</v>
      </c>
      <c r="AL2958" s="7">
        <v>30334319</v>
      </c>
      <c r="AM2958" s="8">
        <v>1</v>
      </c>
    </row>
    <row r="2959" spans="37:39" x14ac:dyDescent="0.25">
      <c r="AK2959" s="7">
        <v>10024370</v>
      </c>
      <c r="AL2959" s="7">
        <v>30339200</v>
      </c>
      <c r="AM2959" s="8">
        <v>1</v>
      </c>
    </row>
    <row r="2960" spans="37:39" x14ac:dyDescent="0.25">
      <c r="AK2960" s="7">
        <v>10024370</v>
      </c>
      <c r="AL2960" s="7">
        <v>30391576</v>
      </c>
      <c r="AM2960" s="8">
        <v>0.95</v>
      </c>
    </row>
    <row r="2961" spans="37:39" x14ac:dyDescent="0.25">
      <c r="AK2961" s="7">
        <v>10024370</v>
      </c>
      <c r="AL2961" s="7">
        <v>30432710</v>
      </c>
      <c r="AM2961" s="8">
        <v>1</v>
      </c>
    </row>
    <row r="2962" spans="37:39" x14ac:dyDescent="0.25">
      <c r="AK2962" s="7">
        <v>10024370</v>
      </c>
      <c r="AL2962" s="7">
        <v>30446865</v>
      </c>
      <c r="AM2962" s="8">
        <v>1</v>
      </c>
    </row>
    <row r="2963" spans="37:39" x14ac:dyDescent="0.25">
      <c r="AK2963" s="7">
        <v>10024373</v>
      </c>
      <c r="AL2963" s="7">
        <v>30103742</v>
      </c>
      <c r="AM2963" s="8">
        <v>1.1000000000000001</v>
      </c>
    </row>
    <row r="2964" spans="37:39" x14ac:dyDescent="0.25">
      <c r="AK2964" s="7">
        <v>10024373</v>
      </c>
      <c r="AL2964" s="7">
        <v>30103753</v>
      </c>
      <c r="AM2964" s="8">
        <v>1.06</v>
      </c>
    </row>
    <row r="2965" spans="37:39" x14ac:dyDescent="0.25">
      <c r="AK2965" s="7">
        <v>10024373</v>
      </c>
      <c r="AL2965" s="7">
        <v>30103801</v>
      </c>
      <c r="AM2965" s="8">
        <v>1.1000000000000001</v>
      </c>
    </row>
    <row r="2966" spans="37:39" x14ac:dyDescent="0.25">
      <c r="AK2966" s="7">
        <v>10024373</v>
      </c>
      <c r="AL2966" s="7">
        <v>30236147</v>
      </c>
      <c r="AM2966" s="8">
        <v>1.1000000000000001</v>
      </c>
    </row>
    <row r="2967" spans="37:39" x14ac:dyDescent="0.25">
      <c r="AK2967" s="7">
        <v>10024373</v>
      </c>
      <c r="AL2967" s="7">
        <v>30238079</v>
      </c>
      <c r="AM2967" s="8">
        <v>1.1000000000000001</v>
      </c>
    </row>
    <row r="2968" spans="37:39" x14ac:dyDescent="0.25">
      <c r="AK2968" s="7">
        <v>10024373</v>
      </c>
      <c r="AL2968" s="7">
        <v>30248669</v>
      </c>
      <c r="AM2968" s="8">
        <v>1.05</v>
      </c>
    </row>
    <row r="2969" spans="37:39" x14ac:dyDescent="0.25">
      <c r="AK2969" s="7">
        <v>10024373</v>
      </c>
      <c r="AL2969" s="7">
        <v>30248706</v>
      </c>
      <c r="AM2969" s="8">
        <v>1.1000000000000001</v>
      </c>
    </row>
    <row r="2970" spans="37:39" x14ac:dyDescent="0.25">
      <c r="AK2970" s="7">
        <v>10024373</v>
      </c>
      <c r="AL2970" s="7">
        <v>30248740</v>
      </c>
      <c r="AM2970" s="8">
        <v>1.05</v>
      </c>
    </row>
    <row r="2971" spans="37:39" x14ac:dyDescent="0.25">
      <c r="AK2971" s="7">
        <v>10024373</v>
      </c>
      <c r="AL2971" s="7">
        <v>30255865</v>
      </c>
      <c r="AM2971" s="8">
        <v>1.1000000000000001</v>
      </c>
    </row>
    <row r="2972" spans="37:39" x14ac:dyDescent="0.25">
      <c r="AK2972" s="7">
        <v>10024373</v>
      </c>
      <c r="AL2972" s="7">
        <v>30256349</v>
      </c>
      <c r="AM2972" s="8">
        <v>1.05</v>
      </c>
    </row>
    <row r="2973" spans="37:39" x14ac:dyDescent="0.25">
      <c r="AK2973" s="7">
        <v>10024373</v>
      </c>
      <c r="AL2973" s="7">
        <v>30256730</v>
      </c>
      <c r="AM2973" s="8">
        <v>1.05</v>
      </c>
    </row>
    <row r="2974" spans="37:39" x14ac:dyDescent="0.25">
      <c r="AK2974" s="7">
        <v>10024373</v>
      </c>
      <c r="AL2974" s="7">
        <v>30256752</v>
      </c>
      <c r="AM2974" s="8">
        <v>1.06</v>
      </c>
    </row>
    <row r="2975" spans="37:39" x14ac:dyDescent="0.25">
      <c r="AK2975" s="7">
        <v>10024373</v>
      </c>
      <c r="AL2975" s="7">
        <v>30256855</v>
      </c>
      <c r="AM2975" s="8">
        <v>1.06</v>
      </c>
    </row>
    <row r="2976" spans="37:39" x14ac:dyDescent="0.25">
      <c r="AK2976" s="7">
        <v>10024373</v>
      </c>
      <c r="AL2976" s="7">
        <v>30256899</v>
      </c>
      <c r="AM2976" s="8">
        <v>1.1000000000000001</v>
      </c>
    </row>
    <row r="2977" spans="37:39" x14ac:dyDescent="0.25">
      <c r="AK2977" s="7">
        <v>10024373</v>
      </c>
      <c r="AL2977" s="7">
        <v>30256914</v>
      </c>
      <c r="AM2977" s="8">
        <v>1.05</v>
      </c>
    </row>
    <row r="2978" spans="37:39" x14ac:dyDescent="0.25">
      <c r="AK2978" s="7">
        <v>10024373</v>
      </c>
      <c r="AL2978" s="7">
        <v>30256958</v>
      </c>
      <c r="AM2978" s="8">
        <v>1.1000000000000001</v>
      </c>
    </row>
    <row r="2979" spans="37:39" x14ac:dyDescent="0.25">
      <c r="AK2979" s="7">
        <v>10024373</v>
      </c>
      <c r="AL2979" s="7">
        <v>30274734</v>
      </c>
      <c r="AM2979" s="8">
        <v>1.1000000000000001</v>
      </c>
    </row>
    <row r="2980" spans="37:39" x14ac:dyDescent="0.25">
      <c r="AK2980" s="7">
        <v>10024373</v>
      </c>
      <c r="AL2980" s="7">
        <v>30274790</v>
      </c>
      <c r="AM2980" s="8">
        <v>1.06</v>
      </c>
    </row>
    <row r="2981" spans="37:39" x14ac:dyDescent="0.25">
      <c r="AK2981" s="7">
        <v>10024373</v>
      </c>
      <c r="AL2981" s="7">
        <v>30274815</v>
      </c>
      <c r="AM2981" s="8">
        <v>1.06</v>
      </c>
    </row>
    <row r="2982" spans="37:39" x14ac:dyDescent="0.25">
      <c r="AK2982" s="7">
        <v>10024373</v>
      </c>
      <c r="AL2982" s="7">
        <v>30276367</v>
      </c>
      <c r="AM2982" s="8">
        <v>1.1000000000000001</v>
      </c>
    </row>
    <row r="2983" spans="37:39" x14ac:dyDescent="0.25">
      <c r="AK2983" s="7">
        <v>10024373</v>
      </c>
      <c r="AL2983" s="7">
        <v>30285163</v>
      </c>
      <c r="AM2983" s="8">
        <v>1.05</v>
      </c>
    </row>
    <row r="2984" spans="37:39" x14ac:dyDescent="0.25">
      <c r="AK2984" s="7">
        <v>10024373</v>
      </c>
      <c r="AL2984" s="7">
        <v>30285185</v>
      </c>
      <c r="AM2984" s="8">
        <v>1.1000000000000001</v>
      </c>
    </row>
    <row r="2985" spans="37:39" x14ac:dyDescent="0.25">
      <c r="AK2985" s="7">
        <v>10024373</v>
      </c>
      <c r="AL2985" s="7">
        <v>30293647</v>
      </c>
      <c r="AM2985" s="8">
        <v>1.05</v>
      </c>
    </row>
    <row r="2986" spans="37:39" x14ac:dyDescent="0.25">
      <c r="AK2986" s="7">
        <v>10024373</v>
      </c>
      <c r="AL2986" s="7">
        <v>30313242</v>
      </c>
      <c r="AM2986" s="8">
        <v>0.6</v>
      </c>
    </row>
    <row r="2987" spans="37:39" x14ac:dyDescent="0.25">
      <c r="AK2987" s="7">
        <v>10024373</v>
      </c>
      <c r="AL2987" s="7">
        <v>30313286</v>
      </c>
      <c r="AM2987" s="8">
        <v>1.06</v>
      </c>
    </row>
    <row r="2988" spans="37:39" x14ac:dyDescent="0.25">
      <c r="AK2988" s="7">
        <v>10024373</v>
      </c>
      <c r="AL2988" s="7">
        <v>30313323</v>
      </c>
      <c r="AM2988" s="8">
        <v>1.05</v>
      </c>
    </row>
    <row r="2989" spans="37:39" x14ac:dyDescent="0.25">
      <c r="AK2989" s="7">
        <v>10024373</v>
      </c>
      <c r="AL2989" s="7">
        <v>30313345</v>
      </c>
      <c r="AM2989" s="8">
        <v>1.06</v>
      </c>
    </row>
    <row r="2990" spans="37:39" x14ac:dyDescent="0.25">
      <c r="AK2990" s="7">
        <v>10024373</v>
      </c>
      <c r="AL2990" s="7">
        <v>30321494</v>
      </c>
      <c r="AM2990" s="8">
        <v>1.5</v>
      </c>
    </row>
    <row r="2991" spans="37:39" x14ac:dyDescent="0.25">
      <c r="AK2991" s="7">
        <v>10024373</v>
      </c>
      <c r="AL2991" s="7">
        <v>30325960</v>
      </c>
      <c r="AM2991" s="8">
        <v>1.1000000000000001</v>
      </c>
    </row>
    <row r="2992" spans="37:39" x14ac:dyDescent="0.25">
      <c r="AK2992" s="7">
        <v>10024373</v>
      </c>
      <c r="AL2992" s="7">
        <v>30334319</v>
      </c>
      <c r="AM2992" s="8">
        <v>1.1000000000000001</v>
      </c>
    </row>
    <row r="2993" spans="37:39" x14ac:dyDescent="0.25">
      <c r="AK2993" s="7">
        <v>10024373</v>
      </c>
      <c r="AL2993" s="7">
        <v>30339200</v>
      </c>
      <c r="AM2993" s="8">
        <v>1.1000000000000001</v>
      </c>
    </row>
    <row r="2994" spans="37:39" x14ac:dyDescent="0.25">
      <c r="AK2994" s="7">
        <v>10024373</v>
      </c>
      <c r="AL2994" s="7">
        <v>30391576</v>
      </c>
      <c r="AM2994" s="8">
        <v>1.05</v>
      </c>
    </row>
    <row r="2995" spans="37:39" x14ac:dyDescent="0.25">
      <c r="AK2995" s="7">
        <v>10024373</v>
      </c>
      <c r="AL2995" s="7">
        <v>30432710</v>
      </c>
      <c r="AM2995" s="8">
        <v>1.06</v>
      </c>
    </row>
    <row r="2996" spans="37:39" x14ac:dyDescent="0.25">
      <c r="AK2996" s="7">
        <v>10024373</v>
      </c>
      <c r="AL2996" s="7">
        <v>30446865</v>
      </c>
      <c r="AM2996" s="8">
        <v>1.1000000000000001</v>
      </c>
    </row>
    <row r="2997" spans="37:39" x14ac:dyDescent="0.25">
      <c r="AK2997" s="7">
        <v>10024376</v>
      </c>
      <c r="AL2997" s="7">
        <v>30103742</v>
      </c>
      <c r="AM2997" s="8">
        <v>0.9</v>
      </c>
    </row>
    <row r="2998" spans="37:39" x14ac:dyDescent="0.25">
      <c r="AK2998" s="7">
        <v>10024376</v>
      </c>
      <c r="AL2998" s="7">
        <v>30103753</v>
      </c>
      <c r="AM2998" s="8">
        <v>0.9</v>
      </c>
    </row>
    <row r="2999" spans="37:39" x14ac:dyDescent="0.25">
      <c r="AK2999" s="7">
        <v>10024376</v>
      </c>
      <c r="AL2999" s="7">
        <v>30103801</v>
      </c>
      <c r="AM2999" s="8">
        <v>0.9</v>
      </c>
    </row>
    <row r="3000" spans="37:39" x14ac:dyDescent="0.25">
      <c r="AK3000" s="7">
        <v>10024376</v>
      </c>
      <c r="AL3000" s="7">
        <v>30236147</v>
      </c>
      <c r="AM3000" s="8">
        <v>0.9</v>
      </c>
    </row>
    <row r="3001" spans="37:39" x14ac:dyDescent="0.25">
      <c r="AK3001" s="7">
        <v>10024376</v>
      </c>
      <c r="AL3001" s="7">
        <v>30238079</v>
      </c>
      <c r="AM3001" s="8">
        <v>0.9</v>
      </c>
    </row>
    <row r="3002" spans="37:39" x14ac:dyDescent="0.25">
      <c r="AK3002" s="7">
        <v>10024376</v>
      </c>
      <c r="AL3002" s="7">
        <v>30248669</v>
      </c>
      <c r="AM3002" s="8">
        <v>0.75</v>
      </c>
    </row>
    <row r="3003" spans="37:39" x14ac:dyDescent="0.25">
      <c r="AK3003" s="7">
        <v>10024376</v>
      </c>
      <c r="AL3003" s="7">
        <v>30248706</v>
      </c>
      <c r="AM3003" s="8">
        <v>0.9</v>
      </c>
    </row>
    <row r="3004" spans="37:39" x14ac:dyDescent="0.25">
      <c r="AK3004" s="7">
        <v>10024376</v>
      </c>
      <c r="AL3004" s="7">
        <v>30248740</v>
      </c>
      <c r="AM3004" s="8">
        <v>0.75</v>
      </c>
    </row>
    <row r="3005" spans="37:39" x14ac:dyDescent="0.25">
      <c r="AK3005" s="7">
        <v>10024376</v>
      </c>
      <c r="AL3005" s="7">
        <v>30255865</v>
      </c>
      <c r="AM3005" s="8">
        <v>0.9</v>
      </c>
    </row>
    <row r="3006" spans="37:39" x14ac:dyDescent="0.25">
      <c r="AK3006" s="7">
        <v>10024376</v>
      </c>
      <c r="AL3006" s="7">
        <v>30256349</v>
      </c>
      <c r="AM3006" s="8">
        <v>0.75</v>
      </c>
    </row>
    <row r="3007" spans="37:39" x14ac:dyDescent="0.25">
      <c r="AK3007" s="7">
        <v>10024376</v>
      </c>
      <c r="AL3007" s="7">
        <v>30256730</v>
      </c>
      <c r="AM3007" s="8">
        <v>0.75</v>
      </c>
    </row>
    <row r="3008" spans="37:39" x14ac:dyDescent="0.25">
      <c r="AK3008" s="7">
        <v>10024376</v>
      </c>
      <c r="AL3008" s="7">
        <v>30256752</v>
      </c>
      <c r="AM3008" s="8">
        <v>0.9</v>
      </c>
    </row>
    <row r="3009" spans="37:39" x14ac:dyDescent="0.25">
      <c r="AK3009" s="7">
        <v>10024376</v>
      </c>
      <c r="AL3009" s="7">
        <v>30256855</v>
      </c>
      <c r="AM3009" s="8">
        <v>0.9</v>
      </c>
    </row>
    <row r="3010" spans="37:39" x14ac:dyDescent="0.25">
      <c r="AK3010" s="7">
        <v>10024376</v>
      </c>
      <c r="AL3010" s="7">
        <v>30256899</v>
      </c>
      <c r="AM3010" s="8">
        <v>0.9</v>
      </c>
    </row>
    <row r="3011" spans="37:39" x14ac:dyDescent="0.25">
      <c r="AK3011" s="7">
        <v>10024376</v>
      </c>
      <c r="AL3011" s="7">
        <v>30256914</v>
      </c>
      <c r="AM3011" s="8">
        <v>0.75</v>
      </c>
    </row>
    <row r="3012" spans="37:39" x14ac:dyDescent="0.25">
      <c r="AK3012" s="7">
        <v>10024376</v>
      </c>
      <c r="AL3012" s="7">
        <v>30256958</v>
      </c>
      <c r="AM3012" s="8">
        <v>0.9</v>
      </c>
    </row>
    <row r="3013" spans="37:39" x14ac:dyDescent="0.25">
      <c r="AK3013" s="7">
        <v>10024376</v>
      </c>
      <c r="AL3013" s="7">
        <v>30274734</v>
      </c>
      <c r="AM3013" s="8">
        <v>0.9</v>
      </c>
    </row>
    <row r="3014" spans="37:39" x14ac:dyDescent="0.25">
      <c r="AK3014" s="7">
        <v>10024376</v>
      </c>
      <c r="AL3014" s="7">
        <v>30274790</v>
      </c>
      <c r="AM3014" s="8">
        <v>0.9</v>
      </c>
    </row>
    <row r="3015" spans="37:39" x14ac:dyDescent="0.25">
      <c r="AK3015" s="7">
        <v>10024376</v>
      </c>
      <c r="AL3015" s="7">
        <v>30274815</v>
      </c>
      <c r="AM3015" s="8">
        <v>0.9</v>
      </c>
    </row>
    <row r="3016" spans="37:39" x14ac:dyDescent="0.25">
      <c r="AK3016" s="7">
        <v>10024376</v>
      </c>
      <c r="AL3016" s="7">
        <v>30276367</v>
      </c>
      <c r="AM3016" s="8">
        <v>0.9</v>
      </c>
    </row>
    <row r="3017" spans="37:39" x14ac:dyDescent="0.25">
      <c r="AK3017" s="7">
        <v>10024376</v>
      </c>
      <c r="AL3017" s="7">
        <v>30285163</v>
      </c>
      <c r="AM3017" s="8">
        <v>0.75</v>
      </c>
    </row>
    <row r="3018" spans="37:39" x14ac:dyDescent="0.25">
      <c r="AK3018" s="7">
        <v>10024376</v>
      </c>
      <c r="AL3018" s="7">
        <v>30285185</v>
      </c>
      <c r="AM3018" s="8">
        <v>0.9</v>
      </c>
    </row>
    <row r="3019" spans="37:39" x14ac:dyDescent="0.25">
      <c r="AK3019" s="7">
        <v>10024376</v>
      </c>
      <c r="AL3019" s="7">
        <v>30293647</v>
      </c>
      <c r="AM3019" s="8">
        <v>0.75</v>
      </c>
    </row>
    <row r="3020" spans="37:39" x14ac:dyDescent="0.25">
      <c r="AK3020" s="7">
        <v>10024376</v>
      </c>
      <c r="AL3020" s="7">
        <v>30313242</v>
      </c>
      <c r="AM3020" s="8">
        <v>0.6</v>
      </c>
    </row>
    <row r="3021" spans="37:39" x14ac:dyDescent="0.25">
      <c r="AK3021" s="7">
        <v>10024376</v>
      </c>
      <c r="AL3021" s="7">
        <v>30313286</v>
      </c>
      <c r="AM3021" s="8">
        <v>0.9</v>
      </c>
    </row>
    <row r="3022" spans="37:39" x14ac:dyDescent="0.25">
      <c r="AK3022" s="7">
        <v>10024376</v>
      </c>
      <c r="AL3022" s="7">
        <v>30313323</v>
      </c>
      <c r="AM3022" s="8">
        <v>0.75</v>
      </c>
    </row>
    <row r="3023" spans="37:39" x14ac:dyDescent="0.25">
      <c r="AK3023" s="7">
        <v>10024376</v>
      </c>
      <c r="AL3023" s="7">
        <v>30313345</v>
      </c>
      <c r="AM3023" s="8">
        <v>0.9</v>
      </c>
    </row>
    <row r="3024" spans="37:39" x14ac:dyDescent="0.25">
      <c r="AK3024" s="7">
        <v>10024376</v>
      </c>
      <c r="AL3024" s="7">
        <v>30321494</v>
      </c>
      <c r="AM3024" s="8">
        <v>1</v>
      </c>
    </row>
    <row r="3025" spans="37:39" x14ac:dyDescent="0.25">
      <c r="AK3025" s="7">
        <v>10024376</v>
      </c>
      <c r="AL3025" s="7">
        <v>30325960</v>
      </c>
      <c r="AM3025" s="8">
        <v>0.9</v>
      </c>
    </row>
    <row r="3026" spans="37:39" x14ac:dyDescent="0.25">
      <c r="AK3026" s="7">
        <v>10024376</v>
      </c>
      <c r="AL3026" s="7">
        <v>30334319</v>
      </c>
      <c r="AM3026" s="8">
        <v>0.9</v>
      </c>
    </row>
    <row r="3027" spans="37:39" x14ac:dyDescent="0.25">
      <c r="AK3027" s="7">
        <v>10024376</v>
      </c>
      <c r="AL3027" s="7">
        <v>30339200</v>
      </c>
      <c r="AM3027" s="8">
        <v>0.9</v>
      </c>
    </row>
    <row r="3028" spans="37:39" x14ac:dyDescent="0.25">
      <c r="AK3028" s="7">
        <v>10024376</v>
      </c>
      <c r="AL3028" s="7">
        <v>30391576</v>
      </c>
      <c r="AM3028" s="8">
        <v>0.75</v>
      </c>
    </row>
    <row r="3029" spans="37:39" x14ac:dyDescent="0.25">
      <c r="AK3029" s="7">
        <v>10024376</v>
      </c>
      <c r="AL3029" s="7">
        <v>30432710</v>
      </c>
      <c r="AM3029" s="8">
        <v>0.9</v>
      </c>
    </row>
    <row r="3030" spans="37:39" x14ac:dyDescent="0.25">
      <c r="AK3030" s="7">
        <v>10024376</v>
      </c>
      <c r="AL3030" s="7">
        <v>30446865</v>
      </c>
      <c r="AM3030" s="8">
        <v>0.9</v>
      </c>
    </row>
    <row r="3031" spans="37:39" x14ac:dyDescent="0.25">
      <c r="AK3031" s="7">
        <v>10024393</v>
      </c>
      <c r="AL3031" s="7">
        <v>30103742</v>
      </c>
      <c r="AM3031" s="8">
        <v>0.9</v>
      </c>
    </row>
    <row r="3032" spans="37:39" x14ac:dyDescent="0.25">
      <c r="AK3032" s="7">
        <v>10024393</v>
      </c>
      <c r="AL3032" s="7">
        <v>30103753</v>
      </c>
      <c r="AM3032" s="8">
        <v>0.86</v>
      </c>
    </row>
    <row r="3033" spans="37:39" x14ac:dyDescent="0.25">
      <c r="AK3033" s="7">
        <v>10024393</v>
      </c>
      <c r="AL3033" s="7">
        <v>30103801</v>
      </c>
      <c r="AM3033" s="8">
        <v>0.9</v>
      </c>
    </row>
    <row r="3034" spans="37:39" x14ac:dyDescent="0.25">
      <c r="AK3034" s="7">
        <v>10024393</v>
      </c>
      <c r="AL3034" s="7">
        <v>30236147</v>
      </c>
      <c r="AM3034" s="8">
        <v>0.9</v>
      </c>
    </row>
    <row r="3035" spans="37:39" x14ac:dyDescent="0.25">
      <c r="AK3035" s="7">
        <v>10024393</v>
      </c>
      <c r="AL3035" s="7">
        <v>30238079</v>
      </c>
      <c r="AM3035" s="8">
        <v>0.9</v>
      </c>
    </row>
    <row r="3036" spans="37:39" x14ac:dyDescent="0.25">
      <c r="AK3036" s="7">
        <v>10024393</v>
      </c>
      <c r="AL3036" s="7">
        <v>30248669</v>
      </c>
      <c r="AM3036" s="8">
        <v>0.95</v>
      </c>
    </row>
    <row r="3037" spans="37:39" x14ac:dyDescent="0.25">
      <c r="AK3037" s="7">
        <v>10024393</v>
      </c>
      <c r="AL3037" s="7">
        <v>30248706</v>
      </c>
      <c r="AM3037" s="8">
        <v>0.9</v>
      </c>
    </row>
    <row r="3038" spans="37:39" x14ac:dyDescent="0.25">
      <c r="AK3038" s="7">
        <v>10024393</v>
      </c>
      <c r="AL3038" s="7">
        <v>30248740</v>
      </c>
      <c r="AM3038" s="8">
        <v>0.95</v>
      </c>
    </row>
    <row r="3039" spans="37:39" x14ac:dyDescent="0.25">
      <c r="AK3039" s="7">
        <v>10024393</v>
      </c>
      <c r="AL3039" s="7">
        <v>30255865</v>
      </c>
      <c r="AM3039" s="8">
        <v>0.9</v>
      </c>
    </row>
    <row r="3040" spans="37:39" x14ac:dyDescent="0.25">
      <c r="AK3040" s="7">
        <v>10024393</v>
      </c>
      <c r="AL3040" s="7">
        <v>30256349</v>
      </c>
      <c r="AM3040" s="8">
        <v>0.95</v>
      </c>
    </row>
    <row r="3041" spans="37:39" x14ac:dyDescent="0.25">
      <c r="AK3041" s="7">
        <v>10024393</v>
      </c>
      <c r="AL3041" s="7">
        <v>30256730</v>
      </c>
      <c r="AM3041" s="8">
        <v>0.95</v>
      </c>
    </row>
    <row r="3042" spans="37:39" x14ac:dyDescent="0.25">
      <c r="AK3042" s="7">
        <v>10024393</v>
      </c>
      <c r="AL3042" s="7">
        <v>30256752</v>
      </c>
      <c r="AM3042" s="8">
        <v>0.86</v>
      </c>
    </row>
    <row r="3043" spans="37:39" x14ac:dyDescent="0.25">
      <c r="AK3043" s="7">
        <v>10024393</v>
      </c>
      <c r="AL3043" s="7">
        <v>30256855</v>
      </c>
      <c r="AM3043" s="8">
        <v>0.86</v>
      </c>
    </row>
    <row r="3044" spans="37:39" x14ac:dyDescent="0.25">
      <c r="AK3044" s="7">
        <v>10024393</v>
      </c>
      <c r="AL3044" s="7">
        <v>30256899</v>
      </c>
      <c r="AM3044" s="8">
        <v>0.9</v>
      </c>
    </row>
    <row r="3045" spans="37:39" x14ac:dyDescent="0.25">
      <c r="AK3045" s="7">
        <v>10024393</v>
      </c>
      <c r="AL3045" s="7">
        <v>30256914</v>
      </c>
      <c r="AM3045" s="8">
        <v>0.95</v>
      </c>
    </row>
    <row r="3046" spans="37:39" x14ac:dyDescent="0.25">
      <c r="AK3046" s="7">
        <v>10024393</v>
      </c>
      <c r="AL3046" s="7">
        <v>30256958</v>
      </c>
      <c r="AM3046" s="8">
        <v>0.9</v>
      </c>
    </row>
    <row r="3047" spans="37:39" x14ac:dyDescent="0.25">
      <c r="AK3047" s="7">
        <v>10024393</v>
      </c>
      <c r="AL3047" s="7">
        <v>30274734</v>
      </c>
      <c r="AM3047" s="8">
        <v>0.9</v>
      </c>
    </row>
    <row r="3048" spans="37:39" x14ac:dyDescent="0.25">
      <c r="AK3048" s="7">
        <v>10024393</v>
      </c>
      <c r="AL3048" s="7">
        <v>30274790</v>
      </c>
      <c r="AM3048" s="8">
        <v>0.86</v>
      </c>
    </row>
    <row r="3049" spans="37:39" x14ac:dyDescent="0.25">
      <c r="AK3049" s="7">
        <v>10024393</v>
      </c>
      <c r="AL3049" s="7">
        <v>30274815</v>
      </c>
      <c r="AM3049" s="8">
        <v>0.86</v>
      </c>
    </row>
    <row r="3050" spans="37:39" x14ac:dyDescent="0.25">
      <c r="AK3050" s="7">
        <v>10024393</v>
      </c>
      <c r="AL3050" s="7">
        <v>30276367</v>
      </c>
      <c r="AM3050" s="8">
        <v>0.9</v>
      </c>
    </row>
    <row r="3051" spans="37:39" x14ac:dyDescent="0.25">
      <c r="AK3051" s="7">
        <v>10024393</v>
      </c>
      <c r="AL3051" s="7">
        <v>30285163</v>
      </c>
      <c r="AM3051" s="8">
        <v>0.95</v>
      </c>
    </row>
    <row r="3052" spans="37:39" x14ac:dyDescent="0.25">
      <c r="AK3052" s="7">
        <v>10024393</v>
      </c>
      <c r="AL3052" s="7">
        <v>30285185</v>
      </c>
      <c r="AM3052" s="8">
        <v>0.9</v>
      </c>
    </row>
    <row r="3053" spans="37:39" x14ac:dyDescent="0.25">
      <c r="AK3053" s="7">
        <v>10024393</v>
      </c>
      <c r="AL3053" s="7">
        <v>30293647</v>
      </c>
      <c r="AM3053" s="8">
        <v>0.95</v>
      </c>
    </row>
    <row r="3054" spans="37:39" x14ac:dyDescent="0.25">
      <c r="AK3054" s="7">
        <v>10024393</v>
      </c>
      <c r="AL3054" s="7">
        <v>30313242</v>
      </c>
      <c r="AM3054" s="8">
        <v>0.6</v>
      </c>
    </row>
    <row r="3055" spans="37:39" x14ac:dyDescent="0.25">
      <c r="AK3055" s="7">
        <v>10024393</v>
      </c>
      <c r="AL3055" s="7">
        <v>30313286</v>
      </c>
      <c r="AM3055" s="8">
        <v>0.86</v>
      </c>
    </row>
    <row r="3056" spans="37:39" x14ac:dyDescent="0.25">
      <c r="AK3056" s="7">
        <v>10024393</v>
      </c>
      <c r="AL3056" s="7">
        <v>30313323</v>
      </c>
      <c r="AM3056" s="8">
        <v>0.95</v>
      </c>
    </row>
    <row r="3057" spans="37:39" x14ac:dyDescent="0.25">
      <c r="AK3057" s="7">
        <v>10024393</v>
      </c>
      <c r="AL3057" s="7">
        <v>30313345</v>
      </c>
      <c r="AM3057" s="8">
        <v>0.86</v>
      </c>
    </row>
    <row r="3058" spans="37:39" x14ac:dyDescent="0.25">
      <c r="AK3058" s="7">
        <v>10024393</v>
      </c>
      <c r="AL3058" s="7">
        <v>30321494</v>
      </c>
      <c r="AM3058" s="8">
        <v>1</v>
      </c>
    </row>
    <row r="3059" spans="37:39" x14ac:dyDescent="0.25">
      <c r="AK3059" s="7">
        <v>10024393</v>
      </c>
      <c r="AL3059" s="7">
        <v>30325960</v>
      </c>
      <c r="AM3059" s="8">
        <v>0.9</v>
      </c>
    </row>
    <row r="3060" spans="37:39" x14ac:dyDescent="0.25">
      <c r="AK3060" s="7">
        <v>10024393</v>
      </c>
      <c r="AL3060" s="7">
        <v>30334319</v>
      </c>
      <c r="AM3060" s="8">
        <v>0.9</v>
      </c>
    </row>
    <row r="3061" spans="37:39" x14ac:dyDescent="0.25">
      <c r="AK3061" s="7">
        <v>10024393</v>
      </c>
      <c r="AL3061" s="7">
        <v>30339200</v>
      </c>
      <c r="AM3061" s="8">
        <v>0.9</v>
      </c>
    </row>
    <row r="3062" spans="37:39" x14ac:dyDescent="0.25">
      <c r="AK3062" s="7">
        <v>10024393</v>
      </c>
      <c r="AL3062" s="7">
        <v>30391576</v>
      </c>
      <c r="AM3062" s="8">
        <v>0.95</v>
      </c>
    </row>
    <row r="3063" spans="37:39" x14ac:dyDescent="0.25">
      <c r="AK3063" s="7">
        <v>10024393</v>
      </c>
      <c r="AL3063" s="7">
        <v>30432710</v>
      </c>
      <c r="AM3063" s="8">
        <v>0.86</v>
      </c>
    </row>
    <row r="3064" spans="37:39" x14ac:dyDescent="0.25">
      <c r="AK3064" s="7">
        <v>10024393</v>
      </c>
      <c r="AL3064" s="7">
        <v>30446865</v>
      </c>
      <c r="AM3064" s="8">
        <v>0.9</v>
      </c>
    </row>
    <row r="3065" spans="37:39" x14ac:dyDescent="0.25">
      <c r="AK3065" s="7">
        <v>10024419</v>
      </c>
      <c r="AL3065" s="7">
        <v>30103742</v>
      </c>
      <c r="AM3065" s="8">
        <v>1</v>
      </c>
    </row>
    <row r="3066" spans="37:39" x14ac:dyDescent="0.25">
      <c r="AK3066" s="7">
        <v>10024419</v>
      </c>
      <c r="AL3066" s="7">
        <v>30103753</v>
      </c>
      <c r="AM3066" s="8">
        <v>0.9</v>
      </c>
    </row>
    <row r="3067" spans="37:39" x14ac:dyDescent="0.25">
      <c r="AK3067" s="7">
        <v>10024419</v>
      </c>
      <c r="AL3067" s="7">
        <v>30103801</v>
      </c>
      <c r="AM3067" s="8">
        <v>1</v>
      </c>
    </row>
    <row r="3068" spans="37:39" x14ac:dyDescent="0.25">
      <c r="AK3068" s="7">
        <v>10024419</v>
      </c>
      <c r="AL3068" s="7">
        <v>30236147</v>
      </c>
      <c r="AM3068" s="8">
        <v>1</v>
      </c>
    </row>
    <row r="3069" spans="37:39" x14ac:dyDescent="0.25">
      <c r="AK3069" s="7">
        <v>10024419</v>
      </c>
      <c r="AL3069" s="7">
        <v>30238079</v>
      </c>
      <c r="AM3069" s="8">
        <v>1</v>
      </c>
    </row>
    <row r="3070" spans="37:39" x14ac:dyDescent="0.25">
      <c r="AK3070" s="7">
        <v>10024419</v>
      </c>
      <c r="AL3070" s="7">
        <v>30248669</v>
      </c>
      <c r="AM3070" s="8">
        <v>1.05</v>
      </c>
    </row>
    <row r="3071" spans="37:39" x14ac:dyDescent="0.25">
      <c r="AK3071" s="7">
        <v>10024419</v>
      </c>
      <c r="AL3071" s="7">
        <v>30248706</v>
      </c>
      <c r="AM3071" s="8">
        <v>1</v>
      </c>
    </row>
    <row r="3072" spans="37:39" x14ac:dyDescent="0.25">
      <c r="AK3072" s="7">
        <v>10024419</v>
      </c>
      <c r="AL3072" s="7">
        <v>30248740</v>
      </c>
      <c r="AM3072" s="8">
        <v>1.05</v>
      </c>
    </row>
    <row r="3073" spans="37:39" x14ac:dyDescent="0.25">
      <c r="AK3073" s="7">
        <v>10024419</v>
      </c>
      <c r="AL3073" s="7">
        <v>30255865</v>
      </c>
      <c r="AM3073" s="8">
        <v>1</v>
      </c>
    </row>
    <row r="3074" spans="37:39" x14ac:dyDescent="0.25">
      <c r="AK3074" s="7">
        <v>10024419</v>
      </c>
      <c r="AL3074" s="7">
        <v>30256349</v>
      </c>
      <c r="AM3074" s="8">
        <v>1.05</v>
      </c>
    </row>
    <row r="3075" spans="37:39" x14ac:dyDescent="0.25">
      <c r="AK3075" s="7">
        <v>10024419</v>
      </c>
      <c r="AL3075" s="7">
        <v>30256730</v>
      </c>
      <c r="AM3075" s="8">
        <v>1.05</v>
      </c>
    </row>
    <row r="3076" spans="37:39" x14ac:dyDescent="0.25">
      <c r="AK3076" s="7">
        <v>10024419</v>
      </c>
      <c r="AL3076" s="7">
        <v>30256752</v>
      </c>
      <c r="AM3076" s="8">
        <v>0.9</v>
      </c>
    </row>
    <row r="3077" spans="37:39" x14ac:dyDescent="0.25">
      <c r="AK3077" s="7">
        <v>10024419</v>
      </c>
      <c r="AL3077" s="7">
        <v>30256855</v>
      </c>
      <c r="AM3077" s="8">
        <v>0.9</v>
      </c>
    </row>
    <row r="3078" spans="37:39" x14ac:dyDescent="0.25">
      <c r="AK3078" s="7">
        <v>10024419</v>
      </c>
      <c r="AL3078" s="7">
        <v>30256899</v>
      </c>
      <c r="AM3078" s="8">
        <v>1</v>
      </c>
    </row>
    <row r="3079" spans="37:39" x14ac:dyDescent="0.25">
      <c r="AK3079" s="7">
        <v>10024419</v>
      </c>
      <c r="AL3079" s="7">
        <v>30256914</v>
      </c>
      <c r="AM3079" s="8">
        <v>1.05</v>
      </c>
    </row>
    <row r="3080" spans="37:39" x14ac:dyDescent="0.25">
      <c r="AK3080" s="7">
        <v>10024419</v>
      </c>
      <c r="AL3080" s="7">
        <v>30256958</v>
      </c>
      <c r="AM3080" s="8">
        <v>1</v>
      </c>
    </row>
    <row r="3081" spans="37:39" x14ac:dyDescent="0.25">
      <c r="AK3081" s="7">
        <v>10024419</v>
      </c>
      <c r="AL3081" s="7">
        <v>30274734</v>
      </c>
      <c r="AM3081" s="8">
        <v>1</v>
      </c>
    </row>
    <row r="3082" spans="37:39" x14ac:dyDescent="0.25">
      <c r="AK3082" s="7">
        <v>10024419</v>
      </c>
      <c r="AL3082" s="7">
        <v>30274790</v>
      </c>
      <c r="AM3082" s="8">
        <v>0.9</v>
      </c>
    </row>
    <row r="3083" spans="37:39" x14ac:dyDescent="0.25">
      <c r="AK3083" s="7">
        <v>10024419</v>
      </c>
      <c r="AL3083" s="7">
        <v>30274815</v>
      </c>
      <c r="AM3083" s="8">
        <v>0.9</v>
      </c>
    </row>
    <row r="3084" spans="37:39" x14ac:dyDescent="0.25">
      <c r="AK3084" s="7">
        <v>10024419</v>
      </c>
      <c r="AL3084" s="7">
        <v>30276367</v>
      </c>
      <c r="AM3084" s="8">
        <v>1</v>
      </c>
    </row>
    <row r="3085" spans="37:39" x14ac:dyDescent="0.25">
      <c r="AK3085" s="7">
        <v>10024419</v>
      </c>
      <c r="AL3085" s="7">
        <v>30285163</v>
      </c>
      <c r="AM3085" s="8">
        <v>1.05</v>
      </c>
    </row>
    <row r="3086" spans="37:39" x14ac:dyDescent="0.25">
      <c r="AK3086" s="7">
        <v>10024419</v>
      </c>
      <c r="AL3086" s="7">
        <v>30285185</v>
      </c>
      <c r="AM3086" s="8">
        <v>1</v>
      </c>
    </row>
    <row r="3087" spans="37:39" x14ac:dyDescent="0.25">
      <c r="AK3087" s="7">
        <v>10024419</v>
      </c>
      <c r="AL3087" s="7">
        <v>30293647</v>
      </c>
      <c r="AM3087" s="8">
        <v>1.05</v>
      </c>
    </row>
    <row r="3088" spans="37:39" x14ac:dyDescent="0.25">
      <c r="AK3088" s="7">
        <v>10024419</v>
      </c>
      <c r="AL3088" s="7">
        <v>30313242</v>
      </c>
      <c r="AM3088" s="8">
        <v>0.6</v>
      </c>
    </row>
    <row r="3089" spans="37:39" x14ac:dyDescent="0.25">
      <c r="AK3089" s="7">
        <v>10024419</v>
      </c>
      <c r="AL3089" s="7">
        <v>30313286</v>
      </c>
      <c r="AM3089" s="8">
        <v>0.9</v>
      </c>
    </row>
    <row r="3090" spans="37:39" x14ac:dyDescent="0.25">
      <c r="AK3090" s="7">
        <v>10024419</v>
      </c>
      <c r="AL3090" s="7">
        <v>30313323</v>
      </c>
      <c r="AM3090" s="8">
        <v>1.05</v>
      </c>
    </row>
    <row r="3091" spans="37:39" x14ac:dyDescent="0.25">
      <c r="AK3091" s="7">
        <v>10024419</v>
      </c>
      <c r="AL3091" s="7">
        <v>30313345</v>
      </c>
      <c r="AM3091" s="8">
        <v>0.9</v>
      </c>
    </row>
    <row r="3092" spans="37:39" x14ac:dyDescent="0.25">
      <c r="AK3092" s="7">
        <v>10024419</v>
      </c>
      <c r="AL3092" s="7">
        <v>30321494</v>
      </c>
      <c r="AM3092" s="8">
        <v>1.3333333333333333</v>
      </c>
    </row>
    <row r="3093" spans="37:39" x14ac:dyDescent="0.25">
      <c r="AK3093" s="7">
        <v>10024419</v>
      </c>
      <c r="AL3093" s="7">
        <v>30325960</v>
      </c>
      <c r="AM3093" s="8">
        <v>1</v>
      </c>
    </row>
    <row r="3094" spans="37:39" x14ac:dyDescent="0.25">
      <c r="AK3094" s="7">
        <v>10024419</v>
      </c>
      <c r="AL3094" s="7">
        <v>30334319</v>
      </c>
      <c r="AM3094" s="8">
        <v>1</v>
      </c>
    </row>
    <row r="3095" spans="37:39" x14ac:dyDescent="0.25">
      <c r="AK3095" s="7">
        <v>10024419</v>
      </c>
      <c r="AL3095" s="7">
        <v>30339200</v>
      </c>
      <c r="AM3095" s="8">
        <v>1</v>
      </c>
    </row>
    <row r="3096" spans="37:39" x14ac:dyDescent="0.25">
      <c r="AK3096" s="7">
        <v>10024419</v>
      </c>
      <c r="AL3096" s="7">
        <v>30391576</v>
      </c>
      <c r="AM3096" s="8">
        <v>1.05</v>
      </c>
    </row>
    <row r="3097" spans="37:39" x14ac:dyDescent="0.25">
      <c r="AK3097" s="7">
        <v>10024419</v>
      </c>
      <c r="AL3097" s="7">
        <v>30432710</v>
      </c>
      <c r="AM3097" s="8">
        <v>0.9</v>
      </c>
    </row>
    <row r="3098" spans="37:39" x14ac:dyDescent="0.25">
      <c r="AK3098" s="7">
        <v>10024419</v>
      </c>
      <c r="AL3098" s="7">
        <v>30446865</v>
      </c>
      <c r="AM3098" s="8">
        <v>1</v>
      </c>
    </row>
    <row r="3099" spans="37:39" x14ac:dyDescent="0.25">
      <c r="AK3099" s="7">
        <v>10024425</v>
      </c>
      <c r="AL3099" s="7">
        <v>30103742</v>
      </c>
      <c r="AM3099" s="8">
        <v>1</v>
      </c>
    </row>
    <row r="3100" spans="37:39" x14ac:dyDescent="0.25">
      <c r="AK3100" s="7">
        <v>10024425</v>
      </c>
      <c r="AL3100" s="7">
        <v>30103753</v>
      </c>
      <c r="AM3100" s="8">
        <v>1</v>
      </c>
    </row>
    <row r="3101" spans="37:39" x14ac:dyDescent="0.25">
      <c r="AK3101" s="7">
        <v>10024425</v>
      </c>
      <c r="AL3101" s="7">
        <v>30103801</v>
      </c>
      <c r="AM3101" s="8">
        <v>1</v>
      </c>
    </row>
    <row r="3102" spans="37:39" x14ac:dyDescent="0.25">
      <c r="AK3102" s="7">
        <v>10024425</v>
      </c>
      <c r="AL3102" s="7">
        <v>30236147</v>
      </c>
      <c r="AM3102" s="8">
        <v>1</v>
      </c>
    </row>
    <row r="3103" spans="37:39" x14ac:dyDescent="0.25">
      <c r="AK3103" s="7">
        <v>10024425</v>
      </c>
      <c r="AL3103" s="7">
        <v>30238079</v>
      </c>
      <c r="AM3103" s="8">
        <v>1</v>
      </c>
    </row>
    <row r="3104" spans="37:39" x14ac:dyDescent="0.25">
      <c r="AK3104" s="7">
        <v>10024425</v>
      </c>
      <c r="AL3104" s="7">
        <v>30248669</v>
      </c>
      <c r="AM3104" s="8">
        <v>0.75</v>
      </c>
    </row>
    <row r="3105" spans="37:39" x14ac:dyDescent="0.25">
      <c r="AK3105" s="7">
        <v>10024425</v>
      </c>
      <c r="AL3105" s="7">
        <v>30248706</v>
      </c>
      <c r="AM3105" s="8">
        <v>1</v>
      </c>
    </row>
    <row r="3106" spans="37:39" x14ac:dyDescent="0.25">
      <c r="AK3106" s="7">
        <v>10024425</v>
      </c>
      <c r="AL3106" s="7">
        <v>30248740</v>
      </c>
      <c r="AM3106" s="8">
        <v>0.75</v>
      </c>
    </row>
    <row r="3107" spans="37:39" x14ac:dyDescent="0.25">
      <c r="AK3107" s="7">
        <v>10024425</v>
      </c>
      <c r="AL3107" s="7">
        <v>30255865</v>
      </c>
      <c r="AM3107" s="8">
        <v>1</v>
      </c>
    </row>
    <row r="3108" spans="37:39" x14ac:dyDescent="0.25">
      <c r="AK3108" s="7">
        <v>10024425</v>
      </c>
      <c r="AL3108" s="7">
        <v>30256349</v>
      </c>
      <c r="AM3108" s="8">
        <v>0.75</v>
      </c>
    </row>
    <row r="3109" spans="37:39" x14ac:dyDescent="0.25">
      <c r="AK3109" s="7">
        <v>10024425</v>
      </c>
      <c r="AL3109" s="7">
        <v>30256730</v>
      </c>
      <c r="AM3109" s="8">
        <v>0.75</v>
      </c>
    </row>
    <row r="3110" spans="37:39" x14ac:dyDescent="0.25">
      <c r="AK3110" s="7">
        <v>10024425</v>
      </c>
      <c r="AL3110" s="7">
        <v>30256752</v>
      </c>
      <c r="AM3110" s="8">
        <v>1</v>
      </c>
    </row>
    <row r="3111" spans="37:39" x14ac:dyDescent="0.25">
      <c r="AK3111" s="7">
        <v>10024425</v>
      </c>
      <c r="AL3111" s="7">
        <v>30256855</v>
      </c>
      <c r="AM3111" s="8">
        <v>1</v>
      </c>
    </row>
    <row r="3112" spans="37:39" x14ac:dyDescent="0.25">
      <c r="AK3112" s="7">
        <v>10024425</v>
      </c>
      <c r="AL3112" s="7">
        <v>30256899</v>
      </c>
      <c r="AM3112" s="8">
        <v>1</v>
      </c>
    </row>
    <row r="3113" spans="37:39" x14ac:dyDescent="0.25">
      <c r="AK3113" s="7">
        <v>10024425</v>
      </c>
      <c r="AL3113" s="7">
        <v>30256914</v>
      </c>
      <c r="AM3113" s="8">
        <v>0.75</v>
      </c>
    </row>
    <row r="3114" spans="37:39" x14ac:dyDescent="0.25">
      <c r="AK3114" s="7">
        <v>10024425</v>
      </c>
      <c r="AL3114" s="7">
        <v>30256958</v>
      </c>
      <c r="AM3114" s="8">
        <v>1</v>
      </c>
    </row>
    <row r="3115" spans="37:39" x14ac:dyDescent="0.25">
      <c r="AK3115" s="7">
        <v>10024425</v>
      </c>
      <c r="AL3115" s="7">
        <v>30274734</v>
      </c>
      <c r="AM3115" s="8">
        <v>1</v>
      </c>
    </row>
    <row r="3116" spans="37:39" x14ac:dyDescent="0.25">
      <c r="AK3116" s="7">
        <v>10024425</v>
      </c>
      <c r="AL3116" s="7">
        <v>30274790</v>
      </c>
      <c r="AM3116" s="8">
        <v>1</v>
      </c>
    </row>
    <row r="3117" spans="37:39" x14ac:dyDescent="0.25">
      <c r="AK3117" s="7">
        <v>10024425</v>
      </c>
      <c r="AL3117" s="7">
        <v>30274815</v>
      </c>
      <c r="AM3117" s="8">
        <v>1</v>
      </c>
    </row>
    <row r="3118" spans="37:39" x14ac:dyDescent="0.25">
      <c r="AK3118" s="7">
        <v>10024425</v>
      </c>
      <c r="AL3118" s="7">
        <v>30276367</v>
      </c>
      <c r="AM3118" s="8">
        <v>1</v>
      </c>
    </row>
    <row r="3119" spans="37:39" x14ac:dyDescent="0.25">
      <c r="AK3119" s="7">
        <v>10024425</v>
      </c>
      <c r="AL3119" s="7">
        <v>30285163</v>
      </c>
      <c r="AM3119" s="8">
        <v>0.75</v>
      </c>
    </row>
    <row r="3120" spans="37:39" x14ac:dyDescent="0.25">
      <c r="AK3120" s="7">
        <v>10024425</v>
      </c>
      <c r="AL3120" s="7">
        <v>30285185</v>
      </c>
      <c r="AM3120" s="8">
        <v>1</v>
      </c>
    </row>
    <row r="3121" spans="37:39" x14ac:dyDescent="0.25">
      <c r="AK3121" s="7">
        <v>10024425</v>
      </c>
      <c r="AL3121" s="7">
        <v>30293647</v>
      </c>
      <c r="AM3121" s="8">
        <v>0.75</v>
      </c>
    </row>
    <row r="3122" spans="37:39" x14ac:dyDescent="0.25">
      <c r="AK3122" s="7">
        <v>10024425</v>
      </c>
      <c r="AL3122" s="7">
        <v>30313242</v>
      </c>
      <c r="AM3122" s="8">
        <v>0.6</v>
      </c>
    </row>
    <row r="3123" spans="37:39" x14ac:dyDescent="0.25">
      <c r="AK3123" s="7">
        <v>10024425</v>
      </c>
      <c r="AL3123" s="7">
        <v>30313286</v>
      </c>
      <c r="AM3123" s="8">
        <v>1</v>
      </c>
    </row>
    <row r="3124" spans="37:39" x14ac:dyDescent="0.25">
      <c r="AK3124" s="7">
        <v>10024425</v>
      </c>
      <c r="AL3124" s="7">
        <v>30313323</v>
      </c>
      <c r="AM3124" s="8">
        <v>0.75</v>
      </c>
    </row>
    <row r="3125" spans="37:39" x14ac:dyDescent="0.25">
      <c r="AK3125" s="7">
        <v>10024425</v>
      </c>
      <c r="AL3125" s="7">
        <v>30313345</v>
      </c>
      <c r="AM3125" s="8">
        <v>1</v>
      </c>
    </row>
    <row r="3126" spans="37:39" x14ac:dyDescent="0.25">
      <c r="AK3126" s="7">
        <v>10024425</v>
      </c>
      <c r="AL3126" s="7">
        <v>30321494</v>
      </c>
      <c r="AM3126" s="8">
        <v>1.4333333333333333</v>
      </c>
    </row>
    <row r="3127" spans="37:39" x14ac:dyDescent="0.25">
      <c r="AK3127" s="7">
        <v>10024425</v>
      </c>
      <c r="AL3127" s="7">
        <v>30325960</v>
      </c>
      <c r="AM3127" s="8">
        <v>1</v>
      </c>
    </row>
    <row r="3128" spans="37:39" x14ac:dyDescent="0.25">
      <c r="AK3128" s="7">
        <v>10024425</v>
      </c>
      <c r="AL3128" s="7">
        <v>30334319</v>
      </c>
      <c r="AM3128" s="8">
        <v>1</v>
      </c>
    </row>
    <row r="3129" spans="37:39" x14ac:dyDescent="0.25">
      <c r="AK3129" s="7">
        <v>10024425</v>
      </c>
      <c r="AL3129" s="7">
        <v>30339200</v>
      </c>
      <c r="AM3129" s="8">
        <v>1</v>
      </c>
    </row>
    <row r="3130" spans="37:39" x14ac:dyDescent="0.25">
      <c r="AK3130" s="7">
        <v>10024425</v>
      </c>
      <c r="AL3130" s="7">
        <v>30391576</v>
      </c>
      <c r="AM3130" s="8">
        <v>0.75</v>
      </c>
    </row>
    <row r="3131" spans="37:39" x14ac:dyDescent="0.25">
      <c r="AK3131" s="7">
        <v>10024425</v>
      </c>
      <c r="AL3131" s="7">
        <v>30432710</v>
      </c>
      <c r="AM3131" s="8">
        <v>1</v>
      </c>
    </row>
    <row r="3132" spans="37:39" x14ac:dyDescent="0.25">
      <c r="AK3132" s="7">
        <v>10024425</v>
      </c>
      <c r="AL3132" s="7">
        <v>30446865</v>
      </c>
      <c r="AM3132" s="8">
        <v>1</v>
      </c>
    </row>
    <row r="3133" spans="37:39" x14ac:dyDescent="0.25">
      <c r="AK3133" s="7">
        <v>10024440</v>
      </c>
      <c r="AL3133" s="7">
        <v>30103742</v>
      </c>
      <c r="AM3133" s="8">
        <v>1</v>
      </c>
    </row>
    <row r="3134" spans="37:39" x14ac:dyDescent="0.25">
      <c r="AK3134" s="7">
        <v>10024440</v>
      </c>
      <c r="AL3134" s="7">
        <v>30103753</v>
      </c>
      <c r="AM3134" s="8">
        <v>0.9</v>
      </c>
    </row>
    <row r="3135" spans="37:39" x14ac:dyDescent="0.25">
      <c r="AK3135" s="7">
        <v>10024440</v>
      </c>
      <c r="AL3135" s="7">
        <v>30103801</v>
      </c>
      <c r="AM3135" s="8">
        <v>1</v>
      </c>
    </row>
    <row r="3136" spans="37:39" x14ac:dyDescent="0.25">
      <c r="AK3136" s="7">
        <v>10024440</v>
      </c>
      <c r="AL3136" s="7">
        <v>30236147</v>
      </c>
      <c r="AM3136" s="8">
        <v>1</v>
      </c>
    </row>
    <row r="3137" spans="37:39" x14ac:dyDescent="0.25">
      <c r="AK3137" s="7">
        <v>10024440</v>
      </c>
      <c r="AL3137" s="7">
        <v>30238079</v>
      </c>
      <c r="AM3137" s="8">
        <v>1</v>
      </c>
    </row>
    <row r="3138" spans="37:39" x14ac:dyDescent="0.25">
      <c r="AK3138" s="7">
        <v>10024440</v>
      </c>
      <c r="AL3138" s="7">
        <v>30248669</v>
      </c>
      <c r="AM3138" s="8">
        <v>1.05</v>
      </c>
    </row>
    <row r="3139" spans="37:39" x14ac:dyDescent="0.25">
      <c r="AK3139" s="7">
        <v>10024440</v>
      </c>
      <c r="AL3139" s="7">
        <v>30248706</v>
      </c>
      <c r="AM3139" s="8">
        <v>1</v>
      </c>
    </row>
    <row r="3140" spans="37:39" x14ac:dyDescent="0.25">
      <c r="AK3140" s="7">
        <v>10024440</v>
      </c>
      <c r="AL3140" s="7">
        <v>30248740</v>
      </c>
      <c r="AM3140" s="8">
        <v>1.05</v>
      </c>
    </row>
    <row r="3141" spans="37:39" x14ac:dyDescent="0.25">
      <c r="AK3141" s="7">
        <v>10024440</v>
      </c>
      <c r="AL3141" s="7">
        <v>30255865</v>
      </c>
      <c r="AM3141" s="8">
        <v>1</v>
      </c>
    </row>
    <row r="3142" spans="37:39" x14ac:dyDescent="0.25">
      <c r="AK3142" s="7">
        <v>10024440</v>
      </c>
      <c r="AL3142" s="7">
        <v>30256349</v>
      </c>
      <c r="AM3142" s="8">
        <v>1.05</v>
      </c>
    </row>
    <row r="3143" spans="37:39" x14ac:dyDescent="0.25">
      <c r="AK3143" s="7">
        <v>10024440</v>
      </c>
      <c r="AL3143" s="7">
        <v>30256730</v>
      </c>
      <c r="AM3143" s="8">
        <v>1.05</v>
      </c>
    </row>
    <row r="3144" spans="37:39" x14ac:dyDescent="0.25">
      <c r="AK3144" s="7">
        <v>10024440</v>
      </c>
      <c r="AL3144" s="7">
        <v>30256752</v>
      </c>
      <c r="AM3144" s="8">
        <v>0.9</v>
      </c>
    </row>
    <row r="3145" spans="37:39" x14ac:dyDescent="0.25">
      <c r="AK3145" s="7">
        <v>10024440</v>
      </c>
      <c r="AL3145" s="7">
        <v>30256855</v>
      </c>
      <c r="AM3145" s="8">
        <v>0.9</v>
      </c>
    </row>
    <row r="3146" spans="37:39" x14ac:dyDescent="0.25">
      <c r="AK3146" s="7">
        <v>10024440</v>
      </c>
      <c r="AL3146" s="7">
        <v>30256899</v>
      </c>
      <c r="AM3146" s="8">
        <v>1</v>
      </c>
    </row>
    <row r="3147" spans="37:39" x14ac:dyDescent="0.25">
      <c r="AK3147" s="7">
        <v>10024440</v>
      </c>
      <c r="AL3147" s="7">
        <v>30256914</v>
      </c>
      <c r="AM3147" s="8">
        <v>1.05</v>
      </c>
    </row>
    <row r="3148" spans="37:39" x14ac:dyDescent="0.25">
      <c r="AK3148" s="7">
        <v>10024440</v>
      </c>
      <c r="AL3148" s="7">
        <v>30256958</v>
      </c>
      <c r="AM3148" s="8">
        <v>1</v>
      </c>
    </row>
    <row r="3149" spans="37:39" x14ac:dyDescent="0.25">
      <c r="AK3149" s="7">
        <v>10024440</v>
      </c>
      <c r="AL3149" s="7">
        <v>30274734</v>
      </c>
      <c r="AM3149" s="8">
        <v>1</v>
      </c>
    </row>
    <row r="3150" spans="37:39" x14ac:dyDescent="0.25">
      <c r="AK3150" s="7">
        <v>10024440</v>
      </c>
      <c r="AL3150" s="7">
        <v>30274790</v>
      </c>
      <c r="AM3150" s="8">
        <v>0.9</v>
      </c>
    </row>
    <row r="3151" spans="37:39" x14ac:dyDescent="0.25">
      <c r="AK3151" s="7">
        <v>10024440</v>
      </c>
      <c r="AL3151" s="7">
        <v>30274815</v>
      </c>
      <c r="AM3151" s="8">
        <v>0.9</v>
      </c>
    </row>
    <row r="3152" spans="37:39" x14ac:dyDescent="0.25">
      <c r="AK3152" s="7">
        <v>10024440</v>
      </c>
      <c r="AL3152" s="7">
        <v>30276367</v>
      </c>
      <c r="AM3152" s="8">
        <v>1</v>
      </c>
    </row>
    <row r="3153" spans="37:39" x14ac:dyDescent="0.25">
      <c r="AK3153" s="7">
        <v>10024440</v>
      </c>
      <c r="AL3153" s="7">
        <v>30285163</v>
      </c>
      <c r="AM3153" s="8">
        <v>1.05</v>
      </c>
    </row>
    <row r="3154" spans="37:39" x14ac:dyDescent="0.25">
      <c r="AK3154" s="7">
        <v>10024440</v>
      </c>
      <c r="AL3154" s="7">
        <v>30285185</v>
      </c>
      <c r="AM3154" s="8">
        <v>1</v>
      </c>
    </row>
    <row r="3155" spans="37:39" x14ac:dyDescent="0.25">
      <c r="AK3155" s="7">
        <v>10024440</v>
      </c>
      <c r="AL3155" s="7">
        <v>30293647</v>
      </c>
      <c r="AM3155" s="8">
        <v>1.05</v>
      </c>
    </row>
    <row r="3156" spans="37:39" x14ac:dyDescent="0.25">
      <c r="AK3156" s="7">
        <v>10024440</v>
      </c>
      <c r="AL3156" s="7">
        <v>30313242</v>
      </c>
      <c r="AM3156" s="8">
        <v>0.6</v>
      </c>
    </row>
    <row r="3157" spans="37:39" x14ac:dyDescent="0.25">
      <c r="AK3157" s="7">
        <v>10024440</v>
      </c>
      <c r="AL3157" s="7">
        <v>30313286</v>
      </c>
      <c r="AM3157" s="8">
        <v>0.9</v>
      </c>
    </row>
    <row r="3158" spans="37:39" x14ac:dyDescent="0.25">
      <c r="AK3158" s="7">
        <v>10024440</v>
      </c>
      <c r="AL3158" s="7">
        <v>30313323</v>
      </c>
      <c r="AM3158" s="8">
        <v>1.05</v>
      </c>
    </row>
    <row r="3159" spans="37:39" x14ac:dyDescent="0.25">
      <c r="AK3159" s="7">
        <v>10024440</v>
      </c>
      <c r="AL3159" s="7">
        <v>30313345</v>
      </c>
      <c r="AM3159" s="8">
        <v>0.9</v>
      </c>
    </row>
    <row r="3160" spans="37:39" x14ac:dyDescent="0.25">
      <c r="AK3160" s="7">
        <v>10024440</v>
      </c>
      <c r="AL3160" s="7">
        <v>30321494</v>
      </c>
      <c r="AM3160" s="8">
        <v>1.4</v>
      </c>
    </row>
    <row r="3161" spans="37:39" x14ac:dyDescent="0.25">
      <c r="AK3161" s="7">
        <v>10024440</v>
      </c>
      <c r="AL3161" s="7">
        <v>30325960</v>
      </c>
      <c r="AM3161" s="8">
        <v>1</v>
      </c>
    </row>
    <row r="3162" spans="37:39" x14ac:dyDescent="0.25">
      <c r="AK3162" s="7">
        <v>10024440</v>
      </c>
      <c r="AL3162" s="7">
        <v>30334319</v>
      </c>
      <c r="AM3162" s="8">
        <v>1</v>
      </c>
    </row>
    <row r="3163" spans="37:39" x14ac:dyDescent="0.25">
      <c r="AK3163" s="7">
        <v>10024440</v>
      </c>
      <c r="AL3163" s="7">
        <v>30339200</v>
      </c>
      <c r="AM3163" s="8">
        <v>1</v>
      </c>
    </row>
    <row r="3164" spans="37:39" x14ac:dyDescent="0.25">
      <c r="AK3164" s="7">
        <v>10024440</v>
      </c>
      <c r="AL3164" s="7">
        <v>30391576</v>
      </c>
      <c r="AM3164" s="8">
        <v>1.05</v>
      </c>
    </row>
    <row r="3165" spans="37:39" x14ac:dyDescent="0.25">
      <c r="AK3165" s="7">
        <v>10024440</v>
      </c>
      <c r="AL3165" s="7">
        <v>30432710</v>
      </c>
      <c r="AM3165" s="8">
        <v>0.9</v>
      </c>
    </row>
    <row r="3166" spans="37:39" x14ac:dyDescent="0.25">
      <c r="AK3166" s="7">
        <v>10024440</v>
      </c>
      <c r="AL3166" s="7">
        <v>30446865</v>
      </c>
      <c r="AM3166" s="8">
        <v>1</v>
      </c>
    </row>
    <row r="3167" spans="37:39" x14ac:dyDescent="0.25">
      <c r="AK3167" s="7">
        <v>10024450</v>
      </c>
      <c r="AL3167" s="7">
        <v>30103742</v>
      </c>
      <c r="AM3167" s="8">
        <v>1.04</v>
      </c>
    </row>
    <row r="3168" spans="37:39" x14ac:dyDescent="0.25">
      <c r="AK3168" s="7">
        <v>10024450</v>
      </c>
      <c r="AL3168" s="7">
        <v>30103753</v>
      </c>
      <c r="AM3168" s="8">
        <v>1</v>
      </c>
    </row>
    <row r="3169" spans="37:39" x14ac:dyDescent="0.25">
      <c r="AK3169" s="7">
        <v>10024450</v>
      </c>
      <c r="AL3169" s="7">
        <v>30103801</v>
      </c>
      <c r="AM3169" s="8">
        <v>1.04</v>
      </c>
    </row>
    <row r="3170" spans="37:39" x14ac:dyDescent="0.25">
      <c r="AK3170" s="7">
        <v>10024450</v>
      </c>
      <c r="AL3170" s="7">
        <v>30236147</v>
      </c>
      <c r="AM3170" s="8">
        <v>1.04</v>
      </c>
    </row>
    <row r="3171" spans="37:39" x14ac:dyDescent="0.25">
      <c r="AK3171" s="7">
        <v>10024450</v>
      </c>
      <c r="AL3171" s="7">
        <v>30238079</v>
      </c>
      <c r="AM3171" s="8">
        <v>1.04</v>
      </c>
    </row>
    <row r="3172" spans="37:39" x14ac:dyDescent="0.25">
      <c r="AK3172" s="7">
        <v>10024450</v>
      </c>
      <c r="AL3172" s="7">
        <v>30248669</v>
      </c>
      <c r="AM3172" s="8">
        <v>1.0249999999999999</v>
      </c>
    </row>
    <row r="3173" spans="37:39" x14ac:dyDescent="0.25">
      <c r="AK3173" s="7">
        <v>10024450</v>
      </c>
      <c r="AL3173" s="7">
        <v>30248706</v>
      </c>
      <c r="AM3173" s="8">
        <v>1.04</v>
      </c>
    </row>
    <row r="3174" spans="37:39" x14ac:dyDescent="0.25">
      <c r="AK3174" s="7">
        <v>10024450</v>
      </c>
      <c r="AL3174" s="7">
        <v>30248740</v>
      </c>
      <c r="AM3174" s="8">
        <v>1.0249999999999999</v>
      </c>
    </row>
    <row r="3175" spans="37:39" x14ac:dyDescent="0.25">
      <c r="AK3175" s="7">
        <v>10024450</v>
      </c>
      <c r="AL3175" s="7">
        <v>30255865</v>
      </c>
      <c r="AM3175" s="8">
        <v>1.04</v>
      </c>
    </row>
    <row r="3176" spans="37:39" x14ac:dyDescent="0.25">
      <c r="AK3176" s="7">
        <v>10024450</v>
      </c>
      <c r="AL3176" s="7">
        <v>30256349</v>
      </c>
      <c r="AM3176" s="8">
        <v>1.0249999999999999</v>
      </c>
    </row>
    <row r="3177" spans="37:39" x14ac:dyDescent="0.25">
      <c r="AK3177" s="7">
        <v>10024450</v>
      </c>
      <c r="AL3177" s="7">
        <v>30256730</v>
      </c>
      <c r="AM3177" s="8">
        <v>1.0249999999999999</v>
      </c>
    </row>
    <row r="3178" spans="37:39" x14ac:dyDescent="0.25">
      <c r="AK3178" s="7">
        <v>10024450</v>
      </c>
      <c r="AL3178" s="7">
        <v>30256752</v>
      </c>
      <c r="AM3178" s="8">
        <v>1</v>
      </c>
    </row>
    <row r="3179" spans="37:39" x14ac:dyDescent="0.25">
      <c r="AK3179" s="7">
        <v>10024450</v>
      </c>
      <c r="AL3179" s="7">
        <v>30256855</v>
      </c>
      <c r="AM3179" s="8">
        <v>1</v>
      </c>
    </row>
    <row r="3180" spans="37:39" x14ac:dyDescent="0.25">
      <c r="AK3180" s="7">
        <v>10024450</v>
      </c>
      <c r="AL3180" s="7">
        <v>30256899</v>
      </c>
      <c r="AM3180" s="8">
        <v>1.04</v>
      </c>
    </row>
    <row r="3181" spans="37:39" x14ac:dyDescent="0.25">
      <c r="AK3181" s="7">
        <v>10024450</v>
      </c>
      <c r="AL3181" s="7">
        <v>30256914</v>
      </c>
      <c r="AM3181" s="8">
        <v>1.0249999999999999</v>
      </c>
    </row>
    <row r="3182" spans="37:39" x14ac:dyDescent="0.25">
      <c r="AK3182" s="7">
        <v>10024450</v>
      </c>
      <c r="AL3182" s="7">
        <v>30256958</v>
      </c>
      <c r="AM3182" s="8">
        <v>1.04</v>
      </c>
    </row>
    <row r="3183" spans="37:39" x14ac:dyDescent="0.25">
      <c r="AK3183" s="7">
        <v>10024450</v>
      </c>
      <c r="AL3183" s="7">
        <v>30274734</v>
      </c>
      <c r="AM3183" s="8">
        <v>1.04</v>
      </c>
    </row>
    <row r="3184" spans="37:39" x14ac:dyDescent="0.25">
      <c r="AK3184" s="7">
        <v>10024450</v>
      </c>
      <c r="AL3184" s="7">
        <v>30274790</v>
      </c>
      <c r="AM3184" s="8">
        <v>1</v>
      </c>
    </row>
    <row r="3185" spans="37:39" x14ac:dyDescent="0.25">
      <c r="AK3185" s="7">
        <v>10024450</v>
      </c>
      <c r="AL3185" s="7">
        <v>30274815</v>
      </c>
      <c r="AM3185" s="8">
        <v>1</v>
      </c>
    </row>
    <row r="3186" spans="37:39" x14ac:dyDescent="0.25">
      <c r="AK3186" s="7">
        <v>10024450</v>
      </c>
      <c r="AL3186" s="7">
        <v>30276367</v>
      </c>
      <c r="AM3186" s="8">
        <v>1.04</v>
      </c>
    </row>
    <row r="3187" spans="37:39" x14ac:dyDescent="0.25">
      <c r="AK3187" s="7">
        <v>10024450</v>
      </c>
      <c r="AL3187" s="7">
        <v>30285163</v>
      </c>
      <c r="AM3187" s="8">
        <v>1.0249999999999999</v>
      </c>
    </row>
    <row r="3188" spans="37:39" x14ac:dyDescent="0.25">
      <c r="AK3188" s="7">
        <v>10024450</v>
      </c>
      <c r="AL3188" s="7">
        <v>30285185</v>
      </c>
      <c r="AM3188" s="8">
        <v>1.04</v>
      </c>
    </row>
    <row r="3189" spans="37:39" x14ac:dyDescent="0.25">
      <c r="AK3189" s="7">
        <v>10024450</v>
      </c>
      <c r="AL3189" s="7">
        <v>30293647</v>
      </c>
      <c r="AM3189" s="8">
        <v>1.0249999999999999</v>
      </c>
    </row>
    <row r="3190" spans="37:39" x14ac:dyDescent="0.25">
      <c r="AK3190" s="7">
        <v>10024450</v>
      </c>
      <c r="AL3190" s="7">
        <v>30313242</v>
      </c>
      <c r="AM3190" s="8">
        <v>0.6</v>
      </c>
    </row>
    <row r="3191" spans="37:39" x14ac:dyDescent="0.25">
      <c r="AK3191" s="7">
        <v>10024450</v>
      </c>
      <c r="AL3191" s="7">
        <v>30313286</v>
      </c>
      <c r="AM3191" s="8">
        <v>1</v>
      </c>
    </row>
    <row r="3192" spans="37:39" x14ac:dyDescent="0.25">
      <c r="AK3192" s="7">
        <v>10024450</v>
      </c>
      <c r="AL3192" s="7">
        <v>30313323</v>
      </c>
      <c r="AM3192" s="8">
        <v>1.0249999999999999</v>
      </c>
    </row>
    <row r="3193" spans="37:39" x14ac:dyDescent="0.25">
      <c r="AK3193" s="7">
        <v>10024450</v>
      </c>
      <c r="AL3193" s="7">
        <v>30313345</v>
      </c>
      <c r="AM3193" s="8">
        <v>1</v>
      </c>
    </row>
    <row r="3194" spans="37:39" x14ac:dyDescent="0.25">
      <c r="AK3194" s="7">
        <v>10024450</v>
      </c>
      <c r="AL3194" s="7">
        <v>30321494</v>
      </c>
      <c r="AM3194" s="8">
        <v>1.5</v>
      </c>
    </row>
    <row r="3195" spans="37:39" x14ac:dyDescent="0.25">
      <c r="AK3195" s="7">
        <v>10024450</v>
      </c>
      <c r="AL3195" s="7">
        <v>30325960</v>
      </c>
      <c r="AM3195" s="8">
        <v>1.04</v>
      </c>
    </row>
    <row r="3196" spans="37:39" x14ac:dyDescent="0.25">
      <c r="AK3196" s="7">
        <v>10024450</v>
      </c>
      <c r="AL3196" s="7">
        <v>30334319</v>
      </c>
      <c r="AM3196" s="8">
        <v>1.04</v>
      </c>
    </row>
    <row r="3197" spans="37:39" x14ac:dyDescent="0.25">
      <c r="AK3197" s="7">
        <v>10024450</v>
      </c>
      <c r="AL3197" s="7">
        <v>30339200</v>
      </c>
      <c r="AM3197" s="8">
        <v>1.04</v>
      </c>
    </row>
    <row r="3198" spans="37:39" x14ac:dyDescent="0.25">
      <c r="AK3198" s="7">
        <v>10024450</v>
      </c>
      <c r="AL3198" s="7">
        <v>30391576</v>
      </c>
      <c r="AM3198" s="8">
        <v>1.0249999999999999</v>
      </c>
    </row>
    <row r="3199" spans="37:39" x14ac:dyDescent="0.25">
      <c r="AK3199" s="7">
        <v>10024450</v>
      </c>
      <c r="AL3199" s="7">
        <v>30432710</v>
      </c>
      <c r="AM3199" s="8">
        <v>1</v>
      </c>
    </row>
    <row r="3200" spans="37:39" x14ac:dyDescent="0.25">
      <c r="AK3200" s="7">
        <v>10024450</v>
      </c>
      <c r="AL3200" s="7">
        <v>30446865</v>
      </c>
      <c r="AM3200" s="8">
        <v>1.04</v>
      </c>
    </row>
    <row r="3201" spans="37:39" x14ac:dyDescent="0.25">
      <c r="AK3201" s="7">
        <v>10024454</v>
      </c>
      <c r="AL3201" s="7">
        <v>30103742</v>
      </c>
      <c r="AM3201" s="8">
        <v>1.06</v>
      </c>
    </row>
    <row r="3202" spans="37:39" x14ac:dyDescent="0.25">
      <c r="AK3202" s="7">
        <v>10024454</v>
      </c>
      <c r="AL3202" s="7">
        <v>30103753</v>
      </c>
      <c r="AM3202" s="8">
        <v>1</v>
      </c>
    </row>
    <row r="3203" spans="37:39" x14ac:dyDescent="0.25">
      <c r="AK3203" s="7">
        <v>10024454</v>
      </c>
      <c r="AL3203" s="7">
        <v>30103801</v>
      </c>
      <c r="AM3203" s="8">
        <v>1.06</v>
      </c>
    </row>
    <row r="3204" spans="37:39" x14ac:dyDescent="0.25">
      <c r="AK3204" s="7">
        <v>10024454</v>
      </c>
      <c r="AL3204" s="7">
        <v>30236147</v>
      </c>
      <c r="AM3204" s="8">
        <v>1.06</v>
      </c>
    </row>
    <row r="3205" spans="37:39" x14ac:dyDescent="0.25">
      <c r="AK3205" s="7">
        <v>10024454</v>
      </c>
      <c r="AL3205" s="7">
        <v>30238079</v>
      </c>
      <c r="AM3205" s="8">
        <v>1.06</v>
      </c>
    </row>
    <row r="3206" spans="37:39" x14ac:dyDescent="0.25">
      <c r="AK3206" s="7">
        <v>10024454</v>
      </c>
      <c r="AL3206" s="7">
        <v>30248669</v>
      </c>
      <c r="AM3206" s="8">
        <v>0.75</v>
      </c>
    </row>
    <row r="3207" spans="37:39" x14ac:dyDescent="0.25">
      <c r="AK3207" s="7">
        <v>10024454</v>
      </c>
      <c r="AL3207" s="7">
        <v>30248706</v>
      </c>
      <c r="AM3207" s="8">
        <v>1.06</v>
      </c>
    </row>
    <row r="3208" spans="37:39" x14ac:dyDescent="0.25">
      <c r="AK3208" s="7">
        <v>10024454</v>
      </c>
      <c r="AL3208" s="7">
        <v>30248740</v>
      </c>
      <c r="AM3208" s="8">
        <v>0.75</v>
      </c>
    </row>
    <row r="3209" spans="37:39" x14ac:dyDescent="0.25">
      <c r="AK3209" s="7">
        <v>10024454</v>
      </c>
      <c r="AL3209" s="7">
        <v>30255865</v>
      </c>
      <c r="AM3209" s="8">
        <v>1.06</v>
      </c>
    </row>
    <row r="3210" spans="37:39" x14ac:dyDescent="0.25">
      <c r="AK3210" s="7">
        <v>10024454</v>
      </c>
      <c r="AL3210" s="7">
        <v>30256349</v>
      </c>
      <c r="AM3210" s="8">
        <v>0.75</v>
      </c>
    </row>
    <row r="3211" spans="37:39" x14ac:dyDescent="0.25">
      <c r="AK3211" s="7">
        <v>10024454</v>
      </c>
      <c r="AL3211" s="7">
        <v>30256730</v>
      </c>
      <c r="AM3211" s="8">
        <v>0.75</v>
      </c>
    </row>
    <row r="3212" spans="37:39" x14ac:dyDescent="0.25">
      <c r="AK3212" s="7">
        <v>10024454</v>
      </c>
      <c r="AL3212" s="7">
        <v>30256752</v>
      </c>
      <c r="AM3212" s="8">
        <v>1</v>
      </c>
    </row>
    <row r="3213" spans="37:39" x14ac:dyDescent="0.25">
      <c r="AK3213" s="7">
        <v>10024454</v>
      </c>
      <c r="AL3213" s="7">
        <v>30256855</v>
      </c>
      <c r="AM3213" s="8">
        <v>1</v>
      </c>
    </row>
    <row r="3214" spans="37:39" x14ac:dyDescent="0.25">
      <c r="AK3214" s="7">
        <v>10024454</v>
      </c>
      <c r="AL3214" s="7">
        <v>30256899</v>
      </c>
      <c r="AM3214" s="8">
        <v>1.06</v>
      </c>
    </row>
    <row r="3215" spans="37:39" x14ac:dyDescent="0.25">
      <c r="AK3215" s="7">
        <v>10024454</v>
      </c>
      <c r="AL3215" s="7">
        <v>30256914</v>
      </c>
      <c r="AM3215" s="8">
        <v>0.75</v>
      </c>
    </row>
    <row r="3216" spans="37:39" x14ac:dyDescent="0.25">
      <c r="AK3216" s="7">
        <v>10024454</v>
      </c>
      <c r="AL3216" s="7">
        <v>30256958</v>
      </c>
      <c r="AM3216" s="8">
        <v>1.06</v>
      </c>
    </row>
    <row r="3217" spans="37:39" x14ac:dyDescent="0.25">
      <c r="AK3217" s="7">
        <v>10024454</v>
      </c>
      <c r="AL3217" s="7">
        <v>30274734</v>
      </c>
      <c r="AM3217" s="8">
        <v>1.06</v>
      </c>
    </row>
    <row r="3218" spans="37:39" x14ac:dyDescent="0.25">
      <c r="AK3218" s="7">
        <v>10024454</v>
      </c>
      <c r="AL3218" s="7">
        <v>30274790</v>
      </c>
      <c r="AM3218" s="8">
        <v>1</v>
      </c>
    </row>
    <row r="3219" spans="37:39" x14ac:dyDescent="0.25">
      <c r="AK3219" s="7">
        <v>10024454</v>
      </c>
      <c r="AL3219" s="7">
        <v>30274815</v>
      </c>
      <c r="AM3219" s="8">
        <v>1</v>
      </c>
    </row>
    <row r="3220" spans="37:39" x14ac:dyDescent="0.25">
      <c r="AK3220" s="7">
        <v>10024454</v>
      </c>
      <c r="AL3220" s="7">
        <v>30276367</v>
      </c>
      <c r="AM3220" s="8">
        <v>1.06</v>
      </c>
    </row>
    <row r="3221" spans="37:39" x14ac:dyDescent="0.25">
      <c r="AK3221" s="7">
        <v>10024454</v>
      </c>
      <c r="AL3221" s="7">
        <v>30285163</v>
      </c>
      <c r="AM3221" s="8">
        <v>0.75</v>
      </c>
    </row>
    <row r="3222" spans="37:39" x14ac:dyDescent="0.25">
      <c r="AK3222" s="7">
        <v>10024454</v>
      </c>
      <c r="AL3222" s="7">
        <v>30285185</v>
      </c>
      <c r="AM3222" s="8">
        <v>1.06</v>
      </c>
    </row>
    <row r="3223" spans="37:39" x14ac:dyDescent="0.25">
      <c r="AK3223" s="7">
        <v>10024454</v>
      </c>
      <c r="AL3223" s="7">
        <v>30293647</v>
      </c>
      <c r="AM3223" s="8">
        <v>0.75</v>
      </c>
    </row>
    <row r="3224" spans="37:39" x14ac:dyDescent="0.25">
      <c r="AK3224" s="7">
        <v>10024454</v>
      </c>
      <c r="AL3224" s="7">
        <v>30313242</v>
      </c>
      <c r="AM3224" s="8">
        <v>0.6</v>
      </c>
    </row>
    <row r="3225" spans="37:39" x14ac:dyDescent="0.25">
      <c r="AK3225" s="7">
        <v>10024454</v>
      </c>
      <c r="AL3225" s="7">
        <v>30313286</v>
      </c>
      <c r="AM3225" s="8">
        <v>1</v>
      </c>
    </row>
    <row r="3226" spans="37:39" x14ac:dyDescent="0.25">
      <c r="AK3226" s="7">
        <v>10024454</v>
      </c>
      <c r="AL3226" s="7">
        <v>30313323</v>
      </c>
      <c r="AM3226" s="8">
        <v>0.75</v>
      </c>
    </row>
    <row r="3227" spans="37:39" x14ac:dyDescent="0.25">
      <c r="AK3227" s="7">
        <v>10024454</v>
      </c>
      <c r="AL3227" s="7">
        <v>30313345</v>
      </c>
      <c r="AM3227" s="8">
        <v>1</v>
      </c>
    </row>
    <row r="3228" spans="37:39" x14ac:dyDescent="0.25">
      <c r="AK3228" s="7">
        <v>10024454</v>
      </c>
      <c r="AL3228" s="7">
        <v>30321494</v>
      </c>
      <c r="AM3228" s="8">
        <v>1</v>
      </c>
    </row>
    <row r="3229" spans="37:39" x14ac:dyDescent="0.25">
      <c r="AK3229" s="7">
        <v>10024454</v>
      </c>
      <c r="AL3229" s="7">
        <v>30325960</v>
      </c>
      <c r="AM3229" s="8">
        <v>1.06</v>
      </c>
    </row>
    <row r="3230" spans="37:39" x14ac:dyDescent="0.25">
      <c r="AK3230" s="7">
        <v>10024454</v>
      </c>
      <c r="AL3230" s="7">
        <v>30334319</v>
      </c>
      <c r="AM3230" s="8">
        <v>1.06</v>
      </c>
    </row>
    <row r="3231" spans="37:39" x14ac:dyDescent="0.25">
      <c r="AK3231" s="7">
        <v>10024454</v>
      </c>
      <c r="AL3231" s="7">
        <v>30339200</v>
      </c>
      <c r="AM3231" s="8">
        <v>1.06</v>
      </c>
    </row>
    <row r="3232" spans="37:39" x14ac:dyDescent="0.25">
      <c r="AK3232" s="7">
        <v>10024454</v>
      </c>
      <c r="AL3232" s="7">
        <v>30391576</v>
      </c>
      <c r="AM3232" s="8">
        <v>0.75</v>
      </c>
    </row>
    <row r="3233" spans="37:39" x14ac:dyDescent="0.25">
      <c r="AK3233" s="7">
        <v>10024454</v>
      </c>
      <c r="AL3233" s="7">
        <v>30432710</v>
      </c>
      <c r="AM3233" s="8">
        <v>1</v>
      </c>
    </row>
    <row r="3234" spans="37:39" x14ac:dyDescent="0.25">
      <c r="AK3234" s="7">
        <v>10024454</v>
      </c>
      <c r="AL3234" s="7">
        <v>30446865</v>
      </c>
      <c r="AM3234" s="8">
        <v>1.06</v>
      </c>
    </row>
    <row r="3235" spans="37:39" x14ac:dyDescent="0.25">
      <c r="AK3235" s="7">
        <v>10024455</v>
      </c>
      <c r="AL3235" s="7">
        <v>30103742</v>
      </c>
      <c r="AM3235" s="8">
        <v>1</v>
      </c>
    </row>
    <row r="3236" spans="37:39" x14ac:dyDescent="0.25">
      <c r="AK3236" s="7">
        <v>10024455</v>
      </c>
      <c r="AL3236" s="7">
        <v>30103753</v>
      </c>
      <c r="AM3236" s="8">
        <v>1</v>
      </c>
    </row>
    <row r="3237" spans="37:39" x14ac:dyDescent="0.25">
      <c r="AK3237" s="7">
        <v>10024455</v>
      </c>
      <c r="AL3237" s="7">
        <v>30103801</v>
      </c>
      <c r="AM3237" s="8">
        <v>1</v>
      </c>
    </row>
    <row r="3238" spans="37:39" x14ac:dyDescent="0.25">
      <c r="AK3238" s="7">
        <v>10024455</v>
      </c>
      <c r="AL3238" s="7">
        <v>30236147</v>
      </c>
      <c r="AM3238" s="8">
        <v>1</v>
      </c>
    </row>
    <row r="3239" spans="37:39" x14ac:dyDescent="0.25">
      <c r="AK3239" s="7">
        <v>10024455</v>
      </c>
      <c r="AL3239" s="7">
        <v>30238079</v>
      </c>
      <c r="AM3239" s="8">
        <v>1</v>
      </c>
    </row>
    <row r="3240" spans="37:39" x14ac:dyDescent="0.25">
      <c r="AK3240" s="7">
        <v>10024455</v>
      </c>
      <c r="AL3240" s="7">
        <v>30248669</v>
      </c>
      <c r="AM3240" s="8">
        <v>1</v>
      </c>
    </row>
    <row r="3241" spans="37:39" x14ac:dyDescent="0.25">
      <c r="AK3241" s="7">
        <v>10024455</v>
      </c>
      <c r="AL3241" s="7">
        <v>30248706</v>
      </c>
      <c r="AM3241" s="8">
        <v>1</v>
      </c>
    </row>
    <row r="3242" spans="37:39" x14ac:dyDescent="0.25">
      <c r="AK3242" s="7">
        <v>10024455</v>
      </c>
      <c r="AL3242" s="7">
        <v>30248740</v>
      </c>
      <c r="AM3242" s="8">
        <v>1</v>
      </c>
    </row>
    <row r="3243" spans="37:39" x14ac:dyDescent="0.25">
      <c r="AK3243" s="7">
        <v>10024455</v>
      </c>
      <c r="AL3243" s="7">
        <v>30255865</v>
      </c>
      <c r="AM3243" s="8">
        <v>1</v>
      </c>
    </row>
    <row r="3244" spans="37:39" x14ac:dyDescent="0.25">
      <c r="AK3244" s="7">
        <v>10024455</v>
      </c>
      <c r="AL3244" s="7">
        <v>30256349</v>
      </c>
      <c r="AM3244" s="8">
        <v>1</v>
      </c>
    </row>
    <row r="3245" spans="37:39" x14ac:dyDescent="0.25">
      <c r="AK3245" s="7">
        <v>10024455</v>
      </c>
      <c r="AL3245" s="7">
        <v>30256730</v>
      </c>
      <c r="AM3245" s="8">
        <v>1</v>
      </c>
    </row>
    <row r="3246" spans="37:39" x14ac:dyDescent="0.25">
      <c r="AK3246" s="7">
        <v>10024455</v>
      </c>
      <c r="AL3246" s="7">
        <v>30256752</v>
      </c>
      <c r="AM3246" s="8">
        <v>1</v>
      </c>
    </row>
    <row r="3247" spans="37:39" x14ac:dyDescent="0.25">
      <c r="AK3247" s="7">
        <v>10024455</v>
      </c>
      <c r="AL3247" s="7">
        <v>30256855</v>
      </c>
      <c r="AM3247" s="8">
        <v>1</v>
      </c>
    </row>
    <row r="3248" spans="37:39" x14ac:dyDescent="0.25">
      <c r="AK3248" s="7">
        <v>10024455</v>
      </c>
      <c r="AL3248" s="7">
        <v>30256899</v>
      </c>
      <c r="AM3248" s="8">
        <v>1</v>
      </c>
    </row>
    <row r="3249" spans="37:39" x14ac:dyDescent="0.25">
      <c r="AK3249" s="7">
        <v>10024455</v>
      </c>
      <c r="AL3249" s="7">
        <v>30256914</v>
      </c>
      <c r="AM3249" s="8">
        <v>1</v>
      </c>
    </row>
    <row r="3250" spans="37:39" x14ac:dyDescent="0.25">
      <c r="AK3250" s="7">
        <v>10024455</v>
      </c>
      <c r="AL3250" s="7">
        <v>30256958</v>
      </c>
      <c r="AM3250" s="8">
        <v>1</v>
      </c>
    </row>
    <row r="3251" spans="37:39" x14ac:dyDescent="0.25">
      <c r="AK3251" s="7">
        <v>10024455</v>
      </c>
      <c r="AL3251" s="7">
        <v>30274734</v>
      </c>
      <c r="AM3251" s="8">
        <v>1</v>
      </c>
    </row>
    <row r="3252" spans="37:39" x14ac:dyDescent="0.25">
      <c r="AK3252" s="7">
        <v>10024455</v>
      </c>
      <c r="AL3252" s="7">
        <v>30274790</v>
      </c>
      <c r="AM3252" s="8">
        <v>1</v>
      </c>
    </row>
    <row r="3253" spans="37:39" x14ac:dyDescent="0.25">
      <c r="AK3253" s="7">
        <v>10024455</v>
      </c>
      <c r="AL3253" s="7">
        <v>30274815</v>
      </c>
      <c r="AM3253" s="8">
        <v>1</v>
      </c>
    </row>
    <row r="3254" spans="37:39" x14ac:dyDescent="0.25">
      <c r="AK3254" s="7">
        <v>10024455</v>
      </c>
      <c r="AL3254" s="7">
        <v>30276367</v>
      </c>
      <c r="AM3254" s="8">
        <v>1</v>
      </c>
    </row>
    <row r="3255" spans="37:39" x14ac:dyDescent="0.25">
      <c r="AK3255" s="7">
        <v>10024455</v>
      </c>
      <c r="AL3255" s="7">
        <v>30285163</v>
      </c>
      <c r="AM3255" s="8">
        <v>1</v>
      </c>
    </row>
    <row r="3256" spans="37:39" x14ac:dyDescent="0.25">
      <c r="AK3256" s="7">
        <v>10024455</v>
      </c>
      <c r="AL3256" s="7">
        <v>30285185</v>
      </c>
      <c r="AM3256" s="8">
        <v>1</v>
      </c>
    </row>
    <row r="3257" spans="37:39" x14ac:dyDescent="0.25">
      <c r="AK3257" s="7">
        <v>10024455</v>
      </c>
      <c r="AL3257" s="7">
        <v>30293647</v>
      </c>
      <c r="AM3257" s="8">
        <v>1</v>
      </c>
    </row>
    <row r="3258" spans="37:39" x14ac:dyDescent="0.25">
      <c r="AK3258" s="7">
        <v>10024455</v>
      </c>
      <c r="AL3258" s="7">
        <v>30313242</v>
      </c>
      <c r="AM3258" s="8">
        <v>0.6</v>
      </c>
    </row>
    <row r="3259" spans="37:39" x14ac:dyDescent="0.25">
      <c r="AK3259" s="7">
        <v>10024455</v>
      </c>
      <c r="AL3259" s="7">
        <v>30313286</v>
      </c>
      <c r="AM3259" s="8">
        <v>1</v>
      </c>
    </row>
    <row r="3260" spans="37:39" x14ac:dyDescent="0.25">
      <c r="AK3260" s="7">
        <v>10024455</v>
      </c>
      <c r="AL3260" s="7">
        <v>30313323</v>
      </c>
      <c r="AM3260" s="8">
        <v>1</v>
      </c>
    </row>
    <row r="3261" spans="37:39" x14ac:dyDescent="0.25">
      <c r="AK3261" s="7">
        <v>10024455</v>
      </c>
      <c r="AL3261" s="7">
        <v>30313345</v>
      </c>
      <c r="AM3261" s="8">
        <v>1</v>
      </c>
    </row>
    <row r="3262" spans="37:39" x14ac:dyDescent="0.25">
      <c r="AK3262" s="7">
        <v>10024455</v>
      </c>
      <c r="AL3262" s="7">
        <v>30321494</v>
      </c>
      <c r="AM3262" s="8">
        <v>1.5</v>
      </c>
    </row>
    <row r="3263" spans="37:39" x14ac:dyDescent="0.25">
      <c r="AK3263" s="7">
        <v>10024455</v>
      </c>
      <c r="AL3263" s="7">
        <v>30325960</v>
      </c>
      <c r="AM3263" s="8">
        <v>1</v>
      </c>
    </row>
    <row r="3264" spans="37:39" x14ac:dyDescent="0.25">
      <c r="AK3264" s="7">
        <v>10024455</v>
      </c>
      <c r="AL3264" s="7">
        <v>30334319</v>
      </c>
      <c r="AM3264" s="8">
        <v>1</v>
      </c>
    </row>
    <row r="3265" spans="37:39" x14ac:dyDescent="0.25">
      <c r="AK3265" s="7">
        <v>10024455</v>
      </c>
      <c r="AL3265" s="7">
        <v>30339200</v>
      </c>
      <c r="AM3265" s="8">
        <v>1</v>
      </c>
    </row>
    <row r="3266" spans="37:39" x14ac:dyDescent="0.25">
      <c r="AK3266" s="7">
        <v>10024455</v>
      </c>
      <c r="AL3266" s="7">
        <v>30391576</v>
      </c>
      <c r="AM3266" s="8">
        <v>1</v>
      </c>
    </row>
    <row r="3267" spans="37:39" x14ac:dyDescent="0.25">
      <c r="AK3267" s="7">
        <v>10024455</v>
      </c>
      <c r="AL3267" s="7">
        <v>30432710</v>
      </c>
      <c r="AM3267" s="8">
        <v>1</v>
      </c>
    </row>
    <row r="3268" spans="37:39" x14ac:dyDescent="0.25">
      <c r="AK3268" s="7">
        <v>10024455</v>
      </c>
      <c r="AL3268" s="7">
        <v>30446865</v>
      </c>
      <c r="AM3268" s="8">
        <v>1</v>
      </c>
    </row>
    <row r="3269" spans="37:39" x14ac:dyDescent="0.25">
      <c r="AK3269" s="7">
        <v>10024456</v>
      </c>
      <c r="AL3269" s="7">
        <v>30103742</v>
      </c>
      <c r="AM3269" s="8">
        <v>0.9</v>
      </c>
    </row>
    <row r="3270" spans="37:39" x14ac:dyDescent="0.25">
      <c r="AK3270" s="7">
        <v>10024456</v>
      </c>
      <c r="AL3270" s="7">
        <v>30103753</v>
      </c>
      <c r="AM3270" s="8">
        <v>0.86</v>
      </c>
    </row>
    <row r="3271" spans="37:39" x14ac:dyDescent="0.25">
      <c r="AK3271" s="7">
        <v>10024456</v>
      </c>
      <c r="AL3271" s="7">
        <v>30103801</v>
      </c>
      <c r="AM3271" s="8">
        <v>0.9</v>
      </c>
    </row>
    <row r="3272" spans="37:39" x14ac:dyDescent="0.25">
      <c r="AK3272" s="7">
        <v>10024456</v>
      </c>
      <c r="AL3272" s="7">
        <v>30236147</v>
      </c>
      <c r="AM3272" s="8">
        <v>0.9</v>
      </c>
    </row>
    <row r="3273" spans="37:39" x14ac:dyDescent="0.25">
      <c r="AK3273" s="7">
        <v>10024456</v>
      </c>
      <c r="AL3273" s="7">
        <v>30238079</v>
      </c>
      <c r="AM3273" s="8">
        <v>0.9</v>
      </c>
    </row>
    <row r="3274" spans="37:39" x14ac:dyDescent="0.25">
      <c r="AK3274" s="7">
        <v>10024456</v>
      </c>
      <c r="AL3274" s="7">
        <v>30248669</v>
      </c>
      <c r="AM3274" s="8">
        <v>0.875</v>
      </c>
    </row>
    <row r="3275" spans="37:39" x14ac:dyDescent="0.25">
      <c r="AK3275" s="7">
        <v>10024456</v>
      </c>
      <c r="AL3275" s="7">
        <v>30248706</v>
      </c>
      <c r="AM3275" s="8">
        <v>0.9</v>
      </c>
    </row>
    <row r="3276" spans="37:39" x14ac:dyDescent="0.25">
      <c r="AK3276" s="7">
        <v>10024456</v>
      </c>
      <c r="AL3276" s="7">
        <v>30248740</v>
      </c>
      <c r="AM3276" s="8">
        <v>0.875</v>
      </c>
    </row>
    <row r="3277" spans="37:39" x14ac:dyDescent="0.25">
      <c r="AK3277" s="7">
        <v>10024456</v>
      </c>
      <c r="AL3277" s="7">
        <v>30255865</v>
      </c>
      <c r="AM3277" s="8">
        <v>0.9</v>
      </c>
    </row>
    <row r="3278" spans="37:39" x14ac:dyDescent="0.25">
      <c r="AK3278" s="7">
        <v>10024456</v>
      </c>
      <c r="AL3278" s="7">
        <v>30256349</v>
      </c>
      <c r="AM3278" s="8">
        <v>0.875</v>
      </c>
    </row>
    <row r="3279" spans="37:39" x14ac:dyDescent="0.25">
      <c r="AK3279" s="7">
        <v>10024456</v>
      </c>
      <c r="AL3279" s="7">
        <v>30256730</v>
      </c>
      <c r="AM3279" s="8">
        <v>0.875</v>
      </c>
    </row>
    <row r="3280" spans="37:39" x14ac:dyDescent="0.25">
      <c r="AK3280" s="7">
        <v>10024456</v>
      </c>
      <c r="AL3280" s="7">
        <v>30256752</v>
      </c>
      <c r="AM3280" s="8">
        <v>0.86</v>
      </c>
    </row>
    <row r="3281" spans="37:39" x14ac:dyDescent="0.25">
      <c r="AK3281" s="7">
        <v>10024456</v>
      </c>
      <c r="AL3281" s="7">
        <v>30256855</v>
      </c>
      <c r="AM3281" s="8">
        <v>0.86</v>
      </c>
    </row>
    <row r="3282" spans="37:39" x14ac:dyDescent="0.25">
      <c r="AK3282" s="7">
        <v>10024456</v>
      </c>
      <c r="AL3282" s="7">
        <v>30256899</v>
      </c>
      <c r="AM3282" s="8">
        <v>0.9</v>
      </c>
    </row>
    <row r="3283" spans="37:39" x14ac:dyDescent="0.25">
      <c r="AK3283" s="7">
        <v>10024456</v>
      </c>
      <c r="AL3283" s="7">
        <v>30256914</v>
      </c>
      <c r="AM3283" s="8">
        <v>0.875</v>
      </c>
    </row>
    <row r="3284" spans="37:39" x14ac:dyDescent="0.25">
      <c r="AK3284" s="7">
        <v>10024456</v>
      </c>
      <c r="AL3284" s="7">
        <v>30256958</v>
      </c>
      <c r="AM3284" s="8">
        <v>0.9</v>
      </c>
    </row>
    <row r="3285" spans="37:39" x14ac:dyDescent="0.25">
      <c r="AK3285" s="7">
        <v>10024456</v>
      </c>
      <c r="AL3285" s="7">
        <v>30274734</v>
      </c>
      <c r="AM3285" s="8">
        <v>0.9</v>
      </c>
    </row>
    <row r="3286" spans="37:39" x14ac:dyDescent="0.25">
      <c r="AK3286" s="7">
        <v>10024456</v>
      </c>
      <c r="AL3286" s="7">
        <v>30274790</v>
      </c>
      <c r="AM3286" s="8">
        <v>0.86</v>
      </c>
    </row>
    <row r="3287" spans="37:39" x14ac:dyDescent="0.25">
      <c r="AK3287" s="7">
        <v>10024456</v>
      </c>
      <c r="AL3287" s="7">
        <v>30274815</v>
      </c>
      <c r="AM3287" s="8">
        <v>0.86</v>
      </c>
    </row>
    <row r="3288" spans="37:39" x14ac:dyDescent="0.25">
      <c r="AK3288" s="7">
        <v>10024456</v>
      </c>
      <c r="AL3288" s="7">
        <v>30276367</v>
      </c>
      <c r="AM3288" s="8">
        <v>0.9</v>
      </c>
    </row>
    <row r="3289" spans="37:39" x14ac:dyDescent="0.25">
      <c r="AK3289" s="7">
        <v>10024456</v>
      </c>
      <c r="AL3289" s="7">
        <v>30285163</v>
      </c>
      <c r="AM3289" s="8">
        <v>0.875</v>
      </c>
    </row>
    <row r="3290" spans="37:39" x14ac:dyDescent="0.25">
      <c r="AK3290" s="7">
        <v>10024456</v>
      </c>
      <c r="AL3290" s="7">
        <v>30285185</v>
      </c>
      <c r="AM3290" s="8">
        <v>0.9</v>
      </c>
    </row>
    <row r="3291" spans="37:39" x14ac:dyDescent="0.25">
      <c r="AK3291" s="7">
        <v>10024456</v>
      </c>
      <c r="AL3291" s="7">
        <v>30293647</v>
      </c>
      <c r="AM3291" s="8">
        <v>0.875</v>
      </c>
    </row>
    <row r="3292" spans="37:39" x14ac:dyDescent="0.25">
      <c r="AK3292" s="7">
        <v>10024456</v>
      </c>
      <c r="AL3292" s="7">
        <v>30313242</v>
      </c>
      <c r="AM3292" s="8">
        <v>0.56000000000000005</v>
      </c>
    </row>
    <row r="3293" spans="37:39" x14ac:dyDescent="0.25">
      <c r="AK3293" s="7">
        <v>10024456</v>
      </c>
      <c r="AL3293" s="7">
        <v>30313286</v>
      </c>
      <c r="AM3293" s="8">
        <v>0.86</v>
      </c>
    </row>
    <row r="3294" spans="37:39" x14ac:dyDescent="0.25">
      <c r="AK3294" s="7">
        <v>10024456</v>
      </c>
      <c r="AL3294" s="7">
        <v>30313323</v>
      </c>
      <c r="AM3294" s="8">
        <v>0.875</v>
      </c>
    </row>
    <row r="3295" spans="37:39" x14ac:dyDescent="0.25">
      <c r="AK3295" s="7">
        <v>10024456</v>
      </c>
      <c r="AL3295" s="7">
        <v>30313345</v>
      </c>
      <c r="AM3295" s="8">
        <v>0.86</v>
      </c>
    </row>
    <row r="3296" spans="37:39" x14ac:dyDescent="0.25">
      <c r="AK3296" s="7">
        <v>10024456</v>
      </c>
      <c r="AL3296" s="7">
        <v>30321494</v>
      </c>
      <c r="AM3296" s="8">
        <v>0.93333333333333335</v>
      </c>
    </row>
    <row r="3297" spans="37:39" x14ac:dyDescent="0.25">
      <c r="AK3297" s="7">
        <v>10024456</v>
      </c>
      <c r="AL3297" s="7">
        <v>30325960</v>
      </c>
      <c r="AM3297" s="8">
        <v>0.9</v>
      </c>
    </row>
    <row r="3298" spans="37:39" x14ac:dyDescent="0.25">
      <c r="AK3298" s="7">
        <v>10024456</v>
      </c>
      <c r="AL3298" s="7">
        <v>30334319</v>
      </c>
      <c r="AM3298" s="8">
        <v>0.9</v>
      </c>
    </row>
    <row r="3299" spans="37:39" x14ac:dyDescent="0.25">
      <c r="AK3299" s="7">
        <v>10024456</v>
      </c>
      <c r="AL3299" s="7">
        <v>30339200</v>
      </c>
      <c r="AM3299" s="8">
        <v>0.9</v>
      </c>
    </row>
    <row r="3300" spans="37:39" x14ac:dyDescent="0.25">
      <c r="AK3300" s="7">
        <v>10024456</v>
      </c>
      <c r="AL3300" s="7">
        <v>30391576</v>
      </c>
      <c r="AM3300" s="8">
        <v>0.875</v>
      </c>
    </row>
    <row r="3301" spans="37:39" x14ac:dyDescent="0.25">
      <c r="AK3301" s="7">
        <v>10024456</v>
      </c>
      <c r="AL3301" s="7">
        <v>30432710</v>
      </c>
      <c r="AM3301" s="8">
        <v>0.86</v>
      </c>
    </row>
    <row r="3302" spans="37:39" x14ac:dyDescent="0.25">
      <c r="AK3302" s="7">
        <v>10024456</v>
      </c>
      <c r="AL3302" s="7">
        <v>30446865</v>
      </c>
      <c r="AM3302" s="8">
        <v>0.9</v>
      </c>
    </row>
    <row r="3303" spans="37:39" x14ac:dyDescent="0.25">
      <c r="AK3303" s="7">
        <v>10024460</v>
      </c>
      <c r="AL3303" s="7">
        <v>30103742</v>
      </c>
      <c r="AM3303" s="8">
        <v>0.8</v>
      </c>
    </row>
    <row r="3304" spans="37:39" x14ac:dyDescent="0.25">
      <c r="AK3304" s="7">
        <v>10024460</v>
      </c>
      <c r="AL3304" s="7">
        <v>30103753</v>
      </c>
      <c r="AM3304" s="8">
        <v>0.8</v>
      </c>
    </row>
    <row r="3305" spans="37:39" x14ac:dyDescent="0.25">
      <c r="AK3305" s="7">
        <v>10024460</v>
      </c>
      <c r="AL3305" s="7">
        <v>30103801</v>
      </c>
      <c r="AM3305" s="8">
        <v>0.8</v>
      </c>
    </row>
    <row r="3306" spans="37:39" x14ac:dyDescent="0.25">
      <c r="AK3306" s="7">
        <v>10024460</v>
      </c>
      <c r="AL3306" s="7">
        <v>30236147</v>
      </c>
      <c r="AM3306" s="8">
        <v>0.8</v>
      </c>
    </row>
    <row r="3307" spans="37:39" x14ac:dyDescent="0.25">
      <c r="AK3307" s="7">
        <v>10024460</v>
      </c>
      <c r="AL3307" s="7">
        <v>30238079</v>
      </c>
      <c r="AM3307" s="8">
        <v>0.8</v>
      </c>
    </row>
    <row r="3308" spans="37:39" x14ac:dyDescent="0.25">
      <c r="AK3308" s="7">
        <v>10024460</v>
      </c>
      <c r="AL3308" s="7">
        <v>30248669</v>
      </c>
      <c r="AM3308" s="8">
        <v>0.75</v>
      </c>
    </row>
    <row r="3309" spans="37:39" x14ac:dyDescent="0.25">
      <c r="AK3309" s="7">
        <v>10024460</v>
      </c>
      <c r="AL3309" s="7">
        <v>30248706</v>
      </c>
      <c r="AM3309" s="8">
        <v>0.8</v>
      </c>
    </row>
    <row r="3310" spans="37:39" x14ac:dyDescent="0.25">
      <c r="AK3310" s="7">
        <v>10024460</v>
      </c>
      <c r="AL3310" s="7">
        <v>30248740</v>
      </c>
      <c r="AM3310" s="8">
        <v>0.75</v>
      </c>
    </row>
    <row r="3311" spans="37:39" x14ac:dyDescent="0.25">
      <c r="AK3311" s="7">
        <v>10024460</v>
      </c>
      <c r="AL3311" s="7">
        <v>30255865</v>
      </c>
      <c r="AM3311" s="8">
        <v>0.8</v>
      </c>
    </row>
    <row r="3312" spans="37:39" x14ac:dyDescent="0.25">
      <c r="AK3312" s="7">
        <v>10024460</v>
      </c>
      <c r="AL3312" s="7">
        <v>30256349</v>
      </c>
      <c r="AM3312" s="8">
        <v>0.75</v>
      </c>
    </row>
    <row r="3313" spans="37:39" x14ac:dyDescent="0.25">
      <c r="AK3313" s="7">
        <v>10024460</v>
      </c>
      <c r="AL3313" s="7">
        <v>30256730</v>
      </c>
      <c r="AM3313" s="8">
        <v>0.75</v>
      </c>
    </row>
    <row r="3314" spans="37:39" x14ac:dyDescent="0.25">
      <c r="AK3314" s="7">
        <v>10024460</v>
      </c>
      <c r="AL3314" s="7">
        <v>30256752</v>
      </c>
      <c r="AM3314" s="8">
        <v>0.8</v>
      </c>
    </row>
    <row r="3315" spans="37:39" x14ac:dyDescent="0.25">
      <c r="AK3315" s="7">
        <v>10024460</v>
      </c>
      <c r="AL3315" s="7">
        <v>30256855</v>
      </c>
      <c r="AM3315" s="8">
        <v>0.8</v>
      </c>
    </row>
    <row r="3316" spans="37:39" x14ac:dyDescent="0.25">
      <c r="AK3316" s="7">
        <v>10024460</v>
      </c>
      <c r="AL3316" s="7">
        <v>30256899</v>
      </c>
      <c r="AM3316" s="8">
        <v>0.8</v>
      </c>
    </row>
    <row r="3317" spans="37:39" x14ac:dyDescent="0.25">
      <c r="AK3317" s="7">
        <v>10024460</v>
      </c>
      <c r="AL3317" s="7">
        <v>30256914</v>
      </c>
      <c r="AM3317" s="8">
        <v>0.75</v>
      </c>
    </row>
    <row r="3318" spans="37:39" x14ac:dyDescent="0.25">
      <c r="AK3318" s="7">
        <v>10024460</v>
      </c>
      <c r="AL3318" s="7">
        <v>30256958</v>
      </c>
      <c r="AM3318" s="8">
        <v>0.8</v>
      </c>
    </row>
    <row r="3319" spans="37:39" x14ac:dyDescent="0.25">
      <c r="AK3319" s="7">
        <v>10024460</v>
      </c>
      <c r="AL3319" s="7">
        <v>30274734</v>
      </c>
      <c r="AM3319" s="8">
        <v>0.8</v>
      </c>
    </row>
    <row r="3320" spans="37:39" x14ac:dyDescent="0.25">
      <c r="AK3320" s="7">
        <v>10024460</v>
      </c>
      <c r="AL3320" s="7">
        <v>30274790</v>
      </c>
      <c r="AM3320" s="8">
        <v>0.8</v>
      </c>
    </row>
    <row r="3321" spans="37:39" x14ac:dyDescent="0.25">
      <c r="AK3321" s="7">
        <v>10024460</v>
      </c>
      <c r="AL3321" s="7">
        <v>30274815</v>
      </c>
      <c r="AM3321" s="8">
        <v>0.8</v>
      </c>
    </row>
    <row r="3322" spans="37:39" x14ac:dyDescent="0.25">
      <c r="AK3322" s="7">
        <v>10024460</v>
      </c>
      <c r="AL3322" s="7">
        <v>30276367</v>
      </c>
      <c r="AM3322" s="8">
        <v>0.8</v>
      </c>
    </row>
    <row r="3323" spans="37:39" x14ac:dyDescent="0.25">
      <c r="AK3323" s="7">
        <v>10024460</v>
      </c>
      <c r="AL3323" s="7">
        <v>30285163</v>
      </c>
      <c r="AM3323" s="8">
        <v>0.75</v>
      </c>
    </row>
    <row r="3324" spans="37:39" x14ac:dyDescent="0.25">
      <c r="AK3324" s="7">
        <v>10024460</v>
      </c>
      <c r="AL3324" s="7">
        <v>30285185</v>
      </c>
      <c r="AM3324" s="8">
        <v>0.8</v>
      </c>
    </row>
    <row r="3325" spans="37:39" x14ac:dyDescent="0.25">
      <c r="AK3325" s="7">
        <v>10024460</v>
      </c>
      <c r="AL3325" s="7">
        <v>30293647</v>
      </c>
      <c r="AM3325" s="8">
        <v>0.75</v>
      </c>
    </row>
    <row r="3326" spans="37:39" x14ac:dyDescent="0.25">
      <c r="AK3326" s="7">
        <v>10024460</v>
      </c>
      <c r="AL3326" s="7">
        <v>30313242</v>
      </c>
      <c r="AM3326" s="8">
        <v>0.56000000000000005</v>
      </c>
    </row>
    <row r="3327" spans="37:39" x14ac:dyDescent="0.25">
      <c r="AK3327" s="7">
        <v>10024460</v>
      </c>
      <c r="AL3327" s="7">
        <v>30313286</v>
      </c>
      <c r="AM3327" s="8">
        <v>0.8</v>
      </c>
    </row>
    <row r="3328" spans="37:39" x14ac:dyDescent="0.25">
      <c r="AK3328" s="7">
        <v>10024460</v>
      </c>
      <c r="AL3328" s="7">
        <v>30313323</v>
      </c>
      <c r="AM3328" s="8">
        <v>0.75</v>
      </c>
    </row>
    <row r="3329" spans="37:39" x14ac:dyDescent="0.25">
      <c r="AK3329" s="7">
        <v>10024460</v>
      </c>
      <c r="AL3329" s="7">
        <v>30313345</v>
      </c>
      <c r="AM3329" s="8">
        <v>0.8</v>
      </c>
    </row>
    <row r="3330" spans="37:39" x14ac:dyDescent="0.25">
      <c r="AK3330" s="7">
        <v>10024460</v>
      </c>
      <c r="AL3330" s="7">
        <v>30321494</v>
      </c>
      <c r="AM3330" s="8">
        <v>1</v>
      </c>
    </row>
    <row r="3331" spans="37:39" x14ac:dyDescent="0.25">
      <c r="AK3331" s="7">
        <v>10024460</v>
      </c>
      <c r="AL3331" s="7">
        <v>30325960</v>
      </c>
      <c r="AM3331" s="8">
        <v>0.8</v>
      </c>
    </row>
    <row r="3332" spans="37:39" x14ac:dyDescent="0.25">
      <c r="AK3332" s="7">
        <v>10024460</v>
      </c>
      <c r="AL3332" s="7">
        <v>30334319</v>
      </c>
      <c r="AM3332" s="8">
        <v>0.8</v>
      </c>
    </row>
    <row r="3333" spans="37:39" x14ac:dyDescent="0.25">
      <c r="AK3333" s="7">
        <v>10024460</v>
      </c>
      <c r="AL3333" s="7">
        <v>30339200</v>
      </c>
      <c r="AM3333" s="8">
        <v>0.8</v>
      </c>
    </row>
    <row r="3334" spans="37:39" x14ac:dyDescent="0.25">
      <c r="AK3334" s="7">
        <v>10024460</v>
      </c>
      <c r="AL3334" s="7">
        <v>30391576</v>
      </c>
      <c r="AM3334" s="8">
        <v>0.75</v>
      </c>
    </row>
    <row r="3335" spans="37:39" x14ac:dyDescent="0.25">
      <c r="AK3335" s="7">
        <v>10024460</v>
      </c>
      <c r="AL3335" s="7">
        <v>30432710</v>
      </c>
      <c r="AM3335" s="8">
        <v>0.8</v>
      </c>
    </row>
    <row r="3336" spans="37:39" x14ac:dyDescent="0.25">
      <c r="AK3336" s="7">
        <v>10024460</v>
      </c>
      <c r="AL3336" s="7">
        <v>30446865</v>
      </c>
      <c r="AM3336" s="8">
        <v>0.8</v>
      </c>
    </row>
    <row r="3337" spans="37:39" x14ac:dyDescent="0.25">
      <c r="AK3337" s="7">
        <v>10024468</v>
      </c>
      <c r="AL3337" s="7">
        <v>30103742</v>
      </c>
      <c r="AM3337" s="8">
        <v>1</v>
      </c>
    </row>
    <row r="3338" spans="37:39" x14ac:dyDescent="0.25">
      <c r="AK3338" s="7">
        <v>10024468</v>
      </c>
      <c r="AL3338" s="7">
        <v>30103753</v>
      </c>
      <c r="AM3338" s="8">
        <v>0.96</v>
      </c>
    </row>
    <row r="3339" spans="37:39" x14ac:dyDescent="0.25">
      <c r="AK3339" s="7">
        <v>10024468</v>
      </c>
      <c r="AL3339" s="7">
        <v>30103801</v>
      </c>
      <c r="AM3339" s="8">
        <v>1</v>
      </c>
    </row>
    <row r="3340" spans="37:39" x14ac:dyDescent="0.25">
      <c r="AK3340" s="7">
        <v>10024468</v>
      </c>
      <c r="AL3340" s="7">
        <v>30236147</v>
      </c>
      <c r="AM3340" s="8">
        <v>1</v>
      </c>
    </row>
    <row r="3341" spans="37:39" x14ac:dyDescent="0.25">
      <c r="AK3341" s="7">
        <v>10024468</v>
      </c>
      <c r="AL3341" s="7">
        <v>30238079</v>
      </c>
      <c r="AM3341" s="8">
        <v>1</v>
      </c>
    </row>
    <row r="3342" spans="37:39" x14ac:dyDescent="0.25">
      <c r="AK3342" s="7">
        <v>10024468</v>
      </c>
      <c r="AL3342" s="7">
        <v>30248669</v>
      </c>
      <c r="AM3342" s="8">
        <v>0.75</v>
      </c>
    </row>
    <row r="3343" spans="37:39" x14ac:dyDescent="0.25">
      <c r="AK3343" s="7">
        <v>10024468</v>
      </c>
      <c r="AL3343" s="7">
        <v>30248706</v>
      </c>
      <c r="AM3343" s="8">
        <v>1</v>
      </c>
    </row>
    <row r="3344" spans="37:39" x14ac:dyDescent="0.25">
      <c r="AK3344" s="7">
        <v>10024468</v>
      </c>
      <c r="AL3344" s="7">
        <v>30248740</v>
      </c>
      <c r="AM3344" s="8">
        <v>0.75</v>
      </c>
    </row>
    <row r="3345" spans="37:39" x14ac:dyDescent="0.25">
      <c r="AK3345" s="7">
        <v>10024468</v>
      </c>
      <c r="AL3345" s="7">
        <v>30255865</v>
      </c>
      <c r="AM3345" s="8">
        <v>1</v>
      </c>
    </row>
    <row r="3346" spans="37:39" x14ac:dyDescent="0.25">
      <c r="AK3346" s="7">
        <v>10024468</v>
      </c>
      <c r="AL3346" s="7">
        <v>30256349</v>
      </c>
      <c r="AM3346" s="8">
        <v>0.75</v>
      </c>
    </row>
    <row r="3347" spans="37:39" x14ac:dyDescent="0.25">
      <c r="AK3347" s="7">
        <v>10024468</v>
      </c>
      <c r="AL3347" s="7">
        <v>30256730</v>
      </c>
      <c r="AM3347" s="8">
        <v>0.75</v>
      </c>
    </row>
    <row r="3348" spans="37:39" x14ac:dyDescent="0.25">
      <c r="AK3348" s="7">
        <v>10024468</v>
      </c>
      <c r="AL3348" s="7">
        <v>30256752</v>
      </c>
      <c r="AM3348" s="8">
        <v>0.96</v>
      </c>
    </row>
    <row r="3349" spans="37:39" x14ac:dyDescent="0.25">
      <c r="AK3349" s="7">
        <v>10024468</v>
      </c>
      <c r="AL3349" s="7">
        <v>30256855</v>
      </c>
      <c r="AM3349" s="8">
        <v>0.96</v>
      </c>
    </row>
    <row r="3350" spans="37:39" x14ac:dyDescent="0.25">
      <c r="AK3350" s="7">
        <v>10024468</v>
      </c>
      <c r="AL3350" s="7">
        <v>30256899</v>
      </c>
      <c r="AM3350" s="8">
        <v>1</v>
      </c>
    </row>
    <row r="3351" spans="37:39" x14ac:dyDescent="0.25">
      <c r="AK3351" s="7">
        <v>10024468</v>
      </c>
      <c r="AL3351" s="7">
        <v>30256914</v>
      </c>
      <c r="AM3351" s="8">
        <v>0.75</v>
      </c>
    </row>
    <row r="3352" spans="37:39" x14ac:dyDescent="0.25">
      <c r="AK3352" s="7">
        <v>10024468</v>
      </c>
      <c r="AL3352" s="7">
        <v>30256958</v>
      </c>
      <c r="AM3352" s="8">
        <v>1</v>
      </c>
    </row>
    <row r="3353" spans="37:39" x14ac:dyDescent="0.25">
      <c r="AK3353" s="7">
        <v>10024468</v>
      </c>
      <c r="AL3353" s="7">
        <v>30274734</v>
      </c>
      <c r="AM3353" s="8">
        <v>1</v>
      </c>
    </row>
    <row r="3354" spans="37:39" x14ac:dyDescent="0.25">
      <c r="AK3354" s="7">
        <v>10024468</v>
      </c>
      <c r="AL3354" s="7">
        <v>30274790</v>
      </c>
      <c r="AM3354" s="8">
        <v>0.96</v>
      </c>
    </row>
    <row r="3355" spans="37:39" x14ac:dyDescent="0.25">
      <c r="AK3355" s="7">
        <v>10024468</v>
      </c>
      <c r="AL3355" s="7">
        <v>30274815</v>
      </c>
      <c r="AM3355" s="8">
        <v>0.96</v>
      </c>
    </row>
    <row r="3356" spans="37:39" x14ac:dyDescent="0.25">
      <c r="AK3356" s="7">
        <v>10024468</v>
      </c>
      <c r="AL3356" s="7">
        <v>30276367</v>
      </c>
      <c r="AM3356" s="8">
        <v>1</v>
      </c>
    </row>
    <row r="3357" spans="37:39" x14ac:dyDescent="0.25">
      <c r="AK3357" s="7">
        <v>10024468</v>
      </c>
      <c r="AL3357" s="7">
        <v>30285163</v>
      </c>
      <c r="AM3357" s="8">
        <v>0.75</v>
      </c>
    </row>
    <row r="3358" spans="37:39" x14ac:dyDescent="0.25">
      <c r="AK3358" s="7">
        <v>10024468</v>
      </c>
      <c r="AL3358" s="7">
        <v>30285185</v>
      </c>
      <c r="AM3358" s="8">
        <v>1</v>
      </c>
    </row>
    <row r="3359" spans="37:39" x14ac:dyDescent="0.25">
      <c r="AK3359" s="7">
        <v>10024468</v>
      </c>
      <c r="AL3359" s="7">
        <v>30293647</v>
      </c>
      <c r="AM3359" s="8">
        <v>0.75</v>
      </c>
    </row>
    <row r="3360" spans="37:39" x14ac:dyDescent="0.25">
      <c r="AK3360" s="7">
        <v>10024468</v>
      </c>
      <c r="AL3360" s="7">
        <v>30313242</v>
      </c>
      <c r="AM3360" s="8">
        <v>0.6</v>
      </c>
    </row>
    <row r="3361" spans="37:39" x14ac:dyDescent="0.25">
      <c r="AK3361" s="7">
        <v>10024468</v>
      </c>
      <c r="AL3361" s="7">
        <v>30313286</v>
      </c>
      <c r="AM3361" s="8">
        <v>0.96</v>
      </c>
    </row>
    <row r="3362" spans="37:39" x14ac:dyDescent="0.25">
      <c r="AK3362" s="7">
        <v>10024468</v>
      </c>
      <c r="AL3362" s="7">
        <v>30313323</v>
      </c>
      <c r="AM3362" s="8">
        <v>0.75</v>
      </c>
    </row>
    <row r="3363" spans="37:39" x14ac:dyDescent="0.25">
      <c r="AK3363" s="7">
        <v>10024468</v>
      </c>
      <c r="AL3363" s="7">
        <v>30313345</v>
      </c>
      <c r="AM3363" s="8">
        <v>0.96</v>
      </c>
    </row>
    <row r="3364" spans="37:39" x14ac:dyDescent="0.25">
      <c r="AK3364" s="7">
        <v>10024468</v>
      </c>
      <c r="AL3364" s="7">
        <v>30321494</v>
      </c>
      <c r="AM3364" s="8">
        <v>1</v>
      </c>
    </row>
    <row r="3365" spans="37:39" x14ac:dyDescent="0.25">
      <c r="AK3365" s="7">
        <v>10024468</v>
      </c>
      <c r="AL3365" s="7">
        <v>30325960</v>
      </c>
      <c r="AM3365" s="8">
        <v>1</v>
      </c>
    </row>
    <row r="3366" spans="37:39" x14ac:dyDescent="0.25">
      <c r="AK3366" s="7">
        <v>10024468</v>
      </c>
      <c r="AL3366" s="7">
        <v>30334319</v>
      </c>
      <c r="AM3366" s="8">
        <v>1</v>
      </c>
    </row>
    <row r="3367" spans="37:39" x14ac:dyDescent="0.25">
      <c r="AK3367" s="7">
        <v>10024468</v>
      </c>
      <c r="AL3367" s="7">
        <v>30339200</v>
      </c>
      <c r="AM3367" s="8">
        <v>1</v>
      </c>
    </row>
    <row r="3368" spans="37:39" x14ac:dyDescent="0.25">
      <c r="AK3368" s="7">
        <v>10024468</v>
      </c>
      <c r="AL3368" s="7">
        <v>30391576</v>
      </c>
      <c r="AM3368" s="8">
        <v>0.75</v>
      </c>
    </row>
    <row r="3369" spans="37:39" x14ac:dyDescent="0.25">
      <c r="AK3369" s="7">
        <v>10024468</v>
      </c>
      <c r="AL3369" s="7">
        <v>30432710</v>
      </c>
      <c r="AM3369" s="8">
        <v>0.96</v>
      </c>
    </row>
    <row r="3370" spans="37:39" x14ac:dyDescent="0.25">
      <c r="AK3370" s="7">
        <v>10024468</v>
      </c>
      <c r="AL3370" s="7">
        <v>30446865</v>
      </c>
      <c r="AM3370" s="8">
        <v>1</v>
      </c>
    </row>
    <row r="3371" spans="37:39" x14ac:dyDescent="0.25">
      <c r="AK3371" s="7">
        <v>10024470</v>
      </c>
      <c r="AL3371" s="7">
        <v>30103742</v>
      </c>
      <c r="AM3371" s="8">
        <v>1.06</v>
      </c>
    </row>
    <row r="3372" spans="37:39" x14ac:dyDescent="0.25">
      <c r="AK3372" s="7">
        <v>10024470</v>
      </c>
      <c r="AL3372" s="7">
        <v>30103753</v>
      </c>
      <c r="AM3372" s="8">
        <v>1</v>
      </c>
    </row>
    <row r="3373" spans="37:39" x14ac:dyDescent="0.25">
      <c r="AK3373" s="7">
        <v>10024470</v>
      </c>
      <c r="AL3373" s="7">
        <v>30103801</v>
      </c>
      <c r="AM3373" s="8">
        <v>1.06</v>
      </c>
    </row>
    <row r="3374" spans="37:39" x14ac:dyDescent="0.25">
      <c r="AK3374" s="7">
        <v>10024470</v>
      </c>
      <c r="AL3374" s="7">
        <v>30236147</v>
      </c>
      <c r="AM3374" s="8">
        <v>1.06</v>
      </c>
    </row>
    <row r="3375" spans="37:39" x14ac:dyDescent="0.25">
      <c r="AK3375" s="7">
        <v>10024470</v>
      </c>
      <c r="AL3375" s="7">
        <v>30238079</v>
      </c>
      <c r="AM3375" s="8">
        <v>1.06</v>
      </c>
    </row>
    <row r="3376" spans="37:39" x14ac:dyDescent="0.25">
      <c r="AK3376" s="7">
        <v>10024470</v>
      </c>
      <c r="AL3376" s="7">
        <v>30248669</v>
      </c>
      <c r="AM3376" s="8">
        <v>0.75</v>
      </c>
    </row>
    <row r="3377" spans="37:39" x14ac:dyDescent="0.25">
      <c r="AK3377" s="7">
        <v>10024470</v>
      </c>
      <c r="AL3377" s="7">
        <v>30248706</v>
      </c>
      <c r="AM3377" s="8">
        <v>1.06</v>
      </c>
    </row>
    <row r="3378" spans="37:39" x14ac:dyDescent="0.25">
      <c r="AK3378" s="7">
        <v>10024470</v>
      </c>
      <c r="AL3378" s="7">
        <v>30248740</v>
      </c>
      <c r="AM3378" s="8">
        <v>0.75</v>
      </c>
    </row>
    <row r="3379" spans="37:39" x14ac:dyDescent="0.25">
      <c r="AK3379" s="7">
        <v>10024470</v>
      </c>
      <c r="AL3379" s="7">
        <v>30255865</v>
      </c>
      <c r="AM3379" s="8">
        <v>1.06</v>
      </c>
    </row>
    <row r="3380" spans="37:39" x14ac:dyDescent="0.25">
      <c r="AK3380" s="7">
        <v>10024470</v>
      </c>
      <c r="AL3380" s="7">
        <v>30256349</v>
      </c>
      <c r="AM3380" s="8">
        <v>0.75</v>
      </c>
    </row>
    <row r="3381" spans="37:39" x14ac:dyDescent="0.25">
      <c r="AK3381" s="7">
        <v>10024470</v>
      </c>
      <c r="AL3381" s="7">
        <v>30256730</v>
      </c>
      <c r="AM3381" s="8">
        <v>0.75</v>
      </c>
    </row>
    <row r="3382" spans="37:39" x14ac:dyDescent="0.25">
      <c r="AK3382" s="7">
        <v>10024470</v>
      </c>
      <c r="AL3382" s="7">
        <v>30256752</v>
      </c>
      <c r="AM3382" s="8">
        <v>1</v>
      </c>
    </row>
    <row r="3383" spans="37:39" x14ac:dyDescent="0.25">
      <c r="AK3383" s="7">
        <v>10024470</v>
      </c>
      <c r="AL3383" s="7">
        <v>30256855</v>
      </c>
      <c r="AM3383" s="8">
        <v>1</v>
      </c>
    </row>
    <row r="3384" spans="37:39" x14ac:dyDescent="0.25">
      <c r="AK3384" s="7">
        <v>10024470</v>
      </c>
      <c r="AL3384" s="7">
        <v>30256899</v>
      </c>
      <c r="AM3384" s="8">
        <v>1.06</v>
      </c>
    </row>
    <row r="3385" spans="37:39" x14ac:dyDescent="0.25">
      <c r="AK3385" s="7">
        <v>10024470</v>
      </c>
      <c r="AL3385" s="7">
        <v>30256914</v>
      </c>
      <c r="AM3385" s="8">
        <v>0.75</v>
      </c>
    </row>
    <row r="3386" spans="37:39" x14ac:dyDescent="0.25">
      <c r="AK3386" s="7">
        <v>10024470</v>
      </c>
      <c r="AL3386" s="7">
        <v>30256958</v>
      </c>
      <c r="AM3386" s="8">
        <v>1.06</v>
      </c>
    </row>
    <row r="3387" spans="37:39" x14ac:dyDescent="0.25">
      <c r="AK3387" s="7">
        <v>10024470</v>
      </c>
      <c r="AL3387" s="7">
        <v>30274734</v>
      </c>
      <c r="AM3387" s="8">
        <v>1.06</v>
      </c>
    </row>
    <row r="3388" spans="37:39" x14ac:dyDescent="0.25">
      <c r="AK3388" s="7">
        <v>10024470</v>
      </c>
      <c r="AL3388" s="7">
        <v>30274790</v>
      </c>
      <c r="AM3388" s="8">
        <v>1</v>
      </c>
    </row>
    <row r="3389" spans="37:39" x14ac:dyDescent="0.25">
      <c r="AK3389" s="7">
        <v>10024470</v>
      </c>
      <c r="AL3389" s="7">
        <v>30274815</v>
      </c>
      <c r="AM3389" s="8">
        <v>1</v>
      </c>
    </row>
    <row r="3390" spans="37:39" x14ac:dyDescent="0.25">
      <c r="AK3390" s="7">
        <v>10024470</v>
      </c>
      <c r="AL3390" s="7">
        <v>30276367</v>
      </c>
      <c r="AM3390" s="8">
        <v>1.06</v>
      </c>
    </row>
    <row r="3391" spans="37:39" x14ac:dyDescent="0.25">
      <c r="AK3391" s="7">
        <v>10024470</v>
      </c>
      <c r="AL3391" s="7">
        <v>30285163</v>
      </c>
      <c r="AM3391" s="8">
        <v>0.75</v>
      </c>
    </row>
    <row r="3392" spans="37:39" x14ac:dyDescent="0.25">
      <c r="AK3392" s="7">
        <v>10024470</v>
      </c>
      <c r="AL3392" s="7">
        <v>30285185</v>
      </c>
      <c r="AM3392" s="8">
        <v>1.06</v>
      </c>
    </row>
    <row r="3393" spans="37:39" x14ac:dyDescent="0.25">
      <c r="AK3393" s="7">
        <v>10024470</v>
      </c>
      <c r="AL3393" s="7">
        <v>30293647</v>
      </c>
      <c r="AM3393" s="8">
        <v>0.75</v>
      </c>
    </row>
    <row r="3394" spans="37:39" x14ac:dyDescent="0.25">
      <c r="AK3394" s="7">
        <v>10024470</v>
      </c>
      <c r="AL3394" s="7">
        <v>30313242</v>
      </c>
      <c r="AM3394" s="8">
        <v>0.6</v>
      </c>
    </row>
    <row r="3395" spans="37:39" x14ac:dyDescent="0.25">
      <c r="AK3395" s="7">
        <v>10024470</v>
      </c>
      <c r="AL3395" s="7">
        <v>30313286</v>
      </c>
      <c r="AM3395" s="8">
        <v>1</v>
      </c>
    </row>
    <row r="3396" spans="37:39" x14ac:dyDescent="0.25">
      <c r="AK3396" s="7">
        <v>10024470</v>
      </c>
      <c r="AL3396" s="7">
        <v>30313323</v>
      </c>
      <c r="AM3396" s="8">
        <v>0.75</v>
      </c>
    </row>
    <row r="3397" spans="37:39" x14ac:dyDescent="0.25">
      <c r="AK3397" s="7">
        <v>10024470</v>
      </c>
      <c r="AL3397" s="7">
        <v>30313345</v>
      </c>
      <c r="AM3397" s="8">
        <v>1</v>
      </c>
    </row>
    <row r="3398" spans="37:39" x14ac:dyDescent="0.25">
      <c r="AK3398" s="7">
        <v>10024470</v>
      </c>
      <c r="AL3398" s="7">
        <v>30321494</v>
      </c>
      <c r="AM3398" s="8">
        <v>1</v>
      </c>
    </row>
    <row r="3399" spans="37:39" x14ac:dyDescent="0.25">
      <c r="AK3399" s="7">
        <v>10024470</v>
      </c>
      <c r="AL3399" s="7">
        <v>30325960</v>
      </c>
      <c r="AM3399" s="8">
        <v>1.06</v>
      </c>
    </row>
    <row r="3400" spans="37:39" x14ac:dyDescent="0.25">
      <c r="AK3400" s="7">
        <v>10024470</v>
      </c>
      <c r="AL3400" s="7">
        <v>30334319</v>
      </c>
      <c r="AM3400" s="8">
        <v>1.06</v>
      </c>
    </row>
    <row r="3401" spans="37:39" x14ac:dyDescent="0.25">
      <c r="AK3401" s="7">
        <v>10024470</v>
      </c>
      <c r="AL3401" s="7">
        <v>30339200</v>
      </c>
      <c r="AM3401" s="8">
        <v>1.06</v>
      </c>
    </row>
    <row r="3402" spans="37:39" x14ac:dyDescent="0.25">
      <c r="AK3402" s="7">
        <v>10024470</v>
      </c>
      <c r="AL3402" s="7">
        <v>30391576</v>
      </c>
      <c r="AM3402" s="8">
        <v>0.75</v>
      </c>
    </row>
    <row r="3403" spans="37:39" x14ac:dyDescent="0.25">
      <c r="AK3403" s="7">
        <v>10024470</v>
      </c>
      <c r="AL3403" s="7">
        <v>30432710</v>
      </c>
      <c r="AM3403" s="8">
        <v>1</v>
      </c>
    </row>
    <row r="3404" spans="37:39" x14ac:dyDescent="0.25">
      <c r="AK3404" s="7">
        <v>10024470</v>
      </c>
      <c r="AL3404" s="7">
        <v>30446865</v>
      </c>
      <c r="AM3404" s="8">
        <v>1.06</v>
      </c>
    </row>
    <row r="3405" spans="37:39" x14ac:dyDescent="0.25">
      <c r="AK3405" s="7">
        <v>10024477</v>
      </c>
      <c r="AL3405" s="7">
        <v>30103742</v>
      </c>
      <c r="AM3405" s="8">
        <v>0.98</v>
      </c>
    </row>
    <row r="3406" spans="37:39" x14ac:dyDescent="0.25">
      <c r="AK3406" s="7">
        <v>10024477</v>
      </c>
      <c r="AL3406" s="7">
        <v>30103753</v>
      </c>
      <c r="AM3406" s="8">
        <v>0.96</v>
      </c>
    </row>
    <row r="3407" spans="37:39" x14ac:dyDescent="0.25">
      <c r="AK3407" s="7">
        <v>10024477</v>
      </c>
      <c r="AL3407" s="7">
        <v>30103801</v>
      </c>
      <c r="AM3407" s="8">
        <v>0.98</v>
      </c>
    </row>
    <row r="3408" spans="37:39" x14ac:dyDescent="0.25">
      <c r="AK3408" s="7">
        <v>10024477</v>
      </c>
      <c r="AL3408" s="7">
        <v>30236147</v>
      </c>
      <c r="AM3408" s="8">
        <v>0.98</v>
      </c>
    </row>
    <row r="3409" spans="37:39" x14ac:dyDescent="0.25">
      <c r="AK3409" s="7">
        <v>10024477</v>
      </c>
      <c r="AL3409" s="7">
        <v>30238079</v>
      </c>
      <c r="AM3409" s="8">
        <v>0.98</v>
      </c>
    </row>
    <row r="3410" spans="37:39" x14ac:dyDescent="0.25">
      <c r="AK3410" s="7">
        <v>10024477</v>
      </c>
      <c r="AL3410" s="7">
        <v>30248669</v>
      </c>
      <c r="AM3410" s="8">
        <v>0.7</v>
      </c>
    </row>
    <row r="3411" spans="37:39" x14ac:dyDescent="0.25">
      <c r="AK3411" s="7">
        <v>10024477</v>
      </c>
      <c r="AL3411" s="7">
        <v>30248706</v>
      </c>
      <c r="AM3411" s="8">
        <v>0.98</v>
      </c>
    </row>
    <row r="3412" spans="37:39" x14ac:dyDescent="0.25">
      <c r="AK3412" s="7">
        <v>10024477</v>
      </c>
      <c r="AL3412" s="7">
        <v>30248740</v>
      </c>
      <c r="AM3412" s="8">
        <v>0.7</v>
      </c>
    </row>
    <row r="3413" spans="37:39" x14ac:dyDescent="0.25">
      <c r="AK3413" s="7">
        <v>10024477</v>
      </c>
      <c r="AL3413" s="7">
        <v>30255865</v>
      </c>
      <c r="AM3413" s="8">
        <v>0.98</v>
      </c>
    </row>
    <row r="3414" spans="37:39" x14ac:dyDescent="0.25">
      <c r="AK3414" s="7">
        <v>10024477</v>
      </c>
      <c r="AL3414" s="7">
        <v>30256349</v>
      </c>
      <c r="AM3414" s="8">
        <v>0.7</v>
      </c>
    </row>
    <row r="3415" spans="37:39" x14ac:dyDescent="0.25">
      <c r="AK3415" s="7">
        <v>10024477</v>
      </c>
      <c r="AL3415" s="7">
        <v>30256730</v>
      </c>
      <c r="AM3415" s="8">
        <v>0.7</v>
      </c>
    </row>
    <row r="3416" spans="37:39" x14ac:dyDescent="0.25">
      <c r="AK3416" s="7">
        <v>10024477</v>
      </c>
      <c r="AL3416" s="7">
        <v>30256752</v>
      </c>
      <c r="AM3416" s="8">
        <v>0.96</v>
      </c>
    </row>
    <row r="3417" spans="37:39" x14ac:dyDescent="0.25">
      <c r="AK3417" s="7">
        <v>10024477</v>
      </c>
      <c r="AL3417" s="7">
        <v>30256855</v>
      </c>
      <c r="AM3417" s="8">
        <v>0.96</v>
      </c>
    </row>
    <row r="3418" spans="37:39" x14ac:dyDescent="0.25">
      <c r="AK3418" s="7">
        <v>10024477</v>
      </c>
      <c r="AL3418" s="7">
        <v>30256899</v>
      </c>
      <c r="AM3418" s="8">
        <v>0.98</v>
      </c>
    </row>
    <row r="3419" spans="37:39" x14ac:dyDescent="0.25">
      <c r="AK3419" s="7">
        <v>10024477</v>
      </c>
      <c r="AL3419" s="7">
        <v>30256914</v>
      </c>
      <c r="AM3419" s="8">
        <v>0.7</v>
      </c>
    </row>
    <row r="3420" spans="37:39" x14ac:dyDescent="0.25">
      <c r="AK3420" s="7">
        <v>10024477</v>
      </c>
      <c r="AL3420" s="7">
        <v>30256958</v>
      </c>
      <c r="AM3420" s="8">
        <v>0.98</v>
      </c>
    </row>
    <row r="3421" spans="37:39" x14ac:dyDescent="0.25">
      <c r="AK3421" s="7">
        <v>10024477</v>
      </c>
      <c r="AL3421" s="7">
        <v>30274734</v>
      </c>
      <c r="AM3421" s="8">
        <v>0.98</v>
      </c>
    </row>
    <row r="3422" spans="37:39" x14ac:dyDescent="0.25">
      <c r="AK3422" s="7">
        <v>10024477</v>
      </c>
      <c r="AL3422" s="7">
        <v>30274790</v>
      </c>
      <c r="AM3422" s="8">
        <v>0.96</v>
      </c>
    </row>
    <row r="3423" spans="37:39" x14ac:dyDescent="0.25">
      <c r="AK3423" s="7">
        <v>10024477</v>
      </c>
      <c r="AL3423" s="7">
        <v>30274815</v>
      </c>
      <c r="AM3423" s="8">
        <v>0.96</v>
      </c>
    </row>
    <row r="3424" spans="37:39" x14ac:dyDescent="0.25">
      <c r="AK3424" s="7">
        <v>10024477</v>
      </c>
      <c r="AL3424" s="7">
        <v>30276367</v>
      </c>
      <c r="AM3424" s="8">
        <v>0.98</v>
      </c>
    </row>
    <row r="3425" spans="37:39" x14ac:dyDescent="0.25">
      <c r="AK3425" s="7">
        <v>10024477</v>
      </c>
      <c r="AL3425" s="7">
        <v>30285163</v>
      </c>
      <c r="AM3425" s="8">
        <v>0.7</v>
      </c>
    </row>
    <row r="3426" spans="37:39" x14ac:dyDescent="0.25">
      <c r="AK3426" s="7">
        <v>10024477</v>
      </c>
      <c r="AL3426" s="7">
        <v>30285185</v>
      </c>
      <c r="AM3426" s="8">
        <v>0.98</v>
      </c>
    </row>
    <row r="3427" spans="37:39" x14ac:dyDescent="0.25">
      <c r="AK3427" s="7">
        <v>10024477</v>
      </c>
      <c r="AL3427" s="7">
        <v>30293647</v>
      </c>
      <c r="AM3427" s="8">
        <v>0.7</v>
      </c>
    </row>
    <row r="3428" spans="37:39" x14ac:dyDescent="0.25">
      <c r="AK3428" s="7">
        <v>10024477</v>
      </c>
      <c r="AL3428" s="7">
        <v>30313242</v>
      </c>
      <c r="AM3428" s="8">
        <v>0.56000000000000005</v>
      </c>
    </row>
    <row r="3429" spans="37:39" x14ac:dyDescent="0.25">
      <c r="AK3429" s="7">
        <v>10024477</v>
      </c>
      <c r="AL3429" s="7">
        <v>30313286</v>
      </c>
      <c r="AM3429" s="8">
        <v>0.96</v>
      </c>
    </row>
    <row r="3430" spans="37:39" x14ac:dyDescent="0.25">
      <c r="AK3430" s="7">
        <v>10024477</v>
      </c>
      <c r="AL3430" s="7">
        <v>30313323</v>
      </c>
      <c r="AM3430" s="8">
        <v>0.7</v>
      </c>
    </row>
    <row r="3431" spans="37:39" x14ac:dyDescent="0.25">
      <c r="AK3431" s="7">
        <v>10024477</v>
      </c>
      <c r="AL3431" s="7">
        <v>30313345</v>
      </c>
      <c r="AM3431" s="8">
        <v>0.96</v>
      </c>
    </row>
    <row r="3432" spans="37:39" x14ac:dyDescent="0.25">
      <c r="AK3432" s="7">
        <v>10024477</v>
      </c>
      <c r="AL3432" s="7">
        <v>30321494</v>
      </c>
      <c r="AM3432" s="8">
        <v>1</v>
      </c>
    </row>
    <row r="3433" spans="37:39" x14ac:dyDescent="0.25">
      <c r="AK3433" s="7">
        <v>10024477</v>
      </c>
      <c r="AL3433" s="7">
        <v>30325960</v>
      </c>
      <c r="AM3433" s="8">
        <v>0.98</v>
      </c>
    </row>
    <row r="3434" spans="37:39" x14ac:dyDescent="0.25">
      <c r="AK3434" s="7">
        <v>10024477</v>
      </c>
      <c r="AL3434" s="7">
        <v>30334319</v>
      </c>
      <c r="AM3434" s="8">
        <v>0.98</v>
      </c>
    </row>
    <row r="3435" spans="37:39" x14ac:dyDescent="0.25">
      <c r="AK3435" s="7">
        <v>10024477</v>
      </c>
      <c r="AL3435" s="7">
        <v>30339200</v>
      </c>
      <c r="AM3435" s="8">
        <v>0.98</v>
      </c>
    </row>
    <row r="3436" spans="37:39" x14ac:dyDescent="0.25">
      <c r="AK3436" s="7">
        <v>10024477</v>
      </c>
      <c r="AL3436" s="7">
        <v>30391576</v>
      </c>
      <c r="AM3436" s="8">
        <v>0.7</v>
      </c>
    </row>
    <row r="3437" spans="37:39" x14ac:dyDescent="0.25">
      <c r="AK3437" s="7">
        <v>10024477</v>
      </c>
      <c r="AL3437" s="7">
        <v>30432710</v>
      </c>
      <c r="AM3437" s="8">
        <v>0.96</v>
      </c>
    </row>
    <row r="3438" spans="37:39" x14ac:dyDescent="0.25">
      <c r="AK3438" s="7">
        <v>10024477</v>
      </c>
      <c r="AL3438" s="7">
        <v>30446865</v>
      </c>
      <c r="AM3438" s="8">
        <v>0.98</v>
      </c>
    </row>
    <row r="3439" spans="37:39" x14ac:dyDescent="0.25">
      <c r="AK3439" s="7">
        <v>10024480</v>
      </c>
      <c r="AL3439" s="7">
        <v>30103742</v>
      </c>
      <c r="AM3439" s="8">
        <v>1</v>
      </c>
    </row>
    <row r="3440" spans="37:39" x14ac:dyDescent="0.25">
      <c r="AK3440" s="7">
        <v>10024480</v>
      </c>
      <c r="AL3440" s="7">
        <v>30103753</v>
      </c>
      <c r="AM3440" s="8">
        <v>1</v>
      </c>
    </row>
    <row r="3441" spans="37:39" x14ac:dyDescent="0.25">
      <c r="AK3441" s="7">
        <v>10024480</v>
      </c>
      <c r="AL3441" s="7">
        <v>30103801</v>
      </c>
      <c r="AM3441" s="8">
        <v>1</v>
      </c>
    </row>
    <row r="3442" spans="37:39" x14ac:dyDescent="0.25">
      <c r="AK3442" s="7">
        <v>10024480</v>
      </c>
      <c r="AL3442" s="7">
        <v>30236147</v>
      </c>
      <c r="AM3442" s="8">
        <v>1</v>
      </c>
    </row>
    <row r="3443" spans="37:39" x14ac:dyDescent="0.25">
      <c r="AK3443" s="7">
        <v>10024480</v>
      </c>
      <c r="AL3443" s="7">
        <v>30238079</v>
      </c>
      <c r="AM3443" s="8">
        <v>1</v>
      </c>
    </row>
    <row r="3444" spans="37:39" x14ac:dyDescent="0.25">
      <c r="AK3444" s="7">
        <v>10024480</v>
      </c>
      <c r="AL3444" s="7">
        <v>30248669</v>
      </c>
      <c r="AM3444" s="8">
        <v>0.75</v>
      </c>
    </row>
    <row r="3445" spans="37:39" x14ac:dyDescent="0.25">
      <c r="AK3445" s="7">
        <v>10024480</v>
      </c>
      <c r="AL3445" s="7">
        <v>30248706</v>
      </c>
      <c r="AM3445" s="8">
        <v>1</v>
      </c>
    </row>
    <row r="3446" spans="37:39" x14ac:dyDescent="0.25">
      <c r="AK3446" s="7">
        <v>10024480</v>
      </c>
      <c r="AL3446" s="7">
        <v>30248740</v>
      </c>
      <c r="AM3446" s="8">
        <v>0.75</v>
      </c>
    </row>
    <row r="3447" spans="37:39" x14ac:dyDescent="0.25">
      <c r="AK3447" s="7">
        <v>10024480</v>
      </c>
      <c r="AL3447" s="7">
        <v>30255865</v>
      </c>
      <c r="AM3447" s="8">
        <v>1</v>
      </c>
    </row>
    <row r="3448" spans="37:39" x14ac:dyDescent="0.25">
      <c r="AK3448" s="7">
        <v>10024480</v>
      </c>
      <c r="AL3448" s="7">
        <v>30256349</v>
      </c>
      <c r="AM3448" s="8">
        <v>0.75</v>
      </c>
    </row>
    <row r="3449" spans="37:39" x14ac:dyDescent="0.25">
      <c r="AK3449" s="7">
        <v>10024480</v>
      </c>
      <c r="AL3449" s="7">
        <v>30256730</v>
      </c>
      <c r="AM3449" s="8">
        <v>0.75</v>
      </c>
    </row>
    <row r="3450" spans="37:39" x14ac:dyDescent="0.25">
      <c r="AK3450" s="7">
        <v>10024480</v>
      </c>
      <c r="AL3450" s="7">
        <v>30256752</v>
      </c>
      <c r="AM3450" s="8">
        <v>1</v>
      </c>
    </row>
    <row r="3451" spans="37:39" x14ac:dyDescent="0.25">
      <c r="AK3451" s="7">
        <v>10024480</v>
      </c>
      <c r="AL3451" s="7">
        <v>30256855</v>
      </c>
      <c r="AM3451" s="8">
        <v>1</v>
      </c>
    </row>
    <row r="3452" spans="37:39" x14ac:dyDescent="0.25">
      <c r="AK3452" s="7">
        <v>10024480</v>
      </c>
      <c r="AL3452" s="7">
        <v>30256899</v>
      </c>
      <c r="AM3452" s="8">
        <v>1</v>
      </c>
    </row>
    <row r="3453" spans="37:39" x14ac:dyDescent="0.25">
      <c r="AK3453" s="7">
        <v>10024480</v>
      </c>
      <c r="AL3453" s="7">
        <v>30256914</v>
      </c>
      <c r="AM3453" s="8">
        <v>0.75</v>
      </c>
    </row>
    <row r="3454" spans="37:39" x14ac:dyDescent="0.25">
      <c r="AK3454" s="7">
        <v>10024480</v>
      </c>
      <c r="AL3454" s="7">
        <v>30256958</v>
      </c>
      <c r="AM3454" s="8">
        <v>1</v>
      </c>
    </row>
    <row r="3455" spans="37:39" x14ac:dyDescent="0.25">
      <c r="AK3455" s="7">
        <v>10024480</v>
      </c>
      <c r="AL3455" s="7">
        <v>30274734</v>
      </c>
      <c r="AM3455" s="8">
        <v>1</v>
      </c>
    </row>
    <row r="3456" spans="37:39" x14ac:dyDescent="0.25">
      <c r="AK3456" s="7">
        <v>10024480</v>
      </c>
      <c r="AL3456" s="7">
        <v>30274790</v>
      </c>
      <c r="AM3456" s="8">
        <v>1</v>
      </c>
    </row>
    <row r="3457" spans="37:39" x14ac:dyDescent="0.25">
      <c r="AK3457" s="7">
        <v>10024480</v>
      </c>
      <c r="AL3457" s="7">
        <v>30274815</v>
      </c>
      <c r="AM3457" s="8">
        <v>1</v>
      </c>
    </row>
    <row r="3458" spans="37:39" x14ac:dyDescent="0.25">
      <c r="AK3458" s="7">
        <v>10024480</v>
      </c>
      <c r="AL3458" s="7">
        <v>30276367</v>
      </c>
      <c r="AM3458" s="8">
        <v>1</v>
      </c>
    </row>
    <row r="3459" spans="37:39" x14ac:dyDescent="0.25">
      <c r="AK3459" s="7">
        <v>10024480</v>
      </c>
      <c r="AL3459" s="7">
        <v>30285163</v>
      </c>
      <c r="AM3459" s="8">
        <v>0.75</v>
      </c>
    </row>
    <row r="3460" spans="37:39" x14ac:dyDescent="0.25">
      <c r="AK3460" s="7">
        <v>10024480</v>
      </c>
      <c r="AL3460" s="7">
        <v>30285185</v>
      </c>
      <c r="AM3460" s="8">
        <v>1</v>
      </c>
    </row>
    <row r="3461" spans="37:39" x14ac:dyDescent="0.25">
      <c r="AK3461" s="7">
        <v>10024480</v>
      </c>
      <c r="AL3461" s="7">
        <v>30293647</v>
      </c>
      <c r="AM3461" s="8">
        <v>0.75</v>
      </c>
    </row>
    <row r="3462" spans="37:39" x14ac:dyDescent="0.25">
      <c r="AK3462" s="7">
        <v>10024480</v>
      </c>
      <c r="AL3462" s="7">
        <v>30313242</v>
      </c>
      <c r="AM3462" s="8">
        <v>0.6</v>
      </c>
    </row>
    <row r="3463" spans="37:39" x14ac:dyDescent="0.25">
      <c r="AK3463" s="7">
        <v>10024480</v>
      </c>
      <c r="AL3463" s="7">
        <v>30313286</v>
      </c>
      <c r="AM3463" s="8">
        <v>1</v>
      </c>
    </row>
    <row r="3464" spans="37:39" x14ac:dyDescent="0.25">
      <c r="AK3464" s="7">
        <v>10024480</v>
      </c>
      <c r="AL3464" s="7">
        <v>30313323</v>
      </c>
      <c r="AM3464" s="8">
        <v>0.75</v>
      </c>
    </row>
    <row r="3465" spans="37:39" x14ac:dyDescent="0.25">
      <c r="AK3465" s="7">
        <v>10024480</v>
      </c>
      <c r="AL3465" s="7">
        <v>30313345</v>
      </c>
      <c r="AM3465" s="8">
        <v>1</v>
      </c>
    </row>
    <row r="3466" spans="37:39" x14ac:dyDescent="0.25">
      <c r="AK3466" s="7">
        <v>10024480</v>
      </c>
      <c r="AL3466" s="7">
        <v>30321494</v>
      </c>
      <c r="AM3466" s="8">
        <v>1.5</v>
      </c>
    </row>
    <row r="3467" spans="37:39" x14ac:dyDescent="0.25">
      <c r="AK3467" s="7">
        <v>10024480</v>
      </c>
      <c r="AL3467" s="7">
        <v>30325960</v>
      </c>
      <c r="AM3467" s="8">
        <v>1</v>
      </c>
    </row>
    <row r="3468" spans="37:39" x14ac:dyDescent="0.25">
      <c r="AK3468" s="7">
        <v>10024480</v>
      </c>
      <c r="AL3468" s="7">
        <v>30334319</v>
      </c>
      <c r="AM3468" s="8">
        <v>1</v>
      </c>
    </row>
    <row r="3469" spans="37:39" x14ac:dyDescent="0.25">
      <c r="AK3469" s="7">
        <v>10024480</v>
      </c>
      <c r="AL3469" s="7">
        <v>30339200</v>
      </c>
      <c r="AM3469" s="8">
        <v>1</v>
      </c>
    </row>
    <row r="3470" spans="37:39" x14ac:dyDescent="0.25">
      <c r="AK3470" s="7">
        <v>10024480</v>
      </c>
      <c r="AL3470" s="7">
        <v>30391576</v>
      </c>
      <c r="AM3470" s="8">
        <v>0.75</v>
      </c>
    </row>
    <row r="3471" spans="37:39" x14ac:dyDescent="0.25">
      <c r="AK3471" s="7">
        <v>10024480</v>
      </c>
      <c r="AL3471" s="7">
        <v>30432710</v>
      </c>
      <c r="AM3471" s="8">
        <v>1</v>
      </c>
    </row>
    <row r="3472" spans="37:39" x14ac:dyDescent="0.25">
      <c r="AK3472" s="7">
        <v>10024480</v>
      </c>
      <c r="AL3472" s="7">
        <v>30446865</v>
      </c>
      <c r="AM3472" s="8">
        <v>1</v>
      </c>
    </row>
    <row r="3473" spans="37:39" x14ac:dyDescent="0.25">
      <c r="AK3473" s="7">
        <v>10024494</v>
      </c>
      <c r="AL3473" s="7">
        <v>30103742</v>
      </c>
      <c r="AM3473" s="8">
        <v>1.1000000000000001</v>
      </c>
    </row>
    <row r="3474" spans="37:39" x14ac:dyDescent="0.25">
      <c r="AK3474" s="7">
        <v>10024494</v>
      </c>
      <c r="AL3474" s="7">
        <v>30103753</v>
      </c>
      <c r="AM3474" s="8">
        <v>1</v>
      </c>
    </row>
    <row r="3475" spans="37:39" x14ac:dyDescent="0.25">
      <c r="AK3475" s="7">
        <v>10024494</v>
      </c>
      <c r="AL3475" s="7">
        <v>30103801</v>
      </c>
      <c r="AM3475" s="8">
        <v>1.1000000000000001</v>
      </c>
    </row>
    <row r="3476" spans="37:39" x14ac:dyDescent="0.25">
      <c r="AK3476" s="7">
        <v>10024494</v>
      </c>
      <c r="AL3476" s="7">
        <v>30236147</v>
      </c>
      <c r="AM3476" s="8">
        <v>1.1000000000000001</v>
      </c>
    </row>
    <row r="3477" spans="37:39" x14ac:dyDescent="0.25">
      <c r="AK3477" s="7">
        <v>10024494</v>
      </c>
      <c r="AL3477" s="7">
        <v>30238079</v>
      </c>
      <c r="AM3477" s="8">
        <v>1.1000000000000001</v>
      </c>
    </row>
    <row r="3478" spans="37:39" x14ac:dyDescent="0.25">
      <c r="AK3478" s="7">
        <v>10024494</v>
      </c>
      <c r="AL3478" s="7">
        <v>30248669</v>
      </c>
      <c r="AM3478" s="8">
        <v>0.75</v>
      </c>
    </row>
    <row r="3479" spans="37:39" x14ac:dyDescent="0.25">
      <c r="AK3479" s="7">
        <v>10024494</v>
      </c>
      <c r="AL3479" s="7">
        <v>30248706</v>
      </c>
      <c r="AM3479" s="8">
        <v>1.1000000000000001</v>
      </c>
    </row>
    <row r="3480" spans="37:39" x14ac:dyDescent="0.25">
      <c r="AK3480" s="7">
        <v>10024494</v>
      </c>
      <c r="AL3480" s="7">
        <v>30248740</v>
      </c>
      <c r="AM3480" s="8">
        <v>0.75</v>
      </c>
    </row>
    <row r="3481" spans="37:39" x14ac:dyDescent="0.25">
      <c r="AK3481" s="7">
        <v>10024494</v>
      </c>
      <c r="AL3481" s="7">
        <v>30255865</v>
      </c>
      <c r="AM3481" s="8">
        <v>1.1000000000000001</v>
      </c>
    </row>
    <row r="3482" spans="37:39" x14ac:dyDescent="0.25">
      <c r="AK3482" s="7">
        <v>10024494</v>
      </c>
      <c r="AL3482" s="7">
        <v>30256349</v>
      </c>
      <c r="AM3482" s="8">
        <v>0.75</v>
      </c>
    </row>
    <row r="3483" spans="37:39" x14ac:dyDescent="0.25">
      <c r="AK3483" s="7">
        <v>10024494</v>
      </c>
      <c r="AL3483" s="7">
        <v>30256730</v>
      </c>
      <c r="AM3483" s="8">
        <v>0.75</v>
      </c>
    </row>
    <row r="3484" spans="37:39" x14ac:dyDescent="0.25">
      <c r="AK3484" s="7">
        <v>10024494</v>
      </c>
      <c r="AL3484" s="7">
        <v>30256752</v>
      </c>
      <c r="AM3484" s="8">
        <v>1</v>
      </c>
    </row>
    <row r="3485" spans="37:39" x14ac:dyDescent="0.25">
      <c r="AK3485" s="7">
        <v>10024494</v>
      </c>
      <c r="AL3485" s="7">
        <v>30256855</v>
      </c>
      <c r="AM3485" s="8">
        <v>1</v>
      </c>
    </row>
    <row r="3486" spans="37:39" x14ac:dyDescent="0.25">
      <c r="AK3486" s="7">
        <v>10024494</v>
      </c>
      <c r="AL3486" s="7">
        <v>30256899</v>
      </c>
      <c r="AM3486" s="8">
        <v>1.1000000000000001</v>
      </c>
    </row>
    <row r="3487" spans="37:39" x14ac:dyDescent="0.25">
      <c r="AK3487" s="7">
        <v>10024494</v>
      </c>
      <c r="AL3487" s="7">
        <v>30256914</v>
      </c>
      <c r="AM3487" s="8">
        <v>0.75</v>
      </c>
    </row>
    <row r="3488" spans="37:39" x14ac:dyDescent="0.25">
      <c r="AK3488" s="7">
        <v>10024494</v>
      </c>
      <c r="AL3488" s="7">
        <v>30256958</v>
      </c>
      <c r="AM3488" s="8">
        <v>1.1000000000000001</v>
      </c>
    </row>
    <row r="3489" spans="37:39" x14ac:dyDescent="0.25">
      <c r="AK3489" s="7">
        <v>10024494</v>
      </c>
      <c r="AL3489" s="7">
        <v>30274734</v>
      </c>
      <c r="AM3489" s="8">
        <v>1.1000000000000001</v>
      </c>
    </row>
    <row r="3490" spans="37:39" x14ac:dyDescent="0.25">
      <c r="AK3490" s="7">
        <v>10024494</v>
      </c>
      <c r="AL3490" s="7">
        <v>30274790</v>
      </c>
      <c r="AM3490" s="8">
        <v>1</v>
      </c>
    </row>
    <row r="3491" spans="37:39" x14ac:dyDescent="0.25">
      <c r="AK3491" s="7">
        <v>10024494</v>
      </c>
      <c r="AL3491" s="7">
        <v>30274815</v>
      </c>
      <c r="AM3491" s="8">
        <v>1</v>
      </c>
    </row>
    <row r="3492" spans="37:39" x14ac:dyDescent="0.25">
      <c r="AK3492" s="7">
        <v>10024494</v>
      </c>
      <c r="AL3492" s="7">
        <v>30276367</v>
      </c>
      <c r="AM3492" s="8">
        <v>1.1000000000000001</v>
      </c>
    </row>
    <row r="3493" spans="37:39" x14ac:dyDescent="0.25">
      <c r="AK3493" s="7">
        <v>10024494</v>
      </c>
      <c r="AL3493" s="7">
        <v>30285163</v>
      </c>
      <c r="AM3493" s="8">
        <v>0.75</v>
      </c>
    </row>
    <row r="3494" spans="37:39" x14ac:dyDescent="0.25">
      <c r="AK3494" s="7">
        <v>10024494</v>
      </c>
      <c r="AL3494" s="7">
        <v>30285185</v>
      </c>
      <c r="AM3494" s="8">
        <v>1.1000000000000001</v>
      </c>
    </row>
    <row r="3495" spans="37:39" x14ac:dyDescent="0.25">
      <c r="AK3495" s="7">
        <v>10024494</v>
      </c>
      <c r="AL3495" s="7">
        <v>30293647</v>
      </c>
      <c r="AM3495" s="8">
        <v>0.75</v>
      </c>
    </row>
    <row r="3496" spans="37:39" x14ac:dyDescent="0.25">
      <c r="AK3496" s="7">
        <v>10024494</v>
      </c>
      <c r="AL3496" s="7">
        <v>30313242</v>
      </c>
      <c r="AM3496" s="8">
        <v>0.6</v>
      </c>
    </row>
    <row r="3497" spans="37:39" x14ac:dyDescent="0.25">
      <c r="AK3497" s="7">
        <v>10024494</v>
      </c>
      <c r="AL3497" s="7">
        <v>30313286</v>
      </c>
      <c r="AM3497" s="8">
        <v>1</v>
      </c>
    </row>
    <row r="3498" spans="37:39" x14ac:dyDescent="0.25">
      <c r="AK3498" s="7">
        <v>10024494</v>
      </c>
      <c r="AL3498" s="7">
        <v>30313323</v>
      </c>
      <c r="AM3498" s="8">
        <v>0.75</v>
      </c>
    </row>
    <row r="3499" spans="37:39" x14ac:dyDescent="0.25">
      <c r="AK3499" s="7">
        <v>10024494</v>
      </c>
      <c r="AL3499" s="7">
        <v>30313345</v>
      </c>
      <c r="AM3499" s="8">
        <v>1</v>
      </c>
    </row>
    <row r="3500" spans="37:39" x14ac:dyDescent="0.25">
      <c r="AK3500" s="7">
        <v>10024494</v>
      </c>
      <c r="AL3500" s="7">
        <v>30321494</v>
      </c>
      <c r="AM3500" s="8">
        <v>1.3333333333333333</v>
      </c>
    </row>
    <row r="3501" spans="37:39" x14ac:dyDescent="0.25">
      <c r="AK3501" s="7">
        <v>10024494</v>
      </c>
      <c r="AL3501" s="7">
        <v>30325960</v>
      </c>
      <c r="AM3501" s="8">
        <v>1.1000000000000001</v>
      </c>
    </row>
    <row r="3502" spans="37:39" x14ac:dyDescent="0.25">
      <c r="AK3502" s="7">
        <v>10024494</v>
      </c>
      <c r="AL3502" s="7">
        <v>30334319</v>
      </c>
      <c r="AM3502" s="8">
        <v>1.1000000000000001</v>
      </c>
    </row>
    <row r="3503" spans="37:39" x14ac:dyDescent="0.25">
      <c r="AK3503" s="7">
        <v>10024494</v>
      </c>
      <c r="AL3503" s="7">
        <v>30339200</v>
      </c>
      <c r="AM3503" s="8">
        <v>1.1000000000000001</v>
      </c>
    </row>
    <row r="3504" spans="37:39" x14ac:dyDescent="0.25">
      <c r="AK3504" s="7">
        <v>10024494</v>
      </c>
      <c r="AL3504" s="7">
        <v>30391576</v>
      </c>
      <c r="AM3504" s="8">
        <v>0.75</v>
      </c>
    </row>
    <row r="3505" spans="37:39" x14ac:dyDescent="0.25">
      <c r="AK3505" s="7">
        <v>10024494</v>
      </c>
      <c r="AL3505" s="7">
        <v>30432710</v>
      </c>
      <c r="AM3505" s="8">
        <v>1</v>
      </c>
    </row>
    <row r="3506" spans="37:39" x14ac:dyDescent="0.25">
      <c r="AK3506" s="7">
        <v>10024494</v>
      </c>
      <c r="AL3506" s="7">
        <v>30446865</v>
      </c>
      <c r="AM3506" s="8">
        <v>1.1000000000000001</v>
      </c>
    </row>
    <row r="3507" spans="37:39" x14ac:dyDescent="0.25">
      <c r="AK3507" s="7">
        <v>10024503</v>
      </c>
      <c r="AL3507" s="7">
        <v>30103742</v>
      </c>
      <c r="AM3507" s="8">
        <v>1.1000000000000001</v>
      </c>
    </row>
    <row r="3508" spans="37:39" x14ac:dyDescent="0.25">
      <c r="AK3508" s="7">
        <v>10024503</v>
      </c>
      <c r="AL3508" s="7">
        <v>30103753</v>
      </c>
      <c r="AM3508" s="8">
        <v>1</v>
      </c>
    </row>
    <row r="3509" spans="37:39" x14ac:dyDescent="0.25">
      <c r="AK3509" s="7">
        <v>10024503</v>
      </c>
      <c r="AL3509" s="7">
        <v>30103801</v>
      </c>
      <c r="AM3509" s="8">
        <v>1.1000000000000001</v>
      </c>
    </row>
    <row r="3510" spans="37:39" x14ac:dyDescent="0.25">
      <c r="AK3510" s="7">
        <v>10024503</v>
      </c>
      <c r="AL3510" s="7">
        <v>30236147</v>
      </c>
      <c r="AM3510" s="8">
        <v>1.1000000000000001</v>
      </c>
    </row>
    <row r="3511" spans="37:39" x14ac:dyDescent="0.25">
      <c r="AK3511" s="7">
        <v>10024503</v>
      </c>
      <c r="AL3511" s="7">
        <v>30238079</v>
      </c>
      <c r="AM3511" s="8">
        <v>1.1000000000000001</v>
      </c>
    </row>
    <row r="3512" spans="37:39" x14ac:dyDescent="0.25">
      <c r="AK3512" s="7">
        <v>10024503</v>
      </c>
      <c r="AL3512" s="7">
        <v>30248669</v>
      </c>
      <c r="AM3512" s="8">
        <v>0.75</v>
      </c>
    </row>
    <row r="3513" spans="37:39" x14ac:dyDescent="0.25">
      <c r="AK3513" s="7">
        <v>10024503</v>
      </c>
      <c r="AL3513" s="7">
        <v>30248706</v>
      </c>
      <c r="AM3513" s="8">
        <v>1.1000000000000001</v>
      </c>
    </row>
    <row r="3514" spans="37:39" x14ac:dyDescent="0.25">
      <c r="AK3514" s="7">
        <v>10024503</v>
      </c>
      <c r="AL3514" s="7">
        <v>30248740</v>
      </c>
      <c r="AM3514" s="8">
        <v>0.75</v>
      </c>
    </row>
    <row r="3515" spans="37:39" x14ac:dyDescent="0.25">
      <c r="AK3515" s="7">
        <v>10024503</v>
      </c>
      <c r="AL3515" s="7">
        <v>30255865</v>
      </c>
      <c r="AM3515" s="8">
        <v>1.1000000000000001</v>
      </c>
    </row>
    <row r="3516" spans="37:39" x14ac:dyDescent="0.25">
      <c r="AK3516" s="7">
        <v>10024503</v>
      </c>
      <c r="AL3516" s="7">
        <v>30256349</v>
      </c>
      <c r="AM3516" s="8">
        <v>0.75</v>
      </c>
    </row>
    <row r="3517" spans="37:39" x14ac:dyDescent="0.25">
      <c r="AK3517" s="7">
        <v>10024503</v>
      </c>
      <c r="AL3517" s="7">
        <v>30256730</v>
      </c>
      <c r="AM3517" s="8">
        <v>0.75</v>
      </c>
    </row>
    <row r="3518" spans="37:39" x14ac:dyDescent="0.25">
      <c r="AK3518" s="7">
        <v>10024503</v>
      </c>
      <c r="AL3518" s="7">
        <v>30256752</v>
      </c>
      <c r="AM3518" s="8">
        <v>1</v>
      </c>
    </row>
    <row r="3519" spans="37:39" x14ac:dyDescent="0.25">
      <c r="AK3519" s="7">
        <v>10024503</v>
      </c>
      <c r="AL3519" s="7">
        <v>30256855</v>
      </c>
      <c r="AM3519" s="8">
        <v>1</v>
      </c>
    </row>
    <row r="3520" spans="37:39" x14ac:dyDescent="0.25">
      <c r="AK3520" s="7">
        <v>10024503</v>
      </c>
      <c r="AL3520" s="7">
        <v>30256899</v>
      </c>
      <c r="AM3520" s="8">
        <v>1.1000000000000001</v>
      </c>
    </row>
    <row r="3521" spans="37:39" x14ac:dyDescent="0.25">
      <c r="AK3521" s="7">
        <v>10024503</v>
      </c>
      <c r="AL3521" s="7">
        <v>30256914</v>
      </c>
      <c r="AM3521" s="8">
        <v>0.75</v>
      </c>
    </row>
    <row r="3522" spans="37:39" x14ac:dyDescent="0.25">
      <c r="AK3522" s="7">
        <v>10024503</v>
      </c>
      <c r="AL3522" s="7">
        <v>30256958</v>
      </c>
      <c r="AM3522" s="8">
        <v>1.1000000000000001</v>
      </c>
    </row>
    <row r="3523" spans="37:39" x14ac:dyDescent="0.25">
      <c r="AK3523" s="7">
        <v>10024503</v>
      </c>
      <c r="AL3523" s="7">
        <v>30274734</v>
      </c>
      <c r="AM3523" s="8">
        <v>1.1000000000000001</v>
      </c>
    </row>
    <row r="3524" spans="37:39" x14ac:dyDescent="0.25">
      <c r="AK3524" s="7">
        <v>10024503</v>
      </c>
      <c r="AL3524" s="7">
        <v>30274790</v>
      </c>
      <c r="AM3524" s="8">
        <v>1</v>
      </c>
    </row>
    <row r="3525" spans="37:39" x14ac:dyDescent="0.25">
      <c r="AK3525" s="7">
        <v>10024503</v>
      </c>
      <c r="AL3525" s="7">
        <v>30274815</v>
      </c>
      <c r="AM3525" s="8">
        <v>1</v>
      </c>
    </row>
    <row r="3526" spans="37:39" x14ac:dyDescent="0.25">
      <c r="AK3526" s="7">
        <v>10024503</v>
      </c>
      <c r="AL3526" s="7">
        <v>30276367</v>
      </c>
      <c r="AM3526" s="8">
        <v>1.1000000000000001</v>
      </c>
    </row>
    <row r="3527" spans="37:39" x14ac:dyDescent="0.25">
      <c r="AK3527" s="7">
        <v>10024503</v>
      </c>
      <c r="AL3527" s="7">
        <v>30285163</v>
      </c>
      <c r="AM3527" s="8">
        <v>0.75</v>
      </c>
    </row>
    <row r="3528" spans="37:39" x14ac:dyDescent="0.25">
      <c r="AK3528" s="7">
        <v>10024503</v>
      </c>
      <c r="AL3528" s="7">
        <v>30285185</v>
      </c>
      <c r="AM3528" s="8">
        <v>1.1000000000000001</v>
      </c>
    </row>
    <row r="3529" spans="37:39" x14ac:dyDescent="0.25">
      <c r="AK3529" s="7">
        <v>10024503</v>
      </c>
      <c r="AL3529" s="7">
        <v>30293647</v>
      </c>
      <c r="AM3529" s="8">
        <v>0.75</v>
      </c>
    </row>
    <row r="3530" spans="37:39" x14ac:dyDescent="0.25">
      <c r="AK3530" s="7">
        <v>10024503</v>
      </c>
      <c r="AL3530" s="7">
        <v>30313242</v>
      </c>
      <c r="AM3530" s="8">
        <v>0.6</v>
      </c>
    </row>
    <row r="3531" spans="37:39" x14ac:dyDescent="0.25">
      <c r="AK3531" s="7">
        <v>10024503</v>
      </c>
      <c r="AL3531" s="7">
        <v>30313286</v>
      </c>
      <c r="AM3531" s="8">
        <v>1</v>
      </c>
    </row>
    <row r="3532" spans="37:39" x14ac:dyDescent="0.25">
      <c r="AK3532" s="7">
        <v>10024503</v>
      </c>
      <c r="AL3532" s="7">
        <v>30313323</v>
      </c>
      <c r="AM3532" s="8">
        <v>0.75</v>
      </c>
    </row>
    <row r="3533" spans="37:39" x14ac:dyDescent="0.25">
      <c r="AK3533" s="7">
        <v>10024503</v>
      </c>
      <c r="AL3533" s="7">
        <v>30313345</v>
      </c>
      <c r="AM3533" s="8">
        <v>1</v>
      </c>
    </row>
    <row r="3534" spans="37:39" x14ac:dyDescent="0.25">
      <c r="AK3534" s="7">
        <v>10024503</v>
      </c>
      <c r="AL3534" s="7">
        <v>30321494</v>
      </c>
      <c r="AM3534" s="8">
        <v>1.1666666666666667</v>
      </c>
    </row>
    <row r="3535" spans="37:39" x14ac:dyDescent="0.25">
      <c r="AK3535" s="7">
        <v>10024503</v>
      </c>
      <c r="AL3535" s="7">
        <v>30325960</v>
      </c>
      <c r="AM3535" s="8">
        <v>1.1000000000000001</v>
      </c>
    </row>
    <row r="3536" spans="37:39" x14ac:dyDescent="0.25">
      <c r="AK3536" s="7">
        <v>10024503</v>
      </c>
      <c r="AL3536" s="7">
        <v>30334319</v>
      </c>
      <c r="AM3536" s="8">
        <v>1.1000000000000001</v>
      </c>
    </row>
    <row r="3537" spans="37:39" x14ac:dyDescent="0.25">
      <c r="AK3537" s="7">
        <v>10024503</v>
      </c>
      <c r="AL3537" s="7">
        <v>30339200</v>
      </c>
      <c r="AM3537" s="8">
        <v>1.1000000000000001</v>
      </c>
    </row>
    <row r="3538" spans="37:39" x14ac:dyDescent="0.25">
      <c r="AK3538" s="7">
        <v>10024503</v>
      </c>
      <c r="AL3538" s="7">
        <v>30391576</v>
      </c>
      <c r="AM3538" s="8">
        <v>0.75</v>
      </c>
    </row>
    <row r="3539" spans="37:39" x14ac:dyDescent="0.25">
      <c r="AK3539" s="7">
        <v>10024503</v>
      </c>
      <c r="AL3539" s="7">
        <v>30432710</v>
      </c>
      <c r="AM3539" s="8">
        <v>1</v>
      </c>
    </row>
    <row r="3540" spans="37:39" x14ac:dyDescent="0.25">
      <c r="AK3540" s="7">
        <v>10024503</v>
      </c>
      <c r="AL3540" s="7">
        <v>30446865</v>
      </c>
      <c r="AM3540" s="8">
        <v>1.1000000000000001</v>
      </c>
    </row>
    <row r="3541" spans="37:39" x14ac:dyDescent="0.25">
      <c r="AK3541" s="7">
        <v>10024529</v>
      </c>
      <c r="AL3541" s="7">
        <v>30103742</v>
      </c>
      <c r="AM3541" s="8">
        <v>0.9</v>
      </c>
    </row>
    <row r="3542" spans="37:39" x14ac:dyDescent="0.25">
      <c r="AK3542" s="7">
        <v>10024529</v>
      </c>
      <c r="AL3542" s="7">
        <v>30103753</v>
      </c>
      <c r="AM3542" s="8">
        <v>0.9</v>
      </c>
    </row>
    <row r="3543" spans="37:39" x14ac:dyDescent="0.25">
      <c r="AK3543" s="7">
        <v>10024529</v>
      </c>
      <c r="AL3543" s="7">
        <v>30103801</v>
      </c>
      <c r="AM3543" s="8">
        <v>0.9</v>
      </c>
    </row>
    <row r="3544" spans="37:39" x14ac:dyDescent="0.25">
      <c r="AK3544" s="7">
        <v>10024529</v>
      </c>
      <c r="AL3544" s="7">
        <v>30236147</v>
      </c>
      <c r="AM3544" s="8">
        <v>0.9</v>
      </c>
    </row>
    <row r="3545" spans="37:39" x14ac:dyDescent="0.25">
      <c r="AK3545" s="7">
        <v>10024529</v>
      </c>
      <c r="AL3545" s="7">
        <v>30238079</v>
      </c>
      <c r="AM3545" s="8">
        <v>0.9</v>
      </c>
    </row>
    <row r="3546" spans="37:39" x14ac:dyDescent="0.25">
      <c r="AK3546" s="7">
        <v>10024529</v>
      </c>
      <c r="AL3546" s="7">
        <v>30248669</v>
      </c>
      <c r="AM3546" s="8">
        <v>1</v>
      </c>
    </row>
    <row r="3547" spans="37:39" x14ac:dyDescent="0.25">
      <c r="AK3547" s="7">
        <v>10024529</v>
      </c>
      <c r="AL3547" s="7">
        <v>30248706</v>
      </c>
      <c r="AM3547" s="8">
        <v>0.9</v>
      </c>
    </row>
    <row r="3548" spans="37:39" x14ac:dyDescent="0.25">
      <c r="AK3548" s="7">
        <v>10024529</v>
      </c>
      <c r="AL3548" s="7">
        <v>30248740</v>
      </c>
      <c r="AM3548" s="8">
        <v>1</v>
      </c>
    </row>
    <row r="3549" spans="37:39" x14ac:dyDescent="0.25">
      <c r="AK3549" s="7">
        <v>10024529</v>
      </c>
      <c r="AL3549" s="7">
        <v>30255865</v>
      </c>
      <c r="AM3549" s="8">
        <v>0.9</v>
      </c>
    </row>
    <row r="3550" spans="37:39" x14ac:dyDescent="0.25">
      <c r="AK3550" s="7">
        <v>10024529</v>
      </c>
      <c r="AL3550" s="7">
        <v>30256349</v>
      </c>
      <c r="AM3550" s="8">
        <v>1</v>
      </c>
    </row>
    <row r="3551" spans="37:39" x14ac:dyDescent="0.25">
      <c r="AK3551" s="7">
        <v>10024529</v>
      </c>
      <c r="AL3551" s="7">
        <v>30256730</v>
      </c>
      <c r="AM3551" s="8">
        <v>1</v>
      </c>
    </row>
    <row r="3552" spans="37:39" x14ac:dyDescent="0.25">
      <c r="AK3552" s="7">
        <v>10024529</v>
      </c>
      <c r="AL3552" s="7">
        <v>30256752</v>
      </c>
      <c r="AM3552" s="8">
        <v>0.9</v>
      </c>
    </row>
    <row r="3553" spans="37:39" x14ac:dyDescent="0.25">
      <c r="AK3553" s="7">
        <v>10024529</v>
      </c>
      <c r="AL3553" s="7">
        <v>30256855</v>
      </c>
      <c r="AM3553" s="8">
        <v>0.9</v>
      </c>
    </row>
    <row r="3554" spans="37:39" x14ac:dyDescent="0.25">
      <c r="AK3554" s="7">
        <v>10024529</v>
      </c>
      <c r="AL3554" s="7">
        <v>30256899</v>
      </c>
      <c r="AM3554" s="8">
        <v>0.9</v>
      </c>
    </row>
    <row r="3555" spans="37:39" x14ac:dyDescent="0.25">
      <c r="AK3555" s="7">
        <v>10024529</v>
      </c>
      <c r="AL3555" s="7">
        <v>30256914</v>
      </c>
      <c r="AM3555" s="8">
        <v>1</v>
      </c>
    </row>
    <row r="3556" spans="37:39" x14ac:dyDescent="0.25">
      <c r="AK3556" s="7">
        <v>10024529</v>
      </c>
      <c r="AL3556" s="7">
        <v>30256958</v>
      </c>
      <c r="AM3556" s="8">
        <v>0.9</v>
      </c>
    </row>
    <row r="3557" spans="37:39" x14ac:dyDescent="0.25">
      <c r="AK3557" s="7">
        <v>10024529</v>
      </c>
      <c r="AL3557" s="7">
        <v>30274734</v>
      </c>
      <c r="AM3557" s="8">
        <v>0.9</v>
      </c>
    </row>
    <row r="3558" spans="37:39" x14ac:dyDescent="0.25">
      <c r="AK3558" s="7">
        <v>10024529</v>
      </c>
      <c r="AL3558" s="7">
        <v>30274790</v>
      </c>
      <c r="AM3558" s="8">
        <v>0.9</v>
      </c>
    </row>
    <row r="3559" spans="37:39" x14ac:dyDescent="0.25">
      <c r="AK3559" s="7">
        <v>10024529</v>
      </c>
      <c r="AL3559" s="7">
        <v>30274815</v>
      </c>
      <c r="AM3559" s="8">
        <v>0.9</v>
      </c>
    </row>
    <row r="3560" spans="37:39" x14ac:dyDescent="0.25">
      <c r="AK3560" s="7">
        <v>10024529</v>
      </c>
      <c r="AL3560" s="7">
        <v>30276367</v>
      </c>
      <c r="AM3560" s="8">
        <v>0.9</v>
      </c>
    </row>
    <row r="3561" spans="37:39" x14ac:dyDescent="0.25">
      <c r="AK3561" s="7">
        <v>10024529</v>
      </c>
      <c r="AL3561" s="7">
        <v>30285163</v>
      </c>
      <c r="AM3561" s="8">
        <v>1</v>
      </c>
    </row>
    <row r="3562" spans="37:39" x14ac:dyDescent="0.25">
      <c r="AK3562" s="7">
        <v>10024529</v>
      </c>
      <c r="AL3562" s="7">
        <v>30285185</v>
      </c>
      <c r="AM3562" s="8">
        <v>0.9</v>
      </c>
    </row>
    <row r="3563" spans="37:39" x14ac:dyDescent="0.25">
      <c r="AK3563" s="7">
        <v>10024529</v>
      </c>
      <c r="AL3563" s="7">
        <v>30293647</v>
      </c>
      <c r="AM3563" s="8">
        <v>1</v>
      </c>
    </row>
    <row r="3564" spans="37:39" x14ac:dyDescent="0.25">
      <c r="AK3564" s="7">
        <v>10024529</v>
      </c>
      <c r="AL3564" s="7">
        <v>30313242</v>
      </c>
      <c r="AM3564" s="8">
        <v>0.6</v>
      </c>
    </row>
    <row r="3565" spans="37:39" x14ac:dyDescent="0.25">
      <c r="AK3565" s="7">
        <v>10024529</v>
      </c>
      <c r="AL3565" s="7">
        <v>30313286</v>
      </c>
      <c r="AM3565" s="8">
        <v>0.9</v>
      </c>
    </row>
    <row r="3566" spans="37:39" x14ac:dyDescent="0.25">
      <c r="AK3566" s="7">
        <v>10024529</v>
      </c>
      <c r="AL3566" s="7">
        <v>30313323</v>
      </c>
      <c r="AM3566" s="8">
        <v>1</v>
      </c>
    </row>
    <row r="3567" spans="37:39" x14ac:dyDescent="0.25">
      <c r="AK3567" s="7">
        <v>10024529</v>
      </c>
      <c r="AL3567" s="7">
        <v>30313345</v>
      </c>
      <c r="AM3567" s="8">
        <v>0.9</v>
      </c>
    </row>
    <row r="3568" spans="37:39" x14ac:dyDescent="0.25">
      <c r="AK3568" s="7">
        <v>10024529</v>
      </c>
      <c r="AL3568" s="7">
        <v>30321494</v>
      </c>
      <c r="AM3568" s="8">
        <v>1.3333333333333333</v>
      </c>
    </row>
    <row r="3569" spans="37:39" x14ac:dyDescent="0.25">
      <c r="AK3569" s="7">
        <v>10024529</v>
      </c>
      <c r="AL3569" s="7">
        <v>30325960</v>
      </c>
      <c r="AM3569" s="8">
        <v>0.9</v>
      </c>
    </row>
    <row r="3570" spans="37:39" x14ac:dyDescent="0.25">
      <c r="AK3570" s="7">
        <v>10024529</v>
      </c>
      <c r="AL3570" s="7">
        <v>30334319</v>
      </c>
      <c r="AM3570" s="8">
        <v>0.9</v>
      </c>
    </row>
    <row r="3571" spans="37:39" x14ac:dyDescent="0.25">
      <c r="AK3571" s="7">
        <v>10024529</v>
      </c>
      <c r="AL3571" s="7">
        <v>30339200</v>
      </c>
      <c r="AM3571" s="8">
        <v>0.9</v>
      </c>
    </row>
    <row r="3572" spans="37:39" x14ac:dyDescent="0.25">
      <c r="AK3572" s="7">
        <v>10024529</v>
      </c>
      <c r="AL3572" s="7">
        <v>30391576</v>
      </c>
      <c r="AM3572" s="8">
        <v>1</v>
      </c>
    </row>
    <row r="3573" spans="37:39" x14ac:dyDescent="0.25">
      <c r="AK3573" s="7">
        <v>10024529</v>
      </c>
      <c r="AL3573" s="7">
        <v>30432710</v>
      </c>
      <c r="AM3573" s="8">
        <v>0.9</v>
      </c>
    </row>
    <row r="3574" spans="37:39" x14ac:dyDescent="0.25">
      <c r="AK3574" s="7">
        <v>10024529</v>
      </c>
      <c r="AL3574" s="7">
        <v>30446865</v>
      </c>
      <c r="AM3574" s="8">
        <v>0.9</v>
      </c>
    </row>
    <row r="3575" spans="37:39" x14ac:dyDescent="0.25">
      <c r="AK3575" s="7">
        <v>10024531</v>
      </c>
      <c r="AL3575" s="7">
        <v>30103742</v>
      </c>
      <c r="AM3575" s="8">
        <v>1.04</v>
      </c>
    </row>
    <row r="3576" spans="37:39" x14ac:dyDescent="0.25">
      <c r="AK3576" s="7">
        <v>10024531</v>
      </c>
      <c r="AL3576" s="7">
        <v>30103753</v>
      </c>
      <c r="AM3576" s="8">
        <v>1</v>
      </c>
    </row>
    <row r="3577" spans="37:39" x14ac:dyDescent="0.25">
      <c r="AK3577" s="7">
        <v>10024531</v>
      </c>
      <c r="AL3577" s="7">
        <v>30103801</v>
      </c>
      <c r="AM3577" s="8">
        <v>1.04</v>
      </c>
    </row>
    <row r="3578" spans="37:39" x14ac:dyDescent="0.25">
      <c r="AK3578" s="7">
        <v>10024531</v>
      </c>
      <c r="AL3578" s="7">
        <v>30236147</v>
      </c>
      <c r="AM3578" s="8">
        <v>1.04</v>
      </c>
    </row>
    <row r="3579" spans="37:39" x14ac:dyDescent="0.25">
      <c r="AK3579" s="7">
        <v>10024531</v>
      </c>
      <c r="AL3579" s="7">
        <v>30238079</v>
      </c>
      <c r="AM3579" s="8">
        <v>1.04</v>
      </c>
    </row>
    <row r="3580" spans="37:39" x14ac:dyDescent="0.25">
      <c r="AK3580" s="7">
        <v>10024531</v>
      </c>
      <c r="AL3580" s="7">
        <v>30248669</v>
      </c>
      <c r="AM3580" s="8">
        <v>0.75</v>
      </c>
    </row>
    <row r="3581" spans="37:39" x14ac:dyDescent="0.25">
      <c r="AK3581" s="7">
        <v>10024531</v>
      </c>
      <c r="AL3581" s="7">
        <v>30248706</v>
      </c>
      <c r="AM3581" s="8">
        <v>1.04</v>
      </c>
    </row>
    <row r="3582" spans="37:39" x14ac:dyDescent="0.25">
      <c r="AK3582" s="7">
        <v>10024531</v>
      </c>
      <c r="AL3582" s="7">
        <v>30248740</v>
      </c>
      <c r="AM3582" s="8">
        <v>0.75</v>
      </c>
    </row>
    <row r="3583" spans="37:39" x14ac:dyDescent="0.25">
      <c r="AK3583" s="7">
        <v>10024531</v>
      </c>
      <c r="AL3583" s="7">
        <v>30255865</v>
      </c>
      <c r="AM3583" s="8">
        <v>1.04</v>
      </c>
    </row>
    <row r="3584" spans="37:39" x14ac:dyDescent="0.25">
      <c r="AK3584" s="7">
        <v>10024531</v>
      </c>
      <c r="AL3584" s="7">
        <v>30256349</v>
      </c>
      <c r="AM3584" s="8">
        <v>0.75</v>
      </c>
    </row>
    <row r="3585" spans="37:39" x14ac:dyDescent="0.25">
      <c r="AK3585" s="7">
        <v>10024531</v>
      </c>
      <c r="AL3585" s="7">
        <v>30256730</v>
      </c>
      <c r="AM3585" s="8">
        <v>0.75</v>
      </c>
    </row>
    <row r="3586" spans="37:39" x14ac:dyDescent="0.25">
      <c r="AK3586" s="7">
        <v>10024531</v>
      </c>
      <c r="AL3586" s="7">
        <v>30256752</v>
      </c>
      <c r="AM3586" s="8">
        <v>1</v>
      </c>
    </row>
    <row r="3587" spans="37:39" x14ac:dyDescent="0.25">
      <c r="AK3587" s="7">
        <v>10024531</v>
      </c>
      <c r="AL3587" s="7">
        <v>30256855</v>
      </c>
      <c r="AM3587" s="8">
        <v>1</v>
      </c>
    </row>
    <row r="3588" spans="37:39" x14ac:dyDescent="0.25">
      <c r="AK3588" s="7">
        <v>10024531</v>
      </c>
      <c r="AL3588" s="7">
        <v>30256899</v>
      </c>
      <c r="AM3588" s="8">
        <v>1.04</v>
      </c>
    </row>
    <row r="3589" spans="37:39" x14ac:dyDescent="0.25">
      <c r="AK3589" s="7">
        <v>10024531</v>
      </c>
      <c r="AL3589" s="7">
        <v>30256914</v>
      </c>
      <c r="AM3589" s="8">
        <v>0.75</v>
      </c>
    </row>
    <row r="3590" spans="37:39" x14ac:dyDescent="0.25">
      <c r="AK3590" s="7">
        <v>10024531</v>
      </c>
      <c r="AL3590" s="7">
        <v>30256958</v>
      </c>
      <c r="AM3590" s="8">
        <v>1.04</v>
      </c>
    </row>
    <row r="3591" spans="37:39" x14ac:dyDescent="0.25">
      <c r="AK3591" s="7">
        <v>10024531</v>
      </c>
      <c r="AL3591" s="7">
        <v>30274734</v>
      </c>
      <c r="AM3591" s="8">
        <v>1.04</v>
      </c>
    </row>
    <row r="3592" spans="37:39" x14ac:dyDescent="0.25">
      <c r="AK3592" s="7">
        <v>10024531</v>
      </c>
      <c r="AL3592" s="7">
        <v>30274790</v>
      </c>
      <c r="AM3592" s="8">
        <v>1</v>
      </c>
    </row>
    <row r="3593" spans="37:39" x14ac:dyDescent="0.25">
      <c r="AK3593" s="7">
        <v>10024531</v>
      </c>
      <c r="AL3593" s="7">
        <v>30274815</v>
      </c>
      <c r="AM3593" s="8">
        <v>1</v>
      </c>
    </row>
    <row r="3594" spans="37:39" x14ac:dyDescent="0.25">
      <c r="AK3594" s="7">
        <v>10024531</v>
      </c>
      <c r="AL3594" s="7">
        <v>30276367</v>
      </c>
      <c r="AM3594" s="8">
        <v>1.04</v>
      </c>
    </row>
    <row r="3595" spans="37:39" x14ac:dyDescent="0.25">
      <c r="AK3595" s="7">
        <v>10024531</v>
      </c>
      <c r="AL3595" s="7">
        <v>30285163</v>
      </c>
      <c r="AM3595" s="8">
        <v>0.75</v>
      </c>
    </row>
    <row r="3596" spans="37:39" x14ac:dyDescent="0.25">
      <c r="AK3596" s="7">
        <v>10024531</v>
      </c>
      <c r="AL3596" s="7">
        <v>30285185</v>
      </c>
      <c r="AM3596" s="8">
        <v>1.04</v>
      </c>
    </row>
    <row r="3597" spans="37:39" x14ac:dyDescent="0.25">
      <c r="AK3597" s="7">
        <v>10024531</v>
      </c>
      <c r="AL3597" s="7">
        <v>30293647</v>
      </c>
      <c r="AM3597" s="8">
        <v>0.75</v>
      </c>
    </row>
    <row r="3598" spans="37:39" x14ac:dyDescent="0.25">
      <c r="AK3598" s="7">
        <v>10024531</v>
      </c>
      <c r="AL3598" s="7">
        <v>30313242</v>
      </c>
      <c r="AM3598" s="8">
        <v>0.6</v>
      </c>
    </row>
    <row r="3599" spans="37:39" x14ac:dyDescent="0.25">
      <c r="AK3599" s="7">
        <v>10024531</v>
      </c>
      <c r="AL3599" s="7">
        <v>30313286</v>
      </c>
      <c r="AM3599" s="8">
        <v>1</v>
      </c>
    </row>
    <row r="3600" spans="37:39" x14ac:dyDescent="0.25">
      <c r="AK3600" s="7">
        <v>10024531</v>
      </c>
      <c r="AL3600" s="7">
        <v>30313323</v>
      </c>
      <c r="AM3600" s="8">
        <v>0.75</v>
      </c>
    </row>
    <row r="3601" spans="37:39" x14ac:dyDescent="0.25">
      <c r="AK3601" s="7">
        <v>10024531</v>
      </c>
      <c r="AL3601" s="7">
        <v>30313345</v>
      </c>
      <c r="AM3601" s="8">
        <v>1</v>
      </c>
    </row>
    <row r="3602" spans="37:39" x14ac:dyDescent="0.25">
      <c r="AK3602" s="7">
        <v>10024531</v>
      </c>
      <c r="AL3602" s="7">
        <v>30321494</v>
      </c>
      <c r="AM3602" s="8">
        <v>1.3333333333333333</v>
      </c>
    </row>
    <row r="3603" spans="37:39" x14ac:dyDescent="0.25">
      <c r="AK3603" s="7">
        <v>10024531</v>
      </c>
      <c r="AL3603" s="7">
        <v>30325960</v>
      </c>
      <c r="AM3603" s="8">
        <v>1.04</v>
      </c>
    </row>
    <row r="3604" spans="37:39" x14ac:dyDescent="0.25">
      <c r="AK3604" s="7">
        <v>10024531</v>
      </c>
      <c r="AL3604" s="7">
        <v>30334319</v>
      </c>
      <c r="AM3604" s="8">
        <v>1.04</v>
      </c>
    </row>
    <row r="3605" spans="37:39" x14ac:dyDescent="0.25">
      <c r="AK3605" s="7">
        <v>10024531</v>
      </c>
      <c r="AL3605" s="7">
        <v>30339200</v>
      </c>
      <c r="AM3605" s="8">
        <v>1.04</v>
      </c>
    </row>
    <row r="3606" spans="37:39" x14ac:dyDescent="0.25">
      <c r="AK3606" s="7">
        <v>10024531</v>
      </c>
      <c r="AL3606" s="7">
        <v>30391576</v>
      </c>
      <c r="AM3606" s="8">
        <v>0.75</v>
      </c>
    </row>
    <row r="3607" spans="37:39" x14ac:dyDescent="0.25">
      <c r="AK3607" s="7">
        <v>10024531</v>
      </c>
      <c r="AL3607" s="7">
        <v>30432710</v>
      </c>
      <c r="AM3607" s="8">
        <v>1</v>
      </c>
    </row>
    <row r="3608" spans="37:39" x14ac:dyDescent="0.25">
      <c r="AK3608" s="7">
        <v>10024531</v>
      </c>
      <c r="AL3608" s="7">
        <v>30446865</v>
      </c>
      <c r="AM3608" s="8">
        <v>1.04</v>
      </c>
    </row>
    <row r="3609" spans="37:39" x14ac:dyDescent="0.25">
      <c r="AK3609" s="7">
        <v>10024534</v>
      </c>
      <c r="AL3609" s="7">
        <v>30103742</v>
      </c>
      <c r="AM3609" s="8">
        <v>1</v>
      </c>
    </row>
    <row r="3610" spans="37:39" x14ac:dyDescent="0.25">
      <c r="AK3610" s="7">
        <v>10024534</v>
      </c>
      <c r="AL3610" s="7">
        <v>30103753</v>
      </c>
      <c r="AM3610" s="8">
        <v>0.9</v>
      </c>
    </row>
    <row r="3611" spans="37:39" x14ac:dyDescent="0.25">
      <c r="AK3611" s="7">
        <v>10024534</v>
      </c>
      <c r="AL3611" s="7">
        <v>30103801</v>
      </c>
      <c r="AM3611" s="8">
        <v>1</v>
      </c>
    </row>
    <row r="3612" spans="37:39" x14ac:dyDescent="0.25">
      <c r="AK3612" s="7">
        <v>10024534</v>
      </c>
      <c r="AL3612" s="7">
        <v>30236147</v>
      </c>
      <c r="AM3612" s="8">
        <v>1</v>
      </c>
    </row>
    <row r="3613" spans="37:39" x14ac:dyDescent="0.25">
      <c r="AK3613" s="7">
        <v>10024534</v>
      </c>
      <c r="AL3613" s="7">
        <v>30238079</v>
      </c>
      <c r="AM3613" s="8">
        <v>1</v>
      </c>
    </row>
    <row r="3614" spans="37:39" x14ac:dyDescent="0.25">
      <c r="AK3614" s="7">
        <v>10024534</v>
      </c>
      <c r="AL3614" s="7">
        <v>30248669</v>
      </c>
      <c r="AM3614" s="8">
        <v>1.05</v>
      </c>
    </row>
    <row r="3615" spans="37:39" x14ac:dyDescent="0.25">
      <c r="AK3615" s="7">
        <v>10024534</v>
      </c>
      <c r="AL3615" s="7">
        <v>30248706</v>
      </c>
      <c r="AM3615" s="8">
        <v>1</v>
      </c>
    </row>
    <row r="3616" spans="37:39" x14ac:dyDescent="0.25">
      <c r="AK3616" s="7">
        <v>10024534</v>
      </c>
      <c r="AL3616" s="7">
        <v>30248740</v>
      </c>
      <c r="AM3616" s="8">
        <v>1.05</v>
      </c>
    </row>
    <row r="3617" spans="37:39" x14ac:dyDescent="0.25">
      <c r="AK3617" s="7">
        <v>10024534</v>
      </c>
      <c r="AL3617" s="7">
        <v>30255865</v>
      </c>
      <c r="AM3617" s="8">
        <v>1</v>
      </c>
    </row>
    <row r="3618" spans="37:39" x14ac:dyDescent="0.25">
      <c r="AK3618" s="7">
        <v>10024534</v>
      </c>
      <c r="AL3618" s="7">
        <v>30256349</v>
      </c>
      <c r="AM3618" s="8">
        <v>1.05</v>
      </c>
    </row>
    <row r="3619" spans="37:39" x14ac:dyDescent="0.25">
      <c r="AK3619" s="7">
        <v>10024534</v>
      </c>
      <c r="AL3619" s="7">
        <v>30256730</v>
      </c>
      <c r="AM3619" s="8">
        <v>1.05</v>
      </c>
    </row>
    <row r="3620" spans="37:39" x14ac:dyDescent="0.25">
      <c r="AK3620" s="7">
        <v>10024534</v>
      </c>
      <c r="AL3620" s="7">
        <v>30256752</v>
      </c>
      <c r="AM3620" s="8">
        <v>0.9</v>
      </c>
    </row>
    <row r="3621" spans="37:39" x14ac:dyDescent="0.25">
      <c r="AK3621" s="7">
        <v>10024534</v>
      </c>
      <c r="AL3621" s="7">
        <v>30256855</v>
      </c>
      <c r="AM3621" s="8">
        <v>0.9</v>
      </c>
    </row>
    <row r="3622" spans="37:39" x14ac:dyDescent="0.25">
      <c r="AK3622" s="7">
        <v>10024534</v>
      </c>
      <c r="AL3622" s="7">
        <v>30256899</v>
      </c>
      <c r="AM3622" s="8">
        <v>1</v>
      </c>
    </row>
    <row r="3623" spans="37:39" x14ac:dyDescent="0.25">
      <c r="AK3623" s="7">
        <v>10024534</v>
      </c>
      <c r="AL3623" s="7">
        <v>30256914</v>
      </c>
      <c r="AM3623" s="8">
        <v>1.05</v>
      </c>
    </row>
    <row r="3624" spans="37:39" x14ac:dyDescent="0.25">
      <c r="AK3624" s="7">
        <v>10024534</v>
      </c>
      <c r="AL3624" s="7">
        <v>30256958</v>
      </c>
      <c r="AM3624" s="8">
        <v>1</v>
      </c>
    </row>
    <row r="3625" spans="37:39" x14ac:dyDescent="0.25">
      <c r="AK3625" s="7">
        <v>10024534</v>
      </c>
      <c r="AL3625" s="7">
        <v>30274734</v>
      </c>
      <c r="AM3625" s="8">
        <v>1</v>
      </c>
    </row>
    <row r="3626" spans="37:39" x14ac:dyDescent="0.25">
      <c r="AK3626" s="7">
        <v>10024534</v>
      </c>
      <c r="AL3626" s="7">
        <v>30274790</v>
      </c>
      <c r="AM3626" s="8">
        <v>0.9</v>
      </c>
    </row>
    <row r="3627" spans="37:39" x14ac:dyDescent="0.25">
      <c r="AK3627" s="7">
        <v>10024534</v>
      </c>
      <c r="AL3627" s="7">
        <v>30274815</v>
      </c>
      <c r="AM3627" s="8">
        <v>0.9</v>
      </c>
    </row>
    <row r="3628" spans="37:39" x14ac:dyDescent="0.25">
      <c r="AK3628" s="7">
        <v>10024534</v>
      </c>
      <c r="AL3628" s="7">
        <v>30276367</v>
      </c>
      <c r="AM3628" s="8">
        <v>1</v>
      </c>
    </row>
    <row r="3629" spans="37:39" x14ac:dyDescent="0.25">
      <c r="AK3629" s="7">
        <v>10024534</v>
      </c>
      <c r="AL3629" s="7">
        <v>30285163</v>
      </c>
      <c r="AM3629" s="8">
        <v>1.05</v>
      </c>
    </row>
    <row r="3630" spans="37:39" x14ac:dyDescent="0.25">
      <c r="AK3630" s="7">
        <v>10024534</v>
      </c>
      <c r="AL3630" s="7">
        <v>30285185</v>
      </c>
      <c r="AM3630" s="8">
        <v>1</v>
      </c>
    </row>
    <row r="3631" spans="37:39" x14ac:dyDescent="0.25">
      <c r="AK3631" s="7">
        <v>10024534</v>
      </c>
      <c r="AL3631" s="7">
        <v>30293647</v>
      </c>
      <c r="AM3631" s="8">
        <v>1.05</v>
      </c>
    </row>
    <row r="3632" spans="37:39" x14ac:dyDescent="0.25">
      <c r="AK3632" s="7">
        <v>10024534</v>
      </c>
      <c r="AL3632" s="7">
        <v>30313242</v>
      </c>
      <c r="AM3632" s="8">
        <v>0.6</v>
      </c>
    </row>
    <row r="3633" spans="37:39" x14ac:dyDescent="0.25">
      <c r="AK3633" s="7">
        <v>10024534</v>
      </c>
      <c r="AL3633" s="7">
        <v>30313286</v>
      </c>
      <c r="AM3633" s="8">
        <v>0.9</v>
      </c>
    </row>
    <row r="3634" spans="37:39" x14ac:dyDescent="0.25">
      <c r="AK3634" s="7">
        <v>10024534</v>
      </c>
      <c r="AL3634" s="7">
        <v>30313323</v>
      </c>
      <c r="AM3634" s="8">
        <v>1.05</v>
      </c>
    </row>
    <row r="3635" spans="37:39" x14ac:dyDescent="0.25">
      <c r="AK3635" s="7">
        <v>10024534</v>
      </c>
      <c r="AL3635" s="7">
        <v>30313345</v>
      </c>
      <c r="AM3635" s="8">
        <v>0.9</v>
      </c>
    </row>
    <row r="3636" spans="37:39" x14ac:dyDescent="0.25">
      <c r="AK3636" s="7">
        <v>10024534</v>
      </c>
      <c r="AL3636" s="7">
        <v>30321494</v>
      </c>
      <c r="AM3636" s="8">
        <v>1.5</v>
      </c>
    </row>
    <row r="3637" spans="37:39" x14ac:dyDescent="0.25">
      <c r="AK3637" s="7">
        <v>10024534</v>
      </c>
      <c r="AL3637" s="7">
        <v>30325960</v>
      </c>
      <c r="AM3637" s="8">
        <v>1</v>
      </c>
    </row>
    <row r="3638" spans="37:39" x14ac:dyDescent="0.25">
      <c r="AK3638" s="7">
        <v>10024534</v>
      </c>
      <c r="AL3638" s="7">
        <v>30334319</v>
      </c>
      <c r="AM3638" s="8">
        <v>1</v>
      </c>
    </row>
    <row r="3639" spans="37:39" x14ac:dyDescent="0.25">
      <c r="AK3639" s="7">
        <v>10024534</v>
      </c>
      <c r="AL3639" s="7">
        <v>30339200</v>
      </c>
      <c r="AM3639" s="8">
        <v>1</v>
      </c>
    </row>
    <row r="3640" spans="37:39" x14ac:dyDescent="0.25">
      <c r="AK3640" s="7">
        <v>10024534</v>
      </c>
      <c r="AL3640" s="7">
        <v>30391576</v>
      </c>
      <c r="AM3640" s="8">
        <v>1.05</v>
      </c>
    </row>
    <row r="3641" spans="37:39" x14ac:dyDescent="0.25">
      <c r="AK3641" s="7">
        <v>10024534</v>
      </c>
      <c r="AL3641" s="7">
        <v>30432710</v>
      </c>
      <c r="AM3641" s="8">
        <v>0.9</v>
      </c>
    </row>
    <row r="3642" spans="37:39" x14ac:dyDescent="0.25">
      <c r="AK3642" s="7">
        <v>10024534</v>
      </c>
      <c r="AL3642" s="7">
        <v>30446865</v>
      </c>
      <c r="AM3642" s="8">
        <v>1</v>
      </c>
    </row>
    <row r="3643" spans="37:39" x14ac:dyDescent="0.25">
      <c r="AK3643" s="7">
        <v>10024539</v>
      </c>
      <c r="AL3643" s="7">
        <v>30103742</v>
      </c>
      <c r="AM3643" s="8">
        <v>0.96</v>
      </c>
    </row>
    <row r="3644" spans="37:39" x14ac:dyDescent="0.25">
      <c r="AK3644" s="7">
        <v>10024539</v>
      </c>
      <c r="AL3644" s="7">
        <v>30103753</v>
      </c>
      <c r="AM3644" s="8">
        <v>0.9</v>
      </c>
    </row>
    <row r="3645" spans="37:39" x14ac:dyDescent="0.25">
      <c r="AK3645" s="7">
        <v>10024539</v>
      </c>
      <c r="AL3645" s="7">
        <v>30103801</v>
      </c>
      <c r="AM3645" s="8">
        <v>0.96</v>
      </c>
    </row>
    <row r="3646" spans="37:39" x14ac:dyDescent="0.25">
      <c r="AK3646" s="7">
        <v>10024539</v>
      </c>
      <c r="AL3646" s="7">
        <v>30236147</v>
      </c>
      <c r="AM3646" s="8">
        <v>0.96</v>
      </c>
    </row>
    <row r="3647" spans="37:39" x14ac:dyDescent="0.25">
      <c r="AK3647" s="7">
        <v>10024539</v>
      </c>
      <c r="AL3647" s="7">
        <v>30238079</v>
      </c>
      <c r="AM3647" s="8">
        <v>0.96</v>
      </c>
    </row>
    <row r="3648" spans="37:39" x14ac:dyDescent="0.25">
      <c r="AK3648" s="7">
        <v>10024539</v>
      </c>
      <c r="AL3648" s="7">
        <v>30248669</v>
      </c>
      <c r="AM3648" s="8">
        <v>0.95</v>
      </c>
    </row>
    <row r="3649" spans="37:39" x14ac:dyDescent="0.25">
      <c r="AK3649" s="7">
        <v>10024539</v>
      </c>
      <c r="AL3649" s="7">
        <v>30248706</v>
      </c>
      <c r="AM3649" s="8">
        <v>0.96</v>
      </c>
    </row>
    <row r="3650" spans="37:39" x14ac:dyDescent="0.25">
      <c r="AK3650" s="7">
        <v>10024539</v>
      </c>
      <c r="AL3650" s="7">
        <v>30248740</v>
      </c>
      <c r="AM3650" s="8">
        <v>0.95</v>
      </c>
    </row>
    <row r="3651" spans="37:39" x14ac:dyDescent="0.25">
      <c r="AK3651" s="7">
        <v>10024539</v>
      </c>
      <c r="AL3651" s="7">
        <v>30255865</v>
      </c>
      <c r="AM3651" s="8">
        <v>0.96</v>
      </c>
    </row>
    <row r="3652" spans="37:39" x14ac:dyDescent="0.25">
      <c r="AK3652" s="7">
        <v>10024539</v>
      </c>
      <c r="AL3652" s="7">
        <v>30256349</v>
      </c>
      <c r="AM3652" s="8">
        <v>0.95</v>
      </c>
    </row>
    <row r="3653" spans="37:39" x14ac:dyDescent="0.25">
      <c r="AK3653" s="7">
        <v>10024539</v>
      </c>
      <c r="AL3653" s="7">
        <v>30256730</v>
      </c>
      <c r="AM3653" s="8">
        <v>0.95</v>
      </c>
    </row>
    <row r="3654" spans="37:39" x14ac:dyDescent="0.25">
      <c r="AK3654" s="7">
        <v>10024539</v>
      </c>
      <c r="AL3654" s="7">
        <v>30256752</v>
      </c>
      <c r="AM3654" s="8">
        <v>0.9</v>
      </c>
    </row>
    <row r="3655" spans="37:39" x14ac:dyDescent="0.25">
      <c r="AK3655" s="7">
        <v>10024539</v>
      </c>
      <c r="AL3655" s="7">
        <v>30256855</v>
      </c>
      <c r="AM3655" s="8">
        <v>0.9</v>
      </c>
    </row>
    <row r="3656" spans="37:39" x14ac:dyDescent="0.25">
      <c r="AK3656" s="7">
        <v>10024539</v>
      </c>
      <c r="AL3656" s="7">
        <v>30256899</v>
      </c>
      <c r="AM3656" s="8">
        <v>0.96</v>
      </c>
    </row>
    <row r="3657" spans="37:39" x14ac:dyDescent="0.25">
      <c r="AK3657" s="7">
        <v>10024539</v>
      </c>
      <c r="AL3657" s="7">
        <v>30256914</v>
      </c>
      <c r="AM3657" s="8">
        <v>0.95</v>
      </c>
    </row>
    <row r="3658" spans="37:39" x14ac:dyDescent="0.25">
      <c r="AK3658" s="7">
        <v>10024539</v>
      </c>
      <c r="AL3658" s="7">
        <v>30256958</v>
      </c>
      <c r="AM3658" s="8">
        <v>0.96</v>
      </c>
    </row>
    <row r="3659" spans="37:39" x14ac:dyDescent="0.25">
      <c r="AK3659" s="7">
        <v>10024539</v>
      </c>
      <c r="AL3659" s="7">
        <v>30274734</v>
      </c>
      <c r="AM3659" s="8">
        <v>0.96</v>
      </c>
    </row>
    <row r="3660" spans="37:39" x14ac:dyDescent="0.25">
      <c r="AK3660" s="7">
        <v>10024539</v>
      </c>
      <c r="AL3660" s="7">
        <v>30274790</v>
      </c>
      <c r="AM3660" s="8">
        <v>0.9</v>
      </c>
    </row>
    <row r="3661" spans="37:39" x14ac:dyDescent="0.25">
      <c r="AK3661" s="7">
        <v>10024539</v>
      </c>
      <c r="AL3661" s="7">
        <v>30274815</v>
      </c>
      <c r="AM3661" s="8">
        <v>0.9</v>
      </c>
    </row>
    <row r="3662" spans="37:39" x14ac:dyDescent="0.25">
      <c r="AK3662" s="7">
        <v>10024539</v>
      </c>
      <c r="AL3662" s="7">
        <v>30276367</v>
      </c>
      <c r="AM3662" s="8">
        <v>0.96</v>
      </c>
    </row>
    <row r="3663" spans="37:39" x14ac:dyDescent="0.25">
      <c r="AK3663" s="7">
        <v>10024539</v>
      </c>
      <c r="AL3663" s="7">
        <v>30285163</v>
      </c>
      <c r="AM3663" s="8">
        <v>0.95</v>
      </c>
    </row>
    <row r="3664" spans="37:39" x14ac:dyDescent="0.25">
      <c r="AK3664" s="7">
        <v>10024539</v>
      </c>
      <c r="AL3664" s="7">
        <v>30285185</v>
      </c>
      <c r="AM3664" s="8">
        <v>0.96</v>
      </c>
    </row>
    <row r="3665" spans="37:39" x14ac:dyDescent="0.25">
      <c r="AK3665" s="7">
        <v>10024539</v>
      </c>
      <c r="AL3665" s="7">
        <v>30293647</v>
      </c>
      <c r="AM3665" s="8">
        <v>0.95</v>
      </c>
    </row>
    <row r="3666" spans="37:39" x14ac:dyDescent="0.25">
      <c r="AK3666" s="7">
        <v>10024539</v>
      </c>
      <c r="AL3666" s="7">
        <v>30313242</v>
      </c>
      <c r="AM3666" s="8">
        <v>0.56000000000000005</v>
      </c>
    </row>
    <row r="3667" spans="37:39" x14ac:dyDescent="0.25">
      <c r="AK3667" s="7">
        <v>10024539</v>
      </c>
      <c r="AL3667" s="7">
        <v>30313286</v>
      </c>
      <c r="AM3667" s="8">
        <v>0.9</v>
      </c>
    </row>
    <row r="3668" spans="37:39" x14ac:dyDescent="0.25">
      <c r="AK3668" s="7">
        <v>10024539</v>
      </c>
      <c r="AL3668" s="7">
        <v>30313323</v>
      </c>
      <c r="AM3668" s="8">
        <v>0.95</v>
      </c>
    </row>
    <row r="3669" spans="37:39" x14ac:dyDescent="0.25">
      <c r="AK3669" s="7">
        <v>10024539</v>
      </c>
      <c r="AL3669" s="7">
        <v>30313345</v>
      </c>
      <c r="AM3669" s="8">
        <v>0.9</v>
      </c>
    </row>
    <row r="3670" spans="37:39" x14ac:dyDescent="0.25">
      <c r="AK3670" s="7">
        <v>10024539</v>
      </c>
      <c r="AL3670" s="7">
        <v>30321494</v>
      </c>
      <c r="AM3670" s="8">
        <v>1</v>
      </c>
    </row>
    <row r="3671" spans="37:39" x14ac:dyDescent="0.25">
      <c r="AK3671" s="7">
        <v>10024539</v>
      </c>
      <c r="AL3671" s="7">
        <v>30325960</v>
      </c>
      <c r="AM3671" s="8">
        <v>0.96</v>
      </c>
    </row>
    <row r="3672" spans="37:39" x14ac:dyDescent="0.25">
      <c r="AK3672" s="7">
        <v>10024539</v>
      </c>
      <c r="AL3672" s="7">
        <v>30334319</v>
      </c>
      <c r="AM3672" s="8">
        <v>0.96</v>
      </c>
    </row>
    <row r="3673" spans="37:39" x14ac:dyDescent="0.25">
      <c r="AK3673" s="7">
        <v>10024539</v>
      </c>
      <c r="AL3673" s="7">
        <v>30339200</v>
      </c>
      <c r="AM3673" s="8">
        <v>0.96</v>
      </c>
    </row>
    <row r="3674" spans="37:39" x14ac:dyDescent="0.25">
      <c r="AK3674" s="7">
        <v>10024539</v>
      </c>
      <c r="AL3674" s="7">
        <v>30391576</v>
      </c>
      <c r="AM3674" s="8">
        <v>0.95</v>
      </c>
    </row>
    <row r="3675" spans="37:39" x14ac:dyDescent="0.25">
      <c r="AK3675" s="7">
        <v>10024539</v>
      </c>
      <c r="AL3675" s="7">
        <v>30432710</v>
      </c>
      <c r="AM3675" s="8">
        <v>0.9</v>
      </c>
    </row>
    <row r="3676" spans="37:39" x14ac:dyDescent="0.25">
      <c r="AK3676" s="7">
        <v>10024539</v>
      </c>
      <c r="AL3676" s="7">
        <v>30446865</v>
      </c>
      <c r="AM3676" s="8">
        <v>0.96</v>
      </c>
    </row>
    <row r="3677" spans="37:39" x14ac:dyDescent="0.25">
      <c r="AK3677" s="7">
        <v>10024540</v>
      </c>
      <c r="AL3677" s="7">
        <v>30103742</v>
      </c>
      <c r="AM3677" s="8">
        <v>1.1000000000000001</v>
      </c>
    </row>
    <row r="3678" spans="37:39" x14ac:dyDescent="0.25">
      <c r="AK3678" s="7">
        <v>10024540</v>
      </c>
      <c r="AL3678" s="7">
        <v>30103753</v>
      </c>
      <c r="AM3678" s="8">
        <v>1</v>
      </c>
    </row>
    <row r="3679" spans="37:39" x14ac:dyDescent="0.25">
      <c r="AK3679" s="7">
        <v>10024540</v>
      </c>
      <c r="AL3679" s="7">
        <v>30103801</v>
      </c>
      <c r="AM3679" s="8">
        <v>1.1000000000000001</v>
      </c>
    </row>
    <row r="3680" spans="37:39" x14ac:dyDescent="0.25">
      <c r="AK3680" s="7">
        <v>10024540</v>
      </c>
      <c r="AL3680" s="7">
        <v>30236147</v>
      </c>
      <c r="AM3680" s="8">
        <v>1.1000000000000001</v>
      </c>
    </row>
    <row r="3681" spans="37:39" x14ac:dyDescent="0.25">
      <c r="AK3681" s="7">
        <v>10024540</v>
      </c>
      <c r="AL3681" s="7">
        <v>30238079</v>
      </c>
      <c r="AM3681" s="8">
        <v>1.1000000000000001</v>
      </c>
    </row>
    <row r="3682" spans="37:39" x14ac:dyDescent="0.25">
      <c r="AK3682" s="7">
        <v>10024540</v>
      </c>
      <c r="AL3682" s="7">
        <v>30248669</v>
      </c>
      <c r="AM3682" s="8">
        <v>0.75</v>
      </c>
    </row>
    <row r="3683" spans="37:39" x14ac:dyDescent="0.25">
      <c r="AK3683" s="7">
        <v>10024540</v>
      </c>
      <c r="AL3683" s="7">
        <v>30248706</v>
      </c>
      <c r="AM3683" s="8">
        <v>1.1000000000000001</v>
      </c>
    </row>
    <row r="3684" spans="37:39" x14ac:dyDescent="0.25">
      <c r="AK3684" s="7">
        <v>10024540</v>
      </c>
      <c r="AL3684" s="7">
        <v>30248740</v>
      </c>
      <c r="AM3684" s="8">
        <v>0.75</v>
      </c>
    </row>
    <row r="3685" spans="37:39" x14ac:dyDescent="0.25">
      <c r="AK3685" s="7">
        <v>10024540</v>
      </c>
      <c r="AL3685" s="7">
        <v>30255865</v>
      </c>
      <c r="AM3685" s="8">
        <v>1.1000000000000001</v>
      </c>
    </row>
    <row r="3686" spans="37:39" x14ac:dyDescent="0.25">
      <c r="AK3686" s="7">
        <v>10024540</v>
      </c>
      <c r="AL3686" s="7">
        <v>30256349</v>
      </c>
      <c r="AM3686" s="8">
        <v>0.75</v>
      </c>
    </row>
    <row r="3687" spans="37:39" x14ac:dyDescent="0.25">
      <c r="AK3687" s="7">
        <v>10024540</v>
      </c>
      <c r="AL3687" s="7">
        <v>30256730</v>
      </c>
      <c r="AM3687" s="8">
        <v>0.75</v>
      </c>
    </row>
    <row r="3688" spans="37:39" x14ac:dyDescent="0.25">
      <c r="AK3688" s="7">
        <v>10024540</v>
      </c>
      <c r="AL3688" s="7">
        <v>30256752</v>
      </c>
      <c r="AM3688" s="8">
        <v>1</v>
      </c>
    </row>
    <row r="3689" spans="37:39" x14ac:dyDescent="0.25">
      <c r="AK3689" s="7">
        <v>10024540</v>
      </c>
      <c r="AL3689" s="7">
        <v>30256855</v>
      </c>
      <c r="AM3689" s="8">
        <v>1</v>
      </c>
    </row>
    <row r="3690" spans="37:39" x14ac:dyDescent="0.25">
      <c r="AK3690" s="7">
        <v>10024540</v>
      </c>
      <c r="AL3690" s="7">
        <v>30256899</v>
      </c>
      <c r="AM3690" s="8">
        <v>1.1000000000000001</v>
      </c>
    </row>
    <row r="3691" spans="37:39" x14ac:dyDescent="0.25">
      <c r="AK3691" s="7">
        <v>10024540</v>
      </c>
      <c r="AL3691" s="7">
        <v>30256914</v>
      </c>
      <c r="AM3691" s="8">
        <v>0.75</v>
      </c>
    </row>
    <row r="3692" spans="37:39" x14ac:dyDescent="0.25">
      <c r="AK3692" s="7">
        <v>10024540</v>
      </c>
      <c r="AL3692" s="7">
        <v>30256958</v>
      </c>
      <c r="AM3692" s="8">
        <v>1.1000000000000001</v>
      </c>
    </row>
    <row r="3693" spans="37:39" x14ac:dyDescent="0.25">
      <c r="AK3693" s="7">
        <v>10024540</v>
      </c>
      <c r="AL3693" s="7">
        <v>30274734</v>
      </c>
      <c r="AM3693" s="8">
        <v>1.1000000000000001</v>
      </c>
    </row>
    <row r="3694" spans="37:39" x14ac:dyDescent="0.25">
      <c r="AK3694" s="7">
        <v>10024540</v>
      </c>
      <c r="AL3694" s="7">
        <v>30274790</v>
      </c>
      <c r="AM3694" s="8">
        <v>1</v>
      </c>
    </row>
    <row r="3695" spans="37:39" x14ac:dyDescent="0.25">
      <c r="AK3695" s="7">
        <v>10024540</v>
      </c>
      <c r="AL3695" s="7">
        <v>30274815</v>
      </c>
      <c r="AM3695" s="8">
        <v>1</v>
      </c>
    </row>
    <row r="3696" spans="37:39" x14ac:dyDescent="0.25">
      <c r="AK3696" s="7">
        <v>10024540</v>
      </c>
      <c r="AL3696" s="7">
        <v>30276367</v>
      </c>
      <c r="AM3696" s="8">
        <v>1.1000000000000001</v>
      </c>
    </row>
    <row r="3697" spans="37:39" x14ac:dyDescent="0.25">
      <c r="AK3697" s="7">
        <v>10024540</v>
      </c>
      <c r="AL3697" s="7">
        <v>30285163</v>
      </c>
      <c r="AM3697" s="8">
        <v>0.75</v>
      </c>
    </row>
    <row r="3698" spans="37:39" x14ac:dyDescent="0.25">
      <c r="AK3698" s="7">
        <v>10024540</v>
      </c>
      <c r="AL3698" s="7">
        <v>30285185</v>
      </c>
      <c r="AM3698" s="8">
        <v>1.1000000000000001</v>
      </c>
    </row>
    <row r="3699" spans="37:39" x14ac:dyDescent="0.25">
      <c r="AK3699" s="7">
        <v>10024540</v>
      </c>
      <c r="AL3699" s="7">
        <v>30293647</v>
      </c>
      <c r="AM3699" s="8">
        <v>0.75</v>
      </c>
    </row>
    <row r="3700" spans="37:39" x14ac:dyDescent="0.25">
      <c r="AK3700" s="7">
        <v>10024540</v>
      </c>
      <c r="AL3700" s="7">
        <v>30313242</v>
      </c>
      <c r="AM3700" s="8">
        <v>0.6</v>
      </c>
    </row>
    <row r="3701" spans="37:39" x14ac:dyDescent="0.25">
      <c r="AK3701" s="7">
        <v>10024540</v>
      </c>
      <c r="AL3701" s="7">
        <v>30313286</v>
      </c>
      <c r="AM3701" s="8">
        <v>1</v>
      </c>
    </row>
    <row r="3702" spans="37:39" x14ac:dyDescent="0.25">
      <c r="AK3702" s="7">
        <v>10024540</v>
      </c>
      <c r="AL3702" s="7">
        <v>30313323</v>
      </c>
      <c r="AM3702" s="8">
        <v>0.75</v>
      </c>
    </row>
    <row r="3703" spans="37:39" x14ac:dyDescent="0.25">
      <c r="AK3703" s="7">
        <v>10024540</v>
      </c>
      <c r="AL3703" s="7">
        <v>30313345</v>
      </c>
      <c r="AM3703" s="8">
        <v>1</v>
      </c>
    </row>
    <row r="3704" spans="37:39" x14ac:dyDescent="0.25">
      <c r="AK3704" s="7">
        <v>10024540</v>
      </c>
      <c r="AL3704" s="7">
        <v>30321494</v>
      </c>
      <c r="AM3704" s="8">
        <v>1</v>
      </c>
    </row>
    <row r="3705" spans="37:39" x14ac:dyDescent="0.25">
      <c r="AK3705" s="7">
        <v>10024540</v>
      </c>
      <c r="AL3705" s="7">
        <v>30325960</v>
      </c>
      <c r="AM3705" s="8">
        <v>1.1000000000000001</v>
      </c>
    </row>
    <row r="3706" spans="37:39" x14ac:dyDescent="0.25">
      <c r="AK3706" s="7">
        <v>10024540</v>
      </c>
      <c r="AL3706" s="7">
        <v>30334319</v>
      </c>
      <c r="AM3706" s="8">
        <v>1.1000000000000001</v>
      </c>
    </row>
    <row r="3707" spans="37:39" x14ac:dyDescent="0.25">
      <c r="AK3707" s="7">
        <v>10024540</v>
      </c>
      <c r="AL3707" s="7">
        <v>30339200</v>
      </c>
      <c r="AM3707" s="8">
        <v>1.1000000000000001</v>
      </c>
    </row>
    <row r="3708" spans="37:39" x14ac:dyDescent="0.25">
      <c r="AK3708" s="7">
        <v>10024540</v>
      </c>
      <c r="AL3708" s="7">
        <v>30391576</v>
      </c>
      <c r="AM3708" s="8">
        <v>0.75</v>
      </c>
    </row>
    <row r="3709" spans="37:39" x14ac:dyDescent="0.25">
      <c r="AK3709" s="7">
        <v>10024540</v>
      </c>
      <c r="AL3709" s="7">
        <v>30432710</v>
      </c>
      <c r="AM3709" s="8">
        <v>1</v>
      </c>
    </row>
    <row r="3710" spans="37:39" x14ac:dyDescent="0.25">
      <c r="AK3710" s="7">
        <v>10024540</v>
      </c>
      <c r="AL3710" s="7">
        <v>30446865</v>
      </c>
      <c r="AM3710" s="8">
        <v>1.1000000000000001</v>
      </c>
    </row>
    <row r="3711" spans="37:39" x14ac:dyDescent="0.25">
      <c r="AK3711" s="7">
        <v>10024548</v>
      </c>
      <c r="AL3711" s="7">
        <v>30103742</v>
      </c>
      <c r="AM3711" s="8">
        <v>0.9</v>
      </c>
    </row>
    <row r="3712" spans="37:39" x14ac:dyDescent="0.25">
      <c r="AK3712" s="7">
        <v>10024548</v>
      </c>
      <c r="AL3712" s="7">
        <v>30103753</v>
      </c>
      <c r="AM3712" s="8">
        <v>0.9</v>
      </c>
    </row>
    <row r="3713" spans="37:39" x14ac:dyDescent="0.25">
      <c r="AK3713" s="7">
        <v>10024548</v>
      </c>
      <c r="AL3713" s="7">
        <v>30103801</v>
      </c>
      <c r="AM3713" s="8">
        <v>0.9</v>
      </c>
    </row>
    <row r="3714" spans="37:39" x14ac:dyDescent="0.25">
      <c r="AK3714" s="7">
        <v>10024548</v>
      </c>
      <c r="AL3714" s="7">
        <v>30236147</v>
      </c>
      <c r="AM3714" s="8">
        <v>0.9</v>
      </c>
    </row>
    <row r="3715" spans="37:39" x14ac:dyDescent="0.25">
      <c r="AK3715" s="7">
        <v>10024548</v>
      </c>
      <c r="AL3715" s="7">
        <v>30238079</v>
      </c>
      <c r="AM3715" s="8">
        <v>0.9</v>
      </c>
    </row>
    <row r="3716" spans="37:39" x14ac:dyDescent="0.25">
      <c r="AK3716" s="7">
        <v>10024548</v>
      </c>
      <c r="AL3716" s="7">
        <v>30248669</v>
      </c>
      <c r="AM3716" s="8">
        <v>0.95</v>
      </c>
    </row>
    <row r="3717" spans="37:39" x14ac:dyDescent="0.25">
      <c r="AK3717" s="7">
        <v>10024548</v>
      </c>
      <c r="AL3717" s="7">
        <v>30248706</v>
      </c>
      <c r="AM3717" s="8">
        <v>0.9</v>
      </c>
    </row>
    <row r="3718" spans="37:39" x14ac:dyDescent="0.25">
      <c r="AK3718" s="7">
        <v>10024548</v>
      </c>
      <c r="AL3718" s="7">
        <v>30248740</v>
      </c>
      <c r="AM3718" s="8">
        <v>0.95</v>
      </c>
    </row>
    <row r="3719" spans="37:39" x14ac:dyDescent="0.25">
      <c r="AK3719" s="7">
        <v>10024548</v>
      </c>
      <c r="AL3719" s="7">
        <v>30255865</v>
      </c>
      <c r="AM3719" s="8">
        <v>0.9</v>
      </c>
    </row>
    <row r="3720" spans="37:39" x14ac:dyDescent="0.25">
      <c r="AK3720" s="7">
        <v>10024548</v>
      </c>
      <c r="AL3720" s="7">
        <v>30256349</v>
      </c>
      <c r="AM3720" s="8">
        <v>0.95</v>
      </c>
    </row>
    <row r="3721" spans="37:39" x14ac:dyDescent="0.25">
      <c r="AK3721" s="7">
        <v>10024548</v>
      </c>
      <c r="AL3721" s="7">
        <v>30256730</v>
      </c>
      <c r="AM3721" s="8">
        <v>0.95</v>
      </c>
    </row>
    <row r="3722" spans="37:39" x14ac:dyDescent="0.25">
      <c r="AK3722" s="7">
        <v>10024548</v>
      </c>
      <c r="AL3722" s="7">
        <v>30256752</v>
      </c>
      <c r="AM3722" s="8">
        <v>0.9</v>
      </c>
    </row>
    <row r="3723" spans="37:39" x14ac:dyDescent="0.25">
      <c r="AK3723" s="7">
        <v>10024548</v>
      </c>
      <c r="AL3723" s="7">
        <v>30256855</v>
      </c>
      <c r="AM3723" s="8">
        <v>0.9</v>
      </c>
    </row>
    <row r="3724" spans="37:39" x14ac:dyDescent="0.25">
      <c r="AK3724" s="7">
        <v>10024548</v>
      </c>
      <c r="AL3724" s="7">
        <v>30256899</v>
      </c>
      <c r="AM3724" s="8">
        <v>0.9</v>
      </c>
    </row>
    <row r="3725" spans="37:39" x14ac:dyDescent="0.25">
      <c r="AK3725" s="7">
        <v>10024548</v>
      </c>
      <c r="AL3725" s="7">
        <v>30256914</v>
      </c>
      <c r="AM3725" s="8">
        <v>0.95</v>
      </c>
    </row>
    <row r="3726" spans="37:39" x14ac:dyDescent="0.25">
      <c r="AK3726" s="7">
        <v>10024548</v>
      </c>
      <c r="AL3726" s="7">
        <v>30256958</v>
      </c>
      <c r="AM3726" s="8">
        <v>0.9</v>
      </c>
    </row>
    <row r="3727" spans="37:39" x14ac:dyDescent="0.25">
      <c r="AK3727" s="7">
        <v>10024548</v>
      </c>
      <c r="AL3727" s="7">
        <v>30274734</v>
      </c>
      <c r="AM3727" s="8">
        <v>0.9</v>
      </c>
    </row>
    <row r="3728" spans="37:39" x14ac:dyDescent="0.25">
      <c r="AK3728" s="7">
        <v>10024548</v>
      </c>
      <c r="AL3728" s="7">
        <v>30274790</v>
      </c>
      <c r="AM3728" s="8">
        <v>0.9</v>
      </c>
    </row>
    <row r="3729" spans="37:39" x14ac:dyDescent="0.25">
      <c r="AK3729" s="7">
        <v>10024548</v>
      </c>
      <c r="AL3729" s="7">
        <v>30274815</v>
      </c>
      <c r="AM3729" s="8">
        <v>0.9</v>
      </c>
    </row>
    <row r="3730" spans="37:39" x14ac:dyDescent="0.25">
      <c r="AK3730" s="7">
        <v>10024548</v>
      </c>
      <c r="AL3730" s="7">
        <v>30276367</v>
      </c>
      <c r="AM3730" s="8">
        <v>0.9</v>
      </c>
    </row>
    <row r="3731" spans="37:39" x14ac:dyDescent="0.25">
      <c r="AK3731" s="7">
        <v>10024548</v>
      </c>
      <c r="AL3731" s="7">
        <v>30285163</v>
      </c>
      <c r="AM3731" s="8">
        <v>0.95</v>
      </c>
    </row>
    <row r="3732" spans="37:39" x14ac:dyDescent="0.25">
      <c r="AK3732" s="7">
        <v>10024548</v>
      </c>
      <c r="AL3732" s="7">
        <v>30285185</v>
      </c>
      <c r="AM3732" s="8">
        <v>0.9</v>
      </c>
    </row>
    <row r="3733" spans="37:39" x14ac:dyDescent="0.25">
      <c r="AK3733" s="7">
        <v>10024548</v>
      </c>
      <c r="AL3733" s="7">
        <v>30293647</v>
      </c>
      <c r="AM3733" s="8">
        <v>0.95</v>
      </c>
    </row>
    <row r="3734" spans="37:39" x14ac:dyDescent="0.25">
      <c r="AK3734" s="7">
        <v>10024548</v>
      </c>
      <c r="AL3734" s="7">
        <v>30313242</v>
      </c>
      <c r="AM3734" s="8">
        <v>0.6</v>
      </c>
    </row>
    <row r="3735" spans="37:39" x14ac:dyDescent="0.25">
      <c r="AK3735" s="7">
        <v>10024548</v>
      </c>
      <c r="AL3735" s="7">
        <v>30313286</v>
      </c>
      <c r="AM3735" s="8">
        <v>0.9</v>
      </c>
    </row>
    <row r="3736" spans="37:39" x14ac:dyDescent="0.25">
      <c r="AK3736" s="7">
        <v>10024548</v>
      </c>
      <c r="AL3736" s="7">
        <v>30313323</v>
      </c>
      <c r="AM3736" s="8">
        <v>0.95</v>
      </c>
    </row>
    <row r="3737" spans="37:39" x14ac:dyDescent="0.25">
      <c r="AK3737" s="7">
        <v>10024548</v>
      </c>
      <c r="AL3737" s="7">
        <v>30313345</v>
      </c>
      <c r="AM3737" s="8">
        <v>0.9</v>
      </c>
    </row>
    <row r="3738" spans="37:39" x14ac:dyDescent="0.25">
      <c r="AK3738" s="7">
        <v>10024548</v>
      </c>
      <c r="AL3738" s="7">
        <v>30321494</v>
      </c>
      <c r="AM3738" s="8">
        <v>1</v>
      </c>
    </row>
    <row r="3739" spans="37:39" x14ac:dyDescent="0.25">
      <c r="AK3739" s="7">
        <v>10024548</v>
      </c>
      <c r="AL3739" s="7">
        <v>30325960</v>
      </c>
      <c r="AM3739" s="8">
        <v>0.9</v>
      </c>
    </row>
    <row r="3740" spans="37:39" x14ac:dyDescent="0.25">
      <c r="AK3740" s="7">
        <v>10024548</v>
      </c>
      <c r="AL3740" s="7">
        <v>30334319</v>
      </c>
      <c r="AM3740" s="8">
        <v>0.9</v>
      </c>
    </row>
    <row r="3741" spans="37:39" x14ac:dyDescent="0.25">
      <c r="AK3741" s="7">
        <v>10024548</v>
      </c>
      <c r="AL3741" s="7">
        <v>30339200</v>
      </c>
      <c r="AM3741" s="8">
        <v>0.9</v>
      </c>
    </row>
    <row r="3742" spans="37:39" x14ac:dyDescent="0.25">
      <c r="AK3742" s="7">
        <v>10024548</v>
      </c>
      <c r="AL3742" s="7">
        <v>30391576</v>
      </c>
      <c r="AM3742" s="8">
        <v>0.95</v>
      </c>
    </row>
    <row r="3743" spans="37:39" x14ac:dyDescent="0.25">
      <c r="AK3743" s="7">
        <v>10024548</v>
      </c>
      <c r="AL3743" s="7">
        <v>30432710</v>
      </c>
      <c r="AM3743" s="8">
        <v>0.9</v>
      </c>
    </row>
    <row r="3744" spans="37:39" x14ac:dyDescent="0.25">
      <c r="AK3744" s="7">
        <v>10024548</v>
      </c>
      <c r="AL3744" s="7">
        <v>30446865</v>
      </c>
      <c r="AM3744" s="8">
        <v>0.9</v>
      </c>
    </row>
    <row r="3745" spans="37:39" x14ac:dyDescent="0.25">
      <c r="AK3745" s="7" t="s">
        <v>334</v>
      </c>
      <c r="AM3745" s="8">
        <v>3471.2233333333684</v>
      </c>
    </row>
  </sheetData>
  <conditionalFormatting sqref="B2:AI2">
    <cfRule type="duplicateValues" dxfId="35"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8</vt:i4>
      </vt:variant>
    </vt:vector>
  </HeadingPairs>
  <TitlesOfParts>
    <vt:vector size="19" baseType="lpstr">
      <vt:lpstr>Main</vt:lpstr>
      <vt:lpstr>Order and Skill</vt:lpstr>
      <vt:lpstr>Production</vt:lpstr>
      <vt:lpstr>BackOrder</vt:lpstr>
      <vt:lpstr>Inventory</vt:lpstr>
      <vt:lpstr>Part</vt:lpstr>
      <vt:lpstr>Group</vt:lpstr>
      <vt:lpstr>Summary</vt:lpstr>
      <vt:lpstr>Raw</vt:lpstr>
      <vt:lpstr>mtskill</vt:lpstr>
      <vt:lpstr>Sheet1</vt:lpstr>
      <vt:lpstr>nbbackorderCost</vt:lpstr>
      <vt:lpstr>nbchangeCost</vt:lpstr>
      <vt:lpstr>nbsalaryCost</vt:lpstr>
      <vt:lpstr>nbspindles</vt:lpstr>
      <vt:lpstr>outbackorderQty</vt:lpstr>
      <vt:lpstr>outproductionQty</vt:lpstr>
      <vt:lpstr>outworkerScheduleGroup</vt:lpstr>
      <vt:lpstr>outworkerSchedulePart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2018-06-28T09:43:22Z</dcterms:modified>
</cp:coreProperties>
</file>