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haire\Desktop\DANLC\EXCEL\"/>
    </mc:Choice>
  </mc:AlternateContent>
  <bookViews>
    <workbookView xWindow="0" yWindow="0" windowWidth="24000" windowHeight="9735" tabRatio="665" firstSheet="2" activeTab="11"/>
  </bookViews>
  <sheets>
    <sheet name="Sheet1" sheetId="15" r:id="rId1"/>
    <sheet name="Sheet4" sheetId="18" r:id="rId2"/>
    <sheet name="Expense" sheetId="1" r:id="rId3"/>
    <sheet name="Task" sheetId="2" r:id="rId4"/>
    <sheet name="Task 1 ans" sheetId="3" r:id="rId5"/>
    <sheet name="Task 2 ans" sheetId="5" r:id="rId6"/>
    <sheet name="Task 3 ans" sheetId="6" r:id="rId7"/>
    <sheet name="Task 4 ans" sheetId="8" r:id="rId8"/>
    <sheet name="Task 5 ans" sheetId="10" r:id="rId9"/>
    <sheet name="Task 6 ans" sheetId="12" r:id="rId10"/>
    <sheet name="Task 7 ans" sheetId="13" r:id="rId11"/>
    <sheet name="Task 8 ans" sheetId="14" r:id="rId12"/>
  </sheets>
  <definedNames>
    <definedName name="_xlnm._FilterDatabase" localSheetId="6" hidden="1">'Task 3 ans'!$F$6:$H$57</definedName>
  </definedNames>
  <calcPr calcId="152511"/>
  <pivotCaches>
    <pivotCache cacheId="2" r:id="rId13"/>
    <pivotCache cacheId="21"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14" l="1"/>
  <c r="B66" i="14"/>
  <c r="H56" i="6"/>
  <c r="H57" i="6" s="1"/>
  <c r="C7" i="5"/>
  <c r="C6" i="5"/>
  <c r="B5" i="3"/>
  <c r="C4" i="1"/>
  <c r="B16" i="5" l="1"/>
  <c r="D10" i="13"/>
  <c r="F63" i="14"/>
  <c r="B67" i="14"/>
  <c r="B68" i="14"/>
  <c r="B69" i="14"/>
  <c r="B70" i="14"/>
  <c r="B71" i="14"/>
  <c r="B72" i="14"/>
  <c r="F64" i="14"/>
  <c r="F65" i="14"/>
  <c r="F66" i="14"/>
  <c r="F67" i="14"/>
  <c r="F68" i="14"/>
  <c r="B6" i="5"/>
  <c r="C60" i="14"/>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11" i="13"/>
  <c r="D12" i="13"/>
  <c r="D13" i="13"/>
  <c r="D14" i="13"/>
  <c r="D15" i="13"/>
  <c r="D16" i="13"/>
  <c r="D17" i="13"/>
  <c r="D18" i="13"/>
  <c r="D19" i="13"/>
  <c r="D20" i="13"/>
  <c r="D21" i="13"/>
  <c r="D22" i="13"/>
  <c r="D23" i="13"/>
  <c r="C60" i="13"/>
  <c r="C58" i="12"/>
  <c r="B8" i="5"/>
  <c r="B10" i="5"/>
  <c r="B7" i="5"/>
  <c r="B9" i="5"/>
  <c r="B11" i="5"/>
  <c r="B12" i="5"/>
  <c r="B13" i="5"/>
  <c r="B14" i="5"/>
  <c r="B15" i="5"/>
  <c r="C52" i="1"/>
  <c r="F69" i="14"/>
  <c r="F72" i="14" l="1"/>
  <c r="B75" i="14" s="1"/>
  <c r="F73" i="14"/>
  <c r="B76" i="14" s="1"/>
  <c r="F70" i="14"/>
  <c r="B73" i="14" s="1"/>
  <c r="B77" i="14" s="1"/>
  <c r="F71" i="14"/>
  <c r="B74" i="14" s="1"/>
  <c r="F74" i="14" l="1"/>
</calcChain>
</file>

<file path=xl/sharedStrings.xml><?xml version="1.0" encoding="utf-8"?>
<sst xmlns="http://schemas.openxmlformats.org/spreadsheetml/2006/main" count="478" uniqueCount="48">
  <si>
    <t>Date</t>
  </si>
  <si>
    <t>Items</t>
  </si>
  <si>
    <t>Expense</t>
  </si>
  <si>
    <t>Medicine</t>
  </si>
  <si>
    <t>Online shopping</t>
  </si>
  <si>
    <t>Other essential items</t>
  </si>
  <si>
    <t>Vegetables &amp; Fruit</t>
  </si>
  <si>
    <t>Fish &amp; Chicken</t>
  </si>
  <si>
    <t>Gifts</t>
  </si>
  <si>
    <t>Ordering food</t>
  </si>
  <si>
    <t>Movie with friends</t>
  </si>
  <si>
    <t>Mobile Bill Payment</t>
  </si>
  <si>
    <t>Cab to office</t>
  </si>
  <si>
    <t>Online Shopping</t>
  </si>
  <si>
    <t>Trip</t>
  </si>
  <si>
    <t>Task to Perform</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</si>
  <si>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</si>
  <si>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</si>
  <si>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</si>
  <si>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</si>
  <si>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</si>
  <si>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</si>
  <si>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</si>
  <si>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</si>
  <si>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gifts</t>
  </si>
  <si>
    <t>cab to office</t>
  </si>
  <si>
    <t>Vegetables &amp; fruit</t>
  </si>
  <si>
    <t>Fish &amp; chicken</t>
  </si>
  <si>
    <t>Row Labels</t>
  </si>
  <si>
    <t>Grand Total</t>
  </si>
  <si>
    <t>Sum of Expense</t>
  </si>
  <si>
    <t>Oct</t>
  </si>
  <si>
    <t>Nov</t>
  </si>
  <si>
    <t>Dec</t>
  </si>
  <si>
    <t>Category</t>
  </si>
  <si>
    <t>List</t>
  </si>
  <si>
    <t>Essential</t>
  </si>
  <si>
    <t>Non-Essential</t>
  </si>
  <si>
    <t>Cost Type</t>
  </si>
  <si>
    <t>Total Expenses</t>
  </si>
  <si>
    <t>Total Expense</t>
  </si>
  <si>
    <t>Potentially Monthly Saving reduce in every product with 50%</t>
  </si>
  <si>
    <t>Total Saving in Month</t>
  </si>
  <si>
    <t>(blank)</t>
  </si>
  <si>
    <t>category</t>
  </si>
  <si>
    <t>essential</t>
  </si>
  <si>
    <t>nonessential</t>
  </si>
  <si>
    <t>cost type</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</si>
</sst>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Calibri"/>
      <family val="2"/>
      <scheme val="minor"/>
    </font>
    <font>
      <b/>
      <sz val="11"/>
      <color theme="1"/>
      <name val="Calibri"/>
      <family val="2"/>
      <scheme val="minor"/>
    </font>
    <font>
      <b/>
      <sz val="11"/>
      <color rgb="FF003F81"/>
      <name val="Verdana"/>
      <family val="2"/>
    </font>
    <font>
      <sz val="11"/>
      <color rgb="FF000000"/>
      <name val="Verdana"/>
      <family val="2"/>
    </font>
    <font>
      <sz val="24"/>
      <color theme="1"/>
      <name val="Calibri"/>
      <family val="2"/>
      <scheme val="minor"/>
    </font>
    <font>
      <sz val="26"/>
      <color theme="1"/>
      <name val="Calibri"/>
      <family val="2"/>
      <scheme val="minor"/>
    </font>
    <font>
      <sz val="11"/>
      <color theme="1"/>
      <name val="Verdana"/>
      <family val="2"/>
    </font>
    <font>
      <b/>
      <sz val="11"/>
      <color theme="1"/>
      <name val="Verdana"/>
      <family val="2"/>
    </font>
    <font>
      <sz val="11"/>
      <color theme="1"/>
      <name val=" verdana"/>
    </font>
  </fonts>
  <fills count="6">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7F6F6"/>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14" fontId="3" fillId="4"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4" fontId="3" fillId="3" borderId="1" xfId="0" applyNumberFormat="1" applyFont="1" applyFill="1" applyBorder="1" applyAlignment="1">
      <alignment horizontal="center" vertical="center" wrapText="1"/>
    </xf>
    <xf numFmtId="0" fontId="4" fillId="0" borderId="0" xfId="0" applyFont="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xf numFmtId="0" fontId="0" fillId="0" borderId="1" xfId="0" applyBorder="1" applyAlignment="1">
      <alignment vertical="center" wrapText="1"/>
    </xf>
    <xf numFmtId="0" fontId="0" fillId="0" borderId="1" xfId="0" applyBorder="1" applyAlignment="1">
      <alignment horizontal="left" vertical="center" wrapText="1" indent="1"/>
    </xf>
    <xf numFmtId="0" fontId="1" fillId="5" borderId="1" xfId="0" applyFont="1" applyFill="1" applyBorder="1" applyAlignment="1">
      <alignment horizontal="center" vertical="center"/>
    </xf>
    <xf numFmtId="0" fontId="0" fillId="0" borderId="1" xfId="0" applyBorder="1" applyAlignment="1">
      <alignment horizontal="center" vertical="center" wrapText="1"/>
    </xf>
    <xf numFmtId="0" fontId="5" fillId="0" borderId="0" xfId="0" applyFont="1" applyAlignment="1">
      <alignment horizontal="center" vertical="center"/>
    </xf>
    <xf numFmtId="0" fontId="0" fillId="0" borderId="1" xfId="0" applyBorder="1"/>
    <xf numFmtId="0" fontId="1" fillId="0" borderId="1" xfId="0" applyFont="1" applyBorder="1"/>
    <xf numFmtId="14" fontId="3" fillId="4" borderId="0" xfId="0" applyNumberFormat="1"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6" fillId="0" borderId="1" xfId="0" applyFont="1" applyBorder="1" applyAlignment="1">
      <alignment horizontal="center"/>
    </xf>
    <xf numFmtId="0" fontId="0" fillId="0" borderId="0" xfId="0" applyAlignment="1">
      <alignment vertical="center"/>
    </xf>
    <xf numFmtId="0" fontId="0" fillId="0" borderId="0" xfId="0"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1" fillId="0" borderId="1" xfId="0" applyFont="1" applyFill="1" applyBorder="1"/>
    <xf numFmtId="0" fontId="1" fillId="0" borderId="1" xfId="0" applyFont="1" applyFill="1" applyBorder="1" applyAlignment="1">
      <alignment horizontal="center"/>
    </xf>
    <xf numFmtId="0" fontId="1" fillId="0" borderId="1" xfId="0" applyFont="1" applyBorder="1" applyAlignment="1">
      <alignment horizontal="center"/>
    </xf>
    <xf numFmtId="0" fontId="1" fillId="5" borderId="1" xfId="0" applyFont="1" applyFill="1" applyBorder="1" applyAlignment="1">
      <alignment horizontal="center"/>
    </xf>
    <xf numFmtId="0" fontId="8" fillId="0" borderId="1" xfId="0" applyFont="1" applyBorder="1" applyAlignment="1">
      <alignment horizontal="center" vertical="center"/>
    </xf>
    <xf numFmtId="0" fontId="7"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 Expense Summary.xlsx]Sheet1!PivotTable1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Sheet1!$A$4:$A$14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Sheet1!$B$4:$B$14</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 Expense Summary.xlsx]Task 4 ans!PivotTable1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'Task 4 ans'!$B$3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AA9D-45C9-8A4E-4B50E5C9D02D}"/>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AA9D-45C9-8A4E-4B50E5C9D02D}"/>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AA9D-45C9-8A4E-4B50E5C9D02D}"/>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AA9D-45C9-8A4E-4B50E5C9D02D}"/>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AA9D-45C9-8A4E-4B50E5C9D02D}"/>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AA9D-45C9-8A4E-4B50E5C9D02D}"/>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AA9D-45C9-8A4E-4B50E5C9D02D}"/>
              </c:ext>
            </c:extLst>
          </c:dPt>
          <c:dPt>
            <c:idx val="7"/>
            <c:bubble3D val="0"/>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F-AA9D-45C9-8A4E-4B50E5C9D02D}"/>
              </c:ext>
            </c:extLst>
          </c:dPt>
          <c:dPt>
            <c:idx val="8"/>
            <c:bubble3D val="0"/>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1-AA9D-45C9-8A4E-4B50E5C9D02D}"/>
              </c:ext>
            </c:extLst>
          </c:dPt>
          <c:dPt>
            <c:idx val="9"/>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AA9D-45C9-8A4E-4B50E5C9D02D}"/>
              </c:ext>
            </c:extLst>
          </c:dPt>
          <c:cat>
            <c:strRef>
              <c:f>'Task 4 ans'!$A$4:$A$14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 4 ans'!$B$4:$B$14</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xmlns:c16r2="http://schemas.microsoft.com/office/drawing/2015/06/chart">
            <c:ext xmlns:c16="http://schemas.microsoft.com/office/drawing/2014/chart" uri="{C3380CC4-5D6E-409C-BE32-E72D297353CC}">
              <c16:uniqueId val="{00000000-3B69-4823-96A0-F805962A93F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 Expense Summary.xlsx]Task 5 ans!PivotTable2</c:name>
    <c:fmtId val="16"/>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'Task 5 ans'!$B$3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 5 ans'!$A$4:$A$7</c:f>
              <c:strCache>
                <c:ptCount val="3"/>
                <c:pt idx="0">
                  <c:v>Oct</c:v>
                </c:pt>
                <c:pt idx="1">
                  <c:v>Nov</c:v>
                </c:pt>
                <c:pt idx="2">
                  <c:v>Dec</c:v>
                </c:pt>
              </c:strCache>
            </c:strRef>
          </c:cat>
          <c:val>
            <c:numRef>
              <c:f>'Task 5 ans'!$B$4:$B$7</c:f>
              <c:numCache>
                <c:formatCode>General</c:formatCode>
                <c:ptCount val="3"/>
                <c:pt idx="0">
                  <c:v>17443.37</c:v>
                </c:pt>
                <c:pt idx="1">
                  <c:v>18764.269999999997</c:v>
                </c:pt>
                <c:pt idx="2">
                  <c:v>20837.63</c:v>
                </c:pt>
              </c:numCache>
            </c:numRef>
          </c:val>
          <c:extLst xmlns:c16r2="http://schemas.microsoft.com/office/drawing/2015/06/chart">
            <c:ext xmlns:c16="http://schemas.microsoft.com/office/drawing/2014/chart" uri="{C3380CC4-5D6E-409C-BE32-E72D297353CC}">
              <c16:uniqueId val="{00000000-4345-4698-A39F-31D5EF2DE006}"/>
            </c:ext>
          </c:extLst>
        </c:ser>
        <c:dLbls>
          <c:showLegendKey val="0"/>
          <c:showVal val="0"/>
          <c:showCatName val="0"/>
          <c:showSerName val="0"/>
          <c:showPercent val="0"/>
          <c:showBubbleSize val="0"/>
        </c:dLbls>
        <c:gapWidth val="100"/>
        <c:overlap val="-24"/>
        <c:axId val="321103544"/>
        <c:axId val="321103928"/>
      </c:barChart>
      <c:catAx>
        <c:axId val="321103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103928"/>
        <c:crosses val="autoZero"/>
        <c:auto val="1"/>
        <c:lblAlgn val="ctr"/>
        <c:lblOffset val="100"/>
        <c:noMultiLvlLbl val="0"/>
      </c:catAx>
      <c:valAx>
        <c:axId val="321103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103544"/>
        <c:crosses val="autoZero"/>
        <c:crossBetween val="between"/>
        <c:majorUnit val="500"/>
      </c:valAx>
      <c:spPr>
        <a:noFill/>
        <a:ln>
          <a:noFill/>
        </a:ln>
        <a:effectLst/>
      </c:spPr>
    </c:plotArea>
    <c:legend>
      <c:legendPos val="r"/>
      <c:layout>
        <c:manualLayout>
          <c:xMode val="edge"/>
          <c:yMode val="edge"/>
          <c:x val="0.8891480752405948"/>
          <c:y val="0.54274278215223093"/>
          <c:w val="9.9740813648293958E-2"/>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161925</xdr:colOff>
      <xdr:row>3</xdr:row>
      <xdr:rowOff>76200</xdr:rowOff>
    </xdr:from>
    <xdr:to>
      <xdr:col>12</xdr:col>
      <xdr:colOff>466725</xdr:colOff>
      <xdr:row>22</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163830</xdr:rowOff>
    </xdr:from>
    <xdr:to>
      <xdr:col>10</xdr:col>
      <xdr:colOff>304800</xdr:colOff>
      <xdr:row>16</xdr:row>
      <xdr:rowOff>163830</xdr:rowOff>
    </xdr:to>
    <xdr:graphicFrame macro="">
      <xdr:nvGraphicFramePr>
        <xdr:cNvPr id="2" name="Chart 1">
          <a:extLst>
            <a:ext uri="{FF2B5EF4-FFF2-40B4-BE49-F238E27FC236}">
              <a16:creationId xmlns:a16="http://schemas.microsoft.com/office/drawing/2014/main" xmlns="" id="{A291394E-08A0-4A1C-83A3-531904E21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11430</xdr:rowOff>
    </xdr:from>
    <xdr:to>
      <xdr:col>10</xdr:col>
      <xdr:colOff>304800</xdr:colOff>
      <xdr:row>17</xdr:row>
      <xdr:rowOff>11430</xdr:rowOff>
    </xdr:to>
    <xdr:graphicFrame macro="">
      <xdr:nvGraphicFramePr>
        <xdr:cNvPr id="2" name="Chart 1">
          <a:extLst>
            <a:ext uri="{FF2B5EF4-FFF2-40B4-BE49-F238E27FC236}">
              <a16:creationId xmlns:a16="http://schemas.microsoft.com/office/drawing/2014/main" xmlns="" id="{EB7C32EC-EE5E-43CE-B47E-6EBA973C8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Vivek Bhujbal" refreshedDate="45579.834053472223" createdVersion="7" refreshedVersion="7" minRefreshableVersion="3" recordCount="51">
  <cacheSource type="worksheet">
    <worksheetSource ref="A1:C52" sheet="Expense"/>
  </cacheSource>
  <cacheFields count="4">
    <cacheField name="Date" numFmtId="0">
      <sharedItems containsNonDate="0" containsDate="1" containsString="0" containsBlank="1" minDate="2021-10-01T00:00:00" maxDate="2021-12-24T00:00:00" count="40">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m/>
      </sharedItems>
      <fieldGroup par="3" base="0">
        <rangePr groupBy="days" startDate="2021-10-01T00:00:00" endDate="2021-12-24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150" maxValue="57045.27" count="44">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n v="57045.27"/>
      </sharedItems>
    </cacheField>
    <cacheField name="Months"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580.874165856483" createdVersion="5" refreshedVersion="5" minRefreshableVersion="3" recordCount="51">
  <cacheSource type="worksheet">
    <worksheetSource ref="A1:C52" sheet="Expense"/>
  </cacheSource>
  <cacheFields count="3">
    <cacheField name="Date" numFmtId="0">
      <sharedItems containsNonDate="0" containsDate="1" containsString="0" containsBlank="1" minDate="2021-10-01T00:00:00" maxDate="2021-12-24T00:00:00" count="40">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m/>
      </sharedItems>
    </cacheField>
    <cacheField name="Items" numFmtId="0">
      <sharedItems containsBlank="1" count="12">
        <s v="Medicine"/>
        <s v="Online shopping"/>
        <s v="Other essential items"/>
        <s v="Vegetables &amp; Fruit"/>
        <s v="Fish &amp; Chicken"/>
        <s v="Gifts"/>
        <s v="Ordering food"/>
        <s v="Movie with friends"/>
        <s v="Mobile Bill Payment"/>
        <s v="Cab to office"/>
        <s v="Trip"/>
        <m/>
      </sharedItems>
    </cacheField>
    <cacheField name="Expense" numFmtId="0">
      <sharedItems containsSemiMixedTypes="0" containsString="0" containsNumber="1" minValue="0" maxValue="54545.2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1">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r>
    <x v="39"/>
    <x v="11"/>
    <x v="43"/>
  </r>
</pivotCacheRecords>
</file>

<file path=xl/pivotCache/pivotCacheRecords2.xml><?xml version="1.0" encoding="utf-8"?>
<pivotCacheRecords xmlns="http://schemas.openxmlformats.org/spreadsheetml/2006/main" xmlns:r="http://schemas.openxmlformats.org/officeDocument/2006/relationships" count="51">
  <r>
    <x v="0"/>
    <x v="0"/>
    <n v="2300"/>
  </r>
  <r>
    <x v="0"/>
    <x v="1"/>
    <n v="767"/>
  </r>
  <r>
    <x v="0"/>
    <x v="2"/>
    <n v="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r>
    <x v="39"/>
    <x v="11"/>
    <n v="54545.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14" firstHeaderRow="1" firstDataRow="1" firstDataCol="1"/>
  <pivotFields count="4">
    <pivotField showAll="0"/>
    <pivotField axis="axisRow" showAll="0">
      <items count="13">
        <item x="9"/>
        <item x="4"/>
        <item x="5"/>
        <item x="0"/>
        <item x="8"/>
        <item x="7"/>
        <item x="1"/>
        <item x="6"/>
        <item x="2"/>
        <item h="1" x="10"/>
        <item x="3"/>
        <item h="1" x="11"/>
        <item t="default"/>
      </items>
    </pivotField>
    <pivotField dataField="1" showAll="0"/>
    <pivotField showAll="0" defaultSubtotal="0"/>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6" firstHeaderRow="1" firstDataRow="1" firstDataCol="1"/>
  <pivotFields count="3">
    <pivotField showAll="0"/>
    <pivotField axis="axisRow" showAll="0">
      <items count="13">
        <item x="9"/>
        <item x="4"/>
        <item x="5"/>
        <item x="0"/>
        <item x="8"/>
        <item x="7"/>
        <item x="1"/>
        <item x="6"/>
        <item x="2"/>
        <item x="10"/>
        <item x="3"/>
        <item x="11"/>
        <item t="default"/>
      </items>
    </pivotField>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14" firstHeaderRow="1" firstDataRow="1" firstDataCol="1"/>
  <pivotFields count="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3">
        <item x="9"/>
        <item x="4"/>
        <item x="5"/>
        <item x="0"/>
        <item x="8"/>
        <item x="7"/>
        <item x="1"/>
        <item x="6"/>
        <item x="2"/>
        <item h="1" x="10"/>
        <item x="3"/>
        <item h="1" x="11"/>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1">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 chart="1" format="7">
      <pivotArea type="data" outline="0" fieldPosition="0">
        <references count="2">
          <reference field="4294967294" count="1" selected="0">
            <x v="0"/>
          </reference>
          <reference field="1" count="1" selected="0">
            <x v="6"/>
          </reference>
        </references>
      </pivotArea>
    </chartFormat>
    <chartFormat chart="1" format="8">
      <pivotArea type="data" outline="0" fieldPosition="0">
        <references count="2">
          <reference field="4294967294" count="1" selected="0">
            <x v="0"/>
          </reference>
          <reference field="1" count="1" selected="0">
            <x v="7"/>
          </reference>
        </references>
      </pivotArea>
    </chartFormat>
    <chartFormat chart="1" format="9">
      <pivotArea type="data" outline="0" fieldPosition="0">
        <references count="2">
          <reference field="4294967294" count="1" selected="0">
            <x v="0"/>
          </reference>
          <reference field="1" count="1" selected="0">
            <x v="8"/>
          </reference>
        </references>
      </pivotArea>
    </chartFormat>
    <chartFormat chart="1"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B7" firstHeaderRow="1" firstDataRow="1" firstDataCol="1"/>
  <pivotFields count="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3">
        <item x="9"/>
        <item x="4"/>
        <item x="5"/>
        <item x="0"/>
        <item x="8"/>
        <item x="7"/>
        <item x="1"/>
        <item x="6"/>
        <item x="2"/>
        <item x="10"/>
        <item x="3"/>
        <item x="11"/>
        <item t="default"/>
      </items>
    </pivotField>
    <pivotField dataField="1" showAll="0">
      <items count="45">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x="43"/>
        <item t="default"/>
      </items>
    </pivotField>
    <pivotField axis="axisRow" showAll="0">
      <items count="15">
        <item h="1" sd="0" x="0"/>
        <item h="1" sd="0" x="1"/>
        <item h="1" sd="0" x="2"/>
        <item h="1" sd="0" x="3"/>
        <item h="1" sd="0" x="4"/>
        <item h="1" sd="0" x="5"/>
        <item h="1" sd="0" x="6"/>
        <item h="1" sd="0" x="7"/>
        <item h="1" sd="0" x="8"/>
        <item h="1" sd="0" x="9"/>
        <item sd="0" x="10"/>
        <item sd="0" x="11"/>
        <item sd="0" x="12"/>
        <item h="1" sd="0" x="13"/>
        <item t="default"/>
      </items>
    </pivotField>
  </pivotFields>
  <rowFields count="1">
    <field x="3"/>
  </rowFields>
  <rowItems count="4">
    <i>
      <x v="10"/>
    </i>
    <i>
      <x v="11"/>
    </i>
    <i>
      <x v="12"/>
    </i>
    <i t="grand">
      <x/>
    </i>
  </rowItems>
  <colItems count="1">
    <i/>
  </colItems>
  <dataFields count="1">
    <dataField name="Sum of Expense" fld="2" baseField="0" baseItem="0"/>
  </dataFields>
  <chartFormats count="1">
    <chartFormat chart="1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A3" sqref="A3:B13"/>
    </sheetView>
  </sheetViews>
  <sheetFormatPr defaultRowHeight="15"/>
  <cols>
    <col min="1" max="1" width="20.28515625" bestFit="1" customWidth="1"/>
    <col min="2" max="2" width="15.140625" bestFit="1" customWidth="1"/>
  </cols>
  <sheetData>
    <row r="3" spans="1:2">
      <c r="A3" s="22" t="s">
        <v>28</v>
      </c>
      <c r="B3" t="s">
        <v>30</v>
      </c>
    </row>
    <row r="4" spans="1:2">
      <c r="A4" s="23" t="s">
        <v>12</v>
      </c>
      <c r="B4" s="24">
        <v>1510.9099999999999</v>
      </c>
    </row>
    <row r="5" spans="1:2">
      <c r="A5" s="23" t="s">
        <v>7</v>
      </c>
      <c r="B5" s="24">
        <v>3342</v>
      </c>
    </row>
    <row r="6" spans="1:2">
      <c r="A6" s="23" t="s">
        <v>8</v>
      </c>
      <c r="B6" s="24">
        <v>5688</v>
      </c>
    </row>
    <row r="7" spans="1:2">
      <c r="A7" s="23" t="s">
        <v>3</v>
      </c>
      <c r="B7" s="24">
        <v>7775</v>
      </c>
    </row>
    <row r="8" spans="1:2">
      <c r="A8" s="23" t="s">
        <v>11</v>
      </c>
      <c r="B8" s="24">
        <v>1411.26</v>
      </c>
    </row>
    <row r="9" spans="1:2">
      <c r="A9" s="23" t="s">
        <v>10</v>
      </c>
      <c r="B9" s="24">
        <v>2586</v>
      </c>
    </row>
    <row r="10" spans="1:2">
      <c r="A10" s="23" t="s">
        <v>4</v>
      </c>
      <c r="B10" s="24">
        <v>7464</v>
      </c>
    </row>
    <row r="11" spans="1:2">
      <c r="A11" s="23" t="s">
        <v>9</v>
      </c>
      <c r="B11" s="24">
        <v>1857</v>
      </c>
    </row>
    <row r="12" spans="1:2">
      <c r="A12" s="23" t="s">
        <v>5</v>
      </c>
      <c r="B12" s="24">
        <v>10194.1</v>
      </c>
    </row>
    <row r="13" spans="1:2">
      <c r="A13" s="23" t="s">
        <v>6</v>
      </c>
      <c r="B13" s="24">
        <v>3217</v>
      </c>
    </row>
    <row r="14" spans="1:2">
      <c r="A14" s="23" t="s">
        <v>29</v>
      </c>
      <c r="B14" s="24">
        <v>45045.27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8"/>
  <sheetViews>
    <sheetView workbookViewId="0">
      <selection activeCell="J7" sqref="J7"/>
    </sheetView>
  </sheetViews>
  <sheetFormatPr defaultRowHeight="15"/>
  <cols>
    <col min="1" max="3" width="33.28515625" customWidth="1"/>
    <col min="4" max="4" width="23" customWidth="1"/>
    <col min="8" max="8" width="13.7109375" customWidth="1"/>
    <col min="11" max="11" width="8.85546875" customWidth="1"/>
  </cols>
  <sheetData>
    <row r="2" spans="1:8" ht="90">
      <c r="A2" s="12" t="s">
        <v>21</v>
      </c>
    </row>
    <row r="7" spans="1:8" ht="25.9" customHeight="1">
      <c r="A7" s="1" t="s">
        <v>0</v>
      </c>
      <c r="B7" s="1" t="s">
        <v>1</v>
      </c>
      <c r="C7" s="2" t="s">
        <v>2</v>
      </c>
      <c r="D7" s="2" t="s">
        <v>34</v>
      </c>
      <c r="H7" s="2" t="s">
        <v>35</v>
      </c>
    </row>
    <row r="8" spans="1:8">
      <c r="A8" s="3">
        <v>44470</v>
      </c>
      <c r="B8" s="5" t="s">
        <v>3</v>
      </c>
      <c r="C8" s="6">
        <v>2300</v>
      </c>
      <c r="D8" s="35" t="s">
        <v>36</v>
      </c>
      <c r="H8" s="17" t="s">
        <v>36</v>
      </c>
    </row>
    <row r="9" spans="1:8">
      <c r="A9" s="4">
        <v>44470</v>
      </c>
      <c r="B9" s="7" t="s">
        <v>4</v>
      </c>
      <c r="C9" s="6">
        <v>767</v>
      </c>
      <c r="D9" s="35" t="s">
        <v>36</v>
      </c>
      <c r="H9" s="17" t="s">
        <v>37</v>
      </c>
    </row>
    <row r="10" spans="1:8">
      <c r="A10" s="4">
        <v>44470</v>
      </c>
      <c r="B10" s="7" t="s">
        <v>5</v>
      </c>
      <c r="C10" s="8">
        <v>2500</v>
      </c>
      <c r="D10" s="35" t="s">
        <v>36</v>
      </c>
    </row>
    <row r="11" spans="1:8">
      <c r="A11" s="4">
        <v>44473</v>
      </c>
      <c r="B11" s="7" t="s">
        <v>6</v>
      </c>
      <c r="C11" s="6">
        <v>710</v>
      </c>
      <c r="D11" s="35" t="s">
        <v>36</v>
      </c>
    </row>
    <row r="12" spans="1:8">
      <c r="A12" s="3">
        <v>44473</v>
      </c>
      <c r="B12" s="5" t="s">
        <v>7</v>
      </c>
      <c r="C12" s="6">
        <v>760</v>
      </c>
      <c r="D12" s="35" t="s">
        <v>36</v>
      </c>
    </row>
    <row r="13" spans="1:8">
      <c r="A13" s="4">
        <v>44476</v>
      </c>
      <c r="B13" s="7" t="s">
        <v>8</v>
      </c>
      <c r="C13" s="8">
        <v>1900</v>
      </c>
      <c r="D13" s="35" t="s">
        <v>36</v>
      </c>
    </row>
    <row r="14" spans="1:8">
      <c r="A14" s="3">
        <v>44477</v>
      </c>
      <c r="B14" s="5" t="s">
        <v>9</v>
      </c>
      <c r="C14" s="6">
        <v>450</v>
      </c>
      <c r="D14" s="35" t="s">
        <v>36</v>
      </c>
    </row>
    <row r="15" spans="1:8">
      <c r="A15" s="4">
        <v>44484</v>
      </c>
      <c r="B15" s="7" t="s">
        <v>10</v>
      </c>
      <c r="C15" s="6">
        <v>620</v>
      </c>
      <c r="D15" s="35" t="s">
        <v>36</v>
      </c>
    </row>
    <row r="16" spans="1:8">
      <c r="A16" s="4">
        <v>44485</v>
      </c>
      <c r="B16" s="7" t="s">
        <v>11</v>
      </c>
      <c r="C16" s="6">
        <v>470</v>
      </c>
      <c r="D16" s="35" t="s">
        <v>36</v>
      </c>
    </row>
    <row r="17" spans="1:4">
      <c r="A17" s="4">
        <v>44487</v>
      </c>
      <c r="B17" s="7" t="s">
        <v>4</v>
      </c>
      <c r="C17" s="6">
        <v>970</v>
      </c>
      <c r="D17" s="35" t="s">
        <v>36</v>
      </c>
    </row>
    <row r="18" spans="1:4">
      <c r="A18" s="4">
        <v>44487</v>
      </c>
      <c r="B18" s="5" t="s">
        <v>3</v>
      </c>
      <c r="C18" s="8">
        <v>1075</v>
      </c>
      <c r="D18" s="35" t="s">
        <v>36</v>
      </c>
    </row>
    <row r="19" spans="1:4">
      <c r="A19" s="4">
        <v>44488</v>
      </c>
      <c r="B19" s="7" t="s">
        <v>9</v>
      </c>
      <c r="C19" s="6">
        <v>489</v>
      </c>
      <c r="D19" s="35" t="s">
        <v>36</v>
      </c>
    </row>
    <row r="20" spans="1:4">
      <c r="A20" s="4">
        <v>44491</v>
      </c>
      <c r="B20" s="7" t="s">
        <v>5</v>
      </c>
      <c r="C20" s="8">
        <v>1574.1</v>
      </c>
      <c r="D20" s="35" t="s">
        <v>36</v>
      </c>
    </row>
    <row r="21" spans="1:4">
      <c r="A21" s="4">
        <v>44491</v>
      </c>
      <c r="B21" s="7" t="s">
        <v>7</v>
      </c>
      <c r="C21" s="6">
        <v>550</v>
      </c>
      <c r="D21" s="35" t="s">
        <v>36</v>
      </c>
    </row>
    <row r="22" spans="1:4">
      <c r="A22" s="4">
        <v>44494</v>
      </c>
      <c r="B22" s="7" t="s">
        <v>12</v>
      </c>
      <c r="C22" s="6">
        <v>423</v>
      </c>
      <c r="D22" s="35" t="s">
        <v>36</v>
      </c>
    </row>
    <row r="23" spans="1:4">
      <c r="A23" s="4">
        <v>44496</v>
      </c>
      <c r="B23" s="7" t="s">
        <v>12</v>
      </c>
      <c r="C23" s="6">
        <v>358.22</v>
      </c>
      <c r="D23" s="35" t="s">
        <v>36</v>
      </c>
    </row>
    <row r="24" spans="1:4">
      <c r="A24" s="4">
        <v>44496</v>
      </c>
      <c r="B24" s="7" t="s">
        <v>10</v>
      </c>
      <c r="C24" s="6">
        <v>520</v>
      </c>
      <c r="D24" s="35" t="s">
        <v>36</v>
      </c>
    </row>
    <row r="25" spans="1:4">
      <c r="A25" s="3">
        <v>44497</v>
      </c>
      <c r="B25" s="5" t="s">
        <v>6</v>
      </c>
      <c r="C25" s="6">
        <v>300</v>
      </c>
      <c r="D25" s="35" t="s">
        <v>36</v>
      </c>
    </row>
    <row r="26" spans="1:4">
      <c r="A26" s="3">
        <v>44498</v>
      </c>
      <c r="B26" s="5" t="s">
        <v>12</v>
      </c>
      <c r="C26" s="6">
        <v>407.05</v>
      </c>
      <c r="D26" s="35" t="s">
        <v>36</v>
      </c>
    </row>
    <row r="27" spans="1:4">
      <c r="A27" s="3">
        <v>44499</v>
      </c>
      <c r="B27" s="5" t="s">
        <v>5</v>
      </c>
      <c r="C27" s="6">
        <v>300</v>
      </c>
      <c r="D27" s="35" t="s">
        <v>36</v>
      </c>
    </row>
    <row r="28" spans="1:4">
      <c r="A28" s="4">
        <v>44501</v>
      </c>
      <c r="B28" s="7" t="s">
        <v>4</v>
      </c>
      <c r="C28" s="8">
        <v>2327</v>
      </c>
      <c r="D28" s="35" t="s">
        <v>36</v>
      </c>
    </row>
    <row r="29" spans="1:4">
      <c r="A29" s="4">
        <v>44502</v>
      </c>
      <c r="B29" s="7" t="s">
        <v>8</v>
      </c>
      <c r="C29" s="6">
        <v>1150</v>
      </c>
      <c r="D29" s="35" t="s">
        <v>36</v>
      </c>
    </row>
    <row r="30" spans="1:4">
      <c r="A30" s="4">
        <v>44504</v>
      </c>
      <c r="B30" s="7" t="s">
        <v>8</v>
      </c>
      <c r="C30" s="8">
        <v>1138</v>
      </c>
      <c r="D30" s="35" t="s">
        <v>36</v>
      </c>
    </row>
    <row r="31" spans="1:4">
      <c r="A31" s="3">
        <v>44505</v>
      </c>
      <c r="B31" s="5" t="s">
        <v>13</v>
      </c>
      <c r="C31" s="6">
        <v>500</v>
      </c>
      <c r="D31" s="35" t="s">
        <v>36</v>
      </c>
    </row>
    <row r="32" spans="1:4">
      <c r="A32" s="3">
        <v>44508</v>
      </c>
      <c r="B32" s="5" t="s">
        <v>7</v>
      </c>
      <c r="C32" s="6">
        <v>702</v>
      </c>
      <c r="D32" s="35" t="s">
        <v>36</v>
      </c>
    </row>
    <row r="33" spans="1:4">
      <c r="A33" s="4">
        <v>44509</v>
      </c>
      <c r="B33" s="7" t="s">
        <v>5</v>
      </c>
      <c r="C33" s="8">
        <v>1600</v>
      </c>
      <c r="D33" s="35" t="s">
        <v>36</v>
      </c>
    </row>
    <row r="34" spans="1:4">
      <c r="A34" s="4">
        <v>44512</v>
      </c>
      <c r="B34" s="7" t="s">
        <v>6</v>
      </c>
      <c r="C34" s="6">
        <v>600</v>
      </c>
      <c r="D34" s="35" t="s">
        <v>36</v>
      </c>
    </row>
    <row r="35" spans="1:4">
      <c r="A35" s="3">
        <v>44515</v>
      </c>
      <c r="B35" s="5" t="s">
        <v>13</v>
      </c>
      <c r="C35" s="6">
        <v>900</v>
      </c>
      <c r="D35" s="35" t="s">
        <v>36</v>
      </c>
    </row>
    <row r="36" spans="1:4">
      <c r="A36" s="4">
        <v>44515</v>
      </c>
      <c r="B36" s="5" t="s">
        <v>7</v>
      </c>
      <c r="C36" s="6">
        <v>150</v>
      </c>
      <c r="D36" s="35" t="s">
        <v>36</v>
      </c>
    </row>
    <row r="37" spans="1:4">
      <c r="A37" s="3">
        <v>44515</v>
      </c>
      <c r="B37" s="5" t="s">
        <v>3</v>
      </c>
      <c r="C37" s="6">
        <v>2100</v>
      </c>
      <c r="D37" s="35" t="s">
        <v>36</v>
      </c>
    </row>
    <row r="38" spans="1:4">
      <c r="A38" s="3">
        <v>44517</v>
      </c>
      <c r="B38" s="5" t="s">
        <v>11</v>
      </c>
      <c r="C38" s="6">
        <v>470.63</v>
      </c>
      <c r="D38" s="35" t="s">
        <v>36</v>
      </c>
    </row>
    <row r="39" spans="1:4">
      <c r="A39" s="3">
        <v>44517</v>
      </c>
      <c r="B39" s="5" t="s">
        <v>12</v>
      </c>
      <c r="C39" s="6">
        <v>322.64</v>
      </c>
      <c r="D39" s="35" t="s">
        <v>36</v>
      </c>
    </row>
    <row r="40" spans="1:4">
      <c r="A40" s="3">
        <v>44518</v>
      </c>
      <c r="B40" s="7" t="s">
        <v>10</v>
      </c>
      <c r="C40" s="6">
        <v>428</v>
      </c>
      <c r="D40" s="35" t="s">
        <v>36</v>
      </c>
    </row>
    <row r="41" spans="1:4">
      <c r="A41" s="3">
        <v>44519</v>
      </c>
      <c r="B41" s="5" t="s">
        <v>6</v>
      </c>
      <c r="C41" s="6">
        <v>447</v>
      </c>
      <c r="D41" s="35" t="s">
        <v>36</v>
      </c>
    </row>
    <row r="42" spans="1:4">
      <c r="A42" s="3">
        <v>44522</v>
      </c>
      <c r="B42" s="5" t="s">
        <v>5</v>
      </c>
      <c r="C42" s="8">
        <v>1720</v>
      </c>
      <c r="D42" s="35" t="s">
        <v>36</v>
      </c>
    </row>
    <row r="43" spans="1:4">
      <c r="A43" s="4">
        <v>44524</v>
      </c>
      <c r="B43" s="7" t="s">
        <v>7</v>
      </c>
      <c r="C43" s="6">
        <v>540</v>
      </c>
      <c r="D43" s="35" t="s">
        <v>36</v>
      </c>
    </row>
    <row r="44" spans="1:4">
      <c r="A44" s="3">
        <v>44525</v>
      </c>
      <c r="B44" s="5" t="s">
        <v>9</v>
      </c>
      <c r="C44" s="6">
        <v>314</v>
      </c>
      <c r="D44" s="35" t="s">
        <v>36</v>
      </c>
    </row>
    <row r="45" spans="1:4">
      <c r="A45" s="3">
        <v>44526</v>
      </c>
      <c r="B45" s="5" t="s">
        <v>10</v>
      </c>
      <c r="C45" s="6">
        <v>518</v>
      </c>
      <c r="D45" s="35" t="s">
        <v>36</v>
      </c>
    </row>
    <row r="46" spans="1:4">
      <c r="A46" s="3">
        <v>44526</v>
      </c>
      <c r="B46" s="7" t="s">
        <v>4</v>
      </c>
      <c r="C46" s="8">
        <v>2000</v>
      </c>
      <c r="D46" s="35" t="s">
        <v>36</v>
      </c>
    </row>
    <row r="47" spans="1:4">
      <c r="A47" s="4">
        <v>44529</v>
      </c>
      <c r="B47" s="7" t="s">
        <v>9</v>
      </c>
      <c r="C47" s="6">
        <v>337</v>
      </c>
      <c r="D47" s="35" t="s">
        <v>36</v>
      </c>
    </row>
    <row r="48" spans="1:4">
      <c r="A48" s="3">
        <v>44530</v>
      </c>
      <c r="B48" s="5" t="s">
        <v>10</v>
      </c>
      <c r="C48" s="6">
        <v>500</v>
      </c>
      <c r="D48" s="35" t="s">
        <v>36</v>
      </c>
    </row>
    <row r="49" spans="1:4">
      <c r="A49" s="3">
        <v>44531</v>
      </c>
      <c r="B49" s="5" t="s">
        <v>5</v>
      </c>
      <c r="C49" s="8">
        <v>2500</v>
      </c>
      <c r="D49" s="35" t="s">
        <v>36</v>
      </c>
    </row>
    <row r="50" spans="1:4">
      <c r="A50" s="4">
        <v>44534</v>
      </c>
      <c r="B50" s="7" t="s">
        <v>6</v>
      </c>
      <c r="C50" s="6">
        <v>710</v>
      </c>
      <c r="D50" s="35" t="s">
        <v>36</v>
      </c>
    </row>
    <row r="51" spans="1:4">
      <c r="A51" s="3">
        <v>44537</v>
      </c>
      <c r="B51" s="5" t="s">
        <v>3</v>
      </c>
      <c r="C51" s="6">
        <v>2300</v>
      </c>
      <c r="D51" s="35" t="s">
        <v>36</v>
      </c>
    </row>
    <row r="52" spans="1:4">
      <c r="A52" s="3">
        <v>44539</v>
      </c>
      <c r="B52" s="5" t="s">
        <v>14</v>
      </c>
      <c r="C52" s="6">
        <v>12000</v>
      </c>
      <c r="D52" s="35" t="s">
        <v>36</v>
      </c>
    </row>
    <row r="53" spans="1:4">
      <c r="A53" s="3">
        <v>44545</v>
      </c>
      <c r="B53" s="7" t="s">
        <v>8</v>
      </c>
      <c r="C53" s="6">
        <v>1500</v>
      </c>
      <c r="D53" s="35" t="s">
        <v>36</v>
      </c>
    </row>
    <row r="54" spans="1:4">
      <c r="A54" s="3">
        <v>44547</v>
      </c>
      <c r="B54" s="5" t="s">
        <v>11</v>
      </c>
      <c r="C54" s="6">
        <v>470.63</v>
      </c>
      <c r="D54" s="35" t="s">
        <v>36</v>
      </c>
    </row>
    <row r="55" spans="1:4">
      <c r="A55" s="3">
        <v>44550</v>
      </c>
      <c r="B55" s="5" t="s">
        <v>9</v>
      </c>
      <c r="C55" s="6">
        <v>267</v>
      </c>
      <c r="D55" s="35" t="s">
        <v>36</v>
      </c>
    </row>
    <row r="56" spans="1:4">
      <c r="A56" s="3">
        <v>44553</v>
      </c>
      <c r="B56" s="5" t="s">
        <v>7</v>
      </c>
      <c r="C56" s="6">
        <v>640</v>
      </c>
      <c r="D56" s="35" t="s">
        <v>36</v>
      </c>
    </row>
    <row r="57" spans="1:4">
      <c r="A57" s="3">
        <v>44553</v>
      </c>
      <c r="B57" s="5" t="s">
        <v>6</v>
      </c>
      <c r="C57" s="6">
        <v>450</v>
      </c>
      <c r="D57" s="35" t="s">
        <v>36</v>
      </c>
    </row>
    <row r="58" spans="1:4" ht="31.5">
      <c r="A58" s="9"/>
      <c r="B58" s="10"/>
      <c r="C58" s="11">
        <f>SUM(C8:C57)</f>
        <v>57045.27</v>
      </c>
    </row>
  </sheetData>
  <dataValidations count="1">
    <dataValidation type="list" allowBlank="1" showInputMessage="1" showErrorMessage="1" sqref="D8:D57">
      <formula1>$H$8:$H$9</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0"/>
  <sheetViews>
    <sheetView topLeftCell="A34" workbookViewId="0">
      <selection activeCell="D11" sqref="D11"/>
    </sheetView>
  </sheetViews>
  <sheetFormatPr defaultRowHeight="15"/>
  <cols>
    <col min="1" max="3" width="28.7109375" style="10" customWidth="1"/>
    <col min="4" max="4" width="26.7109375" customWidth="1"/>
  </cols>
  <sheetData>
    <row r="3" spans="1:4" ht="90">
      <c r="A3" s="15" t="s">
        <v>22</v>
      </c>
    </row>
    <row r="9" spans="1:4">
      <c r="A9" s="1" t="s">
        <v>0</v>
      </c>
      <c r="B9" s="1" t="s">
        <v>1</v>
      </c>
      <c r="C9" s="2" t="s">
        <v>2</v>
      </c>
      <c r="D9" s="2" t="s">
        <v>38</v>
      </c>
    </row>
    <row r="10" spans="1:4">
      <c r="A10" s="3">
        <v>44470</v>
      </c>
      <c r="B10" s="5" t="s">
        <v>3</v>
      </c>
      <c r="C10" s="6">
        <v>2300</v>
      </c>
      <c r="D10" s="25" t="str">
        <f>IF(C10&gt;=2000,"Over budget","Within budget")</f>
        <v>Over budget</v>
      </c>
    </row>
    <row r="11" spans="1:4">
      <c r="A11" s="4">
        <v>44470</v>
      </c>
      <c r="B11" s="7" t="s">
        <v>4</v>
      </c>
      <c r="C11" s="6">
        <v>767</v>
      </c>
      <c r="D11" s="25" t="str">
        <f t="shared" ref="D11:D59" si="0">IF(C11&gt;=2000,"Over budget","Within budget")</f>
        <v>Within budget</v>
      </c>
    </row>
    <row r="12" spans="1:4">
      <c r="A12" s="4">
        <v>44470</v>
      </c>
      <c r="B12" s="7" t="s">
        <v>5</v>
      </c>
      <c r="C12" s="8">
        <v>2500</v>
      </c>
      <c r="D12" s="25" t="str">
        <f t="shared" si="0"/>
        <v>Over budget</v>
      </c>
    </row>
    <row r="13" spans="1:4">
      <c r="A13" s="4">
        <v>44473</v>
      </c>
      <c r="B13" s="7" t="s">
        <v>6</v>
      </c>
      <c r="C13" s="6">
        <v>710</v>
      </c>
      <c r="D13" s="25" t="str">
        <f t="shared" si="0"/>
        <v>Within budget</v>
      </c>
    </row>
    <row r="14" spans="1:4">
      <c r="A14" s="3">
        <v>44473</v>
      </c>
      <c r="B14" s="5" t="s">
        <v>7</v>
      </c>
      <c r="C14" s="6">
        <v>760</v>
      </c>
      <c r="D14" s="25" t="str">
        <f t="shared" si="0"/>
        <v>Within budget</v>
      </c>
    </row>
    <row r="15" spans="1:4">
      <c r="A15" s="4">
        <v>44476</v>
      </c>
      <c r="B15" s="7" t="s">
        <v>8</v>
      </c>
      <c r="C15" s="8">
        <v>1900</v>
      </c>
      <c r="D15" s="25" t="str">
        <f t="shared" si="0"/>
        <v>Within budget</v>
      </c>
    </row>
    <row r="16" spans="1:4">
      <c r="A16" s="3">
        <v>44477</v>
      </c>
      <c r="B16" s="5" t="s">
        <v>9</v>
      </c>
      <c r="C16" s="6">
        <v>450</v>
      </c>
      <c r="D16" s="25" t="str">
        <f t="shared" si="0"/>
        <v>Within budget</v>
      </c>
    </row>
    <row r="17" spans="1:4">
      <c r="A17" s="4">
        <v>44484</v>
      </c>
      <c r="B17" s="7" t="s">
        <v>10</v>
      </c>
      <c r="C17" s="6">
        <v>620</v>
      </c>
      <c r="D17" s="25" t="str">
        <f t="shared" si="0"/>
        <v>Within budget</v>
      </c>
    </row>
    <row r="18" spans="1:4">
      <c r="A18" s="4">
        <v>44485</v>
      </c>
      <c r="B18" s="7" t="s">
        <v>11</v>
      </c>
      <c r="C18" s="6">
        <v>470</v>
      </c>
      <c r="D18" s="25" t="str">
        <f t="shared" si="0"/>
        <v>Within budget</v>
      </c>
    </row>
    <row r="19" spans="1:4">
      <c r="A19" s="4">
        <v>44487</v>
      </c>
      <c r="B19" s="7" t="s">
        <v>4</v>
      </c>
      <c r="C19" s="6">
        <v>970</v>
      </c>
      <c r="D19" s="25" t="str">
        <f t="shared" si="0"/>
        <v>Within budget</v>
      </c>
    </row>
    <row r="20" spans="1:4">
      <c r="A20" s="4">
        <v>44487</v>
      </c>
      <c r="B20" s="5" t="s">
        <v>3</v>
      </c>
      <c r="C20" s="8">
        <v>1075</v>
      </c>
      <c r="D20" s="25" t="str">
        <f t="shared" si="0"/>
        <v>Within budget</v>
      </c>
    </row>
    <row r="21" spans="1:4">
      <c r="A21" s="4">
        <v>44488</v>
      </c>
      <c r="B21" s="7" t="s">
        <v>9</v>
      </c>
      <c r="C21" s="6">
        <v>489</v>
      </c>
      <c r="D21" s="25" t="str">
        <f t="shared" si="0"/>
        <v>Within budget</v>
      </c>
    </row>
    <row r="22" spans="1:4">
      <c r="A22" s="4">
        <v>44491</v>
      </c>
      <c r="B22" s="7" t="s">
        <v>5</v>
      </c>
      <c r="C22" s="8">
        <v>1574.1</v>
      </c>
      <c r="D22" s="25" t="str">
        <f t="shared" si="0"/>
        <v>Within budget</v>
      </c>
    </row>
    <row r="23" spans="1:4">
      <c r="A23" s="4">
        <v>44491</v>
      </c>
      <c r="B23" s="7" t="s">
        <v>7</v>
      </c>
      <c r="C23" s="6">
        <v>550</v>
      </c>
      <c r="D23" s="25" t="str">
        <f t="shared" si="0"/>
        <v>Within budget</v>
      </c>
    </row>
    <row r="24" spans="1:4">
      <c r="A24" s="4">
        <v>44494</v>
      </c>
      <c r="B24" s="7" t="s">
        <v>12</v>
      </c>
      <c r="C24" s="6">
        <v>423</v>
      </c>
      <c r="D24" s="25" t="str">
        <f t="shared" si="0"/>
        <v>Within budget</v>
      </c>
    </row>
    <row r="25" spans="1:4">
      <c r="A25" s="4">
        <v>44496</v>
      </c>
      <c r="B25" s="7" t="s">
        <v>12</v>
      </c>
      <c r="C25" s="6">
        <v>358.22</v>
      </c>
      <c r="D25" s="25" t="str">
        <f t="shared" si="0"/>
        <v>Within budget</v>
      </c>
    </row>
    <row r="26" spans="1:4">
      <c r="A26" s="4">
        <v>44496</v>
      </c>
      <c r="B26" s="7" t="s">
        <v>10</v>
      </c>
      <c r="C26" s="6">
        <v>520</v>
      </c>
      <c r="D26" s="25" t="str">
        <f t="shared" si="0"/>
        <v>Within budget</v>
      </c>
    </row>
    <row r="27" spans="1:4">
      <c r="A27" s="3">
        <v>44497</v>
      </c>
      <c r="B27" s="5" t="s">
        <v>6</v>
      </c>
      <c r="C27" s="6">
        <v>300</v>
      </c>
      <c r="D27" s="25" t="str">
        <f t="shared" si="0"/>
        <v>Within budget</v>
      </c>
    </row>
    <row r="28" spans="1:4">
      <c r="A28" s="3">
        <v>44498</v>
      </c>
      <c r="B28" s="5" t="s">
        <v>12</v>
      </c>
      <c r="C28" s="6">
        <v>407.05</v>
      </c>
      <c r="D28" s="25" t="str">
        <f t="shared" si="0"/>
        <v>Within budget</v>
      </c>
    </row>
    <row r="29" spans="1:4">
      <c r="A29" s="3">
        <v>44499</v>
      </c>
      <c r="B29" s="5" t="s">
        <v>5</v>
      </c>
      <c r="C29" s="6">
        <v>300</v>
      </c>
      <c r="D29" s="25" t="str">
        <f t="shared" si="0"/>
        <v>Within budget</v>
      </c>
    </row>
    <row r="30" spans="1:4">
      <c r="A30" s="4">
        <v>44501</v>
      </c>
      <c r="B30" s="7" t="s">
        <v>4</v>
      </c>
      <c r="C30" s="8">
        <v>2327</v>
      </c>
      <c r="D30" s="25" t="str">
        <f t="shared" si="0"/>
        <v>Over budget</v>
      </c>
    </row>
    <row r="31" spans="1:4">
      <c r="A31" s="4">
        <v>44502</v>
      </c>
      <c r="B31" s="7" t="s">
        <v>8</v>
      </c>
      <c r="C31" s="6">
        <v>1150</v>
      </c>
      <c r="D31" s="25" t="str">
        <f t="shared" si="0"/>
        <v>Within budget</v>
      </c>
    </row>
    <row r="32" spans="1:4">
      <c r="A32" s="4">
        <v>44504</v>
      </c>
      <c r="B32" s="7" t="s">
        <v>8</v>
      </c>
      <c r="C32" s="8">
        <v>1138</v>
      </c>
      <c r="D32" s="25" t="str">
        <f t="shared" si="0"/>
        <v>Within budget</v>
      </c>
    </row>
    <row r="33" spans="1:4">
      <c r="A33" s="3">
        <v>44505</v>
      </c>
      <c r="B33" s="5" t="s">
        <v>13</v>
      </c>
      <c r="C33" s="6">
        <v>500</v>
      </c>
      <c r="D33" s="25" t="str">
        <f t="shared" si="0"/>
        <v>Within budget</v>
      </c>
    </row>
    <row r="34" spans="1:4">
      <c r="A34" s="3">
        <v>44508</v>
      </c>
      <c r="B34" s="5" t="s">
        <v>7</v>
      </c>
      <c r="C34" s="6">
        <v>702</v>
      </c>
      <c r="D34" s="25" t="str">
        <f t="shared" si="0"/>
        <v>Within budget</v>
      </c>
    </row>
    <row r="35" spans="1:4">
      <c r="A35" s="4">
        <v>44509</v>
      </c>
      <c r="B35" s="7" t="s">
        <v>5</v>
      </c>
      <c r="C35" s="8">
        <v>1600</v>
      </c>
      <c r="D35" s="25" t="str">
        <f t="shared" si="0"/>
        <v>Within budget</v>
      </c>
    </row>
    <row r="36" spans="1:4">
      <c r="A36" s="4">
        <v>44512</v>
      </c>
      <c r="B36" s="7" t="s">
        <v>6</v>
      </c>
      <c r="C36" s="6">
        <v>600</v>
      </c>
      <c r="D36" s="25" t="str">
        <f t="shared" si="0"/>
        <v>Within budget</v>
      </c>
    </row>
    <row r="37" spans="1:4">
      <c r="A37" s="3">
        <v>44515</v>
      </c>
      <c r="B37" s="5" t="s">
        <v>13</v>
      </c>
      <c r="C37" s="6">
        <v>900</v>
      </c>
      <c r="D37" s="25" t="str">
        <f t="shared" si="0"/>
        <v>Within budget</v>
      </c>
    </row>
    <row r="38" spans="1:4">
      <c r="A38" s="4">
        <v>44515</v>
      </c>
      <c r="B38" s="5" t="s">
        <v>7</v>
      </c>
      <c r="C38" s="6">
        <v>150</v>
      </c>
      <c r="D38" s="25" t="str">
        <f t="shared" si="0"/>
        <v>Within budget</v>
      </c>
    </row>
    <row r="39" spans="1:4">
      <c r="A39" s="3">
        <v>44515</v>
      </c>
      <c r="B39" s="5" t="s">
        <v>3</v>
      </c>
      <c r="C39" s="6">
        <v>2100</v>
      </c>
      <c r="D39" s="25" t="str">
        <f t="shared" si="0"/>
        <v>Over budget</v>
      </c>
    </row>
    <row r="40" spans="1:4">
      <c r="A40" s="3">
        <v>44517</v>
      </c>
      <c r="B40" s="5" t="s">
        <v>11</v>
      </c>
      <c r="C40" s="6">
        <v>470.63</v>
      </c>
      <c r="D40" s="25" t="str">
        <f t="shared" si="0"/>
        <v>Within budget</v>
      </c>
    </row>
    <row r="41" spans="1:4">
      <c r="A41" s="3">
        <v>44517</v>
      </c>
      <c r="B41" s="5" t="s">
        <v>12</v>
      </c>
      <c r="C41" s="6">
        <v>322.64</v>
      </c>
      <c r="D41" s="25" t="str">
        <f t="shared" si="0"/>
        <v>Within budget</v>
      </c>
    </row>
    <row r="42" spans="1:4">
      <c r="A42" s="3">
        <v>44518</v>
      </c>
      <c r="B42" s="7" t="s">
        <v>10</v>
      </c>
      <c r="C42" s="6">
        <v>428</v>
      </c>
      <c r="D42" s="25" t="str">
        <f t="shared" si="0"/>
        <v>Within budget</v>
      </c>
    </row>
    <row r="43" spans="1:4">
      <c r="A43" s="3">
        <v>44519</v>
      </c>
      <c r="B43" s="5" t="s">
        <v>6</v>
      </c>
      <c r="C43" s="6">
        <v>447</v>
      </c>
      <c r="D43" s="25" t="str">
        <f t="shared" si="0"/>
        <v>Within budget</v>
      </c>
    </row>
    <row r="44" spans="1:4">
      <c r="A44" s="3">
        <v>44522</v>
      </c>
      <c r="B44" s="5" t="s">
        <v>5</v>
      </c>
      <c r="C44" s="8">
        <v>1720</v>
      </c>
      <c r="D44" s="25" t="str">
        <f t="shared" si="0"/>
        <v>Within budget</v>
      </c>
    </row>
    <row r="45" spans="1:4">
      <c r="A45" s="4">
        <v>44524</v>
      </c>
      <c r="B45" s="7" t="s">
        <v>7</v>
      </c>
      <c r="C45" s="6">
        <v>540</v>
      </c>
      <c r="D45" s="25" t="str">
        <f t="shared" si="0"/>
        <v>Within budget</v>
      </c>
    </row>
    <row r="46" spans="1:4">
      <c r="A46" s="3">
        <v>44525</v>
      </c>
      <c r="B46" s="5" t="s">
        <v>9</v>
      </c>
      <c r="C46" s="6">
        <v>314</v>
      </c>
      <c r="D46" s="25" t="str">
        <f t="shared" si="0"/>
        <v>Within budget</v>
      </c>
    </row>
    <row r="47" spans="1:4">
      <c r="A47" s="3">
        <v>44526</v>
      </c>
      <c r="B47" s="5" t="s">
        <v>10</v>
      </c>
      <c r="C47" s="6">
        <v>518</v>
      </c>
      <c r="D47" s="25" t="str">
        <f t="shared" si="0"/>
        <v>Within budget</v>
      </c>
    </row>
    <row r="48" spans="1:4">
      <c r="A48" s="3">
        <v>44526</v>
      </c>
      <c r="B48" s="7" t="s">
        <v>4</v>
      </c>
      <c r="C48" s="8">
        <v>2000</v>
      </c>
      <c r="D48" s="25" t="str">
        <f t="shared" si="0"/>
        <v>Over budget</v>
      </c>
    </row>
    <row r="49" spans="1:4">
      <c r="A49" s="4">
        <v>44529</v>
      </c>
      <c r="B49" s="7" t="s">
        <v>9</v>
      </c>
      <c r="C49" s="6">
        <v>337</v>
      </c>
      <c r="D49" s="25" t="str">
        <f t="shared" si="0"/>
        <v>Within budget</v>
      </c>
    </row>
    <row r="50" spans="1:4">
      <c r="A50" s="3">
        <v>44530</v>
      </c>
      <c r="B50" s="5" t="s">
        <v>10</v>
      </c>
      <c r="C50" s="6">
        <v>500</v>
      </c>
      <c r="D50" s="25" t="str">
        <f t="shared" si="0"/>
        <v>Within budget</v>
      </c>
    </row>
    <row r="51" spans="1:4">
      <c r="A51" s="3">
        <v>44531</v>
      </c>
      <c r="B51" s="5" t="s">
        <v>5</v>
      </c>
      <c r="C51" s="8">
        <v>2500</v>
      </c>
      <c r="D51" s="25" t="str">
        <f t="shared" si="0"/>
        <v>Over budget</v>
      </c>
    </row>
    <row r="52" spans="1:4">
      <c r="A52" s="4">
        <v>44534</v>
      </c>
      <c r="B52" s="7" t="s">
        <v>6</v>
      </c>
      <c r="C52" s="6">
        <v>710</v>
      </c>
      <c r="D52" s="25" t="str">
        <f t="shared" si="0"/>
        <v>Within budget</v>
      </c>
    </row>
    <row r="53" spans="1:4">
      <c r="A53" s="3">
        <v>44537</v>
      </c>
      <c r="B53" s="5" t="s">
        <v>3</v>
      </c>
      <c r="C53" s="6">
        <v>2300</v>
      </c>
      <c r="D53" s="25" t="str">
        <f t="shared" si="0"/>
        <v>Over budget</v>
      </c>
    </row>
    <row r="54" spans="1:4">
      <c r="A54" s="3">
        <v>44539</v>
      </c>
      <c r="B54" s="5" t="s">
        <v>14</v>
      </c>
      <c r="C54" s="6">
        <v>12000</v>
      </c>
      <c r="D54" s="25" t="str">
        <f t="shared" si="0"/>
        <v>Over budget</v>
      </c>
    </row>
    <row r="55" spans="1:4">
      <c r="A55" s="3">
        <v>44545</v>
      </c>
      <c r="B55" s="7" t="s">
        <v>8</v>
      </c>
      <c r="C55" s="6">
        <v>1500</v>
      </c>
      <c r="D55" s="25" t="str">
        <f t="shared" si="0"/>
        <v>Within budget</v>
      </c>
    </row>
    <row r="56" spans="1:4">
      <c r="A56" s="3">
        <v>44547</v>
      </c>
      <c r="B56" s="5" t="s">
        <v>11</v>
      </c>
      <c r="C56" s="6">
        <v>470.63</v>
      </c>
      <c r="D56" s="25" t="str">
        <f t="shared" si="0"/>
        <v>Within budget</v>
      </c>
    </row>
    <row r="57" spans="1:4">
      <c r="A57" s="3">
        <v>44550</v>
      </c>
      <c r="B57" s="5" t="s">
        <v>9</v>
      </c>
      <c r="C57" s="6">
        <v>267</v>
      </c>
      <c r="D57" s="25" t="str">
        <f t="shared" si="0"/>
        <v>Within budget</v>
      </c>
    </row>
    <row r="58" spans="1:4">
      <c r="A58" s="3">
        <v>44553</v>
      </c>
      <c r="B58" s="5" t="s">
        <v>7</v>
      </c>
      <c r="C58" s="6">
        <v>640</v>
      </c>
      <c r="D58" s="25" t="str">
        <f t="shared" si="0"/>
        <v>Within budget</v>
      </c>
    </row>
    <row r="59" spans="1:4">
      <c r="A59" s="3">
        <v>44553</v>
      </c>
      <c r="B59" s="5" t="s">
        <v>6</v>
      </c>
      <c r="C59" s="6">
        <v>450</v>
      </c>
      <c r="D59" s="25" t="str">
        <f t="shared" si="0"/>
        <v>Within budget</v>
      </c>
    </row>
    <row r="60" spans="1:4" ht="31.5">
      <c r="A60" s="9"/>
      <c r="C60" s="11">
        <f>SUM(C10:C59)</f>
        <v>57045.27</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7"/>
  <sheetViews>
    <sheetView tabSelected="1" topLeftCell="A46" workbookViewId="0">
      <selection activeCell="F14" sqref="F14"/>
    </sheetView>
  </sheetViews>
  <sheetFormatPr defaultRowHeight="15"/>
  <cols>
    <col min="1" max="2" width="22.5703125" style="10" customWidth="1"/>
    <col min="3" max="3" width="30" style="10" customWidth="1"/>
    <col min="4" max="6" width="20.7109375" customWidth="1"/>
  </cols>
  <sheetData>
    <row r="4" spans="1:4" ht="60">
      <c r="A4" s="15" t="s">
        <v>23</v>
      </c>
    </row>
    <row r="9" spans="1:4">
      <c r="A9" s="1" t="s">
        <v>0</v>
      </c>
      <c r="B9" s="1" t="s">
        <v>1</v>
      </c>
      <c r="C9" s="2" t="s">
        <v>2</v>
      </c>
      <c r="D9" t="s">
        <v>47</v>
      </c>
    </row>
    <row r="10" spans="1:4">
      <c r="A10" s="3">
        <v>44470</v>
      </c>
      <c r="B10" s="5" t="s">
        <v>3</v>
      </c>
      <c r="C10" s="6">
        <v>2300</v>
      </c>
      <c r="D10" t="str">
        <f>IF(C10&gt;2000,"overbudget","within budget")</f>
        <v>overbudget</v>
      </c>
    </row>
    <row r="11" spans="1:4">
      <c r="A11" s="4">
        <v>44470</v>
      </c>
      <c r="B11" s="7" t="s">
        <v>4</v>
      </c>
      <c r="C11" s="6">
        <v>767</v>
      </c>
    </row>
    <row r="12" spans="1:4" ht="28.5">
      <c r="A12" s="4">
        <v>44470</v>
      </c>
      <c r="B12" s="7" t="s">
        <v>5</v>
      </c>
      <c r="C12" s="8">
        <v>2500</v>
      </c>
    </row>
    <row r="13" spans="1:4">
      <c r="A13" s="4">
        <v>44473</v>
      </c>
      <c r="B13" s="7" t="s">
        <v>6</v>
      </c>
      <c r="C13" s="6">
        <v>710</v>
      </c>
    </row>
    <row r="14" spans="1:4">
      <c r="A14" s="3">
        <v>44473</v>
      </c>
      <c r="B14" s="5" t="s">
        <v>7</v>
      </c>
      <c r="C14" s="6">
        <v>760</v>
      </c>
    </row>
    <row r="15" spans="1:4">
      <c r="A15" s="4">
        <v>44476</v>
      </c>
      <c r="B15" s="7" t="s">
        <v>8</v>
      </c>
      <c r="C15" s="8">
        <v>1900</v>
      </c>
    </row>
    <row r="16" spans="1:4">
      <c r="A16" s="3">
        <v>44477</v>
      </c>
      <c r="B16" s="5" t="s">
        <v>9</v>
      </c>
      <c r="C16" s="6">
        <v>450</v>
      </c>
    </row>
    <row r="17" spans="1:3">
      <c r="A17" s="4">
        <v>44484</v>
      </c>
      <c r="B17" s="7" t="s">
        <v>10</v>
      </c>
      <c r="C17" s="6">
        <v>620</v>
      </c>
    </row>
    <row r="18" spans="1:3">
      <c r="A18" s="4">
        <v>44485</v>
      </c>
      <c r="B18" s="7" t="s">
        <v>11</v>
      </c>
      <c r="C18" s="6">
        <v>470</v>
      </c>
    </row>
    <row r="19" spans="1:3">
      <c r="A19" s="4">
        <v>44487</v>
      </c>
      <c r="B19" s="7" t="s">
        <v>4</v>
      </c>
      <c r="C19" s="6">
        <v>970</v>
      </c>
    </row>
    <row r="20" spans="1:3">
      <c r="A20" s="4">
        <v>44487</v>
      </c>
      <c r="B20" s="5" t="s">
        <v>3</v>
      </c>
      <c r="C20" s="8">
        <v>1075</v>
      </c>
    </row>
    <row r="21" spans="1:3">
      <c r="A21" s="4">
        <v>44488</v>
      </c>
      <c r="B21" s="7" t="s">
        <v>9</v>
      </c>
      <c r="C21" s="6">
        <v>489</v>
      </c>
    </row>
    <row r="22" spans="1:3" ht="28.5">
      <c r="A22" s="4">
        <v>44491</v>
      </c>
      <c r="B22" s="7" t="s">
        <v>5</v>
      </c>
      <c r="C22" s="8">
        <v>1574.1</v>
      </c>
    </row>
    <row r="23" spans="1:3">
      <c r="A23" s="4">
        <v>44491</v>
      </c>
      <c r="B23" s="7" t="s">
        <v>7</v>
      </c>
      <c r="C23" s="6">
        <v>550</v>
      </c>
    </row>
    <row r="24" spans="1:3">
      <c r="A24" s="4">
        <v>44494</v>
      </c>
      <c r="B24" s="7" t="s">
        <v>12</v>
      </c>
      <c r="C24" s="6">
        <v>423</v>
      </c>
    </row>
    <row r="25" spans="1:3">
      <c r="A25" s="4">
        <v>44496</v>
      </c>
      <c r="B25" s="7" t="s">
        <v>12</v>
      </c>
      <c r="C25" s="6">
        <v>358.22</v>
      </c>
    </row>
    <row r="26" spans="1:3">
      <c r="A26" s="4">
        <v>44496</v>
      </c>
      <c r="B26" s="7" t="s">
        <v>10</v>
      </c>
      <c r="C26" s="6">
        <v>520</v>
      </c>
    </row>
    <row r="27" spans="1:3">
      <c r="A27" s="3">
        <v>44497</v>
      </c>
      <c r="B27" s="5" t="s">
        <v>6</v>
      </c>
      <c r="C27" s="6">
        <v>300</v>
      </c>
    </row>
    <row r="28" spans="1:3">
      <c r="A28" s="3">
        <v>44498</v>
      </c>
      <c r="B28" s="5" t="s">
        <v>12</v>
      </c>
      <c r="C28" s="6">
        <v>407.05</v>
      </c>
    </row>
    <row r="29" spans="1:3" ht="28.5">
      <c r="A29" s="3">
        <v>44499</v>
      </c>
      <c r="B29" s="5" t="s">
        <v>5</v>
      </c>
      <c r="C29" s="6">
        <v>300</v>
      </c>
    </row>
    <row r="30" spans="1:3">
      <c r="A30" s="4">
        <v>44501</v>
      </c>
      <c r="B30" s="7" t="s">
        <v>4</v>
      </c>
      <c r="C30" s="8">
        <v>2327</v>
      </c>
    </row>
    <row r="31" spans="1:3">
      <c r="A31" s="4">
        <v>44502</v>
      </c>
      <c r="B31" s="7" t="s">
        <v>8</v>
      </c>
      <c r="C31" s="6">
        <v>1150</v>
      </c>
    </row>
    <row r="32" spans="1:3">
      <c r="A32" s="4">
        <v>44504</v>
      </c>
      <c r="B32" s="7" t="s">
        <v>8</v>
      </c>
      <c r="C32" s="8">
        <v>1138</v>
      </c>
    </row>
    <row r="33" spans="1:3">
      <c r="A33" s="3">
        <v>44505</v>
      </c>
      <c r="B33" s="5" t="s">
        <v>13</v>
      </c>
      <c r="C33" s="6">
        <v>500</v>
      </c>
    </row>
    <row r="34" spans="1:3">
      <c r="A34" s="3">
        <v>44508</v>
      </c>
      <c r="B34" s="5" t="s">
        <v>7</v>
      </c>
      <c r="C34" s="6">
        <v>702</v>
      </c>
    </row>
    <row r="35" spans="1:3" ht="28.5">
      <c r="A35" s="4">
        <v>44509</v>
      </c>
      <c r="B35" s="7" t="s">
        <v>5</v>
      </c>
      <c r="C35" s="8">
        <v>1600</v>
      </c>
    </row>
    <row r="36" spans="1:3">
      <c r="A36" s="4">
        <v>44512</v>
      </c>
      <c r="B36" s="7" t="s">
        <v>6</v>
      </c>
      <c r="C36" s="6">
        <v>600</v>
      </c>
    </row>
    <row r="37" spans="1:3">
      <c r="A37" s="3">
        <v>44515</v>
      </c>
      <c r="B37" s="5" t="s">
        <v>13</v>
      </c>
      <c r="C37" s="6">
        <v>900</v>
      </c>
    </row>
    <row r="38" spans="1:3">
      <c r="A38" s="4">
        <v>44515</v>
      </c>
      <c r="B38" s="5" t="s">
        <v>7</v>
      </c>
      <c r="C38" s="6">
        <v>150</v>
      </c>
    </row>
    <row r="39" spans="1:3">
      <c r="A39" s="3">
        <v>44515</v>
      </c>
      <c r="B39" s="5" t="s">
        <v>3</v>
      </c>
      <c r="C39" s="6">
        <v>2100</v>
      </c>
    </row>
    <row r="40" spans="1:3">
      <c r="A40" s="3">
        <v>44517</v>
      </c>
      <c r="B40" s="5" t="s">
        <v>11</v>
      </c>
      <c r="C40" s="6">
        <v>470.63</v>
      </c>
    </row>
    <row r="41" spans="1:3">
      <c r="A41" s="3">
        <v>44517</v>
      </c>
      <c r="B41" s="5" t="s">
        <v>12</v>
      </c>
      <c r="C41" s="6">
        <v>322.64</v>
      </c>
    </row>
    <row r="42" spans="1:3">
      <c r="A42" s="3">
        <v>44518</v>
      </c>
      <c r="B42" s="7" t="s">
        <v>10</v>
      </c>
      <c r="C42" s="6">
        <v>428</v>
      </c>
    </row>
    <row r="43" spans="1:3">
      <c r="A43" s="3">
        <v>44519</v>
      </c>
      <c r="B43" s="5" t="s">
        <v>6</v>
      </c>
      <c r="C43" s="6">
        <v>447</v>
      </c>
    </row>
    <row r="44" spans="1:3" ht="28.5">
      <c r="A44" s="3">
        <v>44522</v>
      </c>
      <c r="B44" s="5" t="s">
        <v>5</v>
      </c>
      <c r="C44" s="8">
        <v>1720</v>
      </c>
    </row>
    <row r="45" spans="1:3">
      <c r="A45" s="4">
        <v>44524</v>
      </c>
      <c r="B45" s="7" t="s">
        <v>7</v>
      </c>
      <c r="C45" s="6">
        <v>540</v>
      </c>
    </row>
    <row r="46" spans="1:3">
      <c r="A46" s="3">
        <v>44525</v>
      </c>
      <c r="B46" s="5" t="s">
        <v>9</v>
      </c>
      <c r="C46" s="6">
        <v>314</v>
      </c>
    </row>
    <row r="47" spans="1:3">
      <c r="A47" s="3">
        <v>44526</v>
      </c>
      <c r="B47" s="5" t="s">
        <v>10</v>
      </c>
      <c r="C47" s="6">
        <v>518</v>
      </c>
    </row>
    <row r="48" spans="1:3">
      <c r="A48" s="3">
        <v>44526</v>
      </c>
      <c r="B48" s="7" t="s">
        <v>4</v>
      </c>
      <c r="C48" s="8">
        <v>2000</v>
      </c>
    </row>
    <row r="49" spans="1:6">
      <c r="A49" s="4">
        <v>44529</v>
      </c>
      <c r="B49" s="7" t="s">
        <v>9</v>
      </c>
      <c r="C49" s="6">
        <v>337</v>
      </c>
    </row>
    <row r="50" spans="1:6">
      <c r="A50" s="3">
        <v>44530</v>
      </c>
      <c r="B50" s="5" t="s">
        <v>10</v>
      </c>
      <c r="C50" s="6">
        <v>500</v>
      </c>
    </row>
    <row r="51" spans="1:6" ht="28.5">
      <c r="A51" s="3">
        <v>44531</v>
      </c>
      <c r="B51" s="5" t="s">
        <v>5</v>
      </c>
      <c r="C51" s="8">
        <v>2500</v>
      </c>
    </row>
    <row r="52" spans="1:6">
      <c r="A52" s="4">
        <v>44534</v>
      </c>
      <c r="B52" s="7" t="s">
        <v>6</v>
      </c>
      <c r="C52" s="6">
        <v>710</v>
      </c>
    </row>
    <row r="53" spans="1:6">
      <c r="A53" s="3">
        <v>44537</v>
      </c>
      <c r="B53" s="5" t="s">
        <v>3</v>
      </c>
      <c r="C53" s="6">
        <v>2300</v>
      </c>
    </row>
    <row r="54" spans="1:6">
      <c r="A54" s="3">
        <v>44539</v>
      </c>
      <c r="B54" s="5" t="s">
        <v>14</v>
      </c>
      <c r="C54" s="6">
        <v>12000</v>
      </c>
    </row>
    <row r="55" spans="1:6">
      <c r="A55" s="3">
        <v>44545</v>
      </c>
      <c r="B55" s="7" t="s">
        <v>8</v>
      </c>
      <c r="C55" s="6">
        <v>1500</v>
      </c>
    </row>
    <row r="56" spans="1:6">
      <c r="A56" s="3">
        <v>44547</v>
      </c>
      <c r="B56" s="5" t="s">
        <v>11</v>
      </c>
      <c r="C56" s="6">
        <v>470.63</v>
      </c>
    </row>
    <row r="57" spans="1:6">
      <c r="A57" s="3">
        <v>44550</v>
      </c>
      <c r="B57" s="5" t="s">
        <v>9</v>
      </c>
      <c r="C57" s="6">
        <v>267</v>
      </c>
    </row>
    <row r="58" spans="1:6">
      <c r="A58" s="3">
        <v>44553</v>
      </c>
      <c r="B58" s="5" t="s">
        <v>7</v>
      </c>
      <c r="C58" s="6">
        <v>640</v>
      </c>
    </row>
    <row r="59" spans="1:6">
      <c r="A59" s="3">
        <v>44553</v>
      </c>
      <c r="B59" s="5" t="s">
        <v>6</v>
      </c>
      <c r="C59" s="6">
        <v>450</v>
      </c>
    </row>
    <row r="60" spans="1:6" ht="31.5">
      <c r="A60" s="9"/>
      <c r="B60" s="28" t="s">
        <v>39</v>
      </c>
      <c r="C60" s="28">
        <f>SUM(C10:C59)</f>
        <v>57045.27</v>
      </c>
      <c r="D60" s="26"/>
    </row>
    <row r="61" spans="1:6">
      <c r="C61" s="27"/>
    </row>
    <row r="63" spans="1:6">
      <c r="E63" s="18" t="s">
        <v>3</v>
      </c>
      <c r="F63" s="29">
        <f>SUMIF(B10:B59,E63,'Task 8 ans'!C10:C59)</f>
        <v>7775</v>
      </c>
    </row>
    <row r="64" spans="1:6">
      <c r="E64" s="18" t="s">
        <v>13</v>
      </c>
      <c r="F64" s="29">
        <f>SUMIF(B11:B60,E64,'Task 8 ans'!C11:C60)</f>
        <v>7464</v>
      </c>
    </row>
    <row r="65" spans="1:6">
      <c r="A65" s="36" t="s">
        <v>41</v>
      </c>
      <c r="B65" s="36"/>
      <c r="C65" s="36"/>
      <c r="E65" s="18" t="s">
        <v>5</v>
      </c>
      <c r="F65" s="29">
        <f>SUMIF(B12:B61,E65,'Task 8 ans'!C12:C61)</f>
        <v>10194.1</v>
      </c>
    </row>
    <row r="66" spans="1:6">
      <c r="A66" s="33" t="s">
        <v>3</v>
      </c>
      <c r="B66" s="29">
        <f>F63/2</f>
        <v>3887.5</v>
      </c>
      <c r="E66" s="18" t="s">
        <v>26</v>
      </c>
      <c r="F66" s="29">
        <f>SUMIF(B13:B62,E66,'Task 8 ans'!C13:C62)</f>
        <v>3217</v>
      </c>
    </row>
    <row r="67" spans="1:6">
      <c r="A67" s="33" t="s">
        <v>13</v>
      </c>
      <c r="B67" s="29">
        <f t="shared" ref="B67:B76" si="0">F64/2</f>
        <v>3732</v>
      </c>
      <c r="E67" s="18" t="s">
        <v>27</v>
      </c>
      <c r="F67" s="29">
        <f>SUMIF(B14:B63,E67,'Task 8 ans'!C14:C63)</f>
        <v>3342</v>
      </c>
    </row>
    <row r="68" spans="1:6">
      <c r="A68" s="33" t="s">
        <v>5</v>
      </c>
      <c r="B68" s="29">
        <f t="shared" si="0"/>
        <v>5097.05</v>
      </c>
      <c r="E68" s="18" t="s">
        <v>24</v>
      </c>
      <c r="F68" s="29">
        <f>SUMIF(B15:B64,E68,'Task 8 ans'!C15:C64)</f>
        <v>5688</v>
      </c>
    </row>
    <row r="69" spans="1:6">
      <c r="A69" s="33" t="s">
        <v>26</v>
      </c>
      <c r="B69" s="29">
        <f t="shared" si="0"/>
        <v>1608.5</v>
      </c>
      <c r="E69" s="18" t="s">
        <v>9</v>
      </c>
      <c r="F69" s="29">
        <f>SUMIF(B16:B65,E69,'Task 8 ans'!C16:C65)</f>
        <v>1857</v>
      </c>
    </row>
    <row r="70" spans="1:6">
      <c r="A70" s="33" t="s">
        <v>27</v>
      </c>
      <c r="B70" s="29">
        <f t="shared" si="0"/>
        <v>1671</v>
      </c>
      <c r="E70" s="18" t="s">
        <v>10</v>
      </c>
      <c r="F70" s="29">
        <f>SUMIF(B17:B66,E70,'Task 8 ans'!C17:C66)</f>
        <v>2586</v>
      </c>
    </row>
    <row r="71" spans="1:6">
      <c r="A71" s="33" t="s">
        <v>24</v>
      </c>
      <c r="B71" s="29">
        <f t="shared" si="0"/>
        <v>2844</v>
      </c>
      <c r="E71" s="18" t="s">
        <v>11</v>
      </c>
      <c r="F71" s="29">
        <f>SUMIF(B18:B67,E71,'Task 8 ans'!C18:C67)</f>
        <v>1411.26</v>
      </c>
    </row>
    <row r="72" spans="1:6">
      <c r="A72" s="33" t="s">
        <v>9</v>
      </c>
      <c r="B72" s="29">
        <f t="shared" si="0"/>
        <v>928.5</v>
      </c>
      <c r="E72" s="18" t="s">
        <v>25</v>
      </c>
      <c r="F72" s="29">
        <f>SUMIF(B19:B68,E72,'Task 8 ans'!C19:C68)</f>
        <v>1510.9099999999999</v>
      </c>
    </row>
    <row r="73" spans="1:6">
      <c r="A73" s="33" t="s">
        <v>10</v>
      </c>
      <c r="B73" s="29">
        <f t="shared" si="0"/>
        <v>1293</v>
      </c>
      <c r="E73" s="31" t="s">
        <v>14</v>
      </c>
      <c r="F73" s="29">
        <f>SUMIF(B20:B69,E73,'Task 8 ans'!C20:C69)</f>
        <v>12000</v>
      </c>
    </row>
    <row r="74" spans="1:6">
      <c r="A74" s="33" t="s">
        <v>11</v>
      </c>
      <c r="B74" s="29">
        <f t="shared" si="0"/>
        <v>705.63</v>
      </c>
      <c r="E74" s="31" t="s">
        <v>40</v>
      </c>
      <c r="F74" s="30">
        <f>SUM(F63:F73)</f>
        <v>57045.270000000004</v>
      </c>
    </row>
    <row r="75" spans="1:6">
      <c r="A75" s="33" t="s">
        <v>25</v>
      </c>
      <c r="B75" s="29">
        <f t="shared" si="0"/>
        <v>755.45499999999993</v>
      </c>
    </row>
    <row r="76" spans="1:6">
      <c r="A76" s="32" t="s">
        <v>14</v>
      </c>
      <c r="B76" s="29">
        <f t="shared" si="0"/>
        <v>6000</v>
      </c>
    </row>
    <row r="77" spans="1:6">
      <c r="A77" s="34" t="s">
        <v>42</v>
      </c>
      <c r="B77" s="30">
        <f>SUM(B66:B76)</f>
        <v>28522.635000000002</v>
      </c>
    </row>
  </sheetData>
  <mergeCells count="1">
    <mergeCell ref="A65:C6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A3" sqref="A3"/>
    </sheetView>
  </sheetViews>
  <sheetFormatPr defaultRowHeight="15"/>
  <cols>
    <col min="1" max="1" width="20.28515625" bestFit="1" customWidth="1"/>
    <col min="2" max="2" width="15.140625" bestFit="1" customWidth="1"/>
  </cols>
  <sheetData>
    <row r="3" spans="1:2">
      <c r="A3" s="22" t="s">
        <v>28</v>
      </c>
      <c r="B3" t="s">
        <v>30</v>
      </c>
    </row>
    <row r="4" spans="1:2">
      <c r="A4" s="23" t="s">
        <v>12</v>
      </c>
      <c r="B4" s="24">
        <v>1510.9099999999999</v>
      </c>
    </row>
    <row r="5" spans="1:2">
      <c r="A5" s="23" t="s">
        <v>7</v>
      </c>
      <c r="B5" s="24">
        <v>3342</v>
      </c>
    </row>
    <row r="6" spans="1:2">
      <c r="A6" s="23" t="s">
        <v>8</v>
      </c>
      <c r="B6" s="24">
        <v>5688</v>
      </c>
    </row>
    <row r="7" spans="1:2">
      <c r="A7" s="23" t="s">
        <v>3</v>
      </c>
      <c r="B7" s="24">
        <v>7775</v>
      </c>
    </row>
    <row r="8" spans="1:2">
      <c r="A8" s="23" t="s">
        <v>11</v>
      </c>
      <c r="B8" s="24">
        <v>1411.26</v>
      </c>
    </row>
    <row r="9" spans="1:2">
      <c r="A9" s="23" t="s">
        <v>10</v>
      </c>
      <c r="B9" s="24">
        <v>2586</v>
      </c>
    </row>
    <row r="10" spans="1:2">
      <c r="A10" s="23" t="s">
        <v>4</v>
      </c>
      <c r="B10" s="24">
        <v>7464</v>
      </c>
    </row>
    <row r="11" spans="1:2">
      <c r="A11" s="23" t="s">
        <v>9</v>
      </c>
      <c r="B11" s="24">
        <v>1857</v>
      </c>
    </row>
    <row r="12" spans="1:2">
      <c r="A12" s="23" t="s">
        <v>5</v>
      </c>
      <c r="B12" s="24">
        <v>7694.1</v>
      </c>
    </row>
    <row r="13" spans="1:2">
      <c r="A13" s="23" t="s">
        <v>14</v>
      </c>
      <c r="B13" s="24">
        <v>12000</v>
      </c>
    </row>
    <row r="14" spans="1:2">
      <c r="A14" s="23" t="s">
        <v>6</v>
      </c>
      <c r="B14" s="24">
        <v>3217</v>
      </c>
    </row>
    <row r="15" spans="1:2">
      <c r="A15" s="23" t="s">
        <v>43</v>
      </c>
      <c r="B15" s="24">
        <v>54545.27</v>
      </c>
    </row>
    <row r="16" spans="1:2">
      <c r="A16" s="23" t="s">
        <v>29</v>
      </c>
      <c r="B16" s="24">
        <v>109090.54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topLeftCell="A55" zoomScale="122" workbookViewId="0">
      <selection activeCell="D6" sqref="D6"/>
    </sheetView>
  </sheetViews>
  <sheetFormatPr defaultRowHeight="15"/>
  <cols>
    <col min="1" max="3" width="22" style="10" customWidth="1"/>
  </cols>
  <sheetData>
    <row r="1" spans="1:4">
      <c r="A1" s="1" t="s">
        <v>0</v>
      </c>
      <c r="B1" s="1" t="s">
        <v>1</v>
      </c>
      <c r="C1" s="2" t="s">
        <v>2</v>
      </c>
      <c r="D1" t="s">
        <v>44</v>
      </c>
    </row>
    <row r="2" spans="1:4">
      <c r="A2" s="3">
        <v>44470</v>
      </c>
      <c r="B2" s="5" t="s">
        <v>3</v>
      </c>
      <c r="C2" s="6">
        <v>2300</v>
      </c>
      <c r="D2" t="s">
        <v>45</v>
      </c>
    </row>
    <row r="3" spans="1:4">
      <c r="A3" s="4">
        <v>44470</v>
      </c>
      <c r="B3" s="7" t="s">
        <v>4</v>
      </c>
      <c r="C3" s="6">
        <v>767</v>
      </c>
      <c r="D3" t="s">
        <v>45</v>
      </c>
    </row>
    <row r="4" spans="1:4" ht="28.5">
      <c r="A4" s="4">
        <v>44470</v>
      </c>
      <c r="B4" s="7" t="s">
        <v>5</v>
      </c>
      <c r="C4" s="8">
        <f>COUNTIF(Expense!B2:B51,"")</f>
        <v>0</v>
      </c>
      <c r="D4" t="s">
        <v>46</v>
      </c>
    </row>
    <row r="5" spans="1:4">
      <c r="A5" s="4">
        <v>44473</v>
      </c>
      <c r="B5" s="7" t="s">
        <v>6</v>
      </c>
      <c r="C5" s="6">
        <v>710</v>
      </c>
    </row>
    <row r="6" spans="1:4">
      <c r="A6" s="3">
        <v>44473</v>
      </c>
      <c r="B6" s="5" t="s">
        <v>7</v>
      </c>
      <c r="C6" s="6">
        <v>760</v>
      </c>
      <c r="D6" t="s">
        <v>45</v>
      </c>
    </row>
    <row r="7" spans="1:4">
      <c r="A7" s="4">
        <v>44476</v>
      </c>
      <c r="B7" s="7" t="s">
        <v>8</v>
      </c>
      <c r="C7" s="8">
        <v>1900</v>
      </c>
    </row>
    <row r="8" spans="1:4">
      <c r="A8" s="3">
        <v>44477</v>
      </c>
      <c r="B8" s="5" t="s">
        <v>9</v>
      </c>
      <c r="C8" s="6">
        <v>450</v>
      </c>
    </row>
    <row r="9" spans="1:4">
      <c r="A9" s="4">
        <v>44484</v>
      </c>
      <c r="B9" s="7" t="s">
        <v>10</v>
      </c>
      <c r="C9" s="6">
        <v>620</v>
      </c>
    </row>
    <row r="10" spans="1:4">
      <c r="A10" s="4">
        <v>44485</v>
      </c>
      <c r="B10" s="7" t="s">
        <v>11</v>
      </c>
      <c r="C10" s="6">
        <v>470</v>
      </c>
    </row>
    <row r="11" spans="1:4">
      <c r="A11" s="4">
        <v>44487</v>
      </c>
      <c r="B11" s="7" t="s">
        <v>4</v>
      </c>
      <c r="C11" s="6">
        <v>970</v>
      </c>
    </row>
    <row r="12" spans="1:4">
      <c r="A12" s="4">
        <v>44487</v>
      </c>
      <c r="B12" s="5" t="s">
        <v>3</v>
      </c>
      <c r="C12" s="8">
        <v>1075</v>
      </c>
    </row>
    <row r="13" spans="1:4">
      <c r="A13" s="4">
        <v>44488</v>
      </c>
      <c r="B13" s="7" t="s">
        <v>9</v>
      </c>
      <c r="C13" s="6">
        <v>489</v>
      </c>
    </row>
    <row r="14" spans="1:4" ht="28.5">
      <c r="A14" s="4">
        <v>44491</v>
      </c>
      <c r="B14" s="7" t="s">
        <v>5</v>
      </c>
      <c r="C14" s="8">
        <v>1574.1</v>
      </c>
    </row>
    <row r="15" spans="1:4">
      <c r="A15" s="4">
        <v>44491</v>
      </c>
      <c r="B15" s="7" t="s">
        <v>7</v>
      </c>
      <c r="C15" s="6">
        <v>550</v>
      </c>
    </row>
    <row r="16" spans="1:4">
      <c r="A16" s="4">
        <v>44494</v>
      </c>
      <c r="B16" s="7" t="s">
        <v>12</v>
      </c>
      <c r="C16" s="6">
        <v>423</v>
      </c>
    </row>
    <row r="17" spans="1:3">
      <c r="A17" s="4">
        <v>44496</v>
      </c>
      <c r="B17" s="7" t="s">
        <v>12</v>
      </c>
      <c r="C17" s="6">
        <v>358.22</v>
      </c>
    </row>
    <row r="18" spans="1:3">
      <c r="A18" s="4">
        <v>44496</v>
      </c>
      <c r="B18" s="7" t="s">
        <v>10</v>
      </c>
      <c r="C18" s="6">
        <v>520</v>
      </c>
    </row>
    <row r="19" spans="1:3">
      <c r="A19" s="3">
        <v>44497</v>
      </c>
      <c r="B19" s="5" t="s">
        <v>6</v>
      </c>
      <c r="C19" s="6">
        <v>300</v>
      </c>
    </row>
    <row r="20" spans="1:3">
      <c r="A20" s="3">
        <v>44498</v>
      </c>
      <c r="B20" s="5" t="s">
        <v>12</v>
      </c>
      <c r="C20" s="6">
        <v>407.05</v>
      </c>
    </row>
    <row r="21" spans="1:3" ht="28.5">
      <c r="A21" s="3">
        <v>44499</v>
      </c>
      <c r="B21" s="5" t="s">
        <v>5</v>
      </c>
      <c r="C21" s="6">
        <v>300</v>
      </c>
    </row>
    <row r="22" spans="1:3">
      <c r="A22" s="4">
        <v>44501</v>
      </c>
      <c r="B22" s="7" t="s">
        <v>4</v>
      </c>
      <c r="C22" s="8">
        <v>2327</v>
      </c>
    </row>
    <row r="23" spans="1:3">
      <c r="A23" s="4">
        <v>44502</v>
      </c>
      <c r="B23" s="7" t="s">
        <v>8</v>
      </c>
      <c r="C23" s="6">
        <v>1150</v>
      </c>
    </row>
    <row r="24" spans="1:3">
      <c r="A24" s="4">
        <v>44504</v>
      </c>
      <c r="B24" s="7" t="s">
        <v>8</v>
      </c>
      <c r="C24" s="8">
        <v>1138</v>
      </c>
    </row>
    <row r="25" spans="1:3">
      <c r="A25" s="3">
        <v>44505</v>
      </c>
      <c r="B25" s="5" t="s">
        <v>13</v>
      </c>
      <c r="C25" s="6">
        <v>500</v>
      </c>
    </row>
    <row r="26" spans="1:3">
      <c r="A26" s="3">
        <v>44508</v>
      </c>
      <c r="B26" s="5" t="s">
        <v>7</v>
      </c>
      <c r="C26" s="6">
        <v>702</v>
      </c>
    </row>
    <row r="27" spans="1:3" ht="28.5">
      <c r="A27" s="4">
        <v>44509</v>
      </c>
      <c r="B27" s="7" t="s">
        <v>5</v>
      </c>
      <c r="C27" s="8">
        <v>1600</v>
      </c>
    </row>
    <row r="28" spans="1:3">
      <c r="A28" s="4">
        <v>44512</v>
      </c>
      <c r="B28" s="7" t="s">
        <v>6</v>
      </c>
      <c r="C28" s="6">
        <v>600</v>
      </c>
    </row>
    <row r="29" spans="1:3">
      <c r="A29" s="3">
        <v>44515</v>
      </c>
      <c r="B29" s="5" t="s">
        <v>13</v>
      </c>
      <c r="C29" s="6">
        <v>900</v>
      </c>
    </row>
    <row r="30" spans="1:3">
      <c r="A30" s="4">
        <v>44515</v>
      </c>
      <c r="B30" s="5" t="s">
        <v>7</v>
      </c>
      <c r="C30" s="6">
        <v>150</v>
      </c>
    </row>
    <row r="31" spans="1:3">
      <c r="A31" s="3">
        <v>44515</v>
      </c>
      <c r="B31" s="5" t="s">
        <v>3</v>
      </c>
      <c r="C31" s="6">
        <v>2100</v>
      </c>
    </row>
    <row r="32" spans="1:3">
      <c r="A32" s="3">
        <v>44517</v>
      </c>
      <c r="B32" s="5" t="s">
        <v>11</v>
      </c>
      <c r="C32" s="6">
        <v>470.63</v>
      </c>
    </row>
    <row r="33" spans="1:3">
      <c r="A33" s="3">
        <v>44517</v>
      </c>
      <c r="B33" s="5" t="s">
        <v>12</v>
      </c>
      <c r="C33" s="6">
        <v>322.64</v>
      </c>
    </row>
    <row r="34" spans="1:3">
      <c r="A34" s="3">
        <v>44518</v>
      </c>
      <c r="B34" s="7" t="s">
        <v>10</v>
      </c>
      <c r="C34" s="6">
        <v>428</v>
      </c>
    </row>
    <row r="35" spans="1:3">
      <c r="A35" s="3">
        <v>44519</v>
      </c>
      <c r="B35" s="5" t="s">
        <v>6</v>
      </c>
      <c r="C35" s="6">
        <v>447</v>
      </c>
    </row>
    <row r="36" spans="1:3" ht="28.5">
      <c r="A36" s="3">
        <v>44522</v>
      </c>
      <c r="B36" s="5" t="s">
        <v>5</v>
      </c>
      <c r="C36" s="8">
        <v>1720</v>
      </c>
    </row>
    <row r="37" spans="1:3">
      <c r="A37" s="4">
        <v>44524</v>
      </c>
      <c r="B37" s="7" t="s">
        <v>7</v>
      </c>
      <c r="C37" s="6">
        <v>540</v>
      </c>
    </row>
    <row r="38" spans="1:3">
      <c r="A38" s="3">
        <v>44525</v>
      </c>
      <c r="B38" s="5" t="s">
        <v>9</v>
      </c>
      <c r="C38" s="6">
        <v>314</v>
      </c>
    </row>
    <row r="39" spans="1:3">
      <c r="A39" s="3">
        <v>44526</v>
      </c>
      <c r="B39" s="5" t="s">
        <v>10</v>
      </c>
      <c r="C39" s="6">
        <v>518</v>
      </c>
    </row>
    <row r="40" spans="1:3">
      <c r="A40" s="3">
        <v>44526</v>
      </c>
      <c r="B40" s="7" t="s">
        <v>4</v>
      </c>
      <c r="C40" s="8">
        <v>2000</v>
      </c>
    </row>
    <row r="41" spans="1:3">
      <c r="A41" s="4">
        <v>44529</v>
      </c>
      <c r="B41" s="7" t="s">
        <v>9</v>
      </c>
      <c r="C41" s="6">
        <v>337</v>
      </c>
    </row>
    <row r="42" spans="1:3">
      <c r="A42" s="3">
        <v>44530</v>
      </c>
      <c r="B42" s="5" t="s">
        <v>10</v>
      </c>
      <c r="C42" s="6">
        <v>500</v>
      </c>
    </row>
    <row r="43" spans="1:3" ht="28.5">
      <c r="A43" s="3">
        <v>44531</v>
      </c>
      <c r="B43" s="5" t="s">
        <v>5</v>
      </c>
      <c r="C43" s="8">
        <v>2500</v>
      </c>
    </row>
    <row r="44" spans="1:3">
      <c r="A44" s="4">
        <v>44534</v>
      </c>
      <c r="B44" s="7" t="s">
        <v>6</v>
      </c>
      <c r="C44" s="6">
        <v>710</v>
      </c>
    </row>
    <row r="45" spans="1:3">
      <c r="A45" s="3">
        <v>44537</v>
      </c>
      <c r="B45" s="5" t="s">
        <v>3</v>
      </c>
      <c r="C45" s="6">
        <v>2300</v>
      </c>
    </row>
    <row r="46" spans="1:3">
      <c r="A46" s="3">
        <v>44539</v>
      </c>
      <c r="B46" s="5" t="s">
        <v>14</v>
      </c>
      <c r="C46" s="6">
        <v>12000</v>
      </c>
    </row>
    <row r="47" spans="1:3">
      <c r="A47" s="3">
        <v>44545</v>
      </c>
      <c r="B47" s="7" t="s">
        <v>8</v>
      </c>
      <c r="C47" s="6">
        <v>1500</v>
      </c>
    </row>
    <row r="48" spans="1:3">
      <c r="A48" s="3">
        <v>44547</v>
      </c>
      <c r="B48" s="5" t="s">
        <v>11</v>
      </c>
      <c r="C48" s="6">
        <v>470.63</v>
      </c>
    </row>
    <row r="49" spans="1:3">
      <c r="A49" s="3">
        <v>44550</v>
      </c>
      <c r="B49" s="5" t="s">
        <v>9</v>
      </c>
      <c r="C49" s="6">
        <v>267</v>
      </c>
    </row>
    <row r="50" spans="1:3">
      <c r="A50" s="3">
        <v>44553</v>
      </c>
      <c r="B50" s="5" t="s">
        <v>7</v>
      </c>
      <c r="C50" s="6">
        <v>640</v>
      </c>
    </row>
    <row r="51" spans="1:3">
      <c r="A51" s="3">
        <v>44553</v>
      </c>
      <c r="B51" s="5" t="s">
        <v>6</v>
      </c>
      <c r="C51" s="6">
        <v>450</v>
      </c>
    </row>
    <row r="52" spans="1:3" ht="31.5">
      <c r="A52" s="9"/>
      <c r="C52" s="11">
        <f>SUM(C2:C51)</f>
        <v>54545.27</v>
      </c>
    </row>
  </sheetData>
  <dataValidations count="1">
    <dataValidation type="list" allowBlank="1" showInputMessage="1" showErrorMessage="1" sqref="D2:D51">
      <formula1>"essential,nonessential"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
  <sheetViews>
    <sheetView topLeftCell="A4" workbookViewId="0">
      <selection activeCell="B10" sqref="B10"/>
    </sheetView>
  </sheetViews>
  <sheetFormatPr defaultRowHeight="15"/>
  <cols>
    <col min="2" max="2" width="56.7109375" customWidth="1"/>
    <col min="5" max="5" width="8.85546875" customWidth="1"/>
  </cols>
  <sheetData>
    <row r="2" spans="2:2">
      <c r="B2" s="14" t="s">
        <v>15</v>
      </c>
    </row>
    <row r="3" spans="2:2" ht="45">
      <c r="B3" s="12" t="s">
        <v>16</v>
      </c>
    </row>
    <row r="4" spans="2:2" ht="30">
      <c r="B4" s="12" t="s">
        <v>17</v>
      </c>
    </row>
    <row r="5" spans="2:2" ht="30">
      <c r="B5" s="12" t="s">
        <v>18</v>
      </c>
    </row>
    <row r="6" spans="2:2" ht="75">
      <c r="B6" s="12" t="s">
        <v>19</v>
      </c>
    </row>
    <row r="7" spans="2:2" ht="30">
      <c r="B7" s="12" t="s">
        <v>20</v>
      </c>
    </row>
    <row r="8" spans="2:2" ht="75">
      <c r="B8" s="12" t="s">
        <v>21</v>
      </c>
    </row>
    <row r="9" spans="2:2" ht="75">
      <c r="B9" s="12" t="s">
        <v>22</v>
      </c>
    </row>
    <row r="10" spans="2:2" ht="45">
      <c r="B10" s="12"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5"/>
  <sheetViews>
    <sheetView workbookViewId="0">
      <selection activeCell="B6" sqref="B6"/>
    </sheetView>
  </sheetViews>
  <sheetFormatPr defaultRowHeight="15"/>
  <cols>
    <col min="1" max="1" width="24.140625" customWidth="1"/>
    <col min="2" max="2" width="16.5703125" customWidth="1"/>
  </cols>
  <sheetData>
    <row r="4" spans="1:2" ht="60">
      <c r="A4" s="15" t="s">
        <v>16</v>
      </c>
      <c r="B4" s="16"/>
    </row>
    <row r="5" spans="1:2">
      <c r="B5">
        <f>COUNTIF(Expense!B2:B51,"onine shopping")+COUNTIF(Expense!B2:B51,"ordering food")+COUNTIF(Expense!B2:B51,"gifts")</f>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workbookViewId="0">
      <selection activeCell="C7" sqref="C7"/>
    </sheetView>
  </sheetViews>
  <sheetFormatPr defaultRowHeight="15"/>
  <cols>
    <col min="1" max="1" width="18.28515625" customWidth="1"/>
  </cols>
  <sheetData>
    <row r="3" spans="1:3" ht="60">
      <c r="A3" s="13" t="s">
        <v>17</v>
      </c>
    </row>
    <row r="6" spans="1:3">
      <c r="A6" s="18" t="s">
        <v>3</v>
      </c>
      <c r="B6" s="17">
        <f>SUMIF(Expense!B2:B51,'Task 2 ans'!A6,Expense!C2:C51)</f>
        <v>7775</v>
      </c>
      <c r="C6">
        <f>SUMIF(Expense!B2:B51,'Task 2 ans'!A6,Expense!C2:C51)</f>
        <v>7775</v>
      </c>
    </row>
    <row r="7" spans="1:3">
      <c r="A7" s="18" t="s">
        <v>13</v>
      </c>
      <c r="B7" s="17">
        <f>SUMIF(Expense!B3:B52,'Task 2 ans'!A7,Expense!C3:C52)</f>
        <v>7464</v>
      </c>
      <c r="C7">
        <f>SUMIF(Expense!B2:B51,'Task 2 ans'!A7,Expense!C2:C51)</f>
        <v>7464</v>
      </c>
    </row>
    <row r="8" spans="1:3">
      <c r="A8" s="18" t="s">
        <v>5</v>
      </c>
      <c r="B8" s="17">
        <f>SUMIF(Expense!B2:B51,'Task 2 ans'!A8,Expense!C2:C51)</f>
        <v>7694.1</v>
      </c>
    </row>
    <row r="9" spans="1:3">
      <c r="A9" s="18" t="s">
        <v>26</v>
      </c>
      <c r="B9" s="17">
        <f>SUMIF(Expense!B5:B54,'Task 2 ans'!A9,Expense!C5:C54)</f>
        <v>3217</v>
      </c>
    </row>
    <row r="10" spans="1:3">
      <c r="A10" s="18" t="s">
        <v>27</v>
      </c>
      <c r="B10" s="17">
        <f>SUMIF(Expense!B6:B55,'Task 2 ans'!A10,Expense!C6:C55)</f>
        <v>3342</v>
      </c>
    </row>
    <row r="11" spans="1:3">
      <c r="A11" s="18" t="s">
        <v>24</v>
      </c>
      <c r="B11" s="17">
        <f>SUMIF(Expense!B7:B56,'Task 2 ans'!A11,Expense!C7:C56)</f>
        <v>5688</v>
      </c>
    </row>
    <row r="12" spans="1:3">
      <c r="A12" s="18" t="s">
        <v>9</v>
      </c>
      <c r="B12" s="17">
        <f>SUMIF(Expense!B8:B57,'Task 2 ans'!A12,Expense!C8:C57)</f>
        <v>1857</v>
      </c>
    </row>
    <row r="13" spans="1:3">
      <c r="A13" s="18" t="s">
        <v>10</v>
      </c>
      <c r="B13" s="17">
        <f>SUMIF(Expense!B9:B58,'Task 2 ans'!A13,Expense!C9:C58)</f>
        <v>2586</v>
      </c>
    </row>
    <row r="14" spans="1:3">
      <c r="A14" s="18" t="s">
        <v>11</v>
      </c>
      <c r="B14" s="17">
        <f>SUMIF(Expense!B10:B59,'Task 2 ans'!A14,Expense!C10:C59)</f>
        <v>1411.26</v>
      </c>
    </row>
    <row r="15" spans="1:3">
      <c r="A15" s="18" t="s">
        <v>25</v>
      </c>
      <c r="B15" s="17">
        <f>SUMIF(Expense!B11:B60,'Task 2 ans'!A15,Expense!C11:C60)</f>
        <v>1510.9099999999999</v>
      </c>
    </row>
    <row r="16" spans="1:3">
      <c r="A16" s="31" t="s">
        <v>14</v>
      </c>
      <c r="B16" s="17">
        <f>SUMIF(Expense!B12:B61,'Task 2 ans'!A16,Expense!C12:C61)</f>
        <v>12000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7"/>
  <sheetViews>
    <sheetView workbookViewId="0">
      <selection activeCell="F7" sqref="F7"/>
    </sheetView>
  </sheetViews>
  <sheetFormatPr defaultRowHeight="15"/>
  <cols>
    <col min="1" max="3" width="25.85546875" customWidth="1"/>
    <col min="6" max="6" width="18.42578125" customWidth="1"/>
    <col min="7" max="7" width="29" customWidth="1"/>
    <col min="8" max="8" width="30.28515625" customWidth="1"/>
  </cols>
  <sheetData>
    <row r="2" spans="1:8" ht="45">
      <c r="A2" s="15" t="s">
        <v>18</v>
      </c>
    </row>
    <row r="6" spans="1:8" s="10" customFormat="1">
      <c r="A6" s="1" t="s">
        <v>0</v>
      </c>
      <c r="B6" s="1" t="s">
        <v>1</v>
      </c>
      <c r="C6" s="2" t="s">
        <v>2</v>
      </c>
      <c r="F6" s="1" t="s">
        <v>0</v>
      </c>
      <c r="G6" s="1" t="s">
        <v>1</v>
      </c>
      <c r="H6" s="2" t="s">
        <v>2</v>
      </c>
    </row>
    <row r="7" spans="1:8" s="10" customFormat="1">
      <c r="A7" s="3">
        <v>44539</v>
      </c>
      <c r="B7" s="5" t="s">
        <v>14</v>
      </c>
      <c r="C7" s="6">
        <v>12000</v>
      </c>
      <c r="F7" s="3">
        <v>44553</v>
      </c>
      <c r="G7" s="5" t="s">
        <v>7</v>
      </c>
      <c r="H7" s="6">
        <v>640</v>
      </c>
    </row>
    <row r="8" spans="1:8" s="10" customFormat="1">
      <c r="A8" s="4">
        <v>44470</v>
      </c>
      <c r="B8" s="7" t="s">
        <v>5</v>
      </c>
      <c r="C8" s="8">
        <v>2500</v>
      </c>
      <c r="F8" s="3">
        <v>44553</v>
      </c>
      <c r="G8" s="5" t="s">
        <v>6</v>
      </c>
      <c r="H8" s="6">
        <v>450</v>
      </c>
    </row>
    <row r="9" spans="1:8" s="10" customFormat="1">
      <c r="A9" s="3">
        <v>44531</v>
      </c>
      <c r="B9" s="5" t="s">
        <v>5</v>
      </c>
      <c r="C9" s="8">
        <v>2500</v>
      </c>
      <c r="F9" s="3">
        <v>44550</v>
      </c>
      <c r="G9" s="5" t="s">
        <v>9</v>
      </c>
      <c r="H9" s="6">
        <v>267</v>
      </c>
    </row>
    <row r="10" spans="1:8" s="10" customFormat="1">
      <c r="A10" s="4">
        <v>44501</v>
      </c>
      <c r="B10" s="7" t="s">
        <v>4</v>
      </c>
      <c r="C10" s="8">
        <v>2327</v>
      </c>
      <c r="F10" s="3">
        <v>44547</v>
      </c>
      <c r="G10" s="5" t="s">
        <v>11</v>
      </c>
      <c r="H10" s="6">
        <v>470.63</v>
      </c>
    </row>
    <row r="11" spans="1:8" s="10" customFormat="1">
      <c r="A11" s="3">
        <v>44470</v>
      </c>
      <c r="B11" s="5" t="s">
        <v>3</v>
      </c>
      <c r="C11" s="6">
        <v>2300</v>
      </c>
      <c r="F11" s="3">
        <v>44545</v>
      </c>
      <c r="G11" s="7" t="s">
        <v>8</v>
      </c>
      <c r="H11" s="6">
        <v>1500</v>
      </c>
    </row>
    <row r="12" spans="1:8" s="10" customFormat="1">
      <c r="A12" s="3">
        <v>44537</v>
      </c>
      <c r="B12" s="5" t="s">
        <v>3</v>
      </c>
      <c r="C12" s="6">
        <v>2300</v>
      </c>
      <c r="F12" s="3">
        <v>44539</v>
      </c>
      <c r="G12" s="5" t="s">
        <v>14</v>
      </c>
      <c r="H12" s="6">
        <v>12000</v>
      </c>
    </row>
    <row r="13" spans="1:8" s="10" customFormat="1">
      <c r="A13" s="3">
        <v>44515</v>
      </c>
      <c r="B13" s="5" t="s">
        <v>3</v>
      </c>
      <c r="C13" s="6">
        <v>2100</v>
      </c>
      <c r="F13" s="3">
        <v>44537</v>
      </c>
      <c r="G13" s="5" t="s">
        <v>3</v>
      </c>
      <c r="H13" s="6">
        <v>2300</v>
      </c>
    </row>
    <row r="14" spans="1:8" s="10" customFormat="1">
      <c r="A14" s="3">
        <v>44526</v>
      </c>
      <c r="B14" s="7" t="s">
        <v>4</v>
      </c>
      <c r="C14" s="8">
        <v>2000</v>
      </c>
      <c r="F14" s="4">
        <v>44534</v>
      </c>
      <c r="G14" s="7" t="s">
        <v>6</v>
      </c>
      <c r="H14" s="6">
        <v>710</v>
      </c>
    </row>
    <row r="15" spans="1:8" s="10" customFormat="1">
      <c r="A15" s="4">
        <v>44476</v>
      </c>
      <c r="B15" s="7" t="s">
        <v>8</v>
      </c>
      <c r="C15" s="8">
        <v>1900</v>
      </c>
      <c r="F15" s="3">
        <v>44531</v>
      </c>
      <c r="G15" s="5" t="s">
        <v>5</v>
      </c>
      <c r="H15" s="8">
        <v>2500</v>
      </c>
    </row>
    <row r="16" spans="1:8" s="10" customFormat="1">
      <c r="A16" s="3">
        <v>44522</v>
      </c>
      <c r="B16" s="5" t="s">
        <v>5</v>
      </c>
      <c r="C16" s="8">
        <v>1720</v>
      </c>
      <c r="F16" s="3">
        <v>44530</v>
      </c>
      <c r="G16" s="5" t="s">
        <v>10</v>
      </c>
      <c r="H16" s="6">
        <v>500</v>
      </c>
    </row>
    <row r="17" spans="1:8" s="10" customFormat="1">
      <c r="A17" s="4">
        <v>44509</v>
      </c>
      <c r="B17" s="7" t="s">
        <v>5</v>
      </c>
      <c r="C17" s="8">
        <v>1600</v>
      </c>
      <c r="F17" s="4">
        <v>44529</v>
      </c>
      <c r="G17" s="7" t="s">
        <v>9</v>
      </c>
      <c r="H17" s="6">
        <v>337</v>
      </c>
    </row>
    <row r="18" spans="1:8" s="10" customFormat="1">
      <c r="A18" s="4">
        <v>44491</v>
      </c>
      <c r="B18" s="7" t="s">
        <v>5</v>
      </c>
      <c r="C18" s="8">
        <v>1574.1</v>
      </c>
      <c r="F18" s="3">
        <v>44526</v>
      </c>
      <c r="G18" s="5" t="s">
        <v>10</v>
      </c>
      <c r="H18" s="6">
        <v>518</v>
      </c>
    </row>
    <row r="19" spans="1:8" s="10" customFormat="1">
      <c r="A19" s="3">
        <v>44545</v>
      </c>
      <c r="B19" s="7" t="s">
        <v>8</v>
      </c>
      <c r="C19" s="6">
        <v>1500</v>
      </c>
      <c r="F19" s="3">
        <v>44526</v>
      </c>
      <c r="G19" s="7" t="s">
        <v>4</v>
      </c>
      <c r="H19" s="8">
        <v>2000</v>
      </c>
    </row>
    <row r="20" spans="1:8" s="10" customFormat="1">
      <c r="A20" s="4">
        <v>44502</v>
      </c>
      <c r="B20" s="7" t="s">
        <v>8</v>
      </c>
      <c r="C20" s="6">
        <v>1150</v>
      </c>
      <c r="F20" s="3">
        <v>44525</v>
      </c>
      <c r="G20" s="5" t="s">
        <v>9</v>
      </c>
      <c r="H20" s="6">
        <v>314</v>
      </c>
    </row>
    <row r="21" spans="1:8" s="10" customFormat="1">
      <c r="A21" s="4">
        <v>44504</v>
      </c>
      <c r="B21" s="7" t="s">
        <v>8</v>
      </c>
      <c r="C21" s="8">
        <v>1138</v>
      </c>
      <c r="F21" s="4">
        <v>44524</v>
      </c>
      <c r="G21" s="7" t="s">
        <v>7</v>
      </c>
      <c r="H21" s="6">
        <v>540</v>
      </c>
    </row>
    <row r="22" spans="1:8" s="10" customFormat="1">
      <c r="A22" s="4">
        <v>44487</v>
      </c>
      <c r="B22" s="5" t="s">
        <v>3</v>
      </c>
      <c r="C22" s="8">
        <v>1075</v>
      </c>
      <c r="F22" s="3">
        <v>44522</v>
      </c>
      <c r="G22" s="5" t="s">
        <v>5</v>
      </c>
      <c r="H22" s="8">
        <v>1720</v>
      </c>
    </row>
    <row r="23" spans="1:8" s="10" customFormat="1">
      <c r="A23" s="4">
        <v>44487</v>
      </c>
      <c r="B23" s="7" t="s">
        <v>4</v>
      </c>
      <c r="C23" s="6">
        <v>970</v>
      </c>
      <c r="F23" s="3">
        <v>44519</v>
      </c>
      <c r="G23" s="5" t="s">
        <v>6</v>
      </c>
      <c r="H23" s="6">
        <v>447</v>
      </c>
    </row>
    <row r="24" spans="1:8" s="10" customFormat="1">
      <c r="A24" s="3">
        <v>44515</v>
      </c>
      <c r="B24" s="5" t="s">
        <v>13</v>
      </c>
      <c r="C24" s="6">
        <v>900</v>
      </c>
      <c r="F24" s="3">
        <v>44518</v>
      </c>
      <c r="G24" s="7" t="s">
        <v>10</v>
      </c>
      <c r="H24" s="6">
        <v>428</v>
      </c>
    </row>
    <row r="25" spans="1:8" s="10" customFormat="1">
      <c r="A25" s="4">
        <v>44470</v>
      </c>
      <c r="B25" s="7" t="s">
        <v>4</v>
      </c>
      <c r="C25" s="6">
        <v>767</v>
      </c>
      <c r="F25" s="3">
        <v>44517</v>
      </c>
      <c r="G25" s="5" t="s">
        <v>11</v>
      </c>
      <c r="H25" s="6">
        <v>470.63</v>
      </c>
    </row>
    <row r="26" spans="1:8" s="10" customFormat="1">
      <c r="A26" s="3">
        <v>44473</v>
      </c>
      <c r="B26" s="5" t="s">
        <v>7</v>
      </c>
      <c r="C26" s="6">
        <v>760</v>
      </c>
      <c r="F26" s="3">
        <v>44517</v>
      </c>
      <c r="G26" s="5" t="s">
        <v>12</v>
      </c>
      <c r="H26" s="6">
        <v>322.64</v>
      </c>
    </row>
    <row r="27" spans="1:8" s="10" customFormat="1">
      <c r="A27" s="4">
        <v>44473</v>
      </c>
      <c r="B27" s="7" t="s">
        <v>6</v>
      </c>
      <c r="C27" s="6">
        <v>710</v>
      </c>
      <c r="F27" s="3">
        <v>44515</v>
      </c>
      <c r="G27" s="5" t="s">
        <v>13</v>
      </c>
      <c r="H27" s="6">
        <v>900</v>
      </c>
    </row>
    <row r="28" spans="1:8" s="10" customFormat="1">
      <c r="A28" s="4">
        <v>44534</v>
      </c>
      <c r="B28" s="7" t="s">
        <v>6</v>
      </c>
      <c r="C28" s="6">
        <v>710</v>
      </c>
      <c r="F28" s="4">
        <v>44515</v>
      </c>
      <c r="G28" s="5" t="s">
        <v>7</v>
      </c>
      <c r="H28" s="6">
        <v>150</v>
      </c>
    </row>
    <row r="29" spans="1:8" s="10" customFormat="1">
      <c r="A29" s="3">
        <v>44508</v>
      </c>
      <c r="B29" s="5" t="s">
        <v>7</v>
      </c>
      <c r="C29" s="6">
        <v>702</v>
      </c>
      <c r="F29" s="3">
        <v>44515</v>
      </c>
      <c r="G29" s="5" t="s">
        <v>3</v>
      </c>
      <c r="H29" s="6">
        <v>2100</v>
      </c>
    </row>
    <row r="30" spans="1:8" s="10" customFormat="1">
      <c r="A30" s="3">
        <v>44553</v>
      </c>
      <c r="B30" s="5" t="s">
        <v>7</v>
      </c>
      <c r="C30" s="6">
        <v>640</v>
      </c>
      <c r="F30" s="4">
        <v>44512</v>
      </c>
      <c r="G30" s="7" t="s">
        <v>6</v>
      </c>
      <c r="H30" s="6">
        <v>600</v>
      </c>
    </row>
    <row r="31" spans="1:8" s="10" customFormat="1">
      <c r="A31" s="4">
        <v>44484</v>
      </c>
      <c r="B31" s="7" t="s">
        <v>10</v>
      </c>
      <c r="C31" s="6">
        <v>620</v>
      </c>
      <c r="F31" s="4">
        <v>44509</v>
      </c>
      <c r="G31" s="7" t="s">
        <v>5</v>
      </c>
      <c r="H31" s="8">
        <v>1600</v>
      </c>
    </row>
    <row r="32" spans="1:8" s="10" customFormat="1">
      <c r="A32" s="4">
        <v>44512</v>
      </c>
      <c r="B32" s="7" t="s">
        <v>6</v>
      </c>
      <c r="C32" s="6">
        <v>600</v>
      </c>
      <c r="F32" s="3">
        <v>44508</v>
      </c>
      <c r="G32" s="5" t="s">
        <v>7</v>
      </c>
      <c r="H32" s="6">
        <v>702</v>
      </c>
    </row>
    <row r="33" spans="1:8" s="10" customFormat="1">
      <c r="A33" s="4">
        <v>44491</v>
      </c>
      <c r="B33" s="7" t="s">
        <v>7</v>
      </c>
      <c r="C33" s="6">
        <v>550</v>
      </c>
      <c r="F33" s="3">
        <v>44505</v>
      </c>
      <c r="G33" s="5" t="s">
        <v>13</v>
      </c>
      <c r="H33" s="6">
        <v>500</v>
      </c>
    </row>
    <row r="34" spans="1:8" s="10" customFormat="1">
      <c r="A34" s="4">
        <v>44524</v>
      </c>
      <c r="B34" s="7" t="s">
        <v>7</v>
      </c>
      <c r="C34" s="6">
        <v>540</v>
      </c>
      <c r="F34" s="4">
        <v>44504</v>
      </c>
      <c r="G34" s="7" t="s">
        <v>8</v>
      </c>
      <c r="H34" s="8">
        <v>1138</v>
      </c>
    </row>
    <row r="35" spans="1:8" s="10" customFormat="1">
      <c r="A35" s="4">
        <v>44496</v>
      </c>
      <c r="B35" s="7" t="s">
        <v>10</v>
      </c>
      <c r="C35" s="6">
        <v>520</v>
      </c>
      <c r="F35" s="4">
        <v>44502</v>
      </c>
      <c r="G35" s="7" t="s">
        <v>8</v>
      </c>
      <c r="H35" s="6">
        <v>1150</v>
      </c>
    </row>
    <row r="36" spans="1:8" s="10" customFormat="1">
      <c r="A36" s="3">
        <v>44526</v>
      </c>
      <c r="B36" s="5" t="s">
        <v>10</v>
      </c>
      <c r="C36" s="6">
        <v>518</v>
      </c>
      <c r="F36" s="4">
        <v>44501</v>
      </c>
      <c r="G36" s="7" t="s">
        <v>4</v>
      </c>
      <c r="H36" s="8">
        <v>2327</v>
      </c>
    </row>
    <row r="37" spans="1:8" s="10" customFormat="1">
      <c r="A37" s="3">
        <v>44505</v>
      </c>
      <c r="B37" s="5" t="s">
        <v>13</v>
      </c>
      <c r="C37" s="6">
        <v>500</v>
      </c>
      <c r="F37" s="3">
        <v>44499</v>
      </c>
      <c r="G37" s="5" t="s">
        <v>5</v>
      </c>
      <c r="H37" s="6">
        <v>300</v>
      </c>
    </row>
    <row r="38" spans="1:8" s="10" customFormat="1">
      <c r="A38" s="3">
        <v>44530</v>
      </c>
      <c r="B38" s="5" t="s">
        <v>10</v>
      </c>
      <c r="C38" s="6">
        <v>500</v>
      </c>
      <c r="F38" s="3">
        <v>44498</v>
      </c>
      <c r="G38" s="5" t="s">
        <v>12</v>
      </c>
      <c r="H38" s="6">
        <v>407.05</v>
      </c>
    </row>
    <row r="39" spans="1:8" s="10" customFormat="1">
      <c r="A39" s="4">
        <v>44488</v>
      </c>
      <c r="B39" s="7" t="s">
        <v>9</v>
      </c>
      <c r="C39" s="6">
        <v>489</v>
      </c>
      <c r="F39" s="3">
        <v>44497</v>
      </c>
      <c r="G39" s="5" t="s">
        <v>6</v>
      </c>
      <c r="H39" s="6">
        <v>300</v>
      </c>
    </row>
    <row r="40" spans="1:8" s="10" customFormat="1">
      <c r="A40" s="3">
        <v>44517</v>
      </c>
      <c r="B40" s="5" t="s">
        <v>11</v>
      </c>
      <c r="C40" s="6">
        <v>470.63</v>
      </c>
      <c r="F40" s="4">
        <v>44496</v>
      </c>
      <c r="G40" s="7" t="s">
        <v>12</v>
      </c>
      <c r="H40" s="6">
        <v>358.22</v>
      </c>
    </row>
    <row r="41" spans="1:8" s="10" customFormat="1">
      <c r="A41" s="3">
        <v>44547</v>
      </c>
      <c r="B41" s="5" t="s">
        <v>11</v>
      </c>
      <c r="C41" s="6">
        <v>470.63</v>
      </c>
      <c r="F41" s="4">
        <v>44496</v>
      </c>
      <c r="G41" s="7" t="s">
        <v>10</v>
      </c>
      <c r="H41" s="6">
        <v>520</v>
      </c>
    </row>
    <row r="42" spans="1:8" s="10" customFormat="1">
      <c r="A42" s="4">
        <v>44485</v>
      </c>
      <c r="B42" s="7" t="s">
        <v>11</v>
      </c>
      <c r="C42" s="6">
        <v>470</v>
      </c>
      <c r="F42" s="4">
        <v>44494</v>
      </c>
      <c r="G42" s="7" t="s">
        <v>12</v>
      </c>
      <c r="H42" s="6">
        <v>423</v>
      </c>
    </row>
    <row r="43" spans="1:8" s="10" customFormat="1">
      <c r="A43" s="3">
        <v>44477</v>
      </c>
      <c r="B43" s="5" t="s">
        <v>9</v>
      </c>
      <c r="C43" s="6">
        <v>450</v>
      </c>
      <c r="F43" s="4">
        <v>44491</v>
      </c>
      <c r="G43" s="7" t="s">
        <v>5</v>
      </c>
      <c r="H43" s="8">
        <v>1574.1</v>
      </c>
    </row>
    <row r="44" spans="1:8" s="10" customFormat="1">
      <c r="A44" s="3">
        <v>44553</v>
      </c>
      <c r="B44" s="5" t="s">
        <v>6</v>
      </c>
      <c r="C44" s="6">
        <v>450</v>
      </c>
      <c r="F44" s="4">
        <v>44491</v>
      </c>
      <c r="G44" s="7" t="s">
        <v>7</v>
      </c>
      <c r="H44" s="6">
        <v>550</v>
      </c>
    </row>
    <row r="45" spans="1:8" s="10" customFormat="1">
      <c r="A45" s="3">
        <v>44519</v>
      </c>
      <c r="B45" s="5" t="s">
        <v>6</v>
      </c>
      <c r="C45" s="6">
        <v>447</v>
      </c>
      <c r="F45" s="4">
        <v>44488</v>
      </c>
      <c r="G45" s="7" t="s">
        <v>9</v>
      </c>
      <c r="H45" s="6">
        <v>489</v>
      </c>
    </row>
    <row r="46" spans="1:8" s="10" customFormat="1">
      <c r="A46" s="3">
        <v>44518</v>
      </c>
      <c r="B46" s="7" t="s">
        <v>10</v>
      </c>
      <c r="C46" s="6">
        <v>428</v>
      </c>
      <c r="F46" s="4">
        <v>44487</v>
      </c>
      <c r="G46" s="7" t="s">
        <v>4</v>
      </c>
      <c r="H46" s="6">
        <v>970</v>
      </c>
    </row>
    <row r="47" spans="1:8" s="10" customFormat="1">
      <c r="A47" s="4">
        <v>44494</v>
      </c>
      <c r="B47" s="7" t="s">
        <v>12</v>
      </c>
      <c r="C47" s="6">
        <v>423</v>
      </c>
      <c r="F47" s="4">
        <v>44487</v>
      </c>
      <c r="G47" s="5" t="s">
        <v>3</v>
      </c>
      <c r="H47" s="8">
        <v>1075</v>
      </c>
    </row>
    <row r="48" spans="1:8" s="10" customFormat="1">
      <c r="A48" s="3">
        <v>44498</v>
      </c>
      <c r="B48" s="5" t="s">
        <v>12</v>
      </c>
      <c r="C48" s="6">
        <v>407.05</v>
      </c>
      <c r="F48" s="4">
        <v>44485</v>
      </c>
      <c r="G48" s="7" t="s">
        <v>11</v>
      </c>
      <c r="H48" s="6">
        <v>470</v>
      </c>
    </row>
    <row r="49" spans="1:8" s="10" customFormat="1">
      <c r="A49" s="4">
        <v>44496</v>
      </c>
      <c r="B49" s="7" t="s">
        <v>12</v>
      </c>
      <c r="C49" s="6">
        <v>358.22</v>
      </c>
      <c r="F49" s="4">
        <v>44484</v>
      </c>
      <c r="G49" s="7" t="s">
        <v>10</v>
      </c>
      <c r="H49" s="6">
        <v>620</v>
      </c>
    </row>
    <row r="50" spans="1:8" s="10" customFormat="1">
      <c r="A50" s="4">
        <v>44529</v>
      </c>
      <c r="B50" s="7" t="s">
        <v>9</v>
      </c>
      <c r="C50" s="6">
        <v>337</v>
      </c>
      <c r="F50" s="3">
        <v>44477</v>
      </c>
      <c r="G50" s="5" t="s">
        <v>9</v>
      </c>
      <c r="H50" s="6">
        <v>450</v>
      </c>
    </row>
    <row r="51" spans="1:8" s="10" customFormat="1">
      <c r="A51" s="3">
        <v>44517</v>
      </c>
      <c r="B51" s="5" t="s">
        <v>12</v>
      </c>
      <c r="C51" s="6">
        <v>322.64</v>
      </c>
      <c r="F51" s="4">
        <v>44476</v>
      </c>
      <c r="G51" s="7" t="s">
        <v>8</v>
      </c>
      <c r="H51" s="8">
        <v>1900</v>
      </c>
    </row>
    <row r="52" spans="1:8" s="10" customFormat="1">
      <c r="A52" s="3">
        <v>44525</v>
      </c>
      <c r="B52" s="5" t="s">
        <v>9</v>
      </c>
      <c r="C52" s="6">
        <v>314</v>
      </c>
      <c r="F52" s="4">
        <v>44473</v>
      </c>
      <c r="G52" s="7" t="s">
        <v>6</v>
      </c>
      <c r="H52" s="6">
        <v>710</v>
      </c>
    </row>
    <row r="53" spans="1:8" s="10" customFormat="1">
      <c r="A53" s="3">
        <v>44497</v>
      </c>
      <c r="B53" s="5" t="s">
        <v>6</v>
      </c>
      <c r="C53" s="6">
        <v>300</v>
      </c>
      <c r="F53" s="3">
        <v>44473</v>
      </c>
      <c r="G53" s="5" t="s">
        <v>7</v>
      </c>
      <c r="H53" s="6">
        <v>760</v>
      </c>
    </row>
    <row r="54" spans="1:8" s="10" customFormat="1">
      <c r="A54" s="3">
        <v>44499</v>
      </c>
      <c r="B54" s="5" t="s">
        <v>5</v>
      </c>
      <c r="C54" s="6">
        <v>300</v>
      </c>
      <c r="F54" s="3">
        <v>44470</v>
      </c>
      <c r="G54" s="5" t="s">
        <v>3</v>
      </c>
      <c r="H54" s="6">
        <v>2300</v>
      </c>
    </row>
    <row r="55" spans="1:8" s="10" customFormat="1">
      <c r="A55" s="3">
        <v>44550</v>
      </c>
      <c r="B55" s="5" t="s">
        <v>9</v>
      </c>
      <c r="C55" s="6">
        <v>267</v>
      </c>
      <c r="F55" s="4">
        <v>44470</v>
      </c>
      <c r="G55" s="7" t="s">
        <v>4</v>
      </c>
      <c r="H55" s="6">
        <v>767</v>
      </c>
    </row>
    <row r="56" spans="1:8" s="10" customFormat="1">
      <c r="A56" s="19">
        <v>44515</v>
      </c>
      <c r="B56" s="20" t="s">
        <v>7</v>
      </c>
      <c r="C56" s="21">
        <v>150</v>
      </c>
      <c r="F56" s="4">
        <v>44470</v>
      </c>
      <c r="G56" s="7" t="s">
        <v>5</v>
      </c>
      <c r="H56" s="8">
        <f>COUNTIF(Expense!G7:G56,"")</f>
        <v>50</v>
      </c>
    </row>
    <row r="57" spans="1:8" ht="31.5">
      <c r="F57" s="9"/>
      <c r="G57" s="10"/>
      <c r="H57" s="11">
        <f>SUM(H7:H56)</f>
        <v>54595.270000000004</v>
      </c>
    </row>
  </sheetData>
  <sortState ref="F7:H57">
    <sortCondition descending="1" ref="F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A3" sqref="A3"/>
    </sheetView>
  </sheetViews>
  <sheetFormatPr defaultRowHeight="15"/>
  <cols>
    <col min="1" max="1" width="18.28515625" bestFit="1" customWidth="1"/>
    <col min="2" max="2" width="14.42578125" bestFit="1" customWidth="1"/>
  </cols>
  <sheetData>
    <row r="3" spans="1:2">
      <c r="A3" s="22" t="s">
        <v>28</v>
      </c>
      <c r="B3" t="s">
        <v>30</v>
      </c>
    </row>
    <row r="4" spans="1:2">
      <c r="A4" s="23" t="s">
        <v>12</v>
      </c>
      <c r="B4" s="24">
        <v>1510.9099999999999</v>
      </c>
    </row>
    <row r="5" spans="1:2">
      <c r="A5" s="23" t="s">
        <v>7</v>
      </c>
      <c r="B5" s="24">
        <v>3342</v>
      </c>
    </row>
    <row r="6" spans="1:2">
      <c r="A6" s="23" t="s">
        <v>8</v>
      </c>
      <c r="B6" s="24">
        <v>5688</v>
      </c>
    </row>
    <row r="7" spans="1:2">
      <c r="A7" s="23" t="s">
        <v>3</v>
      </c>
      <c r="B7" s="24">
        <v>7775</v>
      </c>
    </row>
    <row r="8" spans="1:2">
      <c r="A8" s="23" t="s">
        <v>11</v>
      </c>
      <c r="B8" s="24">
        <v>1411.26</v>
      </c>
    </row>
    <row r="9" spans="1:2">
      <c r="A9" s="23" t="s">
        <v>10</v>
      </c>
      <c r="B9" s="24">
        <v>2586</v>
      </c>
    </row>
    <row r="10" spans="1:2">
      <c r="A10" s="23" t="s">
        <v>4</v>
      </c>
      <c r="B10" s="24">
        <v>7464</v>
      </c>
    </row>
    <row r="11" spans="1:2">
      <c r="A11" s="23" t="s">
        <v>9</v>
      </c>
      <c r="B11" s="24">
        <v>1857</v>
      </c>
    </row>
    <row r="12" spans="1:2">
      <c r="A12" s="23" t="s">
        <v>5</v>
      </c>
      <c r="B12" s="24">
        <v>10194.1</v>
      </c>
    </row>
    <row r="13" spans="1:2">
      <c r="A13" s="23" t="s">
        <v>6</v>
      </c>
      <c r="B13" s="24">
        <v>3217</v>
      </c>
    </row>
    <row r="14" spans="1:2">
      <c r="A14" s="23" t="s">
        <v>29</v>
      </c>
      <c r="B14" s="24">
        <v>45045.27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4" sqref="A4:B4"/>
    </sheetView>
  </sheetViews>
  <sheetFormatPr defaultRowHeight="15"/>
  <cols>
    <col min="1" max="1" width="12.5703125" bestFit="1" customWidth="1"/>
    <col min="2" max="2" width="14.42578125" bestFit="1" customWidth="1"/>
  </cols>
  <sheetData>
    <row r="3" spans="1:2">
      <c r="A3" s="22" t="s">
        <v>28</v>
      </c>
      <c r="B3" t="s">
        <v>30</v>
      </c>
    </row>
    <row r="4" spans="1:2">
      <c r="A4" s="23" t="s">
        <v>31</v>
      </c>
      <c r="B4" s="24">
        <v>17443.37</v>
      </c>
    </row>
    <row r="5" spans="1:2">
      <c r="A5" s="23" t="s">
        <v>32</v>
      </c>
      <c r="B5" s="24">
        <v>18764.269999999997</v>
      </c>
    </row>
    <row r="6" spans="1:2">
      <c r="A6" s="23" t="s">
        <v>33</v>
      </c>
      <c r="B6" s="24">
        <v>20837.63</v>
      </c>
    </row>
    <row r="7" spans="1:2">
      <c r="A7" s="23" t="s">
        <v>29</v>
      </c>
      <c r="B7" s="24">
        <v>57045.270000000004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Sheet4</vt:lpstr>
      <vt:lpstr>Expense</vt:lpstr>
      <vt:lpstr>Task</vt:lpstr>
      <vt:lpstr>Task 1 ans</vt:lpstr>
      <vt:lpstr>Task 2 ans</vt:lpstr>
      <vt:lpstr>Task 3 ans</vt:lpstr>
      <vt:lpstr>Task 4 ans</vt:lpstr>
      <vt:lpstr>Task 5 ans</vt:lpstr>
      <vt:lpstr>Task 6 ans</vt:lpstr>
      <vt:lpstr>Task 7 ans</vt:lpstr>
      <vt:lpstr>Task 8 ans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Bhujbal</dc:creator>
  <cp:lastModifiedBy>Windows User</cp:lastModifiedBy>
  <dcterms:created xsi:type="dcterms:W3CDTF">2024-10-14T14:10:18Z</dcterms:created>
  <dcterms:modified xsi:type="dcterms:W3CDTF">2024-10-15T15:39:16Z</dcterms:modified>
</cp:coreProperties>
</file>