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hemangi\data\monthly portfolios with ISIN\FY 2024-25\Feb 25\"/>
    </mc:Choice>
  </mc:AlternateContent>
  <xr:revisionPtr revIDLastSave="0" documentId="8_{0F0DE794-8E5A-4A61-9E63-7CE716BAA233}" xr6:coauthVersionLast="47" xr6:coauthVersionMax="47" xr10:uidLastSave="{00000000-0000-0000-0000-000000000000}"/>
  <bookViews>
    <workbookView xWindow="-120" yWindow="-120" windowWidth="20730" windowHeight="11040" xr2:uid="{7314F523-D43B-4B92-97C8-0726BEEA29EB}"/>
  </bookViews>
  <sheets>
    <sheet name="L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1" l="1"/>
  <c r="G68" i="1" s="1"/>
  <c r="F67" i="1"/>
  <c r="F68" i="1" s="1"/>
  <c r="G64" i="1"/>
  <c r="F64" i="1"/>
  <c r="G60" i="1"/>
  <c r="F60" i="1"/>
  <c r="G48" i="1"/>
  <c r="F48" i="1"/>
  <c r="G26" i="1"/>
  <c r="G61" i="1" s="1"/>
  <c r="F26" i="1"/>
  <c r="F61" i="1" s="1"/>
  <c r="F69" i="1" l="1"/>
  <c r="G69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<sst xmlns="http://schemas.openxmlformats.org/spreadsheetml/2006/main" count="195" uniqueCount="144">
  <si>
    <t>CANARA ROBECO LIQUID FUND</t>
  </si>
  <si>
    <t>Monthly Portfolio Statement as on February 28, 2025</t>
  </si>
  <si>
    <t>Name of the Instrument</t>
  </si>
  <si>
    <t>ISIN</t>
  </si>
  <si>
    <t>Industry / Rating</t>
  </si>
  <si>
    <t>Quantity</t>
  </si>
  <si>
    <t>Market/Fair Value
 (Rs. in Lacs)</t>
  </si>
  <si>
    <t>% to Net
 Assets</t>
  </si>
  <si>
    <t>Yield %</t>
  </si>
  <si>
    <t>Scheme Risk-O-Meter Level- February'25</t>
  </si>
  <si>
    <t>Benchmark Risk-O-Meter Level- February'25</t>
  </si>
  <si>
    <t>Scheme Risk-O-Meter Level- January'25</t>
  </si>
  <si>
    <t>Benchmark Risk-O-Meter Level- January'25</t>
  </si>
  <si>
    <t>Potential Risk Class (PRC) Matrix</t>
  </si>
  <si>
    <t>Money Market Instruments</t>
  </si>
  <si>
    <t>Credit Risk →</t>
  </si>
  <si>
    <t>Relatively Low (Class A)</t>
  </si>
  <si>
    <t>Moderate (Class B)</t>
  </si>
  <si>
    <t>Relatively High (Class C)</t>
  </si>
  <si>
    <t>Certificate of Deposit</t>
  </si>
  <si>
    <t>Interest Rate Risk ↓</t>
  </si>
  <si>
    <t>Punjab National Bank (02/04/2025) #</t>
  </si>
  <si>
    <t>INE160A16PE2</t>
  </si>
  <si>
    <t>CARE A1+</t>
  </si>
  <si>
    <t>Relatively Low (Class I)</t>
  </si>
  <si>
    <t>A-I</t>
  </si>
  <si>
    <t>Indian Bank (13/03/2025) ** #</t>
  </si>
  <si>
    <t>INE562A16MR8</t>
  </si>
  <si>
    <t>CRISIL A1+</t>
  </si>
  <si>
    <t>Axis Bank Ltd (05/03/2025) ** #</t>
  </si>
  <si>
    <t>INE238AD6702</t>
  </si>
  <si>
    <t>Moderate 
(Class II)</t>
  </si>
  <si>
    <t>Bank of India (06/03/2025) ** #</t>
  </si>
  <si>
    <t>INE084A16CU8</t>
  </si>
  <si>
    <t>Union Bank of India (18/03/2025) #</t>
  </si>
  <si>
    <t>INE692A16HP7</t>
  </si>
  <si>
    <t>IND A1+</t>
  </si>
  <si>
    <t>Relatively High (Class III)</t>
  </si>
  <si>
    <t>Punjab National Bank (08/05/2025) ** #</t>
  </si>
  <si>
    <t>INE160A16QZ5</t>
  </si>
  <si>
    <t>Bank of India (13/03/2025) ** #</t>
  </si>
  <si>
    <t>INE084A16CJ1</t>
  </si>
  <si>
    <t>Benchmark: CRISIL Liquid Debt A-I Index</t>
  </si>
  <si>
    <t>Bank of Maharashtra (20/03/2025) ** #</t>
  </si>
  <si>
    <t>INE457A16MS9</t>
  </si>
  <si>
    <t>Union Bank of India (02/04/2025) ** #</t>
  </si>
  <si>
    <t>INE692A16HZ6</t>
  </si>
  <si>
    <t>HDFC Bank Ltd (02/04/2025) ** #</t>
  </si>
  <si>
    <t>INE040A16GH8</t>
  </si>
  <si>
    <t>HDFC Bank Ltd (12/03/2025) #</t>
  </si>
  <si>
    <t>INE040A16EU6</t>
  </si>
  <si>
    <t>Kotak Mahindra Bank Ltd (21/03/2025) ** #</t>
  </si>
  <si>
    <t>INE237A168W6</t>
  </si>
  <si>
    <t>Axis Bank Ltd (02/05/2025) ** #</t>
  </si>
  <si>
    <t>INE238AD6AJ8</t>
  </si>
  <si>
    <t>Indian Bank (10/03/2025) ** #</t>
  </si>
  <si>
    <t>INE562A16MT4</t>
  </si>
  <si>
    <t>Axis Bank Ltd (24/03/2025) ** #</t>
  </si>
  <si>
    <t>INE238AD6AD1</t>
  </si>
  <si>
    <t>Indian Bank (02/04/2025) ** #</t>
  </si>
  <si>
    <t>INE562A16NU0</t>
  </si>
  <si>
    <t>Union Bank of India (30/04/2025) ** #</t>
  </si>
  <si>
    <t>INE692A16IO8</t>
  </si>
  <si>
    <t>ICRA A1+</t>
  </si>
  <si>
    <t>Axis Bank Ltd (19/05/2025) ** #</t>
  </si>
  <si>
    <t>INE238AD6967</t>
  </si>
  <si>
    <t>Bank of India (03/03/2025) ** #</t>
  </si>
  <si>
    <t>INE084A16CN3</t>
  </si>
  <si>
    <t>Sub Total</t>
  </si>
  <si>
    <t>Commercial Paper</t>
  </si>
  <si>
    <t>Reliance Industries Ltd (26/03/2025) **</t>
  </si>
  <si>
    <t>INE002A14LC4</t>
  </si>
  <si>
    <t>LIC Housing Finance Ltd (18/03/2025) **</t>
  </si>
  <si>
    <t>INE115A14EY3</t>
  </si>
  <si>
    <t>Reliance Industries Ltd (17/03/2025) **</t>
  </si>
  <si>
    <t>INE002A14LA8</t>
  </si>
  <si>
    <t>ICICI Securities Ltd (19/03/2025) **</t>
  </si>
  <si>
    <t>INE763G14UC9</t>
  </si>
  <si>
    <t>National Bank For Agriculture &amp; Rural Development (29/04/2025) **</t>
  </si>
  <si>
    <t>INE261F14MX9</t>
  </si>
  <si>
    <t>Export-Import Bank Of India (11/03/2025)</t>
  </si>
  <si>
    <t>INE514E14SM4</t>
  </si>
  <si>
    <t>Small Industries Development Bank Of India (12/03/2025) **</t>
  </si>
  <si>
    <t>INE556F14KR8</t>
  </si>
  <si>
    <t>Axis Securities Ltd (12/03/2025) **</t>
  </si>
  <si>
    <t>INE110O14EM0</t>
  </si>
  <si>
    <t>Aditya Birla Housing Finance Ltd (13/03/2025) **</t>
  </si>
  <si>
    <t>INE831R14EN2</t>
  </si>
  <si>
    <t>Kotak Securities Ltd (02/05/2025) **</t>
  </si>
  <si>
    <t>INE028E14QD8</t>
  </si>
  <si>
    <t>Bajaj Finance Ltd (19/05/2025) **</t>
  </si>
  <si>
    <t>INE296A14ZO7</t>
  </si>
  <si>
    <t>Small Industries Development Bank Of India (28/05/2025) **</t>
  </si>
  <si>
    <t>INE556F14KH9</t>
  </si>
  <si>
    <t>HDFC Securities Ltd (22/04/2025) **</t>
  </si>
  <si>
    <t>INE700G14NC6</t>
  </si>
  <si>
    <t>Kotak Securities Ltd (04/03/2025) **</t>
  </si>
  <si>
    <t>INE028E14PQ2</t>
  </si>
  <si>
    <t>ICICI Securities Ltd (05/03/2025) **</t>
  </si>
  <si>
    <t>INE763G14WG6</t>
  </si>
  <si>
    <t>Small Industries Development Bank Of India (06/03/2025)</t>
  </si>
  <si>
    <t>INE556F14KQ0</t>
  </si>
  <si>
    <t>ICICI Securities Ltd (07/03/2025) **</t>
  </si>
  <si>
    <t>INE763G14TM0</t>
  </si>
  <si>
    <t>Bajaj Housing Finance Ltd (12/03/2025) **</t>
  </si>
  <si>
    <t>INE377Y14AW1</t>
  </si>
  <si>
    <t>Bajaj Finance Ltd (28/04/2025) **</t>
  </si>
  <si>
    <t>INE296A14ZM1</t>
  </si>
  <si>
    <t>ICICI Securities Ltd (18/03/2025) **</t>
  </si>
  <si>
    <t>INE763G14UD7</t>
  </si>
  <si>
    <t>Treasury Bill</t>
  </si>
  <si>
    <t>182 DTB (04-APR-2025)</t>
  </si>
  <si>
    <t>IN002024Y258</t>
  </si>
  <si>
    <t xml:space="preserve"> Sovereign</t>
  </si>
  <si>
    <t>91 DTB (01-MAY-2025)</t>
  </si>
  <si>
    <t>IN002024X433</t>
  </si>
  <si>
    <t>364 DTB (03-APR-2025)</t>
  </si>
  <si>
    <t>IN002024Z016</t>
  </si>
  <si>
    <t>182 DTB (01-MAY-2025)</t>
  </si>
  <si>
    <t>IN002024Y290</t>
  </si>
  <si>
    <t>182 DTB (06-MAR-2025)</t>
  </si>
  <si>
    <t>IN002024Y233</t>
  </si>
  <si>
    <t>91 DTB (08-MAY-2025)</t>
  </si>
  <si>
    <t>IN002024X441</t>
  </si>
  <si>
    <t>91 DTB (30-MAY-2025)</t>
  </si>
  <si>
    <t>IN002024X474</t>
  </si>
  <si>
    <t>364 DTB (18-APR-2025)</t>
  </si>
  <si>
    <t>IN002024Z032</t>
  </si>
  <si>
    <t>91 DTB (28-MAR-2025)</t>
  </si>
  <si>
    <t>IN002024X383</t>
  </si>
  <si>
    <t>364 DTB (27-MAR-2025)</t>
  </si>
  <si>
    <t>IN002023Z562</t>
  </si>
  <si>
    <t>Total</t>
  </si>
  <si>
    <t>Alternative Investment Fund</t>
  </si>
  <si>
    <t>CORPORATE DEBT MARKET DEVELOPMENT FUND CLASS A2</t>
  </si>
  <si>
    <t>INF0RQ622028</t>
  </si>
  <si>
    <t>TREPS</t>
  </si>
  <si>
    <t>Net Receivables / (Payables)</t>
  </si>
  <si>
    <t>Grand Total</t>
  </si>
  <si>
    <t>** Non Traded Security</t>
  </si>
  <si>
    <t>#  Unlisted Security</t>
  </si>
  <si>
    <t>Modified Duration</t>
  </si>
  <si>
    <t>Annualised Portfolio YTM</t>
  </si>
  <si>
    <t>Macaulay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</si>
</sst>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indexed="63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72"/>
      <name val="Arial"/>
      <family val="2"/>
    </font>
    <font>
      <b/>
      <sz val="11"/>
      <color theme="1"/>
      <name val="Taz SemiLight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3D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4" fontId="6" fillId="3" borderId="0" xfId="0" applyNumberFormat="1" applyFont="1" applyFill="1" applyAlignment="1">
      <alignment horizontal="left" vertical="top" wrapText="1"/>
    </xf>
    <xf numFmtId="4" fontId="3" fillId="3" borderId="0" xfId="0" applyNumberFormat="1" applyFont="1" applyFill="1"/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 wrapText="1"/>
    </xf>
    <xf numFmtId="4" fontId="7" fillId="3" borderId="3" xfId="0" applyNumberFormat="1" applyFont="1" applyFill="1" applyBorder="1" applyAlignment="1">
      <alignment horizontal="center" vertical="center" wrapText="1"/>
    </xf>
    <xf numFmtId="4" fontId="7" fillId="3" borderId="4" xfId="0" applyNumberFormat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3" borderId="9" xfId="0" applyFont="1" applyFill="1" applyBorder="1"/>
    <xf numFmtId="0" fontId="3" fillId="3" borderId="9" xfId="0" applyFont="1" applyFill="1" applyBorder="1"/>
    <xf numFmtId="4" fontId="3" fillId="3" borderId="9" xfId="0" applyNumberFormat="1" applyFont="1" applyFill="1" applyBorder="1"/>
    <xf numFmtId="164" fontId="3" fillId="3" borderId="5" xfId="1" applyFont="1" applyFill="1" applyBorder="1" applyAlignment="1">
      <alignment horizontal="center" vertical="center"/>
    </xf>
    <xf numFmtId="164" fontId="3" fillId="3" borderId="10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vertical="center" wrapText="1"/>
    </xf>
    <xf numFmtId="0" fontId="9" fillId="3" borderId="11" xfId="0" applyFont="1" applyFill="1" applyBorder="1"/>
    <xf numFmtId="0" fontId="3" fillId="3" borderId="11" xfId="0" applyFont="1" applyFill="1" applyBorder="1"/>
    <xf numFmtId="4" fontId="3" fillId="3" borderId="11" xfId="0" applyNumberFormat="1" applyFont="1" applyFill="1" applyBorder="1"/>
    <xf numFmtId="164" fontId="3" fillId="3" borderId="12" xfId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center" vertical="center" wrapText="1"/>
    </xf>
    <xf numFmtId="3" fontId="3" fillId="3" borderId="11" xfId="0" applyNumberFormat="1" applyFont="1" applyFill="1" applyBorder="1"/>
    <xf numFmtId="0" fontId="9" fillId="0" borderId="5" xfId="0" applyFont="1" applyBorder="1" applyAlignment="1">
      <alignment horizontal="left" wrapText="1"/>
    </xf>
    <xf numFmtId="0" fontId="9" fillId="4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4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164" fontId="3" fillId="3" borderId="13" xfId="1" applyFont="1" applyFill="1" applyBorder="1" applyAlignment="1">
      <alignment horizontal="center" vertical="center"/>
    </xf>
    <xf numFmtId="164" fontId="3" fillId="3" borderId="0" xfId="1" applyFont="1" applyFill="1" applyAlignment="1"/>
    <xf numFmtId="164" fontId="3" fillId="3" borderId="0" xfId="1" applyFont="1" applyFill="1"/>
    <xf numFmtId="4" fontId="9" fillId="3" borderId="14" xfId="0" applyNumberFormat="1" applyFont="1" applyFill="1" applyBorder="1"/>
    <xf numFmtId="4" fontId="9" fillId="3" borderId="11" xfId="0" applyNumberFormat="1" applyFont="1" applyFill="1" applyBorder="1"/>
    <xf numFmtId="0" fontId="9" fillId="3" borderId="0" xfId="0" applyFont="1" applyFill="1"/>
    <xf numFmtId="0" fontId="9" fillId="3" borderId="15" xfId="0" applyFont="1" applyFill="1" applyBorder="1"/>
    <xf numFmtId="4" fontId="9" fillId="3" borderId="16" xfId="0" applyNumberFormat="1" applyFont="1" applyFill="1" applyBorder="1"/>
    <xf numFmtId="4" fontId="9" fillId="3" borderId="15" xfId="0" applyNumberFormat="1" applyFont="1" applyFill="1" applyBorder="1"/>
    <xf numFmtId="0" fontId="9" fillId="3" borderId="17" xfId="0" applyFont="1" applyFill="1" applyBorder="1"/>
    <xf numFmtId="4" fontId="9" fillId="3" borderId="17" xfId="0" applyNumberFormat="1" applyFont="1" applyFill="1" applyBorder="1"/>
    <xf numFmtId="0" fontId="3" fillId="3" borderId="18" xfId="0" applyFont="1" applyFill="1" applyBorder="1"/>
    <xf numFmtId="3" fontId="3" fillId="3" borderId="18" xfId="0" applyNumberFormat="1" applyFont="1" applyFill="1" applyBorder="1"/>
    <xf numFmtId="4" fontId="3" fillId="3" borderId="18" xfId="0" applyNumberFormat="1" applyFont="1" applyFill="1" applyBorder="1"/>
    <xf numFmtId="0" fontId="9" fillId="3" borderId="14" xfId="0" applyFont="1" applyFill="1" applyBorder="1"/>
    <xf numFmtId="0" fontId="9" fillId="3" borderId="19" xfId="0" applyFont="1" applyFill="1" applyBorder="1"/>
    <xf numFmtId="4" fontId="9" fillId="3" borderId="19" xfId="0" applyNumberFormat="1" applyFont="1" applyFill="1" applyBorder="1"/>
    <xf numFmtId="0" fontId="9" fillId="3" borderId="10" xfId="0" applyFont="1" applyFill="1" applyBorder="1"/>
    <xf numFmtId="4" fontId="9" fillId="3" borderId="10" xfId="0" applyNumberFormat="1" applyFont="1" applyFill="1" applyBorder="1"/>
    <xf numFmtId="0" fontId="10" fillId="5" borderId="20" xfId="0" applyFont="1" applyFill="1" applyBorder="1"/>
    <xf numFmtId="2" fontId="9" fillId="3" borderId="21" xfId="0" applyNumberFormat="1" applyFont="1" applyFill="1" applyBorder="1"/>
    <xf numFmtId="10" fontId="9" fillId="3" borderId="2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1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6CD13-BE17-45E1-9BD3-6D1331890B68}">
  <dimension ref="B1:R80"/>
  <sheetViews>
    <sheetView tabSelected="1" topLeftCell="J1" workbookViewId="0">
      <selection activeCell="B1" sqref="B1:H1"/>
    </sheetView>
  </sheetViews>
  <sheetFormatPr defaultColWidth="9.140625" defaultRowHeight="12" x14ac:dyDescent="0.2"/>
  <cols>
    <col min="1" max="1" width="9.140625" style="3"/>
    <col min="2" max="2" width="59.5703125" style="3" bestFit="1" customWidth="1"/>
    <col min="3" max="3" width="14.140625" style="3" bestFit="1" customWidth="1"/>
    <col min="4" max="4" width="22.85546875" style="3" bestFit="1" customWidth="1"/>
    <col min="5" max="5" width="9.85546875" style="3" bestFit="1" customWidth="1"/>
    <col min="6" max="6" width="15.28515625" style="8" bestFit="1" customWidth="1"/>
    <col min="7" max="7" width="7.42578125" style="8" bestFit="1" customWidth="1"/>
    <col min="8" max="8" width="6.5703125" style="8" bestFit="1" customWidth="1"/>
    <col min="9" max="9" width="9.140625" style="3"/>
    <col min="10" max="10" width="31.5703125" style="3" customWidth="1"/>
    <col min="11" max="11" width="35.5703125" style="3" customWidth="1"/>
    <col min="12" max="13" width="31.42578125" style="3" customWidth="1"/>
    <col min="14" max="14" width="9.140625" style="3"/>
    <col min="15" max="15" width="13.28515625" style="3" customWidth="1"/>
    <col min="16" max="16384" width="9.140625" style="3"/>
  </cols>
  <sheetData>
    <row r="1" spans="2:18" ht="21" customHeight="1" x14ac:dyDescent="0.2">
      <c r="B1" s="1" t="s">
        <v>0</v>
      </c>
      <c r="C1" s="2"/>
      <c r="D1" s="2"/>
      <c r="E1" s="2"/>
      <c r="F1" s="2"/>
      <c r="G1" s="2"/>
      <c r="H1" s="2"/>
    </row>
    <row r="3" spans="2:18" ht="16.5" thickBot="1" x14ac:dyDescent="0.25">
      <c r="B3" s="4" t="s">
        <v>1</v>
      </c>
      <c r="C3" s="5"/>
      <c r="D3" s="6"/>
      <c r="E3" s="6"/>
      <c r="F3" s="7"/>
      <c r="G3" s="7"/>
    </row>
    <row r="4" spans="2:18" ht="28.5" x14ac:dyDescent="0.2">
      <c r="B4" s="9" t="s">
        <v>2</v>
      </c>
      <c r="C4" s="10" t="s">
        <v>3</v>
      </c>
      <c r="D4" s="10" t="s">
        <v>4</v>
      </c>
      <c r="E4" s="10" t="s">
        <v>5</v>
      </c>
      <c r="F4" s="11" t="s">
        <v>6</v>
      </c>
      <c r="G4" s="12" t="s">
        <v>7</v>
      </c>
      <c r="H4" s="12" t="s">
        <v>8</v>
      </c>
      <c r="J4" s="13" t="s">
        <v>9</v>
      </c>
      <c r="K4" s="13" t="s">
        <v>10</v>
      </c>
      <c r="L4" s="13" t="s">
        <v>11</v>
      </c>
      <c r="M4" s="13" t="s">
        <v>12</v>
      </c>
      <c r="O4" s="14" t="s">
        <v>13</v>
      </c>
      <c r="P4" s="15"/>
      <c r="Q4" s="15"/>
      <c r="R4" s="16"/>
    </row>
    <row r="5" spans="2:18" x14ac:dyDescent="0.2">
      <c r="B5" s="17" t="s">
        <v>14</v>
      </c>
      <c r="C5" s="18"/>
      <c r="D5" s="18"/>
      <c r="E5" s="18"/>
      <c r="F5" s="19"/>
      <c r="G5" s="19"/>
      <c r="H5" s="19"/>
      <c r="J5" s="20" t="e" vm="1">
        <v>#VALUE!</v>
      </c>
      <c r="K5" s="21" t="e" vm="2">
        <v>#VALUE!</v>
      </c>
      <c r="L5" s="20" t="e" vm="1">
        <v>#VALUE!</v>
      </c>
      <c r="M5" s="21" t="e" vm="2">
        <v>#VALUE!</v>
      </c>
      <c r="O5" s="22" t="s">
        <v>15</v>
      </c>
      <c r="P5" s="23" t="s">
        <v>16</v>
      </c>
      <c r="Q5" s="23" t="s">
        <v>17</v>
      </c>
      <c r="R5" s="23" t="s">
        <v>18</v>
      </c>
    </row>
    <row r="6" spans="2:18" ht="24" x14ac:dyDescent="0.2">
      <c r="B6" s="24" t="s">
        <v>19</v>
      </c>
      <c r="C6" s="25"/>
      <c r="D6" s="25"/>
      <c r="E6" s="25"/>
      <c r="F6" s="26"/>
      <c r="G6" s="26"/>
      <c r="H6" s="26"/>
      <c r="J6" s="27"/>
      <c r="K6" s="21"/>
      <c r="L6" s="27"/>
      <c r="M6" s="21"/>
      <c r="O6" s="28" t="s">
        <v>20</v>
      </c>
      <c r="P6" s="29"/>
      <c r="Q6" s="29"/>
      <c r="R6" s="29"/>
    </row>
    <row r="7" spans="2:18" x14ac:dyDescent="0.2">
      <c r="B7" s="25" t="s">
        <v>21</v>
      </c>
      <c r="C7" s="25" t="s">
        <v>22</v>
      </c>
      <c r="D7" s="25" t="s">
        <v>23</v>
      </c>
      <c r="E7" s="30">
        <v>6000</v>
      </c>
      <c r="F7" s="26">
        <v>29803.26</v>
      </c>
      <c r="G7" s="26">
        <v>5.63</v>
      </c>
      <c r="H7" s="26">
        <v>7.53</v>
      </c>
      <c r="J7" s="27"/>
      <c r="K7" s="21"/>
      <c r="L7" s="27"/>
      <c r="M7" s="21"/>
      <c r="O7" s="31" t="s">
        <v>24</v>
      </c>
      <c r="P7" s="32" t="s">
        <v>25</v>
      </c>
      <c r="Q7" s="33"/>
      <c r="R7" s="34"/>
    </row>
    <row r="8" spans="2:18" x14ac:dyDescent="0.2">
      <c r="B8" s="25" t="s">
        <v>26</v>
      </c>
      <c r="C8" s="25" t="s">
        <v>27</v>
      </c>
      <c r="D8" s="25" t="s">
        <v>28</v>
      </c>
      <c r="E8" s="30">
        <v>4000</v>
      </c>
      <c r="F8" s="26">
        <v>19954.52</v>
      </c>
      <c r="G8" s="26">
        <v>3.77</v>
      </c>
      <c r="H8" s="26">
        <v>6.93</v>
      </c>
      <c r="J8" s="27"/>
      <c r="K8" s="21"/>
      <c r="L8" s="27"/>
      <c r="M8" s="21"/>
      <c r="O8" s="35"/>
      <c r="P8" s="36"/>
      <c r="Q8" s="37"/>
      <c r="R8" s="38"/>
    </row>
    <row r="9" spans="2:18" x14ac:dyDescent="0.2">
      <c r="B9" s="25" t="s">
        <v>29</v>
      </c>
      <c r="C9" s="25" t="s">
        <v>30</v>
      </c>
      <c r="D9" s="25" t="s">
        <v>28</v>
      </c>
      <c r="E9" s="30">
        <v>3500</v>
      </c>
      <c r="F9" s="26">
        <v>17486.810000000001</v>
      </c>
      <c r="G9" s="26">
        <v>3.3</v>
      </c>
      <c r="H9" s="26">
        <v>6.89</v>
      </c>
      <c r="J9" s="27"/>
      <c r="K9" s="21"/>
      <c r="L9" s="27"/>
      <c r="M9" s="21"/>
      <c r="O9" s="31" t="s">
        <v>31</v>
      </c>
      <c r="P9" s="34"/>
      <c r="Q9" s="34"/>
      <c r="R9" s="34"/>
    </row>
    <row r="10" spans="2:18" x14ac:dyDescent="0.2">
      <c r="B10" s="25" t="s">
        <v>32</v>
      </c>
      <c r="C10" s="25" t="s">
        <v>33</v>
      </c>
      <c r="D10" s="25" t="s">
        <v>28</v>
      </c>
      <c r="E10" s="30">
        <v>3000</v>
      </c>
      <c r="F10" s="26">
        <v>14985.75</v>
      </c>
      <c r="G10" s="26">
        <v>2.83</v>
      </c>
      <c r="H10" s="26">
        <v>6.95</v>
      </c>
      <c r="J10" s="27"/>
      <c r="K10" s="21"/>
      <c r="L10" s="27"/>
      <c r="M10" s="21"/>
      <c r="O10" s="35"/>
      <c r="P10" s="38"/>
      <c r="Q10" s="38"/>
      <c r="R10" s="38"/>
    </row>
    <row r="11" spans="2:18" x14ac:dyDescent="0.2">
      <c r="B11" s="25" t="s">
        <v>34</v>
      </c>
      <c r="C11" s="25" t="s">
        <v>35</v>
      </c>
      <c r="D11" s="25" t="s">
        <v>36</v>
      </c>
      <c r="E11" s="30">
        <v>3000</v>
      </c>
      <c r="F11" s="26">
        <v>14951.6</v>
      </c>
      <c r="G11" s="26">
        <v>2.82</v>
      </c>
      <c r="H11" s="26">
        <v>6.95</v>
      </c>
      <c r="J11" s="27"/>
      <c r="K11" s="21"/>
      <c r="L11" s="27"/>
      <c r="M11" s="21"/>
      <c r="O11" s="31" t="s">
        <v>37</v>
      </c>
      <c r="P11" s="34"/>
      <c r="Q11" s="34"/>
      <c r="R11" s="34"/>
    </row>
    <row r="12" spans="2:18" x14ac:dyDescent="0.2">
      <c r="B12" s="25" t="s">
        <v>38</v>
      </c>
      <c r="C12" s="25" t="s">
        <v>39</v>
      </c>
      <c r="D12" s="25" t="s">
        <v>23</v>
      </c>
      <c r="E12" s="30">
        <v>3000</v>
      </c>
      <c r="F12" s="26">
        <v>14792.76</v>
      </c>
      <c r="G12" s="26">
        <v>2.79</v>
      </c>
      <c r="H12" s="26">
        <v>7.52</v>
      </c>
      <c r="J12" s="39"/>
      <c r="K12" s="21"/>
      <c r="L12" s="39"/>
      <c r="M12" s="21"/>
      <c r="O12" s="35"/>
      <c r="P12" s="38"/>
      <c r="Q12" s="38"/>
      <c r="R12" s="38"/>
    </row>
    <row r="13" spans="2:18" x14ac:dyDescent="0.2">
      <c r="B13" s="25" t="s">
        <v>40</v>
      </c>
      <c r="C13" s="25" t="s">
        <v>41</v>
      </c>
      <c r="D13" s="25" t="s">
        <v>28</v>
      </c>
      <c r="E13" s="30">
        <v>2000</v>
      </c>
      <c r="F13" s="26">
        <v>9977.1</v>
      </c>
      <c r="G13" s="26">
        <v>1.88</v>
      </c>
      <c r="H13" s="26">
        <v>6.98</v>
      </c>
      <c r="J13" s="40"/>
      <c r="K13" s="40" t="s">
        <v>42</v>
      </c>
      <c r="L13" s="41"/>
      <c r="M13" s="41"/>
    </row>
    <row r="14" spans="2:18" x14ac:dyDescent="0.2">
      <c r="B14" s="25" t="s">
        <v>43</v>
      </c>
      <c r="C14" s="25" t="s">
        <v>44</v>
      </c>
      <c r="D14" s="25" t="s">
        <v>28</v>
      </c>
      <c r="E14" s="30">
        <v>2000</v>
      </c>
      <c r="F14" s="26">
        <v>9963.7800000000007</v>
      </c>
      <c r="G14" s="26">
        <v>1.88</v>
      </c>
      <c r="H14" s="26">
        <v>6.98</v>
      </c>
    </row>
    <row r="15" spans="2:18" x14ac:dyDescent="0.2">
      <c r="B15" s="25" t="s">
        <v>45</v>
      </c>
      <c r="C15" s="25" t="s">
        <v>46</v>
      </c>
      <c r="D15" s="25" t="s">
        <v>36</v>
      </c>
      <c r="E15" s="30">
        <v>2000</v>
      </c>
      <c r="F15" s="26">
        <v>9934.6299999999992</v>
      </c>
      <c r="G15" s="26">
        <v>1.88</v>
      </c>
      <c r="H15" s="26">
        <v>7.51</v>
      </c>
    </row>
    <row r="16" spans="2:18" x14ac:dyDescent="0.2">
      <c r="B16" s="25" t="s">
        <v>47</v>
      </c>
      <c r="C16" s="25" t="s">
        <v>48</v>
      </c>
      <c r="D16" s="25" t="s">
        <v>23</v>
      </c>
      <c r="E16" s="30">
        <v>2000</v>
      </c>
      <c r="F16" s="26">
        <v>9934.59</v>
      </c>
      <c r="G16" s="26">
        <v>1.88</v>
      </c>
      <c r="H16" s="26">
        <v>7.51</v>
      </c>
    </row>
    <row r="17" spans="2:9" x14ac:dyDescent="0.2">
      <c r="B17" s="25" t="s">
        <v>49</v>
      </c>
      <c r="C17" s="25" t="s">
        <v>50</v>
      </c>
      <c r="D17" s="25" t="s">
        <v>23</v>
      </c>
      <c r="E17" s="30">
        <v>1500</v>
      </c>
      <c r="F17" s="26">
        <v>7484.33</v>
      </c>
      <c r="G17" s="26">
        <v>1.41</v>
      </c>
      <c r="H17" s="26">
        <v>6.95</v>
      </c>
    </row>
    <row r="18" spans="2:9" x14ac:dyDescent="0.2">
      <c r="B18" s="25" t="s">
        <v>51</v>
      </c>
      <c r="C18" s="25" t="s">
        <v>52</v>
      </c>
      <c r="D18" s="25" t="s">
        <v>28</v>
      </c>
      <c r="E18" s="30">
        <v>1500</v>
      </c>
      <c r="F18" s="26">
        <v>7471.59</v>
      </c>
      <c r="G18" s="26">
        <v>1.41</v>
      </c>
      <c r="H18" s="26">
        <v>6.94</v>
      </c>
    </row>
    <row r="19" spans="2:9" x14ac:dyDescent="0.2">
      <c r="B19" s="25" t="s">
        <v>53</v>
      </c>
      <c r="C19" s="25" t="s">
        <v>54</v>
      </c>
      <c r="D19" s="25" t="s">
        <v>28</v>
      </c>
      <c r="E19" s="30">
        <v>1500</v>
      </c>
      <c r="F19" s="26">
        <v>7405.53</v>
      </c>
      <c r="G19" s="26">
        <v>1.4</v>
      </c>
      <c r="H19" s="26">
        <v>7.51</v>
      </c>
    </row>
    <row r="20" spans="2:9" x14ac:dyDescent="0.2">
      <c r="B20" s="25" t="s">
        <v>55</v>
      </c>
      <c r="C20" s="25" t="s">
        <v>56</v>
      </c>
      <c r="D20" s="25" t="s">
        <v>28</v>
      </c>
      <c r="E20" s="30">
        <v>1000</v>
      </c>
      <c r="F20" s="26">
        <v>4991.47</v>
      </c>
      <c r="G20" s="26">
        <v>0.94</v>
      </c>
      <c r="H20" s="26">
        <v>6.93</v>
      </c>
    </row>
    <row r="21" spans="2:9" x14ac:dyDescent="0.2">
      <c r="B21" s="25" t="s">
        <v>57</v>
      </c>
      <c r="C21" s="25" t="s">
        <v>58</v>
      </c>
      <c r="D21" s="25" t="s">
        <v>28</v>
      </c>
      <c r="E21" s="30">
        <v>1000</v>
      </c>
      <c r="F21" s="26">
        <v>4978.28</v>
      </c>
      <c r="G21" s="26">
        <v>0.94</v>
      </c>
      <c r="H21" s="26">
        <v>6.93</v>
      </c>
    </row>
    <row r="22" spans="2:9" x14ac:dyDescent="0.2">
      <c r="B22" s="25" t="s">
        <v>59</v>
      </c>
      <c r="C22" s="25" t="s">
        <v>60</v>
      </c>
      <c r="D22" s="25" t="s">
        <v>28</v>
      </c>
      <c r="E22" s="30">
        <v>1000</v>
      </c>
      <c r="F22" s="26">
        <v>4967.3</v>
      </c>
      <c r="G22" s="26">
        <v>0.94</v>
      </c>
      <c r="H22" s="26">
        <v>7.51</v>
      </c>
    </row>
    <row r="23" spans="2:9" x14ac:dyDescent="0.2">
      <c r="B23" s="25" t="s">
        <v>61</v>
      </c>
      <c r="C23" s="25" t="s">
        <v>62</v>
      </c>
      <c r="D23" s="25" t="s">
        <v>63</v>
      </c>
      <c r="E23" s="30">
        <v>1000</v>
      </c>
      <c r="F23" s="26">
        <v>4939.07</v>
      </c>
      <c r="G23" s="26">
        <v>0.93</v>
      </c>
      <c r="H23" s="26">
        <v>7.51</v>
      </c>
    </row>
    <row r="24" spans="2:9" x14ac:dyDescent="0.2">
      <c r="B24" s="25" t="s">
        <v>64</v>
      </c>
      <c r="C24" s="25" t="s">
        <v>65</v>
      </c>
      <c r="D24" s="25" t="s">
        <v>28</v>
      </c>
      <c r="E24" s="30">
        <v>1000</v>
      </c>
      <c r="F24" s="26">
        <v>4920.03</v>
      </c>
      <c r="G24" s="26">
        <v>0.93</v>
      </c>
      <c r="H24" s="26">
        <v>7.51</v>
      </c>
    </row>
    <row r="25" spans="2:9" x14ac:dyDescent="0.2">
      <c r="B25" s="25" t="s">
        <v>66</v>
      </c>
      <c r="C25" s="25" t="s">
        <v>67</v>
      </c>
      <c r="D25" s="25" t="s">
        <v>28</v>
      </c>
      <c r="E25" s="30">
        <v>500</v>
      </c>
      <c r="F25" s="26">
        <v>2499.1</v>
      </c>
      <c r="G25" s="26">
        <v>0.47</v>
      </c>
      <c r="H25" s="26">
        <v>6.61</v>
      </c>
    </row>
    <row r="26" spans="2:9" x14ac:dyDescent="0.2">
      <c r="B26" s="24" t="s">
        <v>68</v>
      </c>
      <c r="C26" s="24"/>
      <c r="D26" s="24"/>
      <c r="E26" s="24"/>
      <c r="F26" s="42">
        <f>SUM(F6:F25)</f>
        <v>201441.5</v>
      </c>
      <c r="G26" s="42">
        <f>SUM(G6:G25)</f>
        <v>38.029999999999987</v>
      </c>
      <c r="H26" s="43"/>
      <c r="I26" s="44"/>
    </row>
    <row r="27" spans="2:9" x14ac:dyDescent="0.2">
      <c r="B27" s="24" t="s">
        <v>69</v>
      </c>
      <c r="C27" s="25"/>
      <c r="D27" s="25"/>
      <c r="E27" s="25"/>
      <c r="F27" s="26"/>
      <c r="G27" s="26"/>
      <c r="H27" s="26"/>
    </row>
    <row r="28" spans="2:9" x14ac:dyDescent="0.2">
      <c r="B28" s="25" t="s">
        <v>70</v>
      </c>
      <c r="C28" s="25" t="s">
        <v>71</v>
      </c>
      <c r="D28" s="25" t="s">
        <v>28</v>
      </c>
      <c r="E28" s="30">
        <v>6000</v>
      </c>
      <c r="F28" s="26">
        <v>29857.47</v>
      </c>
      <c r="G28" s="26">
        <v>5.64</v>
      </c>
      <c r="H28" s="26">
        <v>6.97</v>
      </c>
    </row>
    <row r="29" spans="2:9" x14ac:dyDescent="0.2">
      <c r="B29" s="25" t="s">
        <v>72</v>
      </c>
      <c r="C29" s="25" t="s">
        <v>73</v>
      </c>
      <c r="D29" s="25" t="s">
        <v>28</v>
      </c>
      <c r="E29" s="30">
        <v>4000</v>
      </c>
      <c r="F29" s="26">
        <v>19934.78</v>
      </c>
      <c r="G29" s="26">
        <v>3.77</v>
      </c>
      <c r="H29" s="26">
        <v>7.03</v>
      </c>
    </row>
    <row r="30" spans="2:9" x14ac:dyDescent="0.2">
      <c r="B30" s="25" t="s">
        <v>74</v>
      </c>
      <c r="C30" s="25" t="s">
        <v>75</v>
      </c>
      <c r="D30" s="25" t="s">
        <v>28</v>
      </c>
      <c r="E30" s="30">
        <v>3000</v>
      </c>
      <c r="F30" s="26">
        <v>14954.31</v>
      </c>
      <c r="G30" s="26">
        <v>2.82</v>
      </c>
      <c r="H30" s="26">
        <v>6.97</v>
      </c>
    </row>
    <row r="31" spans="2:9" x14ac:dyDescent="0.2">
      <c r="B31" s="25" t="s">
        <v>76</v>
      </c>
      <c r="C31" s="25" t="s">
        <v>77</v>
      </c>
      <c r="D31" s="25" t="s">
        <v>28</v>
      </c>
      <c r="E31" s="30">
        <v>3000</v>
      </c>
      <c r="F31" s="26">
        <v>14945.46</v>
      </c>
      <c r="G31" s="26">
        <v>2.82</v>
      </c>
      <c r="H31" s="26">
        <v>7.4</v>
      </c>
    </row>
    <row r="32" spans="2:9" x14ac:dyDescent="0.2">
      <c r="B32" s="25" t="s">
        <v>78</v>
      </c>
      <c r="C32" s="25" t="s">
        <v>79</v>
      </c>
      <c r="D32" s="25" t="s">
        <v>63</v>
      </c>
      <c r="E32" s="30">
        <v>2500</v>
      </c>
      <c r="F32" s="26">
        <v>12349.49</v>
      </c>
      <c r="G32" s="26">
        <v>2.33</v>
      </c>
      <c r="H32" s="26">
        <v>7.54</v>
      </c>
    </row>
    <row r="33" spans="2:9" x14ac:dyDescent="0.2">
      <c r="B33" s="25" t="s">
        <v>80</v>
      </c>
      <c r="C33" s="25" t="s">
        <v>81</v>
      </c>
      <c r="D33" s="25" t="s">
        <v>28</v>
      </c>
      <c r="E33" s="30">
        <v>2000</v>
      </c>
      <c r="F33" s="26">
        <v>9981.1299999999992</v>
      </c>
      <c r="G33" s="26">
        <v>1.89</v>
      </c>
      <c r="H33" s="26">
        <v>6.9</v>
      </c>
    </row>
    <row r="34" spans="2:9" x14ac:dyDescent="0.2">
      <c r="B34" s="25" t="s">
        <v>82</v>
      </c>
      <c r="C34" s="25" t="s">
        <v>83</v>
      </c>
      <c r="D34" s="25" t="s">
        <v>23</v>
      </c>
      <c r="E34" s="30">
        <v>2000</v>
      </c>
      <c r="F34" s="26">
        <v>9979</v>
      </c>
      <c r="G34" s="26">
        <v>1.88</v>
      </c>
      <c r="H34" s="26">
        <v>6.98</v>
      </c>
    </row>
    <row r="35" spans="2:9" x14ac:dyDescent="0.2">
      <c r="B35" s="25" t="s">
        <v>84</v>
      </c>
      <c r="C35" s="25" t="s">
        <v>85</v>
      </c>
      <c r="D35" s="25" t="s">
        <v>28</v>
      </c>
      <c r="E35" s="30">
        <v>2000</v>
      </c>
      <c r="F35" s="26">
        <v>9977.75</v>
      </c>
      <c r="G35" s="26">
        <v>1.88</v>
      </c>
      <c r="H35" s="26">
        <v>7.4</v>
      </c>
    </row>
    <row r="36" spans="2:9" x14ac:dyDescent="0.2">
      <c r="B36" s="25" t="s">
        <v>86</v>
      </c>
      <c r="C36" s="25" t="s">
        <v>87</v>
      </c>
      <c r="D36" s="25" t="s">
        <v>63</v>
      </c>
      <c r="E36" s="30">
        <v>2000</v>
      </c>
      <c r="F36" s="26">
        <v>9976.93</v>
      </c>
      <c r="G36" s="26">
        <v>1.88</v>
      </c>
      <c r="H36" s="26">
        <v>7.03</v>
      </c>
    </row>
    <row r="37" spans="2:9" x14ac:dyDescent="0.2">
      <c r="B37" s="25" t="s">
        <v>88</v>
      </c>
      <c r="C37" s="25" t="s">
        <v>89</v>
      </c>
      <c r="D37" s="25" t="s">
        <v>63</v>
      </c>
      <c r="E37" s="30">
        <v>2000</v>
      </c>
      <c r="F37" s="26">
        <v>9869.32</v>
      </c>
      <c r="G37" s="26">
        <v>1.86</v>
      </c>
      <c r="H37" s="26">
        <v>7.8</v>
      </c>
    </row>
    <row r="38" spans="2:9" x14ac:dyDescent="0.2">
      <c r="B38" s="25" t="s">
        <v>90</v>
      </c>
      <c r="C38" s="25" t="s">
        <v>91</v>
      </c>
      <c r="D38" s="25" t="s">
        <v>28</v>
      </c>
      <c r="E38" s="30">
        <v>2000</v>
      </c>
      <c r="F38" s="26">
        <v>9835.35</v>
      </c>
      <c r="G38" s="26">
        <v>1.86</v>
      </c>
      <c r="H38" s="26">
        <v>7.73</v>
      </c>
    </row>
    <row r="39" spans="2:9" x14ac:dyDescent="0.2">
      <c r="B39" s="25" t="s">
        <v>92</v>
      </c>
      <c r="C39" s="25" t="s">
        <v>93</v>
      </c>
      <c r="D39" s="25" t="s">
        <v>23</v>
      </c>
      <c r="E39" s="30">
        <v>2000</v>
      </c>
      <c r="F39" s="26">
        <v>9822.16</v>
      </c>
      <c r="G39" s="26">
        <v>1.86</v>
      </c>
      <c r="H39" s="26">
        <v>7.51</v>
      </c>
    </row>
    <row r="40" spans="2:9" x14ac:dyDescent="0.2">
      <c r="B40" s="25" t="s">
        <v>94</v>
      </c>
      <c r="C40" s="25" t="s">
        <v>95</v>
      </c>
      <c r="D40" s="25" t="s">
        <v>63</v>
      </c>
      <c r="E40" s="30">
        <v>1500</v>
      </c>
      <c r="F40" s="26">
        <v>7417.29</v>
      </c>
      <c r="G40" s="26">
        <v>1.4</v>
      </c>
      <c r="H40" s="26">
        <v>7.83</v>
      </c>
    </row>
    <row r="41" spans="2:9" x14ac:dyDescent="0.2">
      <c r="B41" s="25" t="s">
        <v>96</v>
      </c>
      <c r="C41" s="25" t="s">
        <v>97</v>
      </c>
      <c r="D41" s="25" t="s">
        <v>63</v>
      </c>
      <c r="E41" s="30">
        <v>1000</v>
      </c>
      <c r="F41" s="26">
        <v>4996.97</v>
      </c>
      <c r="G41" s="26">
        <v>0.94</v>
      </c>
      <c r="H41" s="26">
        <v>7.38</v>
      </c>
    </row>
    <row r="42" spans="2:9" x14ac:dyDescent="0.2">
      <c r="B42" s="25" t="s">
        <v>98</v>
      </c>
      <c r="C42" s="25" t="s">
        <v>99</v>
      </c>
      <c r="D42" s="25" t="s">
        <v>28</v>
      </c>
      <c r="E42" s="30">
        <v>1000</v>
      </c>
      <c r="F42" s="26">
        <v>4995.95</v>
      </c>
      <c r="G42" s="26">
        <v>0.94</v>
      </c>
      <c r="H42" s="26">
        <v>7.4</v>
      </c>
    </row>
    <row r="43" spans="2:9" x14ac:dyDescent="0.2">
      <c r="B43" s="25" t="s">
        <v>100</v>
      </c>
      <c r="C43" s="25" t="s">
        <v>101</v>
      </c>
      <c r="D43" s="25" t="s">
        <v>23</v>
      </c>
      <c r="E43" s="30">
        <v>1000</v>
      </c>
      <c r="F43" s="26">
        <v>4995.22</v>
      </c>
      <c r="G43" s="26">
        <v>0.94</v>
      </c>
      <c r="H43" s="26">
        <v>6.99</v>
      </c>
    </row>
    <row r="44" spans="2:9" x14ac:dyDescent="0.2">
      <c r="B44" s="25" t="s">
        <v>102</v>
      </c>
      <c r="C44" s="25" t="s">
        <v>103</v>
      </c>
      <c r="D44" s="25" t="s">
        <v>28</v>
      </c>
      <c r="E44" s="30">
        <v>1000</v>
      </c>
      <c r="F44" s="26">
        <v>4993.93</v>
      </c>
      <c r="G44" s="26">
        <v>0.94</v>
      </c>
      <c r="H44" s="26">
        <v>7.4</v>
      </c>
    </row>
    <row r="45" spans="2:9" x14ac:dyDescent="0.2">
      <c r="B45" s="25" t="s">
        <v>104</v>
      </c>
      <c r="C45" s="25" t="s">
        <v>105</v>
      </c>
      <c r="D45" s="25" t="s">
        <v>28</v>
      </c>
      <c r="E45" s="30">
        <v>1000</v>
      </c>
      <c r="F45" s="26">
        <v>4989.4399999999996</v>
      </c>
      <c r="G45" s="26">
        <v>0.94</v>
      </c>
      <c r="H45" s="26">
        <v>7.02</v>
      </c>
    </row>
    <row r="46" spans="2:9" x14ac:dyDescent="0.2">
      <c r="B46" s="25" t="s">
        <v>106</v>
      </c>
      <c r="C46" s="25" t="s">
        <v>107</v>
      </c>
      <c r="D46" s="25" t="s">
        <v>28</v>
      </c>
      <c r="E46" s="30">
        <v>1000</v>
      </c>
      <c r="F46" s="26">
        <v>4938.9799999999996</v>
      </c>
      <c r="G46" s="26">
        <v>0.93</v>
      </c>
      <c r="H46" s="26">
        <v>7.78</v>
      </c>
    </row>
    <row r="47" spans="2:9" x14ac:dyDescent="0.2">
      <c r="B47" s="25" t="s">
        <v>108</v>
      </c>
      <c r="C47" s="25" t="s">
        <v>109</v>
      </c>
      <c r="D47" s="25" t="s">
        <v>63</v>
      </c>
      <c r="E47" s="30">
        <v>500</v>
      </c>
      <c r="F47" s="26">
        <v>2491.42</v>
      </c>
      <c r="G47" s="26">
        <v>0.47</v>
      </c>
      <c r="H47" s="26">
        <v>7.4</v>
      </c>
    </row>
    <row r="48" spans="2:9" x14ac:dyDescent="0.2">
      <c r="B48" s="24" t="s">
        <v>68</v>
      </c>
      <c r="C48" s="24"/>
      <c r="D48" s="24"/>
      <c r="E48" s="24"/>
      <c r="F48" s="42">
        <f>SUM(F27:F47)</f>
        <v>201302.35000000006</v>
      </c>
      <c r="G48" s="42">
        <f>SUM(G27:G47)</f>
        <v>37.989999999999988</v>
      </c>
      <c r="H48" s="43"/>
      <c r="I48" s="44"/>
    </row>
    <row r="49" spans="2:9" x14ac:dyDescent="0.2">
      <c r="B49" s="24" t="s">
        <v>110</v>
      </c>
      <c r="C49" s="25"/>
      <c r="D49" s="25"/>
      <c r="E49" s="25"/>
      <c r="F49" s="26"/>
      <c r="G49" s="26"/>
      <c r="H49" s="26"/>
    </row>
    <row r="50" spans="2:9" x14ac:dyDescent="0.2">
      <c r="B50" s="25" t="s">
        <v>111</v>
      </c>
      <c r="C50" s="25" t="s">
        <v>112</v>
      </c>
      <c r="D50" s="25" t="s">
        <v>113</v>
      </c>
      <c r="E50" s="30">
        <v>20000000</v>
      </c>
      <c r="F50" s="26">
        <v>19881.22</v>
      </c>
      <c r="G50" s="26">
        <v>3.76</v>
      </c>
      <c r="H50" s="26">
        <v>6.41</v>
      </c>
    </row>
    <row r="51" spans="2:9" x14ac:dyDescent="0.2">
      <c r="B51" s="25" t="s">
        <v>114</v>
      </c>
      <c r="C51" s="25" t="s">
        <v>115</v>
      </c>
      <c r="D51" s="25" t="s">
        <v>113</v>
      </c>
      <c r="E51" s="30">
        <v>20000000</v>
      </c>
      <c r="F51" s="26">
        <v>19785.759999999998</v>
      </c>
      <c r="G51" s="26">
        <v>3.74</v>
      </c>
      <c r="H51" s="26">
        <v>6.48</v>
      </c>
    </row>
    <row r="52" spans="2:9" x14ac:dyDescent="0.2">
      <c r="B52" s="25" t="s">
        <v>116</v>
      </c>
      <c r="C52" s="25" t="s">
        <v>117</v>
      </c>
      <c r="D52" s="25" t="s">
        <v>113</v>
      </c>
      <c r="E52" s="30">
        <v>13000000</v>
      </c>
      <c r="F52" s="26">
        <v>12924.77</v>
      </c>
      <c r="G52" s="26">
        <v>2.44</v>
      </c>
      <c r="H52" s="26">
        <v>6.44</v>
      </c>
    </row>
    <row r="53" spans="2:9" x14ac:dyDescent="0.2">
      <c r="B53" s="25" t="s">
        <v>118</v>
      </c>
      <c r="C53" s="25" t="s">
        <v>119</v>
      </c>
      <c r="D53" s="25" t="s">
        <v>113</v>
      </c>
      <c r="E53" s="30">
        <v>12500000</v>
      </c>
      <c r="F53" s="26">
        <v>12366.1</v>
      </c>
      <c r="G53" s="26">
        <v>2.34</v>
      </c>
      <c r="H53" s="26">
        <v>6.48</v>
      </c>
    </row>
    <row r="54" spans="2:9" x14ac:dyDescent="0.2">
      <c r="B54" s="25" t="s">
        <v>120</v>
      </c>
      <c r="C54" s="25" t="s">
        <v>121</v>
      </c>
      <c r="D54" s="25" t="s">
        <v>113</v>
      </c>
      <c r="E54" s="30">
        <v>10000000</v>
      </c>
      <c r="F54" s="26">
        <v>9991.17</v>
      </c>
      <c r="G54" s="26">
        <v>1.89</v>
      </c>
      <c r="H54" s="26">
        <v>6.45</v>
      </c>
    </row>
    <row r="55" spans="2:9" x14ac:dyDescent="0.2">
      <c r="B55" s="25" t="s">
        <v>122</v>
      </c>
      <c r="C55" s="25" t="s">
        <v>123</v>
      </c>
      <c r="D55" s="25" t="s">
        <v>113</v>
      </c>
      <c r="E55" s="30">
        <v>10000000</v>
      </c>
      <c r="F55" s="26">
        <v>9881</v>
      </c>
      <c r="G55" s="26">
        <v>1.87</v>
      </c>
      <c r="H55" s="26">
        <v>6.46</v>
      </c>
    </row>
    <row r="56" spans="2:9" x14ac:dyDescent="0.2">
      <c r="B56" s="25" t="s">
        <v>124</v>
      </c>
      <c r="C56" s="25" t="s">
        <v>125</v>
      </c>
      <c r="D56" s="25" t="s">
        <v>113</v>
      </c>
      <c r="E56" s="30">
        <v>10000000</v>
      </c>
      <c r="F56" s="26">
        <v>9843.25</v>
      </c>
      <c r="G56" s="26">
        <v>1.86</v>
      </c>
      <c r="H56" s="26">
        <v>6.46</v>
      </c>
    </row>
    <row r="57" spans="2:9" x14ac:dyDescent="0.2">
      <c r="B57" s="25" t="s">
        <v>126</v>
      </c>
      <c r="C57" s="25" t="s">
        <v>127</v>
      </c>
      <c r="D57" s="25" t="s">
        <v>113</v>
      </c>
      <c r="E57" s="30">
        <v>7500000</v>
      </c>
      <c r="F57" s="26">
        <v>7436.68</v>
      </c>
      <c r="G57" s="26">
        <v>1.4</v>
      </c>
      <c r="H57" s="26">
        <v>6.47</v>
      </c>
    </row>
    <row r="58" spans="2:9" x14ac:dyDescent="0.2">
      <c r="B58" s="25" t="s">
        <v>128</v>
      </c>
      <c r="C58" s="25" t="s">
        <v>129</v>
      </c>
      <c r="D58" s="25" t="s">
        <v>113</v>
      </c>
      <c r="E58" s="30">
        <v>5000000</v>
      </c>
      <c r="F58" s="26">
        <v>4976.63</v>
      </c>
      <c r="G58" s="26">
        <v>0.94</v>
      </c>
      <c r="H58" s="26">
        <v>6.35</v>
      </c>
    </row>
    <row r="59" spans="2:9" x14ac:dyDescent="0.2">
      <c r="B59" s="25" t="s">
        <v>130</v>
      </c>
      <c r="C59" s="25" t="s">
        <v>131</v>
      </c>
      <c r="D59" s="25" t="s">
        <v>113</v>
      </c>
      <c r="E59" s="30">
        <v>500000</v>
      </c>
      <c r="F59" s="26">
        <v>497.75</v>
      </c>
      <c r="G59" s="26">
        <v>0.09</v>
      </c>
      <c r="H59" s="26">
        <v>6.35</v>
      </c>
    </row>
    <row r="60" spans="2:9" x14ac:dyDescent="0.2">
      <c r="B60" s="45" t="s">
        <v>68</v>
      </c>
      <c r="C60" s="45"/>
      <c r="D60" s="45"/>
      <c r="E60" s="45"/>
      <c r="F60" s="46">
        <f>SUM(F49:F59)</f>
        <v>107584.33000000002</v>
      </c>
      <c r="G60" s="46">
        <f>SUM(G49:G59)</f>
        <v>20.329999999999998</v>
      </c>
      <c r="H60" s="47"/>
      <c r="I60" s="44"/>
    </row>
    <row r="61" spans="2:9" x14ac:dyDescent="0.2">
      <c r="B61" s="48" t="s">
        <v>132</v>
      </c>
      <c r="C61" s="48"/>
      <c r="D61" s="48"/>
      <c r="E61" s="48"/>
      <c r="F61" s="49">
        <f>F26+F48+F60</f>
        <v>510328.18000000011</v>
      </c>
      <c r="G61" s="49">
        <f>G26+G48+G60</f>
        <v>96.34999999999998</v>
      </c>
      <c r="H61" s="49"/>
      <c r="I61" s="44"/>
    </row>
    <row r="62" spans="2:9" x14ac:dyDescent="0.2">
      <c r="B62" s="24" t="s">
        <v>133</v>
      </c>
      <c r="C62" s="25"/>
      <c r="D62" s="25"/>
      <c r="E62" s="25"/>
      <c r="F62" s="26"/>
      <c r="G62" s="26"/>
      <c r="H62" s="26"/>
    </row>
    <row r="63" spans="2:9" x14ac:dyDescent="0.2">
      <c r="B63" s="50" t="s">
        <v>134</v>
      </c>
      <c r="C63" s="50" t="s">
        <v>135</v>
      </c>
      <c r="D63" s="50" t="s">
        <v>133</v>
      </c>
      <c r="E63" s="51">
        <v>7952.2740000000003</v>
      </c>
      <c r="F63" s="52">
        <v>872.33</v>
      </c>
      <c r="G63" s="52">
        <v>0.16</v>
      </c>
      <c r="H63" s="52">
        <v>6.52</v>
      </c>
    </row>
    <row r="64" spans="2:9" x14ac:dyDescent="0.2">
      <c r="B64" s="53" t="s">
        <v>132</v>
      </c>
      <c r="C64" s="53"/>
      <c r="D64" s="53"/>
      <c r="E64" s="53"/>
      <c r="F64" s="42">
        <f>SUM(F63:F63)</f>
        <v>872.33</v>
      </c>
      <c r="G64" s="42">
        <f>SUM(G63:G63)</f>
        <v>0.16</v>
      </c>
      <c r="H64" s="42"/>
      <c r="I64" s="44"/>
    </row>
    <row r="65" spans="2:9" x14ac:dyDescent="0.2">
      <c r="B65" s="24" t="s">
        <v>136</v>
      </c>
      <c r="C65" s="25"/>
      <c r="D65" s="25"/>
      <c r="E65" s="25"/>
      <c r="F65" s="26"/>
      <c r="G65" s="26"/>
      <c r="H65" s="26"/>
    </row>
    <row r="66" spans="2:9" x14ac:dyDescent="0.2">
      <c r="B66" s="25" t="s">
        <v>136</v>
      </c>
      <c r="C66" s="25"/>
      <c r="D66" s="25"/>
      <c r="E66" s="25"/>
      <c r="F66" s="26">
        <v>27825.91</v>
      </c>
      <c r="G66" s="26">
        <v>5.26</v>
      </c>
      <c r="H66" s="26"/>
    </row>
    <row r="67" spans="2:9" x14ac:dyDescent="0.2">
      <c r="B67" s="45" t="s">
        <v>68</v>
      </c>
      <c r="C67" s="45"/>
      <c r="D67" s="45"/>
      <c r="E67" s="45"/>
      <c r="F67" s="46">
        <f>SUM(F65:F66)</f>
        <v>27825.91</v>
      </c>
      <c r="G67" s="46">
        <f>SUM(G65:G66)</f>
        <v>5.26</v>
      </c>
      <c r="H67" s="47"/>
      <c r="I67" s="44"/>
    </row>
    <row r="68" spans="2:9" x14ac:dyDescent="0.2">
      <c r="B68" s="54" t="s">
        <v>132</v>
      </c>
      <c r="C68" s="54"/>
      <c r="D68" s="54"/>
      <c r="E68" s="54"/>
      <c r="F68" s="55">
        <f>F67</f>
        <v>27825.91</v>
      </c>
      <c r="G68" s="55">
        <f>G67</f>
        <v>5.26</v>
      </c>
      <c r="H68" s="55"/>
      <c r="I68" s="44"/>
    </row>
    <row r="69" spans="2:9" x14ac:dyDescent="0.2">
      <c r="B69" s="56" t="s">
        <v>137</v>
      </c>
      <c r="C69" s="56"/>
      <c r="D69" s="56"/>
      <c r="E69" s="56"/>
      <c r="F69" s="57">
        <f>F70-(+F61+F64+F68)</f>
        <v>-9620.0700000001816</v>
      </c>
      <c r="G69" s="57">
        <f>G70-(+G61+G64+G68)</f>
        <v>-1.7699999999999818</v>
      </c>
      <c r="H69" s="57"/>
      <c r="I69" s="44"/>
    </row>
    <row r="70" spans="2:9" x14ac:dyDescent="0.2">
      <c r="B70" s="56" t="s">
        <v>138</v>
      </c>
      <c r="C70" s="56"/>
      <c r="D70" s="56"/>
      <c r="E70" s="56"/>
      <c r="F70" s="57">
        <v>529406.35</v>
      </c>
      <c r="G70" s="57">
        <v>100</v>
      </c>
      <c r="H70" s="57"/>
      <c r="I70" s="44"/>
    </row>
    <row r="72" spans="2:9" x14ac:dyDescent="0.2">
      <c r="B72" s="44" t="s">
        <v>139</v>
      </c>
    </row>
    <row r="73" spans="2:9" x14ac:dyDescent="0.2">
      <c r="B73" s="44" t="s">
        <v>140</v>
      </c>
    </row>
    <row r="74" spans="2:9" ht="12.75" thickBot="1" x14ac:dyDescent="0.25"/>
    <row r="75" spans="2:9" ht="13.5" thickTop="1" thickBot="1" x14ac:dyDescent="0.25">
      <c r="B75" s="58" t="s">
        <v>141</v>
      </c>
      <c r="C75" s="59">
        <v>8.1500000000000003E-2</v>
      </c>
    </row>
    <row r="76" spans="2:9" ht="13.5" thickTop="1" thickBot="1" x14ac:dyDescent="0.25"/>
    <row r="77" spans="2:9" ht="13.5" thickTop="1" thickBot="1" x14ac:dyDescent="0.25">
      <c r="B77" s="58" t="s">
        <v>142</v>
      </c>
      <c r="C77" s="60">
        <v>7.0300000000000001E-2</v>
      </c>
    </row>
    <row r="78" spans="2:9" ht="13.5" thickTop="1" thickBot="1" x14ac:dyDescent="0.25"/>
    <row r="79" spans="2:9" ht="13.5" thickTop="1" thickBot="1" x14ac:dyDescent="0.25">
      <c r="B79" s="58" t="s">
        <v>143</v>
      </c>
      <c r="C79" s="59">
        <v>8.7400000000000005E-2</v>
      </c>
    </row>
    <row r="80" spans="2:9" ht="12.75" thickTop="1" x14ac:dyDescent="0.2"/>
  </sheetData>
  <mergeCells count="21">
    <mergeCell ref="O11:O12"/>
    <mergeCell ref="P11:P12"/>
    <mergeCell ref="Q11:Q12"/>
    <mergeCell ref="R11:R12"/>
    <mergeCell ref="P7:P8"/>
    <mergeCell ref="Q7:Q8"/>
    <mergeCell ref="R7:R8"/>
    <mergeCell ref="O9:O10"/>
    <mergeCell ref="P9:P10"/>
    <mergeCell ref="Q9:Q10"/>
    <mergeCell ref="R9:R10"/>
    <mergeCell ref="B1:H1"/>
    <mergeCell ref="O4:R4"/>
    <mergeCell ref="J5:J12"/>
    <mergeCell ref="K5:K12"/>
    <mergeCell ref="L5:L12"/>
    <mergeCell ref="M5:M12"/>
    <mergeCell ref="P5:P6"/>
    <mergeCell ref="Q5:Q6"/>
    <mergeCell ref="R5:R6"/>
    <mergeCell ref="O7:O8"/>
  </mergeCells>
  <pageMargins left="0.7" right="0.7" top="0.75" bottom="0.75" header="0.3" footer="0.3"/>
  <pageSetup paperSize="9" orientation="portrait" r:id="rId1"/>
  <headerFooter>
    <oddFooter>&amp;C&amp;1#&amp;"Calibri"&amp;10&amp;K000000PUBLIC</oddFooter>
    <evenFooter>&amp;LPUBLIC</evenFooter>
    <firstFooter>&amp;LPUBLIC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2025-03-06 16:44:12</KDate>
  <Classification>MIS Internal</Classification>
  <Subclassification/>
  <HostName>MUMCMP01323</HostName>
  <Domain_User>CANARAROBECOMF/628</Domain_User>
  <IPAdd>192.9.198.194</IPAdd>
  <FilePath>Book20</FilePath>
  <KID>109819A0F0A5638768762522107221</KID>
  <UniqueName/>
  <Suggested/>
  <Justification/>
</Klassify>
</file>

<file path=customXml/itemProps1.xml><?xml version="1.0" encoding="utf-8"?>
<ds:datastoreItem xmlns:ds="http://schemas.openxmlformats.org/officeDocument/2006/customXml" ds:itemID="{0EDA6108-947F-43D6-BE70-4C24C01C2F7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Kanabar</dc:creator>
  <cp:keywords>MIS Internal</cp:keywords>
  <cp:lastModifiedBy>Ruchi Kanabar</cp:lastModifiedBy>
  <dcterms:created xsi:type="dcterms:W3CDTF">2025-03-06T11:14:10Z</dcterms:created>
  <dcterms:modified xsi:type="dcterms:W3CDTF">2025-03-06T11:14:12Z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MIS Internal</vt:lpwstr>
  </property>
  <property fmtid="{D5CDD505-2E9C-101B-9397-08002B2CF9AE}" pid="3" name="Rules">
    <vt:lpwstr/>
  </property>
  <property fmtid="{D5CDD505-2E9C-101B-9397-08002B2CF9AE}" pid="4" name="KID">
    <vt:lpwstr>109819A0F0A5638768762522107221</vt:lpwstr>
  </property>
</Properties>
</file>