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Feb 25\"/>
    </mc:Choice>
  </mc:AlternateContent>
  <xr:revisionPtr revIDLastSave="0" documentId="8_{5C4A5306-1588-44D1-BCE5-5DA501D3A6FB}" xr6:coauthVersionLast="47" xr6:coauthVersionMax="47" xr10:uidLastSave="{00000000-0000-0000-0000-000000000000}"/>
  <bookViews>
    <workbookView xWindow="-120" yWindow="-120" windowWidth="20730" windowHeight="11040" xr2:uid="{65D36467-C554-4AD6-A991-376B07CC36F1}"/>
  </bookViews>
  <sheets>
    <sheet name="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40" i="1" s="1"/>
  <c r="F39" i="1"/>
  <c r="F40" i="1" s="1"/>
  <c r="G36" i="1"/>
  <c r="F36" i="1"/>
  <c r="G33" i="1"/>
  <c r="F33" i="1"/>
  <c r="G29" i="1"/>
  <c r="F29" i="1"/>
  <c r="G26" i="1"/>
  <c r="G30" i="1" s="1"/>
  <c r="F26" i="1"/>
  <c r="F30" i="1" s="1"/>
  <c r="F15" i="1"/>
  <c r="G14" i="1"/>
  <c r="G15" i="1" s="1"/>
  <c r="F14" i="1"/>
  <c r="F41" i="1" l="1"/>
  <c r="G4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<sst xmlns="http://schemas.openxmlformats.org/spreadsheetml/2006/main" count="103" uniqueCount="83">
  <si>
    <t>CANARA ROBECO ULTRA SHORT TERM FUND</t>
  </si>
  <si>
    <t>Monthly Portfolio Statement as on February 28,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</si>
  <si>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</si>
  <si>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</si>
  <si>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</si>
  <si>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</si>
  <si>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</si>
  <si>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</si>
  <si>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</si>
  <si>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February'25</t>
  </si>
  <si>
    <t>Benchmark Risk-O-Meter Level- February'25</t>
  </si>
  <si>
    <t>Scheme Risk-O-Meter Level- January'25</t>
  </si>
  <si>
    <t>Benchmark Risk-O-Meter Level- January'25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</si>
  <si>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</si>
  <si>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</si>
  <si>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</si>
  <si>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</si>
  <si>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</si>
  <si>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</si>
  <si>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</si>
  <si>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</si>
  <si>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5.70% National Bank For Agriculture &amp; Rural Development (31/07/2025) **</t>
  </si>
  <si>
    <t>INE261F08DK7</t>
  </si>
  <si>
    <t>CRISIL AAA</t>
  </si>
  <si>
    <t>Relatively Low (Class I)</t>
  </si>
  <si>
    <t>B-I</t>
  </si>
  <si>
    <t>6.25% LIC Housing Finance Ltd (20/06/2025) **</t>
  </si>
  <si>
    <t>INE115A07PU1</t>
  </si>
  <si>
    <t>7.83% Bajaj Housing Finance Ltd (12/12/2025) **</t>
  </si>
  <si>
    <t>INE377Y07391</t>
  </si>
  <si>
    <t>Moderate 
(Class II)</t>
  </si>
  <si>
    <t>7.92% Kotak Mahindra Prime Ltd (20/11/2025) **</t>
  </si>
  <si>
    <t>INE916DA7SD0</t>
  </si>
  <si>
    <t>7.70% HDB Financial Services Ltd (11/08/2025) **</t>
  </si>
  <si>
    <t>INE756I07EG8</t>
  </si>
  <si>
    <t>Relatively High (Class III)</t>
  </si>
  <si>
    <t>8.25% Kotak Mahindra Prime Ltd (20/06/2025) **</t>
  </si>
  <si>
    <t>INE916DA7SG3</t>
  </si>
  <si>
    <t>7.90% Bajaj Finance Ltd (17/11/2025) **</t>
  </si>
  <si>
    <t>INE296A07SF4</t>
  </si>
  <si>
    <t>Benchmark: CRISIL Ultra Short Duration Debt A-I Index</t>
  </si>
  <si>
    <t>Sub Total</t>
  </si>
  <si>
    <t>Total</t>
  </si>
  <si>
    <t>Money Market Instruments</t>
  </si>
  <si>
    <t>Certificate of Deposit</t>
  </si>
  <si>
    <t>Indian Bank (09/06/2025) #</t>
  </si>
  <si>
    <t>INE562A16NR6</t>
  </si>
  <si>
    <t>CRISIL A1+</t>
  </si>
  <si>
    <t>ICICI Bank Ltd (27/06/2025) #</t>
  </si>
  <si>
    <t>INE090AD6162</t>
  </si>
  <si>
    <t>Axis Bank Ltd (05/09/2025) #</t>
  </si>
  <si>
    <t>INE238AD6892</t>
  </si>
  <si>
    <t>HDFC Bank Ltd (15/09/2025) ** #</t>
  </si>
  <si>
    <t>INE040A16FN8</t>
  </si>
  <si>
    <t>CARE A1+</t>
  </si>
  <si>
    <t>ICICI Bank Ltd (14/11/2025) ** #</t>
  </si>
  <si>
    <t>INE090AD6204</t>
  </si>
  <si>
    <t>ICRA A1+</t>
  </si>
  <si>
    <t>Kotak Mahindra Bank Ltd (11/12/2025) ** #</t>
  </si>
  <si>
    <t>INE237A160Z6</t>
  </si>
  <si>
    <t>Union Bank of India (10/12/2025) ** #</t>
  </si>
  <si>
    <t>INE692A16IF6</t>
  </si>
  <si>
    <t>IND A1+</t>
  </si>
  <si>
    <t>Kotak Mahindra Bank Ltd (09/01/2026) ** #</t>
  </si>
  <si>
    <t>INE237A161Z4</t>
  </si>
  <si>
    <t>Commercial Paper</t>
  </si>
  <si>
    <t>Small Industries Development Bank Of India (26/06/2025) **</t>
  </si>
  <si>
    <t>INE556F14KM9</t>
  </si>
  <si>
    <t>Government Bonds</t>
  </si>
  <si>
    <t>GOI FRB 2033 (22-SEP-2033)</t>
  </si>
  <si>
    <t>IN0020200120</t>
  </si>
  <si>
    <t>Sovereign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</si>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</sst>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0" fontId="9" fillId="0" borderId="10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164" fontId="3" fillId="3" borderId="0" xfId="1" applyFont="1" applyFill="1" applyAlignment="1"/>
    <xf numFmtId="164" fontId="3" fillId="3" borderId="0" xfId="1" applyFont="1" applyFill="1"/>
    <xf numFmtId="0" fontId="9" fillId="3" borderId="14" xfId="0" applyFont="1" applyFill="1" applyBorder="1"/>
    <xf numFmtId="4" fontId="9" fillId="3" borderId="15" xfId="0" applyNumberFormat="1" applyFont="1" applyFill="1" applyBorder="1"/>
    <xf numFmtId="4" fontId="9" fillId="3" borderId="14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4" fontId="9" fillId="3" borderId="17" xfId="0" applyNumberFormat="1" applyFont="1" applyFill="1" applyBorder="1"/>
    <xf numFmtId="4" fontId="9" fillId="3" borderId="11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7" xfId="0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3" fillId="3" borderId="5" xfId="1" applyFont="1" applyFill="1" applyBorder="1" applyAlignment="1">
      <alignment horizontal="center" vertical="center"/>
    </xf>
    <xf numFmtId="164" fontId="3" fillId="3" borderId="12" xfId="1" applyFont="1" applyFill="1" applyBorder="1" applyAlignment="1">
      <alignment horizontal="center" vertical="center"/>
    </xf>
    <xf numFmtId="164" fontId="3" fillId="3" borderId="13" xfId="1" applyFont="1" applyFill="1" applyBorder="1" applyAlignment="1">
      <alignment horizontal="center" vertical="center"/>
    </xf>
    <xf numFmtId="164" fontId="3" fillId="3" borderId="10" xfId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E1C8-ECF6-428B-B70A-24C43C5052FE}">
  <dimension ref="B1:R52"/>
  <sheetViews>
    <sheetView tabSelected="1" topLeftCell="A32" workbookViewId="0">
      <selection activeCell="B1" sqref="B1:H1"/>
    </sheetView>
  </sheetViews>
  <sheetFormatPr defaultColWidth="9.140625" defaultRowHeight="12"/>
  <cols>
    <col min="1" max="1" width="9.140625" style="1"/>
    <col min="2" max="2" width="60.28515625" style="1" bestFit="1" customWidth="1"/>
    <col min="3" max="3" width="13.7109375" style="1" bestFit="1" customWidth="1"/>
    <col min="4" max="4" width="22.85546875" style="1" bestFit="1" customWidth="1"/>
    <col min="5" max="5" width="8.85546875" style="1" bestFit="1" customWidth="1"/>
    <col min="6" max="6" width="15.28515625" style="6" bestFit="1" customWidth="1"/>
    <col min="7" max="7" width="7.42578125" style="6" bestFit="1" customWidth="1"/>
    <col min="8" max="8" width="6.5703125" style="6" bestFit="1" customWidth="1"/>
    <col min="9" max="9" width="9.140625" style="1"/>
    <col min="10" max="10" width="31.5703125" style="1" customWidth="1"/>
    <col min="11" max="11" width="35.5703125" style="1" customWidth="1"/>
    <col min="12" max="13" width="31.42578125" style="1" customWidth="1"/>
    <col min="14" max="14" width="9.140625" style="1"/>
    <col min="15" max="15" width="12.5703125" style="1" customWidth="1"/>
    <col min="16" max="16384" width="9.140625" style="1"/>
  </cols>
  <sheetData>
    <row r="1" spans="2:18" ht="21" customHeight="1">
      <c r="B1" s="47" t="s">
        <v>0</v>
      </c>
      <c r="C1" s="48"/>
      <c r="D1" s="48"/>
      <c r="E1" s="48"/>
      <c r="F1" s="48"/>
      <c r="G1" s="48"/>
      <c r="H1" s="48"/>
    </row>
    <row r="3" spans="2:18" ht="16.5" thickBot="1">
      <c r="B3" s="2" t="s">
        <v>1</v>
      </c>
      <c r="C3" s="3"/>
      <c r="D3" s="4"/>
      <c r="E3" s="4"/>
      <c r="F3" s="5"/>
      <c r="G3" s="5"/>
    </row>
    <row r="4" spans="2:18" ht="28.5">
      <c r="B4" s="7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10" t="s">
        <v>7</v>
      </c>
      <c r="H4" s="10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O4" s="49" t="s">
        <v>13</v>
      </c>
      <c r="P4" s="50"/>
      <c r="Q4" s="50"/>
      <c r="R4" s="51"/>
    </row>
    <row r="5" spans="2:18">
      <c r="B5" s="12" t="s">
        <v>14</v>
      </c>
      <c r="C5" s="13"/>
      <c r="D5" s="13"/>
      <c r="E5" s="13"/>
      <c r="F5" s="14"/>
      <c r="G5" s="14"/>
      <c r="H5" s="14"/>
      <c r="J5" s="52" t="e" vm="1">
        <v>#VALUE!</v>
      </c>
      <c r="K5" s="55" t="e" vm="2">
        <v>#VALUE!</v>
      </c>
      <c r="L5" s="52" t="e" vm="1">
        <v>#VALUE!</v>
      </c>
      <c r="M5" s="55" t="e" vm="2">
        <v>#VALUE!</v>
      </c>
      <c r="O5" s="15" t="s">
        <v>15</v>
      </c>
      <c r="P5" s="56" t="s">
        <v>16</v>
      </c>
      <c r="Q5" s="56" t="s">
        <v>17</v>
      </c>
      <c r="R5" s="56" t="s">
        <v>18</v>
      </c>
    </row>
    <row r="6" spans="2:18" ht="24">
      <c r="B6" s="16" t="s">
        <v>19</v>
      </c>
      <c r="C6" s="17"/>
      <c r="D6" s="17"/>
      <c r="E6" s="17"/>
      <c r="F6" s="18"/>
      <c r="G6" s="18"/>
      <c r="H6" s="18"/>
      <c r="J6" s="53"/>
      <c r="K6" s="55"/>
      <c r="L6" s="53"/>
      <c r="M6" s="55"/>
      <c r="O6" s="19" t="s">
        <v>20</v>
      </c>
      <c r="P6" s="57"/>
      <c r="Q6" s="57"/>
      <c r="R6" s="57"/>
    </row>
    <row r="7" spans="2:18">
      <c r="B7" s="17" t="s">
        <v>21</v>
      </c>
      <c r="C7" s="17" t="s">
        <v>22</v>
      </c>
      <c r="D7" s="17" t="s">
        <v>23</v>
      </c>
      <c r="E7" s="20">
        <v>450</v>
      </c>
      <c r="F7" s="18">
        <v>4458.38</v>
      </c>
      <c r="G7" s="18">
        <v>8.65</v>
      </c>
      <c r="H7" s="18">
        <v>7.74</v>
      </c>
      <c r="J7" s="53"/>
      <c r="K7" s="55"/>
      <c r="L7" s="53"/>
      <c r="M7" s="55"/>
      <c r="O7" s="42" t="s">
        <v>24</v>
      </c>
      <c r="P7" s="43"/>
      <c r="Q7" s="45" t="s">
        <v>25</v>
      </c>
      <c r="R7" s="43"/>
    </row>
    <row r="8" spans="2:18">
      <c r="B8" s="17" t="s">
        <v>26</v>
      </c>
      <c r="C8" s="17" t="s">
        <v>27</v>
      </c>
      <c r="D8" s="17" t="s">
        <v>23</v>
      </c>
      <c r="E8" s="20">
        <v>400</v>
      </c>
      <c r="F8" s="18">
        <v>3979.03</v>
      </c>
      <c r="G8" s="18">
        <v>7.72</v>
      </c>
      <c r="H8" s="18">
        <v>7.68</v>
      </c>
      <c r="J8" s="53"/>
      <c r="K8" s="55"/>
      <c r="L8" s="53"/>
      <c r="M8" s="55"/>
      <c r="O8" s="42"/>
      <c r="P8" s="44"/>
      <c r="Q8" s="46"/>
      <c r="R8" s="44"/>
    </row>
    <row r="9" spans="2:18">
      <c r="B9" s="17" t="s">
        <v>28</v>
      </c>
      <c r="C9" s="17" t="s">
        <v>29</v>
      </c>
      <c r="D9" s="17" t="s">
        <v>23</v>
      </c>
      <c r="E9" s="20">
        <v>250</v>
      </c>
      <c r="F9" s="18">
        <v>2499.61</v>
      </c>
      <c r="G9" s="18">
        <v>4.8499999999999996</v>
      </c>
      <c r="H9" s="18">
        <v>7.72</v>
      </c>
      <c r="J9" s="53"/>
      <c r="K9" s="55"/>
      <c r="L9" s="53"/>
      <c r="M9" s="55"/>
      <c r="O9" s="42" t="s">
        <v>30</v>
      </c>
      <c r="P9" s="43"/>
      <c r="Q9" s="43"/>
      <c r="R9" s="43"/>
    </row>
    <row r="10" spans="2:18">
      <c r="B10" s="17" t="s">
        <v>31</v>
      </c>
      <c r="C10" s="17" t="s">
        <v>32</v>
      </c>
      <c r="D10" s="17" t="s">
        <v>23</v>
      </c>
      <c r="E10" s="20">
        <v>2500</v>
      </c>
      <c r="F10" s="18">
        <v>2497.73</v>
      </c>
      <c r="G10" s="18">
        <v>4.8499999999999996</v>
      </c>
      <c r="H10" s="18">
        <v>7.88</v>
      </c>
      <c r="J10" s="53"/>
      <c r="K10" s="55"/>
      <c r="L10" s="53"/>
      <c r="M10" s="55"/>
      <c r="O10" s="42"/>
      <c r="P10" s="44"/>
      <c r="Q10" s="44"/>
      <c r="R10" s="44"/>
    </row>
    <row r="11" spans="2:18">
      <c r="B11" s="17" t="s">
        <v>33</v>
      </c>
      <c r="C11" s="17" t="s">
        <v>34</v>
      </c>
      <c r="D11" s="17" t="s">
        <v>23</v>
      </c>
      <c r="E11" s="20">
        <v>250</v>
      </c>
      <c r="F11" s="18">
        <v>2494.16</v>
      </c>
      <c r="G11" s="18">
        <v>4.84</v>
      </c>
      <c r="H11" s="18">
        <v>7.91</v>
      </c>
      <c r="J11" s="53"/>
      <c r="K11" s="55"/>
      <c r="L11" s="53"/>
      <c r="M11" s="55"/>
      <c r="O11" s="42" t="s">
        <v>35</v>
      </c>
      <c r="P11" s="43"/>
      <c r="Q11" s="43"/>
      <c r="R11" s="43"/>
    </row>
    <row r="12" spans="2:18">
      <c r="B12" s="17" t="s">
        <v>36</v>
      </c>
      <c r="C12" s="17" t="s">
        <v>37</v>
      </c>
      <c r="D12" s="17" t="s">
        <v>23</v>
      </c>
      <c r="E12" s="20">
        <v>1500</v>
      </c>
      <c r="F12" s="18">
        <v>1499.66</v>
      </c>
      <c r="G12" s="18">
        <v>2.91</v>
      </c>
      <c r="H12" s="18">
        <v>7.89</v>
      </c>
      <c r="J12" s="54"/>
      <c r="K12" s="55"/>
      <c r="L12" s="54"/>
      <c r="M12" s="55"/>
      <c r="O12" s="42"/>
      <c r="P12" s="44"/>
      <c r="Q12" s="44"/>
      <c r="R12" s="44"/>
    </row>
    <row r="13" spans="2:18">
      <c r="B13" s="17" t="s">
        <v>38</v>
      </c>
      <c r="C13" s="17" t="s">
        <v>39</v>
      </c>
      <c r="D13" s="17" t="s">
        <v>23</v>
      </c>
      <c r="E13" s="20">
        <v>100</v>
      </c>
      <c r="F13" s="18">
        <v>998.87</v>
      </c>
      <c r="G13" s="18">
        <v>1.94</v>
      </c>
      <c r="H13" s="18">
        <v>7.89</v>
      </c>
      <c r="J13" s="21"/>
      <c r="K13" s="21" t="s">
        <v>40</v>
      </c>
      <c r="L13" s="22"/>
      <c r="M13" s="22"/>
    </row>
    <row r="14" spans="2:18">
      <c r="B14" s="23" t="s">
        <v>41</v>
      </c>
      <c r="C14" s="23"/>
      <c r="D14" s="23"/>
      <c r="E14" s="23"/>
      <c r="F14" s="24">
        <f>SUM(F6:F13)</f>
        <v>18427.439999999999</v>
      </c>
      <c r="G14" s="24">
        <f>SUM(G6:G13)</f>
        <v>35.76</v>
      </c>
      <c r="H14" s="25"/>
      <c r="I14" s="26"/>
    </row>
    <row r="15" spans="2:18">
      <c r="B15" s="27" t="s">
        <v>42</v>
      </c>
      <c r="C15" s="27"/>
      <c r="D15" s="27"/>
      <c r="E15" s="27"/>
      <c r="F15" s="28">
        <f>F14</f>
        <v>18427.439999999999</v>
      </c>
      <c r="G15" s="28">
        <f>G14</f>
        <v>35.76</v>
      </c>
      <c r="H15" s="28"/>
      <c r="I15" s="26"/>
    </row>
    <row r="16" spans="2:18">
      <c r="B16" s="16" t="s">
        <v>43</v>
      </c>
      <c r="C16" s="17"/>
      <c r="D16" s="17"/>
      <c r="E16" s="17"/>
      <c r="F16" s="18"/>
      <c r="G16" s="18"/>
      <c r="H16" s="18"/>
    </row>
    <row r="17" spans="2:9">
      <c r="B17" s="16" t="s">
        <v>44</v>
      </c>
      <c r="C17" s="17"/>
      <c r="D17" s="17"/>
      <c r="E17" s="17"/>
      <c r="F17" s="18"/>
      <c r="G17" s="18"/>
      <c r="H17" s="18"/>
    </row>
    <row r="18" spans="2:9">
      <c r="B18" s="17" t="s">
        <v>45</v>
      </c>
      <c r="C18" s="17" t="s">
        <v>46</v>
      </c>
      <c r="D18" s="17" t="s">
        <v>47</v>
      </c>
      <c r="E18" s="20">
        <v>500</v>
      </c>
      <c r="F18" s="18">
        <v>2449.6</v>
      </c>
      <c r="G18" s="18">
        <v>4.76</v>
      </c>
      <c r="H18" s="18">
        <v>7.51</v>
      </c>
    </row>
    <row r="19" spans="2:9">
      <c r="B19" s="17" t="s">
        <v>48</v>
      </c>
      <c r="C19" s="17" t="s">
        <v>49</v>
      </c>
      <c r="D19" s="17" t="s">
        <v>47</v>
      </c>
      <c r="E19" s="20">
        <v>500</v>
      </c>
      <c r="F19" s="18">
        <v>2440.4899999999998</v>
      </c>
      <c r="G19" s="18">
        <v>4.74</v>
      </c>
      <c r="H19" s="18">
        <v>7.54</v>
      </c>
    </row>
    <row r="20" spans="2:9">
      <c r="B20" s="17" t="s">
        <v>50</v>
      </c>
      <c r="C20" s="17" t="s">
        <v>51</v>
      </c>
      <c r="D20" s="17" t="s">
        <v>47</v>
      </c>
      <c r="E20" s="20">
        <v>500</v>
      </c>
      <c r="F20" s="18">
        <v>2405.41</v>
      </c>
      <c r="G20" s="18">
        <v>4.67</v>
      </c>
      <c r="H20" s="18">
        <v>7.64</v>
      </c>
    </row>
    <row r="21" spans="2:9">
      <c r="B21" s="17" t="s">
        <v>52</v>
      </c>
      <c r="C21" s="17" t="s">
        <v>53</v>
      </c>
      <c r="D21" s="17" t="s">
        <v>54</v>
      </c>
      <c r="E21" s="20">
        <v>500</v>
      </c>
      <c r="F21" s="18">
        <v>2400.61</v>
      </c>
      <c r="G21" s="18">
        <v>4.66</v>
      </c>
      <c r="H21" s="18">
        <v>7.63</v>
      </c>
    </row>
    <row r="22" spans="2:9">
      <c r="B22" s="17" t="s">
        <v>55</v>
      </c>
      <c r="C22" s="17" t="s">
        <v>56</v>
      </c>
      <c r="D22" s="17" t="s">
        <v>57</v>
      </c>
      <c r="E22" s="20">
        <v>500</v>
      </c>
      <c r="F22" s="18">
        <v>2372.87</v>
      </c>
      <c r="G22" s="18">
        <v>4.6100000000000003</v>
      </c>
      <c r="H22" s="18">
        <v>7.58</v>
      </c>
    </row>
    <row r="23" spans="2:9">
      <c r="B23" s="17" t="s">
        <v>58</v>
      </c>
      <c r="C23" s="17" t="s">
        <v>59</v>
      </c>
      <c r="D23" s="17" t="s">
        <v>47</v>
      </c>
      <c r="E23" s="20">
        <v>500</v>
      </c>
      <c r="F23" s="18">
        <v>2360.48</v>
      </c>
      <c r="G23" s="18">
        <v>4.58</v>
      </c>
      <c r="H23" s="18">
        <v>7.57</v>
      </c>
    </row>
    <row r="24" spans="2:9">
      <c r="B24" s="17" t="s">
        <v>60</v>
      </c>
      <c r="C24" s="17" t="s">
        <v>61</v>
      </c>
      <c r="D24" s="17" t="s">
        <v>62</v>
      </c>
      <c r="E24" s="20">
        <v>500</v>
      </c>
      <c r="F24" s="18">
        <v>2360.33</v>
      </c>
      <c r="G24" s="18">
        <v>4.58</v>
      </c>
      <c r="H24" s="18">
        <v>7.61</v>
      </c>
    </row>
    <row r="25" spans="2:9">
      <c r="B25" s="17" t="s">
        <v>63</v>
      </c>
      <c r="C25" s="17" t="s">
        <v>64</v>
      </c>
      <c r="D25" s="17" t="s">
        <v>47</v>
      </c>
      <c r="E25" s="20">
        <v>500</v>
      </c>
      <c r="F25" s="18">
        <v>2347.5300000000002</v>
      </c>
      <c r="G25" s="18">
        <v>4.5599999999999996</v>
      </c>
      <c r="H25" s="18">
        <v>7.55</v>
      </c>
    </row>
    <row r="26" spans="2:9">
      <c r="B26" s="16" t="s">
        <v>41</v>
      </c>
      <c r="C26" s="16"/>
      <c r="D26" s="16"/>
      <c r="E26" s="16"/>
      <c r="F26" s="29">
        <f>SUM(F17:F25)</f>
        <v>19137.32</v>
      </c>
      <c r="G26" s="29">
        <f>SUM(G17:G25)</f>
        <v>37.159999999999997</v>
      </c>
      <c r="H26" s="30"/>
      <c r="I26" s="26"/>
    </row>
    <row r="27" spans="2:9">
      <c r="B27" s="16" t="s">
        <v>65</v>
      </c>
      <c r="C27" s="17"/>
      <c r="D27" s="17"/>
      <c r="E27" s="17"/>
      <c r="F27" s="18"/>
      <c r="G27" s="18"/>
      <c r="H27" s="18"/>
    </row>
    <row r="28" spans="2:9">
      <c r="B28" s="17" t="s">
        <v>66</v>
      </c>
      <c r="C28" s="17" t="s">
        <v>67</v>
      </c>
      <c r="D28" s="17" t="s">
        <v>54</v>
      </c>
      <c r="E28" s="20">
        <v>500</v>
      </c>
      <c r="F28" s="18">
        <v>2440.7399999999998</v>
      </c>
      <c r="G28" s="18">
        <v>4.74</v>
      </c>
      <c r="H28" s="18">
        <v>7.58</v>
      </c>
    </row>
    <row r="29" spans="2:9">
      <c r="B29" s="23" t="s">
        <v>41</v>
      </c>
      <c r="C29" s="23"/>
      <c r="D29" s="23"/>
      <c r="E29" s="23"/>
      <c r="F29" s="24">
        <f>SUM(F27:F28)</f>
        <v>2440.7399999999998</v>
      </c>
      <c r="G29" s="24">
        <f>SUM(G27:G28)</f>
        <v>4.74</v>
      </c>
      <c r="H29" s="25"/>
      <c r="I29" s="26"/>
    </row>
    <row r="30" spans="2:9">
      <c r="B30" s="27" t="s">
        <v>42</v>
      </c>
      <c r="C30" s="27"/>
      <c r="D30" s="27"/>
      <c r="E30" s="27"/>
      <c r="F30" s="28">
        <f>F26+F29</f>
        <v>21578.059999999998</v>
      </c>
      <c r="G30" s="28">
        <f>G26+G29</f>
        <v>41.9</v>
      </c>
      <c r="H30" s="28"/>
      <c r="I30" s="26"/>
    </row>
    <row r="31" spans="2:9">
      <c r="B31" s="16" t="s">
        <v>68</v>
      </c>
      <c r="C31" s="17"/>
      <c r="D31" s="17"/>
      <c r="E31" s="17"/>
      <c r="F31" s="18"/>
      <c r="G31" s="18"/>
      <c r="H31" s="18"/>
    </row>
    <row r="32" spans="2:9">
      <c r="B32" s="31" t="s">
        <v>69</v>
      </c>
      <c r="C32" s="31" t="s">
        <v>70</v>
      </c>
      <c r="D32" s="31" t="s">
        <v>71</v>
      </c>
      <c r="E32" s="32">
        <v>1500000</v>
      </c>
      <c r="F32" s="33">
        <v>1542.78</v>
      </c>
      <c r="G32" s="33">
        <v>2.99</v>
      </c>
      <c r="H32" s="33">
        <v>7.47</v>
      </c>
    </row>
    <row r="33" spans="2:9">
      <c r="B33" s="34" t="s">
        <v>42</v>
      </c>
      <c r="C33" s="34"/>
      <c r="D33" s="34"/>
      <c r="E33" s="34"/>
      <c r="F33" s="29">
        <f>SUM(F32:F32)</f>
        <v>1542.78</v>
      </c>
      <c r="G33" s="29">
        <f>SUM(G32:G32)</f>
        <v>2.99</v>
      </c>
      <c r="H33" s="29"/>
      <c r="I33" s="26"/>
    </row>
    <row r="34" spans="2:9">
      <c r="B34" s="16" t="s">
        <v>72</v>
      </c>
      <c r="C34" s="17"/>
      <c r="D34" s="17"/>
      <c r="E34" s="17"/>
      <c r="F34" s="18"/>
      <c r="G34" s="18"/>
      <c r="H34" s="18"/>
    </row>
    <row r="35" spans="2:9">
      <c r="B35" s="31" t="s">
        <v>73</v>
      </c>
      <c r="C35" s="31" t="s">
        <v>74</v>
      </c>
      <c r="D35" s="31" t="s">
        <v>72</v>
      </c>
      <c r="E35" s="32">
        <v>1529.0239999999999</v>
      </c>
      <c r="F35" s="33">
        <v>167.73</v>
      </c>
      <c r="G35" s="33">
        <v>0.33</v>
      </c>
      <c r="H35" s="33">
        <v>6.52</v>
      </c>
    </row>
    <row r="36" spans="2:9">
      <c r="B36" s="34" t="s">
        <v>42</v>
      </c>
      <c r="C36" s="34"/>
      <c r="D36" s="34"/>
      <c r="E36" s="34"/>
      <c r="F36" s="29">
        <f>SUM(F35:F35)</f>
        <v>167.73</v>
      </c>
      <c r="G36" s="29">
        <f>SUM(G35:G35)</f>
        <v>0.33</v>
      </c>
      <c r="H36" s="29"/>
      <c r="I36" s="26"/>
    </row>
    <row r="37" spans="2:9">
      <c r="B37" s="16" t="s">
        <v>75</v>
      </c>
      <c r="C37" s="17"/>
      <c r="D37" s="17"/>
      <c r="E37" s="17"/>
      <c r="F37" s="18"/>
      <c r="G37" s="18"/>
      <c r="H37" s="18"/>
    </row>
    <row r="38" spans="2:9">
      <c r="B38" s="17" t="s">
        <v>75</v>
      </c>
      <c r="C38" s="17"/>
      <c r="D38" s="17"/>
      <c r="E38" s="17"/>
      <c r="F38" s="18">
        <v>9184.2000000000007</v>
      </c>
      <c r="G38" s="18">
        <v>17.829999999999998</v>
      </c>
      <c r="H38" s="18"/>
    </row>
    <row r="39" spans="2:9">
      <c r="B39" s="23" t="s">
        <v>41</v>
      </c>
      <c r="C39" s="23"/>
      <c r="D39" s="23"/>
      <c r="E39" s="23"/>
      <c r="F39" s="24">
        <f>SUM(F37:F38)</f>
        <v>9184.2000000000007</v>
      </c>
      <c r="G39" s="24">
        <f>SUM(G37:G38)</f>
        <v>17.829999999999998</v>
      </c>
      <c r="H39" s="25"/>
      <c r="I39" s="26"/>
    </row>
    <row r="40" spans="2:9">
      <c r="B40" s="35" t="s">
        <v>42</v>
      </c>
      <c r="C40" s="35"/>
      <c r="D40" s="35"/>
      <c r="E40" s="35"/>
      <c r="F40" s="36">
        <f>F39</f>
        <v>9184.2000000000007</v>
      </c>
      <c r="G40" s="36">
        <f>G39</f>
        <v>17.829999999999998</v>
      </c>
      <c r="H40" s="36"/>
      <c r="I40" s="26"/>
    </row>
    <row r="41" spans="2:9">
      <c r="B41" s="37" t="s">
        <v>76</v>
      </c>
      <c r="C41" s="37"/>
      <c r="D41" s="37"/>
      <c r="E41" s="37"/>
      <c r="F41" s="38">
        <f>F42-(+F15+F30+F33+F36+F40)</f>
        <v>615.7899999999936</v>
      </c>
      <c r="G41" s="38">
        <f>G42-(+G15+G30+G33+G36+G40)</f>
        <v>1.1900000000000119</v>
      </c>
      <c r="H41" s="38"/>
      <c r="I41" s="26"/>
    </row>
    <row r="42" spans="2:9">
      <c r="B42" s="37" t="s">
        <v>77</v>
      </c>
      <c r="C42" s="37"/>
      <c r="D42" s="37"/>
      <c r="E42" s="37"/>
      <c r="F42" s="38">
        <v>51516</v>
      </c>
      <c r="G42" s="38">
        <v>100</v>
      </c>
      <c r="H42" s="38"/>
      <c r="I42" s="26"/>
    </row>
    <row r="44" spans="2:9">
      <c r="B44" s="26" t="s">
        <v>78</v>
      </c>
    </row>
    <row r="45" spans="2:9">
      <c r="B45" s="26" t="s">
        <v>79</v>
      </c>
    </row>
    <row r="46" spans="2:9" ht="12.75" thickBot="1"/>
    <row r="47" spans="2:9" ht="13.5" thickTop="1" thickBot="1">
      <c r="B47" s="39" t="s">
        <v>80</v>
      </c>
      <c r="C47" s="40">
        <v>0.39379999999999998</v>
      </c>
    </row>
    <row r="48" spans="2:9" ht="13.5" thickTop="1" thickBot="1"/>
    <row r="49" spans="2:3" ht="13.5" thickTop="1" thickBot="1">
      <c r="B49" s="39" t="s">
        <v>81</v>
      </c>
      <c r="C49" s="41">
        <v>7.3899999999999993E-2</v>
      </c>
    </row>
    <row r="50" spans="2:3" ht="13.5" thickTop="1" thickBot="1"/>
    <row r="51" spans="2:3" ht="13.5" thickTop="1" thickBot="1">
      <c r="B51" s="39" t="s">
        <v>82</v>
      </c>
      <c r="C51" s="40">
        <v>0.42299999999999999</v>
      </c>
    </row>
    <row r="52" spans="2:3" ht="12.75" thickTop="1"/>
  </sheetData>
  <mergeCells count="21"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2025-03-06 16:44:19</KDate>
  <Classification>MIS Internal</Classification>
  <Subclassification/>
  <HostName>MUMCMP01323</HostName>
  <Domain_User>CANARAROBECOMF/628</Domain_User>
  <IPAdd>192.9.198.194</IPAdd>
  <FilePath>Book21</FilePath>
  <KID>109819A0F0A5638768762590109377</KID>
  <UniqueName/>
  <Suggested/>
  <Justification/>
</Klassify>
</file>

<file path=customXml/itemProps1.xml><?xml version="1.0" encoding="utf-8"?>
<ds:datastoreItem xmlns:ds="http://schemas.openxmlformats.org/officeDocument/2006/customXml" ds:itemID="{84DD716B-A215-49B8-A5F5-7706C4F5D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Ruchi Kanabar</dc:creator>
  <cp:keywords>MIS Internal</cp:keywords>
  <dc:description/>
  <cp:lastModifiedBy>Ruchi Kanabar</cp:lastModifiedBy>
  <cp:revision/>
  <dcterms:created xsi:type="dcterms:W3CDTF">2025-03-06T11:14:17Z</dcterms:created>
  <dcterms:modified xsi:type="dcterms:W3CDTF">2025-03-19T10:49:49Z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109819A0F0A5638768762590109377</vt:lpwstr>
  </property>
</Properties>
</file>