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dnaidu_cpex_com/Documents/Reports/Income Analyzer Online Reports/Ameris Bank/02_Feb 2023/"/>
    </mc:Choice>
  </mc:AlternateContent>
  <xr:revisionPtr revIDLastSave="8" documentId="11_2DB3926DD936820FE9458AD45A33CD6CC6CEB5A8" xr6:coauthVersionLast="47" xr6:coauthVersionMax="47" xr10:uidLastSave="{E3C83BB8-FEE0-43A9-8523-14CB06FD9887}"/>
  <bookViews>
    <workbookView xWindow="-98" yWindow="-98" windowWidth="19396" windowHeight="10546" activeTab="1" xr2:uid="{00000000-000D-0000-FFFF-FFFF00000000}"/>
  </bookViews>
  <sheets>
    <sheet name="Report Properties" sheetId="1" r:id="rId1"/>
    <sheet name="DATA_VALIDATION" sheetId="2" r:id="rId2"/>
    <sheet name="SLA SUMMARY REPORT" sheetId="3" r:id="rId3"/>
  </sheets>
  <definedNames>
    <definedName name="_xlnm._FilterDatabase" localSheetId="1" hidden="1">DATA_VALIDATION!$A$1:$BH$42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2" l="1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<sst xmlns="http://schemas.openxmlformats.org/spreadsheetml/2006/main" count="1469" uniqueCount="191">
  <si>
    <t>Site Address:</t>
  </si>
  <si>
    <t>ameris.emaiq-na2.net</t>
  </si>
  <si>
    <t>Report Name:</t>
  </si>
  <si>
    <t>Ameris Bank Tax Returns Daily Completion</t>
  </si>
  <si>
    <t>Report Type:</t>
  </si>
  <si>
    <t>Completed Workitem Report</t>
  </si>
  <si>
    <t>Report Period:</t>
  </si>
  <si>
    <t>Month-to-date</t>
  </si>
  <si>
    <t>Queue Id:</t>
  </si>
  <si>
    <t>QUEEFB0FBD9-4E9C-3FDD-70A1-C2E1F0B847E9</t>
  </si>
  <si>
    <t>Queue Name:</t>
  </si>
  <si>
    <t>Tax Returns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</si>
  <si>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</si>
  <si>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</si>
  <si>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</si>
  <si>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</si>
  <si>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</si>
  <si>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</si>
  <si>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</si>
  <si>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</si>
  <si>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rohit.mawal@ice.com</t>
  </si>
  <si>
    <t>aparnaramchandra.chavan@ice.com</t>
  </si>
  <si>
    <t>Amruta.erande@ice.com</t>
  </si>
  <si>
    <t>santosh.khandale@ice.com</t>
  </si>
  <si>
    <t>akash.maske@ice.com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</si>
  <si>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</si>
  <si>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</si>
  <si>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</si>
  <si>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</si>
  <si>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</si>
  <si>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</si>
  <si>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</si>
  <si>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</si>
  <si>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</si>
  <si>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</si>
  <si>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</si>
  <si>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</si>
  <si>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</si>
  <si>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</si>
  <si>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</si>
  <si>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</si>
  <si>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</si>
  <si>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</si>
  <si>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</si>
  <si>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</si>
  <si>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</si>
  <si>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</si>
  <si>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</si>
  <si>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</si>
  <si>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</si>
  <si>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</si>
  <si>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</si>
  <si>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</si>
  <si>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</si>
  <si>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</si>
  <si>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</si>
  <si>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</si>
  <si>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</si>
  <si>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</si>
  <si>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</si>
  <si>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</si>
  <si>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</si>
  <si>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</si>
  <si>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</si>
  <si>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</si>
  <si>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</si>
  <si>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</si>
  <si>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</si>
  <si>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</si>
  <si>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</si>
  <si>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</si>
  <si>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</si>
  <si>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</si>
  <si>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</si>
  <si>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</si>
  <si>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</si>
  <si>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</si>
  <si>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</si>
  <si>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</si>
  <si>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</si>
  <si>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</si>
  <si>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</si>
  <si>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</si>
  <si>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</si>
  <si>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</si>
  <si>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WI2302111</t>
  </si>
  <si>
    <t>DATA_VALIDATION</t>
  </si>
  <si>
    <t>7166363739</t>
  </si>
  <si>
    <t>Folder</t>
  </si>
  <si>
    <t>Mailitem</t>
  </si>
  <si>
    <t>MI2302565</t>
  </si>
  <si>
    <t>COMPLETED</t>
  </si>
  <si>
    <t>MARK_AS_COMPLETED</t>
  </si>
  <si>
    <t>Queue</t>
  </si>
  <si>
    <t>N/A</t>
  </si>
  <si>
    <t>Pranali Tarade</t>
  </si>
  <si>
    <t>Vijay Borude</t>
  </si>
  <si>
    <t>08-02-2023</t>
  </si>
  <si>
    <t>NO</t>
  </si>
  <si>
    <t>WI2302160</t>
  </si>
  <si>
    <t>7166365375</t>
  </si>
  <si>
    <t>MI23021120</t>
  </si>
  <si>
    <t>Snehal Nikam</t>
  </si>
  <si>
    <t>14-02-2023</t>
  </si>
  <si>
    <t>WI2302176</t>
  </si>
  <si>
    <t>7166365417</t>
  </si>
  <si>
    <t>MI23021143</t>
  </si>
  <si>
    <t>WI2302178</t>
  </si>
  <si>
    <t>7166365425</t>
  </si>
  <si>
    <t>MI23021146</t>
  </si>
  <si>
    <t>WI2302180</t>
  </si>
  <si>
    <t>Samadhan Kamble</t>
  </si>
  <si>
    <t>WI2302181</t>
  </si>
  <si>
    <t>WI2302182</t>
  </si>
  <si>
    <t>WI2302183</t>
  </si>
  <si>
    <t>7166365517</t>
  </si>
  <si>
    <t>MI23021150</t>
  </si>
  <si>
    <t>Prajwal Kendre</t>
  </si>
  <si>
    <t>15-02-2023</t>
  </si>
  <si>
    <t>WI2302184</t>
  </si>
  <si>
    <t>Nisha Verma</t>
  </si>
  <si>
    <t>WI2302230</t>
  </si>
  <si>
    <t>7165366897</t>
  </si>
  <si>
    <t>MI23021442</t>
  </si>
  <si>
    <t>24-02-2023</t>
  </si>
  <si>
    <t>WI2302231</t>
  </si>
  <si>
    <t>MI23021443</t>
  </si>
  <si>
    <t>WI2302232</t>
  </si>
  <si>
    <t>MI23021445</t>
  </si>
  <si>
    <t>WI2302234</t>
  </si>
  <si>
    <t>WI2302235</t>
  </si>
  <si>
    <t>WI2302236</t>
  </si>
  <si>
    <t>WI2302239</t>
  </si>
  <si>
    <t>7165366881</t>
  </si>
  <si>
    <t>MI23021455</t>
  </si>
  <si>
    <t>27-02-2023</t>
  </si>
  <si>
    <t>WI2302241</t>
  </si>
  <si>
    <t>Rituja Bhuse</t>
  </si>
  <si>
    <t>WI2302242</t>
  </si>
  <si>
    <t>Ujwala Ajabe</t>
  </si>
  <si>
    <t>WI2302252</t>
  </si>
  <si>
    <t>7165366977</t>
  </si>
  <si>
    <t>MI23021507</t>
  </si>
  <si>
    <t>WI2302254</t>
  </si>
  <si>
    <t>WI2302259</t>
  </si>
  <si>
    <t>MI23021607</t>
  </si>
  <si>
    <t>28-02-2023</t>
  </si>
  <si>
    <t>WI2302260</t>
  </si>
  <si>
    <t>MI23021608</t>
  </si>
  <si>
    <t>WI2302261</t>
  </si>
  <si>
    <t>MI23021610</t>
  </si>
  <si>
    <t>Saloni Uttekar</t>
  </si>
  <si>
    <t>WI2302262</t>
  </si>
  <si>
    <t>MI23021609</t>
  </si>
  <si>
    <t>WI2302263</t>
  </si>
  <si>
    <t>MI23021611</t>
  </si>
  <si>
    <t>WI2302264</t>
  </si>
  <si>
    <t>WI2302265</t>
  </si>
  <si>
    <t>WI2302266</t>
  </si>
  <si>
    <t>WI230250</t>
  </si>
  <si>
    <t>7165363530</t>
  </si>
  <si>
    <t>MI2302306</t>
  </si>
  <si>
    <t>Shivam Vaidya</t>
  </si>
  <si>
    <t>02-02-2023</t>
  </si>
  <si>
    <t>WI230254</t>
  </si>
  <si>
    <t>Mohnish Bhumak</t>
  </si>
  <si>
    <t>WI230256</t>
  </si>
  <si>
    <t>7166363517</t>
  </si>
  <si>
    <t>MI2302331</t>
  </si>
  <si>
    <t>Sujit Deshmukh</t>
  </si>
  <si>
    <t>WI230258</t>
  </si>
  <si>
    <t>WI230270</t>
  </si>
  <si>
    <t>7166362590</t>
  </si>
  <si>
    <t>MI2302392</t>
  </si>
  <si>
    <t>07-02-2023</t>
  </si>
  <si>
    <t>WI230273</t>
  </si>
  <si>
    <t>7166363144</t>
  </si>
  <si>
    <t>MI2302395</t>
  </si>
  <si>
    <t>WI230275</t>
  </si>
  <si>
    <t>Sumit Jarhad</t>
  </si>
  <si>
    <t>WI230276</t>
  </si>
  <si>
    <t>WI230282</t>
  </si>
  <si>
    <t>MI2302457</t>
  </si>
  <si>
    <t>WI230287</t>
  </si>
  <si>
    <t>MI2302537</t>
  </si>
  <si>
    <t>WI230288</t>
  </si>
  <si>
    <t>WI230289</t>
  </si>
  <si>
    <t>WI230296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</si>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</sst>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2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44985.416712939812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44958</v>
      </c>
    </row>
    <row r="10" spans="1:2">
      <c r="A10" t="s">
        <v>16</v>
      </c>
      <c r="B10" s="1">
        <v>44985.416712939812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H42"/>
  <sheetViews>
    <sheetView tabSelected="1" topLeftCell="AB1" workbookViewId="0">
      <selection activeCell="AG1" sqref="AG1"/>
    </sheetView>
  </sheetViews>
  <sheetFormatPr defaultRowHeight="14.2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285156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28515625" customWidth="1"/>
    <col min="22" max="22" width="30.42578125" customWidth="1"/>
    <col min="23" max="23" width="32" customWidth="1"/>
    <col min="24" max="24" width="37.5703125" customWidth="1"/>
    <col min="25" max="25" width="29.7109375" customWidth="1"/>
    <col min="26" max="26" width="32" customWidth="1"/>
    <col min="27" max="27" width="27.28515625" customWidth="1"/>
    <col min="28" max="28" width="23.7109375" customWidth="1"/>
    <col min="29" max="29" width="22.285156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7109375" customWidth="1"/>
    <col min="38" max="38" width="32" customWidth="1"/>
    <col min="39" max="39" width="27.28515625" customWidth="1"/>
    <col min="40" max="40" width="23.7109375" customWidth="1"/>
    <col min="41" max="41" width="22.285156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7109375" customWidth="1"/>
    <col min="50" max="50" width="32" customWidth="1"/>
    <col min="51" max="51" width="27.28515625" customWidth="1"/>
    <col min="52" max="52" width="23.7109375" customWidth="1"/>
    <col min="53" max="53" width="22.285156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67</v>
      </c>
      <c r="AR1" s="3" t="s">
        <v>68</v>
      </c>
      <c r="AS1" s="3" t="s">
        <v>69</v>
      </c>
      <c r="AT1" s="3" t="s">
        <v>70</v>
      </c>
      <c r="AU1" s="3" t="s">
        <v>71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3" t="s">
        <v>84</v>
      </c>
    </row>
    <row r="2" spans="1:60">
      <c r="A2" t="s">
        <v>85</v>
      </c>
      <c r="B2" t="s">
        <v>86</v>
      </c>
      <c r="C2" t="s">
        <v>87</v>
      </c>
      <c r="D2" t="s">
        <v>88</v>
      </c>
      <c r="E2" s="2" t="str">
        <f>HYPERLINK("capsilon://?command=openfolder&amp;siteaddress=ameris.emaiq-na2.net&amp;folderid=FXDCA047AE-567E-51DB-728E-8C0E6CFD99BC","FX23028")</f>
        <v>FX23028</v>
      </c>
      <c r="F2" t="s">
        <v>19</v>
      </c>
      <c r="G2" t="s">
        <v>19</v>
      </c>
      <c r="H2" t="s">
        <v>89</v>
      </c>
      <c r="I2" t="s">
        <v>90</v>
      </c>
      <c r="J2">
        <v>0</v>
      </c>
      <c r="K2" t="s">
        <v>91</v>
      </c>
      <c r="L2" t="s">
        <v>92</v>
      </c>
      <c r="M2" t="s">
        <v>93</v>
      </c>
      <c r="N2">
        <v>2</v>
      </c>
      <c r="O2" s="1">
        <v>44965.59611111111</v>
      </c>
      <c r="P2" s="1">
        <v>44965.634618055556</v>
      </c>
      <c r="Q2">
        <v>2873</v>
      </c>
      <c r="R2">
        <v>454</v>
      </c>
      <c r="S2" t="b">
        <v>0</v>
      </c>
      <c r="T2" t="s">
        <v>94</v>
      </c>
      <c r="U2" t="b">
        <v>1</v>
      </c>
      <c r="V2" t="s">
        <v>95</v>
      </c>
      <c r="W2" s="1">
        <v>44965.621458333335</v>
      </c>
      <c r="X2">
        <v>319</v>
      </c>
      <c r="Y2">
        <v>34</v>
      </c>
      <c r="Z2">
        <v>0</v>
      </c>
      <c r="AA2">
        <v>34</v>
      </c>
      <c r="AB2">
        <v>0</v>
      </c>
      <c r="AC2">
        <v>7</v>
      </c>
      <c r="AD2">
        <v>-34</v>
      </c>
      <c r="AE2">
        <v>0</v>
      </c>
      <c r="AF2">
        <v>0</v>
      </c>
      <c r="AG2">
        <v>0</v>
      </c>
      <c r="AH2" t="s">
        <v>96</v>
      </c>
      <c r="AI2" s="1">
        <v>44965.634618055556</v>
      </c>
      <c r="AJ2">
        <v>119</v>
      </c>
      <c r="AK2">
        <v>0</v>
      </c>
      <c r="AL2">
        <v>0</v>
      </c>
      <c r="AM2">
        <v>0</v>
      </c>
      <c r="AN2">
        <v>0</v>
      </c>
      <c r="AO2">
        <v>0</v>
      </c>
      <c r="AP2">
        <v>-34</v>
      </c>
      <c r="AQ2">
        <v>0</v>
      </c>
      <c r="AR2">
        <v>0</v>
      </c>
      <c r="AS2">
        <v>0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97</v>
      </c>
      <c r="BG2">
        <v>55</v>
      </c>
      <c r="BH2" t="s">
        <v>98</v>
      </c>
    </row>
    <row r="3" spans="1:60" hidden="1">
      <c r="A3" t="s">
        <v>99</v>
      </c>
      <c r="B3" t="s">
        <v>86</v>
      </c>
      <c r="C3" t="s">
        <v>100</v>
      </c>
      <c r="D3" t="s">
        <v>88</v>
      </c>
      <c r="E3" s="2" t="str">
        <f>HYPERLINK("capsilon://?command=openfolder&amp;siteaddress=ameris.emaiq-na2.net&amp;folderid=FX3C526F7B-03B4-6A6D-581B-30229C4774D9","FX230217")</f>
        <v>FX230217</v>
      </c>
      <c r="F3" t="s">
        <v>19</v>
      </c>
      <c r="G3" t="s">
        <v>19</v>
      </c>
      <c r="H3" t="s">
        <v>89</v>
      </c>
      <c r="I3" t="s">
        <v>101</v>
      </c>
      <c r="J3">
        <v>0</v>
      </c>
      <c r="K3" t="s">
        <v>91</v>
      </c>
      <c r="L3" t="s">
        <v>92</v>
      </c>
      <c r="M3" t="s">
        <v>93</v>
      </c>
      <c r="N3">
        <v>1</v>
      </c>
      <c r="O3" s="1">
        <v>44971.518854166665</v>
      </c>
      <c r="P3" s="1">
        <v>44971.668206018519</v>
      </c>
      <c r="Q3">
        <v>12806</v>
      </c>
      <c r="R3">
        <v>98</v>
      </c>
      <c r="S3" t="b">
        <v>0</v>
      </c>
      <c r="T3" t="s">
        <v>94</v>
      </c>
      <c r="U3" t="b">
        <v>0</v>
      </c>
      <c r="V3" t="s">
        <v>102</v>
      </c>
      <c r="W3" s="1">
        <v>44971.668206018519</v>
      </c>
      <c r="X3">
        <v>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62</v>
      </c>
      <c r="AF3">
        <v>0</v>
      </c>
      <c r="AG3">
        <v>1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103</v>
      </c>
      <c r="BG3">
        <v>215</v>
      </c>
      <c r="BH3" t="s">
        <v>98</v>
      </c>
    </row>
    <row r="4" spans="1:60" hidden="1">
      <c r="A4" t="s">
        <v>104</v>
      </c>
      <c r="B4" t="s">
        <v>86</v>
      </c>
      <c r="C4" t="s">
        <v>105</v>
      </c>
      <c r="D4" t="s">
        <v>88</v>
      </c>
      <c r="E4" s="2" t="str">
        <f>HYPERLINK("capsilon://?command=openfolder&amp;siteaddress=ameris.emaiq-na2.net&amp;folderid=FX66D7690C-82C7-2704-4E9E-98BA3CC7B75D","FX230224")</f>
        <v>FX230224</v>
      </c>
      <c r="F4" t="s">
        <v>19</v>
      </c>
      <c r="G4" t="s">
        <v>19</v>
      </c>
      <c r="H4" t="s">
        <v>89</v>
      </c>
      <c r="I4" t="s">
        <v>106</v>
      </c>
      <c r="J4">
        <v>0</v>
      </c>
      <c r="K4" t="s">
        <v>91</v>
      </c>
      <c r="L4" t="s">
        <v>92</v>
      </c>
      <c r="M4" t="s">
        <v>93</v>
      </c>
      <c r="N4">
        <v>1</v>
      </c>
      <c r="O4" s="1">
        <v>44971.626805555556</v>
      </c>
      <c r="P4" s="1">
        <v>44971.670949074076</v>
      </c>
      <c r="Q4">
        <v>3577</v>
      </c>
      <c r="R4">
        <v>237</v>
      </c>
      <c r="S4" t="b">
        <v>0</v>
      </c>
      <c r="T4" t="s">
        <v>94</v>
      </c>
      <c r="U4" t="b">
        <v>0</v>
      </c>
      <c r="V4" t="s">
        <v>102</v>
      </c>
      <c r="W4" s="1">
        <v>44971.670949074076</v>
      </c>
      <c r="X4">
        <v>237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103</v>
      </c>
      <c r="BG4">
        <v>63</v>
      </c>
      <c r="BH4" t="s">
        <v>98</v>
      </c>
    </row>
    <row r="5" spans="1:60" hidden="1">
      <c r="A5" t="s">
        <v>107</v>
      </c>
      <c r="B5" t="s">
        <v>86</v>
      </c>
      <c r="C5" t="s">
        <v>108</v>
      </c>
      <c r="D5" t="s">
        <v>88</v>
      </c>
      <c r="E5" s="2" t="str">
        <f>HYPERLINK("capsilon://?command=openfolder&amp;siteaddress=ameris.emaiq-na2.net&amp;folderid=FX638E85B6-E8F8-76B7-FD66-4B7F0D44EF7C","FX230225")</f>
        <v>FX230225</v>
      </c>
      <c r="F5" t="s">
        <v>19</v>
      </c>
      <c r="G5" t="s">
        <v>19</v>
      </c>
      <c r="H5" t="s">
        <v>89</v>
      </c>
      <c r="I5" t="s">
        <v>109</v>
      </c>
      <c r="J5">
        <v>0</v>
      </c>
      <c r="K5" t="s">
        <v>91</v>
      </c>
      <c r="L5" t="s">
        <v>92</v>
      </c>
      <c r="M5" t="s">
        <v>93</v>
      </c>
      <c r="N5">
        <v>1</v>
      </c>
      <c r="O5" s="1">
        <v>44971.642430555556</v>
      </c>
      <c r="P5" s="1">
        <v>44971.683865740742</v>
      </c>
      <c r="Q5">
        <v>3299</v>
      </c>
      <c r="R5">
        <v>281</v>
      </c>
      <c r="S5" t="b">
        <v>0</v>
      </c>
      <c r="T5" t="s">
        <v>94</v>
      </c>
      <c r="U5" t="b">
        <v>0</v>
      </c>
      <c r="V5" t="s">
        <v>102</v>
      </c>
      <c r="W5" s="1">
        <v>44971.683865740742</v>
      </c>
      <c r="X5">
        <v>103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103</v>
      </c>
      <c r="BG5">
        <v>59</v>
      </c>
      <c r="BH5" t="s">
        <v>98</v>
      </c>
    </row>
    <row r="6" spans="1:60">
      <c r="A6" t="s">
        <v>110</v>
      </c>
      <c r="B6" t="s">
        <v>86</v>
      </c>
      <c r="C6" t="s">
        <v>100</v>
      </c>
      <c r="D6" t="s">
        <v>88</v>
      </c>
      <c r="E6" s="2" t="str">
        <f>HYPERLINK("capsilon://?command=openfolder&amp;siteaddress=ameris.emaiq-na2.net&amp;folderid=FX3C526F7B-03B4-6A6D-581B-30229C4774D9","FX230217")</f>
        <v>FX230217</v>
      </c>
      <c r="F6" t="s">
        <v>19</v>
      </c>
      <c r="G6" t="s">
        <v>19</v>
      </c>
      <c r="H6" t="s">
        <v>89</v>
      </c>
      <c r="I6" t="s">
        <v>101</v>
      </c>
      <c r="J6">
        <v>0</v>
      </c>
      <c r="K6" t="s">
        <v>91</v>
      </c>
      <c r="L6" t="s">
        <v>92</v>
      </c>
      <c r="M6" t="s">
        <v>93</v>
      </c>
      <c r="N6">
        <v>2</v>
      </c>
      <c r="O6" s="1">
        <v>44971.668599537035</v>
      </c>
      <c r="P6" s="1">
        <v>44971.683067129627</v>
      </c>
      <c r="Q6">
        <v>602</v>
      </c>
      <c r="R6">
        <v>648</v>
      </c>
      <c r="S6" t="b">
        <v>0</v>
      </c>
      <c r="T6" t="s">
        <v>94</v>
      </c>
      <c r="U6" t="b">
        <v>1</v>
      </c>
      <c r="V6" t="s">
        <v>102</v>
      </c>
      <c r="W6" s="1">
        <v>44971.678159722222</v>
      </c>
      <c r="X6">
        <v>313</v>
      </c>
      <c r="Y6">
        <v>62</v>
      </c>
      <c r="Z6">
        <v>0</v>
      </c>
      <c r="AA6">
        <v>62</v>
      </c>
      <c r="AB6">
        <v>0</v>
      </c>
      <c r="AC6">
        <v>23</v>
      </c>
      <c r="AD6">
        <v>-62</v>
      </c>
      <c r="AE6">
        <v>0</v>
      </c>
      <c r="AF6">
        <v>0</v>
      </c>
      <c r="AG6">
        <v>0</v>
      </c>
      <c r="AH6" t="s">
        <v>111</v>
      </c>
      <c r="AI6" s="1">
        <v>44971.683067129627</v>
      </c>
      <c r="AJ6">
        <v>268</v>
      </c>
      <c r="AK6">
        <v>0</v>
      </c>
      <c r="AL6">
        <v>0</v>
      </c>
      <c r="AM6">
        <v>0</v>
      </c>
      <c r="AN6">
        <v>0</v>
      </c>
      <c r="AO6">
        <v>0</v>
      </c>
      <c r="AP6">
        <v>-62</v>
      </c>
      <c r="AQ6">
        <v>0</v>
      </c>
      <c r="AR6">
        <v>0</v>
      </c>
      <c r="AS6">
        <v>0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103</v>
      </c>
      <c r="BG6">
        <v>20</v>
      </c>
      <c r="BH6" t="s">
        <v>98</v>
      </c>
    </row>
    <row r="7" spans="1:60">
      <c r="A7" t="s">
        <v>112</v>
      </c>
      <c r="B7" t="s">
        <v>86</v>
      </c>
      <c r="C7" t="s">
        <v>105</v>
      </c>
      <c r="D7" t="s">
        <v>88</v>
      </c>
      <c r="E7" s="2" t="str">
        <f>HYPERLINK("capsilon://?command=openfolder&amp;siteaddress=ameris.emaiq-na2.net&amp;folderid=FX66D7690C-82C7-2704-4E9E-98BA3CC7B75D","FX230224")</f>
        <v>FX230224</v>
      </c>
      <c r="F7" t="s">
        <v>19</v>
      </c>
      <c r="G7" t="s">
        <v>19</v>
      </c>
      <c r="H7" t="s">
        <v>89</v>
      </c>
      <c r="I7" t="s">
        <v>106</v>
      </c>
      <c r="J7">
        <v>0</v>
      </c>
      <c r="K7" t="s">
        <v>91</v>
      </c>
      <c r="L7" t="s">
        <v>92</v>
      </c>
      <c r="M7" t="s">
        <v>93</v>
      </c>
      <c r="N7">
        <v>2</v>
      </c>
      <c r="O7" s="1">
        <v>44971.671377314815</v>
      </c>
      <c r="P7" s="1">
        <v>44971.684421296297</v>
      </c>
      <c r="Q7">
        <v>838</v>
      </c>
      <c r="R7">
        <v>289</v>
      </c>
      <c r="S7" t="b">
        <v>0</v>
      </c>
      <c r="T7" t="s">
        <v>94</v>
      </c>
      <c r="U7" t="b">
        <v>1</v>
      </c>
      <c r="V7" t="s">
        <v>102</v>
      </c>
      <c r="W7" s="1">
        <v>44971.680173611108</v>
      </c>
      <c r="X7">
        <v>173</v>
      </c>
      <c r="Y7">
        <v>36</v>
      </c>
      <c r="Z7">
        <v>0</v>
      </c>
      <c r="AA7">
        <v>36</v>
      </c>
      <c r="AB7">
        <v>0</v>
      </c>
      <c r="AC7">
        <v>6</v>
      </c>
      <c r="AD7">
        <v>-36</v>
      </c>
      <c r="AE7">
        <v>0</v>
      </c>
      <c r="AF7">
        <v>0</v>
      </c>
      <c r="AG7">
        <v>0</v>
      </c>
      <c r="AH7" t="s">
        <v>111</v>
      </c>
      <c r="AI7" s="1">
        <v>44971.684421296297</v>
      </c>
      <c r="AJ7">
        <v>116</v>
      </c>
      <c r="AK7">
        <v>0</v>
      </c>
      <c r="AL7">
        <v>0</v>
      </c>
      <c r="AM7">
        <v>0</v>
      </c>
      <c r="AN7">
        <v>0</v>
      </c>
      <c r="AO7">
        <v>0</v>
      </c>
      <c r="AP7">
        <v>-36</v>
      </c>
      <c r="AQ7">
        <v>0</v>
      </c>
      <c r="AR7">
        <v>0</v>
      </c>
      <c r="AS7">
        <v>0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103</v>
      </c>
      <c r="BG7">
        <v>18</v>
      </c>
      <c r="BH7" t="s">
        <v>98</v>
      </c>
    </row>
    <row r="8" spans="1:60">
      <c r="A8" t="s">
        <v>113</v>
      </c>
      <c r="B8" t="s">
        <v>86</v>
      </c>
      <c r="C8" t="s">
        <v>108</v>
      </c>
      <c r="D8" t="s">
        <v>88</v>
      </c>
      <c r="E8" s="2" t="str">
        <f>HYPERLINK("capsilon://?command=openfolder&amp;siteaddress=ameris.emaiq-na2.net&amp;folderid=FX638E85B6-E8F8-76B7-FD66-4B7F0D44EF7C","FX230225")</f>
        <v>FX230225</v>
      </c>
      <c r="F8" t="s">
        <v>19</v>
      </c>
      <c r="G8" t="s">
        <v>19</v>
      </c>
      <c r="H8" t="s">
        <v>89</v>
      </c>
      <c r="I8" t="s">
        <v>109</v>
      </c>
      <c r="J8">
        <v>0</v>
      </c>
      <c r="K8" t="s">
        <v>91</v>
      </c>
      <c r="L8" t="s">
        <v>92</v>
      </c>
      <c r="M8" t="s">
        <v>93</v>
      </c>
      <c r="N8">
        <v>2</v>
      </c>
      <c r="O8" s="1">
        <v>44971.684432870374</v>
      </c>
      <c r="P8" s="1">
        <v>44971.711157407408</v>
      </c>
      <c r="Q8">
        <v>825</v>
      </c>
      <c r="R8">
        <v>1484</v>
      </c>
      <c r="S8" t="b">
        <v>0</v>
      </c>
      <c r="T8" t="s">
        <v>94</v>
      </c>
      <c r="U8" t="b">
        <v>1</v>
      </c>
      <c r="V8" t="s">
        <v>102</v>
      </c>
      <c r="W8" s="1">
        <v>44971.687581018516</v>
      </c>
      <c r="X8">
        <v>271</v>
      </c>
      <c r="Y8">
        <v>99</v>
      </c>
      <c r="Z8">
        <v>0</v>
      </c>
      <c r="AA8">
        <v>99</v>
      </c>
      <c r="AB8">
        <v>0</v>
      </c>
      <c r="AC8">
        <v>18</v>
      </c>
      <c r="AD8">
        <v>-99</v>
      </c>
      <c r="AE8">
        <v>0</v>
      </c>
      <c r="AF8">
        <v>0</v>
      </c>
      <c r="AG8">
        <v>0</v>
      </c>
      <c r="AH8" t="s">
        <v>111</v>
      </c>
      <c r="AI8" s="1">
        <v>44971.711157407408</v>
      </c>
      <c r="AJ8">
        <v>1213</v>
      </c>
      <c r="AK8">
        <v>1</v>
      </c>
      <c r="AL8">
        <v>0</v>
      </c>
      <c r="AM8">
        <v>1</v>
      </c>
      <c r="AN8">
        <v>0</v>
      </c>
      <c r="AO8">
        <v>1</v>
      </c>
      <c r="AP8">
        <v>-100</v>
      </c>
      <c r="AQ8">
        <v>0</v>
      </c>
      <c r="AR8">
        <v>0</v>
      </c>
      <c r="AS8">
        <v>0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103</v>
      </c>
      <c r="BG8">
        <v>38</v>
      </c>
      <c r="BH8" t="s">
        <v>98</v>
      </c>
    </row>
    <row r="9" spans="1:60" hidden="1">
      <c r="A9" t="s">
        <v>114</v>
      </c>
      <c r="B9" t="s">
        <v>86</v>
      </c>
      <c r="C9" t="s">
        <v>115</v>
      </c>
      <c r="D9" t="s">
        <v>88</v>
      </c>
      <c r="E9" s="2" t="str">
        <f>HYPERLINK("capsilon://?command=openfolder&amp;siteaddress=ameris.emaiq-na2.net&amp;folderid=FX6AB4DEE4-C1E9-FE78-118E-E5BD44A5ECA8","FX230226")</f>
        <v>FX230226</v>
      </c>
      <c r="F9" t="s">
        <v>19</v>
      </c>
      <c r="G9" t="s">
        <v>19</v>
      </c>
      <c r="H9" t="s">
        <v>89</v>
      </c>
      <c r="I9" t="s">
        <v>116</v>
      </c>
      <c r="J9">
        <v>0</v>
      </c>
      <c r="K9" t="s">
        <v>91</v>
      </c>
      <c r="L9" t="s">
        <v>92</v>
      </c>
      <c r="M9" t="s">
        <v>93</v>
      </c>
      <c r="N9">
        <v>1</v>
      </c>
      <c r="O9" s="1">
        <v>44972.41201388889</v>
      </c>
      <c r="P9" s="1">
        <v>44972.417222222219</v>
      </c>
      <c r="Q9">
        <v>105</v>
      </c>
      <c r="R9">
        <v>345</v>
      </c>
      <c r="S9" t="b">
        <v>0</v>
      </c>
      <c r="T9" t="s">
        <v>94</v>
      </c>
      <c r="U9" t="b">
        <v>0</v>
      </c>
      <c r="V9" t="s">
        <v>117</v>
      </c>
      <c r="W9" s="1">
        <v>44972.417222222219</v>
      </c>
      <c r="X9">
        <v>309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241</v>
      </c>
      <c r="AF9">
        <v>0</v>
      </c>
      <c r="AG9">
        <v>1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118</v>
      </c>
      <c r="BG9">
        <v>7</v>
      </c>
      <c r="BH9" t="s">
        <v>98</v>
      </c>
    </row>
    <row r="10" spans="1:60">
      <c r="A10" t="s">
        <v>119</v>
      </c>
      <c r="B10" t="s">
        <v>86</v>
      </c>
      <c r="C10" t="s">
        <v>115</v>
      </c>
      <c r="D10" t="s">
        <v>88</v>
      </c>
      <c r="E10" s="2" t="str">
        <f>HYPERLINK("capsilon://?command=openfolder&amp;siteaddress=ameris.emaiq-na2.net&amp;folderid=FX6AB4DEE4-C1E9-FE78-118E-E5BD44A5ECA8","FX230226")</f>
        <v>FX230226</v>
      </c>
      <c r="F10" t="s">
        <v>19</v>
      </c>
      <c r="G10" t="s">
        <v>19</v>
      </c>
      <c r="H10" t="s">
        <v>89</v>
      </c>
      <c r="I10" t="s">
        <v>116</v>
      </c>
      <c r="J10">
        <v>0</v>
      </c>
      <c r="K10" t="s">
        <v>91</v>
      </c>
      <c r="L10" t="s">
        <v>92</v>
      </c>
      <c r="M10" t="s">
        <v>93</v>
      </c>
      <c r="N10">
        <v>2</v>
      </c>
      <c r="O10" s="1">
        <v>44972.417881944442</v>
      </c>
      <c r="P10" s="1">
        <v>44972.455833333333</v>
      </c>
      <c r="Q10">
        <v>1989</v>
      </c>
      <c r="R10">
        <v>1290</v>
      </c>
      <c r="S10" t="b">
        <v>0</v>
      </c>
      <c r="T10" t="s">
        <v>94</v>
      </c>
      <c r="U10" t="b">
        <v>1</v>
      </c>
      <c r="V10" t="s">
        <v>117</v>
      </c>
      <c r="W10" s="1">
        <v>44972.436099537037</v>
      </c>
      <c r="X10">
        <v>568</v>
      </c>
      <c r="Y10">
        <v>241</v>
      </c>
      <c r="Z10">
        <v>0</v>
      </c>
      <c r="AA10">
        <v>241</v>
      </c>
      <c r="AB10">
        <v>0</v>
      </c>
      <c r="AC10">
        <v>44</v>
      </c>
      <c r="AD10">
        <v>-241</v>
      </c>
      <c r="AE10">
        <v>0</v>
      </c>
      <c r="AF10">
        <v>0</v>
      </c>
      <c r="AG10">
        <v>0</v>
      </c>
      <c r="AH10" t="s">
        <v>120</v>
      </c>
      <c r="AI10" s="1">
        <v>44972.455833333333</v>
      </c>
      <c r="AJ10">
        <v>722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-241</v>
      </c>
      <c r="AQ10">
        <v>0</v>
      </c>
      <c r="AR10">
        <v>0</v>
      </c>
      <c r="AS10">
        <v>0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118</v>
      </c>
      <c r="BG10">
        <v>54</v>
      </c>
      <c r="BH10" t="s">
        <v>98</v>
      </c>
    </row>
    <row r="11" spans="1:60" hidden="1">
      <c r="A11" t="s">
        <v>121</v>
      </c>
      <c r="B11" t="s">
        <v>86</v>
      </c>
      <c r="C11" t="s">
        <v>122</v>
      </c>
      <c r="D11" t="s">
        <v>88</v>
      </c>
      <c r="E11" s="2" t="str">
        <f t="shared" ref="E11:E16" si="0">HYPERLINK("capsilon://?command=openfolder&amp;siteaddress=ameris.emaiq-na2.net&amp;folderid=FX8C987B4E-321A-E5FE-A2F1-998CE4059E2A","FX230233")</f>
        <v>FX230233</v>
      </c>
      <c r="F11" t="s">
        <v>19</v>
      </c>
      <c r="G11" t="s">
        <v>19</v>
      </c>
      <c r="H11" t="s">
        <v>89</v>
      </c>
      <c r="I11" t="s">
        <v>123</v>
      </c>
      <c r="J11">
        <v>0</v>
      </c>
      <c r="K11" t="s">
        <v>91</v>
      </c>
      <c r="L11" t="s">
        <v>92</v>
      </c>
      <c r="M11" t="s">
        <v>93</v>
      </c>
      <c r="N11">
        <v>1</v>
      </c>
      <c r="O11" s="1">
        <v>44981.685636574075</v>
      </c>
      <c r="P11" s="1">
        <v>44981.707928240743</v>
      </c>
      <c r="Q11">
        <v>1842</v>
      </c>
      <c r="R11">
        <v>84</v>
      </c>
      <c r="S11" t="b">
        <v>0</v>
      </c>
      <c r="T11" t="s">
        <v>94</v>
      </c>
      <c r="U11" t="b">
        <v>0</v>
      </c>
      <c r="V11" t="s">
        <v>102</v>
      </c>
      <c r="W11" s="1">
        <v>44981.707928240743</v>
      </c>
      <c r="X11">
        <v>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43</v>
      </c>
      <c r="AF11">
        <v>0</v>
      </c>
      <c r="AG11">
        <v>1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124</v>
      </c>
      <c r="BG11">
        <v>32</v>
      </c>
      <c r="BH11" t="s">
        <v>98</v>
      </c>
    </row>
    <row r="12" spans="1:60" hidden="1">
      <c r="A12" t="s">
        <v>125</v>
      </c>
      <c r="B12" t="s">
        <v>86</v>
      </c>
      <c r="C12" t="s">
        <v>122</v>
      </c>
      <c r="D12" t="s">
        <v>88</v>
      </c>
      <c r="E12" s="2" t="str">
        <f t="shared" si="0"/>
        <v>FX230233</v>
      </c>
      <c r="F12" t="s">
        <v>19</v>
      </c>
      <c r="G12" t="s">
        <v>19</v>
      </c>
      <c r="H12" t="s">
        <v>89</v>
      </c>
      <c r="I12" t="s">
        <v>126</v>
      </c>
      <c r="J12">
        <v>0</v>
      </c>
      <c r="K12" t="s">
        <v>91</v>
      </c>
      <c r="L12" t="s">
        <v>92</v>
      </c>
      <c r="M12" t="s">
        <v>93</v>
      </c>
      <c r="N12">
        <v>1</v>
      </c>
      <c r="O12" s="1">
        <v>44981.689895833333</v>
      </c>
      <c r="P12" s="1">
        <v>44981.708472222221</v>
      </c>
      <c r="Q12">
        <v>1559</v>
      </c>
      <c r="R12">
        <v>46</v>
      </c>
      <c r="S12" t="b">
        <v>0</v>
      </c>
      <c r="T12" t="s">
        <v>94</v>
      </c>
      <c r="U12" t="b">
        <v>0</v>
      </c>
      <c r="V12" t="s">
        <v>102</v>
      </c>
      <c r="W12" s="1">
        <v>44981.708472222221</v>
      </c>
      <c r="X12">
        <v>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32</v>
      </c>
      <c r="AF12">
        <v>0</v>
      </c>
      <c r="AG12">
        <v>1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124</v>
      </c>
      <c r="BG12">
        <v>26</v>
      </c>
      <c r="BH12" t="s">
        <v>98</v>
      </c>
    </row>
    <row r="13" spans="1:60" hidden="1">
      <c r="A13" t="s">
        <v>127</v>
      </c>
      <c r="B13" t="s">
        <v>86</v>
      </c>
      <c r="C13" t="s">
        <v>122</v>
      </c>
      <c r="D13" t="s">
        <v>88</v>
      </c>
      <c r="E13" s="2" t="str">
        <f t="shared" si="0"/>
        <v>FX230233</v>
      </c>
      <c r="F13" t="s">
        <v>19</v>
      </c>
      <c r="G13" t="s">
        <v>19</v>
      </c>
      <c r="H13" t="s">
        <v>89</v>
      </c>
      <c r="I13" t="s">
        <v>128</v>
      </c>
      <c r="J13">
        <v>0</v>
      </c>
      <c r="K13" t="s">
        <v>91</v>
      </c>
      <c r="L13" t="s">
        <v>92</v>
      </c>
      <c r="M13" t="s">
        <v>93</v>
      </c>
      <c r="N13">
        <v>1</v>
      </c>
      <c r="O13" s="1">
        <v>44981.690439814818</v>
      </c>
      <c r="P13" s="1">
        <v>44981.711076388892</v>
      </c>
      <c r="Q13">
        <v>1734</v>
      </c>
      <c r="R13">
        <v>49</v>
      </c>
      <c r="S13" t="b">
        <v>0</v>
      </c>
      <c r="T13" t="s">
        <v>94</v>
      </c>
      <c r="U13" t="b">
        <v>0</v>
      </c>
      <c r="V13" t="s">
        <v>102</v>
      </c>
      <c r="W13" s="1">
        <v>44981.711076388892</v>
      </c>
      <c r="X13">
        <v>49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21</v>
      </c>
      <c r="AF13">
        <v>0</v>
      </c>
      <c r="AG13">
        <v>1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124</v>
      </c>
      <c r="BG13">
        <v>29</v>
      </c>
      <c r="BH13" t="s">
        <v>98</v>
      </c>
    </row>
    <row r="14" spans="1:60">
      <c r="A14" t="s">
        <v>129</v>
      </c>
      <c r="B14" t="s">
        <v>86</v>
      </c>
      <c r="C14" t="s">
        <v>122</v>
      </c>
      <c r="D14" t="s">
        <v>88</v>
      </c>
      <c r="E14" s="2" t="str">
        <f t="shared" si="0"/>
        <v>FX230233</v>
      </c>
      <c r="F14" t="s">
        <v>19</v>
      </c>
      <c r="G14" t="s">
        <v>19</v>
      </c>
      <c r="H14" t="s">
        <v>89</v>
      </c>
      <c r="I14" t="s">
        <v>123</v>
      </c>
      <c r="J14">
        <v>0</v>
      </c>
      <c r="K14" t="s">
        <v>91</v>
      </c>
      <c r="L14" t="s">
        <v>92</v>
      </c>
      <c r="M14" t="s">
        <v>93</v>
      </c>
      <c r="N14">
        <v>2</v>
      </c>
      <c r="O14" s="1">
        <v>44981.708310185182</v>
      </c>
      <c r="P14" s="1">
        <v>44981.722141203703</v>
      </c>
      <c r="Q14">
        <v>964</v>
      </c>
      <c r="R14">
        <v>231</v>
      </c>
      <c r="S14" t="b">
        <v>0</v>
      </c>
      <c r="T14" t="s">
        <v>94</v>
      </c>
      <c r="U14" t="b">
        <v>1</v>
      </c>
      <c r="V14" t="s">
        <v>102</v>
      </c>
      <c r="W14" s="1">
        <v>44981.709641203706</v>
      </c>
      <c r="X14">
        <v>100</v>
      </c>
      <c r="Y14">
        <v>43</v>
      </c>
      <c r="Z14">
        <v>0</v>
      </c>
      <c r="AA14">
        <v>43</v>
      </c>
      <c r="AB14">
        <v>0</v>
      </c>
      <c r="AC14">
        <v>12</v>
      </c>
      <c r="AD14">
        <v>-43</v>
      </c>
      <c r="AE14">
        <v>0</v>
      </c>
      <c r="AF14">
        <v>0</v>
      </c>
      <c r="AG14">
        <v>0</v>
      </c>
      <c r="AH14" t="s">
        <v>96</v>
      </c>
      <c r="AI14" s="1">
        <v>44981.722141203703</v>
      </c>
      <c r="AJ14">
        <v>131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-43</v>
      </c>
      <c r="AQ14">
        <v>0</v>
      </c>
      <c r="AR14">
        <v>0</v>
      </c>
      <c r="AS14">
        <v>0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124</v>
      </c>
      <c r="BG14">
        <v>19</v>
      </c>
      <c r="BH14" t="s">
        <v>98</v>
      </c>
    </row>
    <row r="15" spans="1:60">
      <c r="A15" t="s">
        <v>130</v>
      </c>
      <c r="B15" t="s">
        <v>86</v>
      </c>
      <c r="C15" t="s">
        <v>122</v>
      </c>
      <c r="D15" t="s">
        <v>88</v>
      </c>
      <c r="E15" s="2" t="str">
        <f t="shared" si="0"/>
        <v>FX230233</v>
      </c>
      <c r="F15" t="s">
        <v>19</v>
      </c>
      <c r="G15" t="s">
        <v>19</v>
      </c>
      <c r="H15" t="s">
        <v>89</v>
      </c>
      <c r="I15" t="s">
        <v>126</v>
      </c>
      <c r="J15">
        <v>0</v>
      </c>
      <c r="K15" t="s">
        <v>91</v>
      </c>
      <c r="L15" t="s">
        <v>92</v>
      </c>
      <c r="M15" t="s">
        <v>93</v>
      </c>
      <c r="N15">
        <v>2</v>
      </c>
      <c r="O15" s="1">
        <v>44981.708738425928</v>
      </c>
      <c r="P15" s="1">
        <v>44981.722708333335</v>
      </c>
      <c r="Q15">
        <v>1085</v>
      </c>
      <c r="R15">
        <v>122</v>
      </c>
      <c r="S15" t="b">
        <v>0</v>
      </c>
      <c r="T15" t="s">
        <v>94</v>
      </c>
      <c r="U15" t="b">
        <v>1</v>
      </c>
      <c r="V15" t="s">
        <v>102</v>
      </c>
      <c r="W15" s="1">
        <v>44981.710497685184</v>
      </c>
      <c r="X15">
        <v>74</v>
      </c>
      <c r="Y15">
        <v>32</v>
      </c>
      <c r="Z15">
        <v>0</v>
      </c>
      <c r="AA15">
        <v>32</v>
      </c>
      <c r="AB15">
        <v>0</v>
      </c>
      <c r="AC15">
        <v>6</v>
      </c>
      <c r="AD15">
        <v>-32</v>
      </c>
      <c r="AE15">
        <v>0</v>
      </c>
      <c r="AF15">
        <v>0</v>
      </c>
      <c r="AG15">
        <v>0</v>
      </c>
      <c r="AH15" t="s">
        <v>96</v>
      </c>
      <c r="AI15" s="1">
        <v>44981.722708333335</v>
      </c>
      <c r="AJ15">
        <v>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-32</v>
      </c>
      <c r="AQ15">
        <v>0</v>
      </c>
      <c r="AR15">
        <v>0</v>
      </c>
      <c r="AS15">
        <v>0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124</v>
      </c>
      <c r="BG15">
        <v>20</v>
      </c>
      <c r="BH15" t="s">
        <v>98</v>
      </c>
    </row>
    <row r="16" spans="1:60">
      <c r="A16" t="s">
        <v>131</v>
      </c>
      <c r="B16" t="s">
        <v>86</v>
      </c>
      <c r="C16" t="s">
        <v>122</v>
      </c>
      <c r="D16" t="s">
        <v>88</v>
      </c>
      <c r="E16" s="2" t="str">
        <f t="shared" si="0"/>
        <v>FX230233</v>
      </c>
      <c r="F16" t="s">
        <v>19</v>
      </c>
      <c r="G16" t="s">
        <v>19</v>
      </c>
      <c r="H16" t="s">
        <v>89</v>
      </c>
      <c r="I16" t="s">
        <v>128</v>
      </c>
      <c r="J16">
        <v>0</v>
      </c>
      <c r="K16" t="s">
        <v>91</v>
      </c>
      <c r="L16" t="s">
        <v>92</v>
      </c>
      <c r="M16" t="s">
        <v>93</v>
      </c>
      <c r="N16">
        <v>2</v>
      </c>
      <c r="O16" s="1">
        <v>44981.711412037039</v>
      </c>
      <c r="P16" s="1">
        <v>44981.723287037035</v>
      </c>
      <c r="Q16">
        <v>776</v>
      </c>
      <c r="R16">
        <v>250</v>
      </c>
      <c r="S16" t="b">
        <v>0</v>
      </c>
      <c r="T16" t="s">
        <v>94</v>
      </c>
      <c r="U16" t="b">
        <v>1</v>
      </c>
      <c r="V16" t="s">
        <v>102</v>
      </c>
      <c r="W16" s="1">
        <v>44981.713738425926</v>
      </c>
      <c r="X16">
        <v>201</v>
      </c>
      <c r="Y16">
        <v>21</v>
      </c>
      <c r="Z16">
        <v>0</v>
      </c>
      <c r="AA16">
        <v>21</v>
      </c>
      <c r="AB16">
        <v>0</v>
      </c>
      <c r="AC16">
        <v>7</v>
      </c>
      <c r="AD16">
        <v>-21</v>
      </c>
      <c r="AE16">
        <v>0</v>
      </c>
      <c r="AF16">
        <v>0</v>
      </c>
      <c r="AG16">
        <v>0</v>
      </c>
      <c r="AH16" t="s">
        <v>96</v>
      </c>
      <c r="AI16" s="1">
        <v>44981.723287037035</v>
      </c>
      <c r="AJ16">
        <v>49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-21</v>
      </c>
      <c r="AQ16">
        <v>0</v>
      </c>
      <c r="AR16">
        <v>0</v>
      </c>
      <c r="AS16">
        <v>0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124</v>
      </c>
      <c r="BG16">
        <v>17</v>
      </c>
      <c r="BH16" t="s">
        <v>98</v>
      </c>
    </row>
    <row r="17" spans="1:60" hidden="1">
      <c r="A17" t="s">
        <v>132</v>
      </c>
      <c r="B17" t="s">
        <v>86</v>
      </c>
      <c r="C17" t="s">
        <v>133</v>
      </c>
      <c r="D17" t="s">
        <v>88</v>
      </c>
      <c r="E17" s="2" t="str">
        <f>HYPERLINK("capsilon://?command=openfolder&amp;siteaddress=ameris.emaiq-na2.net&amp;folderid=FX46D0630E-C519-FBA0-40D3-80100392121A","FX230232")</f>
        <v>FX230232</v>
      </c>
      <c r="F17" t="s">
        <v>19</v>
      </c>
      <c r="G17" t="s">
        <v>19</v>
      </c>
      <c r="H17" t="s">
        <v>89</v>
      </c>
      <c r="I17" t="s">
        <v>134</v>
      </c>
      <c r="J17">
        <v>0</v>
      </c>
      <c r="K17" t="s">
        <v>91</v>
      </c>
      <c r="L17" t="s">
        <v>92</v>
      </c>
      <c r="M17" t="s">
        <v>93</v>
      </c>
      <c r="N17">
        <v>1</v>
      </c>
      <c r="O17" s="1">
        <v>44984.386574074073</v>
      </c>
      <c r="P17" s="1">
        <v>44984.410578703704</v>
      </c>
      <c r="Q17">
        <v>1985</v>
      </c>
      <c r="R17">
        <v>89</v>
      </c>
      <c r="S17" t="b">
        <v>0</v>
      </c>
      <c r="T17" t="s">
        <v>94</v>
      </c>
      <c r="U17" t="b">
        <v>0</v>
      </c>
      <c r="V17" t="s">
        <v>117</v>
      </c>
      <c r="W17" s="1">
        <v>44984.410578703704</v>
      </c>
      <c r="X17">
        <v>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58</v>
      </c>
      <c r="AF17">
        <v>0</v>
      </c>
      <c r="AG17">
        <v>1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135</v>
      </c>
      <c r="BG17">
        <v>34</v>
      </c>
      <c r="BH17" t="s">
        <v>98</v>
      </c>
    </row>
    <row r="18" spans="1:60" hidden="1">
      <c r="A18" t="s">
        <v>136</v>
      </c>
      <c r="B18" t="s">
        <v>86</v>
      </c>
      <c r="C18" t="s">
        <v>133</v>
      </c>
      <c r="D18" t="s">
        <v>88</v>
      </c>
      <c r="E18" s="2" t="str">
        <f>HYPERLINK("capsilon://?command=openfolder&amp;siteaddress=ameris.emaiq-na2.net&amp;folderid=FX46D0630E-C519-FBA0-40D3-80100392121A","FX230232")</f>
        <v>FX230232</v>
      </c>
      <c r="F18" t="s">
        <v>19</v>
      </c>
      <c r="G18" t="s">
        <v>19</v>
      </c>
      <c r="H18" t="s">
        <v>89</v>
      </c>
      <c r="I18" t="s">
        <v>134</v>
      </c>
      <c r="J18">
        <v>0</v>
      </c>
      <c r="K18" t="s">
        <v>91</v>
      </c>
      <c r="L18" t="s">
        <v>92</v>
      </c>
      <c r="M18" t="s">
        <v>93</v>
      </c>
      <c r="N18">
        <v>1</v>
      </c>
      <c r="O18" s="1">
        <v>44984.410925925928</v>
      </c>
      <c r="P18" s="1">
        <v>44984.416967592595</v>
      </c>
      <c r="Q18">
        <v>230</v>
      </c>
      <c r="R18">
        <v>292</v>
      </c>
      <c r="S18" t="b">
        <v>0</v>
      </c>
      <c r="T18" t="s">
        <v>94</v>
      </c>
      <c r="U18" t="b">
        <v>1</v>
      </c>
      <c r="V18" t="s">
        <v>137</v>
      </c>
      <c r="W18" s="1">
        <v>44984.416967592595</v>
      </c>
      <c r="X18">
        <v>292</v>
      </c>
      <c r="Y18">
        <v>13</v>
      </c>
      <c r="Z18">
        <v>0</v>
      </c>
      <c r="AA18">
        <v>13</v>
      </c>
      <c r="AB18">
        <v>0</v>
      </c>
      <c r="AC18">
        <v>1</v>
      </c>
      <c r="AD18">
        <v>-13</v>
      </c>
      <c r="AE18">
        <v>23</v>
      </c>
      <c r="AF18">
        <v>0</v>
      </c>
      <c r="AG18">
        <v>1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135</v>
      </c>
      <c r="BG18">
        <v>8</v>
      </c>
      <c r="BH18" t="s">
        <v>98</v>
      </c>
    </row>
    <row r="19" spans="1:60">
      <c r="A19" t="s">
        <v>138</v>
      </c>
      <c r="B19" t="s">
        <v>86</v>
      </c>
      <c r="C19" t="s">
        <v>133</v>
      </c>
      <c r="D19" t="s">
        <v>88</v>
      </c>
      <c r="E19" s="2" t="str">
        <f>HYPERLINK("capsilon://?command=openfolder&amp;siteaddress=ameris.emaiq-na2.net&amp;folderid=FX46D0630E-C519-FBA0-40D3-80100392121A","FX230232")</f>
        <v>FX230232</v>
      </c>
      <c r="F19" t="s">
        <v>19</v>
      </c>
      <c r="G19" t="s">
        <v>19</v>
      </c>
      <c r="H19" t="s">
        <v>89</v>
      </c>
      <c r="I19" t="s">
        <v>134</v>
      </c>
      <c r="J19">
        <v>0</v>
      </c>
      <c r="K19" t="s">
        <v>91</v>
      </c>
      <c r="L19" t="s">
        <v>92</v>
      </c>
      <c r="M19" t="s">
        <v>93</v>
      </c>
      <c r="N19">
        <v>2</v>
      </c>
      <c r="O19" s="1">
        <v>44984.417280092595</v>
      </c>
      <c r="P19" s="1">
        <v>44984.425011574072</v>
      </c>
      <c r="Q19">
        <v>305</v>
      </c>
      <c r="R19">
        <v>363</v>
      </c>
      <c r="S19" t="b">
        <v>0</v>
      </c>
      <c r="T19" t="s">
        <v>94</v>
      </c>
      <c r="U19" t="b">
        <v>1</v>
      </c>
      <c r="V19" t="s">
        <v>137</v>
      </c>
      <c r="W19" s="1">
        <v>44984.418645833335</v>
      </c>
      <c r="X19">
        <v>105</v>
      </c>
      <c r="Y19">
        <v>34</v>
      </c>
      <c r="Z19">
        <v>0</v>
      </c>
      <c r="AA19">
        <v>34</v>
      </c>
      <c r="AB19">
        <v>0</v>
      </c>
      <c r="AC19">
        <v>12</v>
      </c>
      <c r="AD19">
        <v>-34</v>
      </c>
      <c r="AE19">
        <v>0</v>
      </c>
      <c r="AF19">
        <v>0</v>
      </c>
      <c r="AG19">
        <v>0</v>
      </c>
      <c r="AH19" t="s">
        <v>139</v>
      </c>
      <c r="AI19" s="1">
        <v>44984.425011574072</v>
      </c>
      <c r="AJ19">
        <v>258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-35</v>
      </c>
      <c r="AQ19">
        <v>0</v>
      </c>
      <c r="AR19">
        <v>0</v>
      </c>
      <c r="AS19">
        <v>0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135</v>
      </c>
      <c r="BG19">
        <v>11</v>
      </c>
      <c r="BH19" t="s">
        <v>98</v>
      </c>
    </row>
    <row r="20" spans="1:60" hidden="1">
      <c r="A20" t="s">
        <v>140</v>
      </c>
      <c r="B20" t="s">
        <v>86</v>
      </c>
      <c r="C20" t="s">
        <v>141</v>
      </c>
      <c r="D20" t="s">
        <v>88</v>
      </c>
      <c r="E20" s="2" t="str">
        <f t="shared" ref="E20:E29" si="1">HYPERLINK("capsilon://?command=openfolder&amp;siteaddress=ameris.emaiq-na2.net&amp;folderid=FX03CF4A18-8ABA-A83E-AECA-B8A18BE8512D","FX230229")</f>
        <v>FX230229</v>
      </c>
      <c r="F20" t="s">
        <v>19</v>
      </c>
      <c r="G20" t="s">
        <v>19</v>
      </c>
      <c r="H20" t="s">
        <v>89</v>
      </c>
      <c r="I20" t="s">
        <v>142</v>
      </c>
      <c r="J20">
        <v>0</v>
      </c>
      <c r="K20" t="s">
        <v>91</v>
      </c>
      <c r="L20" t="s">
        <v>92</v>
      </c>
      <c r="M20" t="s">
        <v>93</v>
      </c>
      <c r="N20">
        <v>1</v>
      </c>
      <c r="O20" s="1">
        <v>44984.656481481485</v>
      </c>
      <c r="P20" s="1">
        <v>44984.665439814817</v>
      </c>
      <c r="Q20">
        <v>523</v>
      </c>
      <c r="R20">
        <v>251</v>
      </c>
      <c r="S20" t="b">
        <v>0</v>
      </c>
      <c r="T20" t="s">
        <v>94</v>
      </c>
      <c r="U20" t="b">
        <v>0</v>
      </c>
      <c r="V20" t="s">
        <v>102</v>
      </c>
      <c r="W20" s="1">
        <v>44984.665439814817</v>
      </c>
      <c r="X20">
        <v>251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127</v>
      </c>
      <c r="AF20">
        <v>0</v>
      </c>
      <c r="AG20">
        <v>1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135</v>
      </c>
      <c r="BG20">
        <v>12</v>
      </c>
      <c r="BH20" t="s">
        <v>98</v>
      </c>
    </row>
    <row r="21" spans="1:60">
      <c r="A21" t="s">
        <v>143</v>
      </c>
      <c r="B21" t="s">
        <v>86</v>
      </c>
      <c r="C21" t="s">
        <v>141</v>
      </c>
      <c r="D21" t="s">
        <v>88</v>
      </c>
      <c r="E21" s="2" t="str">
        <f t="shared" si="1"/>
        <v>FX230229</v>
      </c>
      <c r="F21" t="s">
        <v>19</v>
      </c>
      <c r="G21" t="s">
        <v>19</v>
      </c>
      <c r="H21" t="s">
        <v>89</v>
      </c>
      <c r="I21" t="s">
        <v>142</v>
      </c>
      <c r="J21">
        <v>0</v>
      </c>
      <c r="K21" t="s">
        <v>91</v>
      </c>
      <c r="L21" t="s">
        <v>92</v>
      </c>
      <c r="M21" t="s">
        <v>93</v>
      </c>
      <c r="N21">
        <v>2</v>
      </c>
      <c r="O21" s="1">
        <v>44984.66615740741</v>
      </c>
      <c r="P21" s="1">
        <v>44984.716087962966</v>
      </c>
      <c r="Q21">
        <v>3408</v>
      </c>
      <c r="R21">
        <v>906</v>
      </c>
      <c r="S21" t="b">
        <v>0</v>
      </c>
      <c r="T21" t="s">
        <v>94</v>
      </c>
      <c r="U21" t="b">
        <v>1</v>
      </c>
      <c r="V21" t="s">
        <v>102</v>
      </c>
      <c r="W21" s="1">
        <v>44984.672986111109</v>
      </c>
      <c r="X21">
        <v>590</v>
      </c>
      <c r="Y21">
        <v>127</v>
      </c>
      <c r="Z21">
        <v>0</v>
      </c>
      <c r="AA21">
        <v>127</v>
      </c>
      <c r="AB21">
        <v>0</v>
      </c>
      <c r="AC21">
        <v>52</v>
      </c>
      <c r="AD21">
        <v>-127</v>
      </c>
      <c r="AE21">
        <v>0</v>
      </c>
      <c r="AF21">
        <v>0</v>
      </c>
      <c r="AG21">
        <v>0</v>
      </c>
      <c r="AH21" t="s">
        <v>96</v>
      </c>
      <c r="AI21" s="1">
        <v>44984.716087962966</v>
      </c>
      <c r="AJ21">
        <v>300</v>
      </c>
      <c r="AK21">
        <v>2</v>
      </c>
      <c r="AL21">
        <v>0</v>
      </c>
      <c r="AM21">
        <v>2</v>
      </c>
      <c r="AN21">
        <v>0</v>
      </c>
      <c r="AO21">
        <v>2</v>
      </c>
      <c r="AP21">
        <v>-129</v>
      </c>
      <c r="AQ21">
        <v>0</v>
      </c>
      <c r="AR21">
        <v>0</v>
      </c>
      <c r="AS21">
        <v>0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135</v>
      </c>
      <c r="BG21">
        <v>71</v>
      </c>
      <c r="BH21" t="s">
        <v>98</v>
      </c>
    </row>
    <row r="22" spans="1:60" hidden="1">
      <c r="A22" t="s">
        <v>144</v>
      </c>
      <c r="B22" t="s">
        <v>86</v>
      </c>
      <c r="C22" t="s">
        <v>141</v>
      </c>
      <c r="D22" t="s">
        <v>88</v>
      </c>
      <c r="E22" s="2" t="str">
        <f t="shared" si="1"/>
        <v>FX230229</v>
      </c>
      <c r="F22" t="s">
        <v>19</v>
      </c>
      <c r="G22" t="s">
        <v>19</v>
      </c>
      <c r="H22" t="s">
        <v>89</v>
      </c>
      <c r="I22" t="s">
        <v>145</v>
      </c>
      <c r="J22">
        <v>0</v>
      </c>
      <c r="K22" t="s">
        <v>91</v>
      </c>
      <c r="L22" t="s">
        <v>92</v>
      </c>
      <c r="M22" t="s">
        <v>93</v>
      </c>
      <c r="N22">
        <v>1</v>
      </c>
      <c r="O22" s="1">
        <v>44985.347083333334</v>
      </c>
      <c r="P22" s="1">
        <v>44985.376099537039</v>
      </c>
      <c r="Q22">
        <v>2463</v>
      </c>
      <c r="R22">
        <v>44</v>
      </c>
      <c r="S22" t="b">
        <v>0</v>
      </c>
      <c r="T22" t="s">
        <v>94</v>
      </c>
      <c r="U22" t="b">
        <v>0</v>
      </c>
      <c r="V22" t="s">
        <v>117</v>
      </c>
      <c r="W22" s="1">
        <v>44985.376099537039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0</v>
      </c>
      <c r="AG22">
        <v>1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146</v>
      </c>
      <c r="BG22">
        <v>41</v>
      </c>
      <c r="BH22" t="s">
        <v>98</v>
      </c>
    </row>
    <row r="23" spans="1:60" hidden="1">
      <c r="A23" t="s">
        <v>147</v>
      </c>
      <c r="B23" t="s">
        <v>86</v>
      </c>
      <c r="C23" t="s">
        <v>141</v>
      </c>
      <c r="D23" t="s">
        <v>88</v>
      </c>
      <c r="E23" s="2" t="str">
        <f t="shared" si="1"/>
        <v>FX230229</v>
      </c>
      <c r="F23" t="s">
        <v>19</v>
      </c>
      <c r="G23" t="s">
        <v>19</v>
      </c>
      <c r="H23" t="s">
        <v>89</v>
      </c>
      <c r="I23" t="s">
        <v>148</v>
      </c>
      <c r="J23">
        <v>0</v>
      </c>
      <c r="K23" t="s">
        <v>91</v>
      </c>
      <c r="L23" t="s">
        <v>92</v>
      </c>
      <c r="M23" t="s">
        <v>93</v>
      </c>
      <c r="N23">
        <v>1</v>
      </c>
      <c r="O23" s="1">
        <v>44985.347662037035</v>
      </c>
      <c r="P23" s="1">
        <v>44985.376863425925</v>
      </c>
      <c r="Q23">
        <v>2458</v>
      </c>
      <c r="R23">
        <v>65</v>
      </c>
      <c r="S23" t="b">
        <v>0</v>
      </c>
      <c r="T23" t="s">
        <v>94</v>
      </c>
      <c r="U23" t="b">
        <v>0</v>
      </c>
      <c r="V23" t="s">
        <v>117</v>
      </c>
      <c r="W23" s="1">
        <v>44985.376863425925</v>
      </c>
      <c r="X23">
        <v>65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32</v>
      </c>
      <c r="AF23">
        <v>0</v>
      </c>
      <c r="AG23">
        <v>1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146</v>
      </c>
      <c r="BG23">
        <v>42</v>
      </c>
      <c r="BH23" t="s">
        <v>98</v>
      </c>
    </row>
    <row r="24" spans="1:60">
      <c r="A24" t="s">
        <v>149</v>
      </c>
      <c r="B24" t="s">
        <v>86</v>
      </c>
      <c r="C24" t="s">
        <v>141</v>
      </c>
      <c r="D24" t="s">
        <v>88</v>
      </c>
      <c r="E24" s="2" t="str">
        <f t="shared" si="1"/>
        <v>FX230229</v>
      </c>
      <c r="F24" t="s">
        <v>19</v>
      </c>
      <c r="G24" t="s">
        <v>19</v>
      </c>
      <c r="H24" t="s">
        <v>89</v>
      </c>
      <c r="I24" t="s">
        <v>150</v>
      </c>
      <c r="J24">
        <v>0</v>
      </c>
      <c r="K24" t="s">
        <v>91</v>
      </c>
      <c r="L24" t="s">
        <v>92</v>
      </c>
      <c r="M24" t="s">
        <v>93</v>
      </c>
      <c r="N24">
        <v>2</v>
      </c>
      <c r="O24" s="1">
        <v>44985.347812499997</v>
      </c>
      <c r="P24" s="1">
        <v>44985.385185185187</v>
      </c>
      <c r="Q24">
        <v>3110</v>
      </c>
      <c r="R24">
        <v>119</v>
      </c>
      <c r="S24" t="b">
        <v>0</v>
      </c>
      <c r="T24" t="s">
        <v>94</v>
      </c>
      <c r="U24" t="b">
        <v>0</v>
      </c>
      <c r="V24" t="s">
        <v>117</v>
      </c>
      <c r="W24" s="1">
        <v>44985.381238425929</v>
      </c>
      <c r="X24">
        <v>59</v>
      </c>
      <c r="Y24">
        <v>11</v>
      </c>
      <c r="Z24">
        <v>0</v>
      </c>
      <c r="AA24">
        <v>11</v>
      </c>
      <c r="AB24">
        <v>0</v>
      </c>
      <c r="AC24">
        <v>5</v>
      </c>
      <c r="AD24">
        <v>-11</v>
      </c>
      <c r="AE24">
        <v>0</v>
      </c>
      <c r="AF24">
        <v>0</v>
      </c>
      <c r="AG24">
        <v>0</v>
      </c>
      <c r="AH24" t="s">
        <v>151</v>
      </c>
      <c r="AI24" s="1">
        <v>44985.385185185187</v>
      </c>
      <c r="AJ24">
        <v>60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-12</v>
      </c>
      <c r="AQ24">
        <v>0</v>
      </c>
      <c r="AR24">
        <v>0</v>
      </c>
      <c r="AS24">
        <v>0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146</v>
      </c>
      <c r="BG24">
        <v>53</v>
      </c>
      <c r="BH24" t="s">
        <v>98</v>
      </c>
    </row>
    <row r="25" spans="1:60" hidden="1">
      <c r="A25" t="s">
        <v>152</v>
      </c>
      <c r="B25" t="s">
        <v>86</v>
      </c>
      <c r="C25" t="s">
        <v>141</v>
      </c>
      <c r="D25" t="s">
        <v>88</v>
      </c>
      <c r="E25" s="2" t="str">
        <f t="shared" si="1"/>
        <v>FX230229</v>
      </c>
      <c r="F25" t="s">
        <v>19</v>
      </c>
      <c r="G25" t="s">
        <v>19</v>
      </c>
      <c r="H25" t="s">
        <v>89</v>
      </c>
      <c r="I25" t="s">
        <v>153</v>
      </c>
      <c r="J25">
        <v>0</v>
      </c>
      <c r="K25" t="s">
        <v>91</v>
      </c>
      <c r="L25" t="s">
        <v>92</v>
      </c>
      <c r="M25" t="s">
        <v>93</v>
      </c>
      <c r="N25">
        <v>1</v>
      </c>
      <c r="O25" s="1">
        <v>44985.34784722222</v>
      </c>
      <c r="P25" s="1">
        <v>44985.381874999999</v>
      </c>
      <c r="Q25">
        <v>2886</v>
      </c>
      <c r="R25">
        <v>54</v>
      </c>
      <c r="S25" t="b">
        <v>0</v>
      </c>
      <c r="T25" t="s">
        <v>94</v>
      </c>
      <c r="U25" t="b">
        <v>0</v>
      </c>
      <c r="V25" t="s">
        <v>117</v>
      </c>
      <c r="W25" s="1">
        <v>44985.381874999999</v>
      </c>
      <c r="X25">
        <v>54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49</v>
      </c>
      <c r="AF25">
        <v>0</v>
      </c>
      <c r="AG25">
        <v>1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146</v>
      </c>
      <c r="BG25">
        <v>49</v>
      </c>
      <c r="BH25" t="s">
        <v>98</v>
      </c>
    </row>
    <row r="26" spans="1:60">
      <c r="A26" t="s">
        <v>154</v>
      </c>
      <c r="B26" t="s">
        <v>86</v>
      </c>
      <c r="C26" t="s">
        <v>141</v>
      </c>
      <c r="D26" t="s">
        <v>88</v>
      </c>
      <c r="E26" s="2" t="str">
        <f t="shared" si="1"/>
        <v>FX230229</v>
      </c>
      <c r="F26" t="s">
        <v>19</v>
      </c>
      <c r="G26" t="s">
        <v>19</v>
      </c>
      <c r="H26" t="s">
        <v>89</v>
      </c>
      <c r="I26" t="s">
        <v>155</v>
      </c>
      <c r="J26">
        <v>0</v>
      </c>
      <c r="K26" t="s">
        <v>91</v>
      </c>
      <c r="L26" t="s">
        <v>92</v>
      </c>
      <c r="M26" t="s">
        <v>93</v>
      </c>
      <c r="N26">
        <v>2</v>
      </c>
      <c r="O26" s="1">
        <v>44985.355208333334</v>
      </c>
      <c r="P26" s="1">
        <v>44985.387870370374</v>
      </c>
      <c r="Q26">
        <v>2717</v>
      </c>
      <c r="R26">
        <v>105</v>
      </c>
      <c r="S26" t="b">
        <v>0</v>
      </c>
      <c r="T26" t="s">
        <v>94</v>
      </c>
      <c r="U26" t="b">
        <v>0</v>
      </c>
      <c r="V26" t="s">
        <v>117</v>
      </c>
      <c r="W26" s="1">
        <v>44985.382569444446</v>
      </c>
      <c r="X26">
        <v>60</v>
      </c>
      <c r="Y26">
        <v>11</v>
      </c>
      <c r="Z26">
        <v>0</v>
      </c>
      <c r="AA26">
        <v>11</v>
      </c>
      <c r="AB26">
        <v>0</v>
      </c>
      <c r="AC26">
        <v>5</v>
      </c>
      <c r="AD26">
        <v>-11</v>
      </c>
      <c r="AE26">
        <v>0</v>
      </c>
      <c r="AF26">
        <v>0</v>
      </c>
      <c r="AG26">
        <v>0</v>
      </c>
      <c r="AH26" t="s">
        <v>151</v>
      </c>
      <c r="AI26" s="1">
        <v>44985.387870370374</v>
      </c>
      <c r="AJ26">
        <v>45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-11</v>
      </c>
      <c r="AQ26">
        <v>0</v>
      </c>
      <c r="AR26">
        <v>0</v>
      </c>
      <c r="AS26">
        <v>0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146</v>
      </c>
      <c r="BG26">
        <v>47</v>
      </c>
      <c r="BH26" t="s">
        <v>98</v>
      </c>
    </row>
    <row r="27" spans="1:60">
      <c r="A27" t="s">
        <v>156</v>
      </c>
      <c r="B27" t="s">
        <v>86</v>
      </c>
      <c r="C27" t="s">
        <v>141</v>
      </c>
      <c r="D27" t="s">
        <v>88</v>
      </c>
      <c r="E27" s="2" t="str">
        <f t="shared" si="1"/>
        <v>FX230229</v>
      </c>
      <c r="F27" t="s">
        <v>19</v>
      </c>
      <c r="G27" t="s">
        <v>19</v>
      </c>
      <c r="H27" t="s">
        <v>89</v>
      </c>
      <c r="I27" t="s">
        <v>145</v>
      </c>
      <c r="J27">
        <v>0</v>
      </c>
      <c r="K27" t="s">
        <v>91</v>
      </c>
      <c r="L27" t="s">
        <v>92</v>
      </c>
      <c r="M27" t="s">
        <v>93</v>
      </c>
      <c r="N27">
        <v>2</v>
      </c>
      <c r="O27" s="1">
        <v>44985.376504629632</v>
      </c>
      <c r="P27" s="1">
        <v>44985.382222222222</v>
      </c>
      <c r="Q27">
        <v>190</v>
      </c>
      <c r="R27">
        <v>304</v>
      </c>
      <c r="S27" t="b">
        <v>0</v>
      </c>
      <c r="T27" t="s">
        <v>94</v>
      </c>
      <c r="U27" t="b">
        <v>1</v>
      </c>
      <c r="V27" t="s">
        <v>117</v>
      </c>
      <c r="W27" s="1">
        <v>44985.378657407404</v>
      </c>
      <c r="X27">
        <v>155</v>
      </c>
      <c r="Y27">
        <v>12</v>
      </c>
      <c r="Z27">
        <v>0</v>
      </c>
      <c r="AA27">
        <v>12</v>
      </c>
      <c r="AB27">
        <v>0</v>
      </c>
      <c r="AC27">
        <v>2</v>
      </c>
      <c r="AD27">
        <v>-12</v>
      </c>
      <c r="AE27">
        <v>0</v>
      </c>
      <c r="AF27">
        <v>0</v>
      </c>
      <c r="AG27">
        <v>0</v>
      </c>
      <c r="AH27" t="s">
        <v>151</v>
      </c>
      <c r="AI27" s="1">
        <v>44985.382222222222</v>
      </c>
      <c r="AJ27">
        <v>149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-12</v>
      </c>
      <c r="AQ27">
        <v>0</v>
      </c>
      <c r="AR27">
        <v>0</v>
      </c>
      <c r="AS27">
        <v>0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146</v>
      </c>
      <c r="BG27">
        <v>8</v>
      </c>
      <c r="BH27" t="s">
        <v>98</v>
      </c>
    </row>
    <row r="28" spans="1:60">
      <c r="A28" t="s">
        <v>157</v>
      </c>
      <c r="B28" t="s">
        <v>86</v>
      </c>
      <c r="C28" t="s">
        <v>141</v>
      </c>
      <c r="D28" t="s">
        <v>88</v>
      </c>
      <c r="E28" s="2" t="str">
        <f t="shared" si="1"/>
        <v>FX230229</v>
      </c>
      <c r="F28" t="s">
        <v>19</v>
      </c>
      <c r="G28" t="s">
        <v>19</v>
      </c>
      <c r="H28" t="s">
        <v>89</v>
      </c>
      <c r="I28" t="s">
        <v>148</v>
      </c>
      <c r="J28">
        <v>0</v>
      </c>
      <c r="K28" t="s">
        <v>91</v>
      </c>
      <c r="L28" t="s">
        <v>92</v>
      </c>
      <c r="M28" t="s">
        <v>93</v>
      </c>
      <c r="N28">
        <v>2</v>
      </c>
      <c r="O28" s="1">
        <v>44985.377268518518</v>
      </c>
      <c r="P28" s="1">
        <v>44985.384479166663</v>
      </c>
      <c r="Q28">
        <v>267</v>
      </c>
      <c r="R28">
        <v>356</v>
      </c>
      <c r="S28" t="b">
        <v>0</v>
      </c>
      <c r="T28" t="s">
        <v>94</v>
      </c>
      <c r="U28" t="b">
        <v>1</v>
      </c>
      <c r="V28" t="s">
        <v>117</v>
      </c>
      <c r="W28" s="1">
        <v>44985.380543981482</v>
      </c>
      <c r="X28">
        <v>162</v>
      </c>
      <c r="Y28">
        <v>32</v>
      </c>
      <c r="Z28">
        <v>0</v>
      </c>
      <c r="AA28">
        <v>32</v>
      </c>
      <c r="AB28">
        <v>0</v>
      </c>
      <c r="AC28">
        <v>13</v>
      </c>
      <c r="AD28">
        <v>-32</v>
      </c>
      <c r="AE28">
        <v>0</v>
      </c>
      <c r="AF28">
        <v>0</v>
      </c>
      <c r="AG28">
        <v>0</v>
      </c>
      <c r="AH28" t="s">
        <v>151</v>
      </c>
      <c r="AI28" s="1">
        <v>44985.384479166663</v>
      </c>
      <c r="AJ28">
        <v>194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-32</v>
      </c>
      <c r="AQ28">
        <v>0</v>
      </c>
      <c r="AR28">
        <v>0</v>
      </c>
      <c r="AS28">
        <v>0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146</v>
      </c>
      <c r="BG28">
        <v>10</v>
      </c>
      <c r="BH28" t="s">
        <v>98</v>
      </c>
    </row>
    <row r="29" spans="1:60">
      <c r="A29" t="s">
        <v>158</v>
      </c>
      <c r="B29" t="s">
        <v>86</v>
      </c>
      <c r="C29" t="s">
        <v>141</v>
      </c>
      <c r="D29" t="s">
        <v>88</v>
      </c>
      <c r="E29" s="2" t="str">
        <f t="shared" si="1"/>
        <v>FX230229</v>
      </c>
      <c r="F29" t="s">
        <v>19</v>
      </c>
      <c r="G29" t="s">
        <v>19</v>
      </c>
      <c r="H29" t="s">
        <v>89</v>
      </c>
      <c r="I29" t="s">
        <v>153</v>
      </c>
      <c r="J29">
        <v>0</v>
      </c>
      <c r="K29" t="s">
        <v>91</v>
      </c>
      <c r="L29" t="s">
        <v>92</v>
      </c>
      <c r="M29" t="s">
        <v>93</v>
      </c>
      <c r="N29">
        <v>2</v>
      </c>
      <c r="O29" s="1">
        <v>44985.382233796299</v>
      </c>
      <c r="P29" s="1">
        <v>44985.387337962966</v>
      </c>
      <c r="Q29">
        <v>58</v>
      </c>
      <c r="R29">
        <v>383</v>
      </c>
      <c r="S29" t="b">
        <v>0</v>
      </c>
      <c r="T29" t="s">
        <v>94</v>
      </c>
      <c r="U29" t="b">
        <v>1</v>
      </c>
      <c r="V29" t="s">
        <v>117</v>
      </c>
      <c r="W29" s="1">
        <v>44985.384872685187</v>
      </c>
      <c r="X29">
        <v>198</v>
      </c>
      <c r="Y29">
        <v>49</v>
      </c>
      <c r="Z29">
        <v>0</v>
      </c>
      <c r="AA29">
        <v>49</v>
      </c>
      <c r="AB29">
        <v>0</v>
      </c>
      <c r="AC29">
        <v>18</v>
      </c>
      <c r="AD29">
        <v>-49</v>
      </c>
      <c r="AE29">
        <v>0</v>
      </c>
      <c r="AF29">
        <v>0</v>
      </c>
      <c r="AG29">
        <v>0</v>
      </c>
      <c r="AH29" t="s">
        <v>151</v>
      </c>
      <c r="AI29" s="1">
        <v>44985.387337962966</v>
      </c>
      <c r="AJ29">
        <v>185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-49</v>
      </c>
      <c r="AQ29">
        <v>0</v>
      </c>
      <c r="AR29">
        <v>0</v>
      </c>
      <c r="AS29">
        <v>0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146</v>
      </c>
      <c r="BG29">
        <v>7</v>
      </c>
      <c r="BH29" t="s">
        <v>98</v>
      </c>
    </row>
    <row r="30" spans="1:60" hidden="1">
      <c r="A30" t="s">
        <v>159</v>
      </c>
      <c r="B30" t="s">
        <v>86</v>
      </c>
      <c r="C30" t="s">
        <v>160</v>
      </c>
      <c r="D30" t="s">
        <v>88</v>
      </c>
      <c r="E30" s="2" t="str">
        <f>HYPERLINK("capsilon://?command=openfolder&amp;siteaddress=ameris.emaiq-na2.net&amp;folderid=FX503DB09B-8C97-1CF7-BC0D-335D41274B37","FX23027")</f>
        <v>FX23027</v>
      </c>
      <c r="F30" t="s">
        <v>19</v>
      </c>
      <c r="G30" t="s">
        <v>19</v>
      </c>
      <c r="H30" t="s">
        <v>89</v>
      </c>
      <c r="I30" t="s">
        <v>161</v>
      </c>
      <c r="J30">
        <v>0</v>
      </c>
      <c r="K30" t="s">
        <v>91</v>
      </c>
      <c r="L30" t="s">
        <v>92</v>
      </c>
      <c r="M30" t="s">
        <v>93</v>
      </c>
      <c r="N30">
        <v>1</v>
      </c>
      <c r="O30" s="1">
        <v>44959.480034722219</v>
      </c>
      <c r="P30" s="1">
        <v>44959.538032407407</v>
      </c>
      <c r="Q30">
        <v>4524</v>
      </c>
      <c r="R30">
        <v>487</v>
      </c>
      <c r="S30" t="b">
        <v>0</v>
      </c>
      <c r="T30" t="s">
        <v>94</v>
      </c>
      <c r="U30" t="b">
        <v>0</v>
      </c>
      <c r="V30" t="s">
        <v>162</v>
      </c>
      <c r="W30" s="1">
        <v>44959.538032407407</v>
      </c>
      <c r="X30">
        <v>237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163</v>
      </c>
      <c r="BG30">
        <v>83</v>
      </c>
      <c r="BH30" t="s">
        <v>98</v>
      </c>
    </row>
    <row r="31" spans="1:60">
      <c r="A31" t="s">
        <v>164</v>
      </c>
      <c r="B31" t="s">
        <v>86</v>
      </c>
      <c r="C31" t="s">
        <v>160</v>
      </c>
      <c r="D31" t="s">
        <v>88</v>
      </c>
      <c r="E31" s="2" t="str">
        <f>HYPERLINK("capsilon://?command=openfolder&amp;siteaddress=ameris.emaiq-na2.net&amp;folderid=FX503DB09B-8C97-1CF7-BC0D-335D41274B37","FX23027")</f>
        <v>FX23027</v>
      </c>
      <c r="F31" t="s">
        <v>19</v>
      </c>
      <c r="G31" t="s">
        <v>19</v>
      </c>
      <c r="H31" t="s">
        <v>89</v>
      </c>
      <c r="I31" t="s">
        <v>161</v>
      </c>
      <c r="J31">
        <v>0</v>
      </c>
      <c r="K31" t="s">
        <v>91</v>
      </c>
      <c r="L31" t="s">
        <v>92</v>
      </c>
      <c r="M31" t="s">
        <v>93</v>
      </c>
      <c r="N31">
        <v>2</v>
      </c>
      <c r="O31" s="1">
        <v>44959.538506944446</v>
      </c>
      <c r="P31" s="1">
        <v>44959.54859953704</v>
      </c>
      <c r="Q31">
        <v>279</v>
      </c>
      <c r="R31">
        <v>593</v>
      </c>
      <c r="S31" t="b">
        <v>0</v>
      </c>
      <c r="T31" t="s">
        <v>94</v>
      </c>
      <c r="U31" t="b">
        <v>1</v>
      </c>
      <c r="V31" t="s">
        <v>162</v>
      </c>
      <c r="W31" s="1">
        <v>44959.541238425925</v>
      </c>
      <c r="X31">
        <v>229</v>
      </c>
      <c r="Y31">
        <v>104</v>
      </c>
      <c r="Z31">
        <v>0</v>
      </c>
      <c r="AA31">
        <v>104</v>
      </c>
      <c r="AB31">
        <v>0</v>
      </c>
      <c r="AC31">
        <v>22</v>
      </c>
      <c r="AD31">
        <v>-104</v>
      </c>
      <c r="AE31">
        <v>0</v>
      </c>
      <c r="AF31">
        <v>0</v>
      </c>
      <c r="AG31">
        <v>0</v>
      </c>
      <c r="AH31" t="s">
        <v>165</v>
      </c>
      <c r="AI31" s="1">
        <v>44959.54859953704</v>
      </c>
      <c r="AJ31">
        <v>364</v>
      </c>
      <c r="AK31">
        <v>2</v>
      </c>
      <c r="AL31">
        <v>0</v>
      </c>
      <c r="AM31">
        <v>2</v>
      </c>
      <c r="AN31">
        <v>0</v>
      </c>
      <c r="AO31">
        <v>3</v>
      </c>
      <c r="AP31">
        <v>-106</v>
      </c>
      <c r="AQ31">
        <v>0</v>
      </c>
      <c r="AR31">
        <v>0</v>
      </c>
      <c r="AS31">
        <v>0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163</v>
      </c>
      <c r="BG31">
        <v>14</v>
      </c>
      <c r="BH31" t="s">
        <v>98</v>
      </c>
    </row>
    <row r="32" spans="1:60" hidden="1">
      <c r="A32" t="s">
        <v>166</v>
      </c>
      <c r="B32" t="s">
        <v>86</v>
      </c>
      <c r="C32" t="s">
        <v>167</v>
      </c>
      <c r="D32" t="s">
        <v>88</v>
      </c>
      <c r="E32" s="2" t="str">
        <f>HYPERLINK("capsilon://?command=openfolder&amp;siteaddress=ameris.emaiq-na2.net&amp;folderid=FXC4C28C20-B89C-3461-8B2E-7648B1AFFB63","FX23026")</f>
        <v>FX23026</v>
      </c>
      <c r="F32" t="s">
        <v>19</v>
      </c>
      <c r="G32" t="s">
        <v>19</v>
      </c>
      <c r="H32" t="s">
        <v>89</v>
      </c>
      <c r="I32" t="s">
        <v>168</v>
      </c>
      <c r="J32">
        <v>0</v>
      </c>
      <c r="K32" t="s">
        <v>91</v>
      </c>
      <c r="L32" t="s">
        <v>92</v>
      </c>
      <c r="M32" t="s">
        <v>93</v>
      </c>
      <c r="N32">
        <v>1</v>
      </c>
      <c r="O32" s="1">
        <v>44959.58929398148</v>
      </c>
      <c r="P32" s="1">
        <v>44959.711053240739</v>
      </c>
      <c r="Q32">
        <v>10255</v>
      </c>
      <c r="R32">
        <v>265</v>
      </c>
      <c r="S32" t="b">
        <v>0</v>
      </c>
      <c r="T32" t="s">
        <v>94</v>
      </c>
      <c r="U32" t="b">
        <v>0</v>
      </c>
      <c r="V32" t="s">
        <v>169</v>
      </c>
      <c r="W32" s="1">
        <v>44959.711053240739</v>
      </c>
      <c r="X32">
        <v>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128</v>
      </c>
      <c r="AF32">
        <v>0</v>
      </c>
      <c r="AG32">
        <v>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163</v>
      </c>
      <c r="BG32">
        <v>175</v>
      </c>
      <c r="BH32" t="s">
        <v>98</v>
      </c>
    </row>
    <row r="33" spans="1:60">
      <c r="A33" t="s">
        <v>170</v>
      </c>
      <c r="B33" t="s">
        <v>86</v>
      </c>
      <c r="C33" t="s">
        <v>167</v>
      </c>
      <c r="D33" t="s">
        <v>88</v>
      </c>
      <c r="E33" s="2" t="str">
        <f>HYPERLINK("capsilon://?command=openfolder&amp;siteaddress=ameris.emaiq-na2.net&amp;folderid=FXC4C28C20-B89C-3461-8B2E-7648B1AFFB63","FX23026")</f>
        <v>FX23026</v>
      </c>
      <c r="F33" t="s">
        <v>19</v>
      </c>
      <c r="G33" t="s">
        <v>19</v>
      </c>
      <c r="H33" t="s">
        <v>89</v>
      </c>
      <c r="I33" t="s">
        <v>168</v>
      </c>
      <c r="J33">
        <v>0</v>
      </c>
      <c r="K33" t="s">
        <v>91</v>
      </c>
      <c r="L33" t="s">
        <v>92</v>
      </c>
      <c r="M33" t="s">
        <v>93</v>
      </c>
      <c r="N33">
        <v>2</v>
      </c>
      <c r="O33" s="1">
        <v>44959.711701388886</v>
      </c>
      <c r="P33" s="1">
        <v>44959.758391203701</v>
      </c>
      <c r="Q33">
        <v>2549</v>
      </c>
      <c r="R33">
        <v>1485</v>
      </c>
      <c r="S33" t="b">
        <v>0</v>
      </c>
      <c r="T33" t="s">
        <v>94</v>
      </c>
      <c r="U33" t="b">
        <v>1</v>
      </c>
      <c r="V33" t="s">
        <v>169</v>
      </c>
      <c r="W33" s="1">
        <v>44959.722673611112</v>
      </c>
      <c r="X33">
        <v>946</v>
      </c>
      <c r="Y33">
        <v>116</v>
      </c>
      <c r="Z33">
        <v>0</v>
      </c>
      <c r="AA33">
        <v>116</v>
      </c>
      <c r="AB33">
        <v>0</v>
      </c>
      <c r="AC33">
        <v>47</v>
      </c>
      <c r="AD33">
        <v>-116</v>
      </c>
      <c r="AE33">
        <v>0</v>
      </c>
      <c r="AF33">
        <v>0</v>
      </c>
      <c r="AG33">
        <v>0</v>
      </c>
      <c r="AH33" t="s">
        <v>165</v>
      </c>
      <c r="AI33" s="1">
        <v>44959.758391203701</v>
      </c>
      <c r="AJ33">
        <v>273</v>
      </c>
      <c r="AK33">
        <v>1</v>
      </c>
      <c r="AL33">
        <v>0</v>
      </c>
      <c r="AM33">
        <v>1</v>
      </c>
      <c r="AN33">
        <v>0</v>
      </c>
      <c r="AO33">
        <v>2</v>
      </c>
      <c r="AP33">
        <v>-117</v>
      </c>
      <c r="AQ33">
        <v>0</v>
      </c>
      <c r="AR33">
        <v>0</v>
      </c>
      <c r="AS33">
        <v>0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163</v>
      </c>
      <c r="BG33">
        <v>67</v>
      </c>
      <c r="BH33" t="s">
        <v>98</v>
      </c>
    </row>
    <row r="34" spans="1:60" hidden="1">
      <c r="A34" t="s">
        <v>171</v>
      </c>
      <c r="B34" t="s">
        <v>86</v>
      </c>
      <c r="C34" t="s">
        <v>172</v>
      </c>
      <c r="D34" t="s">
        <v>88</v>
      </c>
      <c r="E34" s="2" t="str">
        <f>HYPERLINK("capsilon://?command=openfolder&amp;siteaddress=ameris.emaiq-na2.net&amp;folderid=FX2F6C1DE1-7B45-D56D-CE43-6A619913B9B8","FX230135")</f>
        <v>FX230135</v>
      </c>
      <c r="F34" t="s">
        <v>19</v>
      </c>
      <c r="G34" t="s">
        <v>19</v>
      </c>
      <c r="H34" t="s">
        <v>89</v>
      </c>
      <c r="I34" t="s">
        <v>173</v>
      </c>
      <c r="J34">
        <v>0</v>
      </c>
      <c r="K34" t="s">
        <v>91</v>
      </c>
      <c r="L34" t="s">
        <v>92</v>
      </c>
      <c r="M34" t="s">
        <v>93</v>
      </c>
      <c r="N34">
        <v>1</v>
      </c>
      <c r="O34" s="1">
        <v>44964.531261574077</v>
      </c>
      <c r="P34" s="1">
        <v>44964.553726851853</v>
      </c>
      <c r="Q34">
        <v>1521</v>
      </c>
      <c r="R34">
        <v>420</v>
      </c>
      <c r="S34" t="b">
        <v>0</v>
      </c>
      <c r="T34" t="s">
        <v>94</v>
      </c>
      <c r="U34" t="b">
        <v>0</v>
      </c>
      <c r="V34" t="s">
        <v>102</v>
      </c>
      <c r="W34" s="1">
        <v>44964.553726851853</v>
      </c>
      <c r="X34">
        <v>420</v>
      </c>
      <c r="Y34">
        <v>69</v>
      </c>
      <c r="Z34">
        <v>0</v>
      </c>
      <c r="AA34">
        <v>69</v>
      </c>
      <c r="AB34">
        <v>0</v>
      </c>
      <c r="AC34">
        <v>10</v>
      </c>
      <c r="AD34">
        <v>-69</v>
      </c>
      <c r="AE34">
        <v>69</v>
      </c>
      <c r="AF34">
        <v>0</v>
      </c>
      <c r="AG34">
        <v>1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174</v>
      </c>
      <c r="BG34">
        <v>32</v>
      </c>
      <c r="BH34" t="s">
        <v>98</v>
      </c>
    </row>
    <row r="35" spans="1:60" hidden="1">
      <c r="A35" t="s">
        <v>175</v>
      </c>
      <c r="B35" t="s">
        <v>86</v>
      </c>
      <c r="C35" t="s">
        <v>176</v>
      </c>
      <c r="D35" t="s">
        <v>88</v>
      </c>
      <c r="E35" s="2" t="str">
        <f>HYPERLINK("capsilon://?command=openfolder&amp;siteaddress=ameris.emaiq-na2.net&amp;folderid=FX5B333BC1-724D-BC71-2DC1-11F0F8FAB028","FX23024")</f>
        <v>FX23024</v>
      </c>
      <c r="F35" t="s">
        <v>19</v>
      </c>
      <c r="G35" t="s">
        <v>19</v>
      </c>
      <c r="H35" t="s">
        <v>89</v>
      </c>
      <c r="I35" t="s">
        <v>177</v>
      </c>
      <c r="J35">
        <v>0</v>
      </c>
      <c r="K35" t="s">
        <v>91</v>
      </c>
      <c r="L35" t="s">
        <v>92</v>
      </c>
      <c r="M35" t="s">
        <v>93</v>
      </c>
      <c r="N35">
        <v>1</v>
      </c>
      <c r="O35" s="1">
        <v>44964.533530092594</v>
      </c>
      <c r="P35" s="1">
        <v>44964.556550925925</v>
      </c>
      <c r="Q35">
        <v>1746</v>
      </c>
      <c r="R35">
        <v>243</v>
      </c>
      <c r="S35" t="b">
        <v>0</v>
      </c>
      <c r="T35" t="s">
        <v>94</v>
      </c>
      <c r="U35" t="b">
        <v>0</v>
      </c>
      <c r="V35" t="s">
        <v>102</v>
      </c>
      <c r="W35" s="1">
        <v>44964.556550925925</v>
      </c>
      <c r="X35">
        <v>243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70</v>
      </c>
      <c r="AF35">
        <v>0</v>
      </c>
      <c r="AG35">
        <v>1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174</v>
      </c>
      <c r="BG35">
        <v>33</v>
      </c>
      <c r="BH35" t="s">
        <v>98</v>
      </c>
    </row>
    <row r="36" spans="1:60">
      <c r="A36" t="s">
        <v>178</v>
      </c>
      <c r="B36" t="s">
        <v>86</v>
      </c>
      <c r="C36" t="s">
        <v>172</v>
      </c>
      <c r="D36" t="s">
        <v>88</v>
      </c>
      <c r="E36" s="2" t="str">
        <f>HYPERLINK("capsilon://?command=openfolder&amp;siteaddress=ameris.emaiq-na2.net&amp;folderid=FX2F6C1DE1-7B45-D56D-CE43-6A619913B9B8","FX230135")</f>
        <v>FX230135</v>
      </c>
      <c r="F36" t="s">
        <v>19</v>
      </c>
      <c r="G36" t="s">
        <v>19</v>
      </c>
      <c r="H36" t="s">
        <v>89</v>
      </c>
      <c r="I36" t="s">
        <v>173</v>
      </c>
      <c r="J36">
        <v>0</v>
      </c>
      <c r="K36" t="s">
        <v>91</v>
      </c>
      <c r="L36" t="s">
        <v>92</v>
      </c>
      <c r="M36" t="s">
        <v>93</v>
      </c>
      <c r="N36">
        <v>2</v>
      </c>
      <c r="O36" s="1">
        <v>44964.554212962961</v>
      </c>
      <c r="P36" s="1">
        <v>44964.579212962963</v>
      </c>
      <c r="Q36">
        <v>1268</v>
      </c>
      <c r="R36">
        <v>892</v>
      </c>
      <c r="S36" t="b">
        <v>0</v>
      </c>
      <c r="T36" t="s">
        <v>94</v>
      </c>
      <c r="U36" t="b">
        <v>1</v>
      </c>
      <c r="V36" t="s">
        <v>102</v>
      </c>
      <c r="W36" s="1">
        <v>44964.562118055554</v>
      </c>
      <c r="X36">
        <v>479</v>
      </c>
      <c r="Y36">
        <v>69</v>
      </c>
      <c r="Z36">
        <v>0</v>
      </c>
      <c r="AA36">
        <v>69</v>
      </c>
      <c r="AB36">
        <v>0</v>
      </c>
      <c r="AC36">
        <v>18</v>
      </c>
      <c r="AD36">
        <v>-69</v>
      </c>
      <c r="AE36">
        <v>0</v>
      </c>
      <c r="AF36">
        <v>0</v>
      </c>
      <c r="AG36">
        <v>0</v>
      </c>
      <c r="AH36" t="s">
        <v>179</v>
      </c>
      <c r="AI36" s="1">
        <v>44964.579212962963</v>
      </c>
      <c r="AJ36">
        <v>413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-69</v>
      </c>
      <c r="AQ36">
        <v>0</v>
      </c>
      <c r="AR36">
        <v>0</v>
      </c>
      <c r="AS36">
        <v>0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174</v>
      </c>
      <c r="BG36">
        <v>36</v>
      </c>
      <c r="BH36" t="s">
        <v>98</v>
      </c>
    </row>
    <row r="37" spans="1:60">
      <c r="A37" t="s">
        <v>180</v>
      </c>
      <c r="B37" t="s">
        <v>86</v>
      </c>
      <c r="C37" t="s">
        <v>176</v>
      </c>
      <c r="D37" t="s">
        <v>88</v>
      </c>
      <c r="E37" s="2" t="str">
        <f>HYPERLINK("capsilon://?command=openfolder&amp;siteaddress=ameris.emaiq-na2.net&amp;folderid=FX5B333BC1-724D-BC71-2DC1-11F0F8FAB028","FX23024")</f>
        <v>FX23024</v>
      </c>
      <c r="F37" t="s">
        <v>19</v>
      </c>
      <c r="G37" t="s">
        <v>19</v>
      </c>
      <c r="H37" t="s">
        <v>89</v>
      </c>
      <c r="I37" t="s">
        <v>177</v>
      </c>
      <c r="J37">
        <v>0</v>
      </c>
      <c r="K37" t="s">
        <v>91</v>
      </c>
      <c r="L37" t="s">
        <v>92</v>
      </c>
      <c r="M37" t="s">
        <v>93</v>
      </c>
      <c r="N37">
        <v>2</v>
      </c>
      <c r="O37" s="1">
        <v>44964.557071759256</v>
      </c>
      <c r="P37" s="1">
        <v>44964.58121527778</v>
      </c>
      <c r="Q37">
        <v>1642</v>
      </c>
      <c r="R37">
        <v>444</v>
      </c>
      <c r="S37" t="b">
        <v>0</v>
      </c>
      <c r="T37" t="s">
        <v>94</v>
      </c>
      <c r="U37" t="b">
        <v>1</v>
      </c>
      <c r="V37" t="s">
        <v>102</v>
      </c>
      <c r="W37" s="1">
        <v>44964.56527777778</v>
      </c>
      <c r="X37">
        <v>272</v>
      </c>
      <c r="Y37">
        <v>70</v>
      </c>
      <c r="Z37">
        <v>0</v>
      </c>
      <c r="AA37">
        <v>70</v>
      </c>
      <c r="AB37">
        <v>0</v>
      </c>
      <c r="AC37">
        <v>16</v>
      </c>
      <c r="AD37">
        <v>-70</v>
      </c>
      <c r="AE37">
        <v>0</v>
      </c>
      <c r="AF37">
        <v>0</v>
      </c>
      <c r="AG37">
        <v>0</v>
      </c>
      <c r="AH37" t="s">
        <v>179</v>
      </c>
      <c r="AI37" s="1">
        <v>44964.58121527778</v>
      </c>
      <c r="AJ37">
        <v>172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-71</v>
      </c>
      <c r="AQ37">
        <v>0</v>
      </c>
      <c r="AR37">
        <v>0</v>
      </c>
      <c r="AS37">
        <v>0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174</v>
      </c>
      <c r="BG37">
        <v>34</v>
      </c>
      <c r="BH37" t="s">
        <v>98</v>
      </c>
    </row>
    <row r="38" spans="1:60" hidden="1">
      <c r="A38" t="s">
        <v>181</v>
      </c>
      <c r="B38" t="s">
        <v>86</v>
      </c>
      <c r="C38" t="s">
        <v>160</v>
      </c>
      <c r="D38" t="s">
        <v>88</v>
      </c>
      <c r="E38" s="2" t="str">
        <f>HYPERLINK("capsilon://?command=openfolder&amp;siteaddress=ameris.emaiq-na2.net&amp;folderid=FX503DB09B-8C97-1CF7-BC0D-335D41274B37","FX23027")</f>
        <v>FX23027</v>
      </c>
      <c r="F38" t="s">
        <v>19</v>
      </c>
      <c r="G38" t="s">
        <v>19</v>
      </c>
      <c r="H38" t="s">
        <v>89</v>
      </c>
      <c r="I38" t="s">
        <v>182</v>
      </c>
      <c r="J38">
        <v>0</v>
      </c>
      <c r="K38" t="s">
        <v>91</v>
      </c>
      <c r="L38" t="s">
        <v>92</v>
      </c>
      <c r="M38" t="s">
        <v>93</v>
      </c>
      <c r="N38">
        <v>1</v>
      </c>
      <c r="O38" s="1">
        <v>44964.646284722221</v>
      </c>
      <c r="P38" s="1">
        <v>44964.667303240742</v>
      </c>
      <c r="Q38">
        <v>1760</v>
      </c>
      <c r="R38">
        <v>56</v>
      </c>
      <c r="S38" t="b">
        <v>0</v>
      </c>
      <c r="T38" t="s">
        <v>94</v>
      </c>
      <c r="U38" t="b">
        <v>0</v>
      </c>
      <c r="V38" t="s">
        <v>102</v>
      </c>
      <c r="W38" s="1">
        <v>44964.667303240742</v>
      </c>
      <c r="X38">
        <v>56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27</v>
      </c>
      <c r="AF38">
        <v>0</v>
      </c>
      <c r="AG38">
        <v>1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174</v>
      </c>
      <c r="BG38">
        <v>30</v>
      </c>
      <c r="BH38" t="s">
        <v>98</v>
      </c>
    </row>
    <row r="39" spans="1:60" hidden="1">
      <c r="A39" t="s">
        <v>183</v>
      </c>
      <c r="B39" t="s">
        <v>86</v>
      </c>
      <c r="C39" t="s">
        <v>160</v>
      </c>
      <c r="D39" t="s">
        <v>88</v>
      </c>
      <c r="E39" s="2" t="str">
        <f>HYPERLINK("capsilon://?command=openfolder&amp;siteaddress=ameris.emaiq-na2.net&amp;folderid=FX503DB09B-8C97-1CF7-BC0D-335D41274B37","FX23027")</f>
        <v>FX23027</v>
      </c>
      <c r="F39" t="s">
        <v>19</v>
      </c>
      <c r="G39" t="s">
        <v>19</v>
      </c>
      <c r="H39" t="s">
        <v>89</v>
      </c>
      <c r="I39" t="s">
        <v>184</v>
      </c>
      <c r="J39">
        <v>0</v>
      </c>
      <c r="K39" t="s">
        <v>91</v>
      </c>
      <c r="L39" t="s">
        <v>92</v>
      </c>
      <c r="M39" t="s">
        <v>93</v>
      </c>
      <c r="N39">
        <v>1</v>
      </c>
      <c r="O39" s="1">
        <v>44964.661828703705</v>
      </c>
      <c r="P39" s="1">
        <v>44964.667500000003</v>
      </c>
      <c r="Q39">
        <v>474</v>
      </c>
      <c r="R39">
        <v>16</v>
      </c>
      <c r="S39" t="b">
        <v>0</v>
      </c>
      <c r="T39" t="s">
        <v>94</v>
      </c>
      <c r="U39" t="b">
        <v>0</v>
      </c>
      <c r="V39" t="s">
        <v>102</v>
      </c>
      <c r="W39" s="1">
        <v>44964.667500000003</v>
      </c>
      <c r="X39">
        <v>16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27</v>
      </c>
      <c r="AF39">
        <v>0</v>
      </c>
      <c r="AG39">
        <v>1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174</v>
      </c>
      <c r="BG39">
        <v>8</v>
      </c>
      <c r="BH39" t="s">
        <v>98</v>
      </c>
    </row>
    <row r="40" spans="1:60">
      <c r="A40" t="s">
        <v>185</v>
      </c>
      <c r="B40" t="s">
        <v>86</v>
      </c>
      <c r="C40" t="s">
        <v>160</v>
      </c>
      <c r="D40" t="s">
        <v>88</v>
      </c>
      <c r="E40" s="2" t="str">
        <f>HYPERLINK("capsilon://?command=openfolder&amp;siteaddress=ameris.emaiq-na2.net&amp;folderid=FX503DB09B-8C97-1CF7-BC0D-335D41274B37","FX23027")</f>
        <v>FX23027</v>
      </c>
      <c r="F40" t="s">
        <v>19</v>
      </c>
      <c r="G40" t="s">
        <v>19</v>
      </c>
      <c r="H40" t="s">
        <v>89</v>
      </c>
      <c r="I40" t="s">
        <v>182</v>
      </c>
      <c r="J40">
        <v>0</v>
      </c>
      <c r="K40" t="s">
        <v>91</v>
      </c>
      <c r="L40" t="s">
        <v>92</v>
      </c>
      <c r="M40" t="s">
        <v>93</v>
      </c>
      <c r="N40">
        <v>2</v>
      </c>
      <c r="O40" s="1">
        <v>44964.667627314811</v>
      </c>
      <c r="P40" s="1">
        <v>44964.714178240742</v>
      </c>
      <c r="Q40">
        <v>3897</v>
      </c>
      <c r="R40">
        <v>125</v>
      </c>
      <c r="S40" t="b">
        <v>0</v>
      </c>
      <c r="T40" t="s">
        <v>94</v>
      </c>
      <c r="U40" t="b">
        <v>1</v>
      </c>
      <c r="V40" t="s">
        <v>102</v>
      </c>
      <c r="W40" s="1">
        <v>44964.668425925927</v>
      </c>
      <c r="X40">
        <v>60</v>
      </c>
      <c r="Y40">
        <v>12</v>
      </c>
      <c r="Z40">
        <v>0</v>
      </c>
      <c r="AA40">
        <v>12</v>
      </c>
      <c r="AB40">
        <v>0</v>
      </c>
      <c r="AC40">
        <v>0</v>
      </c>
      <c r="AD40">
        <v>-12</v>
      </c>
      <c r="AE40">
        <v>0</v>
      </c>
      <c r="AF40">
        <v>0</v>
      </c>
      <c r="AG40">
        <v>0</v>
      </c>
      <c r="AH40" t="s">
        <v>179</v>
      </c>
      <c r="AI40" s="1">
        <v>44964.714178240742</v>
      </c>
      <c r="AJ40">
        <v>65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-12</v>
      </c>
      <c r="AQ40">
        <v>0</v>
      </c>
      <c r="AR40">
        <v>0</v>
      </c>
      <c r="AS40">
        <v>0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174</v>
      </c>
      <c r="BG40">
        <v>67</v>
      </c>
      <c r="BH40" t="s">
        <v>98</v>
      </c>
    </row>
    <row r="41" spans="1:60">
      <c r="A41" t="s">
        <v>186</v>
      </c>
      <c r="B41" t="s">
        <v>86</v>
      </c>
      <c r="C41" t="s">
        <v>160</v>
      </c>
      <c r="D41" t="s">
        <v>88</v>
      </c>
      <c r="E41" s="2" t="str">
        <f>HYPERLINK("capsilon://?command=openfolder&amp;siteaddress=ameris.emaiq-na2.net&amp;folderid=FX503DB09B-8C97-1CF7-BC0D-335D41274B37","FX23027")</f>
        <v>FX23027</v>
      </c>
      <c r="F41" t="s">
        <v>19</v>
      </c>
      <c r="G41" t="s">
        <v>19</v>
      </c>
      <c r="H41" t="s">
        <v>89</v>
      </c>
      <c r="I41" t="s">
        <v>184</v>
      </c>
      <c r="J41">
        <v>0</v>
      </c>
      <c r="K41" t="s">
        <v>91</v>
      </c>
      <c r="L41" t="s">
        <v>92</v>
      </c>
      <c r="M41" t="s">
        <v>93</v>
      </c>
      <c r="N41">
        <v>2</v>
      </c>
      <c r="O41" s="1">
        <v>44964.667800925927</v>
      </c>
      <c r="P41" s="1">
        <v>44964.714444444442</v>
      </c>
      <c r="Q41">
        <v>3961</v>
      </c>
      <c r="R41">
        <v>69</v>
      </c>
      <c r="S41" t="b">
        <v>0</v>
      </c>
      <c r="T41" t="s">
        <v>94</v>
      </c>
      <c r="U41" t="b">
        <v>1</v>
      </c>
      <c r="V41" t="s">
        <v>102</v>
      </c>
      <c r="W41" s="1">
        <v>44964.668981481482</v>
      </c>
      <c r="X41">
        <v>47</v>
      </c>
      <c r="Y41">
        <v>12</v>
      </c>
      <c r="Z41">
        <v>0</v>
      </c>
      <c r="AA41">
        <v>12</v>
      </c>
      <c r="AB41">
        <v>0</v>
      </c>
      <c r="AC41">
        <v>0</v>
      </c>
      <c r="AD41">
        <v>-12</v>
      </c>
      <c r="AE41">
        <v>0</v>
      </c>
      <c r="AF41">
        <v>0</v>
      </c>
      <c r="AG41">
        <v>0</v>
      </c>
      <c r="AH41" t="s">
        <v>179</v>
      </c>
      <c r="AI41" s="1">
        <v>44964.714444444442</v>
      </c>
      <c r="AJ41">
        <v>22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-12</v>
      </c>
      <c r="AQ41">
        <v>0</v>
      </c>
      <c r="AR41">
        <v>0</v>
      </c>
      <c r="AS41">
        <v>0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174</v>
      </c>
      <c r="BG41">
        <v>67</v>
      </c>
      <c r="BH41" t="s">
        <v>98</v>
      </c>
    </row>
    <row r="42" spans="1:60" hidden="1">
      <c r="A42" t="s">
        <v>187</v>
      </c>
      <c r="B42" t="s">
        <v>86</v>
      </c>
      <c r="C42" t="s">
        <v>87</v>
      </c>
      <c r="D42" t="s">
        <v>88</v>
      </c>
      <c r="E42" s="2" t="str">
        <f>HYPERLINK("capsilon://?command=openfolder&amp;siteaddress=ameris.emaiq-na2.net&amp;folderid=FXDCA047AE-567E-51DB-728E-8C0E6CFD99BC","FX23028")</f>
        <v>FX23028</v>
      </c>
      <c r="F42" t="s">
        <v>19</v>
      </c>
      <c r="G42" t="s">
        <v>19</v>
      </c>
      <c r="H42" t="s">
        <v>89</v>
      </c>
      <c r="I42" t="s">
        <v>90</v>
      </c>
      <c r="J42">
        <v>0</v>
      </c>
      <c r="K42" t="s">
        <v>91</v>
      </c>
      <c r="L42" t="s">
        <v>92</v>
      </c>
      <c r="M42" t="s">
        <v>93</v>
      </c>
      <c r="N42">
        <v>1</v>
      </c>
      <c r="O42" s="1">
        <v>44965.58457175926</v>
      </c>
      <c r="P42" s="1">
        <v>44965.595821759256</v>
      </c>
      <c r="Q42">
        <v>440</v>
      </c>
      <c r="R42">
        <v>532</v>
      </c>
      <c r="S42" t="b">
        <v>0</v>
      </c>
      <c r="T42" t="s">
        <v>94</v>
      </c>
      <c r="U42" t="b">
        <v>0</v>
      </c>
      <c r="V42" t="s">
        <v>95</v>
      </c>
      <c r="W42" s="1">
        <v>44965.595821759256</v>
      </c>
      <c r="X42">
        <v>532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34</v>
      </c>
      <c r="AF42">
        <v>0</v>
      </c>
      <c r="AG42">
        <v>1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97</v>
      </c>
      <c r="BG42">
        <v>16</v>
      </c>
      <c r="BH42" t="s">
        <v>98</v>
      </c>
    </row>
  </sheetData>
  <autoFilter ref="A1:BH42" xr:uid="{00000000-0001-0000-0100-000000000000}">
    <filterColumn colId="32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4.25"/>
  <cols>
    <col min="1" max="1" width="37.28515625" customWidth="1"/>
    <col min="2" max="2" width="13" customWidth="1"/>
    <col min="3" max="3" width="14.85546875" customWidth="1"/>
    <col min="4" max="4" width="8.5703125" customWidth="1"/>
  </cols>
  <sheetData>
    <row r="1" spans="1:4">
      <c r="A1" s="3" t="s">
        <v>82</v>
      </c>
      <c r="B1" s="3" t="s">
        <v>188</v>
      </c>
      <c r="C1" s="3" t="s">
        <v>189</v>
      </c>
      <c r="D1" s="3" t="s">
        <v>190</v>
      </c>
    </row>
    <row r="2" spans="1:4">
      <c r="A2" t="s">
        <v>163</v>
      </c>
      <c r="B2">
        <v>4</v>
      </c>
      <c r="C2">
        <v>0</v>
      </c>
      <c r="D2">
        <v>4</v>
      </c>
    </row>
    <row r="3" spans="1:4">
      <c r="A3" t="s">
        <v>174</v>
      </c>
      <c r="B3">
        <v>8</v>
      </c>
      <c r="C3">
        <v>0</v>
      </c>
      <c r="D3">
        <v>8</v>
      </c>
    </row>
    <row r="4" spans="1:4">
      <c r="A4" t="s">
        <v>97</v>
      </c>
      <c r="B4">
        <v>2</v>
      </c>
      <c r="C4">
        <v>0</v>
      </c>
      <c r="D4">
        <v>2</v>
      </c>
    </row>
    <row r="5" spans="1:4">
      <c r="A5" t="s">
        <v>103</v>
      </c>
      <c r="B5">
        <v>6</v>
      </c>
      <c r="C5">
        <v>0</v>
      </c>
      <c r="D5">
        <v>6</v>
      </c>
    </row>
    <row r="6" spans="1:4">
      <c r="A6" t="s">
        <v>118</v>
      </c>
      <c r="B6">
        <v>2</v>
      </c>
      <c r="C6">
        <v>0</v>
      </c>
      <c r="D6">
        <v>2</v>
      </c>
    </row>
    <row r="7" spans="1:4">
      <c r="A7" t="s">
        <v>124</v>
      </c>
      <c r="B7">
        <v>6</v>
      </c>
      <c r="C7">
        <v>0</v>
      </c>
      <c r="D7">
        <v>6</v>
      </c>
    </row>
    <row r="8" spans="1:4">
      <c r="A8" t="s">
        <v>135</v>
      </c>
      <c r="B8">
        <v>5</v>
      </c>
      <c r="C8">
        <v>0</v>
      </c>
      <c r="D8">
        <v>5</v>
      </c>
    </row>
    <row r="9" spans="1:4">
      <c r="A9" t="s">
        <v>146</v>
      </c>
      <c r="B9">
        <v>8</v>
      </c>
      <c r="C9">
        <v>0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2023-02-28T15:00:03Z</dcterms:created>
  <dcterms:modified xsi:type="dcterms:W3CDTF">2023-04-01T08:01:55Z</dcterms:modified>
  <cp:category/>
  <cp:contentStatus/>
</cp:coreProperties>
</file>