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Ameris Bank/03_Mar 2023/"/>
    </mc:Choice>
  </mc:AlternateContent>
  <xr:revisionPtr revIDLastSave="2" documentId="11_84BDF17C4E3EC111B11400DE1A51D26CA6C0448A" xr6:coauthVersionLast="47" xr6:coauthVersionMax="47" xr10:uidLastSave="{1BAAE644-9122-4479-9766-E2A713256953}"/>
  <bookViews>
    <workbookView xWindow="-98" yWindow="-98" windowWidth="19396" windowHeight="10546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definedNames>
    <definedName name="_xlnm._FilterDatabase" localSheetId="1" hidden="1">DATA_VALIDATION!$A$1:$BH$70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<sst xmlns="http://schemas.openxmlformats.org/spreadsheetml/2006/main" count="2387" uniqueCount="249">
  <si>
    <t>Site Address:</t>
  </si>
  <si>
    <t>ameris.emaiq-na2.net</t>
  </si>
  <si>
    <t>Report Name:</t>
  </si>
  <si>
    <t>Ameris Bank Tax Returns Monthly Completion</t>
  </si>
  <si>
    <t>Report Type:</t>
  </si>
  <si>
    <t>Completed Workitem Report</t>
  </si>
  <si>
    <t>Report Period:</t>
  </si>
  <si>
    <t>Previous-Month</t>
  </si>
  <si>
    <t>Queue Id:</t>
  </si>
  <si>
    <t>QUEEFB0FBD9-4E9C-3FDD-70A1-C2E1F0B847E9</t>
  </si>
  <si>
    <t>Queue Name:</t>
  </si>
  <si>
    <t>Tax Returns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</si>
  <si>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</si>
  <si>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</si>
  <si>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</si>
  <si>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</si>
  <si>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</si>
  <si>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</si>
  <si>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</si>
  <si>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</si>
  <si>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</si>
  <si>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</si>
  <si>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</si>
  <si>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</si>
  <si>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</si>
  <si>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</si>
  <si>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</si>
  <si>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</si>
  <si>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</si>
  <si>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</si>
  <si>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</si>
  <si>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</si>
  <si>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</si>
  <si>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</si>
  <si>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</si>
  <si>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</si>
  <si>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</si>
  <si>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</si>
  <si>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</si>
  <si>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</si>
  <si>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</si>
  <si>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</si>
  <si>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</si>
  <si>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</si>
  <si>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</si>
  <si>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</si>
  <si>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</si>
  <si>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</si>
  <si>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</si>
  <si>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</si>
  <si>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</si>
  <si>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</si>
  <si>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</si>
  <si>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</si>
  <si>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</si>
  <si>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</si>
  <si>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</si>
  <si>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</si>
  <si>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</si>
  <si>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</si>
  <si>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</si>
  <si>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</si>
  <si>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</si>
  <si>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</si>
  <si>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</si>
  <si>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</si>
  <si>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</si>
  <si>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</si>
  <si>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</si>
  <si>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</si>
  <si>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</si>
  <si>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</si>
  <si>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</si>
  <si>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</si>
  <si>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</si>
  <si>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</si>
  <si>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</si>
  <si>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</si>
  <si>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</si>
  <si>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</si>
  <si>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</si>
  <si>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</si>
  <si>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</si>
  <si>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</si>
  <si>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</si>
  <si>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WI2302111</t>
  </si>
  <si>
    <t>DATA_VALIDATION</t>
  </si>
  <si>
    <t>7166363739</t>
  </si>
  <si>
    <t>Folder</t>
  </si>
  <si>
    <t>Mailitem</t>
  </si>
  <si>
    <t>MI2302565</t>
  </si>
  <si>
    <t>COMPLETED</t>
  </si>
  <si>
    <t>MARK_AS_COMPLETED</t>
  </si>
  <si>
    <t>Queue</t>
  </si>
  <si>
    <t>N/A</t>
  </si>
  <si>
    <t>Pranali Tarade</t>
  </si>
  <si>
    <t>Vijay Borude</t>
  </si>
  <si>
    <t>08-02-2023</t>
  </si>
  <si>
    <t>NO</t>
  </si>
  <si>
    <t>WI2302160</t>
  </si>
  <si>
    <t>7166365375</t>
  </si>
  <si>
    <t>MI23021120</t>
  </si>
  <si>
    <t>Snehal Nikam</t>
  </si>
  <si>
    <t>14-02-2023</t>
  </si>
  <si>
    <t>WI2302176</t>
  </si>
  <si>
    <t>7166365417</t>
  </si>
  <si>
    <t>MI23021143</t>
  </si>
  <si>
    <t>WI2302178</t>
  </si>
  <si>
    <t>7166365425</t>
  </si>
  <si>
    <t>MI23021146</t>
  </si>
  <si>
    <t>WI2302180</t>
  </si>
  <si>
    <t>Samadhan Kamble</t>
  </si>
  <si>
    <t>WI2302181</t>
  </si>
  <si>
    <t>WI2302182</t>
  </si>
  <si>
    <t>WI2302183</t>
  </si>
  <si>
    <t>7166365517</t>
  </si>
  <si>
    <t>MI23021150</t>
  </si>
  <si>
    <t>Prajwal Kendre</t>
  </si>
  <si>
    <t>15-02-2023</t>
  </si>
  <si>
    <t>WI2302184</t>
  </si>
  <si>
    <t>Nisha Verma</t>
  </si>
  <si>
    <t>WI2302230</t>
  </si>
  <si>
    <t>7165366897</t>
  </si>
  <si>
    <t>MI23021442</t>
  </si>
  <si>
    <t>24-02-2023</t>
  </si>
  <si>
    <t>WI2302231</t>
  </si>
  <si>
    <t>MI23021443</t>
  </si>
  <si>
    <t>WI2302232</t>
  </si>
  <si>
    <t>MI23021445</t>
  </si>
  <si>
    <t>WI2302234</t>
  </si>
  <si>
    <t>WI2302235</t>
  </si>
  <si>
    <t>WI2302236</t>
  </si>
  <si>
    <t>WI2302239</t>
  </si>
  <si>
    <t>7165366881</t>
  </si>
  <si>
    <t>MI23021455</t>
  </si>
  <si>
    <t>27-02-2023</t>
  </si>
  <si>
    <t>WI2302241</t>
  </si>
  <si>
    <t>Rituja Bhuse</t>
  </si>
  <si>
    <t>WI2302242</t>
  </si>
  <si>
    <t>Ujwala Ajabe</t>
  </si>
  <si>
    <t>WI2302252</t>
  </si>
  <si>
    <t>7165366977</t>
  </si>
  <si>
    <t>MI23021507</t>
  </si>
  <si>
    <t>WI2302254</t>
  </si>
  <si>
    <t>WI2302259</t>
  </si>
  <si>
    <t>MI23021607</t>
  </si>
  <si>
    <t>28-02-2023</t>
  </si>
  <si>
    <t>WI2302260</t>
  </si>
  <si>
    <t>MI23021608</t>
  </si>
  <si>
    <t>WI2302261</t>
  </si>
  <si>
    <t>MI23021610</t>
  </si>
  <si>
    <t>Saloni Uttekar</t>
  </si>
  <si>
    <t>WI2302262</t>
  </si>
  <si>
    <t>MI23021609</t>
  </si>
  <si>
    <t>WI2302263</t>
  </si>
  <si>
    <t>MI23021611</t>
  </si>
  <si>
    <t>WI2302264</t>
  </si>
  <si>
    <t>WI2302265</t>
  </si>
  <si>
    <t>WI2302266</t>
  </si>
  <si>
    <t>WI2302275</t>
  </si>
  <si>
    <t>7165367269</t>
  </si>
  <si>
    <t>MI23021726</t>
  </si>
  <si>
    <t>WI2302300</t>
  </si>
  <si>
    <t>7165367151</t>
  </si>
  <si>
    <t>MI23021830</t>
  </si>
  <si>
    <t>WI2302301</t>
  </si>
  <si>
    <t>WI2302315</t>
  </si>
  <si>
    <t>7165367262</t>
  </si>
  <si>
    <t>MI23021906</t>
  </si>
  <si>
    <t>WI2302318</t>
  </si>
  <si>
    <t>WI230270</t>
  </si>
  <si>
    <t>7166362590</t>
  </si>
  <si>
    <t>MI2302392</t>
  </si>
  <si>
    <t>07-02-2023</t>
  </si>
  <si>
    <t>WI230273</t>
  </si>
  <si>
    <t>7166363144</t>
  </si>
  <si>
    <t>MI2302395</t>
  </si>
  <si>
    <t>WI230275</t>
  </si>
  <si>
    <t>Sumit Jarhad</t>
  </si>
  <si>
    <t>WI230276</t>
  </si>
  <si>
    <t>WI230282</t>
  </si>
  <si>
    <t>7165363530</t>
  </si>
  <si>
    <t>MI2302457</t>
  </si>
  <si>
    <t>WI230287</t>
  </si>
  <si>
    <t>MI2302537</t>
  </si>
  <si>
    <t>WI230288</t>
  </si>
  <si>
    <t>WI230289</t>
  </si>
  <si>
    <t>WI230296</t>
  </si>
  <si>
    <t>WI2303109</t>
  </si>
  <si>
    <t>7165366865</t>
  </si>
  <si>
    <t>MI2303372</t>
  </si>
  <si>
    <t>Shubham Karwate</t>
  </si>
  <si>
    <t>02-03-2023</t>
  </si>
  <si>
    <t>WI2303111</t>
  </si>
  <si>
    <t>MI2303377</t>
  </si>
  <si>
    <t>WI2303138</t>
  </si>
  <si>
    <t>MI2303683</t>
  </si>
  <si>
    <t>WI2303139</t>
  </si>
  <si>
    <t>MI2303693</t>
  </si>
  <si>
    <t>WI2303141</t>
  </si>
  <si>
    <t>MI2303700</t>
  </si>
  <si>
    <t>WI2303151</t>
  </si>
  <si>
    <t>WI2303169</t>
  </si>
  <si>
    <t>7165367612</t>
  </si>
  <si>
    <t>MI2303877</t>
  </si>
  <si>
    <t>Adesh Dhire</t>
  </si>
  <si>
    <t>WI2303185</t>
  </si>
  <si>
    <t>Supriya Khape</t>
  </si>
  <si>
    <t>WI2303202</t>
  </si>
  <si>
    <t>7166359248</t>
  </si>
  <si>
    <t>MI23031079</t>
  </si>
  <si>
    <t>Apeksha Hirve</t>
  </si>
  <si>
    <t>03-03-2023</t>
  </si>
  <si>
    <t>WI2303204</t>
  </si>
  <si>
    <t>MI23031082</t>
  </si>
  <si>
    <t>WI2303205</t>
  </si>
  <si>
    <t>MI23031086</t>
  </si>
  <si>
    <t>WI2303207</t>
  </si>
  <si>
    <t>MI23031113</t>
  </si>
  <si>
    <t>Shweta Korhale</t>
  </si>
  <si>
    <t>WI2303208</t>
  </si>
  <si>
    <t>WI2303209</t>
  </si>
  <si>
    <t>WI2303231</t>
  </si>
  <si>
    <t>WI2303233</t>
  </si>
  <si>
    <t>7165366443</t>
  </si>
  <si>
    <t>MI23031242</t>
  </si>
  <si>
    <t>WI2303234</t>
  </si>
  <si>
    <t>WI2303260</t>
  </si>
  <si>
    <t>7165367913</t>
  </si>
  <si>
    <t>MI23031446</t>
  </si>
  <si>
    <t>WI2303266</t>
  </si>
  <si>
    <t>Sanjana Uttekar</t>
  </si>
  <si>
    <t>WI230339</t>
  </si>
  <si>
    <t>7165367725</t>
  </si>
  <si>
    <t>MI2303216</t>
  </si>
  <si>
    <t>01-03-2023</t>
  </si>
  <si>
    <t>WI230345</t>
  </si>
  <si>
    <t>7165367521</t>
  </si>
  <si>
    <t>MI2303237</t>
  </si>
  <si>
    <t>WI230346</t>
  </si>
  <si>
    <t>MI2303238</t>
  </si>
  <si>
    <t>WI230352</t>
  </si>
  <si>
    <t>WI230353</t>
  </si>
  <si>
    <t>WI230355</t>
  </si>
  <si>
    <t>WI230389</t>
  </si>
  <si>
    <t>WI230390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</si>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</sst>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44990.416703020834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44962</v>
      </c>
    </row>
    <row r="10" spans="1:2" x14ac:dyDescent="0.45">
      <c r="A10" t="s">
        <v>16</v>
      </c>
      <c r="B10" s="1">
        <v>44990.416703020834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  <row r="16" spans="1:2" x14ac:dyDescent="0.45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H70"/>
  <sheetViews>
    <sheetView tabSelected="1" topLeftCell="K1" workbookViewId="0">
      <selection activeCell="Q1" sqref="Q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  <col min="58" max="58" width="37.265625" customWidth="1"/>
    <col min="59" max="59" width="30.73046875" customWidth="1"/>
    <col min="60" max="60" width="20" customWidth="1"/>
  </cols>
  <sheetData>
    <row r="1" spans="1:60" x14ac:dyDescent="0.4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 hidden="1" x14ac:dyDescent="0.45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HYPERLINK("capsilon://?command=openfolder&amp;siteaddress=ameris.emaiq-na2.net&amp;folderid=FXDCA047AE-567E-51DB-728E-8C0E6CFD99BC","FX23028")</f>
        <v>FX23028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2</v>
      </c>
      <c r="O2" s="1">
        <v>44965.59611111111</v>
      </c>
      <c r="P2" s="1">
        <v>44965.634618055556</v>
      </c>
      <c r="Q2">
        <v>2873</v>
      </c>
      <c r="R2">
        <v>454</v>
      </c>
      <c r="S2" t="b">
        <v>0</v>
      </c>
      <c r="T2" t="s">
        <v>94</v>
      </c>
      <c r="U2" t="b">
        <v>1</v>
      </c>
      <c r="V2" t="s">
        <v>95</v>
      </c>
      <c r="W2" s="1">
        <v>44965.621458333335</v>
      </c>
      <c r="X2">
        <v>319</v>
      </c>
      <c r="Y2">
        <v>34</v>
      </c>
      <c r="Z2">
        <v>0</v>
      </c>
      <c r="AA2">
        <v>34</v>
      </c>
      <c r="AB2">
        <v>0</v>
      </c>
      <c r="AC2">
        <v>7</v>
      </c>
      <c r="AD2">
        <v>-34</v>
      </c>
      <c r="AE2">
        <v>0</v>
      </c>
      <c r="AF2">
        <v>0</v>
      </c>
      <c r="AG2">
        <v>0</v>
      </c>
      <c r="AH2" t="s">
        <v>96</v>
      </c>
      <c r="AI2" s="1">
        <v>44965.634618055556</v>
      </c>
      <c r="AJ2">
        <v>119</v>
      </c>
      <c r="AK2">
        <v>0</v>
      </c>
      <c r="AL2">
        <v>0</v>
      </c>
      <c r="AM2">
        <v>0</v>
      </c>
      <c r="AN2">
        <v>0</v>
      </c>
      <c r="AO2">
        <v>0</v>
      </c>
      <c r="AP2">
        <v>-34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55</v>
      </c>
      <c r="BH2" t="s">
        <v>98</v>
      </c>
    </row>
    <row r="3" spans="1:60" hidden="1" x14ac:dyDescent="0.45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HYPERLINK("capsilon://?command=openfolder&amp;siteaddress=ameris.emaiq-na2.net&amp;folderid=FX3C526F7B-03B4-6A6D-581B-30229C4774D9","FX230217")</f>
        <v>FX230217</v>
      </c>
      <c r="F3" t="s">
        <v>19</v>
      </c>
      <c r="G3" t="s">
        <v>19</v>
      </c>
      <c r="H3" t="s">
        <v>89</v>
      </c>
      <c r="I3" t="s">
        <v>101</v>
      </c>
      <c r="J3">
        <v>0</v>
      </c>
      <c r="K3" t="s">
        <v>91</v>
      </c>
      <c r="L3" t="s">
        <v>92</v>
      </c>
      <c r="M3" t="s">
        <v>93</v>
      </c>
      <c r="N3">
        <v>1</v>
      </c>
      <c r="O3" s="1">
        <v>44971.518854166665</v>
      </c>
      <c r="P3" s="1">
        <v>44971.668206018519</v>
      </c>
      <c r="Q3">
        <v>12806</v>
      </c>
      <c r="R3">
        <v>98</v>
      </c>
      <c r="S3" t="b">
        <v>0</v>
      </c>
      <c r="T3" t="s">
        <v>94</v>
      </c>
      <c r="U3" t="b">
        <v>0</v>
      </c>
      <c r="V3" t="s">
        <v>102</v>
      </c>
      <c r="W3" s="1">
        <v>44971.668206018519</v>
      </c>
      <c r="X3">
        <v>98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62</v>
      </c>
      <c r="AF3">
        <v>0</v>
      </c>
      <c r="AG3">
        <v>1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103</v>
      </c>
      <c r="BG3">
        <v>215</v>
      </c>
      <c r="BH3" t="s">
        <v>98</v>
      </c>
    </row>
    <row r="4" spans="1:60" hidden="1" x14ac:dyDescent="0.45">
      <c r="A4" t="s">
        <v>104</v>
      </c>
      <c r="B4" t="s">
        <v>86</v>
      </c>
      <c r="C4" t="s">
        <v>105</v>
      </c>
      <c r="D4" t="s">
        <v>88</v>
      </c>
      <c r="E4" s="2" t="str">
        <f>HYPERLINK("capsilon://?command=openfolder&amp;siteaddress=ameris.emaiq-na2.net&amp;folderid=FX66D7690C-82C7-2704-4E9E-98BA3CC7B75D","FX230224")</f>
        <v>FX230224</v>
      </c>
      <c r="F4" t="s">
        <v>19</v>
      </c>
      <c r="G4" t="s">
        <v>19</v>
      </c>
      <c r="H4" t="s">
        <v>89</v>
      </c>
      <c r="I4" t="s">
        <v>106</v>
      </c>
      <c r="J4">
        <v>0</v>
      </c>
      <c r="K4" t="s">
        <v>91</v>
      </c>
      <c r="L4" t="s">
        <v>92</v>
      </c>
      <c r="M4" t="s">
        <v>93</v>
      </c>
      <c r="N4">
        <v>1</v>
      </c>
      <c r="O4" s="1">
        <v>44971.626805555556</v>
      </c>
      <c r="P4" s="1">
        <v>44971.670949074076</v>
      </c>
      <c r="Q4">
        <v>3577</v>
      </c>
      <c r="R4">
        <v>237</v>
      </c>
      <c r="S4" t="b">
        <v>0</v>
      </c>
      <c r="T4" t="s">
        <v>94</v>
      </c>
      <c r="U4" t="b">
        <v>0</v>
      </c>
      <c r="V4" t="s">
        <v>102</v>
      </c>
      <c r="W4" s="1">
        <v>44971.670949074076</v>
      </c>
      <c r="X4">
        <v>237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103</v>
      </c>
      <c r="BG4">
        <v>63</v>
      </c>
      <c r="BH4" t="s">
        <v>98</v>
      </c>
    </row>
    <row r="5" spans="1:60" hidden="1" x14ac:dyDescent="0.45">
      <c r="A5" t="s">
        <v>107</v>
      </c>
      <c r="B5" t="s">
        <v>86</v>
      </c>
      <c r="C5" t="s">
        <v>108</v>
      </c>
      <c r="D5" t="s">
        <v>88</v>
      </c>
      <c r="E5" s="2" t="str">
        <f>HYPERLINK("capsilon://?command=openfolder&amp;siteaddress=ameris.emaiq-na2.net&amp;folderid=FX638E85B6-E8F8-76B7-FD66-4B7F0D44EF7C","FX230225")</f>
        <v>FX230225</v>
      </c>
      <c r="F5" t="s">
        <v>19</v>
      </c>
      <c r="G5" t="s">
        <v>19</v>
      </c>
      <c r="H5" t="s">
        <v>89</v>
      </c>
      <c r="I5" t="s">
        <v>109</v>
      </c>
      <c r="J5">
        <v>0</v>
      </c>
      <c r="K5" t="s">
        <v>91</v>
      </c>
      <c r="L5" t="s">
        <v>92</v>
      </c>
      <c r="M5" t="s">
        <v>93</v>
      </c>
      <c r="N5">
        <v>1</v>
      </c>
      <c r="O5" s="1">
        <v>44971.642430555556</v>
      </c>
      <c r="P5" s="1">
        <v>44971.683865740742</v>
      </c>
      <c r="Q5">
        <v>3299</v>
      </c>
      <c r="R5">
        <v>281</v>
      </c>
      <c r="S5" t="b">
        <v>0</v>
      </c>
      <c r="T5" t="s">
        <v>94</v>
      </c>
      <c r="U5" t="b">
        <v>0</v>
      </c>
      <c r="V5" t="s">
        <v>102</v>
      </c>
      <c r="W5" s="1">
        <v>44971.683865740742</v>
      </c>
      <c r="X5">
        <v>103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 t="s">
        <v>94</v>
      </c>
      <c r="AI5" t="s">
        <v>94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 t="s">
        <v>94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103</v>
      </c>
      <c r="BG5">
        <v>59</v>
      </c>
      <c r="BH5" t="s">
        <v>98</v>
      </c>
    </row>
    <row r="6" spans="1:60" hidden="1" x14ac:dyDescent="0.45">
      <c r="A6" t="s">
        <v>110</v>
      </c>
      <c r="B6" t="s">
        <v>86</v>
      </c>
      <c r="C6" t="s">
        <v>100</v>
      </c>
      <c r="D6" t="s">
        <v>88</v>
      </c>
      <c r="E6" s="2" t="str">
        <f>HYPERLINK("capsilon://?command=openfolder&amp;siteaddress=ameris.emaiq-na2.net&amp;folderid=FX3C526F7B-03B4-6A6D-581B-30229C4774D9","FX230217")</f>
        <v>FX230217</v>
      </c>
      <c r="F6" t="s">
        <v>19</v>
      </c>
      <c r="G6" t="s">
        <v>19</v>
      </c>
      <c r="H6" t="s">
        <v>89</v>
      </c>
      <c r="I6" t="s">
        <v>101</v>
      </c>
      <c r="J6">
        <v>0</v>
      </c>
      <c r="K6" t="s">
        <v>91</v>
      </c>
      <c r="L6" t="s">
        <v>92</v>
      </c>
      <c r="M6" t="s">
        <v>93</v>
      </c>
      <c r="N6">
        <v>2</v>
      </c>
      <c r="O6" s="1">
        <v>44971.668599537035</v>
      </c>
      <c r="P6" s="1">
        <v>44971.683067129627</v>
      </c>
      <c r="Q6">
        <v>602</v>
      </c>
      <c r="R6">
        <v>648</v>
      </c>
      <c r="S6" t="b">
        <v>0</v>
      </c>
      <c r="T6" t="s">
        <v>94</v>
      </c>
      <c r="U6" t="b">
        <v>1</v>
      </c>
      <c r="V6" t="s">
        <v>102</v>
      </c>
      <c r="W6" s="1">
        <v>44971.678159722222</v>
      </c>
      <c r="X6">
        <v>313</v>
      </c>
      <c r="Y6">
        <v>62</v>
      </c>
      <c r="Z6">
        <v>0</v>
      </c>
      <c r="AA6">
        <v>62</v>
      </c>
      <c r="AB6">
        <v>0</v>
      </c>
      <c r="AC6">
        <v>23</v>
      </c>
      <c r="AD6">
        <v>-62</v>
      </c>
      <c r="AE6">
        <v>0</v>
      </c>
      <c r="AF6">
        <v>0</v>
      </c>
      <c r="AG6">
        <v>0</v>
      </c>
      <c r="AH6" t="s">
        <v>111</v>
      </c>
      <c r="AI6" s="1">
        <v>44971.683067129627</v>
      </c>
      <c r="AJ6">
        <v>268</v>
      </c>
      <c r="AK6">
        <v>0</v>
      </c>
      <c r="AL6">
        <v>0</v>
      </c>
      <c r="AM6">
        <v>0</v>
      </c>
      <c r="AN6">
        <v>0</v>
      </c>
      <c r="AO6">
        <v>0</v>
      </c>
      <c r="AP6">
        <v>-62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103</v>
      </c>
      <c r="BG6">
        <v>20</v>
      </c>
      <c r="BH6" t="s">
        <v>98</v>
      </c>
    </row>
    <row r="7" spans="1:60" hidden="1" x14ac:dyDescent="0.45">
      <c r="A7" t="s">
        <v>112</v>
      </c>
      <c r="B7" t="s">
        <v>86</v>
      </c>
      <c r="C7" t="s">
        <v>105</v>
      </c>
      <c r="D7" t="s">
        <v>88</v>
      </c>
      <c r="E7" s="2" t="str">
        <f>HYPERLINK("capsilon://?command=openfolder&amp;siteaddress=ameris.emaiq-na2.net&amp;folderid=FX66D7690C-82C7-2704-4E9E-98BA3CC7B75D","FX230224")</f>
        <v>FX230224</v>
      </c>
      <c r="F7" t="s">
        <v>19</v>
      </c>
      <c r="G7" t="s">
        <v>19</v>
      </c>
      <c r="H7" t="s">
        <v>89</v>
      </c>
      <c r="I7" t="s">
        <v>106</v>
      </c>
      <c r="J7">
        <v>0</v>
      </c>
      <c r="K7" t="s">
        <v>91</v>
      </c>
      <c r="L7" t="s">
        <v>92</v>
      </c>
      <c r="M7" t="s">
        <v>93</v>
      </c>
      <c r="N7">
        <v>2</v>
      </c>
      <c r="O7" s="1">
        <v>44971.671377314815</v>
      </c>
      <c r="P7" s="1">
        <v>44971.684421296297</v>
      </c>
      <c r="Q7">
        <v>838</v>
      </c>
      <c r="R7">
        <v>289</v>
      </c>
      <c r="S7" t="b">
        <v>0</v>
      </c>
      <c r="T7" t="s">
        <v>94</v>
      </c>
      <c r="U7" t="b">
        <v>1</v>
      </c>
      <c r="V7" t="s">
        <v>102</v>
      </c>
      <c r="W7" s="1">
        <v>44971.680173611108</v>
      </c>
      <c r="X7">
        <v>173</v>
      </c>
      <c r="Y7">
        <v>36</v>
      </c>
      <c r="Z7">
        <v>0</v>
      </c>
      <c r="AA7">
        <v>36</v>
      </c>
      <c r="AB7">
        <v>0</v>
      </c>
      <c r="AC7">
        <v>6</v>
      </c>
      <c r="AD7">
        <v>-36</v>
      </c>
      <c r="AE7">
        <v>0</v>
      </c>
      <c r="AF7">
        <v>0</v>
      </c>
      <c r="AG7">
        <v>0</v>
      </c>
      <c r="AH7" t="s">
        <v>111</v>
      </c>
      <c r="AI7" s="1">
        <v>44971.684421296297</v>
      </c>
      <c r="AJ7">
        <v>116</v>
      </c>
      <c r="AK7">
        <v>0</v>
      </c>
      <c r="AL7">
        <v>0</v>
      </c>
      <c r="AM7">
        <v>0</v>
      </c>
      <c r="AN7">
        <v>0</v>
      </c>
      <c r="AO7">
        <v>0</v>
      </c>
      <c r="AP7">
        <v>-36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103</v>
      </c>
      <c r="BG7">
        <v>18</v>
      </c>
      <c r="BH7" t="s">
        <v>98</v>
      </c>
    </row>
    <row r="8" spans="1:60" hidden="1" x14ac:dyDescent="0.45">
      <c r="A8" t="s">
        <v>113</v>
      </c>
      <c r="B8" t="s">
        <v>86</v>
      </c>
      <c r="C8" t="s">
        <v>108</v>
      </c>
      <c r="D8" t="s">
        <v>88</v>
      </c>
      <c r="E8" s="2" t="str">
        <f>HYPERLINK("capsilon://?command=openfolder&amp;siteaddress=ameris.emaiq-na2.net&amp;folderid=FX638E85B6-E8F8-76B7-FD66-4B7F0D44EF7C","FX230225")</f>
        <v>FX230225</v>
      </c>
      <c r="F8" t="s">
        <v>19</v>
      </c>
      <c r="G8" t="s">
        <v>19</v>
      </c>
      <c r="H8" t="s">
        <v>89</v>
      </c>
      <c r="I8" t="s">
        <v>109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44971.684432870374</v>
      </c>
      <c r="P8" s="1">
        <v>44971.711157407408</v>
      </c>
      <c r="Q8">
        <v>825</v>
      </c>
      <c r="R8">
        <v>1484</v>
      </c>
      <c r="S8" t="b">
        <v>0</v>
      </c>
      <c r="T8" t="s">
        <v>94</v>
      </c>
      <c r="U8" t="b">
        <v>1</v>
      </c>
      <c r="V8" t="s">
        <v>102</v>
      </c>
      <c r="W8" s="1">
        <v>44971.687581018516</v>
      </c>
      <c r="X8">
        <v>271</v>
      </c>
      <c r="Y8">
        <v>99</v>
      </c>
      <c r="Z8">
        <v>0</v>
      </c>
      <c r="AA8">
        <v>99</v>
      </c>
      <c r="AB8">
        <v>0</v>
      </c>
      <c r="AC8">
        <v>18</v>
      </c>
      <c r="AD8">
        <v>-99</v>
      </c>
      <c r="AE8">
        <v>0</v>
      </c>
      <c r="AF8">
        <v>0</v>
      </c>
      <c r="AG8">
        <v>0</v>
      </c>
      <c r="AH8" t="s">
        <v>111</v>
      </c>
      <c r="AI8" s="1">
        <v>44971.711157407408</v>
      </c>
      <c r="AJ8">
        <v>1213</v>
      </c>
      <c r="AK8">
        <v>1</v>
      </c>
      <c r="AL8">
        <v>0</v>
      </c>
      <c r="AM8">
        <v>1</v>
      </c>
      <c r="AN8">
        <v>0</v>
      </c>
      <c r="AO8">
        <v>1</v>
      </c>
      <c r="AP8">
        <v>-100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103</v>
      </c>
      <c r="BG8">
        <v>38</v>
      </c>
      <c r="BH8" t="s">
        <v>98</v>
      </c>
    </row>
    <row r="9" spans="1:60" hidden="1" x14ac:dyDescent="0.45">
      <c r="A9" t="s">
        <v>114</v>
      </c>
      <c r="B9" t="s">
        <v>86</v>
      </c>
      <c r="C9" t="s">
        <v>115</v>
      </c>
      <c r="D9" t="s">
        <v>88</v>
      </c>
      <c r="E9" s="2" t="str">
        <f>HYPERLINK("capsilon://?command=openfolder&amp;siteaddress=ameris.emaiq-na2.net&amp;folderid=FX6AB4DEE4-C1E9-FE78-118E-E5BD44A5ECA8","FX230226")</f>
        <v>FX230226</v>
      </c>
      <c r="F9" t="s">
        <v>19</v>
      </c>
      <c r="G9" t="s">
        <v>19</v>
      </c>
      <c r="H9" t="s">
        <v>89</v>
      </c>
      <c r="I9" t="s">
        <v>116</v>
      </c>
      <c r="J9">
        <v>0</v>
      </c>
      <c r="K9" t="s">
        <v>91</v>
      </c>
      <c r="L9" t="s">
        <v>92</v>
      </c>
      <c r="M9" t="s">
        <v>93</v>
      </c>
      <c r="N9">
        <v>1</v>
      </c>
      <c r="O9" s="1">
        <v>44972.41201388889</v>
      </c>
      <c r="P9" s="1">
        <v>44972.417222222219</v>
      </c>
      <c r="Q9">
        <v>105</v>
      </c>
      <c r="R9">
        <v>345</v>
      </c>
      <c r="S9" t="b">
        <v>0</v>
      </c>
      <c r="T9" t="s">
        <v>94</v>
      </c>
      <c r="U9" t="b">
        <v>0</v>
      </c>
      <c r="V9" t="s">
        <v>117</v>
      </c>
      <c r="W9" s="1">
        <v>44972.417222222219</v>
      </c>
      <c r="X9">
        <v>309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241</v>
      </c>
      <c r="AF9">
        <v>0</v>
      </c>
      <c r="AG9">
        <v>1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118</v>
      </c>
      <c r="BG9">
        <v>7</v>
      </c>
      <c r="BH9" t="s">
        <v>98</v>
      </c>
    </row>
    <row r="10" spans="1:60" hidden="1" x14ac:dyDescent="0.45">
      <c r="A10" t="s">
        <v>119</v>
      </c>
      <c r="B10" t="s">
        <v>86</v>
      </c>
      <c r="C10" t="s">
        <v>115</v>
      </c>
      <c r="D10" t="s">
        <v>88</v>
      </c>
      <c r="E10" s="2" t="str">
        <f>HYPERLINK("capsilon://?command=openfolder&amp;siteaddress=ameris.emaiq-na2.net&amp;folderid=FX6AB4DEE4-C1E9-FE78-118E-E5BD44A5ECA8","FX230226")</f>
        <v>FX230226</v>
      </c>
      <c r="F10" t="s">
        <v>19</v>
      </c>
      <c r="G10" t="s">
        <v>19</v>
      </c>
      <c r="H10" t="s">
        <v>89</v>
      </c>
      <c r="I10" t="s">
        <v>116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44972.417881944442</v>
      </c>
      <c r="P10" s="1">
        <v>44972.455833333333</v>
      </c>
      <c r="Q10">
        <v>1989</v>
      </c>
      <c r="R10">
        <v>1290</v>
      </c>
      <c r="S10" t="b">
        <v>0</v>
      </c>
      <c r="T10" t="s">
        <v>94</v>
      </c>
      <c r="U10" t="b">
        <v>1</v>
      </c>
      <c r="V10" t="s">
        <v>117</v>
      </c>
      <c r="W10" s="1">
        <v>44972.436099537037</v>
      </c>
      <c r="X10">
        <v>568</v>
      </c>
      <c r="Y10">
        <v>241</v>
      </c>
      <c r="Z10">
        <v>0</v>
      </c>
      <c r="AA10">
        <v>241</v>
      </c>
      <c r="AB10">
        <v>0</v>
      </c>
      <c r="AC10">
        <v>44</v>
      </c>
      <c r="AD10">
        <v>-241</v>
      </c>
      <c r="AE10">
        <v>0</v>
      </c>
      <c r="AF10">
        <v>0</v>
      </c>
      <c r="AG10">
        <v>0</v>
      </c>
      <c r="AH10" t="s">
        <v>120</v>
      </c>
      <c r="AI10" s="1">
        <v>44972.455833333333</v>
      </c>
      <c r="AJ10">
        <v>722</v>
      </c>
      <c r="AK10">
        <v>0</v>
      </c>
      <c r="AL10">
        <v>0</v>
      </c>
      <c r="AM10">
        <v>0</v>
      </c>
      <c r="AN10">
        <v>0</v>
      </c>
      <c r="AO10">
        <v>3</v>
      </c>
      <c r="AP10">
        <v>-241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118</v>
      </c>
      <c r="BG10">
        <v>54</v>
      </c>
      <c r="BH10" t="s">
        <v>98</v>
      </c>
    </row>
    <row r="11" spans="1:60" hidden="1" x14ac:dyDescent="0.45">
      <c r="A11" t="s">
        <v>121</v>
      </c>
      <c r="B11" t="s">
        <v>86</v>
      </c>
      <c r="C11" t="s">
        <v>122</v>
      </c>
      <c r="D11" t="s">
        <v>88</v>
      </c>
      <c r="E11" s="2" t="str">
        <f t="shared" ref="E11:E16" si="0">HYPERLINK("capsilon://?command=openfolder&amp;siteaddress=ameris.emaiq-na2.net&amp;folderid=FX8C987B4E-321A-E5FE-A2F1-998CE4059E2A","FX230233")</f>
        <v>FX230233</v>
      </c>
      <c r="F11" t="s">
        <v>19</v>
      </c>
      <c r="G11" t="s">
        <v>19</v>
      </c>
      <c r="H11" t="s">
        <v>89</v>
      </c>
      <c r="I11" t="s">
        <v>123</v>
      </c>
      <c r="J11">
        <v>0</v>
      </c>
      <c r="K11" t="s">
        <v>91</v>
      </c>
      <c r="L11" t="s">
        <v>92</v>
      </c>
      <c r="M11" t="s">
        <v>93</v>
      </c>
      <c r="N11">
        <v>1</v>
      </c>
      <c r="O11" s="1">
        <v>44981.685636574075</v>
      </c>
      <c r="P11" s="1">
        <v>44981.707928240743</v>
      </c>
      <c r="Q11">
        <v>1842</v>
      </c>
      <c r="R11">
        <v>84</v>
      </c>
      <c r="S11" t="b">
        <v>0</v>
      </c>
      <c r="T11" t="s">
        <v>94</v>
      </c>
      <c r="U11" t="b">
        <v>0</v>
      </c>
      <c r="V11" t="s">
        <v>102</v>
      </c>
      <c r="W11" s="1">
        <v>44981.707928240743</v>
      </c>
      <c r="X11">
        <v>84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43</v>
      </c>
      <c r="AF11">
        <v>0</v>
      </c>
      <c r="AG11">
        <v>1</v>
      </c>
      <c r="AH11" t="s">
        <v>94</v>
      </c>
      <c r="AI11" t="s">
        <v>94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 t="s">
        <v>94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124</v>
      </c>
      <c r="BG11">
        <v>32</v>
      </c>
      <c r="BH11" t="s">
        <v>98</v>
      </c>
    </row>
    <row r="12" spans="1:60" hidden="1" x14ac:dyDescent="0.45">
      <c r="A12" t="s">
        <v>125</v>
      </c>
      <c r="B12" t="s">
        <v>86</v>
      </c>
      <c r="C12" t="s">
        <v>122</v>
      </c>
      <c r="D12" t="s">
        <v>88</v>
      </c>
      <c r="E12" s="2" t="str">
        <f t="shared" si="0"/>
        <v>FX230233</v>
      </c>
      <c r="F12" t="s">
        <v>19</v>
      </c>
      <c r="G12" t="s">
        <v>19</v>
      </c>
      <c r="H12" t="s">
        <v>89</v>
      </c>
      <c r="I12" t="s">
        <v>126</v>
      </c>
      <c r="J12">
        <v>0</v>
      </c>
      <c r="K12" t="s">
        <v>91</v>
      </c>
      <c r="L12" t="s">
        <v>92</v>
      </c>
      <c r="M12" t="s">
        <v>93</v>
      </c>
      <c r="N12">
        <v>1</v>
      </c>
      <c r="O12" s="1">
        <v>44981.689895833333</v>
      </c>
      <c r="P12" s="1">
        <v>44981.708472222221</v>
      </c>
      <c r="Q12">
        <v>1559</v>
      </c>
      <c r="R12">
        <v>46</v>
      </c>
      <c r="S12" t="b">
        <v>0</v>
      </c>
      <c r="T12" t="s">
        <v>94</v>
      </c>
      <c r="U12" t="b">
        <v>0</v>
      </c>
      <c r="V12" t="s">
        <v>102</v>
      </c>
      <c r="W12" s="1">
        <v>44981.708472222221</v>
      </c>
      <c r="X12">
        <v>46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32</v>
      </c>
      <c r="AF12">
        <v>0</v>
      </c>
      <c r="AG12">
        <v>1</v>
      </c>
      <c r="AH12" t="s">
        <v>94</v>
      </c>
      <c r="AI12" t="s">
        <v>94</v>
      </c>
      <c r="AJ12" t="s">
        <v>94</v>
      </c>
      <c r="AK12" t="s">
        <v>94</v>
      </c>
      <c r="AL12" t="s">
        <v>94</v>
      </c>
      <c r="AM12" t="s">
        <v>94</v>
      </c>
      <c r="AN12" t="s">
        <v>94</v>
      </c>
      <c r="AO12" t="s">
        <v>94</v>
      </c>
      <c r="AP12" t="s">
        <v>94</v>
      </c>
      <c r="AQ12" t="s">
        <v>94</v>
      </c>
      <c r="AR12" t="s">
        <v>94</v>
      </c>
      <c r="AS12" t="s">
        <v>94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124</v>
      </c>
      <c r="BG12">
        <v>26</v>
      </c>
      <c r="BH12" t="s">
        <v>98</v>
      </c>
    </row>
    <row r="13" spans="1:60" hidden="1" x14ac:dyDescent="0.45">
      <c r="A13" t="s">
        <v>127</v>
      </c>
      <c r="B13" t="s">
        <v>86</v>
      </c>
      <c r="C13" t="s">
        <v>122</v>
      </c>
      <c r="D13" t="s">
        <v>88</v>
      </c>
      <c r="E13" s="2" t="str">
        <f t="shared" si="0"/>
        <v>FX230233</v>
      </c>
      <c r="F13" t="s">
        <v>19</v>
      </c>
      <c r="G13" t="s">
        <v>19</v>
      </c>
      <c r="H13" t="s">
        <v>89</v>
      </c>
      <c r="I13" t="s">
        <v>128</v>
      </c>
      <c r="J13">
        <v>0</v>
      </c>
      <c r="K13" t="s">
        <v>91</v>
      </c>
      <c r="L13" t="s">
        <v>92</v>
      </c>
      <c r="M13" t="s">
        <v>93</v>
      </c>
      <c r="N13">
        <v>1</v>
      </c>
      <c r="O13" s="1">
        <v>44981.690439814818</v>
      </c>
      <c r="P13" s="1">
        <v>44981.711076388892</v>
      </c>
      <c r="Q13">
        <v>1734</v>
      </c>
      <c r="R13">
        <v>49</v>
      </c>
      <c r="S13" t="b">
        <v>0</v>
      </c>
      <c r="T13" t="s">
        <v>94</v>
      </c>
      <c r="U13" t="b">
        <v>0</v>
      </c>
      <c r="V13" t="s">
        <v>102</v>
      </c>
      <c r="W13" s="1">
        <v>44981.711076388892</v>
      </c>
      <c r="X13">
        <v>49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21</v>
      </c>
      <c r="AF13">
        <v>0</v>
      </c>
      <c r="AG13">
        <v>1</v>
      </c>
      <c r="AH13" t="s">
        <v>94</v>
      </c>
      <c r="AI13" t="s">
        <v>94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124</v>
      </c>
      <c r="BG13">
        <v>29</v>
      </c>
      <c r="BH13" t="s">
        <v>98</v>
      </c>
    </row>
    <row r="14" spans="1:60" hidden="1" x14ac:dyDescent="0.45">
      <c r="A14" t="s">
        <v>129</v>
      </c>
      <c r="B14" t="s">
        <v>86</v>
      </c>
      <c r="C14" t="s">
        <v>122</v>
      </c>
      <c r="D14" t="s">
        <v>88</v>
      </c>
      <c r="E14" s="2" t="str">
        <f t="shared" si="0"/>
        <v>FX230233</v>
      </c>
      <c r="F14" t="s">
        <v>19</v>
      </c>
      <c r="G14" t="s">
        <v>19</v>
      </c>
      <c r="H14" t="s">
        <v>89</v>
      </c>
      <c r="I14" t="s">
        <v>123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44981.708310185182</v>
      </c>
      <c r="P14" s="1">
        <v>44981.722141203703</v>
      </c>
      <c r="Q14">
        <v>964</v>
      </c>
      <c r="R14">
        <v>231</v>
      </c>
      <c r="S14" t="b">
        <v>0</v>
      </c>
      <c r="T14" t="s">
        <v>94</v>
      </c>
      <c r="U14" t="b">
        <v>1</v>
      </c>
      <c r="V14" t="s">
        <v>102</v>
      </c>
      <c r="W14" s="1">
        <v>44981.709641203706</v>
      </c>
      <c r="X14">
        <v>100</v>
      </c>
      <c r="Y14">
        <v>43</v>
      </c>
      <c r="Z14">
        <v>0</v>
      </c>
      <c r="AA14">
        <v>43</v>
      </c>
      <c r="AB14">
        <v>0</v>
      </c>
      <c r="AC14">
        <v>12</v>
      </c>
      <c r="AD14">
        <v>-43</v>
      </c>
      <c r="AE14">
        <v>0</v>
      </c>
      <c r="AF14">
        <v>0</v>
      </c>
      <c r="AG14">
        <v>0</v>
      </c>
      <c r="AH14" t="s">
        <v>96</v>
      </c>
      <c r="AI14" s="1">
        <v>44981.722141203703</v>
      </c>
      <c r="AJ14">
        <v>131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-43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124</v>
      </c>
      <c r="BG14">
        <v>19</v>
      </c>
      <c r="BH14" t="s">
        <v>98</v>
      </c>
    </row>
    <row r="15" spans="1:60" hidden="1" x14ac:dyDescent="0.45">
      <c r="A15" t="s">
        <v>130</v>
      </c>
      <c r="B15" t="s">
        <v>86</v>
      </c>
      <c r="C15" t="s">
        <v>122</v>
      </c>
      <c r="D15" t="s">
        <v>88</v>
      </c>
      <c r="E15" s="2" t="str">
        <f t="shared" si="0"/>
        <v>FX230233</v>
      </c>
      <c r="F15" t="s">
        <v>19</v>
      </c>
      <c r="G15" t="s">
        <v>19</v>
      </c>
      <c r="H15" t="s">
        <v>89</v>
      </c>
      <c r="I15" t="s">
        <v>126</v>
      </c>
      <c r="J15">
        <v>0</v>
      </c>
      <c r="K15" t="s">
        <v>91</v>
      </c>
      <c r="L15" t="s">
        <v>92</v>
      </c>
      <c r="M15" t="s">
        <v>93</v>
      </c>
      <c r="N15">
        <v>2</v>
      </c>
      <c r="O15" s="1">
        <v>44981.708738425928</v>
      </c>
      <c r="P15" s="1">
        <v>44981.722708333335</v>
      </c>
      <c r="Q15">
        <v>1085</v>
      </c>
      <c r="R15">
        <v>122</v>
      </c>
      <c r="S15" t="b">
        <v>0</v>
      </c>
      <c r="T15" t="s">
        <v>94</v>
      </c>
      <c r="U15" t="b">
        <v>1</v>
      </c>
      <c r="V15" t="s">
        <v>102</v>
      </c>
      <c r="W15" s="1">
        <v>44981.710497685184</v>
      </c>
      <c r="X15">
        <v>74</v>
      </c>
      <c r="Y15">
        <v>32</v>
      </c>
      <c r="Z15">
        <v>0</v>
      </c>
      <c r="AA15">
        <v>32</v>
      </c>
      <c r="AB15">
        <v>0</v>
      </c>
      <c r="AC15">
        <v>6</v>
      </c>
      <c r="AD15">
        <v>-32</v>
      </c>
      <c r="AE15">
        <v>0</v>
      </c>
      <c r="AF15">
        <v>0</v>
      </c>
      <c r="AG15">
        <v>0</v>
      </c>
      <c r="AH15" t="s">
        <v>96</v>
      </c>
      <c r="AI15" s="1">
        <v>44981.722708333335</v>
      </c>
      <c r="AJ15">
        <v>48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-32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124</v>
      </c>
      <c r="BG15">
        <v>20</v>
      </c>
      <c r="BH15" t="s">
        <v>98</v>
      </c>
    </row>
    <row r="16" spans="1:60" hidden="1" x14ac:dyDescent="0.45">
      <c r="A16" t="s">
        <v>131</v>
      </c>
      <c r="B16" t="s">
        <v>86</v>
      </c>
      <c r="C16" t="s">
        <v>122</v>
      </c>
      <c r="D16" t="s">
        <v>88</v>
      </c>
      <c r="E16" s="2" t="str">
        <f t="shared" si="0"/>
        <v>FX230233</v>
      </c>
      <c r="F16" t="s">
        <v>19</v>
      </c>
      <c r="G16" t="s">
        <v>19</v>
      </c>
      <c r="H16" t="s">
        <v>89</v>
      </c>
      <c r="I16" t="s">
        <v>128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44981.711412037039</v>
      </c>
      <c r="P16" s="1">
        <v>44981.723287037035</v>
      </c>
      <c r="Q16">
        <v>776</v>
      </c>
      <c r="R16">
        <v>250</v>
      </c>
      <c r="S16" t="b">
        <v>0</v>
      </c>
      <c r="T16" t="s">
        <v>94</v>
      </c>
      <c r="U16" t="b">
        <v>1</v>
      </c>
      <c r="V16" t="s">
        <v>102</v>
      </c>
      <c r="W16" s="1">
        <v>44981.713738425926</v>
      </c>
      <c r="X16">
        <v>201</v>
      </c>
      <c r="Y16">
        <v>21</v>
      </c>
      <c r="Z16">
        <v>0</v>
      </c>
      <c r="AA16">
        <v>21</v>
      </c>
      <c r="AB16">
        <v>0</v>
      </c>
      <c r="AC16">
        <v>7</v>
      </c>
      <c r="AD16">
        <v>-21</v>
      </c>
      <c r="AE16">
        <v>0</v>
      </c>
      <c r="AF16">
        <v>0</v>
      </c>
      <c r="AG16">
        <v>0</v>
      </c>
      <c r="AH16" t="s">
        <v>96</v>
      </c>
      <c r="AI16" s="1">
        <v>44981.723287037035</v>
      </c>
      <c r="AJ16">
        <v>49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-21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124</v>
      </c>
      <c r="BG16">
        <v>17</v>
      </c>
      <c r="BH16" t="s">
        <v>98</v>
      </c>
    </row>
    <row r="17" spans="1:60" hidden="1" x14ac:dyDescent="0.45">
      <c r="A17" t="s">
        <v>132</v>
      </c>
      <c r="B17" t="s">
        <v>86</v>
      </c>
      <c r="C17" t="s">
        <v>133</v>
      </c>
      <c r="D17" t="s">
        <v>88</v>
      </c>
      <c r="E17" s="2" t="str">
        <f>HYPERLINK("capsilon://?command=openfolder&amp;siteaddress=ameris.emaiq-na2.net&amp;folderid=FX46D0630E-C519-FBA0-40D3-80100392121A","FX230232")</f>
        <v>FX230232</v>
      </c>
      <c r="F17" t="s">
        <v>19</v>
      </c>
      <c r="G17" t="s">
        <v>19</v>
      </c>
      <c r="H17" t="s">
        <v>89</v>
      </c>
      <c r="I17" t="s">
        <v>134</v>
      </c>
      <c r="J17">
        <v>0</v>
      </c>
      <c r="K17" t="s">
        <v>91</v>
      </c>
      <c r="L17" t="s">
        <v>92</v>
      </c>
      <c r="M17" t="s">
        <v>93</v>
      </c>
      <c r="N17">
        <v>1</v>
      </c>
      <c r="O17" s="1">
        <v>44984.386574074073</v>
      </c>
      <c r="P17" s="1">
        <v>44984.410578703704</v>
      </c>
      <c r="Q17">
        <v>1985</v>
      </c>
      <c r="R17">
        <v>89</v>
      </c>
      <c r="S17" t="b">
        <v>0</v>
      </c>
      <c r="T17" t="s">
        <v>94</v>
      </c>
      <c r="U17" t="b">
        <v>0</v>
      </c>
      <c r="V17" t="s">
        <v>117</v>
      </c>
      <c r="W17" s="1">
        <v>44984.410578703704</v>
      </c>
      <c r="X17">
        <v>89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58</v>
      </c>
      <c r="AF17">
        <v>0</v>
      </c>
      <c r="AG17">
        <v>1</v>
      </c>
      <c r="AH17" t="s">
        <v>94</v>
      </c>
      <c r="AI17" t="s">
        <v>94</v>
      </c>
      <c r="AJ17" t="s">
        <v>94</v>
      </c>
      <c r="AK17" t="s">
        <v>94</v>
      </c>
      <c r="AL17" t="s">
        <v>94</v>
      </c>
      <c r="AM17" t="s">
        <v>94</v>
      </c>
      <c r="AN17" t="s">
        <v>94</v>
      </c>
      <c r="AO17" t="s">
        <v>94</v>
      </c>
      <c r="AP17" t="s">
        <v>94</v>
      </c>
      <c r="AQ17" t="s">
        <v>94</v>
      </c>
      <c r="AR17" t="s">
        <v>94</v>
      </c>
      <c r="AS17" t="s">
        <v>94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135</v>
      </c>
      <c r="BG17">
        <v>34</v>
      </c>
      <c r="BH17" t="s">
        <v>98</v>
      </c>
    </row>
    <row r="18" spans="1:60" hidden="1" x14ac:dyDescent="0.45">
      <c r="A18" t="s">
        <v>136</v>
      </c>
      <c r="B18" t="s">
        <v>86</v>
      </c>
      <c r="C18" t="s">
        <v>133</v>
      </c>
      <c r="D18" t="s">
        <v>88</v>
      </c>
      <c r="E18" s="2" t="str">
        <f>HYPERLINK("capsilon://?command=openfolder&amp;siteaddress=ameris.emaiq-na2.net&amp;folderid=FX46D0630E-C519-FBA0-40D3-80100392121A","FX230232")</f>
        <v>FX230232</v>
      </c>
      <c r="F18" t="s">
        <v>19</v>
      </c>
      <c r="G18" t="s">
        <v>19</v>
      </c>
      <c r="H18" t="s">
        <v>89</v>
      </c>
      <c r="I18" t="s">
        <v>134</v>
      </c>
      <c r="J18">
        <v>0</v>
      </c>
      <c r="K18" t="s">
        <v>91</v>
      </c>
      <c r="L18" t="s">
        <v>92</v>
      </c>
      <c r="M18" t="s">
        <v>93</v>
      </c>
      <c r="N18">
        <v>1</v>
      </c>
      <c r="O18" s="1">
        <v>44984.410925925928</v>
      </c>
      <c r="P18" s="1">
        <v>44984.416967592595</v>
      </c>
      <c r="Q18">
        <v>230</v>
      </c>
      <c r="R18">
        <v>292</v>
      </c>
      <c r="S18" t="b">
        <v>0</v>
      </c>
      <c r="T18" t="s">
        <v>94</v>
      </c>
      <c r="U18" t="b">
        <v>1</v>
      </c>
      <c r="V18" t="s">
        <v>137</v>
      </c>
      <c r="W18" s="1">
        <v>44984.416967592595</v>
      </c>
      <c r="X18">
        <v>292</v>
      </c>
      <c r="Y18">
        <v>13</v>
      </c>
      <c r="Z18">
        <v>0</v>
      </c>
      <c r="AA18">
        <v>13</v>
      </c>
      <c r="AB18">
        <v>0</v>
      </c>
      <c r="AC18">
        <v>1</v>
      </c>
      <c r="AD18">
        <v>-13</v>
      </c>
      <c r="AE18">
        <v>23</v>
      </c>
      <c r="AF18">
        <v>0</v>
      </c>
      <c r="AG18">
        <v>1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135</v>
      </c>
      <c r="BG18">
        <v>8</v>
      </c>
      <c r="BH18" t="s">
        <v>98</v>
      </c>
    </row>
    <row r="19" spans="1:60" hidden="1" x14ac:dyDescent="0.45">
      <c r="A19" t="s">
        <v>138</v>
      </c>
      <c r="B19" t="s">
        <v>86</v>
      </c>
      <c r="C19" t="s">
        <v>133</v>
      </c>
      <c r="D19" t="s">
        <v>88</v>
      </c>
      <c r="E19" s="2" t="str">
        <f>HYPERLINK("capsilon://?command=openfolder&amp;siteaddress=ameris.emaiq-na2.net&amp;folderid=FX46D0630E-C519-FBA0-40D3-80100392121A","FX230232")</f>
        <v>FX230232</v>
      </c>
      <c r="F19" t="s">
        <v>19</v>
      </c>
      <c r="G19" t="s">
        <v>19</v>
      </c>
      <c r="H19" t="s">
        <v>89</v>
      </c>
      <c r="I19" t="s">
        <v>134</v>
      </c>
      <c r="J19">
        <v>0</v>
      </c>
      <c r="K19" t="s">
        <v>91</v>
      </c>
      <c r="L19" t="s">
        <v>92</v>
      </c>
      <c r="M19" t="s">
        <v>93</v>
      </c>
      <c r="N19">
        <v>2</v>
      </c>
      <c r="O19" s="1">
        <v>44984.417280092595</v>
      </c>
      <c r="P19" s="1">
        <v>44984.425011574072</v>
      </c>
      <c r="Q19">
        <v>305</v>
      </c>
      <c r="R19">
        <v>363</v>
      </c>
      <c r="S19" t="b">
        <v>0</v>
      </c>
      <c r="T19" t="s">
        <v>94</v>
      </c>
      <c r="U19" t="b">
        <v>1</v>
      </c>
      <c r="V19" t="s">
        <v>137</v>
      </c>
      <c r="W19" s="1">
        <v>44984.418645833335</v>
      </c>
      <c r="X19">
        <v>105</v>
      </c>
      <c r="Y19">
        <v>34</v>
      </c>
      <c r="Z19">
        <v>0</v>
      </c>
      <c r="AA19">
        <v>34</v>
      </c>
      <c r="AB19">
        <v>0</v>
      </c>
      <c r="AC19">
        <v>12</v>
      </c>
      <c r="AD19">
        <v>-34</v>
      </c>
      <c r="AE19">
        <v>0</v>
      </c>
      <c r="AF19">
        <v>0</v>
      </c>
      <c r="AG19">
        <v>0</v>
      </c>
      <c r="AH19" t="s">
        <v>139</v>
      </c>
      <c r="AI19" s="1">
        <v>44984.425011574072</v>
      </c>
      <c r="AJ19">
        <v>258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-35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135</v>
      </c>
      <c r="BG19">
        <v>11</v>
      </c>
      <c r="BH19" t="s">
        <v>98</v>
      </c>
    </row>
    <row r="20" spans="1:60" hidden="1" x14ac:dyDescent="0.45">
      <c r="A20" t="s">
        <v>140</v>
      </c>
      <c r="B20" t="s">
        <v>86</v>
      </c>
      <c r="C20" t="s">
        <v>141</v>
      </c>
      <c r="D20" t="s">
        <v>88</v>
      </c>
      <c r="E20" s="2" t="str">
        <f t="shared" ref="E20:E29" si="1">HYPERLINK("capsilon://?command=openfolder&amp;siteaddress=ameris.emaiq-na2.net&amp;folderid=FX03CF4A18-8ABA-A83E-AECA-B8A18BE8512D","FX230229")</f>
        <v>FX230229</v>
      </c>
      <c r="F20" t="s">
        <v>19</v>
      </c>
      <c r="G20" t="s">
        <v>19</v>
      </c>
      <c r="H20" t="s">
        <v>89</v>
      </c>
      <c r="I20" t="s">
        <v>142</v>
      </c>
      <c r="J20">
        <v>0</v>
      </c>
      <c r="K20" t="s">
        <v>91</v>
      </c>
      <c r="L20" t="s">
        <v>92</v>
      </c>
      <c r="M20" t="s">
        <v>93</v>
      </c>
      <c r="N20">
        <v>1</v>
      </c>
      <c r="O20" s="1">
        <v>44984.656481481485</v>
      </c>
      <c r="P20" s="1">
        <v>44984.665439814817</v>
      </c>
      <c r="Q20">
        <v>523</v>
      </c>
      <c r="R20">
        <v>251</v>
      </c>
      <c r="S20" t="b">
        <v>0</v>
      </c>
      <c r="T20" t="s">
        <v>94</v>
      </c>
      <c r="U20" t="b">
        <v>0</v>
      </c>
      <c r="V20" t="s">
        <v>102</v>
      </c>
      <c r="W20" s="1">
        <v>44984.665439814817</v>
      </c>
      <c r="X20">
        <v>251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127</v>
      </c>
      <c r="AF20">
        <v>0</v>
      </c>
      <c r="AG20">
        <v>1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135</v>
      </c>
      <c r="BG20">
        <v>12</v>
      </c>
      <c r="BH20" t="s">
        <v>98</v>
      </c>
    </row>
    <row r="21" spans="1:60" hidden="1" x14ac:dyDescent="0.45">
      <c r="A21" t="s">
        <v>143</v>
      </c>
      <c r="B21" t="s">
        <v>86</v>
      </c>
      <c r="C21" t="s">
        <v>141</v>
      </c>
      <c r="D21" t="s">
        <v>88</v>
      </c>
      <c r="E21" s="2" t="str">
        <f t="shared" si="1"/>
        <v>FX230229</v>
      </c>
      <c r="F21" t="s">
        <v>19</v>
      </c>
      <c r="G21" t="s">
        <v>19</v>
      </c>
      <c r="H21" t="s">
        <v>89</v>
      </c>
      <c r="I21" t="s">
        <v>142</v>
      </c>
      <c r="J21">
        <v>0</v>
      </c>
      <c r="K21" t="s">
        <v>91</v>
      </c>
      <c r="L21" t="s">
        <v>92</v>
      </c>
      <c r="M21" t="s">
        <v>93</v>
      </c>
      <c r="N21">
        <v>2</v>
      </c>
      <c r="O21" s="1">
        <v>44984.66615740741</v>
      </c>
      <c r="P21" s="1">
        <v>44984.716087962966</v>
      </c>
      <c r="Q21">
        <v>3408</v>
      </c>
      <c r="R21">
        <v>906</v>
      </c>
      <c r="S21" t="b">
        <v>0</v>
      </c>
      <c r="T21" t="s">
        <v>94</v>
      </c>
      <c r="U21" t="b">
        <v>1</v>
      </c>
      <c r="V21" t="s">
        <v>102</v>
      </c>
      <c r="W21" s="1">
        <v>44984.672986111109</v>
      </c>
      <c r="X21">
        <v>590</v>
      </c>
      <c r="Y21">
        <v>127</v>
      </c>
      <c r="Z21">
        <v>0</v>
      </c>
      <c r="AA21">
        <v>127</v>
      </c>
      <c r="AB21">
        <v>0</v>
      </c>
      <c r="AC21">
        <v>52</v>
      </c>
      <c r="AD21">
        <v>-127</v>
      </c>
      <c r="AE21">
        <v>0</v>
      </c>
      <c r="AF21">
        <v>0</v>
      </c>
      <c r="AG21">
        <v>0</v>
      </c>
      <c r="AH21" t="s">
        <v>96</v>
      </c>
      <c r="AI21" s="1">
        <v>44984.716087962966</v>
      </c>
      <c r="AJ21">
        <v>300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-129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135</v>
      </c>
      <c r="BG21">
        <v>71</v>
      </c>
      <c r="BH21" t="s">
        <v>98</v>
      </c>
    </row>
    <row r="22" spans="1:60" hidden="1" x14ac:dyDescent="0.45">
      <c r="A22" t="s">
        <v>144</v>
      </c>
      <c r="B22" t="s">
        <v>86</v>
      </c>
      <c r="C22" t="s">
        <v>141</v>
      </c>
      <c r="D22" t="s">
        <v>88</v>
      </c>
      <c r="E22" s="2" t="str">
        <f t="shared" si="1"/>
        <v>FX230229</v>
      </c>
      <c r="F22" t="s">
        <v>19</v>
      </c>
      <c r="G22" t="s">
        <v>19</v>
      </c>
      <c r="H22" t="s">
        <v>89</v>
      </c>
      <c r="I22" t="s">
        <v>145</v>
      </c>
      <c r="J22">
        <v>0</v>
      </c>
      <c r="K22" t="s">
        <v>91</v>
      </c>
      <c r="L22" t="s">
        <v>92</v>
      </c>
      <c r="M22" t="s">
        <v>93</v>
      </c>
      <c r="N22">
        <v>1</v>
      </c>
      <c r="O22" s="1">
        <v>44985.347083333334</v>
      </c>
      <c r="P22" s="1">
        <v>44985.376099537039</v>
      </c>
      <c r="Q22">
        <v>2463</v>
      </c>
      <c r="R22">
        <v>44</v>
      </c>
      <c r="S22" t="b">
        <v>0</v>
      </c>
      <c r="T22" t="s">
        <v>94</v>
      </c>
      <c r="U22" t="b">
        <v>0</v>
      </c>
      <c r="V22" t="s">
        <v>117</v>
      </c>
      <c r="W22" s="1">
        <v>44985.376099537039</v>
      </c>
      <c r="X22">
        <v>44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12</v>
      </c>
      <c r="AF22">
        <v>0</v>
      </c>
      <c r="AG22">
        <v>1</v>
      </c>
      <c r="AH22" t="s">
        <v>94</v>
      </c>
      <c r="AI22" t="s">
        <v>94</v>
      </c>
      <c r="AJ22" t="s">
        <v>94</v>
      </c>
      <c r="AK22" t="s">
        <v>94</v>
      </c>
      <c r="AL22" t="s">
        <v>94</v>
      </c>
      <c r="AM22" t="s">
        <v>94</v>
      </c>
      <c r="AN22" t="s">
        <v>94</v>
      </c>
      <c r="AO22" t="s">
        <v>94</v>
      </c>
      <c r="AP22" t="s">
        <v>94</v>
      </c>
      <c r="AQ22" t="s">
        <v>94</v>
      </c>
      <c r="AR22" t="s">
        <v>94</v>
      </c>
      <c r="AS22" t="s">
        <v>94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146</v>
      </c>
      <c r="BG22">
        <v>41</v>
      </c>
      <c r="BH22" t="s">
        <v>98</v>
      </c>
    </row>
    <row r="23" spans="1:60" hidden="1" x14ac:dyDescent="0.45">
      <c r="A23" t="s">
        <v>147</v>
      </c>
      <c r="B23" t="s">
        <v>86</v>
      </c>
      <c r="C23" t="s">
        <v>141</v>
      </c>
      <c r="D23" t="s">
        <v>88</v>
      </c>
      <c r="E23" s="2" t="str">
        <f t="shared" si="1"/>
        <v>FX230229</v>
      </c>
      <c r="F23" t="s">
        <v>19</v>
      </c>
      <c r="G23" t="s">
        <v>19</v>
      </c>
      <c r="H23" t="s">
        <v>89</v>
      </c>
      <c r="I23" t="s">
        <v>148</v>
      </c>
      <c r="J23">
        <v>0</v>
      </c>
      <c r="K23" t="s">
        <v>91</v>
      </c>
      <c r="L23" t="s">
        <v>92</v>
      </c>
      <c r="M23" t="s">
        <v>93</v>
      </c>
      <c r="N23">
        <v>1</v>
      </c>
      <c r="O23" s="1">
        <v>44985.347662037035</v>
      </c>
      <c r="P23" s="1">
        <v>44985.376863425925</v>
      </c>
      <c r="Q23">
        <v>2458</v>
      </c>
      <c r="R23">
        <v>65</v>
      </c>
      <c r="S23" t="b">
        <v>0</v>
      </c>
      <c r="T23" t="s">
        <v>94</v>
      </c>
      <c r="U23" t="b">
        <v>0</v>
      </c>
      <c r="V23" t="s">
        <v>117</v>
      </c>
      <c r="W23" s="1">
        <v>44985.376863425925</v>
      </c>
      <c r="X23">
        <v>65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32</v>
      </c>
      <c r="AF23">
        <v>0</v>
      </c>
      <c r="AG23">
        <v>1</v>
      </c>
      <c r="AH23" t="s">
        <v>94</v>
      </c>
      <c r="AI23" t="s">
        <v>94</v>
      </c>
      <c r="AJ23" t="s">
        <v>94</v>
      </c>
      <c r="AK23" t="s">
        <v>94</v>
      </c>
      <c r="AL23" t="s">
        <v>94</v>
      </c>
      <c r="AM23" t="s">
        <v>94</v>
      </c>
      <c r="AN23" t="s">
        <v>94</v>
      </c>
      <c r="AO23" t="s">
        <v>94</v>
      </c>
      <c r="AP23" t="s">
        <v>94</v>
      </c>
      <c r="AQ23" t="s">
        <v>94</v>
      </c>
      <c r="AR23" t="s">
        <v>94</v>
      </c>
      <c r="AS23" t="s">
        <v>94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146</v>
      </c>
      <c r="BG23">
        <v>42</v>
      </c>
      <c r="BH23" t="s">
        <v>98</v>
      </c>
    </row>
    <row r="24" spans="1:60" hidden="1" x14ac:dyDescent="0.45">
      <c r="A24" t="s">
        <v>149</v>
      </c>
      <c r="B24" t="s">
        <v>86</v>
      </c>
      <c r="C24" t="s">
        <v>141</v>
      </c>
      <c r="D24" t="s">
        <v>88</v>
      </c>
      <c r="E24" s="2" t="str">
        <f t="shared" si="1"/>
        <v>FX230229</v>
      </c>
      <c r="F24" t="s">
        <v>19</v>
      </c>
      <c r="G24" t="s">
        <v>19</v>
      </c>
      <c r="H24" t="s">
        <v>89</v>
      </c>
      <c r="I24" t="s">
        <v>150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44985.347812499997</v>
      </c>
      <c r="P24" s="1">
        <v>44985.385185185187</v>
      </c>
      <c r="Q24">
        <v>3110</v>
      </c>
      <c r="R24">
        <v>119</v>
      </c>
      <c r="S24" t="b">
        <v>0</v>
      </c>
      <c r="T24" t="s">
        <v>94</v>
      </c>
      <c r="U24" t="b">
        <v>0</v>
      </c>
      <c r="V24" t="s">
        <v>117</v>
      </c>
      <c r="W24" s="1">
        <v>44985.381238425929</v>
      </c>
      <c r="X24">
        <v>59</v>
      </c>
      <c r="Y24">
        <v>11</v>
      </c>
      <c r="Z24">
        <v>0</v>
      </c>
      <c r="AA24">
        <v>11</v>
      </c>
      <c r="AB24">
        <v>0</v>
      </c>
      <c r="AC24">
        <v>5</v>
      </c>
      <c r="AD24">
        <v>-11</v>
      </c>
      <c r="AE24">
        <v>0</v>
      </c>
      <c r="AF24">
        <v>0</v>
      </c>
      <c r="AG24">
        <v>0</v>
      </c>
      <c r="AH24" t="s">
        <v>151</v>
      </c>
      <c r="AI24" s="1">
        <v>44985.385185185187</v>
      </c>
      <c r="AJ24">
        <v>60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-12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146</v>
      </c>
      <c r="BG24">
        <v>53</v>
      </c>
      <c r="BH24" t="s">
        <v>98</v>
      </c>
    </row>
    <row r="25" spans="1:60" hidden="1" x14ac:dyDescent="0.45">
      <c r="A25" t="s">
        <v>152</v>
      </c>
      <c r="B25" t="s">
        <v>86</v>
      </c>
      <c r="C25" t="s">
        <v>141</v>
      </c>
      <c r="D25" t="s">
        <v>88</v>
      </c>
      <c r="E25" s="2" t="str">
        <f t="shared" si="1"/>
        <v>FX230229</v>
      </c>
      <c r="F25" t="s">
        <v>19</v>
      </c>
      <c r="G25" t="s">
        <v>19</v>
      </c>
      <c r="H25" t="s">
        <v>89</v>
      </c>
      <c r="I25" t="s">
        <v>153</v>
      </c>
      <c r="J25">
        <v>0</v>
      </c>
      <c r="K25" t="s">
        <v>91</v>
      </c>
      <c r="L25" t="s">
        <v>92</v>
      </c>
      <c r="M25" t="s">
        <v>93</v>
      </c>
      <c r="N25">
        <v>1</v>
      </c>
      <c r="O25" s="1">
        <v>44985.34784722222</v>
      </c>
      <c r="P25" s="1">
        <v>44985.381874999999</v>
      </c>
      <c r="Q25">
        <v>2886</v>
      </c>
      <c r="R25">
        <v>54</v>
      </c>
      <c r="S25" t="b">
        <v>0</v>
      </c>
      <c r="T25" t="s">
        <v>94</v>
      </c>
      <c r="U25" t="b">
        <v>0</v>
      </c>
      <c r="V25" t="s">
        <v>117</v>
      </c>
      <c r="W25" s="1">
        <v>44985.381874999999</v>
      </c>
      <c r="X25">
        <v>54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49</v>
      </c>
      <c r="AF25">
        <v>0</v>
      </c>
      <c r="AG25">
        <v>1</v>
      </c>
      <c r="AH25" t="s">
        <v>94</v>
      </c>
      <c r="AI25" t="s">
        <v>94</v>
      </c>
      <c r="AJ25" t="s">
        <v>94</v>
      </c>
      <c r="AK25" t="s">
        <v>94</v>
      </c>
      <c r="AL25" t="s">
        <v>94</v>
      </c>
      <c r="AM25" t="s">
        <v>94</v>
      </c>
      <c r="AN25" t="s">
        <v>94</v>
      </c>
      <c r="AO25" t="s">
        <v>94</v>
      </c>
      <c r="AP25" t="s">
        <v>94</v>
      </c>
      <c r="AQ25" t="s">
        <v>94</v>
      </c>
      <c r="AR25" t="s">
        <v>94</v>
      </c>
      <c r="AS25" t="s">
        <v>94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146</v>
      </c>
      <c r="BG25">
        <v>49</v>
      </c>
      <c r="BH25" t="s">
        <v>98</v>
      </c>
    </row>
    <row r="26" spans="1:60" hidden="1" x14ac:dyDescent="0.45">
      <c r="A26" t="s">
        <v>154</v>
      </c>
      <c r="B26" t="s">
        <v>86</v>
      </c>
      <c r="C26" t="s">
        <v>141</v>
      </c>
      <c r="D26" t="s">
        <v>88</v>
      </c>
      <c r="E26" s="2" t="str">
        <f t="shared" si="1"/>
        <v>FX230229</v>
      </c>
      <c r="F26" t="s">
        <v>19</v>
      </c>
      <c r="G26" t="s">
        <v>19</v>
      </c>
      <c r="H26" t="s">
        <v>89</v>
      </c>
      <c r="I26" t="s">
        <v>155</v>
      </c>
      <c r="J26">
        <v>0</v>
      </c>
      <c r="K26" t="s">
        <v>91</v>
      </c>
      <c r="L26" t="s">
        <v>92</v>
      </c>
      <c r="M26" t="s">
        <v>93</v>
      </c>
      <c r="N26">
        <v>2</v>
      </c>
      <c r="O26" s="1">
        <v>44985.355208333334</v>
      </c>
      <c r="P26" s="1">
        <v>44985.387870370374</v>
      </c>
      <c r="Q26">
        <v>2717</v>
      </c>
      <c r="R26">
        <v>105</v>
      </c>
      <c r="S26" t="b">
        <v>0</v>
      </c>
      <c r="T26" t="s">
        <v>94</v>
      </c>
      <c r="U26" t="b">
        <v>0</v>
      </c>
      <c r="V26" t="s">
        <v>117</v>
      </c>
      <c r="W26" s="1">
        <v>44985.382569444446</v>
      </c>
      <c r="X26">
        <v>60</v>
      </c>
      <c r="Y26">
        <v>11</v>
      </c>
      <c r="Z26">
        <v>0</v>
      </c>
      <c r="AA26">
        <v>11</v>
      </c>
      <c r="AB26">
        <v>0</v>
      </c>
      <c r="AC26">
        <v>5</v>
      </c>
      <c r="AD26">
        <v>-11</v>
      </c>
      <c r="AE26">
        <v>0</v>
      </c>
      <c r="AF26">
        <v>0</v>
      </c>
      <c r="AG26">
        <v>0</v>
      </c>
      <c r="AH26" t="s">
        <v>151</v>
      </c>
      <c r="AI26" s="1">
        <v>44985.387870370374</v>
      </c>
      <c r="AJ26">
        <v>45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-11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146</v>
      </c>
      <c r="BG26">
        <v>47</v>
      </c>
      <c r="BH26" t="s">
        <v>98</v>
      </c>
    </row>
    <row r="27" spans="1:60" hidden="1" x14ac:dyDescent="0.45">
      <c r="A27" t="s">
        <v>156</v>
      </c>
      <c r="B27" t="s">
        <v>86</v>
      </c>
      <c r="C27" t="s">
        <v>141</v>
      </c>
      <c r="D27" t="s">
        <v>88</v>
      </c>
      <c r="E27" s="2" t="str">
        <f t="shared" si="1"/>
        <v>FX230229</v>
      </c>
      <c r="F27" t="s">
        <v>19</v>
      </c>
      <c r="G27" t="s">
        <v>19</v>
      </c>
      <c r="H27" t="s">
        <v>89</v>
      </c>
      <c r="I27" t="s">
        <v>145</v>
      </c>
      <c r="J27">
        <v>0</v>
      </c>
      <c r="K27" t="s">
        <v>91</v>
      </c>
      <c r="L27" t="s">
        <v>92</v>
      </c>
      <c r="M27" t="s">
        <v>93</v>
      </c>
      <c r="N27">
        <v>2</v>
      </c>
      <c r="O27" s="1">
        <v>44985.376504629632</v>
      </c>
      <c r="P27" s="1">
        <v>44985.382222222222</v>
      </c>
      <c r="Q27">
        <v>190</v>
      </c>
      <c r="R27">
        <v>304</v>
      </c>
      <c r="S27" t="b">
        <v>0</v>
      </c>
      <c r="T27" t="s">
        <v>94</v>
      </c>
      <c r="U27" t="b">
        <v>1</v>
      </c>
      <c r="V27" t="s">
        <v>117</v>
      </c>
      <c r="W27" s="1">
        <v>44985.378657407404</v>
      </c>
      <c r="X27">
        <v>155</v>
      </c>
      <c r="Y27">
        <v>12</v>
      </c>
      <c r="Z27">
        <v>0</v>
      </c>
      <c r="AA27">
        <v>12</v>
      </c>
      <c r="AB27">
        <v>0</v>
      </c>
      <c r="AC27">
        <v>2</v>
      </c>
      <c r="AD27">
        <v>-12</v>
      </c>
      <c r="AE27">
        <v>0</v>
      </c>
      <c r="AF27">
        <v>0</v>
      </c>
      <c r="AG27">
        <v>0</v>
      </c>
      <c r="AH27" t="s">
        <v>151</v>
      </c>
      <c r="AI27" s="1">
        <v>44985.382222222222</v>
      </c>
      <c r="AJ27">
        <v>149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-12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146</v>
      </c>
      <c r="BG27">
        <v>8</v>
      </c>
      <c r="BH27" t="s">
        <v>98</v>
      </c>
    </row>
    <row r="28" spans="1:60" hidden="1" x14ac:dyDescent="0.45">
      <c r="A28" t="s">
        <v>157</v>
      </c>
      <c r="B28" t="s">
        <v>86</v>
      </c>
      <c r="C28" t="s">
        <v>141</v>
      </c>
      <c r="D28" t="s">
        <v>88</v>
      </c>
      <c r="E28" s="2" t="str">
        <f t="shared" si="1"/>
        <v>FX230229</v>
      </c>
      <c r="F28" t="s">
        <v>19</v>
      </c>
      <c r="G28" t="s">
        <v>19</v>
      </c>
      <c r="H28" t="s">
        <v>89</v>
      </c>
      <c r="I28" t="s">
        <v>148</v>
      </c>
      <c r="J28">
        <v>0</v>
      </c>
      <c r="K28" t="s">
        <v>91</v>
      </c>
      <c r="L28" t="s">
        <v>92</v>
      </c>
      <c r="M28" t="s">
        <v>93</v>
      </c>
      <c r="N28">
        <v>2</v>
      </c>
      <c r="O28" s="1">
        <v>44985.377268518518</v>
      </c>
      <c r="P28" s="1">
        <v>44985.384479166663</v>
      </c>
      <c r="Q28">
        <v>267</v>
      </c>
      <c r="R28">
        <v>356</v>
      </c>
      <c r="S28" t="b">
        <v>0</v>
      </c>
      <c r="T28" t="s">
        <v>94</v>
      </c>
      <c r="U28" t="b">
        <v>1</v>
      </c>
      <c r="V28" t="s">
        <v>117</v>
      </c>
      <c r="W28" s="1">
        <v>44985.380543981482</v>
      </c>
      <c r="X28">
        <v>162</v>
      </c>
      <c r="Y28">
        <v>32</v>
      </c>
      <c r="Z28">
        <v>0</v>
      </c>
      <c r="AA28">
        <v>32</v>
      </c>
      <c r="AB28">
        <v>0</v>
      </c>
      <c r="AC28">
        <v>13</v>
      </c>
      <c r="AD28">
        <v>-32</v>
      </c>
      <c r="AE28">
        <v>0</v>
      </c>
      <c r="AF28">
        <v>0</v>
      </c>
      <c r="AG28">
        <v>0</v>
      </c>
      <c r="AH28" t="s">
        <v>151</v>
      </c>
      <c r="AI28" s="1">
        <v>44985.384479166663</v>
      </c>
      <c r="AJ28">
        <v>194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-32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146</v>
      </c>
      <c r="BG28">
        <v>10</v>
      </c>
      <c r="BH28" t="s">
        <v>98</v>
      </c>
    </row>
    <row r="29" spans="1:60" hidden="1" x14ac:dyDescent="0.45">
      <c r="A29" t="s">
        <v>158</v>
      </c>
      <c r="B29" t="s">
        <v>86</v>
      </c>
      <c r="C29" t="s">
        <v>141</v>
      </c>
      <c r="D29" t="s">
        <v>88</v>
      </c>
      <c r="E29" s="2" t="str">
        <f t="shared" si="1"/>
        <v>FX230229</v>
      </c>
      <c r="F29" t="s">
        <v>19</v>
      </c>
      <c r="G29" t="s">
        <v>19</v>
      </c>
      <c r="H29" t="s">
        <v>89</v>
      </c>
      <c r="I29" t="s">
        <v>153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44985.382233796299</v>
      </c>
      <c r="P29" s="1">
        <v>44985.387337962966</v>
      </c>
      <c r="Q29">
        <v>58</v>
      </c>
      <c r="R29">
        <v>383</v>
      </c>
      <c r="S29" t="b">
        <v>0</v>
      </c>
      <c r="T29" t="s">
        <v>94</v>
      </c>
      <c r="U29" t="b">
        <v>1</v>
      </c>
      <c r="V29" t="s">
        <v>117</v>
      </c>
      <c r="W29" s="1">
        <v>44985.384872685187</v>
      </c>
      <c r="X29">
        <v>198</v>
      </c>
      <c r="Y29">
        <v>49</v>
      </c>
      <c r="Z29">
        <v>0</v>
      </c>
      <c r="AA29">
        <v>49</v>
      </c>
      <c r="AB29">
        <v>0</v>
      </c>
      <c r="AC29">
        <v>18</v>
      </c>
      <c r="AD29">
        <v>-49</v>
      </c>
      <c r="AE29">
        <v>0</v>
      </c>
      <c r="AF29">
        <v>0</v>
      </c>
      <c r="AG29">
        <v>0</v>
      </c>
      <c r="AH29" t="s">
        <v>151</v>
      </c>
      <c r="AI29" s="1">
        <v>44985.387337962966</v>
      </c>
      <c r="AJ29">
        <v>185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-49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146</v>
      </c>
      <c r="BG29">
        <v>7</v>
      </c>
      <c r="BH29" t="s">
        <v>98</v>
      </c>
    </row>
    <row r="30" spans="1:60" hidden="1" x14ac:dyDescent="0.45">
      <c r="A30" t="s">
        <v>159</v>
      </c>
      <c r="B30" t="s">
        <v>86</v>
      </c>
      <c r="C30" t="s">
        <v>160</v>
      </c>
      <c r="D30" t="s">
        <v>88</v>
      </c>
      <c r="E30" s="2" t="str">
        <f>HYPERLINK("capsilon://?command=openfolder&amp;siteaddress=ameris.emaiq-na2.net&amp;folderid=FXB395C3FD-E131-A08B-373F-988D0EA31CE3","FX230237")</f>
        <v>FX230237</v>
      </c>
      <c r="F30" t="s">
        <v>19</v>
      </c>
      <c r="G30" t="s">
        <v>19</v>
      </c>
      <c r="H30" t="s">
        <v>89</v>
      </c>
      <c r="I30" t="s">
        <v>161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44985.465266203704</v>
      </c>
      <c r="P30" s="1">
        <v>44985.565891203703</v>
      </c>
      <c r="Q30">
        <v>8229</v>
      </c>
      <c r="R30">
        <v>465</v>
      </c>
      <c r="S30" t="b">
        <v>0</v>
      </c>
      <c r="T30" t="s">
        <v>94</v>
      </c>
      <c r="U30" t="b">
        <v>0</v>
      </c>
      <c r="V30" t="s">
        <v>102</v>
      </c>
      <c r="W30" s="1">
        <v>44985.52715277778</v>
      </c>
      <c r="X30">
        <v>167</v>
      </c>
      <c r="Y30">
        <v>36</v>
      </c>
      <c r="Z30">
        <v>0</v>
      </c>
      <c r="AA30">
        <v>36</v>
      </c>
      <c r="AB30">
        <v>0</v>
      </c>
      <c r="AC30">
        <v>7</v>
      </c>
      <c r="AD30">
        <v>-36</v>
      </c>
      <c r="AE30">
        <v>0</v>
      </c>
      <c r="AF30">
        <v>0</v>
      </c>
      <c r="AG30">
        <v>0</v>
      </c>
      <c r="AH30" t="s">
        <v>96</v>
      </c>
      <c r="AI30" s="1">
        <v>44985.565891203703</v>
      </c>
      <c r="AJ30">
        <v>241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-36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146</v>
      </c>
      <c r="BG30">
        <v>144</v>
      </c>
      <c r="BH30" t="s">
        <v>98</v>
      </c>
    </row>
    <row r="31" spans="1:60" hidden="1" x14ac:dyDescent="0.45">
      <c r="A31" t="s">
        <v>162</v>
      </c>
      <c r="B31" t="s">
        <v>86</v>
      </c>
      <c r="C31" t="s">
        <v>163</v>
      </c>
      <c r="D31" t="s">
        <v>88</v>
      </c>
      <c r="E31" s="2" t="str">
        <f>HYPERLINK("capsilon://?command=openfolder&amp;siteaddress=ameris.emaiq-na2.net&amp;folderid=FX6E257A9D-77B3-571E-AEFA-D8CFDB20F988","FX230240")</f>
        <v>FX230240</v>
      </c>
      <c r="F31" t="s">
        <v>19</v>
      </c>
      <c r="G31" t="s">
        <v>19</v>
      </c>
      <c r="H31" t="s">
        <v>89</v>
      </c>
      <c r="I31" t="s">
        <v>164</v>
      </c>
      <c r="J31">
        <v>0</v>
      </c>
      <c r="K31" t="s">
        <v>91</v>
      </c>
      <c r="L31" t="s">
        <v>92</v>
      </c>
      <c r="M31" t="s">
        <v>93</v>
      </c>
      <c r="N31">
        <v>1</v>
      </c>
      <c r="O31" s="1">
        <v>44985.551493055558</v>
      </c>
      <c r="P31" s="1">
        <v>44985.561226851853</v>
      </c>
      <c r="Q31">
        <v>681</v>
      </c>
      <c r="R31">
        <v>160</v>
      </c>
      <c r="S31" t="b">
        <v>0</v>
      </c>
      <c r="T31" t="s">
        <v>94</v>
      </c>
      <c r="U31" t="b">
        <v>0</v>
      </c>
      <c r="V31" t="s">
        <v>102</v>
      </c>
      <c r="W31" s="1">
        <v>44985.561226851853</v>
      </c>
      <c r="X31">
        <v>160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101</v>
      </c>
      <c r="AF31">
        <v>0</v>
      </c>
      <c r="AG31">
        <v>1</v>
      </c>
      <c r="AH31" t="s">
        <v>94</v>
      </c>
      <c r="AI31" t="s">
        <v>94</v>
      </c>
      <c r="AJ31" t="s">
        <v>94</v>
      </c>
      <c r="AK31" t="s">
        <v>94</v>
      </c>
      <c r="AL31" t="s">
        <v>94</v>
      </c>
      <c r="AM31" t="s">
        <v>94</v>
      </c>
      <c r="AN31" t="s">
        <v>94</v>
      </c>
      <c r="AO31" t="s">
        <v>94</v>
      </c>
      <c r="AP31" t="s">
        <v>94</v>
      </c>
      <c r="AQ31" t="s">
        <v>94</v>
      </c>
      <c r="AR31" t="s">
        <v>94</v>
      </c>
      <c r="AS31" t="s">
        <v>94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146</v>
      </c>
      <c r="BG31">
        <v>14</v>
      </c>
      <c r="BH31" t="s">
        <v>98</v>
      </c>
    </row>
    <row r="32" spans="1:60" hidden="1" x14ac:dyDescent="0.45">
      <c r="A32" t="s">
        <v>165</v>
      </c>
      <c r="B32" t="s">
        <v>86</v>
      </c>
      <c r="C32" t="s">
        <v>163</v>
      </c>
      <c r="D32" t="s">
        <v>88</v>
      </c>
      <c r="E32" s="2" t="str">
        <f>HYPERLINK("capsilon://?command=openfolder&amp;siteaddress=ameris.emaiq-na2.net&amp;folderid=FX6E257A9D-77B3-571E-AEFA-D8CFDB20F988","FX230240")</f>
        <v>FX230240</v>
      </c>
      <c r="F32" t="s">
        <v>19</v>
      </c>
      <c r="G32" t="s">
        <v>19</v>
      </c>
      <c r="H32" t="s">
        <v>89</v>
      </c>
      <c r="I32" t="s">
        <v>164</v>
      </c>
      <c r="J32">
        <v>0</v>
      </c>
      <c r="K32" t="s">
        <v>91</v>
      </c>
      <c r="L32" t="s">
        <v>92</v>
      </c>
      <c r="M32" t="s">
        <v>93</v>
      </c>
      <c r="N32">
        <v>2</v>
      </c>
      <c r="O32" s="1">
        <v>44985.561643518522</v>
      </c>
      <c r="P32" s="1">
        <v>44985.596712962964</v>
      </c>
      <c r="Q32">
        <v>2158</v>
      </c>
      <c r="R32">
        <v>872</v>
      </c>
      <c r="S32" t="b">
        <v>0</v>
      </c>
      <c r="T32" t="s">
        <v>94</v>
      </c>
      <c r="U32" t="b">
        <v>1</v>
      </c>
      <c r="V32" t="s">
        <v>102</v>
      </c>
      <c r="W32" s="1">
        <v>44985.564884259256</v>
      </c>
      <c r="X32">
        <v>259</v>
      </c>
      <c r="Y32">
        <v>65</v>
      </c>
      <c r="Z32">
        <v>0</v>
      </c>
      <c r="AA32">
        <v>65</v>
      </c>
      <c r="AB32">
        <v>0</v>
      </c>
      <c r="AC32">
        <v>27</v>
      </c>
      <c r="AD32">
        <v>-65</v>
      </c>
      <c r="AE32">
        <v>0</v>
      </c>
      <c r="AF32">
        <v>0</v>
      </c>
      <c r="AG32">
        <v>0</v>
      </c>
      <c r="AH32" t="s">
        <v>96</v>
      </c>
      <c r="AI32" s="1">
        <v>44985.596712962964</v>
      </c>
      <c r="AJ32">
        <v>361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-66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146</v>
      </c>
      <c r="BG32">
        <v>50</v>
      </c>
      <c r="BH32" t="s">
        <v>98</v>
      </c>
    </row>
    <row r="33" spans="1:60" hidden="1" x14ac:dyDescent="0.45">
      <c r="A33" t="s">
        <v>166</v>
      </c>
      <c r="B33" t="s">
        <v>86</v>
      </c>
      <c r="C33" t="s">
        <v>167</v>
      </c>
      <c r="D33" t="s">
        <v>88</v>
      </c>
      <c r="E33" s="2" t="str">
        <f>HYPERLINK("capsilon://?command=openfolder&amp;siteaddress=ameris.emaiq-na2.net&amp;folderid=FX9C2BF48D-9D04-F349-AC37-3DE9A90662F2","FX230241")</f>
        <v>FX230241</v>
      </c>
      <c r="F33" t="s">
        <v>19</v>
      </c>
      <c r="G33" t="s">
        <v>19</v>
      </c>
      <c r="H33" t="s">
        <v>89</v>
      </c>
      <c r="I33" t="s">
        <v>168</v>
      </c>
      <c r="J33">
        <v>0</v>
      </c>
      <c r="K33" t="s">
        <v>91</v>
      </c>
      <c r="L33" t="s">
        <v>92</v>
      </c>
      <c r="M33" t="s">
        <v>93</v>
      </c>
      <c r="N33">
        <v>1</v>
      </c>
      <c r="O33" s="1">
        <v>44985.608796296299</v>
      </c>
      <c r="P33" s="1">
        <v>44985.687314814815</v>
      </c>
      <c r="Q33">
        <v>6467</v>
      </c>
      <c r="R33">
        <v>317</v>
      </c>
      <c r="S33" t="b">
        <v>0</v>
      </c>
      <c r="T33" t="s">
        <v>94</v>
      </c>
      <c r="U33" t="b">
        <v>0</v>
      </c>
      <c r="V33" t="s">
        <v>102</v>
      </c>
      <c r="W33" s="1">
        <v>44985.687314814815</v>
      </c>
      <c r="X33">
        <v>197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42</v>
      </c>
      <c r="AF33">
        <v>1</v>
      </c>
      <c r="AG33">
        <v>3</v>
      </c>
      <c r="AH33" t="s">
        <v>94</v>
      </c>
      <c r="AI33" t="s">
        <v>94</v>
      </c>
      <c r="AJ33" t="s">
        <v>94</v>
      </c>
      <c r="AK33" t="s">
        <v>94</v>
      </c>
      <c r="AL33" t="s">
        <v>94</v>
      </c>
      <c r="AM33" t="s">
        <v>94</v>
      </c>
      <c r="AN33" t="s">
        <v>94</v>
      </c>
      <c r="AO33" t="s">
        <v>94</v>
      </c>
      <c r="AP33" t="s">
        <v>94</v>
      </c>
      <c r="AQ33" t="s">
        <v>94</v>
      </c>
      <c r="AR33" t="s">
        <v>94</v>
      </c>
      <c r="AS33" t="s">
        <v>94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146</v>
      </c>
      <c r="BG33">
        <v>113</v>
      </c>
      <c r="BH33" t="s">
        <v>98</v>
      </c>
    </row>
    <row r="34" spans="1:60" hidden="1" x14ac:dyDescent="0.45">
      <c r="A34" t="s">
        <v>169</v>
      </c>
      <c r="B34" t="s">
        <v>86</v>
      </c>
      <c r="C34" t="s">
        <v>167</v>
      </c>
      <c r="D34" t="s">
        <v>88</v>
      </c>
      <c r="E34" s="2" t="str">
        <f>HYPERLINK("capsilon://?command=openfolder&amp;siteaddress=ameris.emaiq-na2.net&amp;folderid=FX9C2BF48D-9D04-F349-AC37-3DE9A90662F2","FX230241")</f>
        <v>FX230241</v>
      </c>
      <c r="F34" t="s">
        <v>19</v>
      </c>
      <c r="G34" t="s">
        <v>19</v>
      </c>
      <c r="H34" t="s">
        <v>89</v>
      </c>
      <c r="I34" t="s">
        <v>168</v>
      </c>
      <c r="J34">
        <v>70</v>
      </c>
      <c r="K34" t="s">
        <v>91</v>
      </c>
      <c r="L34" t="s">
        <v>92</v>
      </c>
      <c r="M34" t="s">
        <v>93</v>
      </c>
      <c r="N34">
        <v>2</v>
      </c>
      <c r="O34" s="1">
        <v>44985.688275462962</v>
      </c>
      <c r="P34" s="1">
        <v>44985.733240740738</v>
      </c>
      <c r="Q34">
        <v>3547</v>
      </c>
      <c r="R34">
        <v>338</v>
      </c>
      <c r="S34" t="b">
        <v>0</v>
      </c>
      <c r="T34" t="s">
        <v>94</v>
      </c>
      <c r="U34" t="b">
        <v>1</v>
      </c>
      <c r="V34" t="s">
        <v>102</v>
      </c>
      <c r="W34" s="1">
        <v>44985.689467592594</v>
      </c>
      <c r="X34">
        <v>92</v>
      </c>
      <c r="Y34">
        <v>42</v>
      </c>
      <c r="Z34">
        <v>0</v>
      </c>
      <c r="AA34">
        <v>42</v>
      </c>
      <c r="AB34">
        <v>0</v>
      </c>
      <c r="AC34">
        <v>6</v>
      </c>
      <c r="AD34">
        <v>28</v>
      </c>
      <c r="AE34">
        <v>0</v>
      </c>
      <c r="AF34">
        <v>0</v>
      </c>
      <c r="AG34">
        <v>0</v>
      </c>
      <c r="AH34" t="s">
        <v>96</v>
      </c>
      <c r="AI34" s="1">
        <v>44985.733240740738</v>
      </c>
      <c r="AJ34">
        <v>234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28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146</v>
      </c>
      <c r="BG34">
        <v>64</v>
      </c>
      <c r="BH34" t="s">
        <v>98</v>
      </c>
    </row>
    <row r="35" spans="1:60" hidden="1" x14ac:dyDescent="0.45">
      <c r="A35" t="s">
        <v>170</v>
      </c>
      <c r="B35" t="s">
        <v>86</v>
      </c>
      <c r="C35" t="s">
        <v>171</v>
      </c>
      <c r="D35" t="s">
        <v>88</v>
      </c>
      <c r="E35" s="2" t="str">
        <f>HYPERLINK("capsilon://?command=openfolder&amp;siteaddress=ameris.emaiq-na2.net&amp;folderid=FX2F6C1DE1-7B45-D56D-CE43-6A619913B9B8","FX230135")</f>
        <v>FX230135</v>
      </c>
      <c r="F35" t="s">
        <v>19</v>
      </c>
      <c r="G35" t="s">
        <v>19</v>
      </c>
      <c r="H35" t="s">
        <v>89</v>
      </c>
      <c r="I35" t="s">
        <v>172</v>
      </c>
      <c r="J35">
        <v>0</v>
      </c>
      <c r="K35" t="s">
        <v>91</v>
      </c>
      <c r="L35" t="s">
        <v>92</v>
      </c>
      <c r="M35" t="s">
        <v>93</v>
      </c>
      <c r="N35">
        <v>1</v>
      </c>
      <c r="O35" s="1">
        <v>44964.531261574077</v>
      </c>
      <c r="P35" s="1">
        <v>44964.553726851853</v>
      </c>
      <c r="Q35">
        <v>1521</v>
      </c>
      <c r="R35">
        <v>420</v>
      </c>
      <c r="S35" t="b">
        <v>0</v>
      </c>
      <c r="T35" t="s">
        <v>94</v>
      </c>
      <c r="U35" t="b">
        <v>0</v>
      </c>
      <c r="V35" t="s">
        <v>102</v>
      </c>
      <c r="W35" s="1">
        <v>44964.553726851853</v>
      </c>
      <c r="X35">
        <v>420</v>
      </c>
      <c r="Y35">
        <v>69</v>
      </c>
      <c r="Z35">
        <v>0</v>
      </c>
      <c r="AA35">
        <v>69</v>
      </c>
      <c r="AB35">
        <v>0</v>
      </c>
      <c r="AC35">
        <v>10</v>
      </c>
      <c r="AD35">
        <v>-69</v>
      </c>
      <c r="AE35">
        <v>69</v>
      </c>
      <c r="AF35">
        <v>0</v>
      </c>
      <c r="AG35">
        <v>1</v>
      </c>
      <c r="AH35" t="s">
        <v>94</v>
      </c>
      <c r="AI35" t="s">
        <v>94</v>
      </c>
      <c r="AJ35" t="s">
        <v>94</v>
      </c>
      <c r="AK35" t="s">
        <v>94</v>
      </c>
      <c r="AL35" t="s">
        <v>94</v>
      </c>
      <c r="AM35" t="s">
        <v>94</v>
      </c>
      <c r="AN35" t="s">
        <v>94</v>
      </c>
      <c r="AO35" t="s">
        <v>94</v>
      </c>
      <c r="AP35" t="s">
        <v>94</v>
      </c>
      <c r="AQ35" t="s">
        <v>94</v>
      </c>
      <c r="AR35" t="s">
        <v>94</v>
      </c>
      <c r="AS35" t="s">
        <v>94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173</v>
      </c>
      <c r="BG35">
        <v>32</v>
      </c>
      <c r="BH35" t="s">
        <v>98</v>
      </c>
    </row>
    <row r="36" spans="1:60" hidden="1" x14ac:dyDescent="0.45">
      <c r="A36" t="s">
        <v>174</v>
      </c>
      <c r="B36" t="s">
        <v>86</v>
      </c>
      <c r="C36" t="s">
        <v>175</v>
      </c>
      <c r="D36" t="s">
        <v>88</v>
      </c>
      <c r="E36" s="2" t="str">
        <f>HYPERLINK("capsilon://?command=openfolder&amp;siteaddress=ameris.emaiq-na2.net&amp;folderid=FX5B333BC1-724D-BC71-2DC1-11F0F8FAB028","FX23024")</f>
        <v>FX23024</v>
      </c>
      <c r="F36" t="s">
        <v>19</v>
      </c>
      <c r="G36" t="s">
        <v>19</v>
      </c>
      <c r="H36" t="s">
        <v>89</v>
      </c>
      <c r="I36" t="s">
        <v>176</v>
      </c>
      <c r="J36">
        <v>0</v>
      </c>
      <c r="K36" t="s">
        <v>91</v>
      </c>
      <c r="L36" t="s">
        <v>92</v>
      </c>
      <c r="M36" t="s">
        <v>93</v>
      </c>
      <c r="N36">
        <v>1</v>
      </c>
      <c r="O36" s="1">
        <v>44964.533530092594</v>
      </c>
      <c r="P36" s="1">
        <v>44964.556550925925</v>
      </c>
      <c r="Q36">
        <v>1746</v>
      </c>
      <c r="R36">
        <v>243</v>
      </c>
      <c r="S36" t="b">
        <v>0</v>
      </c>
      <c r="T36" t="s">
        <v>94</v>
      </c>
      <c r="U36" t="b">
        <v>0</v>
      </c>
      <c r="V36" t="s">
        <v>102</v>
      </c>
      <c r="W36" s="1">
        <v>44964.556550925925</v>
      </c>
      <c r="X36">
        <v>243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70</v>
      </c>
      <c r="AF36">
        <v>0</v>
      </c>
      <c r="AG36">
        <v>1</v>
      </c>
      <c r="AH36" t="s">
        <v>94</v>
      </c>
      <c r="AI36" t="s">
        <v>94</v>
      </c>
      <c r="AJ36" t="s">
        <v>94</v>
      </c>
      <c r="AK36" t="s">
        <v>94</v>
      </c>
      <c r="AL36" t="s">
        <v>94</v>
      </c>
      <c r="AM36" t="s">
        <v>94</v>
      </c>
      <c r="AN36" t="s">
        <v>94</v>
      </c>
      <c r="AO36" t="s">
        <v>94</v>
      </c>
      <c r="AP36" t="s">
        <v>94</v>
      </c>
      <c r="AQ36" t="s">
        <v>94</v>
      </c>
      <c r="AR36" t="s">
        <v>94</v>
      </c>
      <c r="AS36" t="s">
        <v>94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173</v>
      </c>
      <c r="BG36">
        <v>33</v>
      </c>
      <c r="BH36" t="s">
        <v>98</v>
      </c>
    </row>
    <row r="37" spans="1:60" hidden="1" x14ac:dyDescent="0.45">
      <c r="A37" t="s">
        <v>177</v>
      </c>
      <c r="B37" t="s">
        <v>86</v>
      </c>
      <c r="C37" t="s">
        <v>171</v>
      </c>
      <c r="D37" t="s">
        <v>88</v>
      </c>
      <c r="E37" s="2" t="str">
        <f>HYPERLINK("capsilon://?command=openfolder&amp;siteaddress=ameris.emaiq-na2.net&amp;folderid=FX2F6C1DE1-7B45-D56D-CE43-6A619913B9B8","FX230135")</f>
        <v>FX230135</v>
      </c>
      <c r="F37" t="s">
        <v>19</v>
      </c>
      <c r="G37" t="s">
        <v>19</v>
      </c>
      <c r="H37" t="s">
        <v>89</v>
      </c>
      <c r="I37" t="s">
        <v>172</v>
      </c>
      <c r="J37">
        <v>0</v>
      </c>
      <c r="K37" t="s">
        <v>91</v>
      </c>
      <c r="L37" t="s">
        <v>92</v>
      </c>
      <c r="M37" t="s">
        <v>93</v>
      </c>
      <c r="N37">
        <v>2</v>
      </c>
      <c r="O37" s="1">
        <v>44964.554212962961</v>
      </c>
      <c r="P37" s="1">
        <v>44964.579212962963</v>
      </c>
      <c r="Q37">
        <v>1268</v>
      </c>
      <c r="R37">
        <v>892</v>
      </c>
      <c r="S37" t="b">
        <v>0</v>
      </c>
      <c r="T37" t="s">
        <v>94</v>
      </c>
      <c r="U37" t="b">
        <v>1</v>
      </c>
      <c r="V37" t="s">
        <v>102</v>
      </c>
      <c r="W37" s="1">
        <v>44964.562118055554</v>
      </c>
      <c r="X37">
        <v>479</v>
      </c>
      <c r="Y37">
        <v>69</v>
      </c>
      <c r="Z37">
        <v>0</v>
      </c>
      <c r="AA37">
        <v>69</v>
      </c>
      <c r="AB37">
        <v>0</v>
      </c>
      <c r="AC37">
        <v>18</v>
      </c>
      <c r="AD37">
        <v>-69</v>
      </c>
      <c r="AE37">
        <v>0</v>
      </c>
      <c r="AF37">
        <v>0</v>
      </c>
      <c r="AG37">
        <v>0</v>
      </c>
      <c r="AH37" t="s">
        <v>178</v>
      </c>
      <c r="AI37" s="1">
        <v>44964.579212962963</v>
      </c>
      <c r="AJ37">
        <v>413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-69</v>
      </c>
      <c r="AQ37">
        <v>0</v>
      </c>
      <c r="AR37">
        <v>0</v>
      </c>
      <c r="AS37">
        <v>0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173</v>
      </c>
      <c r="BG37">
        <v>36</v>
      </c>
      <c r="BH37" t="s">
        <v>98</v>
      </c>
    </row>
    <row r="38" spans="1:60" hidden="1" x14ac:dyDescent="0.45">
      <c r="A38" t="s">
        <v>179</v>
      </c>
      <c r="B38" t="s">
        <v>86</v>
      </c>
      <c r="C38" t="s">
        <v>175</v>
      </c>
      <c r="D38" t="s">
        <v>88</v>
      </c>
      <c r="E38" s="2" t="str">
        <f>HYPERLINK("capsilon://?command=openfolder&amp;siteaddress=ameris.emaiq-na2.net&amp;folderid=FX5B333BC1-724D-BC71-2DC1-11F0F8FAB028","FX23024")</f>
        <v>FX23024</v>
      </c>
      <c r="F38" t="s">
        <v>19</v>
      </c>
      <c r="G38" t="s">
        <v>19</v>
      </c>
      <c r="H38" t="s">
        <v>89</v>
      </c>
      <c r="I38" t="s">
        <v>176</v>
      </c>
      <c r="J38">
        <v>0</v>
      </c>
      <c r="K38" t="s">
        <v>91</v>
      </c>
      <c r="L38" t="s">
        <v>92</v>
      </c>
      <c r="M38" t="s">
        <v>93</v>
      </c>
      <c r="N38">
        <v>2</v>
      </c>
      <c r="O38" s="1">
        <v>44964.557071759256</v>
      </c>
      <c r="P38" s="1">
        <v>44964.58121527778</v>
      </c>
      <c r="Q38">
        <v>1642</v>
      </c>
      <c r="R38">
        <v>444</v>
      </c>
      <c r="S38" t="b">
        <v>0</v>
      </c>
      <c r="T38" t="s">
        <v>94</v>
      </c>
      <c r="U38" t="b">
        <v>1</v>
      </c>
      <c r="V38" t="s">
        <v>102</v>
      </c>
      <c r="W38" s="1">
        <v>44964.56527777778</v>
      </c>
      <c r="X38">
        <v>272</v>
      </c>
      <c r="Y38">
        <v>70</v>
      </c>
      <c r="Z38">
        <v>0</v>
      </c>
      <c r="AA38">
        <v>70</v>
      </c>
      <c r="AB38">
        <v>0</v>
      </c>
      <c r="AC38">
        <v>16</v>
      </c>
      <c r="AD38">
        <v>-70</v>
      </c>
      <c r="AE38">
        <v>0</v>
      </c>
      <c r="AF38">
        <v>0</v>
      </c>
      <c r="AG38">
        <v>0</v>
      </c>
      <c r="AH38" t="s">
        <v>178</v>
      </c>
      <c r="AI38" s="1">
        <v>44964.58121527778</v>
      </c>
      <c r="AJ38">
        <v>172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-71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173</v>
      </c>
      <c r="BG38">
        <v>34</v>
      </c>
      <c r="BH38" t="s">
        <v>98</v>
      </c>
    </row>
    <row r="39" spans="1:60" hidden="1" x14ac:dyDescent="0.45">
      <c r="A39" t="s">
        <v>180</v>
      </c>
      <c r="B39" t="s">
        <v>86</v>
      </c>
      <c r="C39" t="s">
        <v>181</v>
      </c>
      <c r="D39" t="s">
        <v>88</v>
      </c>
      <c r="E39" s="2" t="str">
        <f>HYPERLINK("capsilon://?command=openfolder&amp;siteaddress=ameris.emaiq-na2.net&amp;folderid=FX503DB09B-8C97-1CF7-BC0D-335D41274B37","FX23027")</f>
        <v>FX23027</v>
      </c>
      <c r="F39" t="s">
        <v>19</v>
      </c>
      <c r="G39" t="s">
        <v>19</v>
      </c>
      <c r="H39" t="s">
        <v>89</v>
      </c>
      <c r="I39" t="s">
        <v>182</v>
      </c>
      <c r="J39">
        <v>0</v>
      </c>
      <c r="K39" t="s">
        <v>91</v>
      </c>
      <c r="L39" t="s">
        <v>92</v>
      </c>
      <c r="M39" t="s">
        <v>93</v>
      </c>
      <c r="N39">
        <v>1</v>
      </c>
      <c r="O39" s="1">
        <v>44964.646284722221</v>
      </c>
      <c r="P39" s="1">
        <v>44964.667303240742</v>
      </c>
      <c r="Q39">
        <v>1760</v>
      </c>
      <c r="R39">
        <v>56</v>
      </c>
      <c r="S39" t="b">
        <v>0</v>
      </c>
      <c r="T39" t="s">
        <v>94</v>
      </c>
      <c r="U39" t="b">
        <v>0</v>
      </c>
      <c r="V39" t="s">
        <v>102</v>
      </c>
      <c r="W39" s="1">
        <v>44964.667303240742</v>
      </c>
      <c r="X39">
        <v>56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27</v>
      </c>
      <c r="AF39">
        <v>0</v>
      </c>
      <c r="AG39">
        <v>1</v>
      </c>
      <c r="AH39" t="s">
        <v>94</v>
      </c>
      <c r="AI39" t="s">
        <v>94</v>
      </c>
      <c r="AJ39" t="s">
        <v>94</v>
      </c>
      <c r="AK39" t="s">
        <v>94</v>
      </c>
      <c r="AL39" t="s">
        <v>94</v>
      </c>
      <c r="AM39" t="s">
        <v>94</v>
      </c>
      <c r="AN39" t="s">
        <v>94</v>
      </c>
      <c r="AO39" t="s">
        <v>94</v>
      </c>
      <c r="AP39" t="s">
        <v>94</v>
      </c>
      <c r="AQ39" t="s">
        <v>94</v>
      </c>
      <c r="AR39" t="s">
        <v>94</v>
      </c>
      <c r="AS39" t="s">
        <v>94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173</v>
      </c>
      <c r="BG39">
        <v>30</v>
      </c>
      <c r="BH39" t="s">
        <v>98</v>
      </c>
    </row>
    <row r="40" spans="1:60" hidden="1" x14ac:dyDescent="0.45">
      <c r="A40" t="s">
        <v>183</v>
      </c>
      <c r="B40" t="s">
        <v>86</v>
      </c>
      <c r="C40" t="s">
        <v>181</v>
      </c>
      <c r="D40" t="s">
        <v>88</v>
      </c>
      <c r="E40" s="2" t="str">
        <f>HYPERLINK("capsilon://?command=openfolder&amp;siteaddress=ameris.emaiq-na2.net&amp;folderid=FX503DB09B-8C97-1CF7-BC0D-335D41274B37","FX23027")</f>
        <v>FX23027</v>
      </c>
      <c r="F40" t="s">
        <v>19</v>
      </c>
      <c r="G40" t="s">
        <v>19</v>
      </c>
      <c r="H40" t="s">
        <v>89</v>
      </c>
      <c r="I40" t="s">
        <v>184</v>
      </c>
      <c r="J40">
        <v>0</v>
      </c>
      <c r="K40" t="s">
        <v>91</v>
      </c>
      <c r="L40" t="s">
        <v>92</v>
      </c>
      <c r="M40" t="s">
        <v>93</v>
      </c>
      <c r="N40">
        <v>1</v>
      </c>
      <c r="O40" s="1">
        <v>44964.661828703705</v>
      </c>
      <c r="P40" s="1">
        <v>44964.667500000003</v>
      </c>
      <c r="Q40">
        <v>474</v>
      </c>
      <c r="R40">
        <v>16</v>
      </c>
      <c r="S40" t="b">
        <v>0</v>
      </c>
      <c r="T40" t="s">
        <v>94</v>
      </c>
      <c r="U40" t="b">
        <v>0</v>
      </c>
      <c r="V40" t="s">
        <v>102</v>
      </c>
      <c r="W40" s="1">
        <v>44964.667500000003</v>
      </c>
      <c r="X40">
        <v>16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27</v>
      </c>
      <c r="AF40">
        <v>0</v>
      </c>
      <c r="AG40">
        <v>1</v>
      </c>
      <c r="AH40" t="s">
        <v>94</v>
      </c>
      <c r="AI40" t="s">
        <v>94</v>
      </c>
      <c r="AJ40" t="s">
        <v>94</v>
      </c>
      <c r="AK40" t="s">
        <v>94</v>
      </c>
      <c r="AL40" t="s">
        <v>94</v>
      </c>
      <c r="AM40" t="s">
        <v>94</v>
      </c>
      <c r="AN40" t="s">
        <v>94</v>
      </c>
      <c r="AO40" t="s">
        <v>94</v>
      </c>
      <c r="AP40" t="s">
        <v>94</v>
      </c>
      <c r="AQ40" t="s">
        <v>94</v>
      </c>
      <c r="AR40" t="s">
        <v>94</v>
      </c>
      <c r="AS40" t="s">
        <v>94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173</v>
      </c>
      <c r="BG40">
        <v>8</v>
      </c>
      <c r="BH40" t="s">
        <v>98</v>
      </c>
    </row>
    <row r="41" spans="1:60" hidden="1" x14ac:dyDescent="0.45">
      <c r="A41" t="s">
        <v>185</v>
      </c>
      <c r="B41" t="s">
        <v>86</v>
      </c>
      <c r="C41" t="s">
        <v>181</v>
      </c>
      <c r="D41" t="s">
        <v>88</v>
      </c>
      <c r="E41" s="2" t="str">
        <f>HYPERLINK("capsilon://?command=openfolder&amp;siteaddress=ameris.emaiq-na2.net&amp;folderid=FX503DB09B-8C97-1CF7-BC0D-335D41274B37","FX23027")</f>
        <v>FX23027</v>
      </c>
      <c r="F41" t="s">
        <v>19</v>
      </c>
      <c r="G41" t="s">
        <v>19</v>
      </c>
      <c r="H41" t="s">
        <v>89</v>
      </c>
      <c r="I41" t="s">
        <v>182</v>
      </c>
      <c r="J41">
        <v>0</v>
      </c>
      <c r="K41" t="s">
        <v>91</v>
      </c>
      <c r="L41" t="s">
        <v>92</v>
      </c>
      <c r="M41" t="s">
        <v>93</v>
      </c>
      <c r="N41">
        <v>2</v>
      </c>
      <c r="O41" s="1">
        <v>44964.667627314811</v>
      </c>
      <c r="P41" s="1">
        <v>44964.714178240742</v>
      </c>
      <c r="Q41">
        <v>3897</v>
      </c>
      <c r="R41">
        <v>125</v>
      </c>
      <c r="S41" t="b">
        <v>0</v>
      </c>
      <c r="T41" t="s">
        <v>94</v>
      </c>
      <c r="U41" t="b">
        <v>1</v>
      </c>
      <c r="V41" t="s">
        <v>102</v>
      </c>
      <c r="W41" s="1">
        <v>44964.668425925927</v>
      </c>
      <c r="X41">
        <v>60</v>
      </c>
      <c r="Y41">
        <v>12</v>
      </c>
      <c r="Z41">
        <v>0</v>
      </c>
      <c r="AA41">
        <v>12</v>
      </c>
      <c r="AB41">
        <v>0</v>
      </c>
      <c r="AC41">
        <v>0</v>
      </c>
      <c r="AD41">
        <v>-12</v>
      </c>
      <c r="AE41">
        <v>0</v>
      </c>
      <c r="AF41">
        <v>0</v>
      </c>
      <c r="AG41">
        <v>0</v>
      </c>
      <c r="AH41" t="s">
        <v>178</v>
      </c>
      <c r="AI41" s="1">
        <v>44964.714178240742</v>
      </c>
      <c r="AJ41">
        <v>65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-12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173</v>
      </c>
      <c r="BG41">
        <v>67</v>
      </c>
      <c r="BH41" t="s">
        <v>98</v>
      </c>
    </row>
    <row r="42" spans="1:60" hidden="1" x14ac:dyDescent="0.45">
      <c r="A42" t="s">
        <v>186</v>
      </c>
      <c r="B42" t="s">
        <v>86</v>
      </c>
      <c r="C42" t="s">
        <v>181</v>
      </c>
      <c r="D42" t="s">
        <v>88</v>
      </c>
      <c r="E42" s="2" t="str">
        <f>HYPERLINK("capsilon://?command=openfolder&amp;siteaddress=ameris.emaiq-na2.net&amp;folderid=FX503DB09B-8C97-1CF7-BC0D-335D41274B37","FX23027")</f>
        <v>FX23027</v>
      </c>
      <c r="F42" t="s">
        <v>19</v>
      </c>
      <c r="G42" t="s">
        <v>19</v>
      </c>
      <c r="H42" t="s">
        <v>89</v>
      </c>
      <c r="I42" t="s">
        <v>184</v>
      </c>
      <c r="J42">
        <v>0</v>
      </c>
      <c r="K42" t="s">
        <v>91</v>
      </c>
      <c r="L42" t="s">
        <v>92</v>
      </c>
      <c r="M42" t="s">
        <v>93</v>
      </c>
      <c r="N42">
        <v>2</v>
      </c>
      <c r="O42" s="1">
        <v>44964.667800925927</v>
      </c>
      <c r="P42" s="1">
        <v>44964.714444444442</v>
      </c>
      <c r="Q42">
        <v>3961</v>
      </c>
      <c r="R42">
        <v>69</v>
      </c>
      <c r="S42" t="b">
        <v>0</v>
      </c>
      <c r="T42" t="s">
        <v>94</v>
      </c>
      <c r="U42" t="b">
        <v>1</v>
      </c>
      <c r="V42" t="s">
        <v>102</v>
      </c>
      <c r="W42" s="1">
        <v>44964.668981481482</v>
      </c>
      <c r="X42">
        <v>47</v>
      </c>
      <c r="Y42">
        <v>12</v>
      </c>
      <c r="Z42">
        <v>0</v>
      </c>
      <c r="AA42">
        <v>12</v>
      </c>
      <c r="AB42">
        <v>0</v>
      </c>
      <c r="AC42">
        <v>0</v>
      </c>
      <c r="AD42">
        <v>-12</v>
      </c>
      <c r="AE42">
        <v>0</v>
      </c>
      <c r="AF42">
        <v>0</v>
      </c>
      <c r="AG42">
        <v>0</v>
      </c>
      <c r="AH42" t="s">
        <v>178</v>
      </c>
      <c r="AI42" s="1">
        <v>44964.714444444442</v>
      </c>
      <c r="AJ42">
        <v>22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-12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173</v>
      </c>
      <c r="BG42">
        <v>67</v>
      </c>
      <c r="BH42" t="s">
        <v>98</v>
      </c>
    </row>
    <row r="43" spans="1:60" hidden="1" x14ac:dyDescent="0.45">
      <c r="A43" t="s">
        <v>187</v>
      </c>
      <c r="B43" t="s">
        <v>86</v>
      </c>
      <c r="C43" t="s">
        <v>87</v>
      </c>
      <c r="D43" t="s">
        <v>88</v>
      </c>
      <c r="E43" s="2" t="str">
        <f>HYPERLINK("capsilon://?command=openfolder&amp;siteaddress=ameris.emaiq-na2.net&amp;folderid=FXDCA047AE-567E-51DB-728E-8C0E6CFD99BC","FX23028")</f>
        <v>FX23028</v>
      </c>
      <c r="F43" t="s">
        <v>19</v>
      </c>
      <c r="G43" t="s">
        <v>19</v>
      </c>
      <c r="H43" t="s">
        <v>89</v>
      </c>
      <c r="I43" t="s">
        <v>90</v>
      </c>
      <c r="J43">
        <v>0</v>
      </c>
      <c r="K43" t="s">
        <v>91</v>
      </c>
      <c r="L43" t="s">
        <v>92</v>
      </c>
      <c r="M43" t="s">
        <v>93</v>
      </c>
      <c r="N43">
        <v>1</v>
      </c>
      <c r="O43" s="1">
        <v>44965.58457175926</v>
      </c>
      <c r="P43" s="1">
        <v>44965.595821759256</v>
      </c>
      <c r="Q43">
        <v>440</v>
      </c>
      <c r="R43">
        <v>532</v>
      </c>
      <c r="S43" t="b">
        <v>0</v>
      </c>
      <c r="T43" t="s">
        <v>94</v>
      </c>
      <c r="U43" t="b">
        <v>0</v>
      </c>
      <c r="V43" t="s">
        <v>95</v>
      </c>
      <c r="W43" s="1">
        <v>44965.595821759256</v>
      </c>
      <c r="X43">
        <v>532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34</v>
      </c>
      <c r="AF43">
        <v>0</v>
      </c>
      <c r="AG43">
        <v>1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97</v>
      </c>
      <c r="BG43">
        <v>16</v>
      </c>
      <c r="BH43" t="s">
        <v>98</v>
      </c>
    </row>
    <row r="44" spans="1:60" x14ac:dyDescent="0.45">
      <c r="A44" t="s">
        <v>188</v>
      </c>
      <c r="B44" t="s">
        <v>86</v>
      </c>
      <c r="C44" t="s">
        <v>189</v>
      </c>
      <c r="D44" t="s">
        <v>88</v>
      </c>
      <c r="E44" s="2" t="str">
        <f>HYPERLINK("capsilon://?command=openfolder&amp;siteaddress=ameris.emaiq-na2.net&amp;folderid=FXB4388DF2-3916-4D4E-4EED-2644F89B2362","FX230310")</f>
        <v>FX230310</v>
      </c>
      <c r="F44" t="s">
        <v>19</v>
      </c>
      <c r="G44" t="s">
        <v>19</v>
      </c>
      <c r="H44" t="s">
        <v>89</v>
      </c>
      <c r="I44" t="s">
        <v>190</v>
      </c>
      <c r="J44">
        <v>0</v>
      </c>
      <c r="K44" t="s">
        <v>91</v>
      </c>
      <c r="L44" t="s">
        <v>92</v>
      </c>
      <c r="M44" t="s">
        <v>93</v>
      </c>
      <c r="N44">
        <v>2</v>
      </c>
      <c r="O44" s="1">
        <v>44987.510567129626</v>
      </c>
      <c r="P44" s="1">
        <v>44987.527824074074</v>
      </c>
      <c r="Q44">
        <v>724</v>
      </c>
      <c r="R44">
        <v>767</v>
      </c>
      <c r="S44" t="b">
        <v>0</v>
      </c>
      <c r="T44" t="s">
        <v>94</v>
      </c>
      <c r="U44" t="b">
        <v>1</v>
      </c>
      <c r="V44" t="s">
        <v>102</v>
      </c>
      <c r="W44" s="1">
        <v>44987.514710648145</v>
      </c>
      <c r="X44">
        <v>307</v>
      </c>
      <c r="Y44">
        <v>34</v>
      </c>
      <c r="Z44">
        <v>0</v>
      </c>
      <c r="AA44">
        <v>34</v>
      </c>
      <c r="AB44">
        <v>0</v>
      </c>
      <c r="AC44">
        <v>27</v>
      </c>
      <c r="AD44">
        <v>-34</v>
      </c>
      <c r="AE44">
        <v>0</v>
      </c>
      <c r="AF44">
        <v>0</v>
      </c>
      <c r="AG44">
        <v>0</v>
      </c>
      <c r="AH44" t="s">
        <v>191</v>
      </c>
      <c r="AI44" s="1">
        <v>44987.527824074074</v>
      </c>
      <c r="AJ44">
        <v>460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-35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192</v>
      </c>
      <c r="BG44">
        <v>24</v>
      </c>
      <c r="BH44" t="s">
        <v>98</v>
      </c>
    </row>
    <row r="45" spans="1:60" x14ac:dyDescent="0.45">
      <c r="A45" t="s">
        <v>193</v>
      </c>
      <c r="B45" t="s">
        <v>86</v>
      </c>
      <c r="C45" t="s">
        <v>189</v>
      </c>
      <c r="D45" t="s">
        <v>88</v>
      </c>
      <c r="E45" s="2" t="str">
        <f>HYPERLINK("capsilon://?command=openfolder&amp;siteaddress=ameris.emaiq-na2.net&amp;folderid=FXB4388DF2-3916-4D4E-4EED-2644F89B2362","FX230310")</f>
        <v>FX230310</v>
      </c>
      <c r="F45" t="s">
        <v>19</v>
      </c>
      <c r="G45" t="s">
        <v>19</v>
      </c>
      <c r="H45" t="s">
        <v>89</v>
      </c>
      <c r="I45" t="s">
        <v>194</v>
      </c>
      <c r="J45">
        <v>0</v>
      </c>
      <c r="K45" t="s">
        <v>91</v>
      </c>
      <c r="L45" t="s">
        <v>92</v>
      </c>
      <c r="M45" t="s">
        <v>93</v>
      </c>
      <c r="N45">
        <v>2</v>
      </c>
      <c r="O45" s="1">
        <v>44987.51153935185</v>
      </c>
      <c r="P45" s="1">
        <v>44987.539618055554</v>
      </c>
      <c r="Q45">
        <v>1859</v>
      </c>
      <c r="R45">
        <v>567</v>
      </c>
      <c r="S45" t="b">
        <v>0</v>
      </c>
      <c r="T45" t="s">
        <v>94</v>
      </c>
      <c r="U45" t="b">
        <v>1</v>
      </c>
      <c r="V45" t="s">
        <v>102</v>
      </c>
      <c r="W45" s="1">
        <v>44987.535092592596</v>
      </c>
      <c r="X45">
        <v>490</v>
      </c>
      <c r="Y45">
        <v>35</v>
      </c>
      <c r="Z45">
        <v>0</v>
      </c>
      <c r="AA45">
        <v>35</v>
      </c>
      <c r="AB45">
        <v>0</v>
      </c>
      <c r="AC45">
        <v>44</v>
      </c>
      <c r="AD45">
        <v>-35</v>
      </c>
      <c r="AE45">
        <v>0</v>
      </c>
      <c r="AF45">
        <v>0</v>
      </c>
      <c r="AG45">
        <v>0</v>
      </c>
      <c r="AH45" t="s">
        <v>191</v>
      </c>
      <c r="AI45" s="1">
        <v>44987.539618055554</v>
      </c>
      <c r="AJ45">
        <v>77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-36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192</v>
      </c>
      <c r="BG45">
        <v>40</v>
      </c>
      <c r="BH45" t="s">
        <v>98</v>
      </c>
    </row>
    <row r="46" spans="1:60" x14ac:dyDescent="0.45">
      <c r="A46" t="s">
        <v>195</v>
      </c>
      <c r="B46" t="s">
        <v>86</v>
      </c>
      <c r="C46" t="s">
        <v>141</v>
      </c>
      <c r="D46" t="s">
        <v>88</v>
      </c>
      <c r="E46" s="2" t="str">
        <f>HYPERLINK("capsilon://?command=openfolder&amp;siteaddress=ameris.emaiq-na2.net&amp;folderid=FX03CF4A18-8ABA-A83E-AECA-B8A18BE8512D","FX230229")</f>
        <v>FX230229</v>
      </c>
      <c r="F46" t="s">
        <v>19</v>
      </c>
      <c r="G46" t="s">
        <v>19</v>
      </c>
      <c r="H46" t="s">
        <v>89</v>
      </c>
      <c r="I46" t="s">
        <v>196</v>
      </c>
      <c r="J46">
        <v>0</v>
      </c>
      <c r="K46" t="s">
        <v>91</v>
      </c>
      <c r="L46" t="s">
        <v>92</v>
      </c>
      <c r="M46" t="s">
        <v>93</v>
      </c>
      <c r="N46">
        <v>2</v>
      </c>
      <c r="O46" s="1">
        <v>44987.60496527778</v>
      </c>
      <c r="P46" s="1">
        <v>44987.722025462965</v>
      </c>
      <c r="Q46">
        <v>9755</v>
      </c>
      <c r="R46">
        <v>359</v>
      </c>
      <c r="S46" t="b">
        <v>0</v>
      </c>
      <c r="T46" t="s">
        <v>94</v>
      </c>
      <c r="U46" t="b">
        <v>0</v>
      </c>
      <c r="V46" t="s">
        <v>102</v>
      </c>
      <c r="W46" s="1">
        <v>44987.699282407404</v>
      </c>
      <c r="X46">
        <v>174</v>
      </c>
      <c r="Y46">
        <v>32</v>
      </c>
      <c r="Z46">
        <v>0</v>
      </c>
      <c r="AA46">
        <v>32</v>
      </c>
      <c r="AB46">
        <v>0</v>
      </c>
      <c r="AC46">
        <v>14</v>
      </c>
      <c r="AD46">
        <v>-32</v>
      </c>
      <c r="AE46">
        <v>0</v>
      </c>
      <c r="AF46">
        <v>0</v>
      </c>
      <c r="AG46">
        <v>0</v>
      </c>
      <c r="AH46" t="s">
        <v>191</v>
      </c>
      <c r="AI46" s="1">
        <v>44987.722025462965</v>
      </c>
      <c r="AJ46">
        <v>154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-32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192</v>
      </c>
      <c r="BG46">
        <v>168</v>
      </c>
      <c r="BH46" t="s">
        <v>98</v>
      </c>
    </row>
    <row r="47" spans="1:60" x14ac:dyDescent="0.45">
      <c r="A47" t="s">
        <v>197</v>
      </c>
      <c r="B47" t="s">
        <v>86</v>
      </c>
      <c r="C47" t="s">
        <v>141</v>
      </c>
      <c r="D47" t="s">
        <v>88</v>
      </c>
      <c r="E47" s="2" t="str">
        <f>HYPERLINK("capsilon://?command=openfolder&amp;siteaddress=ameris.emaiq-na2.net&amp;folderid=FX03CF4A18-8ABA-A83E-AECA-B8A18BE8512D","FX230229")</f>
        <v>FX230229</v>
      </c>
      <c r="F47" t="s">
        <v>19</v>
      </c>
      <c r="G47" t="s">
        <v>19</v>
      </c>
      <c r="H47" t="s">
        <v>89</v>
      </c>
      <c r="I47" t="s">
        <v>198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44987.606354166666</v>
      </c>
      <c r="P47" s="1">
        <v>44987.723368055558</v>
      </c>
      <c r="Q47">
        <v>9882</v>
      </c>
      <c r="R47">
        <v>228</v>
      </c>
      <c r="S47" t="b">
        <v>0</v>
      </c>
      <c r="T47" t="s">
        <v>94</v>
      </c>
      <c r="U47" t="b">
        <v>0</v>
      </c>
      <c r="V47" t="s">
        <v>102</v>
      </c>
      <c r="W47" s="1">
        <v>44987.700590277775</v>
      </c>
      <c r="X47">
        <v>112</v>
      </c>
      <c r="Y47">
        <v>23</v>
      </c>
      <c r="Z47">
        <v>0</v>
      </c>
      <c r="AA47">
        <v>23</v>
      </c>
      <c r="AB47">
        <v>0</v>
      </c>
      <c r="AC47">
        <v>6</v>
      </c>
      <c r="AD47">
        <v>-23</v>
      </c>
      <c r="AE47">
        <v>0</v>
      </c>
      <c r="AF47">
        <v>0</v>
      </c>
      <c r="AG47">
        <v>0</v>
      </c>
      <c r="AH47" t="s">
        <v>191</v>
      </c>
      <c r="AI47" s="1">
        <v>44987.723368055558</v>
      </c>
      <c r="AJ47">
        <v>116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-23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192</v>
      </c>
      <c r="BG47">
        <v>168</v>
      </c>
      <c r="BH47" t="s">
        <v>98</v>
      </c>
    </row>
    <row r="48" spans="1:60" x14ac:dyDescent="0.45">
      <c r="A48" t="s">
        <v>199</v>
      </c>
      <c r="B48" t="s">
        <v>86</v>
      </c>
      <c r="C48" t="s">
        <v>133</v>
      </c>
      <c r="D48" t="s">
        <v>88</v>
      </c>
      <c r="E48" s="2" t="str">
        <f>HYPERLINK("capsilon://?command=openfolder&amp;siteaddress=ameris.emaiq-na2.net&amp;folderid=FX46D0630E-C519-FBA0-40D3-80100392121A","FX230232")</f>
        <v>FX230232</v>
      </c>
      <c r="F48" t="s">
        <v>19</v>
      </c>
      <c r="G48" t="s">
        <v>19</v>
      </c>
      <c r="H48" t="s">
        <v>89</v>
      </c>
      <c r="I48" t="s">
        <v>200</v>
      </c>
      <c r="J48">
        <v>0</v>
      </c>
      <c r="K48" t="s">
        <v>91</v>
      </c>
      <c r="L48" t="s">
        <v>92</v>
      </c>
      <c r="M48" t="s">
        <v>93</v>
      </c>
      <c r="N48">
        <v>1</v>
      </c>
      <c r="O48" s="1">
        <v>44987.640057870369</v>
      </c>
      <c r="P48" s="1">
        <v>44987.702245370368</v>
      </c>
      <c r="Q48">
        <v>5231</v>
      </c>
      <c r="R48">
        <v>142</v>
      </c>
      <c r="S48" t="b">
        <v>0</v>
      </c>
      <c r="T48" t="s">
        <v>94</v>
      </c>
      <c r="U48" t="b">
        <v>0</v>
      </c>
      <c r="V48" t="s">
        <v>102</v>
      </c>
      <c r="W48" s="1">
        <v>44987.702245370368</v>
      </c>
      <c r="X48">
        <v>142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56</v>
      </c>
      <c r="AF48">
        <v>0</v>
      </c>
      <c r="AG48">
        <v>1</v>
      </c>
      <c r="AH48" t="s">
        <v>94</v>
      </c>
      <c r="AI48" t="s">
        <v>94</v>
      </c>
      <c r="AJ48" t="s">
        <v>94</v>
      </c>
      <c r="AK48" t="s">
        <v>94</v>
      </c>
      <c r="AL48" t="s">
        <v>94</v>
      </c>
      <c r="AM48" t="s">
        <v>94</v>
      </c>
      <c r="AN48" t="s">
        <v>94</v>
      </c>
      <c r="AO48" t="s">
        <v>94</v>
      </c>
      <c r="AP48" t="s">
        <v>94</v>
      </c>
      <c r="AQ48" t="s">
        <v>94</v>
      </c>
      <c r="AR48" t="s">
        <v>94</v>
      </c>
      <c r="AS48" t="s">
        <v>94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192</v>
      </c>
      <c r="BG48">
        <v>89</v>
      </c>
      <c r="BH48" t="s">
        <v>98</v>
      </c>
    </row>
    <row r="49" spans="1:60" x14ac:dyDescent="0.45">
      <c r="A49" t="s">
        <v>201</v>
      </c>
      <c r="B49" t="s">
        <v>86</v>
      </c>
      <c r="C49" t="s">
        <v>133</v>
      </c>
      <c r="D49" t="s">
        <v>88</v>
      </c>
      <c r="E49" s="2" t="str">
        <f>HYPERLINK("capsilon://?command=openfolder&amp;siteaddress=ameris.emaiq-na2.net&amp;folderid=FX46D0630E-C519-FBA0-40D3-80100392121A","FX230232")</f>
        <v>FX230232</v>
      </c>
      <c r="F49" t="s">
        <v>19</v>
      </c>
      <c r="G49" t="s">
        <v>19</v>
      </c>
      <c r="H49" t="s">
        <v>89</v>
      </c>
      <c r="I49" t="s">
        <v>200</v>
      </c>
      <c r="J49">
        <v>0</v>
      </c>
      <c r="K49" t="s">
        <v>91</v>
      </c>
      <c r="L49" t="s">
        <v>92</v>
      </c>
      <c r="M49" t="s">
        <v>93</v>
      </c>
      <c r="N49">
        <v>2</v>
      </c>
      <c r="O49" s="1">
        <v>44987.702592592592</v>
      </c>
      <c r="P49" s="1">
        <v>44987.720231481479</v>
      </c>
      <c r="Q49">
        <v>1126</v>
      </c>
      <c r="R49">
        <v>398</v>
      </c>
      <c r="S49" t="b">
        <v>0</v>
      </c>
      <c r="T49" t="s">
        <v>94</v>
      </c>
      <c r="U49" t="b">
        <v>1</v>
      </c>
      <c r="V49" t="s">
        <v>102</v>
      </c>
      <c r="W49" s="1">
        <v>44987.705451388887</v>
      </c>
      <c r="X49">
        <v>246</v>
      </c>
      <c r="Y49">
        <v>47</v>
      </c>
      <c r="Z49">
        <v>0</v>
      </c>
      <c r="AA49">
        <v>47</v>
      </c>
      <c r="AB49">
        <v>0</v>
      </c>
      <c r="AC49">
        <v>28</v>
      </c>
      <c r="AD49">
        <v>-47</v>
      </c>
      <c r="AE49">
        <v>0</v>
      </c>
      <c r="AF49">
        <v>0</v>
      </c>
      <c r="AG49">
        <v>0</v>
      </c>
      <c r="AH49" t="s">
        <v>191</v>
      </c>
      <c r="AI49" s="1">
        <v>44987.720231481479</v>
      </c>
      <c r="AJ49">
        <v>152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-47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192</v>
      </c>
      <c r="BG49">
        <v>25</v>
      </c>
      <c r="BH49" t="s">
        <v>98</v>
      </c>
    </row>
    <row r="50" spans="1:60" x14ac:dyDescent="0.45">
      <c r="A50" t="s">
        <v>202</v>
      </c>
      <c r="B50" t="s">
        <v>86</v>
      </c>
      <c r="C50" t="s">
        <v>203</v>
      </c>
      <c r="D50" t="s">
        <v>88</v>
      </c>
      <c r="E50" s="2" t="str">
        <f>HYPERLINK("capsilon://?command=openfolder&amp;siteaddress=ameris.emaiq-na2.net&amp;folderid=FX95CFD0FC-39BB-77FA-7F7B-6B834F0BC2A6","FX230316")</f>
        <v>FX230316</v>
      </c>
      <c r="F50" t="s">
        <v>19</v>
      </c>
      <c r="G50" t="s">
        <v>19</v>
      </c>
      <c r="H50" t="s">
        <v>89</v>
      </c>
      <c r="I50" t="s">
        <v>204</v>
      </c>
      <c r="J50">
        <v>0</v>
      </c>
      <c r="K50" t="s">
        <v>91</v>
      </c>
      <c r="L50" t="s">
        <v>92</v>
      </c>
      <c r="M50" t="s">
        <v>93</v>
      </c>
      <c r="N50">
        <v>1</v>
      </c>
      <c r="O50" s="1">
        <v>44987.822129629632</v>
      </c>
      <c r="P50" s="1">
        <v>44987.960428240738</v>
      </c>
      <c r="Q50">
        <v>11755</v>
      </c>
      <c r="R50">
        <v>194</v>
      </c>
      <c r="S50" t="b">
        <v>0</v>
      </c>
      <c r="T50" t="s">
        <v>94</v>
      </c>
      <c r="U50" t="b">
        <v>0</v>
      </c>
      <c r="V50" t="s">
        <v>205</v>
      </c>
      <c r="W50" s="1">
        <v>44987.960428240738</v>
      </c>
      <c r="X50">
        <v>194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</v>
      </c>
      <c r="AF50">
        <v>0</v>
      </c>
      <c r="AG50">
        <v>1</v>
      </c>
      <c r="AH50" t="s">
        <v>94</v>
      </c>
      <c r="AI50" t="s">
        <v>94</v>
      </c>
      <c r="AJ50" t="s">
        <v>94</v>
      </c>
      <c r="AK50" t="s">
        <v>94</v>
      </c>
      <c r="AL50" t="s">
        <v>94</v>
      </c>
      <c r="AM50" t="s">
        <v>94</v>
      </c>
      <c r="AN50" t="s">
        <v>94</v>
      </c>
      <c r="AO50" t="s">
        <v>94</v>
      </c>
      <c r="AP50" t="s">
        <v>94</v>
      </c>
      <c r="AQ50" t="s">
        <v>94</v>
      </c>
      <c r="AR50" t="s">
        <v>94</v>
      </c>
      <c r="AS50" t="s">
        <v>94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192</v>
      </c>
      <c r="BG50">
        <v>199</v>
      </c>
      <c r="BH50" t="s">
        <v>98</v>
      </c>
    </row>
    <row r="51" spans="1:60" x14ac:dyDescent="0.45">
      <c r="A51" t="s">
        <v>206</v>
      </c>
      <c r="B51" t="s">
        <v>86</v>
      </c>
      <c r="C51" t="s">
        <v>203</v>
      </c>
      <c r="D51" t="s">
        <v>88</v>
      </c>
      <c r="E51" s="2" t="str">
        <f>HYPERLINK("capsilon://?command=openfolder&amp;siteaddress=ameris.emaiq-na2.net&amp;folderid=FX95CFD0FC-39BB-77FA-7F7B-6B834F0BC2A6","FX230316")</f>
        <v>FX230316</v>
      </c>
      <c r="F51" t="s">
        <v>19</v>
      </c>
      <c r="G51" t="s">
        <v>19</v>
      </c>
      <c r="H51" t="s">
        <v>89</v>
      </c>
      <c r="I51" t="s">
        <v>204</v>
      </c>
      <c r="J51">
        <v>0</v>
      </c>
      <c r="K51" t="s">
        <v>91</v>
      </c>
      <c r="L51" t="s">
        <v>92</v>
      </c>
      <c r="M51" t="s">
        <v>93</v>
      </c>
      <c r="N51">
        <v>2</v>
      </c>
      <c r="O51" s="1">
        <v>44987.960717592592</v>
      </c>
      <c r="P51" s="1">
        <v>44987.976851851854</v>
      </c>
      <c r="Q51">
        <v>1098</v>
      </c>
      <c r="R51">
        <v>296</v>
      </c>
      <c r="S51" t="b">
        <v>0</v>
      </c>
      <c r="T51" t="s">
        <v>94</v>
      </c>
      <c r="U51" t="b">
        <v>1</v>
      </c>
      <c r="V51" t="s">
        <v>205</v>
      </c>
      <c r="W51" s="1">
        <v>44987.963807870372</v>
      </c>
      <c r="X51">
        <v>183</v>
      </c>
      <c r="Y51">
        <v>50</v>
      </c>
      <c r="Z51">
        <v>0</v>
      </c>
      <c r="AA51">
        <v>50</v>
      </c>
      <c r="AB51">
        <v>0</v>
      </c>
      <c r="AC51">
        <v>10</v>
      </c>
      <c r="AD51">
        <v>-50</v>
      </c>
      <c r="AE51">
        <v>0</v>
      </c>
      <c r="AF51">
        <v>0</v>
      </c>
      <c r="AG51">
        <v>0</v>
      </c>
      <c r="AH51" t="s">
        <v>207</v>
      </c>
      <c r="AI51" s="1">
        <v>44987.976851851854</v>
      </c>
      <c r="AJ51">
        <v>113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-50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192</v>
      </c>
      <c r="BG51">
        <v>23</v>
      </c>
      <c r="BH51" t="s">
        <v>98</v>
      </c>
    </row>
    <row r="52" spans="1:60" x14ac:dyDescent="0.45">
      <c r="A52" t="s">
        <v>208</v>
      </c>
      <c r="B52" t="s">
        <v>86</v>
      </c>
      <c r="C52" t="s">
        <v>209</v>
      </c>
      <c r="D52" t="s">
        <v>88</v>
      </c>
      <c r="E52" s="2" t="str">
        <f t="shared" ref="E52:E58" si="2">HYPERLINK("capsilon://?command=openfolder&amp;siteaddress=ameris.emaiq-na2.net&amp;folderid=FXF28DF892-4EB0-C363-55BD-2B5ACD804359","FX230319")</f>
        <v>FX230319</v>
      </c>
      <c r="F52" t="s">
        <v>19</v>
      </c>
      <c r="G52" t="s">
        <v>19</v>
      </c>
      <c r="H52" t="s">
        <v>89</v>
      </c>
      <c r="I52" t="s">
        <v>210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44988.450092592589</v>
      </c>
      <c r="P52" s="1">
        <v>44988.467083333337</v>
      </c>
      <c r="Q52">
        <v>1357</v>
      </c>
      <c r="R52">
        <v>111</v>
      </c>
      <c r="S52" t="b">
        <v>0</v>
      </c>
      <c r="T52" t="s">
        <v>94</v>
      </c>
      <c r="U52" t="b">
        <v>0</v>
      </c>
      <c r="V52" t="s">
        <v>117</v>
      </c>
      <c r="W52" s="1">
        <v>44988.461921296293</v>
      </c>
      <c r="X52">
        <v>59</v>
      </c>
      <c r="Y52">
        <v>14</v>
      </c>
      <c r="Z52">
        <v>0</v>
      </c>
      <c r="AA52">
        <v>14</v>
      </c>
      <c r="AB52">
        <v>0</v>
      </c>
      <c r="AC52">
        <v>2</v>
      </c>
      <c r="AD52">
        <v>-14</v>
      </c>
      <c r="AE52">
        <v>0</v>
      </c>
      <c r="AF52">
        <v>0</v>
      </c>
      <c r="AG52">
        <v>0</v>
      </c>
      <c r="AH52" t="s">
        <v>211</v>
      </c>
      <c r="AI52" s="1">
        <v>44988.467083333337</v>
      </c>
      <c r="AJ52">
        <v>52</v>
      </c>
      <c r="AK52">
        <v>2</v>
      </c>
      <c r="AL52">
        <v>0</v>
      </c>
      <c r="AM52">
        <v>2</v>
      </c>
      <c r="AN52">
        <v>0</v>
      </c>
      <c r="AO52">
        <v>1</v>
      </c>
      <c r="AP52">
        <v>-16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212</v>
      </c>
      <c r="BG52">
        <v>24</v>
      </c>
      <c r="BH52" t="s">
        <v>98</v>
      </c>
    </row>
    <row r="53" spans="1:60" x14ac:dyDescent="0.45">
      <c r="A53" t="s">
        <v>213</v>
      </c>
      <c r="B53" t="s">
        <v>86</v>
      </c>
      <c r="C53" t="s">
        <v>209</v>
      </c>
      <c r="D53" t="s">
        <v>88</v>
      </c>
      <c r="E53" s="2" t="str">
        <f t="shared" si="2"/>
        <v>FX230319</v>
      </c>
      <c r="F53" t="s">
        <v>19</v>
      </c>
      <c r="G53" t="s">
        <v>19</v>
      </c>
      <c r="H53" t="s">
        <v>89</v>
      </c>
      <c r="I53" t="s">
        <v>214</v>
      </c>
      <c r="J53">
        <v>0</v>
      </c>
      <c r="K53" t="s">
        <v>91</v>
      </c>
      <c r="L53" t="s">
        <v>92</v>
      </c>
      <c r="M53" t="s">
        <v>93</v>
      </c>
      <c r="N53">
        <v>1</v>
      </c>
      <c r="O53" s="1">
        <v>44988.450520833336</v>
      </c>
      <c r="P53" s="1">
        <v>44988.462500000001</v>
      </c>
      <c r="Q53">
        <v>986</v>
      </c>
      <c r="R53">
        <v>49</v>
      </c>
      <c r="S53" t="b">
        <v>0</v>
      </c>
      <c r="T53" t="s">
        <v>94</v>
      </c>
      <c r="U53" t="b">
        <v>0</v>
      </c>
      <c r="V53" t="s">
        <v>117</v>
      </c>
      <c r="W53" s="1">
        <v>44988.462500000001</v>
      </c>
      <c r="X53">
        <v>49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44</v>
      </c>
      <c r="AF53">
        <v>0</v>
      </c>
      <c r="AG53">
        <v>1</v>
      </c>
      <c r="AH53" t="s">
        <v>94</v>
      </c>
      <c r="AI53" t="s">
        <v>94</v>
      </c>
      <c r="AJ53" t="s">
        <v>94</v>
      </c>
      <c r="AK53" t="s">
        <v>94</v>
      </c>
      <c r="AL53" t="s">
        <v>94</v>
      </c>
      <c r="AM53" t="s">
        <v>94</v>
      </c>
      <c r="AN53" t="s">
        <v>94</v>
      </c>
      <c r="AO53" t="s">
        <v>94</v>
      </c>
      <c r="AP53" t="s">
        <v>94</v>
      </c>
      <c r="AQ53" t="s">
        <v>94</v>
      </c>
      <c r="AR53" t="s">
        <v>94</v>
      </c>
      <c r="AS53" t="s">
        <v>94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212</v>
      </c>
      <c r="BG53">
        <v>17</v>
      </c>
      <c r="BH53" t="s">
        <v>98</v>
      </c>
    </row>
    <row r="54" spans="1:60" x14ac:dyDescent="0.45">
      <c r="A54" t="s">
        <v>215</v>
      </c>
      <c r="B54" t="s">
        <v>86</v>
      </c>
      <c r="C54" t="s">
        <v>209</v>
      </c>
      <c r="D54" t="s">
        <v>88</v>
      </c>
      <c r="E54" s="2" t="str">
        <f t="shared" si="2"/>
        <v>FX230319</v>
      </c>
      <c r="F54" t="s">
        <v>19</v>
      </c>
      <c r="G54" t="s">
        <v>19</v>
      </c>
      <c r="H54" t="s">
        <v>89</v>
      </c>
      <c r="I54" t="s">
        <v>216</v>
      </c>
      <c r="J54">
        <v>0</v>
      </c>
      <c r="K54" t="s">
        <v>91</v>
      </c>
      <c r="L54" t="s">
        <v>92</v>
      </c>
      <c r="M54" t="s">
        <v>93</v>
      </c>
      <c r="N54">
        <v>1</v>
      </c>
      <c r="O54" s="1">
        <v>44988.450740740744</v>
      </c>
      <c r="P54" s="1">
        <v>44988.46297453704</v>
      </c>
      <c r="Q54">
        <v>1016</v>
      </c>
      <c r="R54">
        <v>41</v>
      </c>
      <c r="S54" t="b">
        <v>0</v>
      </c>
      <c r="T54" t="s">
        <v>94</v>
      </c>
      <c r="U54" t="b">
        <v>0</v>
      </c>
      <c r="V54" t="s">
        <v>117</v>
      </c>
      <c r="W54" s="1">
        <v>44988.46297453704</v>
      </c>
      <c r="X54">
        <v>41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21</v>
      </c>
      <c r="AF54">
        <v>0</v>
      </c>
      <c r="AG54">
        <v>1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212</v>
      </c>
      <c r="BG54">
        <v>17</v>
      </c>
      <c r="BH54" t="s">
        <v>98</v>
      </c>
    </row>
    <row r="55" spans="1:60" x14ac:dyDescent="0.45">
      <c r="A55" t="s">
        <v>217</v>
      </c>
      <c r="B55" t="s">
        <v>86</v>
      </c>
      <c r="C55" t="s">
        <v>209</v>
      </c>
      <c r="D55" t="s">
        <v>88</v>
      </c>
      <c r="E55" s="2" t="str">
        <f t="shared" si="2"/>
        <v>FX230319</v>
      </c>
      <c r="F55" t="s">
        <v>19</v>
      </c>
      <c r="G55" t="s">
        <v>19</v>
      </c>
      <c r="H55" t="s">
        <v>89</v>
      </c>
      <c r="I55" t="s">
        <v>218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44988.457071759258</v>
      </c>
      <c r="P55" s="1">
        <v>44988.524884259263</v>
      </c>
      <c r="Q55">
        <v>5585</v>
      </c>
      <c r="R55">
        <v>274</v>
      </c>
      <c r="S55" t="b">
        <v>0</v>
      </c>
      <c r="T55" t="s">
        <v>94</v>
      </c>
      <c r="U55" t="b">
        <v>0</v>
      </c>
      <c r="V55" t="s">
        <v>219</v>
      </c>
      <c r="W55" s="1">
        <v>44988.524884259263</v>
      </c>
      <c r="X55">
        <v>140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21</v>
      </c>
      <c r="AF55">
        <v>0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212</v>
      </c>
      <c r="BG55">
        <v>97</v>
      </c>
      <c r="BH55" t="s">
        <v>98</v>
      </c>
    </row>
    <row r="56" spans="1:60" x14ac:dyDescent="0.45">
      <c r="A56" t="s">
        <v>220</v>
      </c>
      <c r="B56" t="s">
        <v>86</v>
      </c>
      <c r="C56" t="s">
        <v>209</v>
      </c>
      <c r="D56" t="s">
        <v>88</v>
      </c>
      <c r="E56" s="2" t="str">
        <f t="shared" si="2"/>
        <v>FX230319</v>
      </c>
      <c r="F56" t="s">
        <v>19</v>
      </c>
      <c r="G56" t="s">
        <v>19</v>
      </c>
      <c r="H56" t="s">
        <v>89</v>
      </c>
      <c r="I56" t="s">
        <v>214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44988.462858796294</v>
      </c>
      <c r="P56" s="1">
        <v>44988.465914351851</v>
      </c>
      <c r="Q56">
        <v>47</v>
      </c>
      <c r="R56">
        <v>217</v>
      </c>
      <c r="S56" t="b">
        <v>0</v>
      </c>
      <c r="T56" t="s">
        <v>94</v>
      </c>
      <c r="U56" t="b">
        <v>1</v>
      </c>
      <c r="V56" t="s">
        <v>117</v>
      </c>
      <c r="W56" s="1">
        <v>44988.46435185185</v>
      </c>
      <c r="X56">
        <v>118</v>
      </c>
      <c r="Y56">
        <v>32</v>
      </c>
      <c r="Z56">
        <v>0</v>
      </c>
      <c r="AA56">
        <v>32</v>
      </c>
      <c r="AB56">
        <v>4</v>
      </c>
      <c r="AC56">
        <v>15</v>
      </c>
      <c r="AD56">
        <v>-32</v>
      </c>
      <c r="AE56">
        <v>0</v>
      </c>
      <c r="AF56">
        <v>0</v>
      </c>
      <c r="AG56">
        <v>0</v>
      </c>
      <c r="AH56" t="s">
        <v>211</v>
      </c>
      <c r="AI56" s="1">
        <v>44988.465914351851</v>
      </c>
      <c r="AJ56">
        <v>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-32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212</v>
      </c>
      <c r="BG56">
        <v>4</v>
      </c>
      <c r="BH56" t="s">
        <v>98</v>
      </c>
    </row>
    <row r="57" spans="1:60" x14ac:dyDescent="0.45">
      <c r="A57" t="s">
        <v>221</v>
      </c>
      <c r="B57" t="s">
        <v>86</v>
      </c>
      <c r="C57" t="s">
        <v>209</v>
      </c>
      <c r="D57" t="s">
        <v>88</v>
      </c>
      <c r="E57" s="2" t="str">
        <f t="shared" si="2"/>
        <v>FX230319</v>
      </c>
      <c r="F57" t="s">
        <v>19</v>
      </c>
      <c r="G57" t="s">
        <v>19</v>
      </c>
      <c r="H57" t="s">
        <v>89</v>
      </c>
      <c r="I57" t="s">
        <v>216</v>
      </c>
      <c r="J57">
        <v>0</v>
      </c>
      <c r="K57" t="s">
        <v>91</v>
      </c>
      <c r="L57" t="s">
        <v>92</v>
      </c>
      <c r="M57" t="s">
        <v>93</v>
      </c>
      <c r="N57">
        <v>2</v>
      </c>
      <c r="O57" s="1">
        <v>44988.463310185187</v>
      </c>
      <c r="P57" s="1">
        <v>44988.466469907406</v>
      </c>
      <c r="Q57">
        <v>92</v>
      </c>
      <c r="R57">
        <v>181</v>
      </c>
      <c r="S57" t="b">
        <v>0</v>
      </c>
      <c r="T57" t="s">
        <v>94</v>
      </c>
      <c r="U57" t="b">
        <v>1</v>
      </c>
      <c r="V57" t="s">
        <v>117</v>
      </c>
      <c r="W57" s="1">
        <v>44988.465914351851</v>
      </c>
      <c r="X57">
        <v>134</v>
      </c>
      <c r="Y57">
        <v>21</v>
      </c>
      <c r="Z57">
        <v>0</v>
      </c>
      <c r="AA57">
        <v>21</v>
      </c>
      <c r="AB57">
        <v>0</v>
      </c>
      <c r="AC57">
        <v>9</v>
      </c>
      <c r="AD57">
        <v>-21</v>
      </c>
      <c r="AE57">
        <v>0</v>
      </c>
      <c r="AF57">
        <v>0</v>
      </c>
      <c r="AG57">
        <v>0</v>
      </c>
      <c r="AH57" t="s">
        <v>211</v>
      </c>
      <c r="AI57" s="1">
        <v>44988.466469907406</v>
      </c>
      <c r="AJ57">
        <v>47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-21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212</v>
      </c>
      <c r="BG57">
        <v>4</v>
      </c>
      <c r="BH57" t="s">
        <v>98</v>
      </c>
    </row>
    <row r="58" spans="1:60" x14ac:dyDescent="0.45">
      <c r="A58" t="s">
        <v>222</v>
      </c>
      <c r="B58" t="s">
        <v>86</v>
      </c>
      <c r="C58" t="s">
        <v>209</v>
      </c>
      <c r="D58" t="s">
        <v>88</v>
      </c>
      <c r="E58" s="2" t="str">
        <f t="shared" si="2"/>
        <v>FX230319</v>
      </c>
      <c r="F58" t="s">
        <v>19</v>
      </c>
      <c r="G58" t="s">
        <v>19</v>
      </c>
      <c r="H58" t="s">
        <v>89</v>
      </c>
      <c r="I58" t="s">
        <v>218</v>
      </c>
      <c r="J58">
        <v>0</v>
      </c>
      <c r="K58" t="s">
        <v>91</v>
      </c>
      <c r="L58" t="s">
        <v>92</v>
      </c>
      <c r="M58" t="s">
        <v>93</v>
      </c>
      <c r="N58">
        <v>2</v>
      </c>
      <c r="O58" s="1">
        <v>44988.525254629632</v>
      </c>
      <c r="P58" s="1">
        <v>44988.537175925929</v>
      </c>
      <c r="Q58">
        <v>562</v>
      </c>
      <c r="R58">
        <v>468</v>
      </c>
      <c r="S58" t="b">
        <v>0</v>
      </c>
      <c r="T58" t="s">
        <v>94</v>
      </c>
      <c r="U58" t="b">
        <v>1</v>
      </c>
      <c r="V58" t="s">
        <v>219</v>
      </c>
      <c r="W58" s="1">
        <v>44988.532870370371</v>
      </c>
      <c r="X58">
        <v>337</v>
      </c>
      <c r="Y58">
        <v>21</v>
      </c>
      <c r="Z58">
        <v>0</v>
      </c>
      <c r="AA58">
        <v>21</v>
      </c>
      <c r="AB58">
        <v>0</v>
      </c>
      <c r="AC58">
        <v>9</v>
      </c>
      <c r="AD58">
        <v>-21</v>
      </c>
      <c r="AE58">
        <v>0</v>
      </c>
      <c r="AF58">
        <v>0</v>
      </c>
      <c r="AG58">
        <v>0</v>
      </c>
      <c r="AH58" t="s">
        <v>191</v>
      </c>
      <c r="AI58" s="1">
        <v>44988.537175925929</v>
      </c>
      <c r="AJ58">
        <v>131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-21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212</v>
      </c>
      <c r="BG58">
        <v>17</v>
      </c>
      <c r="BH58" t="s">
        <v>98</v>
      </c>
    </row>
    <row r="59" spans="1:60" x14ac:dyDescent="0.45">
      <c r="A59" t="s">
        <v>223</v>
      </c>
      <c r="B59" t="s">
        <v>86</v>
      </c>
      <c r="C59" t="s">
        <v>224</v>
      </c>
      <c r="D59" t="s">
        <v>88</v>
      </c>
      <c r="E59" s="2" t="str">
        <f>HYPERLINK("capsilon://?command=openfolder&amp;siteaddress=ameris.emaiq-na2.net&amp;folderid=FXA56E797C-BFF4-99AE-4DDB-9CD4B43F23A1","FX23038")</f>
        <v>FX23038</v>
      </c>
      <c r="F59" t="s">
        <v>19</v>
      </c>
      <c r="G59" t="s">
        <v>19</v>
      </c>
      <c r="H59" t="s">
        <v>89</v>
      </c>
      <c r="I59" t="s">
        <v>225</v>
      </c>
      <c r="J59">
        <v>0</v>
      </c>
      <c r="K59" t="s">
        <v>91</v>
      </c>
      <c r="L59" t="s">
        <v>92</v>
      </c>
      <c r="M59" t="s">
        <v>93</v>
      </c>
      <c r="N59">
        <v>1</v>
      </c>
      <c r="O59" s="1">
        <v>44988.5466087963</v>
      </c>
      <c r="P59" s="1">
        <v>44988.553495370368</v>
      </c>
      <c r="Q59">
        <v>455</v>
      </c>
      <c r="R59">
        <v>140</v>
      </c>
      <c r="S59" t="b">
        <v>0</v>
      </c>
      <c r="T59" t="s">
        <v>94</v>
      </c>
      <c r="U59" t="b">
        <v>0</v>
      </c>
      <c r="V59" t="s">
        <v>219</v>
      </c>
      <c r="W59" s="1">
        <v>44988.553495370368</v>
      </c>
      <c r="X59">
        <v>140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35</v>
      </c>
      <c r="AF59">
        <v>0</v>
      </c>
      <c r="AG59">
        <v>1</v>
      </c>
      <c r="AH59" t="s">
        <v>94</v>
      </c>
      <c r="AI59" t="s">
        <v>94</v>
      </c>
      <c r="AJ59" t="s">
        <v>94</v>
      </c>
      <c r="AK59" t="s">
        <v>94</v>
      </c>
      <c r="AL59" t="s">
        <v>94</v>
      </c>
      <c r="AM59" t="s">
        <v>94</v>
      </c>
      <c r="AN59" t="s">
        <v>94</v>
      </c>
      <c r="AO59" t="s">
        <v>94</v>
      </c>
      <c r="AP59" t="s">
        <v>94</v>
      </c>
      <c r="AQ59" t="s">
        <v>94</v>
      </c>
      <c r="AR59" t="s">
        <v>94</v>
      </c>
      <c r="AS59" t="s">
        <v>94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212</v>
      </c>
      <c r="BG59">
        <v>9</v>
      </c>
      <c r="BH59" t="s">
        <v>98</v>
      </c>
    </row>
    <row r="60" spans="1:60" x14ac:dyDescent="0.45">
      <c r="A60" t="s">
        <v>226</v>
      </c>
      <c r="B60" t="s">
        <v>86</v>
      </c>
      <c r="C60" t="s">
        <v>224</v>
      </c>
      <c r="D60" t="s">
        <v>88</v>
      </c>
      <c r="E60" s="2" t="str">
        <f>HYPERLINK("capsilon://?command=openfolder&amp;siteaddress=ameris.emaiq-na2.net&amp;folderid=FXA56E797C-BFF4-99AE-4DDB-9CD4B43F23A1","FX23038")</f>
        <v>FX23038</v>
      </c>
      <c r="F60" t="s">
        <v>19</v>
      </c>
      <c r="G60" t="s">
        <v>19</v>
      </c>
      <c r="H60" t="s">
        <v>89</v>
      </c>
      <c r="I60" t="s">
        <v>225</v>
      </c>
      <c r="J60">
        <v>0</v>
      </c>
      <c r="K60" t="s">
        <v>91</v>
      </c>
      <c r="L60" t="s">
        <v>92</v>
      </c>
      <c r="M60" t="s">
        <v>93</v>
      </c>
      <c r="N60">
        <v>2</v>
      </c>
      <c r="O60" s="1">
        <v>44988.553831018522</v>
      </c>
      <c r="P60" s="1">
        <v>44988.611678240741</v>
      </c>
      <c r="Q60">
        <v>4579</v>
      </c>
      <c r="R60">
        <v>419</v>
      </c>
      <c r="S60" t="b">
        <v>0</v>
      </c>
      <c r="T60" t="s">
        <v>94</v>
      </c>
      <c r="U60" t="b">
        <v>1</v>
      </c>
      <c r="V60" t="s">
        <v>219</v>
      </c>
      <c r="W60" s="1">
        <v>44988.558055555557</v>
      </c>
      <c r="X60">
        <v>352</v>
      </c>
      <c r="Y60">
        <v>23</v>
      </c>
      <c r="Z60">
        <v>0</v>
      </c>
      <c r="AA60">
        <v>23</v>
      </c>
      <c r="AB60">
        <v>0</v>
      </c>
      <c r="AC60">
        <v>5</v>
      </c>
      <c r="AD60">
        <v>-23</v>
      </c>
      <c r="AE60">
        <v>0</v>
      </c>
      <c r="AF60">
        <v>0</v>
      </c>
      <c r="AG60">
        <v>0</v>
      </c>
      <c r="AH60" t="s">
        <v>191</v>
      </c>
      <c r="AI60" s="1">
        <v>44988.611678240741</v>
      </c>
      <c r="AJ60">
        <v>67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-23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212</v>
      </c>
      <c r="BG60">
        <v>83</v>
      </c>
      <c r="BH60" t="s">
        <v>98</v>
      </c>
    </row>
    <row r="61" spans="1:60" x14ac:dyDescent="0.45">
      <c r="A61" t="s">
        <v>227</v>
      </c>
      <c r="B61" t="s">
        <v>86</v>
      </c>
      <c r="C61" t="s">
        <v>228</v>
      </c>
      <c r="D61" t="s">
        <v>88</v>
      </c>
      <c r="E61" s="2" t="str">
        <f>HYPERLINK("capsilon://?command=openfolder&amp;siteaddress=ameris.emaiq-na2.net&amp;folderid=FX7FCC5379-5C4C-E475-FFB7-7476B4FCC7D9","FX230314")</f>
        <v>FX230314</v>
      </c>
      <c r="F61" t="s">
        <v>19</v>
      </c>
      <c r="G61" t="s">
        <v>19</v>
      </c>
      <c r="H61" t="s">
        <v>89</v>
      </c>
      <c r="I61" t="s">
        <v>229</v>
      </c>
      <c r="J61">
        <v>0</v>
      </c>
      <c r="K61" t="s">
        <v>91</v>
      </c>
      <c r="L61" t="s">
        <v>92</v>
      </c>
      <c r="M61" t="s">
        <v>93</v>
      </c>
      <c r="N61">
        <v>1</v>
      </c>
      <c r="O61" s="1">
        <v>44988.67392361111</v>
      </c>
      <c r="P61" s="1">
        <v>44988.723749999997</v>
      </c>
      <c r="Q61">
        <v>3092</v>
      </c>
      <c r="R61">
        <v>1213</v>
      </c>
      <c r="S61" t="b">
        <v>0</v>
      </c>
      <c r="T61" t="s">
        <v>94</v>
      </c>
      <c r="U61" t="b">
        <v>0</v>
      </c>
      <c r="V61" t="s">
        <v>219</v>
      </c>
      <c r="W61" s="1">
        <v>44988.723749999997</v>
      </c>
      <c r="X61">
        <v>1213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257</v>
      </c>
      <c r="AF61">
        <v>0</v>
      </c>
      <c r="AG61">
        <v>4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212</v>
      </c>
      <c r="BG61">
        <v>71</v>
      </c>
      <c r="BH61" t="s">
        <v>98</v>
      </c>
    </row>
    <row r="62" spans="1:60" x14ac:dyDescent="0.45">
      <c r="A62" t="s">
        <v>230</v>
      </c>
      <c r="B62" t="s">
        <v>86</v>
      </c>
      <c r="C62" t="s">
        <v>228</v>
      </c>
      <c r="D62" t="s">
        <v>88</v>
      </c>
      <c r="E62" s="2" t="str">
        <f>HYPERLINK("capsilon://?command=openfolder&amp;siteaddress=ameris.emaiq-na2.net&amp;folderid=FX7FCC5379-5C4C-E475-FFB7-7476B4FCC7D9","FX230314")</f>
        <v>FX230314</v>
      </c>
      <c r="F62" t="s">
        <v>19</v>
      </c>
      <c r="G62" t="s">
        <v>19</v>
      </c>
      <c r="H62" t="s">
        <v>89</v>
      </c>
      <c r="I62" t="s">
        <v>229</v>
      </c>
      <c r="J62">
        <v>267</v>
      </c>
      <c r="K62" t="s">
        <v>91</v>
      </c>
      <c r="L62" t="s">
        <v>92</v>
      </c>
      <c r="M62" t="s">
        <v>93</v>
      </c>
      <c r="N62">
        <v>2</v>
      </c>
      <c r="O62" s="1">
        <v>44988.72457175926</v>
      </c>
      <c r="P62" s="1">
        <v>44988.877893518518</v>
      </c>
      <c r="Q62">
        <v>11474</v>
      </c>
      <c r="R62">
        <v>1773</v>
      </c>
      <c r="S62" t="b">
        <v>0</v>
      </c>
      <c r="T62" t="s">
        <v>94</v>
      </c>
      <c r="U62" t="b">
        <v>1</v>
      </c>
      <c r="V62" t="s">
        <v>219</v>
      </c>
      <c r="W62" s="1">
        <v>44988.732719907406</v>
      </c>
      <c r="X62">
        <v>667</v>
      </c>
      <c r="Y62">
        <v>184</v>
      </c>
      <c r="Z62">
        <v>0</v>
      </c>
      <c r="AA62">
        <v>184</v>
      </c>
      <c r="AB62">
        <v>0</v>
      </c>
      <c r="AC62">
        <v>16</v>
      </c>
      <c r="AD62">
        <v>83</v>
      </c>
      <c r="AE62">
        <v>0</v>
      </c>
      <c r="AF62">
        <v>0</v>
      </c>
      <c r="AG62">
        <v>0</v>
      </c>
      <c r="AH62" t="s">
        <v>231</v>
      </c>
      <c r="AI62" s="1">
        <v>44988.877893518518</v>
      </c>
      <c r="AJ62">
        <v>761</v>
      </c>
      <c r="AK62">
        <v>7</v>
      </c>
      <c r="AL62">
        <v>0</v>
      </c>
      <c r="AM62">
        <v>7</v>
      </c>
      <c r="AN62">
        <v>0</v>
      </c>
      <c r="AO62">
        <v>7</v>
      </c>
      <c r="AP62">
        <v>76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212</v>
      </c>
      <c r="BG62">
        <v>220</v>
      </c>
      <c r="BH62" t="s">
        <v>98</v>
      </c>
    </row>
    <row r="63" spans="1:60" x14ac:dyDescent="0.45">
      <c r="A63" t="s">
        <v>232</v>
      </c>
      <c r="B63" t="s">
        <v>86</v>
      </c>
      <c r="C63" t="s">
        <v>233</v>
      </c>
      <c r="D63" t="s">
        <v>88</v>
      </c>
      <c r="E63" s="2" t="str">
        <f>HYPERLINK("capsilon://?command=openfolder&amp;siteaddress=ameris.emaiq-na2.net&amp;folderid=FX02A3ADBE-08C4-D18B-A4BB-22FD0D6200BE","FX23037")</f>
        <v>FX23037</v>
      </c>
      <c r="F63" t="s">
        <v>19</v>
      </c>
      <c r="G63" t="s">
        <v>19</v>
      </c>
      <c r="H63" t="s">
        <v>89</v>
      </c>
      <c r="I63" t="s">
        <v>234</v>
      </c>
      <c r="J63">
        <v>0</v>
      </c>
      <c r="K63" t="s">
        <v>91</v>
      </c>
      <c r="L63" t="s">
        <v>92</v>
      </c>
      <c r="M63" t="s">
        <v>93</v>
      </c>
      <c r="N63">
        <v>1</v>
      </c>
      <c r="O63" s="1">
        <v>44986.689606481479</v>
      </c>
      <c r="P63" s="1">
        <v>44986.745891203704</v>
      </c>
      <c r="Q63">
        <v>4752</v>
      </c>
      <c r="R63">
        <v>111</v>
      </c>
      <c r="S63" t="b">
        <v>0</v>
      </c>
      <c r="T63" t="s">
        <v>94</v>
      </c>
      <c r="U63" t="b">
        <v>0</v>
      </c>
      <c r="V63" t="s">
        <v>102</v>
      </c>
      <c r="W63" s="1">
        <v>44986.745891203704</v>
      </c>
      <c r="X63">
        <v>111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60</v>
      </c>
      <c r="AF63">
        <v>0</v>
      </c>
      <c r="AG63">
        <v>1</v>
      </c>
      <c r="AH63" t="s">
        <v>94</v>
      </c>
      <c r="AI63" t="s">
        <v>94</v>
      </c>
      <c r="AJ63" t="s">
        <v>94</v>
      </c>
      <c r="AK63" t="s">
        <v>94</v>
      </c>
      <c r="AL63" t="s">
        <v>94</v>
      </c>
      <c r="AM63" t="s">
        <v>94</v>
      </c>
      <c r="AN63" t="s">
        <v>94</v>
      </c>
      <c r="AO63" t="s">
        <v>94</v>
      </c>
      <c r="AP63" t="s">
        <v>94</v>
      </c>
      <c r="AQ63" t="s">
        <v>94</v>
      </c>
      <c r="AR63" t="s">
        <v>94</v>
      </c>
      <c r="AS63" t="s">
        <v>94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235</v>
      </c>
      <c r="BG63">
        <v>81</v>
      </c>
      <c r="BH63" t="s">
        <v>98</v>
      </c>
    </row>
    <row r="64" spans="1:60" x14ac:dyDescent="0.45">
      <c r="A64" t="s">
        <v>236</v>
      </c>
      <c r="B64" t="s">
        <v>86</v>
      </c>
      <c r="C64" t="s">
        <v>237</v>
      </c>
      <c r="D64" t="s">
        <v>88</v>
      </c>
      <c r="E64" s="2" t="str">
        <f>HYPERLINK("capsilon://?command=openfolder&amp;siteaddress=ameris.emaiq-na2.net&amp;folderid=FXCCBCA41E-FF0B-220F-3841-EB33BFC2F532","FX23035")</f>
        <v>FX23035</v>
      </c>
      <c r="F64" t="s">
        <v>19</v>
      </c>
      <c r="G64" t="s">
        <v>19</v>
      </c>
      <c r="H64" t="s">
        <v>89</v>
      </c>
      <c r="I64" t="s">
        <v>238</v>
      </c>
      <c r="J64">
        <v>0</v>
      </c>
      <c r="K64" t="s">
        <v>91</v>
      </c>
      <c r="L64" t="s">
        <v>92</v>
      </c>
      <c r="M64" t="s">
        <v>93</v>
      </c>
      <c r="N64">
        <v>1</v>
      </c>
      <c r="O64" s="1">
        <v>44986.707974537036</v>
      </c>
      <c r="P64" s="1">
        <v>44986.748252314814</v>
      </c>
      <c r="Q64">
        <v>3277</v>
      </c>
      <c r="R64">
        <v>203</v>
      </c>
      <c r="S64" t="b">
        <v>0</v>
      </c>
      <c r="T64" t="s">
        <v>94</v>
      </c>
      <c r="U64" t="b">
        <v>0</v>
      </c>
      <c r="V64" t="s">
        <v>102</v>
      </c>
      <c r="W64" s="1">
        <v>44986.748252314814</v>
      </c>
      <c r="X64">
        <v>203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106</v>
      </c>
      <c r="AF64">
        <v>1</v>
      </c>
      <c r="AG64">
        <v>2</v>
      </c>
      <c r="AH64" t="s">
        <v>94</v>
      </c>
      <c r="AI64" t="s">
        <v>94</v>
      </c>
      <c r="AJ64" t="s">
        <v>94</v>
      </c>
      <c r="AK64" t="s">
        <v>94</v>
      </c>
      <c r="AL64" t="s">
        <v>94</v>
      </c>
      <c r="AM64" t="s">
        <v>94</v>
      </c>
      <c r="AN64" t="s">
        <v>94</v>
      </c>
      <c r="AO64" t="s">
        <v>94</v>
      </c>
      <c r="AP64" t="s">
        <v>94</v>
      </c>
      <c r="AQ64" t="s">
        <v>94</v>
      </c>
      <c r="AR64" t="s">
        <v>94</v>
      </c>
      <c r="AS64" t="s">
        <v>94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235</v>
      </c>
      <c r="BG64">
        <v>58</v>
      </c>
      <c r="BH64" t="s">
        <v>98</v>
      </c>
    </row>
    <row r="65" spans="1:60" x14ac:dyDescent="0.45">
      <c r="A65" t="s">
        <v>239</v>
      </c>
      <c r="B65" t="s">
        <v>86</v>
      </c>
      <c r="C65" t="s">
        <v>224</v>
      </c>
      <c r="D65" t="s">
        <v>88</v>
      </c>
      <c r="E65" s="2" t="str">
        <f>HYPERLINK("capsilon://?command=openfolder&amp;siteaddress=ameris.emaiq-na2.net&amp;folderid=FXA56E797C-BFF4-99AE-4DDB-9CD4B43F23A1","FX23038")</f>
        <v>FX23038</v>
      </c>
      <c r="F65" t="s">
        <v>19</v>
      </c>
      <c r="G65" t="s">
        <v>19</v>
      </c>
      <c r="H65" t="s">
        <v>89</v>
      </c>
      <c r="I65" t="s">
        <v>240</v>
      </c>
      <c r="J65">
        <v>0</v>
      </c>
      <c r="K65" t="s">
        <v>91</v>
      </c>
      <c r="L65" t="s">
        <v>92</v>
      </c>
      <c r="M65" t="s">
        <v>93</v>
      </c>
      <c r="N65">
        <v>1</v>
      </c>
      <c r="O65" s="1">
        <v>44986.708229166667</v>
      </c>
      <c r="P65" s="1">
        <v>44986.756597222222</v>
      </c>
      <c r="Q65">
        <v>3985</v>
      </c>
      <c r="R65">
        <v>194</v>
      </c>
      <c r="S65" t="b">
        <v>0</v>
      </c>
      <c r="T65" t="s">
        <v>94</v>
      </c>
      <c r="U65" t="b">
        <v>0</v>
      </c>
      <c r="V65" t="s">
        <v>102</v>
      </c>
      <c r="W65" s="1">
        <v>44986.756597222222</v>
      </c>
      <c r="X65">
        <v>194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128</v>
      </c>
      <c r="AF65">
        <v>0</v>
      </c>
      <c r="AG65">
        <v>1</v>
      </c>
      <c r="AH65" t="s">
        <v>94</v>
      </c>
      <c r="AI65" t="s">
        <v>94</v>
      </c>
      <c r="AJ65" t="s">
        <v>94</v>
      </c>
      <c r="AK65" t="s">
        <v>94</v>
      </c>
      <c r="AL65" t="s">
        <v>94</v>
      </c>
      <c r="AM65" t="s">
        <v>94</v>
      </c>
      <c r="AN65" t="s">
        <v>94</v>
      </c>
      <c r="AO65" t="s">
        <v>94</v>
      </c>
      <c r="AP65" t="s">
        <v>94</v>
      </c>
      <c r="AQ65" t="s">
        <v>94</v>
      </c>
      <c r="AR65" t="s">
        <v>94</v>
      </c>
      <c r="AS65" t="s">
        <v>94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235</v>
      </c>
      <c r="BG65">
        <v>69</v>
      </c>
      <c r="BH65" t="s">
        <v>98</v>
      </c>
    </row>
    <row r="66" spans="1:60" x14ac:dyDescent="0.45">
      <c r="A66" t="s">
        <v>241</v>
      </c>
      <c r="B66" t="s">
        <v>86</v>
      </c>
      <c r="C66" t="s">
        <v>233</v>
      </c>
      <c r="D66" t="s">
        <v>88</v>
      </c>
      <c r="E66" s="2" t="str">
        <f>HYPERLINK("capsilon://?command=openfolder&amp;siteaddress=ameris.emaiq-na2.net&amp;folderid=FX02A3ADBE-08C4-D18B-A4BB-22FD0D6200BE","FX23037")</f>
        <v>FX23037</v>
      </c>
      <c r="F66" t="s">
        <v>19</v>
      </c>
      <c r="G66" t="s">
        <v>19</v>
      </c>
      <c r="H66" t="s">
        <v>89</v>
      </c>
      <c r="I66" t="s">
        <v>234</v>
      </c>
      <c r="J66">
        <v>0</v>
      </c>
      <c r="K66" t="s">
        <v>91</v>
      </c>
      <c r="L66" t="s">
        <v>92</v>
      </c>
      <c r="M66" t="s">
        <v>93</v>
      </c>
      <c r="N66">
        <v>2</v>
      </c>
      <c r="O66" s="1">
        <v>44986.74622685185</v>
      </c>
      <c r="P66" s="1">
        <v>44986.760011574072</v>
      </c>
      <c r="Q66">
        <v>671</v>
      </c>
      <c r="R66">
        <v>520</v>
      </c>
      <c r="S66" t="b">
        <v>0</v>
      </c>
      <c r="T66" t="s">
        <v>94</v>
      </c>
      <c r="U66" t="b">
        <v>1</v>
      </c>
      <c r="V66" t="s">
        <v>102</v>
      </c>
      <c r="W66" s="1">
        <v>44986.750439814816</v>
      </c>
      <c r="X66">
        <v>188</v>
      </c>
      <c r="Y66">
        <v>60</v>
      </c>
      <c r="Z66">
        <v>0</v>
      </c>
      <c r="AA66">
        <v>60</v>
      </c>
      <c r="AB66">
        <v>0</v>
      </c>
      <c r="AC66">
        <v>9</v>
      </c>
      <c r="AD66">
        <v>-60</v>
      </c>
      <c r="AE66">
        <v>0</v>
      </c>
      <c r="AF66">
        <v>0</v>
      </c>
      <c r="AG66">
        <v>0</v>
      </c>
      <c r="AH66" t="s">
        <v>191</v>
      </c>
      <c r="AI66" s="1">
        <v>44986.760011574072</v>
      </c>
      <c r="AJ66">
        <v>332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-60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235</v>
      </c>
      <c r="BG66">
        <v>19</v>
      </c>
      <c r="BH66" t="s">
        <v>98</v>
      </c>
    </row>
    <row r="67" spans="1:60" x14ac:dyDescent="0.45">
      <c r="A67" t="s">
        <v>242</v>
      </c>
      <c r="B67" t="s">
        <v>86</v>
      </c>
      <c r="C67" t="s">
        <v>237</v>
      </c>
      <c r="D67" t="s">
        <v>88</v>
      </c>
      <c r="E67" s="2" t="str">
        <f>HYPERLINK("capsilon://?command=openfolder&amp;siteaddress=ameris.emaiq-na2.net&amp;folderid=FXCCBCA41E-FF0B-220F-3841-EB33BFC2F532","FX23035")</f>
        <v>FX23035</v>
      </c>
      <c r="F67" t="s">
        <v>19</v>
      </c>
      <c r="G67" t="s">
        <v>19</v>
      </c>
      <c r="H67" t="s">
        <v>89</v>
      </c>
      <c r="I67" t="s">
        <v>238</v>
      </c>
      <c r="J67">
        <v>0</v>
      </c>
      <c r="K67" t="s">
        <v>91</v>
      </c>
      <c r="L67" t="s">
        <v>92</v>
      </c>
      <c r="M67" t="s">
        <v>93</v>
      </c>
      <c r="N67">
        <v>2</v>
      </c>
      <c r="O67" s="1">
        <v>44986.748668981483</v>
      </c>
      <c r="P67" s="1">
        <v>44986.761099537034</v>
      </c>
      <c r="Q67">
        <v>644</v>
      </c>
      <c r="R67">
        <v>430</v>
      </c>
      <c r="S67" t="b">
        <v>0</v>
      </c>
      <c r="T67" t="s">
        <v>94</v>
      </c>
      <c r="U67" t="b">
        <v>1</v>
      </c>
      <c r="V67" t="s">
        <v>102</v>
      </c>
      <c r="W67" s="1">
        <v>44986.754340277781</v>
      </c>
      <c r="X67">
        <v>336</v>
      </c>
      <c r="Y67">
        <v>76</v>
      </c>
      <c r="Z67">
        <v>0</v>
      </c>
      <c r="AA67">
        <v>76</v>
      </c>
      <c r="AB67">
        <v>0</v>
      </c>
      <c r="AC67">
        <v>21</v>
      </c>
      <c r="AD67">
        <v>-76</v>
      </c>
      <c r="AE67">
        <v>0</v>
      </c>
      <c r="AF67">
        <v>0</v>
      </c>
      <c r="AG67">
        <v>0</v>
      </c>
      <c r="AH67" t="s">
        <v>191</v>
      </c>
      <c r="AI67" s="1">
        <v>44986.761099537034</v>
      </c>
      <c r="AJ67">
        <v>94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-76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235</v>
      </c>
      <c r="BG67">
        <v>17</v>
      </c>
      <c r="BH67" t="s">
        <v>98</v>
      </c>
    </row>
    <row r="68" spans="1:60" x14ac:dyDescent="0.45">
      <c r="A68" t="s">
        <v>243</v>
      </c>
      <c r="B68" t="s">
        <v>86</v>
      </c>
      <c r="C68" t="s">
        <v>224</v>
      </c>
      <c r="D68" t="s">
        <v>88</v>
      </c>
      <c r="E68" s="2" t="str">
        <f>HYPERLINK("capsilon://?command=openfolder&amp;siteaddress=ameris.emaiq-na2.net&amp;folderid=FXA56E797C-BFF4-99AE-4DDB-9CD4B43F23A1","FX23038")</f>
        <v>FX23038</v>
      </c>
      <c r="F68" t="s">
        <v>19</v>
      </c>
      <c r="G68" t="s">
        <v>19</v>
      </c>
      <c r="H68" t="s">
        <v>89</v>
      </c>
      <c r="I68" t="s">
        <v>240</v>
      </c>
      <c r="J68">
        <v>0</v>
      </c>
      <c r="K68" t="s">
        <v>91</v>
      </c>
      <c r="L68" t="s">
        <v>92</v>
      </c>
      <c r="M68" t="s">
        <v>93</v>
      </c>
      <c r="N68">
        <v>2</v>
      </c>
      <c r="O68" s="1">
        <v>44986.757141203707</v>
      </c>
      <c r="P68" s="1">
        <v>44986.779768518521</v>
      </c>
      <c r="Q68">
        <v>989</v>
      </c>
      <c r="R68">
        <v>966</v>
      </c>
      <c r="S68" t="b">
        <v>0</v>
      </c>
      <c r="T68" t="s">
        <v>94</v>
      </c>
      <c r="U68" t="b">
        <v>1</v>
      </c>
      <c r="V68" t="s">
        <v>102</v>
      </c>
      <c r="W68" s="1">
        <v>44986.763993055552</v>
      </c>
      <c r="X68">
        <v>488</v>
      </c>
      <c r="Y68">
        <v>116</v>
      </c>
      <c r="Z68">
        <v>0</v>
      </c>
      <c r="AA68">
        <v>116</v>
      </c>
      <c r="AB68">
        <v>0</v>
      </c>
      <c r="AC68">
        <v>31</v>
      </c>
      <c r="AD68">
        <v>-116</v>
      </c>
      <c r="AE68">
        <v>0</v>
      </c>
      <c r="AF68">
        <v>0</v>
      </c>
      <c r="AG68">
        <v>0</v>
      </c>
      <c r="AH68" t="s">
        <v>191</v>
      </c>
      <c r="AI68" s="1">
        <v>44986.779768518521</v>
      </c>
      <c r="AJ68">
        <v>478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-116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235</v>
      </c>
      <c r="BG68">
        <v>32</v>
      </c>
      <c r="BH68" t="s">
        <v>98</v>
      </c>
    </row>
    <row r="69" spans="1:60" x14ac:dyDescent="0.45">
      <c r="A69" t="s">
        <v>244</v>
      </c>
      <c r="B69" t="s">
        <v>86</v>
      </c>
      <c r="C69" t="s">
        <v>189</v>
      </c>
      <c r="D69" t="s">
        <v>88</v>
      </c>
      <c r="E69" s="2" t="str">
        <f>HYPERLINK("capsilon://?command=openfolder&amp;siteaddress=ameris.emaiq-na2.net&amp;folderid=FXB4388DF2-3916-4D4E-4EED-2644F89B2362","FX230310")</f>
        <v>FX230310</v>
      </c>
      <c r="F69" t="s">
        <v>19</v>
      </c>
      <c r="G69" t="s">
        <v>19</v>
      </c>
      <c r="H69" t="s">
        <v>89</v>
      </c>
      <c r="I69" t="s">
        <v>190</v>
      </c>
      <c r="J69">
        <v>0</v>
      </c>
      <c r="K69" t="s">
        <v>91</v>
      </c>
      <c r="L69" t="s">
        <v>92</v>
      </c>
      <c r="M69" t="s">
        <v>93</v>
      </c>
      <c r="N69">
        <v>1</v>
      </c>
      <c r="O69" s="1">
        <v>44987.464189814818</v>
      </c>
      <c r="P69" s="1">
        <v>44987.510162037041</v>
      </c>
      <c r="Q69">
        <v>3807</v>
      </c>
      <c r="R69">
        <v>165</v>
      </c>
      <c r="S69" t="b">
        <v>0</v>
      </c>
      <c r="T69" t="s">
        <v>94</v>
      </c>
      <c r="U69" t="b">
        <v>0</v>
      </c>
      <c r="V69" t="s">
        <v>102</v>
      </c>
      <c r="W69" s="1">
        <v>44987.510162037041</v>
      </c>
      <c r="X69">
        <v>165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51</v>
      </c>
      <c r="AF69">
        <v>0</v>
      </c>
      <c r="AG69">
        <v>1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192</v>
      </c>
      <c r="BG69">
        <v>66</v>
      </c>
      <c r="BH69" t="s">
        <v>98</v>
      </c>
    </row>
    <row r="70" spans="1:60" x14ac:dyDescent="0.45">
      <c r="A70" t="s">
        <v>245</v>
      </c>
      <c r="B70" t="s">
        <v>86</v>
      </c>
      <c r="C70" t="s">
        <v>189</v>
      </c>
      <c r="D70" t="s">
        <v>88</v>
      </c>
      <c r="E70" s="2" t="str">
        <f>HYPERLINK("capsilon://?command=openfolder&amp;siteaddress=ameris.emaiq-na2.net&amp;folderid=FXB4388DF2-3916-4D4E-4EED-2644F89B2362","FX230310")</f>
        <v>FX230310</v>
      </c>
      <c r="F70" t="s">
        <v>19</v>
      </c>
      <c r="G70" t="s">
        <v>19</v>
      </c>
      <c r="H70" t="s">
        <v>89</v>
      </c>
      <c r="I70" t="s">
        <v>194</v>
      </c>
      <c r="J70">
        <v>0</v>
      </c>
      <c r="K70" t="s">
        <v>91</v>
      </c>
      <c r="L70" t="s">
        <v>92</v>
      </c>
      <c r="M70" t="s">
        <v>93</v>
      </c>
      <c r="N70">
        <v>1</v>
      </c>
      <c r="O70" s="1">
        <v>44987.46465277778</v>
      </c>
      <c r="P70" s="1">
        <v>44987.511145833334</v>
      </c>
      <c r="Q70">
        <v>3933</v>
      </c>
      <c r="R70">
        <v>84</v>
      </c>
      <c r="S70" t="b">
        <v>0</v>
      </c>
      <c r="T70" t="s">
        <v>94</v>
      </c>
      <c r="U70" t="b">
        <v>0</v>
      </c>
      <c r="V70" t="s">
        <v>102</v>
      </c>
      <c r="W70" s="1">
        <v>44987.511145833334</v>
      </c>
      <c r="X70">
        <v>84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34</v>
      </c>
      <c r="AF70">
        <v>0</v>
      </c>
      <c r="AG70">
        <v>1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192</v>
      </c>
      <c r="BG70">
        <v>66</v>
      </c>
      <c r="BH70" t="s">
        <v>98</v>
      </c>
    </row>
  </sheetData>
  <autoFilter ref="A1:BH70" xr:uid="{00000000-0001-0000-0100-000000000000}">
    <filterColumn colId="15">
      <filters>
        <dateGroupItem year="2023" month="3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4.25" x14ac:dyDescent="0.45"/>
  <cols>
    <col min="1" max="1" width="37.265625" customWidth="1"/>
    <col min="2" max="2" width="13.06640625" customWidth="1"/>
    <col min="3" max="3" width="14.796875" customWidth="1"/>
    <col min="4" max="4" width="8.59765625" customWidth="1"/>
  </cols>
  <sheetData>
    <row r="1" spans="1:4" x14ac:dyDescent="0.45">
      <c r="A1" s="4" t="s">
        <v>82</v>
      </c>
      <c r="B1" s="4" t="s">
        <v>246</v>
      </c>
      <c r="C1" s="4" t="s">
        <v>247</v>
      </c>
      <c r="D1" s="4" t="s">
        <v>248</v>
      </c>
    </row>
    <row r="2" spans="1:4" x14ac:dyDescent="0.45">
      <c r="A2" t="s">
        <v>173</v>
      </c>
      <c r="B2">
        <v>8</v>
      </c>
      <c r="C2">
        <v>0</v>
      </c>
      <c r="D2">
        <v>8</v>
      </c>
    </row>
    <row r="3" spans="1:4" x14ac:dyDescent="0.45">
      <c r="A3" t="s">
        <v>97</v>
      </c>
      <c r="B3">
        <v>2</v>
      </c>
      <c r="C3">
        <v>0</v>
      </c>
      <c r="D3">
        <v>2</v>
      </c>
    </row>
    <row r="4" spans="1:4" x14ac:dyDescent="0.45">
      <c r="A4" t="s">
        <v>103</v>
      </c>
      <c r="B4">
        <v>6</v>
      </c>
      <c r="C4">
        <v>0</v>
      </c>
      <c r="D4">
        <v>6</v>
      </c>
    </row>
    <row r="5" spans="1:4" x14ac:dyDescent="0.45">
      <c r="A5" t="s">
        <v>118</v>
      </c>
      <c r="B5">
        <v>2</v>
      </c>
      <c r="C5">
        <v>0</v>
      </c>
      <c r="D5">
        <v>2</v>
      </c>
    </row>
    <row r="6" spans="1:4" x14ac:dyDescent="0.45">
      <c r="A6" t="s">
        <v>124</v>
      </c>
      <c r="B6">
        <v>6</v>
      </c>
      <c r="C6">
        <v>0</v>
      </c>
      <c r="D6">
        <v>6</v>
      </c>
    </row>
    <row r="7" spans="1:4" x14ac:dyDescent="0.45">
      <c r="A7" t="s">
        <v>135</v>
      </c>
      <c r="B7">
        <v>5</v>
      </c>
      <c r="C7">
        <v>0</v>
      </c>
      <c r="D7">
        <v>5</v>
      </c>
    </row>
    <row r="8" spans="1:4" x14ac:dyDescent="0.45">
      <c r="A8" t="s">
        <v>146</v>
      </c>
      <c r="B8">
        <v>13</v>
      </c>
      <c r="C8">
        <v>0</v>
      </c>
      <c r="D8">
        <v>13</v>
      </c>
    </row>
    <row r="9" spans="1:4" x14ac:dyDescent="0.45">
      <c r="A9" t="s">
        <v>235</v>
      </c>
      <c r="B9">
        <v>6</v>
      </c>
      <c r="C9">
        <v>0</v>
      </c>
      <c r="D9">
        <v>6</v>
      </c>
    </row>
    <row r="10" spans="1:4" x14ac:dyDescent="0.45">
      <c r="A10" t="s">
        <v>192</v>
      </c>
      <c r="B10">
        <v>10</v>
      </c>
      <c r="C10">
        <v>0</v>
      </c>
      <c r="D10">
        <v>10</v>
      </c>
    </row>
    <row r="11" spans="1:4" x14ac:dyDescent="0.45">
      <c r="A11" t="s">
        <v>212</v>
      </c>
      <c r="B11">
        <v>11</v>
      </c>
      <c r="C11">
        <v>0</v>
      </c>
      <c r="D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Properties</vt:lpstr>
      <vt:lpstr>DATA_VALIDATION</vt:lpstr>
      <vt:lpstr>SLA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2023-03-05T15:00:03Z</dcterms:created>
  <dcterms:modified xsi:type="dcterms:W3CDTF">2023-03-10T12:20:38Z</dcterms:modified>
</cp:coreProperties>
</file>