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defaultThemeVersion="166925"/>
  <xr:revisionPtr revIDLastSave="0" documentId="11_8268B16FB9BE810F65348AE50ED1CA6C86C076ED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" i="2" l="1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<sst xmlns="http://schemas.openxmlformats.org/spreadsheetml/2006/main" count="2692" uniqueCount="275">
  <si>
    <t>Site Address:</t>
  </si>
  <si>
    <t>ameris.emaiq-na2.net</t>
  </si>
  <si>
    <t>Report Name:</t>
  </si>
  <si>
    <t>Ameris Bank Tax Returns Daily Completion</t>
  </si>
  <si>
    <t>Report Type:</t>
  </si>
  <si>
    <t>Completed Workitem Report</t>
  </si>
  <si>
    <t>Report Period:</t>
  </si>
  <si>
    <t>Month-to-date</t>
  </si>
  <si>
    <t>Queue Id:</t>
  </si>
  <si>
    <t>QUEEFB0FBD9-4E9C-3FDD-70A1-C2E1F0B847E9</t>
  </si>
  <si>
    <t>Queue Name:</t>
  </si>
  <si>
    <t>Tax Returns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</si>
  <si>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</si>
  <si>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</si>
  <si>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</si>
  <si>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</si>
  <si>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</si>
  <si>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</si>
  <si>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</si>
  <si>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/>
  </si>
  <si>
    <t>rohit.mawal@ice.com</t>
  </si>
  <si>
    <t>aparnaramchandra.chavan@ice.com</t>
  </si>
  <si>
    <t>Amruta.erande@ice.com</t>
  </si>
  <si>
    <t>santosh.khandale@ice.com</t>
  </si>
  <si>
    <t>akash.maske@ice.com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</si>
  <si>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</si>
  <si>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</si>
  <si>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</si>
  <si>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</si>
  <si>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</si>
  <si>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</si>
  <si>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</si>
  <si>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</si>
  <si>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</si>
  <si>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</si>
  <si>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</si>
  <si>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</si>
  <si>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</si>
  <si>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</si>
  <si>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</si>
  <si>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</si>
  <si>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</si>
  <si>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</si>
  <si>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</si>
  <si>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</si>
  <si>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</si>
  <si>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</si>
  <si>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</si>
  <si>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</si>
  <si>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</si>
  <si>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</si>
  <si>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</si>
  <si>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</si>
  <si>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</si>
  <si>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</si>
  <si>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</si>
  <si>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</si>
  <si>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</si>
  <si>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</si>
  <si>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</si>
  <si>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</si>
  <si>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</si>
  <si>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</si>
  <si>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</si>
  <si>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</si>
  <si>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</si>
  <si>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</si>
  <si>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</si>
  <si>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</si>
  <si>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</si>
  <si>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</si>
  <si>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</si>
  <si>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</si>
  <si>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</si>
  <si>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</si>
  <si>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</si>
  <si>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</si>
  <si>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</si>
  <si>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</si>
  <si>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</si>
  <si>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</si>
  <si>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</si>
  <si>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</si>
  <si>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</si>
  <si>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</si>
  <si>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WI2304100</t>
  </si>
  <si>
    <t>DATA_VALIDATION</t>
  </si>
  <si>
    <t>7166371258</t>
  </si>
  <si>
    <t>Folder</t>
  </si>
  <si>
    <t>Mailitem</t>
  </si>
  <si>
    <t>MI23041105</t>
  </si>
  <si>
    <t>COMPLETED</t>
  </si>
  <si>
    <t>MARK_AS_COMPLETED</t>
  </si>
  <si>
    <t>Queue</t>
  </si>
  <si>
    <t>N/A</t>
  </si>
  <si>
    <t>Ganesh Bavdiwale</t>
  </si>
  <si>
    <t>Snehal Nikam</t>
  </si>
  <si>
    <t>03-04-2023</t>
  </si>
  <si>
    <t>NO</t>
  </si>
  <si>
    <t>WI23041061</t>
  </si>
  <si>
    <t>7165372682</t>
  </si>
  <si>
    <t>MI230414783</t>
  </si>
  <si>
    <t>Rituja Bhuse</t>
  </si>
  <si>
    <t>10-04-2023</t>
  </si>
  <si>
    <t>WI23041064</t>
  </si>
  <si>
    <t>MI230414786</t>
  </si>
  <si>
    <t>WI23041070</t>
  </si>
  <si>
    <t>Bhagyashree Takawale</t>
  </si>
  <si>
    <t>WI23041071</t>
  </si>
  <si>
    <t>WI23041087</t>
  </si>
  <si>
    <t>7166372542</t>
  </si>
  <si>
    <t>MI230415172</t>
  </si>
  <si>
    <t>Pooja Bomble</t>
  </si>
  <si>
    <t>WI23041092</t>
  </si>
  <si>
    <t>7166373612</t>
  </si>
  <si>
    <t>MI230415193</t>
  </si>
  <si>
    <t>WI23041096</t>
  </si>
  <si>
    <t>MI230415217</t>
  </si>
  <si>
    <t>WI23041116</t>
  </si>
  <si>
    <t>Suraj Toradmal</t>
  </si>
  <si>
    <t>WI23041118</t>
  </si>
  <si>
    <t>WI23041137</t>
  </si>
  <si>
    <t>WI23041147</t>
  </si>
  <si>
    <t>7166373231</t>
  </si>
  <si>
    <t>MI230415845</t>
  </si>
  <si>
    <t>WI23041149</t>
  </si>
  <si>
    <t>7165373108</t>
  </si>
  <si>
    <t>MI230415883</t>
  </si>
  <si>
    <t>WI23041150</t>
  </si>
  <si>
    <t>MI230415884</t>
  </si>
  <si>
    <t>WI23041167</t>
  </si>
  <si>
    <t>WI23041168</t>
  </si>
  <si>
    <t>WI23041173</t>
  </si>
  <si>
    <t>WI23041203</t>
  </si>
  <si>
    <t>7165373115</t>
  </si>
  <si>
    <t>MI230416535</t>
  </si>
  <si>
    <t>WI23041207</t>
  </si>
  <si>
    <t>MI230416554</t>
  </si>
  <si>
    <t>WI2304121</t>
  </si>
  <si>
    <t>7165370680</t>
  </si>
  <si>
    <t>MI23041515</t>
  </si>
  <si>
    <t>WI23041225</t>
  </si>
  <si>
    <t>7166369911</t>
  </si>
  <si>
    <t>MI230416785</t>
  </si>
  <si>
    <t>WI2304125</t>
  </si>
  <si>
    <t>WI23041254</t>
  </si>
  <si>
    <t>WI23041255</t>
  </si>
  <si>
    <t>WI23041256</t>
  </si>
  <si>
    <t>WI2304129</t>
  </si>
  <si>
    <t>7165369808</t>
  </si>
  <si>
    <t>MI23041724</t>
  </si>
  <si>
    <t>Namita Kadam</t>
  </si>
  <si>
    <t>WI2304134</t>
  </si>
  <si>
    <t>7165372510</t>
  </si>
  <si>
    <t>MI23041738</t>
  </si>
  <si>
    <t>WI2304152</t>
  </si>
  <si>
    <t>7166370012</t>
  </si>
  <si>
    <t>MI23041936</t>
  </si>
  <si>
    <t>WI2304154</t>
  </si>
  <si>
    <t>WI2304156</t>
  </si>
  <si>
    <t>WI2304171</t>
  </si>
  <si>
    <t>7165366881</t>
  </si>
  <si>
    <t>MI23042184</t>
  </si>
  <si>
    <t>WI2304186</t>
  </si>
  <si>
    <t>MI23042406</t>
  </si>
  <si>
    <t>WI2304199</t>
  </si>
  <si>
    <t>7165369499</t>
  </si>
  <si>
    <t>MI23042567</t>
  </si>
  <si>
    <t>WI2304270</t>
  </si>
  <si>
    <t>7165372672</t>
  </si>
  <si>
    <t>MI23043354</t>
  </si>
  <si>
    <t>04-04-2023</t>
  </si>
  <si>
    <t>WI2304286</t>
  </si>
  <si>
    <t>Apeksha Hirve</t>
  </si>
  <si>
    <t>WI2304334</t>
  </si>
  <si>
    <t>MI23044368</t>
  </si>
  <si>
    <t>Amruta Battewar</t>
  </si>
  <si>
    <t>WI2304345</t>
  </si>
  <si>
    <t>WI2304381</t>
  </si>
  <si>
    <t>7165369137</t>
  </si>
  <si>
    <t>MI23044882</t>
  </si>
  <si>
    <t>WI2304423</t>
  </si>
  <si>
    <t>7165368948</t>
  </si>
  <si>
    <t>MI23045541</t>
  </si>
  <si>
    <t>WI2304429</t>
  </si>
  <si>
    <t>WI230443</t>
  </si>
  <si>
    <t>7166368661</t>
  </si>
  <si>
    <t>MI2304642</t>
  </si>
  <si>
    <t>WI2304477</t>
  </si>
  <si>
    <t>7165372105</t>
  </si>
  <si>
    <t>MI23045812</t>
  </si>
  <si>
    <t>Adesh Dhire</t>
  </si>
  <si>
    <t>WI2304479</t>
  </si>
  <si>
    <t>Supriya Khape</t>
  </si>
  <si>
    <t>05-04-2023</t>
  </si>
  <si>
    <t>WI2304491</t>
  </si>
  <si>
    <t>7165371523</t>
  </si>
  <si>
    <t>MI23045932</t>
  </si>
  <si>
    <t>WI2304501</t>
  </si>
  <si>
    <t>WI230458</t>
  </si>
  <si>
    <t>WI2304620</t>
  </si>
  <si>
    <t>7165372332</t>
  </si>
  <si>
    <t>MI23048028</t>
  </si>
  <si>
    <t>WI2304621</t>
  </si>
  <si>
    <t>MI23048039</t>
  </si>
  <si>
    <t>WI2304630</t>
  </si>
  <si>
    <t>WI2304631</t>
  </si>
  <si>
    <t>WI2304633</t>
  </si>
  <si>
    <t>7165372688</t>
  </si>
  <si>
    <t>MI23048279</t>
  </si>
  <si>
    <t>WI2304634</t>
  </si>
  <si>
    <t>WI2304660</t>
  </si>
  <si>
    <t>7166366926</t>
  </si>
  <si>
    <t>MI23048817</t>
  </si>
  <si>
    <t>06-04-2023</t>
  </si>
  <si>
    <t>WI2304662</t>
  </si>
  <si>
    <t>MI23048819</t>
  </si>
  <si>
    <t>WI2304663</t>
  </si>
  <si>
    <t>MI23048825</t>
  </si>
  <si>
    <t>WI2304666</t>
  </si>
  <si>
    <t>MI23048830</t>
  </si>
  <si>
    <t>WI2304672</t>
  </si>
  <si>
    <t>WI2304676</t>
  </si>
  <si>
    <t>WI2304730</t>
  </si>
  <si>
    <t>7166360125</t>
  </si>
  <si>
    <t>MI23049565</t>
  </si>
  <si>
    <t>WI2304733</t>
  </si>
  <si>
    <t>WI2304735</t>
  </si>
  <si>
    <t>WI2304807</t>
  </si>
  <si>
    <t>7166355628</t>
  </si>
  <si>
    <t>MI230411067</t>
  </si>
  <si>
    <t>Sushant Bhambure</t>
  </si>
  <si>
    <t>07-04-2023</t>
  </si>
  <si>
    <t>WI2304816</t>
  </si>
  <si>
    <t>WI2304822</t>
  </si>
  <si>
    <t>7165368949</t>
  </si>
  <si>
    <t>MI230411184</t>
  </si>
  <si>
    <t>WI2304856</t>
  </si>
  <si>
    <t>MI230411443</t>
  </si>
  <si>
    <t>WI2304866</t>
  </si>
  <si>
    <t>WI2304876</t>
  </si>
  <si>
    <t>7165372059</t>
  </si>
  <si>
    <t>MI230411588</t>
  </si>
  <si>
    <t>Aditya Tade</t>
  </si>
  <si>
    <t>WI2304903</t>
  </si>
  <si>
    <t>7166368121</t>
  </si>
  <si>
    <t>MI230411953</t>
  </si>
  <si>
    <t>WI2304906</t>
  </si>
  <si>
    <t>MI230411973</t>
  </si>
  <si>
    <t>WI2304907</t>
  </si>
  <si>
    <t>MI230411976</t>
  </si>
  <si>
    <t>WI2304908</t>
  </si>
  <si>
    <t>MI230411979</t>
  </si>
  <si>
    <t>WI2304911</t>
  </si>
  <si>
    <t>MI230411982</t>
  </si>
  <si>
    <t>WI2304912</t>
  </si>
  <si>
    <t>MI230411984</t>
  </si>
  <si>
    <t>WI2304914</t>
  </si>
  <si>
    <t>MI230411986</t>
  </si>
  <si>
    <t>WI2304916</t>
  </si>
  <si>
    <t>MI230411994</t>
  </si>
  <si>
    <t>WI2304926</t>
  </si>
  <si>
    <t>7165369242</t>
  </si>
  <si>
    <t>MI230412109</t>
  </si>
  <si>
    <t>WI2304928</t>
  </si>
  <si>
    <t>WI2304931</t>
  </si>
  <si>
    <t>WI2304933</t>
  </si>
  <si>
    <t>WI2304989</t>
  </si>
  <si>
    <t>7166347956</t>
  </si>
  <si>
    <t>MI230413742</t>
  </si>
  <si>
    <t>Poonam Patil</t>
  </si>
  <si>
    <t>08-04-2023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</si>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</sst>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5"/>
  <cols>
    <col min="1" max="1" width="17.5703125" customWidth="1"/>
    <col min="2" max="2" width="43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45027.375024201392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45016.958333333336</v>
      </c>
    </row>
    <row r="10" spans="1:2">
      <c r="A10" t="s">
        <v>16</v>
      </c>
      <c r="B10" s="1">
        <v>45027.375024201392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  <row r="16" spans="1:2">
      <c r="A16" t="s">
        <v>19</v>
      </c>
      <c r="B1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81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  <c r="AI1" s="3" t="s">
        <v>59</v>
      </c>
      <c r="AJ1" s="3" t="s">
        <v>60</v>
      </c>
      <c r="AK1" s="3" t="s">
        <v>61</v>
      </c>
      <c r="AL1" s="3" t="s">
        <v>62</v>
      </c>
      <c r="AM1" s="3" t="s">
        <v>63</v>
      </c>
      <c r="AN1" s="3" t="s">
        <v>64</v>
      </c>
      <c r="AO1" s="3" t="s">
        <v>65</v>
      </c>
      <c r="AP1" s="3" t="s">
        <v>66</v>
      </c>
      <c r="AQ1" s="3" t="s">
        <v>67</v>
      </c>
      <c r="AR1" s="3" t="s">
        <v>68</v>
      </c>
      <c r="AS1" s="3" t="s">
        <v>69</v>
      </c>
      <c r="AT1" s="3" t="s">
        <v>70</v>
      </c>
      <c r="AU1" s="3" t="s">
        <v>71</v>
      </c>
      <c r="AV1" s="3" t="s">
        <v>72</v>
      </c>
      <c r="AW1" s="3" t="s">
        <v>73</v>
      </c>
      <c r="AX1" s="3" t="s">
        <v>74</v>
      </c>
      <c r="AY1" s="3" t="s">
        <v>75</v>
      </c>
      <c r="AZ1" s="3" t="s">
        <v>76</v>
      </c>
      <c r="BA1" s="3" t="s">
        <v>77</v>
      </c>
      <c r="BB1" s="3" t="s">
        <v>78</v>
      </c>
      <c r="BC1" s="3" t="s">
        <v>79</v>
      </c>
      <c r="BD1" s="3" t="s">
        <v>80</v>
      </c>
      <c r="BE1" s="3" t="s">
        <v>81</v>
      </c>
      <c r="BF1" s="3" t="s">
        <v>82</v>
      </c>
      <c r="BG1" s="3" t="s">
        <v>83</v>
      </c>
      <c r="BH1" s="3" t="s">
        <v>84</v>
      </c>
    </row>
    <row r="2" spans="1:60">
      <c r="A2" t="s">
        <v>85</v>
      </c>
      <c r="B2" t="s">
        <v>86</v>
      </c>
      <c r="C2" t="s">
        <v>87</v>
      </c>
      <c r="D2" t="s">
        <v>88</v>
      </c>
      <c r="E2" s="2" t="str">
        <f>HYPERLINK("capsilon://?command=openfolder&amp;siteaddress=ameris.emaiq-na2.net&amp;folderid=FX5DE3374F-82D6-BAC9-B2F7-4A966528CDBB","FX2303317")</f>
        <v>FX2303317</v>
      </c>
      <c r="F2" t="s">
        <v>19</v>
      </c>
      <c r="G2" t="s">
        <v>19</v>
      </c>
      <c r="H2" t="s">
        <v>89</v>
      </c>
      <c r="I2" t="s">
        <v>90</v>
      </c>
      <c r="J2">
        <v>0</v>
      </c>
      <c r="K2" t="s">
        <v>91</v>
      </c>
      <c r="L2" t="s">
        <v>92</v>
      </c>
      <c r="M2" t="s">
        <v>93</v>
      </c>
      <c r="N2">
        <v>2</v>
      </c>
      <c r="O2" s="1">
        <v>45019.492256944446</v>
      </c>
      <c r="P2" s="1">
        <v>45019.5784375</v>
      </c>
      <c r="Q2">
        <v>6709</v>
      </c>
      <c r="R2">
        <v>737</v>
      </c>
      <c r="S2" t="b">
        <v>0</v>
      </c>
      <c r="T2" t="s">
        <v>94</v>
      </c>
      <c r="U2" t="b">
        <v>0</v>
      </c>
      <c r="V2" t="s">
        <v>95</v>
      </c>
      <c r="W2" s="1">
        <v>45019.496562499997</v>
      </c>
      <c r="X2">
        <v>322</v>
      </c>
      <c r="Y2">
        <v>45</v>
      </c>
      <c r="Z2">
        <v>0</v>
      </c>
      <c r="AA2">
        <v>45</v>
      </c>
      <c r="AB2">
        <v>0</v>
      </c>
      <c r="AC2">
        <v>9</v>
      </c>
      <c r="AD2">
        <v>-45</v>
      </c>
      <c r="AE2">
        <v>0</v>
      </c>
      <c r="AF2">
        <v>0</v>
      </c>
      <c r="AG2">
        <v>0</v>
      </c>
      <c r="AH2" t="s">
        <v>96</v>
      </c>
      <c r="AI2" s="1">
        <v>45019.5784375</v>
      </c>
      <c r="AJ2">
        <v>415</v>
      </c>
      <c r="AK2">
        <v>3</v>
      </c>
      <c r="AL2">
        <v>0</v>
      </c>
      <c r="AM2">
        <v>3</v>
      </c>
      <c r="AN2">
        <v>0</v>
      </c>
      <c r="AO2">
        <v>6</v>
      </c>
      <c r="AP2">
        <v>-48</v>
      </c>
      <c r="AQ2">
        <v>0</v>
      </c>
      <c r="AR2">
        <v>0</v>
      </c>
      <c r="AS2">
        <v>0</v>
      </c>
      <c r="AT2" t="s">
        <v>94</v>
      </c>
      <c r="AU2" t="s">
        <v>94</v>
      </c>
      <c r="AV2" t="s">
        <v>94</v>
      </c>
      <c r="AW2" t="s">
        <v>94</v>
      </c>
      <c r="AX2" t="s">
        <v>94</v>
      </c>
      <c r="AY2" t="s">
        <v>94</v>
      </c>
      <c r="AZ2" t="s">
        <v>94</v>
      </c>
      <c r="BA2" t="s">
        <v>94</v>
      </c>
      <c r="BB2" t="s">
        <v>94</v>
      </c>
      <c r="BC2" t="s">
        <v>94</v>
      </c>
      <c r="BD2" t="s">
        <v>94</v>
      </c>
      <c r="BE2" t="s">
        <v>94</v>
      </c>
      <c r="BF2" t="s">
        <v>97</v>
      </c>
      <c r="BG2">
        <v>124</v>
      </c>
      <c r="BH2" t="s">
        <v>98</v>
      </c>
    </row>
    <row r="3" spans="1:60">
      <c r="A3" t="s">
        <v>99</v>
      </c>
      <c r="B3" t="s">
        <v>86</v>
      </c>
      <c r="C3" t="s">
        <v>100</v>
      </c>
      <c r="D3" t="s">
        <v>88</v>
      </c>
      <c r="E3" s="2" t="str">
        <f>HYPERLINK("capsilon://?command=openfolder&amp;siteaddress=ameris.emaiq-na2.net&amp;folderid=FX9096567A-1460-816B-D653-1310DB3807C2","FX230466")</f>
        <v>FX230466</v>
      </c>
      <c r="F3" t="s">
        <v>19</v>
      </c>
      <c r="G3" t="s">
        <v>19</v>
      </c>
      <c r="H3" t="s">
        <v>89</v>
      </c>
      <c r="I3" t="s">
        <v>101</v>
      </c>
      <c r="J3">
        <v>0</v>
      </c>
      <c r="K3" t="s">
        <v>91</v>
      </c>
      <c r="L3" t="s">
        <v>92</v>
      </c>
      <c r="M3" t="s">
        <v>93</v>
      </c>
      <c r="N3">
        <v>1</v>
      </c>
      <c r="O3" s="1">
        <v>45026.397962962961</v>
      </c>
      <c r="P3" s="1">
        <v>45026.428553240738</v>
      </c>
      <c r="Q3">
        <v>2612</v>
      </c>
      <c r="R3">
        <v>31</v>
      </c>
      <c r="S3" t="b">
        <v>0</v>
      </c>
      <c r="T3" t="s">
        <v>94</v>
      </c>
      <c r="U3" t="b">
        <v>0</v>
      </c>
      <c r="V3" t="s">
        <v>102</v>
      </c>
      <c r="W3" s="1">
        <v>45026.428553240738</v>
      </c>
      <c r="X3">
        <v>31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21</v>
      </c>
      <c r="AF3">
        <v>0</v>
      </c>
      <c r="AG3">
        <v>1</v>
      </c>
      <c r="AH3" t="s">
        <v>94</v>
      </c>
      <c r="AI3" t="s">
        <v>94</v>
      </c>
      <c r="AJ3" t="s">
        <v>94</v>
      </c>
      <c r="AK3" t="s">
        <v>94</v>
      </c>
      <c r="AL3" t="s">
        <v>94</v>
      </c>
      <c r="AM3" t="s">
        <v>94</v>
      </c>
      <c r="AN3" t="s">
        <v>94</v>
      </c>
      <c r="AO3" t="s">
        <v>94</v>
      </c>
      <c r="AP3" t="s">
        <v>94</v>
      </c>
      <c r="AQ3" t="s">
        <v>94</v>
      </c>
      <c r="AR3" t="s">
        <v>94</v>
      </c>
      <c r="AS3" t="s">
        <v>94</v>
      </c>
      <c r="AT3" t="s">
        <v>94</v>
      </c>
      <c r="AU3" t="s">
        <v>94</v>
      </c>
      <c r="AV3" t="s">
        <v>94</v>
      </c>
      <c r="AW3" t="s">
        <v>94</v>
      </c>
      <c r="AX3" t="s">
        <v>94</v>
      </c>
      <c r="AY3" t="s">
        <v>94</v>
      </c>
      <c r="AZ3" t="s">
        <v>94</v>
      </c>
      <c r="BA3" t="s">
        <v>94</v>
      </c>
      <c r="BB3" t="s">
        <v>94</v>
      </c>
      <c r="BC3" t="s">
        <v>94</v>
      </c>
      <c r="BD3" t="s">
        <v>94</v>
      </c>
      <c r="BE3" t="s">
        <v>94</v>
      </c>
      <c r="BF3" t="s">
        <v>103</v>
      </c>
      <c r="BG3">
        <v>44</v>
      </c>
      <c r="BH3" t="s">
        <v>98</v>
      </c>
    </row>
    <row r="4" spans="1:60">
      <c r="A4" t="s">
        <v>104</v>
      </c>
      <c r="B4" t="s">
        <v>86</v>
      </c>
      <c r="C4" t="s">
        <v>100</v>
      </c>
      <c r="D4" t="s">
        <v>88</v>
      </c>
      <c r="E4" s="2" t="str">
        <f>HYPERLINK("capsilon://?command=openfolder&amp;siteaddress=ameris.emaiq-na2.net&amp;folderid=FX9096567A-1460-816B-D653-1310DB3807C2","FX230466")</f>
        <v>FX230466</v>
      </c>
      <c r="F4" t="s">
        <v>19</v>
      </c>
      <c r="G4" t="s">
        <v>19</v>
      </c>
      <c r="H4" t="s">
        <v>89</v>
      </c>
      <c r="I4" t="s">
        <v>105</v>
      </c>
      <c r="J4">
        <v>0</v>
      </c>
      <c r="K4" t="s">
        <v>91</v>
      </c>
      <c r="L4" t="s">
        <v>92</v>
      </c>
      <c r="M4" t="s">
        <v>93</v>
      </c>
      <c r="N4">
        <v>1</v>
      </c>
      <c r="O4" s="1">
        <v>45026.398344907408</v>
      </c>
      <c r="P4" s="1">
        <v>45026.428865740738</v>
      </c>
      <c r="Q4">
        <v>2611</v>
      </c>
      <c r="R4">
        <v>26</v>
      </c>
      <c r="S4" t="b">
        <v>0</v>
      </c>
      <c r="T4" t="s">
        <v>94</v>
      </c>
      <c r="U4" t="b">
        <v>0</v>
      </c>
      <c r="V4" t="s">
        <v>102</v>
      </c>
      <c r="W4" s="1">
        <v>45026.428865740738</v>
      </c>
      <c r="X4">
        <v>26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15</v>
      </c>
      <c r="AF4">
        <v>0</v>
      </c>
      <c r="AG4">
        <v>1</v>
      </c>
      <c r="AH4" t="s">
        <v>94</v>
      </c>
      <c r="AI4" t="s">
        <v>94</v>
      </c>
      <c r="AJ4" t="s">
        <v>94</v>
      </c>
      <c r="AK4" t="s">
        <v>94</v>
      </c>
      <c r="AL4" t="s">
        <v>94</v>
      </c>
      <c r="AM4" t="s">
        <v>94</v>
      </c>
      <c r="AN4" t="s">
        <v>94</v>
      </c>
      <c r="AO4" t="s">
        <v>94</v>
      </c>
      <c r="AP4" t="s">
        <v>94</v>
      </c>
      <c r="AQ4" t="s">
        <v>94</v>
      </c>
      <c r="AR4" t="s">
        <v>94</v>
      </c>
      <c r="AS4" t="s">
        <v>94</v>
      </c>
      <c r="AT4" t="s">
        <v>94</v>
      </c>
      <c r="AU4" t="s">
        <v>94</v>
      </c>
      <c r="AV4" t="s">
        <v>94</v>
      </c>
      <c r="AW4" t="s">
        <v>94</v>
      </c>
      <c r="AX4" t="s">
        <v>94</v>
      </c>
      <c r="AY4" t="s">
        <v>94</v>
      </c>
      <c r="AZ4" t="s">
        <v>94</v>
      </c>
      <c r="BA4" t="s">
        <v>94</v>
      </c>
      <c r="BB4" t="s">
        <v>94</v>
      </c>
      <c r="BC4" t="s">
        <v>94</v>
      </c>
      <c r="BD4" t="s">
        <v>94</v>
      </c>
      <c r="BE4" t="s">
        <v>94</v>
      </c>
      <c r="BF4" t="s">
        <v>103</v>
      </c>
      <c r="BG4">
        <v>43</v>
      </c>
      <c r="BH4" t="s">
        <v>98</v>
      </c>
    </row>
    <row r="5" spans="1:60">
      <c r="A5" t="s">
        <v>106</v>
      </c>
      <c r="B5" t="s">
        <v>86</v>
      </c>
      <c r="C5" t="s">
        <v>100</v>
      </c>
      <c r="D5" t="s">
        <v>88</v>
      </c>
      <c r="E5" s="2" t="str">
        <f>HYPERLINK("capsilon://?command=openfolder&amp;siteaddress=ameris.emaiq-na2.net&amp;folderid=FX9096567A-1460-816B-D653-1310DB3807C2","FX230466")</f>
        <v>FX230466</v>
      </c>
      <c r="F5" t="s">
        <v>19</v>
      </c>
      <c r="G5" t="s">
        <v>19</v>
      </c>
      <c r="H5" t="s">
        <v>89</v>
      </c>
      <c r="I5" t="s">
        <v>101</v>
      </c>
      <c r="J5">
        <v>0</v>
      </c>
      <c r="K5" t="s">
        <v>91</v>
      </c>
      <c r="L5" t="s">
        <v>92</v>
      </c>
      <c r="M5" t="s">
        <v>93</v>
      </c>
      <c r="N5">
        <v>2</v>
      </c>
      <c r="O5" s="1">
        <v>45026.428865740738</v>
      </c>
      <c r="P5" s="1">
        <v>45026.438946759263</v>
      </c>
      <c r="Q5">
        <v>702</v>
      </c>
      <c r="R5">
        <v>169</v>
      </c>
      <c r="S5" t="b">
        <v>0</v>
      </c>
      <c r="T5" t="s">
        <v>94</v>
      </c>
      <c r="U5" t="b">
        <v>1</v>
      </c>
      <c r="V5" t="s">
        <v>102</v>
      </c>
      <c r="W5" s="1">
        <v>45026.430694444447</v>
      </c>
      <c r="X5">
        <v>91</v>
      </c>
      <c r="Y5">
        <v>21</v>
      </c>
      <c r="Z5">
        <v>0</v>
      </c>
      <c r="AA5">
        <v>21</v>
      </c>
      <c r="AB5">
        <v>0</v>
      </c>
      <c r="AC5">
        <v>7</v>
      </c>
      <c r="AD5">
        <v>-21</v>
      </c>
      <c r="AE5">
        <v>0</v>
      </c>
      <c r="AF5">
        <v>0</v>
      </c>
      <c r="AG5">
        <v>0</v>
      </c>
      <c r="AH5" t="s">
        <v>107</v>
      </c>
      <c r="AI5" s="1">
        <v>45026.438946759263</v>
      </c>
      <c r="AJ5">
        <v>78</v>
      </c>
      <c r="AK5">
        <v>0</v>
      </c>
      <c r="AL5">
        <v>0</v>
      </c>
      <c r="AM5">
        <v>0</v>
      </c>
      <c r="AN5">
        <v>0</v>
      </c>
      <c r="AO5">
        <v>0</v>
      </c>
      <c r="AP5">
        <v>-21</v>
      </c>
      <c r="AQ5">
        <v>0</v>
      </c>
      <c r="AR5">
        <v>0</v>
      </c>
      <c r="AS5">
        <v>0</v>
      </c>
      <c r="AT5" t="s">
        <v>94</v>
      </c>
      <c r="AU5" t="s">
        <v>94</v>
      </c>
      <c r="AV5" t="s">
        <v>94</v>
      </c>
      <c r="AW5" t="s">
        <v>94</v>
      </c>
      <c r="AX5" t="s">
        <v>94</v>
      </c>
      <c r="AY5" t="s">
        <v>94</v>
      </c>
      <c r="AZ5" t="s">
        <v>94</v>
      </c>
      <c r="BA5" t="s">
        <v>94</v>
      </c>
      <c r="BB5" t="s">
        <v>94</v>
      </c>
      <c r="BC5" t="s">
        <v>94</v>
      </c>
      <c r="BD5" t="s">
        <v>94</v>
      </c>
      <c r="BE5" t="s">
        <v>94</v>
      </c>
      <c r="BF5" t="s">
        <v>103</v>
      </c>
      <c r="BG5">
        <v>14</v>
      </c>
      <c r="BH5" t="s">
        <v>98</v>
      </c>
    </row>
    <row r="6" spans="1:60">
      <c r="A6" t="s">
        <v>108</v>
      </c>
      <c r="B6" t="s">
        <v>86</v>
      </c>
      <c r="C6" t="s">
        <v>100</v>
      </c>
      <c r="D6" t="s">
        <v>88</v>
      </c>
      <c r="E6" s="2" t="str">
        <f>HYPERLINK("capsilon://?command=openfolder&amp;siteaddress=ameris.emaiq-na2.net&amp;folderid=FX9096567A-1460-816B-D653-1310DB3807C2","FX230466")</f>
        <v>FX230466</v>
      </c>
      <c r="F6" t="s">
        <v>19</v>
      </c>
      <c r="G6" t="s">
        <v>19</v>
      </c>
      <c r="H6" t="s">
        <v>89</v>
      </c>
      <c r="I6" t="s">
        <v>105</v>
      </c>
      <c r="J6">
        <v>0</v>
      </c>
      <c r="K6" t="s">
        <v>91</v>
      </c>
      <c r="L6" t="s">
        <v>92</v>
      </c>
      <c r="M6" t="s">
        <v>93</v>
      </c>
      <c r="N6">
        <v>2</v>
      </c>
      <c r="O6" s="1">
        <v>45026.429247685184</v>
      </c>
      <c r="P6" s="1">
        <v>45026.439884259256</v>
      </c>
      <c r="Q6">
        <v>793</v>
      </c>
      <c r="R6">
        <v>126</v>
      </c>
      <c r="S6" t="b">
        <v>0</v>
      </c>
      <c r="T6" t="s">
        <v>94</v>
      </c>
      <c r="U6" t="b">
        <v>1</v>
      </c>
      <c r="V6" t="s">
        <v>102</v>
      </c>
      <c r="W6" s="1">
        <v>45026.431238425925</v>
      </c>
      <c r="X6">
        <v>46</v>
      </c>
      <c r="Y6">
        <v>15</v>
      </c>
      <c r="Z6">
        <v>0</v>
      </c>
      <c r="AA6">
        <v>15</v>
      </c>
      <c r="AB6">
        <v>0</v>
      </c>
      <c r="AC6">
        <v>5</v>
      </c>
      <c r="AD6">
        <v>-15</v>
      </c>
      <c r="AE6">
        <v>0</v>
      </c>
      <c r="AF6">
        <v>0</v>
      </c>
      <c r="AG6">
        <v>0</v>
      </c>
      <c r="AH6" t="s">
        <v>107</v>
      </c>
      <c r="AI6" s="1">
        <v>45026.439884259256</v>
      </c>
      <c r="AJ6">
        <v>80</v>
      </c>
      <c r="AK6">
        <v>0</v>
      </c>
      <c r="AL6">
        <v>0</v>
      </c>
      <c r="AM6">
        <v>0</v>
      </c>
      <c r="AN6">
        <v>0</v>
      </c>
      <c r="AO6">
        <v>0</v>
      </c>
      <c r="AP6">
        <v>-15</v>
      </c>
      <c r="AQ6">
        <v>0</v>
      </c>
      <c r="AR6">
        <v>0</v>
      </c>
      <c r="AS6">
        <v>0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94</v>
      </c>
      <c r="BE6" t="s">
        <v>94</v>
      </c>
      <c r="BF6" t="s">
        <v>103</v>
      </c>
      <c r="BG6">
        <v>15</v>
      </c>
      <c r="BH6" t="s">
        <v>98</v>
      </c>
    </row>
    <row r="7" spans="1:60">
      <c r="A7" t="s">
        <v>109</v>
      </c>
      <c r="B7" t="s">
        <v>86</v>
      </c>
      <c r="C7" t="s">
        <v>110</v>
      </c>
      <c r="D7" t="s">
        <v>88</v>
      </c>
      <c r="E7" s="2" t="str">
        <f>HYPERLINK("capsilon://?command=openfolder&amp;siteaddress=ameris.emaiq-na2.net&amp;folderid=FXD5651B9E-ED0E-90EF-BD81-D4C6BE35E50E","FX230467")</f>
        <v>FX230467</v>
      </c>
      <c r="F7" t="s">
        <v>19</v>
      </c>
      <c r="G7" t="s">
        <v>19</v>
      </c>
      <c r="H7" t="s">
        <v>89</v>
      </c>
      <c r="I7" t="s">
        <v>111</v>
      </c>
      <c r="J7">
        <v>0</v>
      </c>
      <c r="K7" t="s">
        <v>91</v>
      </c>
      <c r="L7" t="s">
        <v>92</v>
      </c>
      <c r="M7" t="s">
        <v>93</v>
      </c>
      <c r="N7">
        <v>1</v>
      </c>
      <c r="O7" s="1">
        <v>45026.468877314815</v>
      </c>
      <c r="P7" s="1">
        <v>45026.501307870371</v>
      </c>
      <c r="Q7">
        <v>2611</v>
      </c>
      <c r="R7">
        <v>191</v>
      </c>
      <c r="S7" t="b">
        <v>0</v>
      </c>
      <c r="T7" t="s">
        <v>94</v>
      </c>
      <c r="U7" t="b">
        <v>0</v>
      </c>
      <c r="V7" t="s">
        <v>112</v>
      </c>
      <c r="W7" s="1">
        <v>45026.501307870371</v>
      </c>
      <c r="X7">
        <v>191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30</v>
      </c>
      <c r="AF7">
        <v>0</v>
      </c>
      <c r="AG7">
        <v>1</v>
      </c>
      <c r="AH7" t="s">
        <v>94</v>
      </c>
      <c r="AI7" t="s">
        <v>94</v>
      </c>
      <c r="AJ7" t="s">
        <v>94</v>
      </c>
      <c r="AK7" t="s">
        <v>94</v>
      </c>
      <c r="AL7" t="s">
        <v>94</v>
      </c>
      <c r="AM7" t="s">
        <v>94</v>
      </c>
      <c r="AN7" t="s">
        <v>94</v>
      </c>
      <c r="AO7" t="s">
        <v>94</v>
      </c>
      <c r="AP7" t="s">
        <v>94</v>
      </c>
      <c r="AQ7" t="s">
        <v>94</v>
      </c>
      <c r="AR7" t="s">
        <v>94</v>
      </c>
      <c r="AS7" t="s">
        <v>94</v>
      </c>
      <c r="AT7" t="s">
        <v>94</v>
      </c>
      <c r="AU7" t="s">
        <v>94</v>
      </c>
      <c r="AV7" t="s">
        <v>94</v>
      </c>
      <c r="AW7" t="s">
        <v>94</v>
      </c>
      <c r="AX7" t="s">
        <v>94</v>
      </c>
      <c r="AY7" t="s">
        <v>94</v>
      </c>
      <c r="AZ7" t="s">
        <v>94</v>
      </c>
      <c r="BA7" t="s">
        <v>94</v>
      </c>
      <c r="BB7" t="s">
        <v>94</v>
      </c>
      <c r="BC7" t="s">
        <v>94</v>
      </c>
      <c r="BD7" t="s">
        <v>94</v>
      </c>
      <c r="BE7" t="s">
        <v>94</v>
      </c>
      <c r="BF7" t="s">
        <v>103</v>
      </c>
      <c r="BG7">
        <v>46</v>
      </c>
      <c r="BH7" t="s">
        <v>98</v>
      </c>
    </row>
    <row r="8" spans="1:60">
      <c r="A8" t="s">
        <v>113</v>
      </c>
      <c r="B8" t="s">
        <v>86</v>
      </c>
      <c r="C8" t="s">
        <v>114</v>
      </c>
      <c r="D8" t="s">
        <v>88</v>
      </c>
      <c r="E8" s="2" t="str">
        <f>HYPERLINK("capsilon://?command=openfolder&amp;siteaddress=ameris.emaiq-na2.net&amp;folderid=FXCDD817EE-A139-72F1-A5BC-F0B27F45F676","FX230468")</f>
        <v>FX230468</v>
      </c>
      <c r="F8" t="s">
        <v>19</v>
      </c>
      <c r="G8" t="s">
        <v>19</v>
      </c>
      <c r="H8" t="s">
        <v>89</v>
      </c>
      <c r="I8" t="s">
        <v>115</v>
      </c>
      <c r="J8">
        <v>0</v>
      </c>
      <c r="K8" t="s">
        <v>91</v>
      </c>
      <c r="L8" t="s">
        <v>92</v>
      </c>
      <c r="M8" t="s">
        <v>93</v>
      </c>
      <c r="N8">
        <v>1</v>
      </c>
      <c r="O8" s="1">
        <v>45026.470312500001</v>
      </c>
      <c r="P8" s="1">
        <v>45026.503194444442</v>
      </c>
      <c r="Q8">
        <v>2650</v>
      </c>
      <c r="R8">
        <v>191</v>
      </c>
      <c r="S8" t="b">
        <v>0</v>
      </c>
      <c r="T8" t="s">
        <v>94</v>
      </c>
      <c r="U8" t="b">
        <v>0</v>
      </c>
      <c r="V8" t="s">
        <v>112</v>
      </c>
      <c r="W8" s="1">
        <v>45026.503194444442</v>
      </c>
      <c r="X8">
        <v>162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50</v>
      </c>
      <c r="AF8">
        <v>0</v>
      </c>
      <c r="AG8">
        <v>1</v>
      </c>
      <c r="AH8" t="s">
        <v>94</v>
      </c>
      <c r="AI8" t="s">
        <v>94</v>
      </c>
      <c r="AJ8" t="s">
        <v>94</v>
      </c>
      <c r="AK8" t="s">
        <v>94</v>
      </c>
      <c r="AL8" t="s">
        <v>94</v>
      </c>
      <c r="AM8" t="s">
        <v>94</v>
      </c>
      <c r="AN8" t="s">
        <v>94</v>
      </c>
      <c r="AO8" t="s">
        <v>94</v>
      </c>
      <c r="AP8" t="s">
        <v>94</v>
      </c>
      <c r="AQ8" t="s">
        <v>94</v>
      </c>
      <c r="AR8" t="s">
        <v>94</v>
      </c>
      <c r="AS8" t="s">
        <v>94</v>
      </c>
      <c r="AT8" t="s">
        <v>94</v>
      </c>
      <c r="AU8" t="s">
        <v>94</v>
      </c>
      <c r="AV8" t="s">
        <v>94</v>
      </c>
      <c r="AW8" t="s">
        <v>94</v>
      </c>
      <c r="AX8" t="s">
        <v>94</v>
      </c>
      <c r="AY8" t="s">
        <v>94</v>
      </c>
      <c r="AZ8" t="s">
        <v>94</v>
      </c>
      <c r="BA8" t="s">
        <v>94</v>
      </c>
      <c r="BB8" t="s">
        <v>94</v>
      </c>
      <c r="BC8" t="s">
        <v>94</v>
      </c>
      <c r="BD8" t="s">
        <v>94</v>
      </c>
      <c r="BE8" t="s">
        <v>94</v>
      </c>
      <c r="BF8" t="s">
        <v>103</v>
      </c>
      <c r="BG8">
        <v>47</v>
      </c>
      <c r="BH8" t="s">
        <v>98</v>
      </c>
    </row>
    <row r="9" spans="1:60">
      <c r="A9" t="s">
        <v>116</v>
      </c>
      <c r="B9" t="s">
        <v>86</v>
      </c>
      <c r="C9" t="s">
        <v>110</v>
      </c>
      <c r="D9" t="s">
        <v>88</v>
      </c>
      <c r="E9" s="2" t="str">
        <f>HYPERLINK("capsilon://?command=openfolder&amp;siteaddress=ameris.emaiq-na2.net&amp;folderid=FXD5651B9E-ED0E-90EF-BD81-D4C6BE35E50E","FX230467")</f>
        <v>FX230467</v>
      </c>
      <c r="F9" t="s">
        <v>19</v>
      </c>
      <c r="G9" t="s">
        <v>19</v>
      </c>
      <c r="H9" t="s">
        <v>89</v>
      </c>
      <c r="I9" t="s">
        <v>117</v>
      </c>
      <c r="J9">
        <v>0</v>
      </c>
      <c r="K9" t="s">
        <v>91</v>
      </c>
      <c r="L9" t="s">
        <v>92</v>
      </c>
      <c r="M9" t="s">
        <v>93</v>
      </c>
      <c r="N9">
        <v>1</v>
      </c>
      <c r="O9" s="1">
        <v>45026.47247685185</v>
      </c>
      <c r="P9" s="1">
        <v>45026.51321759259</v>
      </c>
      <c r="Q9">
        <v>3235</v>
      </c>
      <c r="R9">
        <v>285</v>
      </c>
      <c r="S9" t="b">
        <v>0</v>
      </c>
      <c r="T9" t="s">
        <v>94</v>
      </c>
      <c r="U9" t="b">
        <v>0</v>
      </c>
      <c r="V9" t="s">
        <v>112</v>
      </c>
      <c r="W9" s="1">
        <v>45026.51321759259</v>
      </c>
      <c r="X9">
        <v>285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30</v>
      </c>
      <c r="AF9">
        <v>0</v>
      </c>
      <c r="AG9">
        <v>1</v>
      </c>
      <c r="AH9" t="s">
        <v>94</v>
      </c>
      <c r="AI9" t="s">
        <v>94</v>
      </c>
      <c r="AJ9" t="s">
        <v>94</v>
      </c>
      <c r="AK9" t="s">
        <v>94</v>
      </c>
      <c r="AL9" t="s">
        <v>94</v>
      </c>
      <c r="AM9" t="s">
        <v>94</v>
      </c>
      <c r="AN9" t="s">
        <v>94</v>
      </c>
      <c r="AO9" t="s">
        <v>94</v>
      </c>
      <c r="AP9" t="s">
        <v>94</v>
      </c>
      <c r="AQ9" t="s">
        <v>94</v>
      </c>
      <c r="AR9" t="s">
        <v>94</v>
      </c>
      <c r="AS9" t="s">
        <v>94</v>
      </c>
      <c r="AT9" t="s">
        <v>94</v>
      </c>
      <c r="AU9" t="s">
        <v>94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94</v>
      </c>
      <c r="BE9" t="s">
        <v>94</v>
      </c>
      <c r="BF9" t="s">
        <v>103</v>
      </c>
      <c r="BG9">
        <v>58</v>
      </c>
      <c r="BH9" t="s">
        <v>98</v>
      </c>
    </row>
    <row r="10" spans="1:60">
      <c r="A10" t="s">
        <v>118</v>
      </c>
      <c r="B10" t="s">
        <v>86</v>
      </c>
      <c r="C10" t="s">
        <v>110</v>
      </c>
      <c r="D10" t="s">
        <v>88</v>
      </c>
      <c r="E10" s="2" t="str">
        <f>HYPERLINK("capsilon://?command=openfolder&amp;siteaddress=ameris.emaiq-na2.net&amp;folderid=FXD5651B9E-ED0E-90EF-BD81-D4C6BE35E50E","FX230467")</f>
        <v>FX230467</v>
      </c>
      <c r="F10" t="s">
        <v>19</v>
      </c>
      <c r="G10" t="s">
        <v>19</v>
      </c>
      <c r="H10" t="s">
        <v>89</v>
      </c>
      <c r="I10" t="s">
        <v>111</v>
      </c>
      <c r="J10">
        <v>0</v>
      </c>
      <c r="K10" t="s">
        <v>91</v>
      </c>
      <c r="L10" t="s">
        <v>92</v>
      </c>
      <c r="M10" t="s">
        <v>93</v>
      </c>
      <c r="N10">
        <v>2</v>
      </c>
      <c r="O10" s="1">
        <v>45026.502164351848</v>
      </c>
      <c r="P10" s="1">
        <v>45026.52584490741</v>
      </c>
      <c r="Q10">
        <v>1569</v>
      </c>
      <c r="R10">
        <v>477</v>
      </c>
      <c r="S10" t="b">
        <v>0</v>
      </c>
      <c r="T10" t="s">
        <v>94</v>
      </c>
      <c r="U10" t="b">
        <v>1</v>
      </c>
      <c r="V10" t="s">
        <v>112</v>
      </c>
      <c r="W10" s="1">
        <v>45026.507430555554</v>
      </c>
      <c r="X10">
        <v>365</v>
      </c>
      <c r="Y10">
        <v>15</v>
      </c>
      <c r="Z10">
        <v>0</v>
      </c>
      <c r="AA10">
        <v>15</v>
      </c>
      <c r="AB10">
        <v>0</v>
      </c>
      <c r="AC10">
        <v>3</v>
      </c>
      <c r="AD10">
        <v>-15</v>
      </c>
      <c r="AE10">
        <v>0</v>
      </c>
      <c r="AF10">
        <v>0</v>
      </c>
      <c r="AG10">
        <v>0</v>
      </c>
      <c r="AH10" t="s">
        <v>119</v>
      </c>
      <c r="AI10" s="1">
        <v>45026.52584490741</v>
      </c>
      <c r="AJ10">
        <v>112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-15</v>
      </c>
      <c r="AQ10">
        <v>0</v>
      </c>
      <c r="AR10">
        <v>0</v>
      </c>
      <c r="AS10">
        <v>0</v>
      </c>
      <c r="AT10" t="s">
        <v>94</v>
      </c>
      <c r="AU10" t="s">
        <v>94</v>
      </c>
      <c r="AV10" t="s">
        <v>94</v>
      </c>
      <c r="AW10" t="s">
        <v>94</v>
      </c>
      <c r="AX10" t="s">
        <v>94</v>
      </c>
      <c r="AY10" t="s">
        <v>94</v>
      </c>
      <c r="AZ10" t="s">
        <v>94</v>
      </c>
      <c r="BA10" t="s">
        <v>94</v>
      </c>
      <c r="BB10" t="s">
        <v>94</v>
      </c>
      <c r="BC10" t="s">
        <v>94</v>
      </c>
      <c r="BD10" t="s">
        <v>94</v>
      </c>
      <c r="BE10" t="s">
        <v>94</v>
      </c>
      <c r="BF10" t="s">
        <v>103</v>
      </c>
      <c r="BG10">
        <v>34</v>
      </c>
      <c r="BH10" t="s">
        <v>98</v>
      </c>
    </row>
    <row r="11" spans="1:60">
      <c r="A11" t="s">
        <v>120</v>
      </c>
      <c r="B11" t="s">
        <v>86</v>
      </c>
      <c r="C11" t="s">
        <v>114</v>
      </c>
      <c r="D11" t="s">
        <v>88</v>
      </c>
      <c r="E11" s="2" t="str">
        <f>HYPERLINK("capsilon://?command=openfolder&amp;siteaddress=ameris.emaiq-na2.net&amp;folderid=FXCDD817EE-A139-72F1-A5BC-F0B27F45F676","FX230468")</f>
        <v>FX230468</v>
      </c>
      <c r="F11" t="s">
        <v>19</v>
      </c>
      <c r="G11" t="s">
        <v>19</v>
      </c>
      <c r="H11" t="s">
        <v>89</v>
      </c>
      <c r="I11" t="s">
        <v>115</v>
      </c>
      <c r="J11">
        <v>0</v>
      </c>
      <c r="K11" t="s">
        <v>91</v>
      </c>
      <c r="L11" t="s">
        <v>92</v>
      </c>
      <c r="M11" t="s">
        <v>93</v>
      </c>
      <c r="N11">
        <v>2</v>
      </c>
      <c r="O11" s="1">
        <v>45026.503703703704</v>
      </c>
      <c r="P11" s="1">
        <v>45026.527685185189</v>
      </c>
      <c r="Q11">
        <v>1701</v>
      </c>
      <c r="R11">
        <v>371</v>
      </c>
      <c r="S11" t="b">
        <v>0</v>
      </c>
      <c r="T11" t="s">
        <v>94</v>
      </c>
      <c r="U11" t="b">
        <v>1</v>
      </c>
      <c r="V11" t="s">
        <v>112</v>
      </c>
      <c r="W11" s="1">
        <v>45026.50990740741</v>
      </c>
      <c r="X11">
        <v>213</v>
      </c>
      <c r="Y11">
        <v>35</v>
      </c>
      <c r="Z11">
        <v>0</v>
      </c>
      <c r="AA11">
        <v>35</v>
      </c>
      <c r="AB11">
        <v>0</v>
      </c>
      <c r="AC11">
        <v>4</v>
      </c>
      <c r="AD11">
        <v>-35</v>
      </c>
      <c r="AE11">
        <v>0</v>
      </c>
      <c r="AF11">
        <v>0</v>
      </c>
      <c r="AG11">
        <v>0</v>
      </c>
      <c r="AH11" t="s">
        <v>119</v>
      </c>
      <c r="AI11" s="1">
        <v>45026.527685185189</v>
      </c>
      <c r="AJ11">
        <v>158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-35</v>
      </c>
      <c r="AQ11">
        <v>0</v>
      </c>
      <c r="AR11">
        <v>0</v>
      </c>
      <c r="AS11">
        <v>0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  <c r="BF11" t="s">
        <v>103</v>
      </c>
      <c r="BG11">
        <v>34</v>
      </c>
      <c r="BH11" t="s">
        <v>98</v>
      </c>
    </row>
    <row r="12" spans="1:60">
      <c r="A12" t="s">
        <v>121</v>
      </c>
      <c r="B12" t="s">
        <v>86</v>
      </c>
      <c r="C12" t="s">
        <v>110</v>
      </c>
      <c r="D12" t="s">
        <v>88</v>
      </c>
      <c r="E12" s="2" t="str">
        <f>HYPERLINK("capsilon://?command=openfolder&amp;siteaddress=ameris.emaiq-na2.net&amp;folderid=FXD5651B9E-ED0E-90EF-BD81-D4C6BE35E50E","FX230467")</f>
        <v>FX230467</v>
      </c>
      <c r="F12" t="s">
        <v>19</v>
      </c>
      <c r="G12" t="s">
        <v>19</v>
      </c>
      <c r="H12" t="s">
        <v>89</v>
      </c>
      <c r="I12" t="s">
        <v>117</v>
      </c>
      <c r="J12">
        <v>0</v>
      </c>
      <c r="K12" t="s">
        <v>91</v>
      </c>
      <c r="L12" t="s">
        <v>92</v>
      </c>
      <c r="M12" t="s">
        <v>93</v>
      </c>
      <c r="N12">
        <v>2</v>
      </c>
      <c r="O12" s="1">
        <v>45026.513541666667</v>
      </c>
      <c r="P12" s="1">
        <v>45026.528449074074</v>
      </c>
      <c r="Q12">
        <v>1107</v>
      </c>
      <c r="R12">
        <v>181</v>
      </c>
      <c r="S12" t="b">
        <v>0</v>
      </c>
      <c r="T12" t="s">
        <v>94</v>
      </c>
      <c r="U12" t="b">
        <v>1</v>
      </c>
      <c r="V12" t="s">
        <v>112</v>
      </c>
      <c r="W12" s="1">
        <v>45026.51489583333</v>
      </c>
      <c r="X12">
        <v>116</v>
      </c>
      <c r="Y12">
        <v>15</v>
      </c>
      <c r="Z12">
        <v>0</v>
      </c>
      <c r="AA12">
        <v>15</v>
      </c>
      <c r="AB12">
        <v>0</v>
      </c>
      <c r="AC12">
        <v>2</v>
      </c>
      <c r="AD12">
        <v>-15</v>
      </c>
      <c r="AE12">
        <v>0</v>
      </c>
      <c r="AF12">
        <v>0</v>
      </c>
      <c r="AG12">
        <v>0</v>
      </c>
      <c r="AH12" t="s">
        <v>119</v>
      </c>
      <c r="AI12" s="1">
        <v>45026.528449074074</v>
      </c>
      <c r="AJ12">
        <v>65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-15</v>
      </c>
      <c r="AQ12">
        <v>0</v>
      </c>
      <c r="AR12">
        <v>0</v>
      </c>
      <c r="AS12">
        <v>0</v>
      </c>
      <c r="AT12" t="s">
        <v>94</v>
      </c>
      <c r="AU12" t="s">
        <v>94</v>
      </c>
      <c r="AV12" t="s">
        <v>94</v>
      </c>
      <c r="AW12" t="s">
        <v>94</v>
      </c>
      <c r="AX12" t="s">
        <v>94</v>
      </c>
      <c r="AY12" t="s">
        <v>94</v>
      </c>
      <c r="AZ12" t="s">
        <v>94</v>
      </c>
      <c r="BA12" t="s">
        <v>94</v>
      </c>
      <c r="BB12" t="s">
        <v>94</v>
      </c>
      <c r="BC12" t="s">
        <v>94</v>
      </c>
      <c r="BD12" t="s">
        <v>94</v>
      </c>
      <c r="BE12" t="s">
        <v>94</v>
      </c>
      <c r="BF12" t="s">
        <v>103</v>
      </c>
      <c r="BG12">
        <v>21</v>
      </c>
      <c r="BH12" t="s">
        <v>98</v>
      </c>
    </row>
    <row r="13" spans="1:60">
      <c r="A13" t="s">
        <v>122</v>
      </c>
      <c r="B13" t="s">
        <v>86</v>
      </c>
      <c r="C13" t="s">
        <v>123</v>
      </c>
      <c r="D13" t="s">
        <v>88</v>
      </c>
      <c r="E13" s="2" t="str">
        <f>HYPERLINK("capsilon://?command=openfolder&amp;siteaddress=ameris.emaiq-na2.net&amp;folderid=FX6170692F-35B0-6CCB-CB2E-30E4014F8E9B","FX230465")</f>
        <v>FX230465</v>
      </c>
      <c r="F13" t="s">
        <v>19</v>
      </c>
      <c r="G13" t="s">
        <v>19</v>
      </c>
      <c r="H13" t="s">
        <v>89</v>
      </c>
      <c r="I13" t="s">
        <v>124</v>
      </c>
      <c r="J13">
        <v>0</v>
      </c>
      <c r="K13" t="s">
        <v>91</v>
      </c>
      <c r="L13" t="s">
        <v>92</v>
      </c>
      <c r="M13" t="s">
        <v>93</v>
      </c>
      <c r="N13">
        <v>1</v>
      </c>
      <c r="O13" s="1">
        <v>45026.552673611113</v>
      </c>
      <c r="P13" s="1">
        <v>45026.585856481484</v>
      </c>
      <c r="Q13">
        <v>2647</v>
      </c>
      <c r="R13">
        <v>220</v>
      </c>
      <c r="S13" t="b">
        <v>0</v>
      </c>
      <c r="T13" t="s">
        <v>94</v>
      </c>
      <c r="U13" t="b">
        <v>0</v>
      </c>
      <c r="V13" t="s">
        <v>95</v>
      </c>
      <c r="W13" s="1">
        <v>45026.585856481484</v>
      </c>
      <c r="X13">
        <v>210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23</v>
      </c>
      <c r="AF13">
        <v>0</v>
      </c>
      <c r="AG13">
        <v>1</v>
      </c>
      <c r="AH13" t="s">
        <v>94</v>
      </c>
      <c r="AI13" t="s">
        <v>94</v>
      </c>
      <c r="AJ13" t="s">
        <v>94</v>
      </c>
      <c r="AK13" t="s">
        <v>94</v>
      </c>
      <c r="AL13" t="s">
        <v>94</v>
      </c>
      <c r="AM13" t="s">
        <v>94</v>
      </c>
      <c r="AN13" t="s">
        <v>94</v>
      </c>
      <c r="AO13" t="s">
        <v>94</v>
      </c>
      <c r="AP13" t="s">
        <v>94</v>
      </c>
      <c r="AQ13" t="s">
        <v>94</v>
      </c>
      <c r="AR13" t="s">
        <v>94</v>
      </c>
      <c r="AS13" t="s">
        <v>94</v>
      </c>
      <c r="AT13" t="s">
        <v>94</v>
      </c>
      <c r="AU13" t="s">
        <v>94</v>
      </c>
      <c r="AV13" t="s">
        <v>94</v>
      </c>
      <c r="AW13" t="s">
        <v>94</v>
      </c>
      <c r="AX13" t="s">
        <v>94</v>
      </c>
      <c r="AY13" t="s">
        <v>94</v>
      </c>
      <c r="AZ13" t="s">
        <v>94</v>
      </c>
      <c r="BA13" t="s">
        <v>94</v>
      </c>
      <c r="BB13" t="s">
        <v>94</v>
      </c>
      <c r="BC13" t="s">
        <v>94</v>
      </c>
      <c r="BD13" t="s">
        <v>94</v>
      </c>
      <c r="BE13" t="s">
        <v>94</v>
      </c>
      <c r="BF13" t="s">
        <v>103</v>
      </c>
      <c r="BG13">
        <v>47</v>
      </c>
      <c r="BH13" t="s">
        <v>98</v>
      </c>
    </row>
    <row r="14" spans="1:60">
      <c r="A14" t="s">
        <v>125</v>
      </c>
      <c r="B14" t="s">
        <v>86</v>
      </c>
      <c r="C14" t="s">
        <v>126</v>
      </c>
      <c r="D14" t="s">
        <v>88</v>
      </c>
      <c r="E14" s="2" t="str">
        <f>HYPERLINK("capsilon://?command=openfolder&amp;siteaddress=ameris.emaiq-na2.net&amp;folderid=FXB4771A20-131B-E3C8-7088-A221897E3471","FX230473")</f>
        <v>FX230473</v>
      </c>
      <c r="F14" t="s">
        <v>19</v>
      </c>
      <c r="G14" t="s">
        <v>19</v>
      </c>
      <c r="H14" t="s">
        <v>89</v>
      </c>
      <c r="I14" t="s">
        <v>127</v>
      </c>
      <c r="J14">
        <v>0</v>
      </c>
      <c r="K14" t="s">
        <v>91</v>
      </c>
      <c r="L14" t="s">
        <v>92</v>
      </c>
      <c r="M14" t="s">
        <v>93</v>
      </c>
      <c r="N14">
        <v>1</v>
      </c>
      <c r="O14" s="1">
        <v>45026.559571759259</v>
      </c>
      <c r="P14" s="1">
        <v>45026.586261574077</v>
      </c>
      <c r="Q14">
        <v>2272</v>
      </c>
      <c r="R14">
        <v>34</v>
      </c>
      <c r="S14" t="b">
        <v>0</v>
      </c>
      <c r="T14" t="s">
        <v>94</v>
      </c>
      <c r="U14" t="b">
        <v>0</v>
      </c>
      <c r="V14" t="s">
        <v>95</v>
      </c>
      <c r="W14" s="1">
        <v>45026.586261574077</v>
      </c>
      <c r="X14">
        <v>34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15</v>
      </c>
      <c r="AF14">
        <v>0</v>
      </c>
      <c r="AG14">
        <v>1</v>
      </c>
      <c r="AH14" t="s">
        <v>94</v>
      </c>
      <c r="AI14" t="s">
        <v>94</v>
      </c>
      <c r="AJ14" t="s">
        <v>94</v>
      </c>
      <c r="AK14" t="s">
        <v>94</v>
      </c>
      <c r="AL14" t="s">
        <v>94</v>
      </c>
      <c r="AM14" t="s">
        <v>94</v>
      </c>
      <c r="AN14" t="s">
        <v>94</v>
      </c>
      <c r="AO14" t="s">
        <v>94</v>
      </c>
      <c r="AP14" t="s">
        <v>94</v>
      </c>
      <c r="AQ14" t="s">
        <v>94</v>
      </c>
      <c r="AR14" t="s">
        <v>94</v>
      </c>
      <c r="AS14" t="s">
        <v>94</v>
      </c>
      <c r="AT14" t="s">
        <v>94</v>
      </c>
      <c r="AU14" t="s">
        <v>94</v>
      </c>
      <c r="AV14" t="s">
        <v>94</v>
      </c>
      <c r="AW14" t="s">
        <v>94</v>
      </c>
      <c r="AX14" t="s">
        <v>94</v>
      </c>
      <c r="AY14" t="s">
        <v>94</v>
      </c>
      <c r="AZ14" t="s">
        <v>94</v>
      </c>
      <c r="BA14" t="s">
        <v>94</v>
      </c>
      <c r="BB14" t="s">
        <v>94</v>
      </c>
      <c r="BC14" t="s">
        <v>94</v>
      </c>
      <c r="BD14" t="s">
        <v>94</v>
      </c>
      <c r="BE14" t="s">
        <v>94</v>
      </c>
      <c r="BF14" t="s">
        <v>103</v>
      </c>
      <c r="BG14">
        <v>38</v>
      </c>
      <c r="BH14" t="s">
        <v>98</v>
      </c>
    </row>
    <row r="15" spans="1:60">
      <c r="A15" t="s">
        <v>128</v>
      </c>
      <c r="B15" t="s">
        <v>86</v>
      </c>
      <c r="C15" t="s">
        <v>126</v>
      </c>
      <c r="D15" t="s">
        <v>88</v>
      </c>
      <c r="E15" s="2" t="str">
        <f>HYPERLINK("capsilon://?command=openfolder&amp;siteaddress=ameris.emaiq-na2.net&amp;folderid=FXB4771A20-131B-E3C8-7088-A221897E3471","FX230473")</f>
        <v>FX230473</v>
      </c>
      <c r="F15" t="s">
        <v>19</v>
      </c>
      <c r="G15" t="s">
        <v>19</v>
      </c>
      <c r="H15" t="s">
        <v>89</v>
      </c>
      <c r="I15" t="s">
        <v>129</v>
      </c>
      <c r="J15">
        <v>0</v>
      </c>
      <c r="K15" t="s">
        <v>91</v>
      </c>
      <c r="L15" t="s">
        <v>92</v>
      </c>
      <c r="M15" t="s">
        <v>93</v>
      </c>
      <c r="N15">
        <v>1</v>
      </c>
      <c r="O15" s="1">
        <v>45026.559699074074</v>
      </c>
      <c r="P15" s="1">
        <v>45026.59165509259</v>
      </c>
      <c r="Q15">
        <v>2588</v>
      </c>
      <c r="R15">
        <v>173</v>
      </c>
      <c r="S15" t="b">
        <v>0</v>
      </c>
      <c r="T15" t="s">
        <v>94</v>
      </c>
      <c r="U15" t="b">
        <v>0</v>
      </c>
      <c r="V15" t="s">
        <v>95</v>
      </c>
      <c r="W15" s="1">
        <v>45026.59165509259</v>
      </c>
      <c r="X15">
        <v>173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21</v>
      </c>
      <c r="AF15">
        <v>0</v>
      </c>
      <c r="AG15">
        <v>1</v>
      </c>
      <c r="AH15" t="s">
        <v>94</v>
      </c>
      <c r="AI15" t="s">
        <v>94</v>
      </c>
      <c r="AJ15" t="s">
        <v>94</v>
      </c>
      <c r="AK15" t="s">
        <v>94</v>
      </c>
      <c r="AL15" t="s">
        <v>94</v>
      </c>
      <c r="AM15" t="s">
        <v>94</v>
      </c>
      <c r="AN15" t="s">
        <v>94</v>
      </c>
      <c r="AO15" t="s">
        <v>94</v>
      </c>
      <c r="AP15" t="s">
        <v>94</v>
      </c>
      <c r="AQ15" t="s">
        <v>94</v>
      </c>
      <c r="AR15" t="s">
        <v>94</v>
      </c>
      <c r="AS15" t="s">
        <v>94</v>
      </c>
      <c r="AT15" t="s">
        <v>94</v>
      </c>
      <c r="AU15" t="s">
        <v>94</v>
      </c>
      <c r="AV15" t="s">
        <v>94</v>
      </c>
      <c r="AW15" t="s">
        <v>94</v>
      </c>
      <c r="AX15" t="s">
        <v>94</v>
      </c>
      <c r="AY15" t="s">
        <v>94</v>
      </c>
      <c r="AZ15" t="s">
        <v>94</v>
      </c>
      <c r="BA15" t="s">
        <v>94</v>
      </c>
      <c r="BB15" t="s">
        <v>94</v>
      </c>
      <c r="BC15" t="s">
        <v>94</v>
      </c>
      <c r="BD15" t="s">
        <v>94</v>
      </c>
      <c r="BE15" t="s">
        <v>94</v>
      </c>
      <c r="BF15" t="s">
        <v>103</v>
      </c>
      <c r="BG15">
        <v>46</v>
      </c>
      <c r="BH15" t="s">
        <v>98</v>
      </c>
    </row>
    <row r="16" spans="1:60">
      <c r="A16" t="s">
        <v>130</v>
      </c>
      <c r="B16" t="s">
        <v>86</v>
      </c>
      <c r="C16" t="s">
        <v>123</v>
      </c>
      <c r="D16" t="s">
        <v>88</v>
      </c>
      <c r="E16" s="2" t="str">
        <f>HYPERLINK("capsilon://?command=openfolder&amp;siteaddress=ameris.emaiq-na2.net&amp;folderid=FX6170692F-35B0-6CCB-CB2E-30E4014F8E9B","FX230465")</f>
        <v>FX230465</v>
      </c>
      <c r="F16" t="s">
        <v>19</v>
      </c>
      <c r="G16" t="s">
        <v>19</v>
      </c>
      <c r="H16" t="s">
        <v>89</v>
      </c>
      <c r="I16" t="s">
        <v>124</v>
      </c>
      <c r="J16">
        <v>0</v>
      </c>
      <c r="K16" t="s">
        <v>91</v>
      </c>
      <c r="L16" t="s">
        <v>92</v>
      </c>
      <c r="M16" t="s">
        <v>93</v>
      </c>
      <c r="N16">
        <v>2</v>
      </c>
      <c r="O16" s="1">
        <v>45026.586168981485</v>
      </c>
      <c r="P16" s="1">
        <v>45026.606840277775</v>
      </c>
      <c r="Q16">
        <v>905</v>
      </c>
      <c r="R16">
        <v>881</v>
      </c>
      <c r="S16" t="b">
        <v>0</v>
      </c>
      <c r="T16" t="s">
        <v>94</v>
      </c>
      <c r="U16" t="b">
        <v>1</v>
      </c>
      <c r="V16" t="s">
        <v>95</v>
      </c>
      <c r="W16" s="1">
        <v>45026.588321759256</v>
      </c>
      <c r="X16">
        <v>177</v>
      </c>
      <c r="Y16">
        <v>23</v>
      </c>
      <c r="Z16">
        <v>0</v>
      </c>
      <c r="AA16">
        <v>23</v>
      </c>
      <c r="AB16">
        <v>0</v>
      </c>
      <c r="AC16">
        <v>2</v>
      </c>
      <c r="AD16">
        <v>-23</v>
      </c>
      <c r="AE16">
        <v>0</v>
      </c>
      <c r="AF16">
        <v>0</v>
      </c>
      <c r="AG16">
        <v>0</v>
      </c>
      <c r="AH16" t="s">
        <v>119</v>
      </c>
      <c r="AI16" s="1">
        <v>45026.606840277775</v>
      </c>
      <c r="AJ16">
        <v>704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-23</v>
      </c>
      <c r="AQ16">
        <v>0</v>
      </c>
      <c r="AR16">
        <v>0</v>
      </c>
      <c r="AS16">
        <v>0</v>
      </c>
      <c r="AT16" t="s">
        <v>94</v>
      </c>
      <c r="AU16" t="s">
        <v>94</v>
      </c>
      <c r="AV16" t="s">
        <v>94</v>
      </c>
      <c r="AW16" t="s">
        <v>94</v>
      </c>
      <c r="AX16" t="s">
        <v>94</v>
      </c>
      <c r="AY16" t="s">
        <v>94</v>
      </c>
      <c r="AZ16" t="s">
        <v>94</v>
      </c>
      <c r="BA16" t="s">
        <v>94</v>
      </c>
      <c r="BB16" t="s">
        <v>94</v>
      </c>
      <c r="BC16" t="s">
        <v>94</v>
      </c>
      <c r="BD16" t="s">
        <v>94</v>
      </c>
      <c r="BE16" t="s">
        <v>94</v>
      </c>
      <c r="BF16" t="s">
        <v>103</v>
      </c>
      <c r="BG16">
        <v>29</v>
      </c>
      <c r="BH16" t="s">
        <v>98</v>
      </c>
    </row>
    <row r="17" spans="1:60">
      <c r="A17" t="s">
        <v>131</v>
      </c>
      <c r="B17" t="s">
        <v>86</v>
      </c>
      <c r="C17" t="s">
        <v>126</v>
      </c>
      <c r="D17" t="s">
        <v>88</v>
      </c>
      <c r="E17" s="2" t="str">
        <f>HYPERLINK("capsilon://?command=openfolder&amp;siteaddress=ameris.emaiq-na2.net&amp;folderid=FXB4771A20-131B-E3C8-7088-A221897E3471","FX230473")</f>
        <v>FX230473</v>
      </c>
      <c r="F17" t="s">
        <v>19</v>
      </c>
      <c r="G17" t="s">
        <v>19</v>
      </c>
      <c r="H17" t="s">
        <v>89</v>
      </c>
      <c r="I17" t="s">
        <v>127</v>
      </c>
      <c r="J17">
        <v>0</v>
      </c>
      <c r="K17" t="s">
        <v>91</v>
      </c>
      <c r="L17" t="s">
        <v>92</v>
      </c>
      <c r="M17" t="s">
        <v>93</v>
      </c>
      <c r="N17">
        <v>2</v>
      </c>
      <c r="O17" s="1">
        <v>45026.586631944447</v>
      </c>
      <c r="P17" s="1">
        <v>45026.608055555553</v>
      </c>
      <c r="Q17">
        <v>1634</v>
      </c>
      <c r="R17">
        <v>217</v>
      </c>
      <c r="S17" t="b">
        <v>0</v>
      </c>
      <c r="T17" t="s">
        <v>94</v>
      </c>
      <c r="U17" t="b">
        <v>1</v>
      </c>
      <c r="V17" t="s">
        <v>95</v>
      </c>
      <c r="W17" s="1">
        <v>45026.589641203704</v>
      </c>
      <c r="X17">
        <v>113</v>
      </c>
      <c r="Y17">
        <v>15</v>
      </c>
      <c r="Z17">
        <v>0</v>
      </c>
      <c r="AA17">
        <v>15</v>
      </c>
      <c r="AB17">
        <v>0</v>
      </c>
      <c r="AC17">
        <v>4</v>
      </c>
      <c r="AD17">
        <v>-15</v>
      </c>
      <c r="AE17">
        <v>0</v>
      </c>
      <c r="AF17">
        <v>0</v>
      </c>
      <c r="AG17">
        <v>0</v>
      </c>
      <c r="AH17" t="s">
        <v>119</v>
      </c>
      <c r="AI17" s="1">
        <v>45026.608055555553</v>
      </c>
      <c r="AJ17">
        <v>104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-15</v>
      </c>
      <c r="AQ17">
        <v>0</v>
      </c>
      <c r="AR17">
        <v>0</v>
      </c>
      <c r="AS17">
        <v>0</v>
      </c>
      <c r="AT17" t="s">
        <v>94</v>
      </c>
      <c r="AU17" t="s">
        <v>94</v>
      </c>
      <c r="AV17" t="s">
        <v>94</v>
      </c>
      <c r="AW17" t="s">
        <v>94</v>
      </c>
      <c r="AX17" t="s">
        <v>94</v>
      </c>
      <c r="AY17" t="s">
        <v>94</v>
      </c>
      <c r="AZ17" t="s">
        <v>94</v>
      </c>
      <c r="BA17" t="s">
        <v>94</v>
      </c>
      <c r="BB17" t="s">
        <v>94</v>
      </c>
      <c r="BC17" t="s">
        <v>94</v>
      </c>
      <c r="BD17" t="s">
        <v>94</v>
      </c>
      <c r="BE17" t="s">
        <v>94</v>
      </c>
      <c r="BF17" t="s">
        <v>103</v>
      </c>
      <c r="BG17">
        <v>30</v>
      </c>
      <c r="BH17" t="s">
        <v>98</v>
      </c>
    </row>
    <row r="18" spans="1:60">
      <c r="A18" t="s">
        <v>132</v>
      </c>
      <c r="B18" t="s">
        <v>86</v>
      </c>
      <c r="C18" t="s">
        <v>126</v>
      </c>
      <c r="D18" t="s">
        <v>88</v>
      </c>
      <c r="E18" s="2" t="str">
        <f>HYPERLINK("capsilon://?command=openfolder&amp;siteaddress=ameris.emaiq-na2.net&amp;folderid=FXB4771A20-131B-E3C8-7088-A221897E3471","FX230473")</f>
        <v>FX230473</v>
      </c>
      <c r="F18" t="s">
        <v>19</v>
      </c>
      <c r="G18" t="s">
        <v>19</v>
      </c>
      <c r="H18" t="s">
        <v>89</v>
      </c>
      <c r="I18" t="s">
        <v>129</v>
      </c>
      <c r="J18">
        <v>0</v>
      </c>
      <c r="K18" t="s">
        <v>91</v>
      </c>
      <c r="L18" t="s">
        <v>92</v>
      </c>
      <c r="M18" t="s">
        <v>93</v>
      </c>
      <c r="N18">
        <v>2</v>
      </c>
      <c r="O18" s="1">
        <v>45026.59202546296</v>
      </c>
      <c r="P18" s="1">
        <v>45026.609097222223</v>
      </c>
      <c r="Q18">
        <v>1265</v>
      </c>
      <c r="R18">
        <v>210</v>
      </c>
      <c r="S18" t="b">
        <v>0</v>
      </c>
      <c r="T18" t="s">
        <v>94</v>
      </c>
      <c r="U18" t="b">
        <v>1</v>
      </c>
      <c r="V18" t="s">
        <v>95</v>
      </c>
      <c r="W18" s="1">
        <v>45026.593449074076</v>
      </c>
      <c r="X18">
        <v>121</v>
      </c>
      <c r="Y18">
        <v>21</v>
      </c>
      <c r="Z18">
        <v>0</v>
      </c>
      <c r="AA18">
        <v>21</v>
      </c>
      <c r="AB18">
        <v>0</v>
      </c>
      <c r="AC18">
        <v>7</v>
      </c>
      <c r="AD18">
        <v>-21</v>
      </c>
      <c r="AE18">
        <v>0</v>
      </c>
      <c r="AF18">
        <v>0</v>
      </c>
      <c r="AG18">
        <v>0</v>
      </c>
      <c r="AH18" t="s">
        <v>119</v>
      </c>
      <c r="AI18" s="1">
        <v>45026.609097222223</v>
      </c>
      <c r="AJ18">
        <v>89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-21</v>
      </c>
      <c r="AQ18">
        <v>0</v>
      </c>
      <c r="AR18">
        <v>0</v>
      </c>
      <c r="AS18">
        <v>0</v>
      </c>
      <c r="AT18" t="s">
        <v>94</v>
      </c>
      <c r="AU18" t="s">
        <v>94</v>
      </c>
      <c r="AV18" t="s">
        <v>94</v>
      </c>
      <c r="AW18" t="s">
        <v>94</v>
      </c>
      <c r="AX18" t="s">
        <v>94</v>
      </c>
      <c r="AY18" t="s">
        <v>94</v>
      </c>
      <c r="AZ18" t="s">
        <v>94</v>
      </c>
      <c r="BA18" t="s">
        <v>94</v>
      </c>
      <c r="BB18" t="s">
        <v>94</v>
      </c>
      <c r="BC18" t="s">
        <v>94</v>
      </c>
      <c r="BD18" t="s">
        <v>94</v>
      </c>
      <c r="BE18" t="s">
        <v>94</v>
      </c>
      <c r="BF18" t="s">
        <v>103</v>
      </c>
      <c r="BG18">
        <v>24</v>
      </c>
      <c r="BH18" t="s">
        <v>98</v>
      </c>
    </row>
    <row r="19" spans="1:60">
      <c r="A19" t="s">
        <v>133</v>
      </c>
      <c r="B19" t="s">
        <v>86</v>
      </c>
      <c r="C19" t="s">
        <v>134</v>
      </c>
      <c r="D19" t="s">
        <v>88</v>
      </c>
      <c r="E19" s="2" t="str">
        <f>HYPERLINK("capsilon://?command=openfolder&amp;siteaddress=ameris.emaiq-na2.net&amp;folderid=FX9D914912-51FF-49DE-4033-64D46750834D","FX230480")</f>
        <v>FX230480</v>
      </c>
      <c r="F19" t="s">
        <v>19</v>
      </c>
      <c r="G19" t="s">
        <v>19</v>
      </c>
      <c r="H19" t="s">
        <v>89</v>
      </c>
      <c r="I19" t="s">
        <v>135</v>
      </c>
      <c r="J19">
        <v>0</v>
      </c>
      <c r="K19" t="s">
        <v>91</v>
      </c>
      <c r="L19" t="s">
        <v>92</v>
      </c>
      <c r="M19" t="s">
        <v>93</v>
      </c>
      <c r="N19">
        <v>1</v>
      </c>
      <c r="O19" s="1">
        <v>45026.633171296293</v>
      </c>
      <c r="P19" s="1">
        <v>45026.703761574077</v>
      </c>
      <c r="Q19">
        <v>5892</v>
      </c>
      <c r="R19">
        <v>207</v>
      </c>
      <c r="S19" t="b">
        <v>0</v>
      </c>
      <c r="T19" t="s">
        <v>94</v>
      </c>
      <c r="U19" t="b">
        <v>0</v>
      </c>
      <c r="V19" t="s">
        <v>112</v>
      </c>
      <c r="W19" s="1">
        <v>45026.703761574077</v>
      </c>
      <c r="X19">
        <v>175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15</v>
      </c>
      <c r="AF19">
        <v>0</v>
      </c>
      <c r="AG19">
        <v>1</v>
      </c>
      <c r="AH19" t="s">
        <v>94</v>
      </c>
      <c r="AI19" t="s">
        <v>94</v>
      </c>
      <c r="AJ19" t="s">
        <v>94</v>
      </c>
      <c r="AK19" t="s">
        <v>94</v>
      </c>
      <c r="AL19" t="s">
        <v>94</v>
      </c>
      <c r="AM19" t="s">
        <v>94</v>
      </c>
      <c r="AN19" t="s">
        <v>94</v>
      </c>
      <c r="AO19" t="s">
        <v>94</v>
      </c>
      <c r="AP19" t="s">
        <v>94</v>
      </c>
      <c r="AQ19" t="s">
        <v>94</v>
      </c>
      <c r="AR19" t="s">
        <v>94</v>
      </c>
      <c r="AS19" t="s">
        <v>94</v>
      </c>
      <c r="AT19" t="s">
        <v>94</v>
      </c>
      <c r="AU19" t="s">
        <v>94</v>
      </c>
      <c r="AV19" t="s">
        <v>94</v>
      </c>
      <c r="AW19" t="s">
        <v>94</v>
      </c>
      <c r="AX19" t="s">
        <v>94</v>
      </c>
      <c r="AY19" t="s">
        <v>94</v>
      </c>
      <c r="AZ19" t="s">
        <v>94</v>
      </c>
      <c r="BA19" t="s">
        <v>94</v>
      </c>
      <c r="BB19" t="s">
        <v>94</v>
      </c>
      <c r="BC19" t="s">
        <v>94</v>
      </c>
      <c r="BD19" t="s">
        <v>94</v>
      </c>
      <c r="BE19" t="s">
        <v>94</v>
      </c>
      <c r="BF19" t="s">
        <v>103</v>
      </c>
      <c r="BG19">
        <v>101</v>
      </c>
      <c r="BH19" t="s">
        <v>98</v>
      </c>
    </row>
    <row r="20" spans="1:60">
      <c r="A20" t="s">
        <v>136</v>
      </c>
      <c r="B20" t="s">
        <v>86</v>
      </c>
      <c r="C20" t="s">
        <v>134</v>
      </c>
      <c r="D20" t="s">
        <v>88</v>
      </c>
      <c r="E20" s="2" t="str">
        <f>HYPERLINK("capsilon://?command=openfolder&amp;siteaddress=ameris.emaiq-na2.net&amp;folderid=FX9D914912-51FF-49DE-4033-64D46750834D","FX230480")</f>
        <v>FX230480</v>
      </c>
      <c r="F20" t="s">
        <v>19</v>
      </c>
      <c r="G20" t="s">
        <v>19</v>
      </c>
      <c r="H20" t="s">
        <v>89</v>
      </c>
      <c r="I20" t="s">
        <v>137</v>
      </c>
      <c r="J20">
        <v>0</v>
      </c>
      <c r="K20" t="s">
        <v>91</v>
      </c>
      <c r="L20" t="s">
        <v>92</v>
      </c>
      <c r="M20" t="s">
        <v>93</v>
      </c>
      <c r="N20">
        <v>1</v>
      </c>
      <c r="O20" s="1">
        <v>45026.634155092594</v>
      </c>
      <c r="P20" s="1">
        <v>45026.704560185186</v>
      </c>
      <c r="Q20">
        <v>6015</v>
      </c>
      <c r="R20">
        <v>68</v>
      </c>
      <c r="S20" t="b">
        <v>0</v>
      </c>
      <c r="T20" t="s">
        <v>94</v>
      </c>
      <c r="U20" t="b">
        <v>0</v>
      </c>
      <c r="V20" t="s">
        <v>112</v>
      </c>
      <c r="W20" s="1">
        <v>45026.704560185186</v>
      </c>
      <c r="X20">
        <v>68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15</v>
      </c>
      <c r="AF20">
        <v>0</v>
      </c>
      <c r="AG20">
        <v>1</v>
      </c>
      <c r="AH20" t="s">
        <v>94</v>
      </c>
      <c r="AI20" t="s">
        <v>94</v>
      </c>
      <c r="AJ20" t="s">
        <v>94</v>
      </c>
      <c r="AK20" t="s">
        <v>94</v>
      </c>
      <c r="AL20" t="s">
        <v>94</v>
      </c>
      <c r="AM20" t="s">
        <v>94</v>
      </c>
      <c r="AN20" t="s">
        <v>94</v>
      </c>
      <c r="AO20" t="s">
        <v>94</v>
      </c>
      <c r="AP20" t="s">
        <v>94</v>
      </c>
      <c r="AQ20" t="s">
        <v>94</v>
      </c>
      <c r="AR20" t="s">
        <v>94</v>
      </c>
      <c r="AS20" t="s">
        <v>94</v>
      </c>
      <c r="AT20" t="s">
        <v>94</v>
      </c>
      <c r="AU20" t="s">
        <v>94</v>
      </c>
      <c r="AV20" t="s">
        <v>94</v>
      </c>
      <c r="AW20" t="s">
        <v>94</v>
      </c>
      <c r="AX20" t="s">
        <v>94</v>
      </c>
      <c r="AY20" t="s">
        <v>94</v>
      </c>
      <c r="AZ20" t="s">
        <v>94</v>
      </c>
      <c r="BA20" t="s">
        <v>94</v>
      </c>
      <c r="BB20" t="s">
        <v>94</v>
      </c>
      <c r="BC20" t="s">
        <v>94</v>
      </c>
      <c r="BD20" t="s">
        <v>94</v>
      </c>
      <c r="BE20" t="s">
        <v>94</v>
      </c>
      <c r="BF20" t="s">
        <v>103</v>
      </c>
      <c r="BG20">
        <v>101</v>
      </c>
      <c r="BH20" t="s">
        <v>98</v>
      </c>
    </row>
    <row r="21" spans="1:60">
      <c r="A21" t="s">
        <v>138</v>
      </c>
      <c r="B21" t="s">
        <v>86</v>
      </c>
      <c r="C21" t="s">
        <v>139</v>
      </c>
      <c r="D21" t="s">
        <v>88</v>
      </c>
      <c r="E21" s="2" t="str">
        <f>HYPERLINK("capsilon://?command=openfolder&amp;siteaddress=ameris.emaiq-na2.net&amp;folderid=FX3D0DA804-BCDB-0F2D-99DD-25D3C8EF0566","FX230410")</f>
        <v>FX230410</v>
      </c>
      <c r="F21" t="s">
        <v>19</v>
      </c>
      <c r="G21" t="s">
        <v>19</v>
      </c>
      <c r="H21" t="s">
        <v>89</v>
      </c>
      <c r="I21" t="s">
        <v>140</v>
      </c>
      <c r="J21">
        <v>0</v>
      </c>
      <c r="K21" t="s">
        <v>91</v>
      </c>
      <c r="L21" t="s">
        <v>92</v>
      </c>
      <c r="M21" t="s">
        <v>93</v>
      </c>
      <c r="N21">
        <v>1</v>
      </c>
      <c r="O21" s="1">
        <v>45019.523136574076</v>
      </c>
      <c r="P21" s="1">
        <v>45019.536134259259</v>
      </c>
      <c r="Q21">
        <v>954</v>
      </c>
      <c r="R21">
        <v>169</v>
      </c>
      <c r="S21" t="b">
        <v>0</v>
      </c>
      <c r="T21" t="s">
        <v>94</v>
      </c>
      <c r="U21" t="b">
        <v>0</v>
      </c>
      <c r="V21" t="s">
        <v>95</v>
      </c>
      <c r="W21" s="1">
        <v>45019.536134259259</v>
      </c>
      <c r="X21">
        <v>169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21</v>
      </c>
      <c r="AF21">
        <v>0</v>
      </c>
      <c r="AG21">
        <v>1</v>
      </c>
      <c r="AH21" t="s">
        <v>94</v>
      </c>
      <c r="AI21" t="s">
        <v>94</v>
      </c>
      <c r="AJ21" t="s">
        <v>94</v>
      </c>
      <c r="AK21" t="s">
        <v>94</v>
      </c>
      <c r="AL21" t="s">
        <v>94</v>
      </c>
      <c r="AM21" t="s">
        <v>94</v>
      </c>
      <c r="AN21" t="s">
        <v>94</v>
      </c>
      <c r="AO21" t="s">
        <v>94</v>
      </c>
      <c r="AP21" t="s">
        <v>94</v>
      </c>
      <c r="AQ21" t="s">
        <v>94</v>
      </c>
      <c r="AR21" t="s">
        <v>94</v>
      </c>
      <c r="AS21" t="s">
        <v>94</v>
      </c>
      <c r="AT21" t="s">
        <v>94</v>
      </c>
      <c r="AU21" t="s">
        <v>94</v>
      </c>
      <c r="AV21" t="s">
        <v>94</v>
      </c>
      <c r="AW21" t="s">
        <v>94</v>
      </c>
      <c r="AX21" t="s">
        <v>94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t="s">
        <v>94</v>
      </c>
      <c r="BE21" t="s">
        <v>94</v>
      </c>
      <c r="BF21" t="s">
        <v>97</v>
      </c>
      <c r="BG21">
        <v>18</v>
      </c>
      <c r="BH21" t="s">
        <v>98</v>
      </c>
    </row>
    <row r="22" spans="1:60">
      <c r="A22" t="s">
        <v>141</v>
      </c>
      <c r="B22" t="s">
        <v>86</v>
      </c>
      <c r="C22" t="s">
        <v>142</v>
      </c>
      <c r="D22" t="s">
        <v>88</v>
      </c>
      <c r="E22" s="2" t="str">
        <f>HYPERLINK("capsilon://?command=openfolder&amp;siteaddress=ameris.emaiq-na2.net&amp;folderid=FX7C16EFB0-08FB-ED9C-0FB4-737B64956699","FX2303136")</f>
        <v>FX2303136</v>
      </c>
      <c r="F22" t="s">
        <v>19</v>
      </c>
      <c r="G22" t="s">
        <v>19</v>
      </c>
      <c r="H22" t="s">
        <v>89</v>
      </c>
      <c r="I22" t="s">
        <v>143</v>
      </c>
      <c r="J22">
        <v>0</v>
      </c>
      <c r="K22" t="s">
        <v>91</v>
      </c>
      <c r="L22" t="s">
        <v>92</v>
      </c>
      <c r="M22" t="s">
        <v>93</v>
      </c>
      <c r="N22">
        <v>1</v>
      </c>
      <c r="O22" s="1">
        <v>45026.664282407408</v>
      </c>
      <c r="P22" s="1">
        <v>45026.710856481484</v>
      </c>
      <c r="Q22">
        <v>3695</v>
      </c>
      <c r="R22">
        <v>329</v>
      </c>
      <c r="S22" t="b">
        <v>0</v>
      </c>
      <c r="T22" t="s">
        <v>94</v>
      </c>
      <c r="U22" t="b">
        <v>0</v>
      </c>
      <c r="V22" t="s">
        <v>112</v>
      </c>
      <c r="W22" s="1">
        <v>45026.710856481484</v>
      </c>
      <c r="X22">
        <v>329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38</v>
      </c>
      <c r="AF22">
        <v>0</v>
      </c>
      <c r="AG22">
        <v>1</v>
      </c>
      <c r="AH22" t="s">
        <v>94</v>
      </c>
      <c r="AI22" t="s">
        <v>94</v>
      </c>
      <c r="AJ22" t="s">
        <v>94</v>
      </c>
      <c r="AK22" t="s">
        <v>94</v>
      </c>
      <c r="AL22" t="s">
        <v>94</v>
      </c>
      <c r="AM22" t="s">
        <v>94</v>
      </c>
      <c r="AN22" t="s">
        <v>94</v>
      </c>
      <c r="AO22" t="s">
        <v>94</v>
      </c>
      <c r="AP22" t="s">
        <v>94</v>
      </c>
      <c r="AQ22" t="s">
        <v>94</v>
      </c>
      <c r="AR22" t="s">
        <v>94</v>
      </c>
      <c r="AS22" t="s">
        <v>94</v>
      </c>
      <c r="AT22" t="s">
        <v>94</v>
      </c>
      <c r="AU22" t="s">
        <v>94</v>
      </c>
      <c r="AV22" t="s">
        <v>94</v>
      </c>
      <c r="AW22" t="s">
        <v>94</v>
      </c>
      <c r="AX22" t="s">
        <v>94</v>
      </c>
      <c r="AY22" t="s">
        <v>94</v>
      </c>
      <c r="AZ22" t="s">
        <v>94</v>
      </c>
      <c r="BA22" t="s">
        <v>94</v>
      </c>
      <c r="BB22" t="s">
        <v>94</v>
      </c>
      <c r="BC22" t="s">
        <v>94</v>
      </c>
      <c r="BD22" t="s">
        <v>94</v>
      </c>
      <c r="BE22" t="s">
        <v>94</v>
      </c>
      <c r="BF22" t="s">
        <v>103</v>
      </c>
      <c r="BG22">
        <v>67</v>
      </c>
      <c r="BH22" t="s">
        <v>98</v>
      </c>
    </row>
    <row r="23" spans="1:60">
      <c r="A23" t="s">
        <v>144</v>
      </c>
      <c r="B23" t="s">
        <v>86</v>
      </c>
      <c r="C23" t="s">
        <v>139</v>
      </c>
      <c r="D23" t="s">
        <v>88</v>
      </c>
      <c r="E23" s="2" t="str">
        <f>HYPERLINK("capsilon://?command=openfolder&amp;siteaddress=ameris.emaiq-na2.net&amp;folderid=FX3D0DA804-BCDB-0F2D-99DD-25D3C8EF0566","FX230410")</f>
        <v>FX230410</v>
      </c>
      <c r="F23" t="s">
        <v>19</v>
      </c>
      <c r="G23" t="s">
        <v>19</v>
      </c>
      <c r="H23" t="s">
        <v>89</v>
      </c>
      <c r="I23" t="s">
        <v>140</v>
      </c>
      <c r="J23">
        <v>0</v>
      </c>
      <c r="K23" t="s">
        <v>91</v>
      </c>
      <c r="L23" t="s">
        <v>92</v>
      </c>
      <c r="M23" t="s">
        <v>93</v>
      </c>
      <c r="N23">
        <v>2</v>
      </c>
      <c r="O23" s="1">
        <v>45019.536481481482</v>
      </c>
      <c r="P23" s="1">
        <v>45019.573622685188</v>
      </c>
      <c r="Q23">
        <v>2813</v>
      </c>
      <c r="R23">
        <v>396</v>
      </c>
      <c r="S23" t="b">
        <v>0</v>
      </c>
      <c r="T23" t="s">
        <v>94</v>
      </c>
      <c r="U23" t="b">
        <v>1</v>
      </c>
      <c r="V23" t="s">
        <v>95</v>
      </c>
      <c r="W23" s="1">
        <v>45019.538344907407</v>
      </c>
      <c r="X23">
        <v>142</v>
      </c>
      <c r="Y23">
        <v>21</v>
      </c>
      <c r="Z23">
        <v>0</v>
      </c>
      <c r="AA23">
        <v>21</v>
      </c>
      <c r="AB23">
        <v>0</v>
      </c>
      <c r="AC23">
        <v>4</v>
      </c>
      <c r="AD23">
        <v>-21</v>
      </c>
      <c r="AE23">
        <v>0</v>
      </c>
      <c r="AF23">
        <v>0</v>
      </c>
      <c r="AG23">
        <v>0</v>
      </c>
      <c r="AH23" t="s">
        <v>96</v>
      </c>
      <c r="AI23" s="1">
        <v>45019.573622685188</v>
      </c>
      <c r="AJ23">
        <v>254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-22</v>
      </c>
      <c r="AQ23">
        <v>0</v>
      </c>
      <c r="AR23">
        <v>0</v>
      </c>
      <c r="AS23">
        <v>0</v>
      </c>
      <c r="AT23" t="s">
        <v>94</v>
      </c>
      <c r="AU23" t="s">
        <v>94</v>
      </c>
      <c r="AV23" t="s">
        <v>94</v>
      </c>
      <c r="AW23" t="s">
        <v>94</v>
      </c>
      <c r="AX23" t="s">
        <v>94</v>
      </c>
      <c r="AY23" t="s">
        <v>94</v>
      </c>
      <c r="AZ23" t="s">
        <v>94</v>
      </c>
      <c r="BA23" t="s">
        <v>94</v>
      </c>
      <c r="BB23" t="s">
        <v>94</v>
      </c>
      <c r="BC23" t="s">
        <v>94</v>
      </c>
      <c r="BD23" t="s">
        <v>94</v>
      </c>
      <c r="BE23" t="s">
        <v>94</v>
      </c>
      <c r="BF23" t="s">
        <v>97</v>
      </c>
      <c r="BG23">
        <v>53</v>
      </c>
      <c r="BH23" t="s">
        <v>98</v>
      </c>
    </row>
    <row r="24" spans="1:60">
      <c r="A24" t="s">
        <v>145</v>
      </c>
      <c r="B24" t="s">
        <v>86</v>
      </c>
      <c r="C24" t="s">
        <v>134</v>
      </c>
      <c r="D24" t="s">
        <v>88</v>
      </c>
      <c r="E24" s="2" t="str">
        <f>HYPERLINK("capsilon://?command=openfolder&amp;siteaddress=ameris.emaiq-na2.net&amp;folderid=FX9D914912-51FF-49DE-4033-64D46750834D","FX230480")</f>
        <v>FX230480</v>
      </c>
      <c r="F24" t="s">
        <v>19</v>
      </c>
      <c r="G24" t="s">
        <v>19</v>
      </c>
      <c r="H24" t="s">
        <v>89</v>
      </c>
      <c r="I24" t="s">
        <v>135</v>
      </c>
      <c r="J24">
        <v>0</v>
      </c>
      <c r="K24" t="s">
        <v>91</v>
      </c>
      <c r="L24" t="s">
        <v>92</v>
      </c>
      <c r="M24" t="s">
        <v>93</v>
      </c>
      <c r="N24">
        <v>2</v>
      </c>
      <c r="O24" s="1">
        <v>45026.704247685186</v>
      </c>
      <c r="P24" s="1">
        <v>45026.783437500002</v>
      </c>
      <c r="Q24">
        <v>6610</v>
      </c>
      <c r="R24">
        <v>232</v>
      </c>
      <c r="S24" t="b">
        <v>0</v>
      </c>
      <c r="T24" t="s">
        <v>94</v>
      </c>
      <c r="U24" t="b">
        <v>1</v>
      </c>
      <c r="V24" t="s">
        <v>112</v>
      </c>
      <c r="W24" s="1">
        <v>45026.706226851849</v>
      </c>
      <c r="X24">
        <v>143</v>
      </c>
      <c r="Y24">
        <v>15</v>
      </c>
      <c r="Z24">
        <v>0</v>
      </c>
      <c r="AA24">
        <v>15</v>
      </c>
      <c r="AB24">
        <v>0</v>
      </c>
      <c r="AC24">
        <v>7</v>
      </c>
      <c r="AD24">
        <v>-15</v>
      </c>
      <c r="AE24">
        <v>0</v>
      </c>
      <c r="AF24">
        <v>0</v>
      </c>
      <c r="AG24">
        <v>0</v>
      </c>
      <c r="AH24" t="s">
        <v>119</v>
      </c>
      <c r="AI24" s="1">
        <v>45026.783437500002</v>
      </c>
      <c r="AJ24">
        <v>89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-15</v>
      </c>
      <c r="AQ24">
        <v>0</v>
      </c>
      <c r="AR24">
        <v>0</v>
      </c>
      <c r="AS24">
        <v>0</v>
      </c>
      <c r="AT24" t="s">
        <v>94</v>
      </c>
      <c r="AU24" t="s">
        <v>94</v>
      </c>
      <c r="AV24" t="s">
        <v>94</v>
      </c>
      <c r="AW24" t="s">
        <v>94</v>
      </c>
      <c r="AX24" t="s">
        <v>94</v>
      </c>
      <c r="AY24" t="s">
        <v>94</v>
      </c>
      <c r="AZ24" t="s">
        <v>94</v>
      </c>
      <c r="BA24" t="s">
        <v>94</v>
      </c>
      <c r="BB24" t="s">
        <v>94</v>
      </c>
      <c r="BC24" t="s">
        <v>94</v>
      </c>
      <c r="BD24" t="s">
        <v>94</v>
      </c>
      <c r="BE24" t="s">
        <v>94</v>
      </c>
      <c r="BF24" t="s">
        <v>103</v>
      </c>
      <c r="BG24">
        <v>114</v>
      </c>
      <c r="BH24" t="s">
        <v>98</v>
      </c>
    </row>
    <row r="25" spans="1:60">
      <c r="A25" t="s">
        <v>146</v>
      </c>
      <c r="B25" t="s">
        <v>86</v>
      </c>
      <c r="C25" t="s">
        <v>134</v>
      </c>
      <c r="D25" t="s">
        <v>88</v>
      </c>
      <c r="E25" s="2" t="str">
        <f>HYPERLINK("capsilon://?command=openfolder&amp;siteaddress=ameris.emaiq-na2.net&amp;folderid=FX9D914912-51FF-49DE-4033-64D46750834D","FX230480")</f>
        <v>FX230480</v>
      </c>
      <c r="F25" t="s">
        <v>19</v>
      </c>
      <c r="G25" t="s">
        <v>19</v>
      </c>
      <c r="H25" t="s">
        <v>89</v>
      </c>
      <c r="I25" t="s">
        <v>137</v>
      </c>
      <c r="J25">
        <v>0</v>
      </c>
      <c r="K25" t="s">
        <v>91</v>
      </c>
      <c r="L25" t="s">
        <v>92</v>
      </c>
      <c r="M25" t="s">
        <v>93</v>
      </c>
      <c r="N25">
        <v>2</v>
      </c>
      <c r="O25" s="1">
        <v>45026.704907407409</v>
      </c>
      <c r="P25" s="1">
        <v>45026.786249999997</v>
      </c>
      <c r="Q25">
        <v>6716</v>
      </c>
      <c r="R25">
        <v>312</v>
      </c>
      <c r="S25" t="b">
        <v>0</v>
      </c>
      <c r="T25" t="s">
        <v>94</v>
      </c>
      <c r="U25" t="b">
        <v>1</v>
      </c>
      <c r="V25" t="s">
        <v>112</v>
      </c>
      <c r="W25" s="1">
        <v>45026.707048611112</v>
      </c>
      <c r="X25">
        <v>70</v>
      </c>
      <c r="Y25">
        <v>15</v>
      </c>
      <c r="Z25">
        <v>0</v>
      </c>
      <c r="AA25">
        <v>15</v>
      </c>
      <c r="AB25">
        <v>0</v>
      </c>
      <c r="AC25">
        <v>3</v>
      </c>
      <c r="AD25">
        <v>-15</v>
      </c>
      <c r="AE25">
        <v>0</v>
      </c>
      <c r="AF25">
        <v>0</v>
      </c>
      <c r="AG25">
        <v>0</v>
      </c>
      <c r="AH25" t="s">
        <v>119</v>
      </c>
      <c r="AI25" s="1">
        <v>45026.786249999997</v>
      </c>
      <c r="AJ25">
        <v>242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-15</v>
      </c>
      <c r="AQ25">
        <v>0</v>
      </c>
      <c r="AR25">
        <v>0</v>
      </c>
      <c r="AS25">
        <v>0</v>
      </c>
      <c r="AT25" t="s">
        <v>94</v>
      </c>
      <c r="AU25" t="s">
        <v>94</v>
      </c>
      <c r="AV25" t="s">
        <v>94</v>
      </c>
      <c r="AW25" t="s">
        <v>94</v>
      </c>
      <c r="AX25" t="s">
        <v>94</v>
      </c>
      <c r="AY25" t="s">
        <v>94</v>
      </c>
      <c r="AZ25" t="s">
        <v>94</v>
      </c>
      <c r="BA25" t="s">
        <v>94</v>
      </c>
      <c r="BB25" t="s">
        <v>94</v>
      </c>
      <c r="BC25" t="s">
        <v>94</v>
      </c>
      <c r="BD25" t="s">
        <v>94</v>
      </c>
      <c r="BE25" t="s">
        <v>94</v>
      </c>
      <c r="BF25" t="s">
        <v>103</v>
      </c>
      <c r="BG25">
        <v>117</v>
      </c>
      <c r="BH25" t="s">
        <v>98</v>
      </c>
    </row>
    <row r="26" spans="1:60">
      <c r="A26" t="s">
        <v>147</v>
      </c>
      <c r="B26" t="s">
        <v>86</v>
      </c>
      <c r="C26" t="s">
        <v>142</v>
      </c>
      <c r="D26" t="s">
        <v>88</v>
      </c>
      <c r="E26" s="2" t="str">
        <f>HYPERLINK("capsilon://?command=openfolder&amp;siteaddress=ameris.emaiq-na2.net&amp;folderid=FX7C16EFB0-08FB-ED9C-0FB4-737B64956699","FX2303136")</f>
        <v>FX2303136</v>
      </c>
      <c r="F26" t="s">
        <v>19</v>
      </c>
      <c r="G26" t="s">
        <v>19</v>
      </c>
      <c r="H26" t="s">
        <v>89</v>
      </c>
      <c r="I26" t="s">
        <v>143</v>
      </c>
      <c r="J26">
        <v>0</v>
      </c>
      <c r="K26" t="s">
        <v>91</v>
      </c>
      <c r="L26" t="s">
        <v>92</v>
      </c>
      <c r="M26" t="s">
        <v>93</v>
      </c>
      <c r="N26">
        <v>2</v>
      </c>
      <c r="O26" s="1">
        <v>45026.711180555554</v>
      </c>
      <c r="P26" s="1">
        <v>45026.787870370368</v>
      </c>
      <c r="Q26">
        <v>5932</v>
      </c>
      <c r="R26">
        <v>694</v>
      </c>
      <c r="S26" t="b">
        <v>0</v>
      </c>
      <c r="T26" t="s">
        <v>94</v>
      </c>
      <c r="U26" t="b">
        <v>1</v>
      </c>
      <c r="V26" t="s">
        <v>112</v>
      </c>
      <c r="W26" s="1">
        <v>45026.71806712963</v>
      </c>
      <c r="X26">
        <v>555</v>
      </c>
      <c r="Y26">
        <v>38</v>
      </c>
      <c r="Z26">
        <v>0</v>
      </c>
      <c r="AA26">
        <v>38</v>
      </c>
      <c r="AB26">
        <v>0</v>
      </c>
      <c r="AC26">
        <v>15</v>
      </c>
      <c r="AD26">
        <v>-38</v>
      </c>
      <c r="AE26">
        <v>0</v>
      </c>
      <c r="AF26">
        <v>0</v>
      </c>
      <c r="AG26">
        <v>0</v>
      </c>
      <c r="AH26" t="s">
        <v>119</v>
      </c>
      <c r="AI26" s="1">
        <v>45026.787870370368</v>
      </c>
      <c r="AJ26">
        <v>139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-38</v>
      </c>
      <c r="AQ26">
        <v>0</v>
      </c>
      <c r="AR26">
        <v>0</v>
      </c>
      <c r="AS26">
        <v>0</v>
      </c>
      <c r="AT26" t="s">
        <v>94</v>
      </c>
      <c r="AU26" t="s">
        <v>94</v>
      </c>
      <c r="AV26" t="s">
        <v>94</v>
      </c>
      <c r="AW26" t="s">
        <v>94</v>
      </c>
      <c r="AX26" t="s">
        <v>94</v>
      </c>
      <c r="AY26" t="s">
        <v>94</v>
      </c>
      <c r="AZ26" t="s">
        <v>94</v>
      </c>
      <c r="BA26" t="s">
        <v>94</v>
      </c>
      <c r="BB26" t="s">
        <v>94</v>
      </c>
      <c r="BC26" t="s">
        <v>94</v>
      </c>
      <c r="BD26" t="s">
        <v>94</v>
      </c>
      <c r="BE26" t="s">
        <v>94</v>
      </c>
      <c r="BF26" t="s">
        <v>103</v>
      </c>
      <c r="BG26">
        <v>110</v>
      </c>
      <c r="BH26" t="s">
        <v>98</v>
      </c>
    </row>
    <row r="27" spans="1:60">
      <c r="A27" t="s">
        <v>148</v>
      </c>
      <c r="B27" t="s">
        <v>86</v>
      </c>
      <c r="C27" t="s">
        <v>149</v>
      </c>
      <c r="D27" t="s">
        <v>88</v>
      </c>
      <c r="E27" s="2" t="str">
        <f>HYPERLINK("capsilon://?command=openfolder&amp;siteaddress=ameris.emaiq-na2.net&amp;folderid=FX35DD493E-6332-B464-D275-AD25B1DD5318","FX23044")</f>
        <v>FX23044</v>
      </c>
      <c r="F27" t="s">
        <v>19</v>
      </c>
      <c r="G27" t="s">
        <v>19</v>
      </c>
      <c r="H27" t="s">
        <v>89</v>
      </c>
      <c r="I27" t="s">
        <v>150</v>
      </c>
      <c r="J27">
        <v>0</v>
      </c>
      <c r="K27" t="s">
        <v>91</v>
      </c>
      <c r="L27" t="s">
        <v>92</v>
      </c>
      <c r="M27" t="s">
        <v>93</v>
      </c>
      <c r="N27">
        <v>1</v>
      </c>
      <c r="O27" s="1">
        <v>45019.54111111111</v>
      </c>
      <c r="P27" s="1">
        <v>45019.561932870369</v>
      </c>
      <c r="Q27">
        <v>861</v>
      </c>
      <c r="R27">
        <v>938</v>
      </c>
      <c r="S27" t="b">
        <v>0</v>
      </c>
      <c r="T27" t="s">
        <v>94</v>
      </c>
      <c r="U27" t="b">
        <v>0</v>
      </c>
      <c r="V27" t="s">
        <v>151</v>
      </c>
      <c r="W27" s="1">
        <v>45019.561932870369</v>
      </c>
      <c r="X27">
        <v>698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102</v>
      </c>
      <c r="AF27">
        <v>1</v>
      </c>
      <c r="AG27">
        <v>3</v>
      </c>
      <c r="AH27" t="s">
        <v>94</v>
      </c>
      <c r="AI27" t="s">
        <v>94</v>
      </c>
      <c r="AJ27" t="s">
        <v>94</v>
      </c>
      <c r="AK27" t="s">
        <v>94</v>
      </c>
      <c r="AL27" t="s">
        <v>94</v>
      </c>
      <c r="AM27" t="s">
        <v>94</v>
      </c>
      <c r="AN27" t="s">
        <v>94</v>
      </c>
      <c r="AO27" t="s">
        <v>94</v>
      </c>
      <c r="AP27" t="s">
        <v>94</v>
      </c>
      <c r="AQ27" t="s">
        <v>94</v>
      </c>
      <c r="AR27" t="s">
        <v>94</v>
      </c>
      <c r="AS27" t="s">
        <v>94</v>
      </c>
      <c r="AT27" t="s">
        <v>94</v>
      </c>
      <c r="AU27" t="s">
        <v>94</v>
      </c>
      <c r="AV27" t="s">
        <v>94</v>
      </c>
      <c r="AW27" t="s">
        <v>94</v>
      </c>
      <c r="AX27" t="s">
        <v>94</v>
      </c>
      <c r="AY27" t="s">
        <v>94</v>
      </c>
      <c r="AZ27" t="s">
        <v>94</v>
      </c>
      <c r="BA27" t="s">
        <v>94</v>
      </c>
      <c r="BB27" t="s">
        <v>94</v>
      </c>
      <c r="BC27" t="s">
        <v>94</v>
      </c>
      <c r="BD27" t="s">
        <v>94</v>
      </c>
      <c r="BE27" t="s">
        <v>94</v>
      </c>
      <c r="BF27" t="s">
        <v>97</v>
      </c>
      <c r="BG27">
        <v>29</v>
      </c>
      <c r="BH27" t="s">
        <v>98</v>
      </c>
    </row>
    <row r="28" spans="1:60">
      <c r="A28" t="s">
        <v>152</v>
      </c>
      <c r="B28" t="s">
        <v>86</v>
      </c>
      <c r="C28" t="s">
        <v>153</v>
      </c>
      <c r="D28" t="s">
        <v>88</v>
      </c>
      <c r="E28" s="2" t="str">
        <f>HYPERLINK("capsilon://?command=openfolder&amp;siteaddress=ameris.emaiq-na2.net&amp;folderid=FX334BDC40-C906-B914-F984-A771B07F9A03","FX230411")</f>
        <v>FX230411</v>
      </c>
      <c r="F28" t="s">
        <v>19</v>
      </c>
      <c r="G28" t="s">
        <v>19</v>
      </c>
      <c r="H28" t="s">
        <v>89</v>
      </c>
      <c r="I28" t="s">
        <v>154</v>
      </c>
      <c r="J28">
        <v>0</v>
      </c>
      <c r="K28" t="s">
        <v>91</v>
      </c>
      <c r="L28" t="s">
        <v>92</v>
      </c>
      <c r="M28" t="s">
        <v>93</v>
      </c>
      <c r="N28">
        <v>1</v>
      </c>
      <c r="O28" s="1">
        <v>45019.542650462965</v>
      </c>
      <c r="P28" s="1">
        <v>45019.565115740741</v>
      </c>
      <c r="Q28">
        <v>1666</v>
      </c>
      <c r="R28">
        <v>275</v>
      </c>
      <c r="S28" t="b">
        <v>0</v>
      </c>
      <c r="T28" t="s">
        <v>94</v>
      </c>
      <c r="U28" t="b">
        <v>0</v>
      </c>
      <c r="V28" t="s">
        <v>151</v>
      </c>
      <c r="W28" s="1">
        <v>45019.565115740741</v>
      </c>
      <c r="X28">
        <v>275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89</v>
      </c>
      <c r="AF28">
        <v>0</v>
      </c>
      <c r="AG28">
        <v>1</v>
      </c>
      <c r="AH28" t="s">
        <v>94</v>
      </c>
      <c r="AI28" t="s">
        <v>94</v>
      </c>
      <c r="AJ28" t="s">
        <v>94</v>
      </c>
      <c r="AK28" t="s">
        <v>94</v>
      </c>
      <c r="AL28" t="s">
        <v>94</v>
      </c>
      <c r="AM28" t="s">
        <v>94</v>
      </c>
      <c r="AN28" t="s">
        <v>94</v>
      </c>
      <c r="AO28" t="s">
        <v>94</v>
      </c>
      <c r="AP28" t="s">
        <v>94</v>
      </c>
      <c r="AQ28" t="s">
        <v>94</v>
      </c>
      <c r="AR28" t="s">
        <v>94</v>
      </c>
      <c r="AS28" t="s">
        <v>94</v>
      </c>
      <c r="AT28" t="s">
        <v>94</v>
      </c>
      <c r="AU28" t="s">
        <v>94</v>
      </c>
      <c r="AV28" t="s">
        <v>94</v>
      </c>
      <c r="AW28" t="s">
        <v>94</v>
      </c>
      <c r="AX28" t="s">
        <v>94</v>
      </c>
      <c r="AY28" t="s">
        <v>94</v>
      </c>
      <c r="AZ28" t="s">
        <v>94</v>
      </c>
      <c r="BA28" t="s">
        <v>94</v>
      </c>
      <c r="BB28" t="s">
        <v>94</v>
      </c>
      <c r="BC28" t="s">
        <v>94</v>
      </c>
      <c r="BD28" t="s">
        <v>94</v>
      </c>
      <c r="BE28" t="s">
        <v>94</v>
      </c>
      <c r="BF28" t="s">
        <v>97</v>
      </c>
      <c r="BG28">
        <v>32</v>
      </c>
      <c r="BH28" t="s">
        <v>98</v>
      </c>
    </row>
    <row r="29" spans="1:60">
      <c r="A29" t="s">
        <v>155</v>
      </c>
      <c r="B29" t="s">
        <v>86</v>
      </c>
      <c r="C29" t="s">
        <v>156</v>
      </c>
      <c r="D29" t="s">
        <v>88</v>
      </c>
      <c r="E29" s="2" t="str">
        <f>HYPERLINK("capsilon://?command=openfolder&amp;siteaddress=ameris.emaiq-na2.net&amp;folderid=FX5C6B764B-7BC2-CFA6-3ABA-9D14D70D03DA","FX230412")</f>
        <v>FX230412</v>
      </c>
      <c r="F29" t="s">
        <v>19</v>
      </c>
      <c r="G29" t="s">
        <v>19</v>
      </c>
      <c r="H29" t="s">
        <v>89</v>
      </c>
      <c r="I29" t="s">
        <v>157</v>
      </c>
      <c r="J29">
        <v>0</v>
      </c>
      <c r="K29" t="s">
        <v>91</v>
      </c>
      <c r="L29" t="s">
        <v>92</v>
      </c>
      <c r="M29" t="s">
        <v>93</v>
      </c>
      <c r="N29">
        <v>2</v>
      </c>
      <c r="O29" s="1">
        <v>45019.560115740744</v>
      </c>
      <c r="P29" s="1">
        <v>45019.678449074076</v>
      </c>
      <c r="Q29">
        <v>9818</v>
      </c>
      <c r="R29">
        <v>406</v>
      </c>
      <c r="S29" t="b">
        <v>0</v>
      </c>
      <c r="T29" t="s">
        <v>94</v>
      </c>
      <c r="U29" t="b">
        <v>0</v>
      </c>
      <c r="V29" t="s">
        <v>151</v>
      </c>
      <c r="W29" s="1">
        <v>45019.582731481481</v>
      </c>
      <c r="X29">
        <v>299</v>
      </c>
      <c r="Y29">
        <v>45</v>
      </c>
      <c r="Z29">
        <v>0</v>
      </c>
      <c r="AA29">
        <v>45</v>
      </c>
      <c r="AB29">
        <v>0</v>
      </c>
      <c r="AC29">
        <v>8</v>
      </c>
      <c r="AD29">
        <v>-45</v>
      </c>
      <c r="AE29">
        <v>0</v>
      </c>
      <c r="AF29">
        <v>0</v>
      </c>
      <c r="AG29">
        <v>0</v>
      </c>
      <c r="AH29" t="s">
        <v>96</v>
      </c>
      <c r="AI29" s="1">
        <v>45019.678449074076</v>
      </c>
      <c r="AJ29">
        <v>107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-45</v>
      </c>
      <c r="AQ29">
        <v>0</v>
      </c>
      <c r="AR29">
        <v>0</v>
      </c>
      <c r="AS29">
        <v>0</v>
      </c>
      <c r="AT29" t="s">
        <v>94</v>
      </c>
      <c r="AU29" t="s">
        <v>94</v>
      </c>
      <c r="AV29" t="s">
        <v>94</v>
      </c>
      <c r="AW29" t="s">
        <v>94</v>
      </c>
      <c r="AX29" t="s">
        <v>94</v>
      </c>
      <c r="AY29" t="s">
        <v>94</v>
      </c>
      <c r="AZ29" t="s">
        <v>94</v>
      </c>
      <c r="BA29" t="s">
        <v>94</v>
      </c>
      <c r="BB29" t="s">
        <v>94</v>
      </c>
      <c r="BC29" t="s">
        <v>94</v>
      </c>
      <c r="BD29" t="s">
        <v>94</v>
      </c>
      <c r="BE29" t="s">
        <v>94</v>
      </c>
      <c r="BF29" t="s">
        <v>97</v>
      </c>
      <c r="BG29">
        <v>170</v>
      </c>
      <c r="BH29" t="s">
        <v>98</v>
      </c>
    </row>
    <row r="30" spans="1:60">
      <c r="A30" t="s">
        <v>158</v>
      </c>
      <c r="B30" t="s">
        <v>86</v>
      </c>
      <c r="C30" t="s">
        <v>149</v>
      </c>
      <c r="D30" t="s">
        <v>88</v>
      </c>
      <c r="E30" s="2" t="str">
        <f>HYPERLINK("capsilon://?command=openfolder&amp;siteaddress=ameris.emaiq-na2.net&amp;folderid=FX35DD493E-6332-B464-D275-AD25B1DD5318","FX23044")</f>
        <v>FX23044</v>
      </c>
      <c r="F30" t="s">
        <v>19</v>
      </c>
      <c r="G30" t="s">
        <v>19</v>
      </c>
      <c r="H30" t="s">
        <v>89</v>
      </c>
      <c r="I30" t="s">
        <v>150</v>
      </c>
      <c r="J30">
        <v>0</v>
      </c>
      <c r="K30" t="s">
        <v>91</v>
      </c>
      <c r="L30" t="s">
        <v>92</v>
      </c>
      <c r="M30" t="s">
        <v>93</v>
      </c>
      <c r="N30">
        <v>2</v>
      </c>
      <c r="O30" s="1">
        <v>45019.562395833331</v>
      </c>
      <c r="P30" s="1">
        <v>45019.670543981483</v>
      </c>
      <c r="Q30">
        <v>7787</v>
      </c>
      <c r="R30">
        <v>1557</v>
      </c>
      <c r="S30" t="b">
        <v>0</v>
      </c>
      <c r="T30" t="s">
        <v>94</v>
      </c>
      <c r="U30" t="b">
        <v>1</v>
      </c>
      <c r="V30" t="s">
        <v>151</v>
      </c>
      <c r="W30" s="1">
        <v>45019.579259259262</v>
      </c>
      <c r="X30">
        <v>1221</v>
      </c>
      <c r="Y30">
        <v>72</v>
      </c>
      <c r="Z30">
        <v>0</v>
      </c>
      <c r="AA30">
        <v>72</v>
      </c>
      <c r="AB30">
        <v>0</v>
      </c>
      <c r="AC30">
        <v>18</v>
      </c>
      <c r="AD30">
        <v>-72</v>
      </c>
      <c r="AE30">
        <v>0</v>
      </c>
      <c r="AF30">
        <v>0</v>
      </c>
      <c r="AG30">
        <v>0</v>
      </c>
      <c r="AH30" t="s">
        <v>96</v>
      </c>
      <c r="AI30" s="1">
        <v>45019.670543981483</v>
      </c>
      <c r="AJ30">
        <v>238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-72</v>
      </c>
      <c r="AQ30">
        <v>0</v>
      </c>
      <c r="AR30">
        <v>0</v>
      </c>
      <c r="AS30">
        <v>0</v>
      </c>
      <c r="AT30" t="s">
        <v>94</v>
      </c>
      <c r="AU30" t="s">
        <v>94</v>
      </c>
      <c r="AV30" t="s">
        <v>94</v>
      </c>
      <c r="AW30" t="s">
        <v>94</v>
      </c>
      <c r="AX30" t="s">
        <v>94</v>
      </c>
      <c r="AY30" t="s">
        <v>94</v>
      </c>
      <c r="AZ30" t="s">
        <v>94</v>
      </c>
      <c r="BA30" t="s">
        <v>94</v>
      </c>
      <c r="BB30" t="s">
        <v>94</v>
      </c>
      <c r="BC30" t="s">
        <v>94</v>
      </c>
      <c r="BD30" t="s">
        <v>94</v>
      </c>
      <c r="BE30" t="s">
        <v>94</v>
      </c>
      <c r="BF30" t="s">
        <v>97</v>
      </c>
      <c r="BG30">
        <v>155</v>
      </c>
      <c r="BH30" t="s">
        <v>98</v>
      </c>
    </row>
    <row r="31" spans="1:60">
      <c r="A31" t="s">
        <v>159</v>
      </c>
      <c r="B31" t="s">
        <v>86</v>
      </c>
      <c r="C31" t="s">
        <v>153</v>
      </c>
      <c r="D31" t="s">
        <v>88</v>
      </c>
      <c r="E31" s="2" t="str">
        <f>HYPERLINK("capsilon://?command=openfolder&amp;siteaddress=ameris.emaiq-na2.net&amp;folderid=FX334BDC40-C906-B914-F984-A771B07F9A03","FX230411")</f>
        <v>FX230411</v>
      </c>
      <c r="F31" t="s">
        <v>19</v>
      </c>
      <c r="G31" t="s">
        <v>19</v>
      </c>
      <c r="H31" t="s">
        <v>89</v>
      </c>
      <c r="I31" t="s">
        <v>154</v>
      </c>
      <c r="J31">
        <v>0</v>
      </c>
      <c r="K31" t="s">
        <v>91</v>
      </c>
      <c r="L31" t="s">
        <v>92</v>
      </c>
      <c r="M31" t="s">
        <v>93</v>
      </c>
      <c r="N31">
        <v>2</v>
      </c>
      <c r="O31" s="1">
        <v>45019.565555555557</v>
      </c>
      <c r="P31" s="1">
        <v>45019.677199074074</v>
      </c>
      <c r="Q31">
        <v>8626</v>
      </c>
      <c r="R31">
        <v>1020</v>
      </c>
      <c r="S31" t="b">
        <v>0</v>
      </c>
      <c r="T31" t="s">
        <v>94</v>
      </c>
      <c r="U31" t="b">
        <v>1</v>
      </c>
      <c r="V31" t="s">
        <v>95</v>
      </c>
      <c r="W31" s="1">
        <v>45019.581782407404</v>
      </c>
      <c r="X31">
        <v>446</v>
      </c>
      <c r="Y31">
        <v>89</v>
      </c>
      <c r="Z31">
        <v>0</v>
      </c>
      <c r="AA31">
        <v>89</v>
      </c>
      <c r="AB31">
        <v>0</v>
      </c>
      <c r="AC31">
        <v>15</v>
      </c>
      <c r="AD31">
        <v>-89</v>
      </c>
      <c r="AE31">
        <v>0</v>
      </c>
      <c r="AF31">
        <v>0</v>
      </c>
      <c r="AG31">
        <v>0</v>
      </c>
      <c r="AH31" t="s">
        <v>96</v>
      </c>
      <c r="AI31" s="1">
        <v>45019.677199074074</v>
      </c>
      <c r="AJ31">
        <v>574</v>
      </c>
      <c r="AK31">
        <v>3</v>
      </c>
      <c r="AL31">
        <v>0</v>
      </c>
      <c r="AM31">
        <v>3</v>
      </c>
      <c r="AN31">
        <v>0</v>
      </c>
      <c r="AO31">
        <v>5</v>
      </c>
      <c r="AP31">
        <v>-92</v>
      </c>
      <c r="AQ31">
        <v>0</v>
      </c>
      <c r="AR31">
        <v>0</v>
      </c>
      <c r="AS31">
        <v>0</v>
      </c>
      <c r="AT31" t="s">
        <v>94</v>
      </c>
      <c r="AU31" t="s">
        <v>94</v>
      </c>
      <c r="AV31" t="s">
        <v>94</v>
      </c>
      <c r="AW31" t="s">
        <v>94</v>
      </c>
      <c r="AX31" t="s">
        <v>94</v>
      </c>
      <c r="AY31" t="s">
        <v>94</v>
      </c>
      <c r="AZ31" t="s">
        <v>94</v>
      </c>
      <c r="BA31" t="s">
        <v>94</v>
      </c>
      <c r="BB31" t="s">
        <v>94</v>
      </c>
      <c r="BC31" t="s">
        <v>94</v>
      </c>
      <c r="BD31" t="s">
        <v>94</v>
      </c>
      <c r="BE31" t="s">
        <v>94</v>
      </c>
      <c r="BF31" t="s">
        <v>97</v>
      </c>
      <c r="BG31">
        <v>160</v>
      </c>
      <c r="BH31" t="s">
        <v>98</v>
      </c>
    </row>
    <row r="32" spans="1:60">
      <c r="A32" t="s">
        <v>160</v>
      </c>
      <c r="B32" t="s">
        <v>86</v>
      </c>
      <c r="C32" t="s">
        <v>161</v>
      </c>
      <c r="D32" t="s">
        <v>88</v>
      </c>
      <c r="E32" s="2" t="str">
        <f>HYPERLINK("capsilon://?command=openfolder&amp;siteaddress=ameris.emaiq-na2.net&amp;folderid=FX46D0630E-C519-FBA0-40D3-80100392121A","FX230232")</f>
        <v>FX230232</v>
      </c>
      <c r="F32" t="s">
        <v>19</v>
      </c>
      <c r="G32" t="s">
        <v>19</v>
      </c>
      <c r="H32" t="s">
        <v>89</v>
      </c>
      <c r="I32" t="s">
        <v>162</v>
      </c>
      <c r="J32">
        <v>0</v>
      </c>
      <c r="K32" t="s">
        <v>91</v>
      </c>
      <c r="L32" t="s">
        <v>92</v>
      </c>
      <c r="M32" t="s">
        <v>93</v>
      </c>
      <c r="N32">
        <v>2</v>
      </c>
      <c r="O32" s="1">
        <v>45019.596736111111</v>
      </c>
      <c r="P32" s="1">
        <v>45019.680810185186</v>
      </c>
      <c r="Q32">
        <v>6545</v>
      </c>
      <c r="R32">
        <v>719</v>
      </c>
      <c r="S32" t="b">
        <v>0</v>
      </c>
      <c r="T32" t="s">
        <v>94</v>
      </c>
      <c r="U32" t="b">
        <v>0</v>
      </c>
      <c r="V32" t="s">
        <v>112</v>
      </c>
      <c r="W32" s="1">
        <v>45019.622037037036</v>
      </c>
      <c r="X32">
        <v>516</v>
      </c>
      <c r="Y32">
        <v>27</v>
      </c>
      <c r="Z32">
        <v>0</v>
      </c>
      <c r="AA32">
        <v>27</v>
      </c>
      <c r="AB32">
        <v>0</v>
      </c>
      <c r="AC32">
        <v>7</v>
      </c>
      <c r="AD32">
        <v>-27</v>
      </c>
      <c r="AE32">
        <v>0</v>
      </c>
      <c r="AF32">
        <v>0</v>
      </c>
      <c r="AG32">
        <v>0</v>
      </c>
      <c r="AH32" t="s">
        <v>96</v>
      </c>
      <c r="AI32" s="1">
        <v>45019.680810185186</v>
      </c>
      <c r="AJ32">
        <v>203</v>
      </c>
      <c r="AK32">
        <v>1</v>
      </c>
      <c r="AL32">
        <v>0</v>
      </c>
      <c r="AM32">
        <v>1</v>
      </c>
      <c r="AN32">
        <v>0</v>
      </c>
      <c r="AO32">
        <v>1</v>
      </c>
      <c r="AP32">
        <v>-28</v>
      </c>
      <c r="AQ32">
        <v>0</v>
      </c>
      <c r="AR32">
        <v>0</v>
      </c>
      <c r="AS32">
        <v>0</v>
      </c>
      <c r="AT32" t="s">
        <v>94</v>
      </c>
      <c r="AU32" t="s">
        <v>94</v>
      </c>
      <c r="AV32" t="s">
        <v>94</v>
      </c>
      <c r="AW32" t="s">
        <v>94</v>
      </c>
      <c r="AX32" t="s">
        <v>94</v>
      </c>
      <c r="AY32" t="s">
        <v>94</v>
      </c>
      <c r="AZ32" t="s">
        <v>94</v>
      </c>
      <c r="BA32" t="s">
        <v>94</v>
      </c>
      <c r="BB32" t="s">
        <v>94</v>
      </c>
      <c r="BC32" t="s">
        <v>94</v>
      </c>
      <c r="BD32" t="s">
        <v>94</v>
      </c>
      <c r="BE32" t="s">
        <v>94</v>
      </c>
      <c r="BF32" t="s">
        <v>97</v>
      </c>
      <c r="BG32">
        <v>121</v>
      </c>
      <c r="BH32" t="s">
        <v>98</v>
      </c>
    </row>
    <row r="33" spans="1:60">
      <c r="A33" t="s">
        <v>163</v>
      </c>
      <c r="B33" t="s">
        <v>86</v>
      </c>
      <c r="C33" t="s">
        <v>156</v>
      </c>
      <c r="D33" t="s">
        <v>88</v>
      </c>
      <c r="E33" s="2" t="str">
        <f>HYPERLINK("capsilon://?command=openfolder&amp;siteaddress=ameris.emaiq-na2.net&amp;folderid=FX5C6B764B-7BC2-CFA6-3ABA-9D14D70D03DA","FX230412")</f>
        <v>FX230412</v>
      </c>
      <c r="F33" t="s">
        <v>19</v>
      </c>
      <c r="G33" t="s">
        <v>19</v>
      </c>
      <c r="H33" t="s">
        <v>89</v>
      </c>
      <c r="I33" t="s">
        <v>164</v>
      </c>
      <c r="J33">
        <v>0</v>
      </c>
      <c r="K33" t="s">
        <v>91</v>
      </c>
      <c r="L33" t="s">
        <v>92</v>
      </c>
      <c r="M33" t="s">
        <v>93</v>
      </c>
      <c r="N33">
        <v>2</v>
      </c>
      <c r="O33" s="1">
        <v>45019.629305555558</v>
      </c>
      <c r="P33" s="1">
        <v>45019.681469907409</v>
      </c>
      <c r="Q33">
        <v>4364</v>
      </c>
      <c r="R33">
        <v>143</v>
      </c>
      <c r="S33" t="b">
        <v>0</v>
      </c>
      <c r="T33" t="s">
        <v>94</v>
      </c>
      <c r="U33" t="b">
        <v>0</v>
      </c>
      <c r="V33" t="s">
        <v>95</v>
      </c>
      <c r="W33" s="1">
        <v>45019.632222222222</v>
      </c>
      <c r="X33">
        <v>87</v>
      </c>
      <c r="Y33">
        <v>14</v>
      </c>
      <c r="Z33">
        <v>0</v>
      </c>
      <c r="AA33">
        <v>14</v>
      </c>
      <c r="AB33">
        <v>0</v>
      </c>
      <c r="AC33">
        <v>1</v>
      </c>
      <c r="AD33">
        <v>-14</v>
      </c>
      <c r="AE33">
        <v>0</v>
      </c>
      <c r="AF33">
        <v>0</v>
      </c>
      <c r="AG33">
        <v>0</v>
      </c>
      <c r="AH33" t="s">
        <v>96</v>
      </c>
      <c r="AI33" s="1">
        <v>45019.681469907409</v>
      </c>
      <c r="AJ33">
        <v>56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-14</v>
      </c>
      <c r="AQ33">
        <v>0</v>
      </c>
      <c r="AR33">
        <v>0</v>
      </c>
      <c r="AS33">
        <v>0</v>
      </c>
      <c r="AT33" t="s">
        <v>94</v>
      </c>
      <c r="AU33" t="s">
        <v>94</v>
      </c>
      <c r="AV33" t="s">
        <v>94</v>
      </c>
      <c r="AW33" t="s">
        <v>94</v>
      </c>
      <c r="AX33" t="s">
        <v>94</v>
      </c>
      <c r="AY33" t="s">
        <v>94</v>
      </c>
      <c r="AZ33" t="s">
        <v>94</v>
      </c>
      <c r="BA33" t="s">
        <v>94</v>
      </c>
      <c r="BB33" t="s">
        <v>94</v>
      </c>
      <c r="BC33" t="s">
        <v>94</v>
      </c>
      <c r="BD33" t="s">
        <v>94</v>
      </c>
      <c r="BE33" t="s">
        <v>94</v>
      </c>
      <c r="BF33" t="s">
        <v>97</v>
      </c>
      <c r="BG33">
        <v>75</v>
      </c>
      <c r="BH33" t="s">
        <v>98</v>
      </c>
    </row>
    <row r="34" spans="1:60">
      <c r="A34" t="s">
        <v>165</v>
      </c>
      <c r="B34" t="s">
        <v>86</v>
      </c>
      <c r="C34" t="s">
        <v>166</v>
      </c>
      <c r="D34" t="s">
        <v>88</v>
      </c>
      <c r="E34" s="2" t="str">
        <f>HYPERLINK("capsilon://?command=openfolder&amp;siteaddress=ameris.emaiq-na2.net&amp;folderid=FXE214455A-1E4E-EA9F-E039-5F081CD08958","FX230379")</f>
        <v>FX230379</v>
      </c>
      <c r="F34" t="s">
        <v>19</v>
      </c>
      <c r="G34" t="s">
        <v>19</v>
      </c>
      <c r="H34" t="s">
        <v>89</v>
      </c>
      <c r="I34" t="s">
        <v>167</v>
      </c>
      <c r="J34">
        <v>0</v>
      </c>
      <c r="K34" t="s">
        <v>91</v>
      </c>
      <c r="L34" t="s">
        <v>92</v>
      </c>
      <c r="M34" t="s">
        <v>93</v>
      </c>
      <c r="N34">
        <v>2</v>
      </c>
      <c r="O34" s="1">
        <v>45019.652430555558</v>
      </c>
      <c r="P34" s="1">
        <v>45019.682164351849</v>
      </c>
      <c r="Q34">
        <v>2363</v>
      </c>
      <c r="R34">
        <v>206</v>
      </c>
      <c r="S34" t="b">
        <v>0</v>
      </c>
      <c r="T34" t="s">
        <v>94</v>
      </c>
      <c r="U34" t="b">
        <v>0</v>
      </c>
      <c r="V34" t="s">
        <v>95</v>
      </c>
      <c r="W34" s="1">
        <v>45019.655891203707</v>
      </c>
      <c r="X34">
        <v>147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15</v>
      </c>
      <c r="AF34">
        <v>1</v>
      </c>
      <c r="AG34">
        <v>1</v>
      </c>
      <c r="AH34" t="s">
        <v>96</v>
      </c>
      <c r="AI34" s="1">
        <v>45019.682164351849</v>
      </c>
      <c r="AJ34">
        <v>59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 t="s">
        <v>94</v>
      </c>
      <c r="AU34" t="s">
        <v>94</v>
      </c>
      <c r="AV34" t="s">
        <v>94</v>
      </c>
      <c r="AW34" t="s">
        <v>94</v>
      </c>
      <c r="AX34" t="s">
        <v>94</v>
      </c>
      <c r="AY34" t="s">
        <v>94</v>
      </c>
      <c r="AZ34" t="s">
        <v>94</v>
      </c>
      <c r="BA34" t="s">
        <v>94</v>
      </c>
      <c r="BB34" t="s">
        <v>94</v>
      </c>
      <c r="BC34" t="s">
        <v>94</v>
      </c>
      <c r="BD34" t="s">
        <v>94</v>
      </c>
      <c r="BE34" t="s">
        <v>94</v>
      </c>
      <c r="BF34" t="s">
        <v>97</v>
      </c>
      <c r="BG34">
        <v>42</v>
      </c>
      <c r="BH34" t="s">
        <v>98</v>
      </c>
    </row>
    <row r="35" spans="1:60">
      <c r="A35" t="s">
        <v>168</v>
      </c>
      <c r="B35" t="s">
        <v>86</v>
      </c>
      <c r="C35" t="s">
        <v>169</v>
      </c>
      <c r="D35" t="s">
        <v>88</v>
      </c>
      <c r="E35" s="2" t="str">
        <f>HYPERLINK("capsilon://?command=openfolder&amp;siteaddress=ameris.emaiq-na2.net&amp;folderid=FX649C636C-97C6-4AE2-CBC4-2C40EC71EB09","FX230417")</f>
        <v>FX230417</v>
      </c>
      <c r="F35" t="s">
        <v>19</v>
      </c>
      <c r="G35" t="s">
        <v>19</v>
      </c>
      <c r="H35" t="s">
        <v>89</v>
      </c>
      <c r="I35" t="s">
        <v>170</v>
      </c>
      <c r="J35">
        <v>0</v>
      </c>
      <c r="K35" t="s">
        <v>91</v>
      </c>
      <c r="L35" t="s">
        <v>92</v>
      </c>
      <c r="M35" t="s">
        <v>93</v>
      </c>
      <c r="N35">
        <v>1</v>
      </c>
      <c r="O35" s="1">
        <v>45020.328182870369</v>
      </c>
      <c r="P35" s="1">
        <v>45020.368854166663</v>
      </c>
      <c r="Q35">
        <v>3478</v>
      </c>
      <c r="R35">
        <v>36</v>
      </c>
      <c r="S35" t="b">
        <v>0</v>
      </c>
      <c r="T35" t="s">
        <v>94</v>
      </c>
      <c r="U35" t="b">
        <v>0</v>
      </c>
      <c r="V35" t="s">
        <v>102</v>
      </c>
      <c r="W35" s="1">
        <v>45020.368854166663</v>
      </c>
      <c r="X35">
        <v>36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38</v>
      </c>
      <c r="AF35">
        <v>0</v>
      </c>
      <c r="AG35">
        <v>1</v>
      </c>
      <c r="AH35" t="s">
        <v>94</v>
      </c>
      <c r="AI35" t="s">
        <v>94</v>
      </c>
      <c r="AJ35" t="s">
        <v>94</v>
      </c>
      <c r="AK35" t="s">
        <v>94</v>
      </c>
      <c r="AL35" t="s">
        <v>94</v>
      </c>
      <c r="AM35" t="s">
        <v>94</v>
      </c>
      <c r="AN35" t="s">
        <v>94</v>
      </c>
      <c r="AO35" t="s">
        <v>94</v>
      </c>
      <c r="AP35" t="s">
        <v>94</v>
      </c>
      <c r="AQ35" t="s">
        <v>94</v>
      </c>
      <c r="AR35" t="s">
        <v>94</v>
      </c>
      <c r="AS35" t="s">
        <v>94</v>
      </c>
      <c r="AT35" t="s">
        <v>94</v>
      </c>
      <c r="AU35" t="s">
        <v>94</v>
      </c>
      <c r="AV35" t="s">
        <v>94</v>
      </c>
      <c r="AW35" t="s">
        <v>94</v>
      </c>
      <c r="AX35" t="s">
        <v>94</v>
      </c>
      <c r="AY35" t="s">
        <v>94</v>
      </c>
      <c r="AZ35" t="s">
        <v>94</v>
      </c>
      <c r="BA35" t="s">
        <v>94</v>
      </c>
      <c r="BB35" t="s">
        <v>94</v>
      </c>
      <c r="BC35" t="s">
        <v>94</v>
      </c>
      <c r="BD35" t="s">
        <v>94</v>
      </c>
      <c r="BE35" t="s">
        <v>94</v>
      </c>
      <c r="BF35" t="s">
        <v>171</v>
      </c>
      <c r="BG35">
        <v>58</v>
      </c>
      <c r="BH35" t="s">
        <v>98</v>
      </c>
    </row>
    <row r="36" spans="1:60">
      <c r="A36" t="s">
        <v>172</v>
      </c>
      <c r="B36" t="s">
        <v>86</v>
      </c>
      <c r="C36" t="s">
        <v>169</v>
      </c>
      <c r="D36" t="s">
        <v>88</v>
      </c>
      <c r="E36" s="2" t="str">
        <f>HYPERLINK("capsilon://?command=openfolder&amp;siteaddress=ameris.emaiq-na2.net&amp;folderid=FX649C636C-97C6-4AE2-CBC4-2C40EC71EB09","FX230417")</f>
        <v>FX230417</v>
      </c>
      <c r="F36" t="s">
        <v>19</v>
      </c>
      <c r="G36" t="s">
        <v>19</v>
      </c>
      <c r="H36" t="s">
        <v>89</v>
      </c>
      <c r="I36" t="s">
        <v>170</v>
      </c>
      <c r="J36">
        <v>0</v>
      </c>
      <c r="K36" t="s">
        <v>91</v>
      </c>
      <c r="L36" t="s">
        <v>92</v>
      </c>
      <c r="M36" t="s">
        <v>93</v>
      </c>
      <c r="N36">
        <v>2</v>
      </c>
      <c r="O36" s="1">
        <v>45020.369212962964</v>
      </c>
      <c r="P36" s="1">
        <v>45020.398414351854</v>
      </c>
      <c r="Q36">
        <v>2346</v>
      </c>
      <c r="R36">
        <v>177</v>
      </c>
      <c r="S36" t="b">
        <v>0</v>
      </c>
      <c r="T36" t="s">
        <v>94</v>
      </c>
      <c r="U36" t="b">
        <v>1</v>
      </c>
      <c r="V36" t="s">
        <v>102</v>
      </c>
      <c r="W36" s="1">
        <v>45020.382974537039</v>
      </c>
      <c r="X36">
        <v>108</v>
      </c>
      <c r="Y36">
        <v>38</v>
      </c>
      <c r="Z36">
        <v>0</v>
      </c>
      <c r="AA36">
        <v>38</v>
      </c>
      <c r="AB36">
        <v>0</v>
      </c>
      <c r="AC36">
        <v>7</v>
      </c>
      <c r="AD36">
        <v>-38</v>
      </c>
      <c r="AE36">
        <v>0</v>
      </c>
      <c r="AF36">
        <v>0</v>
      </c>
      <c r="AG36">
        <v>0</v>
      </c>
      <c r="AH36" t="s">
        <v>173</v>
      </c>
      <c r="AI36" s="1">
        <v>45020.398414351854</v>
      </c>
      <c r="AJ36">
        <v>69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-38</v>
      </c>
      <c r="AQ36">
        <v>0</v>
      </c>
      <c r="AR36">
        <v>0</v>
      </c>
      <c r="AS36">
        <v>0</v>
      </c>
      <c r="AT36" t="s">
        <v>94</v>
      </c>
      <c r="AU36" t="s">
        <v>94</v>
      </c>
      <c r="AV36" t="s">
        <v>94</v>
      </c>
      <c r="AW36" t="s">
        <v>94</v>
      </c>
      <c r="AX36" t="s">
        <v>94</v>
      </c>
      <c r="AY36" t="s">
        <v>94</v>
      </c>
      <c r="AZ36" t="s">
        <v>94</v>
      </c>
      <c r="BA36" t="s">
        <v>94</v>
      </c>
      <c r="BB36" t="s">
        <v>94</v>
      </c>
      <c r="BC36" t="s">
        <v>94</v>
      </c>
      <c r="BD36" t="s">
        <v>94</v>
      </c>
      <c r="BE36" t="s">
        <v>94</v>
      </c>
      <c r="BF36" t="s">
        <v>171</v>
      </c>
      <c r="BG36">
        <v>42</v>
      </c>
      <c r="BH36" t="s">
        <v>98</v>
      </c>
    </row>
    <row r="37" spans="1:60">
      <c r="A37" t="s">
        <v>174</v>
      </c>
      <c r="B37" t="s">
        <v>86</v>
      </c>
      <c r="C37" t="s">
        <v>169</v>
      </c>
      <c r="D37" t="s">
        <v>88</v>
      </c>
      <c r="E37" s="2" t="str">
        <f>HYPERLINK("capsilon://?command=openfolder&amp;siteaddress=ameris.emaiq-na2.net&amp;folderid=FX649C636C-97C6-4AE2-CBC4-2C40EC71EB09","FX230417")</f>
        <v>FX230417</v>
      </c>
      <c r="F37" t="s">
        <v>19</v>
      </c>
      <c r="G37" t="s">
        <v>19</v>
      </c>
      <c r="H37" t="s">
        <v>89</v>
      </c>
      <c r="I37" t="s">
        <v>175</v>
      </c>
      <c r="J37">
        <v>0</v>
      </c>
      <c r="K37" t="s">
        <v>91</v>
      </c>
      <c r="L37" t="s">
        <v>92</v>
      </c>
      <c r="M37" t="s">
        <v>93</v>
      </c>
      <c r="N37">
        <v>1</v>
      </c>
      <c r="O37" s="1">
        <v>45020.480034722219</v>
      </c>
      <c r="P37" s="1">
        <v>45020.505798611113</v>
      </c>
      <c r="Q37">
        <v>2025</v>
      </c>
      <c r="R37">
        <v>201</v>
      </c>
      <c r="S37" t="b">
        <v>0</v>
      </c>
      <c r="T37" t="s">
        <v>94</v>
      </c>
      <c r="U37" t="b">
        <v>0</v>
      </c>
      <c r="V37" t="s">
        <v>176</v>
      </c>
      <c r="W37" s="1">
        <v>45020.505798611113</v>
      </c>
      <c r="X37">
        <v>181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122</v>
      </c>
      <c r="AF37">
        <v>0</v>
      </c>
      <c r="AG37">
        <v>1</v>
      </c>
      <c r="AH37" t="s">
        <v>94</v>
      </c>
      <c r="AI37" t="s">
        <v>94</v>
      </c>
      <c r="AJ37" t="s">
        <v>94</v>
      </c>
      <c r="AK37" t="s">
        <v>94</v>
      </c>
      <c r="AL37" t="s">
        <v>94</v>
      </c>
      <c r="AM37" t="s">
        <v>94</v>
      </c>
      <c r="AN37" t="s">
        <v>94</v>
      </c>
      <c r="AO37" t="s">
        <v>94</v>
      </c>
      <c r="AP37" t="s">
        <v>94</v>
      </c>
      <c r="AQ37" t="s">
        <v>94</v>
      </c>
      <c r="AR37" t="s">
        <v>94</v>
      </c>
      <c r="AS37" t="s">
        <v>94</v>
      </c>
      <c r="AT37" t="s">
        <v>94</v>
      </c>
      <c r="AU37" t="s">
        <v>94</v>
      </c>
      <c r="AV37" t="s">
        <v>94</v>
      </c>
      <c r="AW37" t="s">
        <v>94</v>
      </c>
      <c r="AX37" t="s">
        <v>94</v>
      </c>
      <c r="AY37" t="s">
        <v>94</v>
      </c>
      <c r="AZ37" t="s">
        <v>94</v>
      </c>
      <c r="BA37" t="s">
        <v>94</v>
      </c>
      <c r="BB37" t="s">
        <v>94</v>
      </c>
      <c r="BC37" t="s">
        <v>94</v>
      </c>
      <c r="BD37" t="s">
        <v>94</v>
      </c>
      <c r="BE37" t="s">
        <v>94</v>
      </c>
      <c r="BF37" t="s">
        <v>171</v>
      </c>
      <c r="BG37">
        <v>37</v>
      </c>
      <c r="BH37" t="s">
        <v>98</v>
      </c>
    </row>
    <row r="38" spans="1:60">
      <c r="A38" t="s">
        <v>177</v>
      </c>
      <c r="B38" t="s">
        <v>86</v>
      </c>
      <c r="C38" t="s">
        <v>169</v>
      </c>
      <c r="D38" t="s">
        <v>88</v>
      </c>
      <c r="E38" s="2" t="str">
        <f>HYPERLINK("capsilon://?command=openfolder&amp;siteaddress=ameris.emaiq-na2.net&amp;folderid=FX649C636C-97C6-4AE2-CBC4-2C40EC71EB09","FX230417")</f>
        <v>FX230417</v>
      </c>
      <c r="F38" t="s">
        <v>19</v>
      </c>
      <c r="G38" t="s">
        <v>19</v>
      </c>
      <c r="H38" t="s">
        <v>89</v>
      </c>
      <c r="I38" t="s">
        <v>175</v>
      </c>
      <c r="J38">
        <v>0</v>
      </c>
      <c r="K38" t="s">
        <v>91</v>
      </c>
      <c r="L38" t="s">
        <v>92</v>
      </c>
      <c r="M38" t="s">
        <v>93</v>
      </c>
      <c r="N38">
        <v>2</v>
      </c>
      <c r="O38" s="1">
        <v>45020.506342592591</v>
      </c>
      <c r="P38" s="1">
        <v>45020.610752314817</v>
      </c>
      <c r="Q38">
        <v>7804</v>
      </c>
      <c r="R38">
        <v>1217</v>
      </c>
      <c r="S38" t="b">
        <v>0</v>
      </c>
      <c r="T38" t="s">
        <v>94</v>
      </c>
      <c r="U38" t="b">
        <v>1</v>
      </c>
      <c r="V38" t="s">
        <v>95</v>
      </c>
      <c r="W38" s="1">
        <v>45020.51358796296</v>
      </c>
      <c r="X38">
        <v>612</v>
      </c>
      <c r="Y38">
        <v>122</v>
      </c>
      <c r="Z38">
        <v>0</v>
      </c>
      <c r="AA38">
        <v>122</v>
      </c>
      <c r="AB38">
        <v>0</v>
      </c>
      <c r="AC38">
        <v>18</v>
      </c>
      <c r="AD38">
        <v>-122</v>
      </c>
      <c r="AE38">
        <v>0</v>
      </c>
      <c r="AF38">
        <v>0</v>
      </c>
      <c r="AG38">
        <v>0</v>
      </c>
      <c r="AH38" t="s">
        <v>96</v>
      </c>
      <c r="AI38" s="1">
        <v>45020.610752314817</v>
      </c>
      <c r="AJ38">
        <v>465</v>
      </c>
      <c r="AK38">
        <v>2</v>
      </c>
      <c r="AL38">
        <v>0</v>
      </c>
      <c r="AM38">
        <v>2</v>
      </c>
      <c r="AN38">
        <v>0</v>
      </c>
      <c r="AO38">
        <v>4</v>
      </c>
      <c r="AP38">
        <v>-124</v>
      </c>
      <c r="AQ38">
        <v>0</v>
      </c>
      <c r="AR38">
        <v>0</v>
      </c>
      <c r="AS38">
        <v>0</v>
      </c>
      <c r="AT38" t="s">
        <v>94</v>
      </c>
      <c r="AU38" t="s">
        <v>94</v>
      </c>
      <c r="AV38" t="s">
        <v>94</v>
      </c>
      <c r="AW38" t="s">
        <v>94</v>
      </c>
      <c r="AX38" t="s">
        <v>94</v>
      </c>
      <c r="AY38" t="s">
        <v>94</v>
      </c>
      <c r="AZ38" t="s">
        <v>94</v>
      </c>
      <c r="BA38" t="s">
        <v>94</v>
      </c>
      <c r="BB38" t="s">
        <v>94</v>
      </c>
      <c r="BC38" t="s">
        <v>94</v>
      </c>
      <c r="BD38" t="s">
        <v>94</v>
      </c>
      <c r="BE38" t="s">
        <v>94</v>
      </c>
      <c r="BF38" t="s">
        <v>171</v>
      </c>
      <c r="BG38">
        <v>150</v>
      </c>
      <c r="BH38" t="s">
        <v>98</v>
      </c>
    </row>
    <row r="39" spans="1:60">
      <c r="A39" t="s">
        <v>178</v>
      </c>
      <c r="B39" t="s">
        <v>86</v>
      </c>
      <c r="C39" t="s">
        <v>179</v>
      </c>
      <c r="D39" t="s">
        <v>88</v>
      </c>
      <c r="E39" s="2" t="str">
        <f>HYPERLINK("capsilon://?command=openfolder&amp;siteaddress=ameris.emaiq-na2.net&amp;folderid=FX29A6A6A3-350E-A0D5-CBC3-D5E89168D7F9","FX2303270")</f>
        <v>FX2303270</v>
      </c>
      <c r="F39" t="s">
        <v>19</v>
      </c>
      <c r="G39" t="s">
        <v>19</v>
      </c>
      <c r="H39" t="s">
        <v>89</v>
      </c>
      <c r="I39" t="s">
        <v>180</v>
      </c>
      <c r="J39">
        <v>0</v>
      </c>
      <c r="K39" t="s">
        <v>91</v>
      </c>
      <c r="L39" t="s">
        <v>92</v>
      </c>
      <c r="M39" t="s">
        <v>93</v>
      </c>
      <c r="N39">
        <v>2</v>
      </c>
      <c r="O39" s="1">
        <v>45020.566712962966</v>
      </c>
      <c r="P39" s="1">
        <v>45020.613159722219</v>
      </c>
      <c r="Q39">
        <v>3639</v>
      </c>
      <c r="R39">
        <v>374</v>
      </c>
      <c r="S39" t="b">
        <v>0</v>
      </c>
      <c r="T39" t="s">
        <v>94</v>
      </c>
      <c r="U39" t="b">
        <v>0</v>
      </c>
      <c r="V39" t="s">
        <v>112</v>
      </c>
      <c r="W39" s="1">
        <v>45020.594363425924</v>
      </c>
      <c r="X39">
        <v>167</v>
      </c>
      <c r="Y39">
        <v>15</v>
      </c>
      <c r="Z39">
        <v>0</v>
      </c>
      <c r="AA39">
        <v>15</v>
      </c>
      <c r="AB39">
        <v>0</v>
      </c>
      <c r="AC39">
        <v>0</v>
      </c>
      <c r="AD39">
        <v>-15</v>
      </c>
      <c r="AE39">
        <v>15</v>
      </c>
      <c r="AF39">
        <v>1</v>
      </c>
      <c r="AG39">
        <v>1</v>
      </c>
      <c r="AH39" t="s">
        <v>96</v>
      </c>
      <c r="AI39" s="1">
        <v>45020.613159722219</v>
      </c>
      <c r="AJ39">
        <v>207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-15</v>
      </c>
      <c r="AQ39">
        <v>0</v>
      </c>
      <c r="AR39">
        <v>0</v>
      </c>
      <c r="AS39">
        <v>1</v>
      </c>
      <c r="AT39" t="s">
        <v>94</v>
      </c>
      <c r="AU39" t="s">
        <v>94</v>
      </c>
      <c r="AV39" t="s">
        <v>94</v>
      </c>
      <c r="AW39" t="s">
        <v>94</v>
      </c>
      <c r="AX39" t="s">
        <v>94</v>
      </c>
      <c r="AY39" t="s">
        <v>94</v>
      </c>
      <c r="AZ39" t="s">
        <v>94</v>
      </c>
      <c r="BA39" t="s">
        <v>94</v>
      </c>
      <c r="BB39" t="s">
        <v>94</v>
      </c>
      <c r="BC39" t="s">
        <v>94</v>
      </c>
      <c r="BD39" t="s">
        <v>94</v>
      </c>
      <c r="BE39" t="s">
        <v>94</v>
      </c>
      <c r="BF39" t="s">
        <v>171</v>
      </c>
      <c r="BG39">
        <v>66</v>
      </c>
      <c r="BH39" t="s">
        <v>98</v>
      </c>
    </row>
    <row r="40" spans="1:60">
      <c r="A40" t="s">
        <v>181</v>
      </c>
      <c r="B40" t="s">
        <v>86</v>
      </c>
      <c r="C40" t="s">
        <v>182</v>
      </c>
      <c r="D40" t="s">
        <v>88</v>
      </c>
      <c r="E40" s="2" t="str">
        <f>HYPERLINK("capsilon://?command=openfolder&amp;siteaddress=ameris.emaiq-na2.net&amp;folderid=FX7B687411-D33A-A0A3-07D4-BD5F070B0633","FX230354")</f>
        <v>FX230354</v>
      </c>
      <c r="F40" t="s">
        <v>19</v>
      </c>
      <c r="G40" t="s">
        <v>19</v>
      </c>
      <c r="H40" t="s">
        <v>89</v>
      </c>
      <c r="I40" t="s">
        <v>183</v>
      </c>
      <c r="J40">
        <v>0</v>
      </c>
      <c r="K40" t="s">
        <v>91</v>
      </c>
      <c r="L40" t="s">
        <v>92</v>
      </c>
      <c r="M40" t="s">
        <v>93</v>
      </c>
      <c r="N40">
        <v>1</v>
      </c>
      <c r="O40" s="1">
        <v>45020.662349537037</v>
      </c>
      <c r="P40" s="1">
        <v>45020.676701388889</v>
      </c>
      <c r="Q40">
        <v>1091</v>
      </c>
      <c r="R40">
        <v>149</v>
      </c>
      <c r="S40" t="b">
        <v>0</v>
      </c>
      <c r="T40" t="s">
        <v>94</v>
      </c>
      <c r="U40" t="b">
        <v>0</v>
      </c>
      <c r="V40" t="s">
        <v>112</v>
      </c>
      <c r="W40" s="1">
        <v>45020.676701388889</v>
      </c>
      <c r="X40">
        <v>149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15</v>
      </c>
      <c r="AF40">
        <v>0</v>
      </c>
      <c r="AG40">
        <v>1</v>
      </c>
      <c r="AH40" t="s">
        <v>94</v>
      </c>
      <c r="AI40" t="s">
        <v>94</v>
      </c>
      <c r="AJ40" t="s">
        <v>94</v>
      </c>
      <c r="AK40" t="s">
        <v>94</v>
      </c>
      <c r="AL40" t="s">
        <v>94</v>
      </c>
      <c r="AM40" t="s">
        <v>94</v>
      </c>
      <c r="AN40" t="s">
        <v>94</v>
      </c>
      <c r="AO40" t="s">
        <v>94</v>
      </c>
      <c r="AP40" t="s">
        <v>94</v>
      </c>
      <c r="AQ40" t="s">
        <v>94</v>
      </c>
      <c r="AR40" t="s">
        <v>94</v>
      </c>
      <c r="AS40" t="s">
        <v>94</v>
      </c>
      <c r="AT40" t="s">
        <v>94</v>
      </c>
      <c r="AU40" t="s">
        <v>94</v>
      </c>
      <c r="AV40" t="s">
        <v>94</v>
      </c>
      <c r="AW40" t="s">
        <v>94</v>
      </c>
      <c r="AX40" t="s">
        <v>94</v>
      </c>
      <c r="AY40" t="s">
        <v>94</v>
      </c>
      <c r="AZ40" t="s">
        <v>94</v>
      </c>
      <c r="BA40" t="s">
        <v>94</v>
      </c>
      <c r="BB40" t="s">
        <v>94</v>
      </c>
      <c r="BC40" t="s">
        <v>94</v>
      </c>
      <c r="BD40" t="s">
        <v>94</v>
      </c>
      <c r="BE40" t="s">
        <v>94</v>
      </c>
      <c r="BF40" t="s">
        <v>171</v>
      </c>
      <c r="BG40">
        <v>20</v>
      </c>
      <c r="BH40" t="s">
        <v>98</v>
      </c>
    </row>
    <row r="41" spans="1:60">
      <c r="A41" t="s">
        <v>184</v>
      </c>
      <c r="B41" t="s">
        <v>86</v>
      </c>
      <c r="C41" t="s">
        <v>182</v>
      </c>
      <c r="D41" t="s">
        <v>88</v>
      </c>
      <c r="E41" s="2" t="str">
        <f>HYPERLINK("capsilon://?command=openfolder&amp;siteaddress=ameris.emaiq-na2.net&amp;folderid=FX7B687411-D33A-A0A3-07D4-BD5F070B0633","FX230354")</f>
        <v>FX230354</v>
      </c>
      <c r="F41" t="s">
        <v>19</v>
      </c>
      <c r="G41" t="s">
        <v>19</v>
      </c>
      <c r="H41" t="s">
        <v>89</v>
      </c>
      <c r="I41" t="s">
        <v>183</v>
      </c>
      <c r="J41">
        <v>0</v>
      </c>
      <c r="K41" t="s">
        <v>91</v>
      </c>
      <c r="L41" t="s">
        <v>92</v>
      </c>
      <c r="M41" t="s">
        <v>93</v>
      </c>
      <c r="N41">
        <v>2</v>
      </c>
      <c r="O41" s="1">
        <v>45020.677141203705</v>
      </c>
      <c r="P41" s="1">
        <v>45020.733124999999</v>
      </c>
      <c r="Q41">
        <v>4478</v>
      </c>
      <c r="R41">
        <v>359</v>
      </c>
      <c r="S41" t="b">
        <v>0</v>
      </c>
      <c r="T41" t="s">
        <v>94</v>
      </c>
      <c r="U41" t="b">
        <v>1</v>
      </c>
      <c r="V41" t="s">
        <v>112</v>
      </c>
      <c r="W41" s="1">
        <v>45020.680613425924</v>
      </c>
      <c r="X41">
        <v>219</v>
      </c>
      <c r="Y41">
        <v>27</v>
      </c>
      <c r="Z41">
        <v>0</v>
      </c>
      <c r="AA41">
        <v>27</v>
      </c>
      <c r="AB41">
        <v>0</v>
      </c>
      <c r="AC41">
        <v>8</v>
      </c>
      <c r="AD41">
        <v>-27</v>
      </c>
      <c r="AE41">
        <v>0</v>
      </c>
      <c r="AF41">
        <v>0</v>
      </c>
      <c r="AG41">
        <v>0</v>
      </c>
      <c r="AH41" t="s">
        <v>96</v>
      </c>
      <c r="AI41" s="1">
        <v>45020.733124999999</v>
      </c>
      <c r="AJ41">
        <v>89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-27</v>
      </c>
      <c r="AQ41">
        <v>0</v>
      </c>
      <c r="AR41">
        <v>0</v>
      </c>
      <c r="AS41">
        <v>0</v>
      </c>
      <c r="AT41" t="s">
        <v>94</v>
      </c>
      <c r="AU41" t="s">
        <v>94</v>
      </c>
      <c r="AV41" t="s">
        <v>94</v>
      </c>
      <c r="AW41" t="s">
        <v>94</v>
      </c>
      <c r="AX41" t="s">
        <v>94</v>
      </c>
      <c r="AY41" t="s">
        <v>94</v>
      </c>
      <c r="AZ41" t="s">
        <v>94</v>
      </c>
      <c r="BA41" t="s">
        <v>94</v>
      </c>
      <c r="BB41" t="s">
        <v>94</v>
      </c>
      <c r="BC41" t="s">
        <v>94</v>
      </c>
      <c r="BD41" t="s">
        <v>94</v>
      </c>
      <c r="BE41" t="s">
        <v>94</v>
      </c>
      <c r="BF41" t="s">
        <v>171</v>
      </c>
      <c r="BG41">
        <v>80</v>
      </c>
      <c r="BH41" t="s">
        <v>98</v>
      </c>
    </row>
    <row r="42" spans="1:60">
      <c r="A42" t="s">
        <v>185</v>
      </c>
      <c r="B42" t="s">
        <v>86</v>
      </c>
      <c r="C42" t="s">
        <v>186</v>
      </c>
      <c r="D42" t="s">
        <v>88</v>
      </c>
      <c r="E42" s="2" t="str">
        <f>HYPERLINK("capsilon://?command=openfolder&amp;siteaddress=ameris.emaiq-na2.net&amp;folderid=FX244DD335-A108-EAE6-F6DB-50DF0CB9FB02","FX230371")</f>
        <v>FX230371</v>
      </c>
      <c r="F42" t="s">
        <v>19</v>
      </c>
      <c r="G42" t="s">
        <v>19</v>
      </c>
      <c r="H42" t="s">
        <v>89</v>
      </c>
      <c r="I42" t="s">
        <v>187</v>
      </c>
      <c r="J42">
        <v>0</v>
      </c>
      <c r="K42" t="s">
        <v>91</v>
      </c>
      <c r="L42" t="s">
        <v>92</v>
      </c>
      <c r="M42" t="s">
        <v>93</v>
      </c>
      <c r="N42">
        <v>1</v>
      </c>
      <c r="O42" s="1">
        <v>45019.401400462964</v>
      </c>
      <c r="P42" s="1">
        <v>45019.428761574076</v>
      </c>
      <c r="Q42">
        <v>2288</v>
      </c>
      <c r="R42">
        <v>76</v>
      </c>
      <c r="S42" t="b">
        <v>0</v>
      </c>
      <c r="T42" t="s">
        <v>94</v>
      </c>
      <c r="U42" t="b">
        <v>0</v>
      </c>
      <c r="V42" t="s">
        <v>102</v>
      </c>
      <c r="W42" s="1">
        <v>45019.428761574076</v>
      </c>
      <c r="X42">
        <v>76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30</v>
      </c>
      <c r="AF42">
        <v>0</v>
      </c>
      <c r="AG42">
        <v>1</v>
      </c>
      <c r="AH42" t="s">
        <v>94</v>
      </c>
      <c r="AI42" t="s">
        <v>94</v>
      </c>
      <c r="AJ42" t="s">
        <v>94</v>
      </c>
      <c r="AK42" t="s">
        <v>94</v>
      </c>
      <c r="AL42" t="s">
        <v>94</v>
      </c>
      <c r="AM42" t="s">
        <v>94</v>
      </c>
      <c r="AN42" t="s">
        <v>94</v>
      </c>
      <c r="AO42" t="s">
        <v>94</v>
      </c>
      <c r="AP42" t="s">
        <v>94</v>
      </c>
      <c r="AQ42" t="s">
        <v>94</v>
      </c>
      <c r="AR42" t="s">
        <v>94</v>
      </c>
      <c r="AS42" t="s">
        <v>94</v>
      </c>
      <c r="AT42" t="s">
        <v>94</v>
      </c>
      <c r="AU42" t="s">
        <v>94</v>
      </c>
      <c r="AV42" t="s">
        <v>94</v>
      </c>
      <c r="AW42" t="s">
        <v>94</v>
      </c>
      <c r="AX42" t="s">
        <v>94</v>
      </c>
      <c r="AY42" t="s">
        <v>94</v>
      </c>
      <c r="AZ42" t="s">
        <v>94</v>
      </c>
      <c r="BA42" t="s">
        <v>94</v>
      </c>
      <c r="BB42" t="s">
        <v>94</v>
      </c>
      <c r="BC42" t="s">
        <v>94</v>
      </c>
      <c r="BD42" t="s">
        <v>94</v>
      </c>
      <c r="BE42" t="s">
        <v>94</v>
      </c>
      <c r="BF42" t="s">
        <v>97</v>
      </c>
      <c r="BG42">
        <v>39</v>
      </c>
      <c r="BH42" t="s">
        <v>98</v>
      </c>
    </row>
    <row r="43" spans="1:60">
      <c r="A43" t="s">
        <v>188</v>
      </c>
      <c r="B43" t="s">
        <v>86</v>
      </c>
      <c r="C43" t="s">
        <v>189</v>
      </c>
      <c r="D43" t="s">
        <v>88</v>
      </c>
      <c r="E43" s="2" t="str">
        <f>HYPERLINK("capsilon://?command=openfolder&amp;siteaddress=ameris.emaiq-na2.net&amp;folderid=FX29588F99-AF8C-D951-B18C-7A37FEE8F157","FX2303279")</f>
        <v>FX2303279</v>
      </c>
      <c r="F43" t="s">
        <v>19</v>
      </c>
      <c r="G43" t="s">
        <v>19</v>
      </c>
      <c r="H43" t="s">
        <v>89</v>
      </c>
      <c r="I43" t="s">
        <v>190</v>
      </c>
      <c r="J43">
        <v>0</v>
      </c>
      <c r="K43" t="s">
        <v>91</v>
      </c>
      <c r="L43" t="s">
        <v>92</v>
      </c>
      <c r="M43" t="s">
        <v>93</v>
      </c>
      <c r="N43">
        <v>1</v>
      </c>
      <c r="O43" s="1">
        <v>45020.989444444444</v>
      </c>
      <c r="P43" s="1">
        <v>45021.044386574074</v>
      </c>
      <c r="Q43">
        <v>3445</v>
      </c>
      <c r="R43">
        <v>1302</v>
      </c>
      <c r="S43" t="b">
        <v>0</v>
      </c>
      <c r="T43" t="s">
        <v>94</v>
      </c>
      <c r="U43" t="b">
        <v>0</v>
      </c>
      <c r="V43" t="s">
        <v>191</v>
      </c>
      <c r="W43" s="1">
        <v>45021.044386574074</v>
      </c>
      <c r="X43">
        <v>1302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440</v>
      </c>
      <c r="AF43">
        <v>2</v>
      </c>
      <c r="AG43">
        <v>3</v>
      </c>
      <c r="AH43" t="s">
        <v>94</v>
      </c>
      <c r="AI43" t="s">
        <v>94</v>
      </c>
      <c r="AJ43" t="s">
        <v>94</v>
      </c>
      <c r="AK43" t="s">
        <v>94</v>
      </c>
      <c r="AL43" t="s">
        <v>94</v>
      </c>
      <c r="AM43" t="s">
        <v>94</v>
      </c>
      <c r="AN43" t="s">
        <v>94</v>
      </c>
      <c r="AO43" t="s">
        <v>94</v>
      </c>
      <c r="AP43" t="s">
        <v>94</v>
      </c>
      <c r="AQ43" t="s">
        <v>94</v>
      </c>
      <c r="AR43" t="s">
        <v>94</v>
      </c>
      <c r="AS43" t="s">
        <v>94</v>
      </c>
      <c r="AT43" t="s">
        <v>94</v>
      </c>
      <c r="AU43" t="s">
        <v>94</v>
      </c>
      <c r="AV43" t="s">
        <v>94</v>
      </c>
      <c r="AW43" t="s">
        <v>94</v>
      </c>
      <c r="AX43" t="s">
        <v>94</v>
      </c>
      <c r="AY43" t="s">
        <v>94</v>
      </c>
      <c r="AZ43" t="s">
        <v>94</v>
      </c>
      <c r="BA43" t="s">
        <v>94</v>
      </c>
      <c r="BB43" t="s">
        <v>94</v>
      </c>
      <c r="BC43" t="s">
        <v>94</v>
      </c>
      <c r="BD43" t="s">
        <v>94</v>
      </c>
      <c r="BE43" t="s">
        <v>94</v>
      </c>
      <c r="BF43" t="s">
        <v>171</v>
      </c>
      <c r="BG43">
        <v>79</v>
      </c>
      <c r="BH43" t="s">
        <v>98</v>
      </c>
    </row>
    <row r="44" spans="1:60">
      <c r="A44" t="s">
        <v>192</v>
      </c>
      <c r="B44" t="s">
        <v>86</v>
      </c>
      <c r="C44" t="s">
        <v>189</v>
      </c>
      <c r="D44" t="s">
        <v>88</v>
      </c>
      <c r="E44" s="2" t="str">
        <f>HYPERLINK("capsilon://?command=openfolder&amp;siteaddress=ameris.emaiq-na2.net&amp;folderid=FX29588F99-AF8C-D951-B18C-7A37FEE8F157","FX2303279")</f>
        <v>FX2303279</v>
      </c>
      <c r="F44" t="s">
        <v>19</v>
      </c>
      <c r="G44" t="s">
        <v>19</v>
      </c>
      <c r="H44" t="s">
        <v>89</v>
      </c>
      <c r="I44" t="s">
        <v>190</v>
      </c>
      <c r="J44">
        <v>0</v>
      </c>
      <c r="K44" t="s">
        <v>91</v>
      </c>
      <c r="L44" t="s">
        <v>92</v>
      </c>
      <c r="M44" t="s">
        <v>93</v>
      </c>
      <c r="N44">
        <v>2</v>
      </c>
      <c r="O44" s="1">
        <v>45021.045486111114</v>
      </c>
      <c r="P44" s="1">
        <v>45021.116631944446</v>
      </c>
      <c r="Q44">
        <v>4592</v>
      </c>
      <c r="R44">
        <v>1555</v>
      </c>
      <c r="S44" t="b">
        <v>0</v>
      </c>
      <c r="T44" t="s">
        <v>94</v>
      </c>
      <c r="U44" t="b">
        <v>1</v>
      </c>
      <c r="V44" t="s">
        <v>191</v>
      </c>
      <c r="W44" s="1">
        <v>45021.056770833333</v>
      </c>
      <c r="X44">
        <v>953</v>
      </c>
      <c r="Y44">
        <v>241</v>
      </c>
      <c r="Z44">
        <v>0</v>
      </c>
      <c r="AA44">
        <v>241</v>
      </c>
      <c r="AB44">
        <v>0</v>
      </c>
      <c r="AC44">
        <v>40</v>
      </c>
      <c r="AD44">
        <v>-241</v>
      </c>
      <c r="AE44">
        <v>0</v>
      </c>
      <c r="AF44">
        <v>0</v>
      </c>
      <c r="AG44">
        <v>0</v>
      </c>
      <c r="AH44" t="s">
        <v>193</v>
      </c>
      <c r="AI44" s="1">
        <v>45021.116631944446</v>
      </c>
      <c r="AJ44">
        <v>563</v>
      </c>
      <c r="AK44">
        <v>1</v>
      </c>
      <c r="AL44">
        <v>0</v>
      </c>
      <c r="AM44">
        <v>1</v>
      </c>
      <c r="AN44">
        <v>0</v>
      </c>
      <c r="AO44">
        <v>1</v>
      </c>
      <c r="AP44">
        <v>-242</v>
      </c>
      <c r="AQ44">
        <v>0</v>
      </c>
      <c r="AR44">
        <v>0</v>
      </c>
      <c r="AS44">
        <v>0</v>
      </c>
      <c r="AT44" t="s">
        <v>94</v>
      </c>
      <c r="AU44" t="s">
        <v>94</v>
      </c>
      <c r="AV44" t="s">
        <v>94</v>
      </c>
      <c r="AW44" t="s">
        <v>94</v>
      </c>
      <c r="AX44" t="s">
        <v>94</v>
      </c>
      <c r="AY44" t="s">
        <v>94</v>
      </c>
      <c r="AZ44" t="s">
        <v>94</v>
      </c>
      <c r="BA44" t="s">
        <v>94</v>
      </c>
      <c r="BB44" t="s">
        <v>94</v>
      </c>
      <c r="BC44" t="s">
        <v>94</v>
      </c>
      <c r="BD44" t="s">
        <v>94</v>
      </c>
      <c r="BE44" t="s">
        <v>94</v>
      </c>
      <c r="BF44" t="s">
        <v>194</v>
      </c>
      <c r="BG44">
        <v>102</v>
      </c>
      <c r="BH44" t="s">
        <v>98</v>
      </c>
    </row>
    <row r="45" spans="1:60">
      <c r="A45" t="s">
        <v>195</v>
      </c>
      <c r="B45" t="s">
        <v>86</v>
      </c>
      <c r="C45" t="s">
        <v>196</v>
      </c>
      <c r="D45" t="s">
        <v>88</v>
      </c>
      <c r="E45" s="2" t="str">
        <f>HYPERLINK("capsilon://?command=openfolder&amp;siteaddress=ameris.emaiq-na2.net&amp;folderid=FX39B577C9-9856-5742-09D9-D2646D435405","FX2303301")</f>
        <v>FX2303301</v>
      </c>
      <c r="F45" t="s">
        <v>19</v>
      </c>
      <c r="G45" t="s">
        <v>19</v>
      </c>
      <c r="H45" t="s">
        <v>89</v>
      </c>
      <c r="I45" t="s">
        <v>197</v>
      </c>
      <c r="J45">
        <v>0</v>
      </c>
      <c r="K45" t="s">
        <v>91</v>
      </c>
      <c r="L45" t="s">
        <v>92</v>
      </c>
      <c r="M45" t="s">
        <v>93</v>
      </c>
      <c r="N45">
        <v>1</v>
      </c>
      <c r="O45" s="1">
        <v>45021.313078703701</v>
      </c>
      <c r="P45" s="1">
        <v>45021.356481481482</v>
      </c>
      <c r="Q45">
        <v>3586</v>
      </c>
      <c r="R45">
        <v>164</v>
      </c>
      <c r="S45" t="b">
        <v>0</v>
      </c>
      <c r="T45" t="s">
        <v>94</v>
      </c>
      <c r="U45" t="b">
        <v>0</v>
      </c>
      <c r="V45" t="s">
        <v>102</v>
      </c>
      <c r="W45" s="1">
        <v>45021.356481481482</v>
      </c>
      <c r="X45">
        <v>164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72</v>
      </c>
      <c r="AF45">
        <v>0</v>
      </c>
      <c r="AG45">
        <v>1</v>
      </c>
      <c r="AH45" t="s">
        <v>94</v>
      </c>
      <c r="AI45" t="s">
        <v>94</v>
      </c>
      <c r="AJ45" t="s">
        <v>94</v>
      </c>
      <c r="AK45" t="s">
        <v>94</v>
      </c>
      <c r="AL45" t="s">
        <v>94</v>
      </c>
      <c r="AM45" t="s">
        <v>94</v>
      </c>
      <c r="AN45" t="s">
        <v>94</v>
      </c>
      <c r="AO45" t="s">
        <v>94</v>
      </c>
      <c r="AP45" t="s">
        <v>94</v>
      </c>
      <c r="AQ45" t="s">
        <v>94</v>
      </c>
      <c r="AR45" t="s">
        <v>94</v>
      </c>
      <c r="AS45" t="s">
        <v>94</v>
      </c>
      <c r="AT45" t="s">
        <v>94</v>
      </c>
      <c r="AU45" t="s">
        <v>94</v>
      </c>
      <c r="AV45" t="s">
        <v>94</v>
      </c>
      <c r="AW45" t="s">
        <v>94</v>
      </c>
      <c r="AX45" t="s">
        <v>94</v>
      </c>
      <c r="AY45" t="s">
        <v>94</v>
      </c>
      <c r="AZ45" t="s">
        <v>94</v>
      </c>
      <c r="BA45" t="s">
        <v>94</v>
      </c>
      <c r="BB45" t="s">
        <v>94</v>
      </c>
      <c r="BC45" t="s">
        <v>94</v>
      </c>
      <c r="BD45" t="s">
        <v>94</v>
      </c>
      <c r="BE45" t="s">
        <v>94</v>
      </c>
      <c r="BF45" t="s">
        <v>194</v>
      </c>
      <c r="BG45">
        <v>62</v>
      </c>
      <c r="BH45" t="s">
        <v>98</v>
      </c>
    </row>
    <row r="46" spans="1:60">
      <c r="A46" t="s">
        <v>198</v>
      </c>
      <c r="B46" t="s">
        <v>86</v>
      </c>
      <c r="C46" t="s">
        <v>196</v>
      </c>
      <c r="D46" t="s">
        <v>88</v>
      </c>
      <c r="E46" s="2" t="str">
        <f>HYPERLINK("capsilon://?command=openfolder&amp;siteaddress=ameris.emaiq-na2.net&amp;folderid=FX39B577C9-9856-5742-09D9-D2646D435405","FX2303301")</f>
        <v>FX2303301</v>
      </c>
      <c r="F46" t="s">
        <v>19</v>
      </c>
      <c r="G46" t="s">
        <v>19</v>
      </c>
      <c r="H46" t="s">
        <v>89</v>
      </c>
      <c r="I46" t="s">
        <v>197</v>
      </c>
      <c r="J46">
        <v>0</v>
      </c>
      <c r="K46" t="s">
        <v>91</v>
      </c>
      <c r="L46" t="s">
        <v>92</v>
      </c>
      <c r="M46" t="s">
        <v>93</v>
      </c>
      <c r="N46">
        <v>2</v>
      </c>
      <c r="O46" s="1">
        <v>45021.356944444444</v>
      </c>
      <c r="P46" s="1">
        <v>45021.441307870373</v>
      </c>
      <c r="Q46">
        <v>6698</v>
      </c>
      <c r="R46">
        <v>591</v>
      </c>
      <c r="S46" t="b">
        <v>0</v>
      </c>
      <c r="T46" t="s">
        <v>94</v>
      </c>
      <c r="U46" t="b">
        <v>1</v>
      </c>
      <c r="V46" t="s">
        <v>102</v>
      </c>
      <c r="W46" s="1">
        <v>45021.396516203706</v>
      </c>
      <c r="X46">
        <v>432</v>
      </c>
      <c r="Y46">
        <v>87</v>
      </c>
      <c r="Z46">
        <v>0</v>
      </c>
      <c r="AA46">
        <v>87</v>
      </c>
      <c r="AB46">
        <v>0</v>
      </c>
      <c r="AC46">
        <v>31</v>
      </c>
      <c r="AD46">
        <v>-87</v>
      </c>
      <c r="AE46">
        <v>0</v>
      </c>
      <c r="AF46">
        <v>0</v>
      </c>
      <c r="AG46">
        <v>0</v>
      </c>
      <c r="AH46" t="s">
        <v>107</v>
      </c>
      <c r="AI46" s="1">
        <v>45021.441307870373</v>
      </c>
      <c r="AJ46">
        <v>159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-87</v>
      </c>
      <c r="AQ46">
        <v>0</v>
      </c>
      <c r="AR46">
        <v>0</v>
      </c>
      <c r="AS46">
        <v>0</v>
      </c>
      <c r="AT46" t="s">
        <v>94</v>
      </c>
      <c r="AU46" t="s">
        <v>94</v>
      </c>
      <c r="AV46" t="s">
        <v>94</v>
      </c>
      <c r="AW46" t="s">
        <v>94</v>
      </c>
      <c r="AX46" t="s">
        <v>94</v>
      </c>
      <c r="AY46" t="s">
        <v>94</v>
      </c>
      <c r="AZ46" t="s">
        <v>94</v>
      </c>
      <c r="BA46" t="s">
        <v>94</v>
      </c>
      <c r="BB46" t="s">
        <v>94</v>
      </c>
      <c r="BC46" t="s">
        <v>94</v>
      </c>
      <c r="BD46" t="s">
        <v>94</v>
      </c>
      <c r="BE46" t="s">
        <v>94</v>
      </c>
      <c r="BF46" t="s">
        <v>194</v>
      </c>
      <c r="BG46">
        <v>121</v>
      </c>
      <c r="BH46" t="s">
        <v>98</v>
      </c>
    </row>
    <row r="47" spans="1:60">
      <c r="A47" t="s">
        <v>199</v>
      </c>
      <c r="B47" t="s">
        <v>86</v>
      </c>
      <c r="C47" t="s">
        <v>186</v>
      </c>
      <c r="D47" t="s">
        <v>88</v>
      </c>
      <c r="E47" s="2" t="str">
        <f>HYPERLINK("capsilon://?command=openfolder&amp;siteaddress=ameris.emaiq-na2.net&amp;folderid=FX244DD335-A108-EAE6-F6DB-50DF0CB9FB02","FX230371")</f>
        <v>FX230371</v>
      </c>
      <c r="F47" t="s">
        <v>19</v>
      </c>
      <c r="G47" t="s">
        <v>19</v>
      </c>
      <c r="H47" t="s">
        <v>89</v>
      </c>
      <c r="I47" t="s">
        <v>187</v>
      </c>
      <c r="J47">
        <v>0</v>
      </c>
      <c r="K47" t="s">
        <v>91</v>
      </c>
      <c r="L47" t="s">
        <v>92</v>
      </c>
      <c r="M47" t="s">
        <v>93</v>
      </c>
      <c r="N47">
        <v>2</v>
      </c>
      <c r="O47" s="1">
        <v>45019.429050925923</v>
      </c>
      <c r="P47" s="1">
        <v>45019.496053240742</v>
      </c>
      <c r="Q47">
        <v>5352</v>
      </c>
      <c r="R47">
        <v>437</v>
      </c>
      <c r="S47" t="b">
        <v>0</v>
      </c>
      <c r="T47" t="s">
        <v>94</v>
      </c>
      <c r="U47" t="b">
        <v>1</v>
      </c>
      <c r="V47" t="s">
        <v>102</v>
      </c>
      <c r="W47" s="1">
        <v>45019.434895833336</v>
      </c>
      <c r="X47">
        <v>238</v>
      </c>
      <c r="Y47">
        <v>30</v>
      </c>
      <c r="Z47">
        <v>0</v>
      </c>
      <c r="AA47">
        <v>30</v>
      </c>
      <c r="AB47">
        <v>0</v>
      </c>
      <c r="AC47">
        <v>17</v>
      </c>
      <c r="AD47">
        <v>-30</v>
      </c>
      <c r="AE47">
        <v>0</v>
      </c>
      <c r="AF47">
        <v>0</v>
      </c>
      <c r="AG47">
        <v>0</v>
      </c>
      <c r="AH47" t="s">
        <v>96</v>
      </c>
      <c r="AI47" s="1">
        <v>45019.496053240742</v>
      </c>
      <c r="AJ47">
        <v>170</v>
      </c>
      <c r="AK47">
        <v>1</v>
      </c>
      <c r="AL47">
        <v>0</v>
      </c>
      <c r="AM47">
        <v>1</v>
      </c>
      <c r="AN47">
        <v>0</v>
      </c>
      <c r="AO47">
        <v>1</v>
      </c>
      <c r="AP47">
        <v>-31</v>
      </c>
      <c r="AQ47">
        <v>0</v>
      </c>
      <c r="AR47">
        <v>0</v>
      </c>
      <c r="AS47">
        <v>0</v>
      </c>
      <c r="AT47" t="s">
        <v>94</v>
      </c>
      <c r="AU47" t="s">
        <v>94</v>
      </c>
      <c r="AV47" t="s">
        <v>94</v>
      </c>
      <c r="AW47" t="s">
        <v>94</v>
      </c>
      <c r="AX47" t="s">
        <v>94</v>
      </c>
      <c r="AY47" t="s">
        <v>94</v>
      </c>
      <c r="AZ47" t="s">
        <v>94</v>
      </c>
      <c r="BA47" t="s">
        <v>94</v>
      </c>
      <c r="BB47" t="s">
        <v>94</v>
      </c>
      <c r="BC47" t="s">
        <v>94</v>
      </c>
      <c r="BD47" t="s">
        <v>94</v>
      </c>
      <c r="BE47" t="s">
        <v>94</v>
      </c>
      <c r="BF47" t="s">
        <v>97</v>
      </c>
      <c r="BG47">
        <v>96</v>
      </c>
      <c r="BH47" t="s">
        <v>98</v>
      </c>
    </row>
    <row r="48" spans="1:60">
      <c r="A48" t="s">
        <v>200</v>
      </c>
      <c r="B48" t="s">
        <v>86</v>
      </c>
      <c r="C48" t="s">
        <v>201</v>
      </c>
      <c r="D48" t="s">
        <v>88</v>
      </c>
      <c r="E48" s="2" t="str">
        <f>HYPERLINK("capsilon://?command=openfolder&amp;siteaddress=ameris.emaiq-na2.net&amp;folderid=FXB0AD0FE3-E9BE-68C4-FEC6-7748192903CA","FX230440")</f>
        <v>FX230440</v>
      </c>
      <c r="F48" t="s">
        <v>19</v>
      </c>
      <c r="G48" t="s">
        <v>19</v>
      </c>
      <c r="H48" t="s">
        <v>89</v>
      </c>
      <c r="I48" t="s">
        <v>202</v>
      </c>
      <c r="J48">
        <v>0</v>
      </c>
      <c r="K48" t="s">
        <v>91</v>
      </c>
      <c r="L48" t="s">
        <v>92</v>
      </c>
      <c r="M48" t="s">
        <v>93</v>
      </c>
      <c r="N48">
        <v>1</v>
      </c>
      <c r="O48" s="1">
        <v>45021.657453703701</v>
      </c>
      <c r="P48" s="1">
        <v>45021.684120370373</v>
      </c>
      <c r="Q48">
        <v>1815</v>
      </c>
      <c r="R48">
        <v>489</v>
      </c>
      <c r="S48" t="b">
        <v>0</v>
      </c>
      <c r="T48" t="s">
        <v>94</v>
      </c>
      <c r="U48" t="b">
        <v>0</v>
      </c>
      <c r="V48" t="s">
        <v>95</v>
      </c>
      <c r="W48" s="1">
        <v>45021.684120370373</v>
      </c>
      <c r="X48">
        <v>489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60</v>
      </c>
      <c r="AF48">
        <v>0</v>
      </c>
      <c r="AG48">
        <v>1</v>
      </c>
      <c r="AH48" t="s">
        <v>94</v>
      </c>
      <c r="AI48" t="s">
        <v>94</v>
      </c>
      <c r="AJ48" t="s">
        <v>94</v>
      </c>
      <c r="AK48" t="s">
        <v>94</v>
      </c>
      <c r="AL48" t="s">
        <v>94</v>
      </c>
      <c r="AM48" t="s">
        <v>94</v>
      </c>
      <c r="AN48" t="s">
        <v>94</v>
      </c>
      <c r="AO48" t="s">
        <v>94</v>
      </c>
      <c r="AP48" t="s">
        <v>94</v>
      </c>
      <c r="AQ48" t="s">
        <v>94</v>
      </c>
      <c r="AR48" t="s">
        <v>94</v>
      </c>
      <c r="AS48" t="s">
        <v>94</v>
      </c>
      <c r="AT48" t="s">
        <v>94</v>
      </c>
      <c r="AU48" t="s">
        <v>94</v>
      </c>
      <c r="AV48" t="s">
        <v>94</v>
      </c>
      <c r="AW48" t="s">
        <v>94</v>
      </c>
      <c r="AX48" t="s">
        <v>94</v>
      </c>
      <c r="AY48" t="s">
        <v>94</v>
      </c>
      <c r="AZ48" t="s">
        <v>94</v>
      </c>
      <c r="BA48" t="s">
        <v>94</v>
      </c>
      <c r="BB48" t="s">
        <v>94</v>
      </c>
      <c r="BC48" t="s">
        <v>94</v>
      </c>
      <c r="BD48" t="s">
        <v>94</v>
      </c>
      <c r="BE48" t="s">
        <v>94</v>
      </c>
      <c r="BF48" t="s">
        <v>194</v>
      </c>
      <c r="BG48">
        <v>38</v>
      </c>
      <c r="BH48" t="s">
        <v>98</v>
      </c>
    </row>
    <row r="49" spans="1:60">
      <c r="A49" t="s">
        <v>203</v>
      </c>
      <c r="B49" t="s">
        <v>86</v>
      </c>
      <c r="C49" t="s">
        <v>201</v>
      </c>
      <c r="D49" t="s">
        <v>88</v>
      </c>
      <c r="E49" s="2" t="str">
        <f>HYPERLINK("capsilon://?command=openfolder&amp;siteaddress=ameris.emaiq-na2.net&amp;folderid=FXB0AD0FE3-E9BE-68C4-FEC6-7748192903CA","FX230440")</f>
        <v>FX230440</v>
      </c>
      <c r="F49" t="s">
        <v>19</v>
      </c>
      <c r="G49" t="s">
        <v>19</v>
      </c>
      <c r="H49" t="s">
        <v>89</v>
      </c>
      <c r="I49" t="s">
        <v>204</v>
      </c>
      <c r="J49">
        <v>0</v>
      </c>
      <c r="K49" t="s">
        <v>91</v>
      </c>
      <c r="L49" t="s">
        <v>92</v>
      </c>
      <c r="M49" t="s">
        <v>93</v>
      </c>
      <c r="N49">
        <v>1</v>
      </c>
      <c r="O49" s="1">
        <v>45021.65834490741</v>
      </c>
      <c r="P49" s="1">
        <v>45021.688587962963</v>
      </c>
      <c r="Q49">
        <v>2227</v>
      </c>
      <c r="R49">
        <v>386</v>
      </c>
      <c r="S49" t="b">
        <v>0</v>
      </c>
      <c r="T49" t="s">
        <v>94</v>
      </c>
      <c r="U49" t="b">
        <v>0</v>
      </c>
      <c r="V49" t="s">
        <v>95</v>
      </c>
      <c r="W49" s="1">
        <v>45021.688587962963</v>
      </c>
      <c r="X49">
        <v>386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90</v>
      </c>
      <c r="AF49">
        <v>0</v>
      </c>
      <c r="AG49">
        <v>1</v>
      </c>
      <c r="AH49" t="s">
        <v>94</v>
      </c>
      <c r="AI49" t="s">
        <v>94</v>
      </c>
      <c r="AJ49" t="s">
        <v>94</v>
      </c>
      <c r="AK49" t="s">
        <v>94</v>
      </c>
      <c r="AL49" t="s">
        <v>94</v>
      </c>
      <c r="AM49" t="s">
        <v>94</v>
      </c>
      <c r="AN49" t="s">
        <v>94</v>
      </c>
      <c r="AO49" t="s">
        <v>94</v>
      </c>
      <c r="AP49" t="s">
        <v>94</v>
      </c>
      <c r="AQ49" t="s">
        <v>94</v>
      </c>
      <c r="AR49" t="s">
        <v>94</v>
      </c>
      <c r="AS49" t="s">
        <v>94</v>
      </c>
      <c r="AT49" t="s">
        <v>94</v>
      </c>
      <c r="AU49" t="s">
        <v>94</v>
      </c>
      <c r="AV49" t="s">
        <v>94</v>
      </c>
      <c r="AW49" t="s">
        <v>94</v>
      </c>
      <c r="AX49" t="s">
        <v>94</v>
      </c>
      <c r="AY49" t="s">
        <v>94</v>
      </c>
      <c r="AZ49" t="s">
        <v>94</v>
      </c>
      <c r="BA49" t="s">
        <v>94</v>
      </c>
      <c r="BB49" t="s">
        <v>94</v>
      </c>
      <c r="BC49" t="s">
        <v>94</v>
      </c>
      <c r="BD49" t="s">
        <v>94</v>
      </c>
      <c r="BE49" t="s">
        <v>94</v>
      </c>
      <c r="BF49" t="s">
        <v>194</v>
      </c>
      <c r="BG49">
        <v>43</v>
      </c>
      <c r="BH49" t="s">
        <v>98</v>
      </c>
    </row>
    <row r="50" spans="1:60">
      <c r="A50" t="s">
        <v>205</v>
      </c>
      <c r="B50" t="s">
        <v>86</v>
      </c>
      <c r="C50" t="s">
        <v>201</v>
      </c>
      <c r="D50" t="s">
        <v>88</v>
      </c>
      <c r="E50" s="2" t="str">
        <f>HYPERLINK("capsilon://?command=openfolder&amp;siteaddress=ameris.emaiq-na2.net&amp;folderid=FXB0AD0FE3-E9BE-68C4-FEC6-7748192903CA","FX230440")</f>
        <v>FX230440</v>
      </c>
      <c r="F50" t="s">
        <v>19</v>
      </c>
      <c r="G50" t="s">
        <v>19</v>
      </c>
      <c r="H50" t="s">
        <v>89</v>
      </c>
      <c r="I50" t="s">
        <v>202</v>
      </c>
      <c r="J50">
        <v>0</v>
      </c>
      <c r="K50" t="s">
        <v>91</v>
      </c>
      <c r="L50" t="s">
        <v>92</v>
      </c>
      <c r="M50" t="s">
        <v>93</v>
      </c>
      <c r="N50">
        <v>2</v>
      </c>
      <c r="O50" s="1">
        <v>45021.684421296297</v>
      </c>
      <c r="P50" s="1">
        <v>45021.702662037038</v>
      </c>
      <c r="Q50">
        <v>1387</v>
      </c>
      <c r="R50">
        <v>189</v>
      </c>
      <c r="S50" t="b">
        <v>0</v>
      </c>
      <c r="T50" t="s">
        <v>94</v>
      </c>
      <c r="U50" t="b">
        <v>1</v>
      </c>
      <c r="V50" t="s">
        <v>95</v>
      </c>
      <c r="W50" s="1">
        <v>45021.689386574071</v>
      </c>
      <c r="X50">
        <v>69</v>
      </c>
      <c r="Y50">
        <v>15</v>
      </c>
      <c r="Z50">
        <v>0</v>
      </c>
      <c r="AA50">
        <v>15</v>
      </c>
      <c r="AB50">
        <v>0</v>
      </c>
      <c r="AC50">
        <v>3</v>
      </c>
      <c r="AD50">
        <v>-15</v>
      </c>
      <c r="AE50">
        <v>0</v>
      </c>
      <c r="AF50">
        <v>0</v>
      </c>
      <c r="AG50">
        <v>0</v>
      </c>
      <c r="AH50" t="s">
        <v>119</v>
      </c>
      <c r="AI50" s="1">
        <v>45021.702662037038</v>
      </c>
      <c r="AJ50">
        <v>120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-15</v>
      </c>
      <c r="AQ50">
        <v>0</v>
      </c>
      <c r="AR50">
        <v>0</v>
      </c>
      <c r="AS50">
        <v>0</v>
      </c>
      <c r="AT50" t="s">
        <v>94</v>
      </c>
      <c r="AU50" t="s">
        <v>94</v>
      </c>
      <c r="AV50" t="s">
        <v>94</v>
      </c>
      <c r="AW50" t="s">
        <v>94</v>
      </c>
      <c r="AX50" t="s">
        <v>94</v>
      </c>
      <c r="AY50" t="s">
        <v>94</v>
      </c>
      <c r="AZ50" t="s">
        <v>94</v>
      </c>
      <c r="BA50" t="s">
        <v>94</v>
      </c>
      <c r="BB50" t="s">
        <v>94</v>
      </c>
      <c r="BC50" t="s">
        <v>94</v>
      </c>
      <c r="BD50" t="s">
        <v>94</v>
      </c>
      <c r="BE50" t="s">
        <v>94</v>
      </c>
      <c r="BF50" t="s">
        <v>194</v>
      </c>
      <c r="BG50">
        <v>26</v>
      </c>
      <c r="BH50" t="s">
        <v>98</v>
      </c>
    </row>
    <row r="51" spans="1:60">
      <c r="A51" t="s">
        <v>206</v>
      </c>
      <c r="B51" t="s">
        <v>86</v>
      </c>
      <c r="C51" t="s">
        <v>201</v>
      </c>
      <c r="D51" t="s">
        <v>88</v>
      </c>
      <c r="E51" s="2" t="str">
        <f>HYPERLINK("capsilon://?command=openfolder&amp;siteaddress=ameris.emaiq-na2.net&amp;folderid=FXB0AD0FE3-E9BE-68C4-FEC6-7748192903CA","FX230440")</f>
        <v>FX230440</v>
      </c>
      <c r="F51" t="s">
        <v>19</v>
      </c>
      <c r="G51" t="s">
        <v>19</v>
      </c>
      <c r="H51" t="s">
        <v>89</v>
      </c>
      <c r="I51" t="s">
        <v>204</v>
      </c>
      <c r="J51">
        <v>0</v>
      </c>
      <c r="K51" t="s">
        <v>91</v>
      </c>
      <c r="L51" t="s">
        <v>92</v>
      </c>
      <c r="M51" t="s">
        <v>93</v>
      </c>
      <c r="N51">
        <v>2</v>
      </c>
      <c r="O51" s="1">
        <v>45021.688946759263</v>
      </c>
      <c r="P51" s="1">
        <v>45021.703298611108</v>
      </c>
      <c r="Q51">
        <v>1092</v>
      </c>
      <c r="R51">
        <v>148</v>
      </c>
      <c r="S51" t="b">
        <v>0</v>
      </c>
      <c r="T51" t="s">
        <v>94</v>
      </c>
      <c r="U51" t="b">
        <v>1</v>
      </c>
      <c r="V51" t="s">
        <v>95</v>
      </c>
      <c r="W51" s="1">
        <v>45021.690486111111</v>
      </c>
      <c r="X51">
        <v>94</v>
      </c>
      <c r="Y51">
        <v>15</v>
      </c>
      <c r="Z51">
        <v>0</v>
      </c>
      <c r="AA51">
        <v>15</v>
      </c>
      <c r="AB51">
        <v>0</v>
      </c>
      <c r="AC51">
        <v>2</v>
      </c>
      <c r="AD51">
        <v>-15</v>
      </c>
      <c r="AE51">
        <v>0</v>
      </c>
      <c r="AF51">
        <v>0</v>
      </c>
      <c r="AG51">
        <v>0</v>
      </c>
      <c r="AH51" t="s">
        <v>119</v>
      </c>
      <c r="AI51" s="1">
        <v>45021.703298611108</v>
      </c>
      <c r="AJ51">
        <v>54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-15</v>
      </c>
      <c r="AQ51">
        <v>0</v>
      </c>
      <c r="AR51">
        <v>0</v>
      </c>
      <c r="AS51">
        <v>0</v>
      </c>
      <c r="AT51" t="s">
        <v>94</v>
      </c>
      <c r="AU51" t="s">
        <v>94</v>
      </c>
      <c r="AV51" t="s">
        <v>94</v>
      </c>
      <c r="AW51" t="s">
        <v>94</v>
      </c>
      <c r="AX51" t="s">
        <v>94</v>
      </c>
      <c r="AY51" t="s">
        <v>94</v>
      </c>
      <c r="AZ51" t="s">
        <v>94</v>
      </c>
      <c r="BA51" t="s">
        <v>94</v>
      </c>
      <c r="BB51" t="s">
        <v>94</v>
      </c>
      <c r="BC51" t="s">
        <v>94</v>
      </c>
      <c r="BD51" t="s">
        <v>94</v>
      </c>
      <c r="BE51" t="s">
        <v>94</v>
      </c>
      <c r="BF51" t="s">
        <v>194</v>
      </c>
      <c r="BG51">
        <v>20</v>
      </c>
      <c r="BH51" t="s">
        <v>98</v>
      </c>
    </row>
    <row r="52" spans="1:60">
      <c r="A52" t="s">
        <v>207</v>
      </c>
      <c r="B52" t="s">
        <v>86</v>
      </c>
      <c r="C52" t="s">
        <v>208</v>
      </c>
      <c r="D52" t="s">
        <v>88</v>
      </c>
      <c r="E52" s="2" t="str">
        <f>HYPERLINK("capsilon://?command=openfolder&amp;siteaddress=ameris.emaiq-na2.net&amp;folderid=FX6AA54884-C7FC-F085-0709-A928026DF5F0","FX230441")</f>
        <v>FX230441</v>
      </c>
      <c r="F52" t="s">
        <v>19</v>
      </c>
      <c r="G52" t="s">
        <v>19</v>
      </c>
      <c r="H52" t="s">
        <v>89</v>
      </c>
      <c r="I52" t="s">
        <v>209</v>
      </c>
      <c r="J52">
        <v>0</v>
      </c>
      <c r="K52" t="s">
        <v>91</v>
      </c>
      <c r="L52" t="s">
        <v>92</v>
      </c>
      <c r="M52" t="s">
        <v>93</v>
      </c>
      <c r="N52">
        <v>1</v>
      </c>
      <c r="O52" s="1">
        <v>45021.717858796299</v>
      </c>
      <c r="P52" s="1">
        <v>45021.726354166669</v>
      </c>
      <c r="Q52">
        <v>118</v>
      </c>
      <c r="R52">
        <v>616</v>
      </c>
      <c r="S52" t="b">
        <v>0</v>
      </c>
      <c r="T52" t="s">
        <v>94</v>
      </c>
      <c r="U52" t="b">
        <v>0</v>
      </c>
      <c r="V52" t="s">
        <v>112</v>
      </c>
      <c r="W52" s="1">
        <v>45021.726354166669</v>
      </c>
      <c r="X52">
        <v>616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78</v>
      </c>
      <c r="AF52">
        <v>0</v>
      </c>
      <c r="AG52">
        <v>1</v>
      </c>
      <c r="AH52" t="s">
        <v>94</v>
      </c>
      <c r="AI52" t="s">
        <v>94</v>
      </c>
      <c r="AJ52" t="s">
        <v>94</v>
      </c>
      <c r="AK52" t="s">
        <v>94</v>
      </c>
      <c r="AL52" t="s">
        <v>94</v>
      </c>
      <c r="AM52" t="s">
        <v>94</v>
      </c>
      <c r="AN52" t="s">
        <v>94</v>
      </c>
      <c r="AO52" t="s">
        <v>94</v>
      </c>
      <c r="AP52" t="s">
        <v>94</v>
      </c>
      <c r="AQ52" t="s">
        <v>94</v>
      </c>
      <c r="AR52" t="s">
        <v>94</v>
      </c>
      <c r="AS52" t="s">
        <v>94</v>
      </c>
      <c r="AT52" t="s">
        <v>94</v>
      </c>
      <c r="AU52" t="s">
        <v>94</v>
      </c>
      <c r="AV52" t="s">
        <v>94</v>
      </c>
      <c r="AW52" t="s">
        <v>94</v>
      </c>
      <c r="AX52" t="s">
        <v>94</v>
      </c>
      <c r="AY52" t="s">
        <v>94</v>
      </c>
      <c r="AZ52" t="s">
        <v>94</v>
      </c>
      <c r="BA52" t="s">
        <v>94</v>
      </c>
      <c r="BB52" t="s">
        <v>94</v>
      </c>
      <c r="BC52" t="s">
        <v>94</v>
      </c>
      <c r="BD52" t="s">
        <v>94</v>
      </c>
      <c r="BE52" t="s">
        <v>94</v>
      </c>
      <c r="BF52" t="s">
        <v>194</v>
      </c>
      <c r="BG52">
        <v>12</v>
      </c>
      <c r="BH52" t="s">
        <v>98</v>
      </c>
    </row>
    <row r="53" spans="1:60">
      <c r="A53" t="s">
        <v>210</v>
      </c>
      <c r="B53" t="s">
        <v>86</v>
      </c>
      <c r="C53" t="s">
        <v>208</v>
      </c>
      <c r="D53" t="s">
        <v>88</v>
      </c>
      <c r="E53" s="2" t="str">
        <f>HYPERLINK("capsilon://?command=openfolder&amp;siteaddress=ameris.emaiq-na2.net&amp;folderid=FX6AA54884-C7FC-F085-0709-A928026DF5F0","FX230441")</f>
        <v>FX230441</v>
      </c>
      <c r="F53" t="s">
        <v>19</v>
      </c>
      <c r="G53" t="s">
        <v>19</v>
      </c>
      <c r="H53" t="s">
        <v>89</v>
      </c>
      <c r="I53" t="s">
        <v>209</v>
      </c>
      <c r="J53">
        <v>0</v>
      </c>
      <c r="K53" t="s">
        <v>91</v>
      </c>
      <c r="L53" t="s">
        <v>92</v>
      </c>
      <c r="M53" t="s">
        <v>93</v>
      </c>
      <c r="N53">
        <v>2</v>
      </c>
      <c r="O53" s="1">
        <v>45021.726875</v>
      </c>
      <c r="P53" s="1">
        <v>45021.780138888891</v>
      </c>
      <c r="Q53">
        <v>3098</v>
      </c>
      <c r="R53">
        <v>1504</v>
      </c>
      <c r="S53" t="b">
        <v>0</v>
      </c>
      <c r="T53" t="s">
        <v>94</v>
      </c>
      <c r="U53" t="b">
        <v>1</v>
      </c>
      <c r="V53" t="s">
        <v>112</v>
      </c>
      <c r="W53" s="1">
        <v>45021.758240740739</v>
      </c>
      <c r="X53">
        <v>1043</v>
      </c>
      <c r="Y53">
        <v>93</v>
      </c>
      <c r="Z53">
        <v>0</v>
      </c>
      <c r="AA53">
        <v>93</v>
      </c>
      <c r="AB53">
        <v>0</v>
      </c>
      <c r="AC53">
        <v>27</v>
      </c>
      <c r="AD53">
        <v>-93</v>
      </c>
      <c r="AE53">
        <v>0</v>
      </c>
      <c r="AF53">
        <v>0</v>
      </c>
      <c r="AG53">
        <v>0</v>
      </c>
      <c r="AH53" t="s">
        <v>119</v>
      </c>
      <c r="AI53" s="1">
        <v>45021.780138888891</v>
      </c>
      <c r="AJ53">
        <v>461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-93</v>
      </c>
      <c r="AQ53">
        <v>0</v>
      </c>
      <c r="AR53">
        <v>0</v>
      </c>
      <c r="AS53">
        <v>0</v>
      </c>
      <c r="AT53" t="s">
        <v>94</v>
      </c>
      <c r="AU53" t="s">
        <v>94</v>
      </c>
      <c r="AV53" t="s">
        <v>94</v>
      </c>
      <c r="AW53" t="s">
        <v>94</v>
      </c>
      <c r="AX53" t="s">
        <v>94</v>
      </c>
      <c r="AY53" t="s">
        <v>94</v>
      </c>
      <c r="AZ53" t="s">
        <v>94</v>
      </c>
      <c r="BA53" t="s">
        <v>94</v>
      </c>
      <c r="BB53" t="s">
        <v>94</v>
      </c>
      <c r="BC53" t="s">
        <v>94</v>
      </c>
      <c r="BD53" t="s">
        <v>94</v>
      </c>
      <c r="BE53" t="s">
        <v>94</v>
      </c>
      <c r="BF53" t="s">
        <v>194</v>
      </c>
      <c r="BG53">
        <v>76</v>
      </c>
      <c r="BH53" t="s">
        <v>98</v>
      </c>
    </row>
    <row r="54" spans="1:60">
      <c r="A54" t="s">
        <v>211</v>
      </c>
      <c r="B54" t="s">
        <v>86</v>
      </c>
      <c r="C54" t="s">
        <v>212</v>
      </c>
      <c r="D54" t="s">
        <v>88</v>
      </c>
      <c r="E54" s="2" t="str">
        <f>HYPERLINK("capsilon://?command=openfolder&amp;siteaddress=ameris.emaiq-na2.net&amp;folderid=FX6AF306E8-198C-8E71-A2FD-3822F9DD09FE","FX230444")</f>
        <v>FX230444</v>
      </c>
      <c r="F54" t="s">
        <v>19</v>
      </c>
      <c r="G54" t="s">
        <v>19</v>
      </c>
      <c r="H54" t="s">
        <v>89</v>
      </c>
      <c r="I54" t="s">
        <v>213</v>
      </c>
      <c r="J54">
        <v>0</v>
      </c>
      <c r="K54" t="s">
        <v>91</v>
      </c>
      <c r="L54" t="s">
        <v>92</v>
      </c>
      <c r="M54" t="s">
        <v>93</v>
      </c>
      <c r="N54">
        <v>1</v>
      </c>
      <c r="O54" s="1">
        <v>45022.349756944444</v>
      </c>
      <c r="P54" s="1">
        <v>45022.36440972222</v>
      </c>
      <c r="Q54">
        <v>1232</v>
      </c>
      <c r="R54">
        <v>34</v>
      </c>
      <c r="S54" t="b">
        <v>0</v>
      </c>
      <c r="T54" t="s">
        <v>94</v>
      </c>
      <c r="U54" t="b">
        <v>0</v>
      </c>
      <c r="V54" t="s">
        <v>102</v>
      </c>
      <c r="W54" s="1">
        <v>45022.36440972222</v>
      </c>
      <c r="X54">
        <v>34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15</v>
      </c>
      <c r="AF54">
        <v>0</v>
      </c>
      <c r="AG54">
        <v>1</v>
      </c>
      <c r="AH54" t="s">
        <v>94</v>
      </c>
      <c r="AI54" t="s">
        <v>94</v>
      </c>
      <c r="AJ54" t="s">
        <v>94</v>
      </c>
      <c r="AK54" t="s">
        <v>94</v>
      </c>
      <c r="AL54" t="s">
        <v>94</v>
      </c>
      <c r="AM54" t="s">
        <v>94</v>
      </c>
      <c r="AN54" t="s">
        <v>94</v>
      </c>
      <c r="AO54" t="s">
        <v>94</v>
      </c>
      <c r="AP54" t="s">
        <v>94</v>
      </c>
      <c r="AQ54" t="s">
        <v>94</v>
      </c>
      <c r="AR54" t="s">
        <v>94</v>
      </c>
      <c r="AS54" t="s">
        <v>94</v>
      </c>
      <c r="AT54" t="s">
        <v>94</v>
      </c>
      <c r="AU54" t="s">
        <v>94</v>
      </c>
      <c r="AV54" t="s">
        <v>94</v>
      </c>
      <c r="AW54" t="s">
        <v>94</v>
      </c>
      <c r="AX54" t="s">
        <v>94</v>
      </c>
      <c r="AY54" t="s">
        <v>94</v>
      </c>
      <c r="AZ54" t="s">
        <v>94</v>
      </c>
      <c r="BA54" t="s">
        <v>94</v>
      </c>
      <c r="BB54" t="s">
        <v>94</v>
      </c>
      <c r="BC54" t="s">
        <v>94</v>
      </c>
      <c r="BD54" t="s">
        <v>94</v>
      </c>
      <c r="BE54" t="s">
        <v>94</v>
      </c>
      <c r="BF54" t="s">
        <v>214</v>
      </c>
      <c r="BG54">
        <v>21</v>
      </c>
      <c r="BH54" t="s">
        <v>98</v>
      </c>
    </row>
    <row r="55" spans="1:60">
      <c r="A55" t="s">
        <v>215</v>
      </c>
      <c r="B55" t="s">
        <v>86</v>
      </c>
      <c r="C55" t="s">
        <v>212</v>
      </c>
      <c r="D55" t="s">
        <v>88</v>
      </c>
      <c r="E55" s="2" t="str">
        <f>HYPERLINK("capsilon://?command=openfolder&amp;siteaddress=ameris.emaiq-na2.net&amp;folderid=FX6AF306E8-198C-8E71-A2FD-3822F9DD09FE","FX230444")</f>
        <v>FX230444</v>
      </c>
      <c r="F55" t="s">
        <v>19</v>
      </c>
      <c r="G55" t="s">
        <v>19</v>
      </c>
      <c r="H55" t="s">
        <v>89</v>
      </c>
      <c r="I55" t="s">
        <v>216</v>
      </c>
      <c r="J55">
        <v>0</v>
      </c>
      <c r="K55" t="s">
        <v>91</v>
      </c>
      <c r="L55" t="s">
        <v>92</v>
      </c>
      <c r="M55" t="s">
        <v>93</v>
      </c>
      <c r="N55">
        <v>2</v>
      </c>
      <c r="O55" s="1">
        <v>45022.350092592591</v>
      </c>
      <c r="P55" s="1">
        <v>45022.3825</v>
      </c>
      <c r="Q55">
        <v>2619</v>
      </c>
      <c r="R55">
        <v>181</v>
      </c>
      <c r="S55" t="b">
        <v>0</v>
      </c>
      <c r="T55" t="s">
        <v>94</v>
      </c>
      <c r="U55" t="b">
        <v>0</v>
      </c>
      <c r="V55" t="s">
        <v>102</v>
      </c>
      <c r="W55" s="1">
        <v>45022.365740740737</v>
      </c>
      <c r="X55">
        <v>114</v>
      </c>
      <c r="Y55">
        <v>15</v>
      </c>
      <c r="Z55">
        <v>0</v>
      </c>
      <c r="AA55">
        <v>15</v>
      </c>
      <c r="AB55">
        <v>0</v>
      </c>
      <c r="AC55">
        <v>10</v>
      </c>
      <c r="AD55">
        <v>-15</v>
      </c>
      <c r="AE55">
        <v>0</v>
      </c>
      <c r="AF55">
        <v>0</v>
      </c>
      <c r="AG55">
        <v>0</v>
      </c>
      <c r="AH55" t="s">
        <v>107</v>
      </c>
      <c r="AI55" s="1">
        <v>45022.3825</v>
      </c>
      <c r="AJ55">
        <v>67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-15</v>
      </c>
      <c r="AQ55">
        <v>0</v>
      </c>
      <c r="AR55">
        <v>0</v>
      </c>
      <c r="AS55">
        <v>0</v>
      </c>
      <c r="AT55" t="s">
        <v>94</v>
      </c>
      <c r="AU55" t="s">
        <v>94</v>
      </c>
      <c r="AV55" t="s">
        <v>94</v>
      </c>
      <c r="AW55" t="s">
        <v>94</v>
      </c>
      <c r="AX55" t="s">
        <v>94</v>
      </c>
      <c r="AY55" t="s">
        <v>94</v>
      </c>
      <c r="AZ55" t="s">
        <v>94</v>
      </c>
      <c r="BA55" t="s">
        <v>94</v>
      </c>
      <c r="BB55" t="s">
        <v>94</v>
      </c>
      <c r="BC55" t="s">
        <v>94</v>
      </c>
      <c r="BD55" t="s">
        <v>94</v>
      </c>
      <c r="BE55" t="s">
        <v>94</v>
      </c>
      <c r="BF55" t="s">
        <v>214</v>
      </c>
      <c r="BG55">
        <v>46</v>
      </c>
      <c r="BH55" t="s">
        <v>98</v>
      </c>
    </row>
    <row r="56" spans="1:60">
      <c r="A56" t="s">
        <v>217</v>
      </c>
      <c r="B56" t="s">
        <v>86</v>
      </c>
      <c r="C56" t="s">
        <v>212</v>
      </c>
      <c r="D56" t="s">
        <v>88</v>
      </c>
      <c r="E56" s="2" t="str">
        <f>HYPERLINK("capsilon://?command=openfolder&amp;siteaddress=ameris.emaiq-na2.net&amp;folderid=FX6AF306E8-198C-8E71-A2FD-3822F9DD09FE","FX230444")</f>
        <v>FX230444</v>
      </c>
      <c r="F56" t="s">
        <v>19</v>
      </c>
      <c r="G56" t="s">
        <v>19</v>
      </c>
      <c r="H56" t="s">
        <v>89</v>
      </c>
      <c r="I56" t="s">
        <v>218</v>
      </c>
      <c r="J56">
        <v>0</v>
      </c>
      <c r="K56" t="s">
        <v>91</v>
      </c>
      <c r="L56" t="s">
        <v>92</v>
      </c>
      <c r="M56" t="s">
        <v>93</v>
      </c>
      <c r="N56">
        <v>2</v>
      </c>
      <c r="O56" s="1">
        <v>45022.350578703707</v>
      </c>
      <c r="P56" s="1">
        <v>45022.384131944447</v>
      </c>
      <c r="Q56">
        <v>2556</v>
      </c>
      <c r="R56">
        <v>343</v>
      </c>
      <c r="S56" t="b">
        <v>0</v>
      </c>
      <c r="T56" t="s">
        <v>94</v>
      </c>
      <c r="U56" t="b">
        <v>0</v>
      </c>
      <c r="V56" t="s">
        <v>102</v>
      </c>
      <c r="W56" s="1">
        <v>45022.369710648149</v>
      </c>
      <c r="X56">
        <v>203</v>
      </c>
      <c r="Y56">
        <v>35</v>
      </c>
      <c r="Z56">
        <v>0</v>
      </c>
      <c r="AA56">
        <v>35</v>
      </c>
      <c r="AB56">
        <v>0</v>
      </c>
      <c r="AC56">
        <v>9</v>
      </c>
      <c r="AD56">
        <v>-35</v>
      </c>
      <c r="AE56">
        <v>0</v>
      </c>
      <c r="AF56">
        <v>0</v>
      </c>
      <c r="AG56">
        <v>0</v>
      </c>
      <c r="AH56" t="s">
        <v>107</v>
      </c>
      <c r="AI56" s="1">
        <v>45022.384131944447</v>
      </c>
      <c r="AJ56">
        <v>140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-35</v>
      </c>
      <c r="AQ56">
        <v>0</v>
      </c>
      <c r="AR56">
        <v>0</v>
      </c>
      <c r="AS56">
        <v>0</v>
      </c>
      <c r="AT56" t="s">
        <v>94</v>
      </c>
      <c r="AU56" t="s">
        <v>94</v>
      </c>
      <c r="AV56" t="s">
        <v>94</v>
      </c>
      <c r="AW56" t="s">
        <v>94</v>
      </c>
      <c r="AX56" t="s">
        <v>94</v>
      </c>
      <c r="AY56" t="s">
        <v>94</v>
      </c>
      <c r="AZ56" t="s">
        <v>94</v>
      </c>
      <c r="BA56" t="s">
        <v>94</v>
      </c>
      <c r="BB56" t="s">
        <v>94</v>
      </c>
      <c r="BC56" t="s">
        <v>94</v>
      </c>
      <c r="BD56" t="s">
        <v>94</v>
      </c>
      <c r="BE56" t="s">
        <v>94</v>
      </c>
      <c r="BF56" t="s">
        <v>214</v>
      </c>
      <c r="BG56">
        <v>48</v>
      </c>
      <c r="BH56" t="s">
        <v>98</v>
      </c>
    </row>
    <row r="57" spans="1:60">
      <c r="A57" t="s">
        <v>219</v>
      </c>
      <c r="B57" t="s">
        <v>86</v>
      </c>
      <c r="C57" t="s">
        <v>212</v>
      </c>
      <c r="D57" t="s">
        <v>88</v>
      </c>
      <c r="E57" s="2" t="str">
        <f>HYPERLINK("capsilon://?command=openfolder&amp;siteaddress=ameris.emaiq-na2.net&amp;folderid=FX6AF306E8-198C-8E71-A2FD-3822F9DD09FE","FX230444")</f>
        <v>FX230444</v>
      </c>
      <c r="F57" t="s">
        <v>19</v>
      </c>
      <c r="G57" t="s">
        <v>19</v>
      </c>
      <c r="H57" t="s">
        <v>89</v>
      </c>
      <c r="I57" t="s">
        <v>220</v>
      </c>
      <c r="J57">
        <v>0</v>
      </c>
      <c r="K57" t="s">
        <v>91</v>
      </c>
      <c r="L57" t="s">
        <v>92</v>
      </c>
      <c r="M57" t="s">
        <v>93</v>
      </c>
      <c r="N57">
        <v>1</v>
      </c>
      <c r="O57" s="1">
        <v>45022.351180555554</v>
      </c>
      <c r="P57" s="1">
        <v>45022.370694444442</v>
      </c>
      <c r="Q57">
        <v>1602</v>
      </c>
      <c r="R57">
        <v>84</v>
      </c>
      <c r="S57" t="b">
        <v>0</v>
      </c>
      <c r="T57" t="s">
        <v>94</v>
      </c>
      <c r="U57" t="b">
        <v>0</v>
      </c>
      <c r="V57" t="s">
        <v>102</v>
      </c>
      <c r="W57" s="1">
        <v>45022.370694444442</v>
      </c>
      <c r="X57">
        <v>84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21</v>
      </c>
      <c r="AF57">
        <v>0</v>
      </c>
      <c r="AG57">
        <v>1</v>
      </c>
      <c r="AH57" t="s">
        <v>94</v>
      </c>
      <c r="AI57" t="s">
        <v>94</v>
      </c>
      <c r="AJ57" t="s">
        <v>94</v>
      </c>
      <c r="AK57" t="s">
        <v>94</v>
      </c>
      <c r="AL57" t="s">
        <v>94</v>
      </c>
      <c r="AM57" t="s">
        <v>94</v>
      </c>
      <c r="AN57" t="s">
        <v>94</v>
      </c>
      <c r="AO57" t="s">
        <v>94</v>
      </c>
      <c r="AP57" t="s">
        <v>94</v>
      </c>
      <c r="AQ57" t="s">
        <v>94</v>
      </c>
      <c r="AR57" t="s">
        <v>94</v>
      </c>
      <c r="AS57" t="s">
        <v>94</v>
      </c>
      <c r="AT57" t="s">
        <v>94</v>
      </c>
      <c r="AU57" t="s">
        <v>94</v>
      </c>
      <c r="AV57" t="s">
        <v>94</v>
      </c>
      <c r="AW57" t="s">
        <v>94</v>
      </c>
      <c r="AX57" t="s">
        <v>94</v>
      </c>
      <c r="AY57" t="s">
        <v>94</v>
      </c>
      <c r="AZ57" t="s">
        <v>94</v>
      </c>
      <c r="BA57" t="s">
        <v>94</v>
      </c>
      <c r="BB57" t="s">
        <v>94</v>
      </c>
      <c r="BC57" t="s">
        <v>94</v>
      </c>
      <c r="BD57" t="s">
        <v>94</v>
      </c>
      <c r="BE57" t="s">
        <v>94</v>
      </c>
      <c r="BF57" t="s">
        <v>214</v>
      </c>
      <c r="BG57">
        <v>28</v>
      </c>
      <c r="BH57" t="s">
        <v>98</v>
      </c>
    </row>
    <row r="58" spans="1:60">
      <c r="A58" t="s">
        <v>221</v>
      </c>
      <c r="B58" t="s">
        <v>86</v>
      </c>
      <c r="C58" t="s">
        <v>212</v>
      </c>
      <c r="D58" t="s">
        <v>88</v>
      </c>
      <c r="E58" s="2" t="str">
        <f>HYPERLINK("capsilon://?command=openfolder&amp;siteaddress=ameris.emaiq-na2.net&amp;folderid=FX6AF306E8-198C-8E71-A2FD-3822F9DD09FE","FX230444")</f>
        <v>FX230444</v>
      </c>
      <c r="F58" t="s">
        <v>19</v>
      </c>
      <c r="G58" t="s">
        <v>19</v>
      </c>
      <c r="H58" t="s">
        <v>89</v>
      </c>
      <c r="I58" t="s">
        <v>213</v>
      </c>
      <c r="J58">
        <v>0</v>
      </c>
      <c r="K58" t="s">
        <v>91</v>
      </c>
      <c r="L58" t="s">
        <v>92</v>
      </c>
      <c r="M58" t="s">
        <v>93</v>
      </c>
      <c r="N58">
        <v>2</v>
      </c>
      <c r="O58" s="1">
        <v>45022.364756944444</v>
      </c>
      <c r="P58" s="1">
        <v>45022.380648148152</v>
      </c>
      <c r="Q58">
        <v>1213</v>
      </c>
      <c r="R58">
        <v>160</v>
      </c>
      <c r="S58" t="b">
        <v>0</v>
      </c>
      <c r="T58" t="s">
        <v>94</v>
      </c>
      <c r="U58" t="b">
        <v>1</v>
      </c>
      <c r="V58" t="s">
        <v>102</v>
      </c>
      <c r="W58" s="1">
        <v>45022.367361111108</v>
      </c>
      <c r="X58">
        <v>55</v>
      </c>
      <c r="Y58">
        <v>15</v>
      </c>
      <c r="Z58">
        <v>0</v>
      </c>
      <c r="AA58">
        <v>15</v>
      </c>
      <c r="AB58">
        <v>0</v>
      </c>
      <c r="AC58">
        <v>4</v>
      </c>
      <c r="AD58">
        <v>-15</v>
      </c>
      <c r="AE58">
        <v>0</v>
      </c>
      <c r="AF58">
        <v>0</v>
      </c>
      <c r="AG58">
        <v>0</v>
      </c>
      <c r="AH58" t="s">
        <v>107</v>
      </c>
      <c r="AI58" s="1">
        <v>45022.380648148152</v>
      </c>
      <c r="AJ58">
        <v>74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-15</v>
      </c>
      <c r="AQ58">
        <v>0</v>
      </c>
      <c r="AR58">
        <v>0</v>
      </c>
      <c r="AS58">
        <v>0</v>
      </c>
      <c r="AT58" t="s">
        <v>94</v>
      </c>
      <c r="AU58" t="s">
        <v>94</v>
      </c>
      <c r="AV58" t="s">
        <v>94</v>
      </c>
      <c r="AW58" t="s">
        <v>94</v>
      </c>
      <c r="AX58" t="s">
        <v>94</v>
      </c>
      <c r="AY58" t="s">
        <v>94</v>
      </c>
      <c r="AZ58" t="s">
        <v>94</v>
      </c>
      <c r="BA58" t="s">
        <v>94</v>
      </c>
      <c r="BB58" t="s">
        <v>94</v>
      </c>
      <c r="BC58" t="s">
        <v>94</v>
      </c>
      <c r="BD58" t="s">
        <v>94</v>
      </c>
      <c r="BE58" t="s">
        <v>94</v>
      </c>
      <c r="BF58" t="s">
        <v>214</v>
      </c>
      <c r="BG58">
        <v>22</v>
      </c>
      <c r="BH58" t="s">
        <v>98</v>
      </c>
    </row>
    <row r="59" spans="1:60">
      <c r="A59" t="s">
        <v>222</v>
      </c>
      <c r="B59" t="s">
        <v>86</v>
      </c>
      <c r="C59" t="s">
        <v>212</v>
      </c>
      <c r="D59" t="s">
        <v>88</v>
      </c>
      <c r="E59" s="2" t="str">
        <f>HYPERLINK("capsilon://?command=openfolder&amp;siteaddress=ameris.emaiq-na2.net&amp;folderid=FX6AF306E8-198C-8E71-A2FD-3822F9DD09FE","FX230444")</f>
        <v>FX230444</v>
      </c>
      <c r="F59" t="s">
        <v>19</v>
      </c>
      <c r="G59" t="s">
        <v>19</v>
      </c>
      <c r="H59" t="s">
        <v>89</v>
      </c>
      <c r="I59" t="s">
        <v>220</v>
      </c>
      <c r="J59">
        <v>0</v>
      </c>
      <c r="K59" t="s">
        <v>91</v>
      </c>
      <c r="L59" t="s">
        <v>92</v>
      </c>
      <c r="M59" t="s">
        <v>93</v>
      </c>
      <c r="N59">
        <v>2</v>
      </c>
      <c r="O59" s="1">
        <v>45022.371099537035</v>
      </c>
      <c r="P59" s="1">
        <v>45022.381712962961</v>
      </c>
      <c r="Q59">
        <v>705</v>
      </c>
      <c r="R59">
        <v>212</v>
      </c>
      <c r="S59" t="b">
        <v>0</v>
      </c>
      <c r="T59" t="s">
        <v>94</v>
      </c>
      <c r="U59" t="b">
        <v>1</v>
      </c>
      <c r="V59" t="s">
        <v>102</v>
      </c>
      <c r="W59" s="1">
        <v>45022.380162037036</v>
      </c>
      <c r="X59">
        <v>125</v>
      </c>
      <c r="Y59">
        <v>21</v>
      </c>
      <c r="Z59">
        <v>0</v>
      </c>
      <c r="AA59">
        <v>21</v>
      </c>
      <c r="AB59">
        <v>0</v>
      </c>
      <c r="AC59">
        <v>10</v>
      </c>
      <c r="AD59">
        <v>-21</v>
      </c>
      <c r="AE59">
        <v>0</v>
      </c>
      <c r="AF59">
        <v>0</v>
      </c>
      <c r="AG59">
        <v>0</v>
      </c>
      <c r="AH59" t="s">
        <v>107</v>
      </c>
      <c r="AI59" s="1">
        <v>45022.381712962961</v>
      </c>
      <c r="AJ59">
        <v>42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-21</v>
      </c>
      <c r="AQ59">
        <v>0</v>
      </c>
      <c r="AR59">
        <v>0</v>
      </c>
      <c r="AS59">
        <v>0</v>
      </c>
      <c r="AT59" t="s">
        <v>94</v>
      </c>
      <c r="AU59" t="s">
        <v>94</v>
      </c>
      <c r="AV59" t="s">
        <v>94</v>
      </c>
      <c r="AW59" t="s">
        <v>94</v>
      </c>
      <c r="AX59" t="s">
        <v>94</v>
      </c>
      <c r="AY59" t="s">
        <v>94</v>
      </c>
      <c r="AZ59" t="s">
        <v>94</v>
      </c>
      <c r="BA59" t="s">
        <v>94</v>
      </c>
      <c r="BB59" t="s">
        <v>94</v>
      </c>
      <c r="BC59" t="s">
        <v>94</v>
      </c>
      <c r="BD59" t="s">
        <v>94</v>
      </c>
      <c r="BE59" t="s">
        <v>94</v>
      </c>
      <c r="BF59" t="s">
        <v>214</v>
      </c>
      <c r="BG59">
        <v>15</v>
      </c>
      <c r="BH59" t="s">
        <v>98</v>
      </c>
    </row>
    <row r="60" spans="1:60">
      <c r="A60" t="s">
        <v>223</v>
      </c>
      <c r="B60" t="s">
        <v>86</v>
      </c>
      <c r="C60" t="s">
        <v>224</v>
      </c>
      <c r="D60" t="s">
        <v>88</v>
      </c>
      <c r="E60" s="2" t="str">
        <f>HYPERLINK("capsilon://?command=openfolder&amp;siteaddress=ameris.emaiq-na2.net&amp;folderid=FX55566F4D-B083-7131-7E54-0820344677D8","FX230446")</f>
        <v>FX230446</v>
      </c>
      <c r="F60" t="s">
        <v>19</v>
      </c>
      <c r="G60" t="s">
        <v>19</v>
      </c>
      <c r="H60" t="s">
        <v>89</v>
      </c>
      <c r="I60" t="s">
        <v>225</v>
      </c>
      <c r="J60">
        <v>0</v>
      </c>
      <c r="K60" t="s">
        <v>91</v>
      </c>
      <c r="L60" t="s">
        <v>92</v>
      </c>
      <c r="M60" t="s">
        <v>93</v>
      </c>
      <c r="N60">
        <v>1</v>
      </c>
      <c r="O60" s="1">
        <v>45022.514421296299</v>
      </c>
      <c r="P60" s="1">
        <v>45022.522476851853</v>
      </c>
      <c r="Q60">
        <v>362</v>
      </c>
      <c r="R60">
        <v>334</v>
      </c>
      <c r="S60" t="b">
        <v>0</v>
      </c>
      <c r="T60" t="s">
        <v>94</v>
      </c>
      <c r="U60" t="b">
        <v>0</v>
      </c>
      <c r="V60" t="s">
        <v>95</v>
      </c>
      <c r="W60" s="1">
        <v>45022.522476851853</v>
      </c>
      <c r="X60">
        <v>334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75</v>
      </c>
      <c r="AF60">
        <v>0</v>
      </c>
      <c r="AG60">
        <v>2</v>
      </c>
      <c r="AH60" t="s">
        <v>94</v>
      </c>
      <c r="AI60" t="s">
        <v>94</v>
      </c>
      <c r="AJ60" t="s">
        <v>94</v>
      </c>
      <c r="AK60" t="s">
        <v>94</v>
      </c>
      <c r="AL60" t="s">
        <v>94</v>
      </c>
      <c r="AM60" t="s">
        <v>94</v>
      </c>
      <c r="AN60" t="s">
        <v>94</v>
      </c>
      <c r="AO60" t="s">
        <v>94</v>
      </c>
      <c r="AP60" t="s">
        <v>94</v>
      </c>
      <c r="AQ60" t="s">
        <v>94</v>
      </c>
      <c r="AR60" t="s">
        <v>94</v>
      </c>
      <c r="AS60" t="s">
        <v>94</v>
      </c>
      <c r="AT60" t="s">
        <v>94</v>
      </c>
      <c r="AU60" t="s">
        <v>94</v>
      </c>
      <c r="AV60" t="s">
        <v>94</v>
      </c>
      <c r="AW60" t="s">
        <v>94</v>
      </c>
      <c r="AX60" t="s">
        <v>94</v>
      </c>
      <c r="AY60" t="s">
        <v>94</v>
      </c>
      <c r="AZ60" t="s">
        <v>94</v>
      </c>
      <c r="BA60" t="s">
        <v>94</v>
      </c>
      <c r="BB60" t="s">
        <v>94</v>
      </c>
      <c r="BC60" t="s">
        <v>94</v>
      </c>
      <c r="BD60" t="s">
        <v>94</v>
      </c>
      <c r="BE60" t="s">
        <v>94</v>
      </c>
      <c r="BF60" t="s">
        <v>214</v>
      </c>
      <c r="BG60">
        <v>11</v>
      </c>
      <c r="BH60" t="s">
        <v>98</v>
      </c>
    </row>
    <row r="61" spans="1:60">
      <c r="A61" t="s">
        <v>226</v>
      </c>
      <c r="B61" t="s">
        <v>86</v>
      </c>
      <c r="C61" t="s">
        <v>224</v>
      </c>
      <c r="D61" t="s">
        <v>88</v>
      </c>
      <c r="E61" s="2" t="str">
        <f>HYPERLINK("capsilon://?command=openfolder&amp;siteaddress=ameris.emaiq-na2.net&amp;folderid=FX55566F4D-B083-7131-7E54-0820344677D8","FX230446")</f>
        <v>FX230446</v>
      </c>
      <c r="F61" t="s">
        <v>19</v>
      </c>
      <c r="G61" t="s">
        <v>19</v>
      </c>
      <c r="H61" t="s">
        <v>89</v>
      </c>
      <c r="I61" t="s">
        <v>225</v>
      </c>
      <c r="J61">
        <v>0</v>
      </c>
      <c r="K61" t="s">
        <v>91</v>
      </c>
      <c r="L61" t="s">
        <v>92</v>
      </c>
      <c r="M61" t="s">
        <v>93</v>
      </c>
      <c r="N61">
        <v>1</v>
      </c>
      <c r="O61" s="1">
        <v>45022.522835648146</v>
      </c>
      <c r="P61" s="1">
        <v>45022.527326388888</v>
      </c>
      <c r="Q61">
        <v>61</v>
      </c>
      <c r="R61">
        <v>327</v>
      </c>
      <c r="S61" t="b">
        <v>0</v>
      </c>
      <c r="T61" t="s">
        <v>94</v>
      </c>
      <c r="U61" t="b">
        <v>1</v>
      </c>
      <c r="V61" t="s">
        <v>112</v>
      </c>
      <c r="W61" s="1">
        <v>45022.527326388888</v>
      </c>
      <c r="X61">
        <v>327</v>
      </c>
      <c r="Y61">
        <v>50</v>
      </c>
      <c r="Z61">
        <v>0</v>
      </c>
      <c r="AA61">
        <v>50</v>
      </c>
      <c r="AB61">
        <v>0</v>
      </c>
      <c r="AC61">
        <v>10</v>
      </c>
      <c r="AD61">
        <v>-50</v>
      </c>
      <c r="AE61">
        <v>60</v>
      </c>
      <c r="AF61">
        <v>0</v>
      </c>
      <c r="AG61">
        <v>2</v>
      </c>
      <c r="AH61" t="s">
        <v>94</v>
      </c>
      <c r="AI61" t="s">
        <v>94</v>
      </c>
      <c r="AJ61" t="s">
        <v>94</v>
      </c>
      <c r="AK61" t="s">
        <v>94</v>
      </c>
      <c r="AL61" t="s">
        <v>94</v>
      </c>
      <c r="AM61" t="s">
        <v>94</v>
      </c>
      <c r="AN61" t="s">
        <v>94</v>
      </c>
      <c r="AO61" t="s">
        <v>94</v>
      </c>
      <c r="AP61" t="s">
        <v>94</v>
      </c>
      <c r="AQ61" t="s">
        <v>94</v>
      </c>
      <c r="AR61" t="s">
        <v>94</v>
      </c>
      <c r="AS61" t="s">
        <v>94</v>
      </c>
      <c r="AT61" t="s">
        <v>94</v>
      </c>
      <c r="AU61" t="s">
        <v>94</v>
      </c>
      <c r="AV61" t="s">
        <v>94</v>
      </c>
      <c r="AW61" t="s">
        <v>94</v>
      </c>
      <c r="AX61" t="s">
        <v>94</v>
      </c>
      <c r="AY61" t="s">
        <v>94</v>
      </c>
      <c r="AZ61" t="s">
        <v>94</v>
      </c>
      <c r="BA61" t="s">
        <v>94</v>
      </c>
      <c r="BB61" t="s">
        <v>94</v>
      </c>
      <c r="BC61" t="s">
        <v>94</v>
      </c>
      <c r="BD61" t="s">
        <v>94</v>
      </c>
      <c r="BE61" t="s">
        <v>94</v>
      </c>
      <c r="BF61" t="s">
        <v>214</v>
      </c>
      <c r="BG61">
        <v>6</v>
      </c>
      <c r="BH61" t="s">
        <v>98</v>
      </c>
    </row>
    <row r="62" spans="1:60">
      <c r="A62" t="s">
        <v>227</v>
      </c>
      <c r="B62" t="s">
        <v>86</v>
      </c>
      <c r="C62" t="s">
        <v>224</v>
      </c>
      <c r="D62" t="s">
        <v>88</v>
      </c>
      <c r="E62" s="2" t="str">
        <f>HYPERLINK("capsilon://?command=openfolder&amp;siteaddress=ameris.emaiq-na2.net&amp;folderid=FX55566F4D-B083-7131-7E54-0820344677D8","FX230446")</f>
        <v>FX230446</v>
      </c>
      <c r="F62" t="s">
        <v>19</v>
      </c>
      <c r="G62" t="s">
        <v>19</v>
      </c>
      <c r="H62" t="s">
        <v>89</v>
      </c>
      <c r="I62" t="s">
        <v>225</v>
      </c>
      <c r="J62">
        <v>0</v>
      </c>
      <c r="K62" t="s">
        <v>91</v>
      </c>
      <c r="L62" t="s">
        <v>92</v>
      </c>
      <c r="M62" t="s">
        <v>93</v>
      </c>
      <c r="N62">
        <v>2</v>
      </c>
      <c r="O62" s="1">
        <v>45022.527719907404</v>
      </c>
      <c r="P62" s="1">
        <v>45022.581643518519</v>
      </c>
      <c r="Q62">
        <v>4339</v>
      </c>
      <c r="R62">
        <v>320</v>
      </c>
      <c r="S62" t="b">
        <v>0</v>
      </c>
      <c r="T62" t="s">
        <v>94</v>
      </c>
      <c r="U62" t="b">
        <v>1</v>
      </c>
      <c r="V62" t="s">
        <v>112</v>
      </c>
      <c r="W62" s="1">
        <v>45022.529490740744</v>
      </c>
      <c r="X62">
        <v>152</v>
      </c>
      <c r="Y62">
        <v>45</v>
      </c>
      <c r="Z62">
        <v>0</v>
      </c>
      <c r="AA62">
        <v>45</v>
      </c>
      <c r="AB62">
        <v>0</v>
      </c>
      <c r="AC62">
        <v>8</v>
      </c>
      <c r="AD62">
        <v>-45</v>
      </c>
      <c r="AE62">
        <v>0</v>
      </c>
      <c r="AF62">
        <v>0</v>
      </c>
      <c r="AG62">
        <v>0</v>
      </c>
      <c r="AH62" t="s">
        <v>119</v>
      </c>
      <c r="AI62" s="1">
        <v>45022.581643518519</v>
      </c>
      <c r="AJ62">
        <v>168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-45</v>
      </c>
      <c r="AQ62">
        <v>0</v>
      </c>
      <c r="AR62">
        <v>0</v>
      </c>
      <c r="AS62">
        <v>0</v>
      </c>
      <c r="AT62" t="s">
        <v>94</v>
      </c>
      <c r="AU62" t="s">
        <v>94</v>
      </c>
      <c r="AV62" t="s">
        <v>94</v>
      </c>
      <c r="AW62" t="s">
        <v>94</v>
      </c>
      <c r="AX62" t="s">
        <v>94</v>
      </c>
      <c r="AY62" t="s">
        <v>94</v>
      </c>
      <c r="AZ62" t="s">
        <v>94</v>
      </c>
      <c r="BA62" t="s">
        <v>94</v>
      </c>
      <c r="BB62" t="s">
        <v>94</v>
      </c>
      <c r="BC62" t="s">
        <v>94</v>
      </c>
      <c r="BD62" t="s">
        <v>94</v>
      </c>
      <c r="BE62" t="s">
        <v>94</v>
      </c>
      <c r="BF62" t="s">
        <v>214</v>
      </c>
      <c r="BG62">
        <v>77</v>
      </c>
      <c r="BH62" t="s">
        <v>98</v>
      </c>
    </row>
    <row r="63" spans="1:60">
      <c r="A63" t="s">
        <v>228</v>
      </c>
      <c r="B63" t="s">
        <v>86</v>
      </c>
      <c r="C63" t="s">
        <v>229</v>
      </c>
      <c r="D63" t="s">
        <v>88</v>
      </c>
      <c r="E63" s="2" t="str">
        <f>HYPERLINK("capsilon://?command=openfolder&amp;siteaddress=ameris.emaiq-na2.net&amp;folderid=FX8694C60B-2858-7566-B140-61B13828B0C9","FX230455")</f>
        <v>FX230455</v>
      </c>
      <c r="F63" t="s">
        <v>19</v>
      </c>
      <c r="G63" t="s">
        <v>19</v>
      </c>
      <c r="H63" t="s">
        <v>89</v>
      </c>
      <c r="I63" t="s">
        <v>230</v>
      </c>
      <c r="J63">
        <v>0</v>
      </c>
      <c r="K63" t="s">
        <v>91</v>
      </c>
      <c r="L63" t="s">
        <v>92</v>
      </c>
      <c r="M63" t="s">
        <v>93</v>
      </c>
      <c r="N63">
        <v>1</v>
      </c>
      <c r="O63" s="1">
        <v>45023.268194444441</v>
      </c>
      <c r="P63" s="1">
        <v>45023.314201388886</v>
      </c>
      <c r="Q63">
        <v>3727</v>
      </c>
      <c r="R63">
        <v>248</v>
      </c>
      <c r="S63" t="b">
        <v>0</v>
      </c>
      <c r="T63" t="s">
        <v>94</v>
      </c>
      <c r="U63" t="b">
        <v>0</v>
      </c>
      <c r="V63" t="s">
        <v>231</v>
      </c>
      <c r="W63" s="1">
        <v>45023.314201388886</v>
      </c>
      <c r="X63">
        <v>248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76</v>
      </c>
      <c r="AF63">
        <v>0</v>
      </c>
      <c r="AG63">
        <v>1</v>
      </c>
      <c r="AH63" t="s">
        <v>94</v>
      </c>
      <c r="AI63" t="s">
        <v>94</v>
      </c>
      <c r="AJ63" t="s">
        <v>94</v>
      </c>
      <c r="AK63" t="s">
        <v>94</v>
      </c>
      <c r="AL63" t="s">
        <v>94</v>
      </c>
      <c r="AM63" t="s">
        <v>94</v>
      </c>
      <c r="AN63" t="s">
        <v>94</v>
      </c>
      <c r="AO63" t="s">
        <v>94</v>
      </c>
      <c r="AP63" t="s">
        <v>94</v>
      </c>
      <c r="AQ63" t="s">
        <v>94</v>
      </c>
      <c r="AR63" t="s">
        <v>94</v>
      </c>
      <c r="AS63" t="s">
        <v>94</v>
      </c>
      <c r="AT63" t="s">
        <v>94</v>
      </c>
      <c r="AU63" t="s">
        <v>94</v>
      </c>
      <c r="AV63" t="s">
        <v>94</v>
      </c>
      <c r="AW63" t="s">
        <v>94</v>
      </c>
      <c r="AX63" t="s">
        <v>94</v>
      </c>
      <c r="AY63" t="s">
        <v>94</v>
      </c>
      <c r="AZ63" t="s">
        <v>94</v>
      </c>
      <c r="BA63" t="s">
        <v>94</v>
      </c>
      <c r="BB63" t="s">
        <v>94</v>
      </c>
      <c r="BC63" t="s">
        <v>94</v>
      </c>
      <c r="BD63" t="s">
        <v>94</v>
      </c>
      <c r="BE63" t="s">
        <v>94</v>
      </c>
      <c r="BF63" t="s">
        <v>232</v>
      </c>
      <c r="BG63">
        <v>66</v>
      </c>
      <c r="BH63" t="s">
        <v>98</v>
      </c>
    </row>
    <row r="64" spans="1:60">
      <c r="A64" t="s">
        <v>233</v>
      </c>
      <c r="B64" t="s">
        <v>86</v>
      </c>
      <c r="C64" t="s">
        <v>229</v>
      </c>
      <c r="D64" t="s">
        <v>88</v>
      </c>
      <c r="E64" s="2" t="str">
        <f>HYPERLINK("capsilon://?command=openfolder&amp;siteaddress=ameris.emaiq-na2.net&amp;folderid=FX8694C60B-2858-7566-B140-61B13828B0C9","FX230455")</f>
        <v>FX230455</v>
      </c>
      <c r="F64" t="s">
        <v>19</v>
      </c>
      <c r="G64" t="s">
        <v>19</v>
      </c>
      <c r="H64" t="s">
        <v>89</v>
      </c>
      <c r="I64" t="s">
        <v>230</v>
      </c>
      <c r="J64">
        <v>0</v>
      </c>
      <c r="K64" t="s">
        <v>91</v>
      </c>
      <c r="L64" t="s">
        <v>92</v>
      </c>
      <c r="M64" t="s">
        <v>93</v>
      </c>
      <c r="N64">
        <v>2</v>
      </c>
      <c r="O64" s="1">
        <v>45023.314502314817</v>
      </c>
      <c r="P64" s="1">
        <v>45023.348275462966</v>
      </c>
      <c r="Q64">
        <v>2633</v>
      </c>
      <c r="R64">
        <v>285</v>
      </c>
      <c r="S64" t="b">
        <v>0</v>
      </c>
      <c r="T64" t="s">
        <v>94</v>
      </c>
      <c r="U64" t="b">
        <v>1</v>
      </c>
      <c r="V64" t="s">
        <v>231</v>
      </c>
      <c r="W64" s="1">
        <v>45023.319930555554</v>
      </c>
      <c r="X64">
        <v>182</v>
      </c>
      <c r="Y64">
        <v>38</v>
      </c>
      <c r="Z64">
        <v>0</v>
      </c>
      <c r="AA64">
        <v>38</v>
      </c>
      <c r="AB64">
        <v>0</v>
      </c>
      <c r="AC64">
        <v>7</v>
      </c>
      <c r="AD64">
        <v>-38</v>
      </c>
      <c r="AE64">
        <v>0</v>
      </c>
      <c r="AF64">
        <v>0</v>
      </c>
      <c r="AG64">
        <v>0</v>
      </c>
      <c r="AH64" t="s">
        <v>173</v>
      </c>
      <c r="AI64" s="1">
        <v>45023.348275462966</v>
      </c>
      <c r="AJ64">
        <v>103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-38</v>
      </c>
      <c r="AQ64">
        <v>0</v>
      </c>
      <c r="AR64">
        <v>0</v>
      </c>
      <c r="AS64">
        <v>0</v>
      </c>
      <c r="AT64" t="s">
        <v>94</v>
      </c>
      <c r="AU64" t="s">
        <v>94</v>
      </c>
      <c r="AV64" t="s">
        <v>94</v>
      </c>
      <c r="AW64" t="s">
        <v>94</v>
      </c>
      <c r="AX64" t="s">
        <v>94</v>
      </c>
      <c r="AY64" t="s">
        <v>94</v>
      </c>
      <c r="AZ64" t="s">
        <v>94</v>
      </c>
      <c r="BA64" t="s">
        <v>94</v>
      </c>
      <c r="BB64" t="s">
        <v>94</v>
      </c>
      <c r="BC64" t="s">
        <v>94</v>
      </c>
      <c r="BD64" t="s">
        <v>94</v>
      </c>
      <c r="BE64" t="s">
        <v>94</v>
      </c>
      <c r="BF64" t="s">
        <v>232</v>
      </c>
      <c r="BG64">
        <v>48</v>
      </c>
      <c r="BH64" t="s">
        <v>98</v>
      </c>
    </row>
    <row r="65" spans="1:60">
      <c r="A65" t="s">
        <v>234</v>
      </c>
      <c r="B65" t="s">
        <v>86</v>
      </c>
      <c r="C65" t="s">
        <v>235</v>
      </c>
      <c r="D65" t="s">
        <v>88</v>
      </c>
      <c r="E65" s="2" t="str">
        <f>HYPERLINK("capsilon://?command=openfolder&amp;siteaddress=ameris.emaiq-na2.net&amp;folderid=FX50F5D977-0F34-66C7-50AE-480AC288E19C","FX2303318")</f>
        <v>FX2303318</v>
      </c>
      <c r="F65" t="s">
        <v>19</v>
      </c>
      <c r="G65" t="s">
        <v>19</v>
      </c>
      <c r="H65" t="s">
        <v>89</v>
      </c>
      <c r="I65" t="s">
        <v>236</v>
      </c>
      <c r="J65">
        <v>0</v>
      </c>
      <c r="K65" t="s">
        <v>91</v>
      </c>
      <c r="L65" t="s">
        <v>92</v>
      </c>
      <c r="M65" t="s">
        <v>93</v>
      </c>
      <c r="N65">
        <v>2</v>
      </c>
      <c r="O65" s="1">
        <v>45023.331250000003</v>
      </c>
      <c r="P65" s="1">
        <v>45023.394062500003</v>
      </c>
      <c r="Q65">
        <v>5179</v>
      </c>
      <c r="R65">
        <v>248</v>
      </c>
      <c r="S65" t="b">
        <v>0</v>
      </c>
      <c r="T65" t="s">
        <v>94</v>
      </c>
      <c r="U65" t="b">
        <v>0</v>
      </c>
      <c r="V65" t="s">
        <v>102</v>
      </c>
      <c r="W65" s="1">
        <v>45023.392233796294</v>
      </c>
      <c r="X65">
        <v>120</v>
      </c>
      <c r="Y65">
        <v>30</v>
      </c>
      <c r="Z65">
        <v>0</v>
      </c>
      <c r="AA65">
        <v>30</v>
      </c>
      <c r="AB65">
        <v>0</v>
      </c>
      <c r="AC65">
        <v>5</v>
      </c>
      <c r="AD65">
        <v>-30</v>
      </c>
      <c r="AE65">
        <v>0</v>
      </c>
      <c r="AF65">
        <v>0</v>
      </c>
      <c r="AG65">
        <v>0</v>
      </c>
      <c r="AH65" t="s">
        <v>173</v>
      </c>
      <c r="AI65" s="1">
        <v>45023.394062500003</v>
      </c>
      <c r="AJ65">
        <v>128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-30</v>
      </c>
      <c r="AQ65">
        <v>0</v>
      </c>
      <c r="AR65">
        <v>0</v>
      </c>
      <c r="AS65">
        <v>0</v>
      </c>
      <c r="AT65" t="s">
        <v>94</v>
      </c>
      <c r="AU65" t="s">
        <v>94</v>
      </c>
      <c r="AV65" t="s">
        <v>94</v>
      </c>
      <c r="AW65" t="s">
        <v>94</v>
      </c>
      <c r="AX65" t="s">
        <v>94</v>
      </c>
      <c r="AY65" t="s">
        <v>94</v>
      </c>
      <c r="AZ65" t="s">
        <v>94</v>
      </c>
      <c r="BA65" t="s">
        <v>94</v>
      </c>
      <c r="BB65" t="s">
        <v>94</v>
      </c>
      <c r="BC65" t="s">
        <v>94</v>
      </c>
      <c r="BD65" t="s">
        <v>94</v>
      </c>
      <c r="BE65" t="s">
        <v>94</v>
      </c>
      <c r="BF65" t="s">
        <v>232</v>
      </c>
      <c r="BG65">
        <v>90</v>
      </c>
      <c r="BH65" t="s">
        <v>98</v>
      </c>
    </row>
    <row r="66" spans="1:60">
      <c r="A66" t="s">
        <v>237</v>
      </c>
      <c r="B66" t="s">
        <v>86</v>
      </c>
      <c r="C66" t="s">
        <v>224</v>
      </c>
      <c r="D66" t="s">
        <v>88</v>
      </c>
      <c r="E66" s="2" t="str">
        <f>HYPERLINK("capsilon://?command=openfolder&amp;siteaddress=ameris.emaiq-na2.net&amp;folderid=FX55566F4D-B083-7131-7E54-0820344677D8","FX230446")</f>
        <v>FX230446</v>
      </c>
      <c r="F66" t="s">
        <v>19</v>
      </c>
      <c r="G66" t="s">
        <v>19</v>
      </c>
      <c r="H66" t="s">
        <v>89</v>
      </c>
      <c r="I66" t="s">
        <v>238</v>
      </c>
      <c r="J66">
        <v>0</v>
      </c>
      <c r="K66" t="s">
        <v>91</v>
      </c>
      <c r="L66" t="s">
        <v>92</v>
      </c>
      <c r="M66" t="s">
        <v>93</v>
      </c>
      <c r="N66">
        <v>1</v>
      </c>
      <c r="O66" s="1">
        <v>45023.406412037039</v>
      </c>
      <c r="P66" s="1">
        <v>45023.42359953704</v>
      </c>
      <c r="Q66">
        <v>1434</v>
      </c>
      <c r="R66">
        <v>51</v>
      </c>
      <c r="S66" t="b">
        <v>0</v>
      </c>
      <c r="T66" t="s">
        <v>94</v>
      </c>
      <c r="U66" t="b">
        <v>0</v>
      </c>
      <c r="V66" t="s">
        <v>102</v>
      </c>
      <c r="W66" s="1">
        <v>45023.42359953704</v>
      </c>
      <c r="X66">
        <v>51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75</v>
      </c>
      <c r="AF66">
        <v>0</v>
      </c>
      <c r="AG66">
        <v>1</v>
      </c>
      <c r="AH66" t="s">
        <v>94</v>
      </c>
      <c r="AI66" t="s">
        <v>94</v>
      </c>
      <c r="AJ66" t="s">
        <v>94</v>
      </c>
      <c r="AK66" t="s">
        <v>94</v>
      </c>
      <c r="AL66" t="s">
        <v>94</v>
      </c>
      <c r="AM66" t="s">
        <v>94</v>
      </c>
      <c r="AN66" t="s">
        <v>94</v>
      </c>
      <c r="AO66" t="s">
        <v>94</v>
      </c>
      <c r="AP66" t="s">
        <v>94</v>
      </c>
      <c r="AQ66" t="s">
        <v>94</v>
      </c>
      <c r="AR66" t="s">
        <v>94</v>
      </c>
      <c r="AS66" t="s">
        <v>94</v>
      </c>
      <c r="AT66" t="s">
        <v>94</v>
      </c>
      <c r="AU66" t="s">
        <v>94</v>
      </c>
      <c r="AV66" t="s">
        <v>94</v>
      </c>
      <c r="AW66" t="s">
        <v>94</v>
      </c>
      <c r="AX66" t="s">
        <v>94</v>
      </c>
      <c r="AY66" t="s">
        <v>94</v>
      </c>
      <c r="AZ66" t="s">
        <v>94</v>
      </c>
      <c r="BA66" t="s">
        <v>94</v>
      </c>
      <c r="BB66" t="s">
        <v>94</v>
      </c>
      <c r="BC66" t="s">
        <v>94</v>
      </c>
      <c r="BD66" t="s">
        <v>94</v>
      </c>
      <c r="BE66" t="s">
        <v>94</v>
      </c>
      <c r="BF66" t="s">
        <v>232</v>
      </c>
      <c r="BG66">
        <v>24</v>
      </c>
      <c r="BH66" t="s">
        <v>98</v>
      </c>
    </row>
    <row r="67" spans="1:60">
      <c r="A67" t="s">
        <v>239</v>
      </c>
      <c r="B67" t="s">
        <v>86</v>
      </c>
      <c r="C67" t="s">
        <v>224</v>
      </c>
      <c r="D67" t="s">
        <v>88</v>
      </c>
      <c r="E67" s="2" t="str">
        <f>HYPERLINK("capsilon://?command=openfolder&amp;siteaddress=ameris.emaiq-na2.net&amp;folderid=FX55566F4D-B083-7131-7E54-0820344677D8","FX230446")</f>
        <v>FX230446</v>
      </c>
      <c r="F67" t="s">
        <v>19</v>
      </c>
      <c r="G67" t="s">
        <v>19</v>
      </c>
      <c r="H67" t="s">
        <v>89</v>
      </c>
      <c r="I67" t="s">
        <v>238</v>
      </c>
      <c r="J67">
        <v>0</v>
      </c>
      <c r="K67" t="s">
        <v>91</v>
      </c>
      <c r="L67" t="s">
        <v>92</v>
      </c>
      <c r="M67" t="s">
        <v>93</v>
      </c>
      <c r="N67">
        <v>2</v>
      </c>
      <c r="O67" s="1">
        <v>45023.424004629633</v>
      </c>
      <c r="P67" s="1">
        <v>45023.518518518518</v>
      </c>
      <c r="Q67">
        <v>7829</v>
      </c>
      <c r="R67">
        <v>337</v>
      </c>
      <c r="S67" t="b">
        <v>0</v>
      </c>
      <c r="T67" t="s">
        <v>94</v>
      </c>
      <c r="U67" t="b">
        <v>1</v>
      </c>
      <c r="V67" t="s">
        <v>102</v>
      </c>
      <c r="W67" s="1">
        <v>45023.425266203703</v>
      </c>
      <c r="X67">
        <v>103</v>
      </c>
      <c r="Y67">
        <v>45</v>
      </c>
      <c r="Z67">
        <v>0</v>
      </c>
      <c r="AA67">
        <v>45</v>
      </c>
      <c r="AB67">
        <v>0</v>
      </c>
      <c r="AC67">
        <v>9</v>
      </c>
      <c r="AD67">
        <v>-45</v>
      </c>
      <c r="AE67">
        <v>0</v>
      </c>
      <c r="AF67">
        <v>0</v>
      </c>
      <c r="AG67">
        <v>0</v>
      </c>
      <c r="AH67" t="s">
        <v>119</v>
      </c>
      <c r="AI67" s="1">
        <v>45023.518518518518</v>
      </c>
      <c r="AJ67">
        <v>234</v>
      </c>
      <c r="AK67">
        <v>1</v>
      </c>
      <c r="AL67">
        <v>0</v>
      </c>
      <c r="AM67">
        <v>1</v>
      </c>
      <c r="AN67">
        <v>0</v>
      </c>
      <c r="AO67">
        <v>1</v>
      </c>
      <c r="AP67">
        <v>-46</v>
      </c>
      <c r="AQ67">
        <v>0</v>
      </c>
      <c r="AR67">
        <v>0</v>
      </c>
      <c r="AS67">
        <v>0</v>
      </c>
      <c r="AT67" t="s">
        <v>94</v>
      </c>
      <c r="AU67" t="s">
        <v>94</v>
      </c>
      <c r="AV67" t="s">
        <v>94</v>
      </c>
      <c r="AW67" t="s">
        <v>94</v>
      </c>
      <c r="AX67" t="s">
        <v>94</v>
      </c>
      <c r="AY67" t="s">
        <v>94</v>
      </c>
      <c r="AZ67" t="s">
        <v>94</v>
      </c>
      <c r="BA67" t="s">
        <v>94</v>
      </c>
      <c r="BB67" t="s">
        <v>94</v>
      </c>
      <c r="BC67" t="s">
        <v>94</v>
      </c>
      <c r="BD67" t="s">
        <v>94</v>
      </c>
      <c r="BE67" t="s">
        <v>94</v>
      </c>
      <c r="BF67" t="s">
        <v>232</v>
      </c>
      <c r="BG67">
        <v>136</v>
      </c>
      <c r="BH67" t="s">
        <v>98</v>
      </c>
    </row>
    <row r="68" spans="1:60">
      <c r="A68" t="s">
        <v>240</v>
      </c>
      <c r="B68" t="s">
        <v>86</v>
      </c>
      <c r="C68" t="s">
        <v>241</v>
      </c>
      <c r="D68" t="s">
        <v>88</v>
      </c>
      <c r="E68" s="2" t="str">
        <f>HYPERLINK("capsilon://?command=openfolder&amp;siteaddress=ameris.emaiq-na2.net&amp;folderid=FXBFB1F4AC-FFCA-85A3-A13A-2139C891FDEC","FX2303292")</f>
        <v>FX2303292</v>
      </c>
      <c r="F68" t="s">
        <v>19</v>
      </c>
      <c r="G68" t="s">
        <v>19</v>
      </c>
      <c r="H68" t="s">
        <v>89</v>
      </c>
      <c r="I68" t="s">
        <v>242</v>
      </c>
      <c r="J68">
        <v>0</v>
      </c>
      <c r="K68" t="s">
        <v>91</v>
      </c>
      <c r="L68" t="s">
        <v>92</v>
      </c>
      <c r="M68" t="s">
        <v>93</v>
      </c>
      <c r="N68">
        <v>2</v>
      </c>
      <c r="O68" s="1">
        <v>45023.448217592595</v>
      </c>
      <c r="P68" s="1">
        <v>45023.519375000003</v>
      </c>
      <c r="Q68">
        <v>5965</v>
      </c>
      <c r="R68">
        <v>183</v>
      </c>
      <c r="S68" t="b">
        <v>0</v>
      </c>
      <c r="T68" t="s">
        <v>94</v>
      </c>
      <c r="U68" t="b">
        <v>0</v>
      </c>
      <c r="V68" t="s">
        <v>243</v>
      </c>
      <c r="W68" s="1">
        <v>45023.453229166669</v>
      </c>
      <c r="X68">
        <v>110</v>
      </c>
      <c r="Y68">
        <v>11</v>
      </c>
      <c r="Z68">
        <v>0</v>
      </c>
      <c r="AA68">
        <v>11</v>
      </c>
      <c r="AB68">
        <v>0</v>
      </c>
      <c r="AC68">
        <v>1</v>
      </c>
      <c r="AD68">
        <v>-11</v>
      </c>
      <c r="AE68">
        <v>0</v>
      </c>
      <c r="AF68">
        <v>0</v>
      </c>
      <c r="AG68">
        <v>0</v>
      </c>
      <c r="AH68" t="s">
        <v>119</v>
      </c>
      <c r="AI68" s="1">
        <v>45023.519375000003</v>
      </c>
      <c r="AJ68">
        <v>73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-11</v>
      </c>
      <c r="AQ68">
        <v>0</v>
      </c>
      <c r="AR68">
        <v>0</v>
      </c>
      <c r="AS68">
        <v>0</v>
      </c>
      <c r="AT68" t="s">
        <v>94</v>
      </c>
      <c r="AU68" t="s">
        <v>94</v>
      </c>
      <c r="AV68" t="s">
        <v>94</v>
      </c>
      <c r="AW68" t="s">
        <v>94</v>
      </c>
      <c r="AX68" t="s">
        <v>94</v>
      </c>
      <c r="AY68" t="s">
        <v>94</v>
      </c>
      <c r="AZ68" t="s">
        <v>94</v>
      </c>
      <c r="BA68" t="s">
        <v>94</v>
      </c>
      <c r="BB68" t="s">
        <v>94</v>
      </c>
      <c r="BC68" t="s">
        <v>94</v>
      </c>
      <c r="BD68" t="s">
        <v>94</v>
      </c>
      <c r="BE68" t="s">
        <v>94</v>
      </c>
      <c r="BF68" t="s">
        <v>232</v>
      </c>
      <c r="BG68">
        <v>102</v>
      </c>
      <c r="BH68" t="s">
        <v>98</v>
      </c>
    </row>
    <row r="69" spans="1:60">
      <c r="A69" t="s">
        <v>244</v>
      </c>
      <c r="B69" t="s">
        <v>86</v>
      </c>
      <c r="C69" t="s">
        <v>245</v>
      </c>
      <c r="D69" t="s">
        <v>88</v>
      </c>
      <c r="E69" s="2" t="str">
        <f>HYPERLINK("capsilon://?command=openfolder&amp;siteaddress=ameris.emaiq-na2.net&amp;folderid=FXFA89C09F-26A0-6DEC-F03B-D94AD300C963","FX2303268")</f>
        <v>FX2303268</v>
      </c>
      <c r="F69" t="s">
        <v>19</v>
      </c>
      <c r="G69" t="s">
        <v>19</v>
      </c>
      <c r="H69" t="s">
        <v>89</v>
      </c>
      <c r="I69" t="s">
        <v>246</v>
      </c>
      <c r="J69">
        <v>0</v>
      </c>
      <c r="K69" t="s">
        <v>91</v>
      </c>
      <c r="L69" t="s">
        <v>92</v>
      </c>
      <c r="M69" t="s">
        <v>93</v>
      </c>
      <c r="N69">
        <v>2</v>
      </c>
      <c r="O69" s="1">
        <v>45023.517754629633</v>
      </c>
      <c r="P69" s="1">
        <v>45023.53769675926</v>
      </c>
      <c r="Q69">
        <v>1168</v>
      </c>
      <c r="R69">
        <v>555</v>
      </c>
      <c r="S69" t="b">
        <v>0</v>
      </c>
      <c r="T69" t="s">
        <v>94</v>
      </c>
      <c r="U69" t="b">
        <v>0</v>
      </c>
      <c r="V69" t="s">
        <v>112</v>
      </c>
      <c r="W69" s="1">
        <v>45023.520439814813</v>
      </c>
      <c r="X69">
        <v>191</v>
      </c>
      <c r="Y69">
        <v>15</v>
      </c>
      <c r="Z69">
        <v>0</v>
      </c>
      <c r="AA69">
        <v>15</v>
      </c>
      <c r="AB69">
        <v>0</v>
      </c>
      <c r="AC69">
        <v>1</v>
      </c>
      <c r="AD69">
        <v>-15</v>
      </c>
      <c r="AE69">
        <v>0</v>
      </c>
      <c r="AF69">
        <v>0</v>
      </c>
      <c r="AG69">
        <v>0</v>
      </c>
      <c r="AH69" t="s">
        <v>119</v>
      </c>
      <c r="AI69" s="1">
        <v>45023.53769675926</v>
      </c>
      <c r="AJ69">
        <v>272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-15</v>
      </c>
      <c r="AQ69">
        <v>0</v>
      </c>
      <c r="AR69">
        <v>0</v>
      </c>
      <c r="AS69">
        <v>0</v>
      </c>
      <c r="AT69" t="s">
        <v>94</v>
      </c>
      <c r="AU69" t="s">
        <v>94</v>
      </c>
      <c r="AV69" t="s">
        <v>94</v>
      </c>
      <c r="AW69" t="s">
        <v>94</v>
      </c>
      <c r="AX69" t="s">
        <v>94</v>
      </c>
      <c r="AY69" t="s">
        <v>94</v>
      </c>
      <c r="AZ69" t="s">
        <v>94</v>
      </c>
      <c r="BA69" t="s">
        <v>94</v>
      </c>
      <c r="BB69" t="s">
        <v>94</v>
      </c>
      <c r="BC69" t="s">
        <v>94</v>
      </c>
      <c r="BD69" t="s">
        <v>94</v>
      </c>
      <c r="BE69" t="s">
        <v>94</v>
      </c>
      <c r="BF69" t="s">
        <v>232</v>
      </c>
      <c r="BG69">
        <v>28</v>
      </c>
      <c r="BH69" t="s">
        <v>98</v>
      </c>
    </row>
    <row r="70" spans="1:60">
      <c r="A70" t="s">
        <v>247</v>
      </c>
      <c r="B70" t="s">
        <v>86</v>
      </c>
      <c r="C70" t="s">
        <v>245</v>
      </c>
      <c r="D70" t="s">
        <v>88</v>
      </c>
      <c r="E70" s="2" t="str">
        <f>HYPERLINK("capsilon://?command=openfolder&amp;siteaddress=ameris.emaiq-na2.net&amp;folderid=FXFA89C09F-26A0-6DEC-F03B-D94AD300C963","FX2303268")</f>
        <v>FX2303268</v>
      </c>
      <c r="F70" t="s">
        <v>19</v>
      </c>
      <c r="G70" t="s">
        <v>19</v>
      </c>
      <c r="H70" t="s">
        <v>89</v>
      </c>
      <c r="I70" t="s">
        <v>248</v>
      </c>
      <c r="J70">
        <v>0</v>
      </c>
      <c r="K70" t="s">
        <v>91</v>
      </c>
      <c r="L70" t="s">
        <v>92</v>
      </c>
      <c r="M70" t="s">
        <v>93</v>
      </c>
      <c r="N70">
        <v>1</v>
      </c>
      <c r="O70" s="1">
        <v>45023.518726851849</v>
      </c>
      <c r="P70" s="1">
        <v>45023.536504629628</v>
      </c>
      <c r="Q70">
        <v>1168</v>
      </c>
      <c r="R70">
        <v>368</v>
      </c>
      <c r="S70" t="b">
        <v>0</v>
      </c>
      <c r="T70" t="s">
        <v>94</v>
      </c>
      <c r="U70" t="b">
        <v>0</v>
      </c>
      <c r="V70" t="s">
        <v>112</v>
      </c>
      <c r="W70" s="1">
        <v>45023.536504629628</v>
      </c>
      <c r="X70">
        <v>314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34</v>
      </c>
      <c r="AF70">
        <v>0</v>
      </c>
      <c r="AG70">
        <v>1</v>
      </c>
      <c r="AH70" t="s">
        <v>94</v>
      </c>
      <c r="AI70" t="s">
        <v>94</v>
      </c>
      <c r="AJ70" t="s">
        <v>94</v>
      </c>
      <c r="AK70" t="s">
        <v>94</v>
      </c>
      <c r="AL70" t="s">
        <v>94</v>
      </c>
      <c r="AM70" t="s">
        <v>94</v>
      </c>
      <c r="AN70" t="s">
        <v>94</v>
      </c>
      <c r="AO70" t="s">
        <v>94</v>
      </c>
      <c r="AP70" t="s">
        <v>94</v>
      </c>
      <c r="AQ70" t="s">
        <v>94</v>
      </c>
      <c r="AR70" t="s">
        <v>94</v>
      </c>
      <c r="AS70" t="s">
        <v>94</v>
      </c>
      <c r="AT70" t="s">
        <v>94</v>
      </c>
      <c r="AU70" t="s">
        <v>94</v>
      </c>
      <c r="AV70" t="s">
        <v>94</v>
      </c>
      <c r="AW70" t="s">
        <v>94</v>
      </c>
      <c r="AX70" t="s">
        <v>94</v>
      </c>
      <c r="AY70" t="s">
        <v>94</v>
      </c>
      <c r="AZ70" t="s">
        <v>94</v>
      </c>
      <c r="BA70" t="s">
        <v>94</v>
      </c>
      <c r="BB70" t="s">
        <v>94</v>
      </c>
      <c r="BC70" t="s">
        <v>94</v>
      </c>
      <c r="BD70" t="s">
        <v>94</v>
      </c>
      <c r="BE70" t="s">
        <v>94</v>
      </c>
      <c r="BF70" t="s">
        <v>232</v>
      </c>
      <c r="BG70">
        <v>25</v>
      </c>
      <c r="BH70" t="s">
        <v>98</v>
      </c>
    </row>
    <row r="71" spans="1:60">
      <c r="A71" t="s">
        <v>249</v>
      </c>
      <c r="B71" t="s">
        <v>86</v>
      </c>
      <c r="C71" t="s">
        <v>245</v>
      </c>
      <c r="D71" t="s">
        <v>88</v>
      </c>
      <c r="E71" s="2" t="str">
        <f>HYPERLINK("capsilon://?command=openfolder&amp;siteaddress=ameris.emaiq-na2.net&amp;folderid=FXFA89C09F-26A0-6DEC-F03B-D94AD300C963","FX2303268")</f>
        <v>FX2303268</v>
      </c>
      <c r="F71" t="s">
        <v>19</v>
      </c>
      <c r="G71" t="s">
        <v>19</v>
      </c>
      <c r="H71" t="s">
        <v>89</v>
      </c>
      <c r="I71" t="s">
        <v>250</v>
      </c>
      <c r="J71">
        <v>0</v>
      </c>
      <c r="K71" t="s">
        <v>91</v>
      </c>
      <c r="L71" t="s">
        <v>92</v>
      </c>
      <c r="M71" t="s">
        <v>93</v>
      </c>
      <c r="N71">
        <v>2</v>
      </c>
      <c r="O71" s="1">
        <v>45023.518912037034</v>
      </c>
      <c r="P71" s="1">
        <v>45023.538182870368</v>
      </c>
      <c r="Q71">
        <v>1389</v>
      </c>
      <c r="R71">
        <v>276</v>
      </c>
      <c r="S71" t="b">
        <v>0</v>
      </c>
      <c r="T71" t="s">
        <v>94</v>
      </c>
      <c r="U71" t="b">
        <v>0</v>
      </c>
      <c r="V71" t="s">
        <v>95</v>
      </c>
      <c r="W71" s="1">
        <v>45023.536041666666</v>
      </c>
      <c r="X71">
        <v>77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15</v>
      </c>
      <c r="AF71">
        <v>1</v>
      </c>
      <c r="AG71">
        <v>1</v>
      </c>
      <c r="AH71" t="s">
        <v>119</v>
      </c>
      <c r="AI71" s="1">
        <v>45023.538182870368</v>
      </c>
      <c r="AJ71">
        <v>41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1</v>
      </c>
      <c r="AT71" t="s">
        <v>94</v>
      </c>
      <c r="AU71" t="s">
        <v>94</v>
      </c>
      <c r="AV71" t="s">
        <v>94</v>
      </c>
      <c r="AW71" t="s">
        <v>94</v>
      </c>
      <c r="AX71" t="s">
        <v>94</v>
      </c>
      <c r="AY71" t="s">
        <v>94</v>
      </c>
      <c r="AZ71" t="s">
        <v>94</v>
      </c>
      <c r="BA71" t="s">
        <v>94</v>
      </c>
      <c r="BB71" t="s">
        <v>94</v>
      </c>
      <c r="BC71" t="s">
        <v>94</v>
      </c>
      <c r="BD71" t="s">
        <v>94</v>
      </c>
      <c r="BE71" t="s">
        <v>94</v>
      </c>
      <c r="BF71" t="s">
        <v>232</v>
      </c>
      <c r="BG71">
        <v>27</v>
      </c>
      <c r="BH71" t="s">
        <v>98</v>
      </c>
    </row>
    <row r="72" spans="1:60">
      <c r="A72" t="s">
        <v>251</v>
      </c>
      <c r="B72" t="s">
        <v>86</v>
      </c>
      <c r="C72" t="s">
        <v>245</v>
      </c>
      <c r="D72" t="s">
        <v>88</v>
      </c>
      <c r="E72" s="2" t="str">
        <f>HYPERLINK("capsilon://?command=openfolder&amp;siteaddress=ameris.emaiq-na2.net&amp;folderid=FXFA89C09F-26A0-6DEC-F03B-D94AD300C963","FX2303268")</f>
        <v>FX2303268</v>
      </c>
      <c r="F72" t="s">
        <v>19</v>
      </c>
      <c r="G72" t="s">
        <v>19</v>
      </c>
      <c r="H72" t="s">
        <v>89</v>
      </c>
      <c r="I72" t="s">
        <v>252</v>
      </c>
      <c r="J72">
        <v>0</v>
      </c>
      <c r="K72" t="s">
        <v>91</v>
      </c>
      <c r="L72" t="s">
        <v>92</v>
      </c>
      <c r="M72" t="s">
        <v>93</v>
      </c>
      <c r="N72">
        <v>2</v>
      </c>
      <c r="O72" s="1">
        <v>45023.519016203703</v>
      </c>
      <c r="P72" s="1">
        <v>45023.554178240738</v>
      </c>
      <c r="Q72">
        <v>2790</v>
      </c>
      <c r="R72">
        <v>248</v>
      </c>
      <c r="S72" t="b">
        <v>0</v>
      </c>
      <c r="T72" t="s">
        <v>94</v>
      </c>
      <c r="U72" t="b">
        <v>0</v>
      </c>
      <c r="V72" t="s">
        <v>112</v>
      </c>
      <c r="W72" s="1">
        <v>45023.538344907407</v>
      </c>
      <c r="X72">
        <v>158</v>
      </c>
      <c r="Y72">
        <v>15</v>
      </c>
      <c r="Z72">
        <v>0</v>
      </c>
      <c r="AA72">
        <v>15</v>
      </c>
      <c r="AB72">
        <v>0</v>
      </c>
      <c r="AC72">
        <v>3</v>
      </c>
      <c r="AD72">
        <v>-15</v>
      </c>
      <c r="AE72">
        <v>0</v>
      </c>
      <c r="AF72">
        <v>0</v>
      </c>
      <c r="AG72">
        <v>0</v>
      </c>
      <c r="AH72" t="s">
        <v>119</v>
      </c>
      <c r="AI72" s="1">
        <v>45023.554178240738</v>
      </c>
      <c r="AJ72">
        <v>61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-15</v>
      </c>
      <c r="AQ72">
        <v>0</v>
      </c>
      <c r="AR72">
        <v>0</v>
      </c>
      <c r="AS72">
        <v>0</v>
      </c>
      <c r="AT72" t="s">
        <v>94</v>
      </c>
      <c r="AU72" t="s">
        <v>94</v>
      </c>
      <c r="AV72" t="s">
        <v>94</v>
      </c>
      <c r="AW72" t="s">
        <v>94</v>
      </c>
      <c r="AX72" t="s">
        <v>94</v>
      </c>
      <c r="AY72" t="s">
        <v>94</v>
      </c>
      <c r="AZ72" t="s">
        <v>94</v>
      </c>
      <c r="BA72" t="s">
        <v>94</v>
      </c>
      <c r="BB72" t="s">
        <v>94</v>
      </c>
      <c r="BC72" t="s">
        <v>94</v>
      </c>
      <c r="BD72" t="s">
        <v>94</v>
      </c>
      <c r="BE72" t="s">
        <v>94</v>
      </c>
      <c r="BF72" t="s">
        <v>232</v>
      </c>
      <c r="BG72">
        <v>50</v>
      </c>
      <c r="BH72" t="s">
        <v>98</v>
      </c>
    </row>
    <row r="73" spans="1:60">
      <c r="A73" t="s">
        <v>253</v>
      </c>
      <c r="B73" t="s">
        <v>86</v>
      </c>
      <c r="C73" t="s">
        <v>245</v>
      </c>
      <c r="D73" t="s">
        <v>88</v>
      </c>
      <c r="E73" s="2" t="str">
        <f>HYPERLINK("capsilon://?command=openfolder&amp;siteaddress=ameris.emaiq-na2.net&amp;folderid=FXFA89C09F-26A0-6DEC-F03B-D94AD300C963","FX2303268")</f>
        <v>FX2303268</v>
      </c>
      <c r="F73" t="s">
        <v>19</v>
      </c>
      <c r="G73" t="s">
        <v>19</v>
      </c>
      <c r="H73" t="s">
        <v>89</v>
      </c>
      <c r="I73" t="s">
        <v>254</v>
      </c>
      <c r="J73">
        <v>0</v>
      </c>
      <c r="K73" t="s">
        <v>91</v>
      </c>
      <c r="L73" t="s">
        <v>92</v>
      </c>
      <c r="M73" t="s">
        <v>93</v>
      </c>
      <c r="N73">
        <v>2</v>
      </c>
      <c r="O73" s="1">
        <v>45023.519224537034</v>
      </c>
      <c r="P73" s="1">
        <v>45023.598425925928</v>
      </c>
      <c r="Q73">
        <v>5821</v>
      </c>
      <c r="R73">
        <v>1022</v>
      </c>
      <c r="S73" t="b">
        <v>0</v>
      </c>
      <c r="T73" t="s">
        <v>94</v>
      </c>
      <c r="U73" t="b">
        <v>0</v>
      </c>
      <c r="V73" t="s">
        <v>95</v>
      </c>
      <c r="W73" s="1">
        <v>45023.557476851849</v>
      </c>
      <c r="X73">
        <v>935</v>
      </c>
      <c r="Y73">
        <v>15</v>
      </c>
      <c r="Z73">
        <v>0</v>
      </c>
      <c r="AA73">
        <v>15</v>
      </c>
      <c r="AB73">
        <v>0</v>
      </c>
      <c r="AC73">
        <v>1</v>
      </c>
      <c r="AD73">
        <v>-15</v>
      </c>
      <c r="AE73">
        <v>0</v>
      </c>
      <c r="AF73">
        <v>0</v>
      </c>
      <c r="AG73">
        <v>0</v>
      </c>
      <c r="AH73" t="s">
        <v>119</v>
      </c>
      <c r="AI73" s="1">
        <v>45023.598425925928</v>
      </c>
      <c r="AJ73">
        <v>87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-15</v>
      </c>
      <c r="AQ73">
        <v>0</v>
      </c>
      <c r="AR73">
        <v>0</v>
      </c>
      <c r="AS73">
        <v>0</v>
      </c>
      <c r="AT73" t="s">
        <v>94</v>
      </c>
      <c r="AU73" t="s">
        <v>94</v>
      </c>
      <c r="AV73" t="s">
        <v>94</v>
      </c>
      <c r="AW73" t="s">
        <v>94</v>
      </c>
      <c r="AX73" t="s">
        <v>94</v>
      </c>
      <c r="AY73" t="s">
        <v>94</v>
      </c>
      <c r="AZ73" t="s">
        <v>94</v>
      </c>
      <c r="BA73" t="s">
        <v>94</v>
      </c>
      <c r="BB73" t="s">
        <v>94</v>
      </c>
      <c r="BC73" t="s">
        <v>94</v>
      </c>
      <c r="BD73" t="s">
        <v>94</v>
      </c>
      <c r="BE73" t="s">
        <v>94</v>
      </c>
      <c r="BF73" t="s">
        <v>232</v>
      </c>
      <c r="BG73">
        <v>114</v>
      </c>
      <c r="BH73" t="s">
        <v>98</v>
      </c>
    </row>
    <row r="74" spans="1:60">
      <c r="A74" t="s">
        <v>255</v>
      </c>
      <c r="B74" t="s">
        <v>86</v>
      </c>
      <c r="C74" t="s">
        <v>245</v>
      </c>
      <c r="D74" t="s">
        <v>88</v>
      </c>
      <c r="E74" s="2" t="str">
        <f>HYPERLINK("capsilon://?command=openfolder&amp;siteaddress=ameris.emaiq-na2.net&amp;folderid=FXFA89C09F-26A0-6DEC-F03B-D94AD300C963","FX2303268")</f>
        <v>FX2303268</v>
      </c>
      <c r="F74" t="s">
        <v>19</v>
      </c>
      <c r="G74" t="s">
        <v>19</v>
      </c>
      <c r="H74" t="s">
        <v>89</v>
      </c>
      <c r="I74" t="s">
        <v>256</v>
      </c>
      <c r="J74">
        <v>0</v>
      </c>
      <c r="K74" t="s">
        <v>91</v>
      </c>
      <c r="L74" t="s">
        <v>92</v>
      </c>
      <c r="M74" t="s">
        <v>93</v>
      </c>
      <c r="N74">
        <v>2</v>
      </c>
      <c r="O74" s="1">
        <v>45023.51939814815</v>
      </c>
      <c r="P74" s="1">
        <v>45023.554907407408</v>
      </c>
      <c r="Q74">
        <v>2891</v>
      </c>
      <c r="R74">
        <v>177</v>
      </c>
      <c r="S74" t="b">
        <v>0</v>
      </c>
      <c r="T74" t="s">
        <v>94</v>
      </c>
      <c r="U74" t="b">
        <v>0</v>
      </c>
      <c r="V74" t="s">
        <v>112</v>
      </c>
      <c r="W74" s="1">
        <v>45023.549039351848</v>
      </c>
      <c r="X74">
        <v>115</v>
      </c>
      <c r="Y74">
        <v>15</v>
      </c>
      <c r="Z74">
        <v>0</v>
      </c>
      <c r="AA74">
        <v>15</v>
      </c>
      <c r="AB74">
        <v>0</v>
      </c>
      <c r="AC74">
        <v>2</v>
      </c>
      <c r="AD74">
        <v>-15</v>
      </c>
      <c r="AE74">
        <v>0</v>
      </c>
      <c r="AF74">
        <v>0</v>
      </c>
      <c r="AG74">
        <v>0</v>
      </c>
      <c r="AH74" t="s">
        <v>119</v>
      </c>
      <c r="AI74" s="1">
        <v>45023.554907407408</v>
      </c>
      <c r="AJ74">
        <v>62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-15</v>
      </c>
      <c r="AQ74">
        <v>0</v>
      </c>
      <c r="AR74">
        <v>0</v>
      </c>
      <c r="AS74">
        <v>0</v>
      </c>
      <c r="AT74" t="s">
        <v>94</v>
      </c>
      <c r="AU74" t="s">
        <v>94</v>
      </c>
      <c r="AV74" t="s">
        <v>94</v>
      </c>
      <c r="AW74" t="s">
        <v>94</v>
      </c>
      <c r="AX74" t="s">
        <v>94</v>
      </c>
      <c r="AY74" t="s">
        <v>94</v>
      </c>
      <c r="AZ74" t="s">
        <v>94</v>
      </c>
      <c r="BA74" t="s">
        <v>94</v>
      </c>
      <c r="BB74" t="s">
        <v>94</v>
      </c>
      <c r="BC74" t="s">
        <v>94</v>
      </c>
      <c r="BD74" t="s">
        <v>94</v>
      </c>
      <c r="BE74" t="s">
        <v>94</v>
      </c>
      <c r="BF74" t="s">
        <v>232</v>
      </c>
      <c r="BG74">
        <v>51</v>
      </c>
      <c r="BH74" t="s">
        <v>98</v>
      </c>
    </row>
    <row r="75" spans="1:60">
      <c r="A75" t="s">
        <v>257</v>
      </c>
      <c r="B75" t="s">
        <v>86</v>
      </c>
      <c r="C75" t="s">
        <v>245</v>
      </c>
      <c r="D75" t="s">
        <v>88</v>
      </c>
      <c r="E75" s="2" t="str">
        <f>HYPERLINK("capsilon://?command=openfolder&amp;siteaddress=ameris.emaiq-na2.net&amp;folderid=FXFA89C09F-26A0-6DEC-F03B-D94AD300C963","FX2303268")</f>
        <v>FX2303268</v>
      </c>
      <c r="F75" t="s">
        <v>19</v>
      </c>
      <c r="G75" t="s">
        <v>19</v>
      </c>
      <c r="H75" t="s">
        <v>89</v>
      </c>
      <c r="I75" t="s">
        <v>258</v>
      </c>
      <c r="J75">
        <v>0</v>
      </c>
      <c r="K75" t="s">
        <v>91</v>
      </c>
      <c r="L75" t="s">
        <v>92</v>
      </c>
      <c r="M75" t="s">
        <v>93</v>
      </c>
      <c r="N75">
        <v>2</v>
      </c>
      <c r="O75" s="1">
        <v>45023.519652777781</v>
      </c>
      <c r="P75" s="1">
        <v>45023.600243055553</v>
      </c>
      <c r="Q75">
        <v>6150</v>
      </c>
      <c r="R75">
        <v>813</v>
      </c>
      <c r="S75" t="b">
        <v>0</v>
      </c>
      <c r="T75" t="s">
        <v>94</v>
      </c>
      <c r="U75" t="b">
        <v>0</v>
      </c>
      <c r="V75" t="s">
        <v>95</v>
      </c>
      <c r="W75" s="1">
        <v>45023.565000000002</v>
      </c>
      <c r="X75">
        <v>649</v>
      </c>
      <c r="Y75">
        <v>45</v>
      </c>
      <c r="Z75">
        <v>0</v>
      </c>
      <c r="AA75">
        <v>45</v>
      </c>
      <c r="AB75">
        <v>0</v>
      </c>
      <c r="AC75">
        <v>11</v>
      </c>
      <c r="AD75">
        <v>-45</v>
      </c>
      <c r="AE75">
        <v>0</v>
      </c>
      <c r="AF75">
        <v>0</v>
      </c>
      <c r="AG75">
        <v>0</v>
      </c>
      <c r="AH75" t="s">
        <v>119</v>
      </c>
      <c r="AI75" s="1">
        <v>45023.600243055553</v>
      </c>
      <c r="AJ75">
        <v>156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-45</v>
      </c>
      <c r="AQ75">
        <v>0</v>
      </c>
      <c r="AR75">
        <v>0</v>
      </c>
      <c r="AS75">
        <v>0</v>
      </c>
      <c r="AT75" t="s">
        <v>94</v>
      </c>
      <c r="AU75" t="s">
        <v>94</v>
      </c>
      <c r="AV75" t="s">
        <v>94</v>
      </c>
      <c r="AW75" t="s">
        <v>94</v>
      </c>
      <c r="AX75" t="s">
        <v>94</v>
      </c>
      <c r="AY75" t="s">
        <v>94</v>
      </c>
      <c r="AZ75" t="s">
        <v>94</v>
      </c>
      <c r="BA75" t="s">
        <v>94</v>
      </c>
      <c r="BB75" t="s">
        <v>94</v>
      </c>
      <c r="BC75" t="s">
        <v>94</v>
      </c>
      <c r="BD75" t="s">
        <v>94</v>
      </c>
      <c r="BE75" t="s">
        <v>94</v>
      </c>
      <c r="BF75" t="s">
        <v>232</v>
      </c>
      <c r="BG75">
        <v>116</v>
      </c>
      <c r="BH75" t="s">
        <v>98</v>
      </c>
    </row>
    <row r="76" spans="1:60">
      <c r="A76" t="s">
        <v>259</v>
      </c>
      <c r="B76" t="s">
        <v>86</v>
      </c>
      <c r="C76" t="s">
        <v>245</v>
      </c>
      <c r="D76" t="s">
        <v>88</v>
      </c>
      <c r="E76" s="2" t="str">
        <f>HYPERLINK("capsilon://?command=openfolder&amp;siteaddress=ameris.emaiq-na2.net&amp;folderid=FXFA89C09F-26A0-6DEC-F03B-D94AD300C963","FX2303268")</f>
        <v>FX2303268</v>
      </c>
      <c r="F76" t="s">
        <v>19</v>
      </c>
      <c r="G76" t="s">
        <v>19</v>
      </c>
      <c r="H76" t="s">
        <v>89</v>
      </c>
      <c r="I76" t="s">
        <v>260</v>
      </c>
      <c r="J76">
        <v>0</v>
      </c>
      <c r="K76" t="s">
        <v>91</v>
      </c>
      <c r="L76" t="s">
        <v>92</v>
      </c>
      <c r="M76" t="s">
        <v>93</v>
      </c>
      <c r="N76">
        <v>1</v>
      </c>
      <c r="O76" s="1">
        <v>45023.520578703705</v>
      </c>
      <c r="P76" s="1">
        <v>45023.566064814811</v>
      </c>
      <c r="Q76">
        <v>3839</v>
      </c>
      <c r="R76">
        <v>91</v>
      </c>
      <c r="S76" t="b">
        <v>0</v>
      </c>
      <c r="T76" t="s">
        <v>94</v>
      </c>
      <c r="U76" t="b">
        <v>0</v>
      </c>
      <c r="V76" t="s">
        <v>95</v>
      </c>
      <c r="W76" s="1">
        <v>45023.566064814811</v>
      </c>
      <c r="X76">
        <v>91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60</v>
      </c>
      <c r="AF76">
        <v>0</v>
      </c>
      <c r="AG76">
        <v>1</v>
      </c>
      <c r="AH76" t="s">
        <v>94</v>
      </c>
      <c r="AI76" t="s">
        <v>94</v>
      </c>
      <c r="AJ76" t="s">
        <v>94</v>
      </c>
      <c r="AK76" t="s">
        <v>94</v>
      </c>
      <c r="AL76" t="s">
        <v>94</v>
      </c>
      <c r="AM76" t="s">
        <v>94</v>
      </c>
      <c r="AN76" t="s">
        <v>94</v>
      </c>
      <c r="AO76" t="s">
        <v>94</v>
      </c>
      <c r="AP76" t="s">
        <v>94</v>
      </c>
      <c r="AQ76" t="s">
        <v>94</v>
      </c>
      <c r="AR76" t="s">
        <v>94</v>
      </c>
      <c r="AS76" t="s">
        <v>94</v>
      </c>
      <c r="AT76" t="s">
        <v>94</v>
      </c>
      <c r="AU76" t="s">
        <v>94</v>
      </c>
      <c r="AV76" t="s">
        <v>94</v>
      </c>
      <c r="AW76" t="s">
        <v>94</v>
      </c>
      <c r="AX76" t="s">
        <v>94</v>
      </c>
      <c r="AY76" t="s">
        <v>94</v>
      </c>
      <c r="AZ76" t="s">
        <v>94</v>
      </c>
      <c r="BA76" t="s">
        <v>94</v>
      </c>
      <c r="BB76" t="s">
        <v>94</v>
      </c>
      <c r="BC76" t="s">
        <v>94</v>
      </c>
      <c r="BD76" t="s">
        <v>94</v>
      </c>
      <c r="BE76" t="s">
        <v>94</v>
      </c>
      <c r="BF76" t="s">
        <v>232</v>
      </c>
      <c r="BG76">
        <v>65</v>
      </c>
      <c r="BH76" t="s">
        <v>98</v>
      </c>
    </row>
    <row r="77" spans="1:60">
      <c r="A77" t="s">
        <v>261</v>
      </c>
      <c r="B77" t="s">
        <v>86</v>
      </c>
      <c r="C77" t="s">
        <v>262</v>
      </c>
      <c r="D77" t="s">
        <v>88</v>
      </c>
      <c r="E77" s="2" t="str">
        <f>HYPERLINK("capsilon://?command=openfolder&amp;siteaddress=ameris.emaiq-na2.net&amp;folderid=FXAEAE4FC0-BFE8-09A4-357F-5535B0A005D7","FX2303271")</f>
        <v>FX2303271</v>
      </c>
      <c r="F77" t="s">
        <v>19</v>
      </c>
      <c r="G77" t="s">
        <v>19</v>
      </c>
      <c r="H77" t="s">
        <v>89</v>
      </c>
      <c r="I77" t="s">
        <v>263</v>
      </c>
      <c r="J77">
        <v>0</v>
      </c>
      <c r="K77" t="s">
        <v>91</v>
      </c>
      <c r="L77" t="s">
        <v>92</v>
      </c>
      <c r="M77" t="s">
        <v>93</v>
      </c>
      <c r="N77">
        <v>2</v>
      </c>
      <c r="O77" s="1">
        <v>45023.530555555553</v>
      </c>
      <c r="P77" s="1">
        <v>45023.602280092593</v>
      </c>
      <c r="Q77">
        <v>5220</v>
      </c>
      <c r="R77">
        <v>977</v>
      </c>
      <c r="S77" t="b">
        <v>0</v>
      </c>
      <c r="T77" t="s">
        <v>94</v>
      </c>
      <c r="U77" t="b">
        <v>0</v>
      </c>
      <c r="V77" t="s">
        <v>95</v>
      </c>
      <c r="W77" s="1">
        <v>45023.575358796297</v>
      </c>
      <c r="X77">
        <v>802</v>
      </c>
      <c r="Y77">
        <v>40</v>
      </c>
      <c r="Z77">
        <v>0</v>
      </c>
      <c r="AA77">
        <v>40</v>
      </c>
      <c r="AB77">
        <v>0</v>
      </c>
      <c r="AC77">
        <v>9</v>
      </c>
      <c r="AD77">
        <v>-40</v>
      </c>
      <c r="AE77">
        <v>0</v>
      </c>
      <c r="AF77">
        <v>0</v>
      </c>
      <c r="AG77">
        <v>0</v>
      </c>
      <c r="AH77" t="s">
        <v>119</v>
      </c>
      <c r="AI77" s="1">
        <v>45023.602280092593</v>
      </c>
      <c r="AJ77">
        <v>175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-40</v>
      </c>
      <c r="AQ77">
        <v>0</v>
      </c>
      <c r="AR77">
        <v>0</v>
      </c>
      <c r="AS77">
        <v>0</v>
      </c>
      <c r="AT77" t="s">
        <v>94</v>
      </c>
      <c r="AU77" t="s">
        <v>94</v>
      </c>
      <c r="AV77" t="s">
        <v>94</v>
      </c>
      <c r="AW77" t="s">
        <v>94</v>
      </c>
      <c r="AX77" t="s">
        <v>94</v>
      </c>
      <c r="AY77" t="s">
        <v>94</v>
      </c>
      <c r="AZ77" t="s">
        <v>94</v>
      </c>
      <c r="BA77" t="s">
        <v>94</v>
      </c>
      <c r="BB77" t="s">
        <v>94</v>
      </c>
      <c r="BC77" t="s">
        <v>94</v>
      </c>
      <c r="BD77" t="s">
        <v>94</v>
      </c>
      <c r="BE77" t="s">
        <v>94</v>
      </c>
      <c r="BF77" t="s">
        <v>232</v>
      </c>
      <c r="BG77">
        <v>103</v>
      </c>
      <c r="BH77" t="s">
        <v>98</v>
      </c>
    </row>
    <row r="78" spans="1:60">
      <c r="A78" t="s">
        <v>264</v>
      </c>
      <c r="B78" t="s">
        <v>86</v>
      </c>
      <c r="C78" t="s">
        <v>245</v>
      </c>
      <c r="D78" t="s">
        <v>88</v>
      </c>
      <c r="E78" s="2" t="str">
        <f>HYPERLINK("capsilon://?command=openfolder&amp;siteaddress=ameris.emaiq-na2.net&amp;folderid=FXFA89C09F-26A0-6DEC-F03B-D94AD300C963","FX2303268")</f>
        <v>FX2303268</v>
      </c>
      <c r="F78" t="s">
        <v>19</v>
      </c>
      <c r="G78" t="s">
        <v>19</v>
      </c>
      <c r="H78" t="s">
        <v>89</v>
      </c>
      <c r="I78" t="s">
        <v>248</v>
      </c>
      <c r="J78">
        <v>0</v>
      </c>
      <c r="K78" t="s">
        <v>91</v>
      </c>
      <c r="L78" t="s">
        <v>92</v>
      </c>
      <c r="M78" t="s">
        <v>93</v>
      </c>
      <c r="N78">
        <v>1</v>
      </c>
      <c r="O78" s="1">
        <v>45023.536874999998</v>
      </c>
      <c r="P78" s="1">
        <v>45023.547708333332</v>
      </c>
      <c r="Q78">
        <v>432</v>
      </c>
      <c r="R78">
        <v>504</v>
      </c>
      <c r="S78" t="b">
        <v>0</v>
      </c>
      <c r="T78" t="s">
        <v>94</v>
      </c>
      <c r="U78" t="b">
        <v>1</v>
      </c>
      <c r="V78" t="s">
        <v>112</v>
      </c>
      <c r="W78" s="1">
        <v>45023.547708333332</v>
      </c>
      <c r="X78">
        <v>504</v>
      </c>
      <c r="Y78">
        <v>18</v>
      </c>
      <c r="Z78">
        <v>0</v>
      </c>
      <c r="AA78">
        <v>18</v>
      </c>
      <c r="AB78">
        <v>0</v>
      </c>
      <c r="AC78">
        <v>5</v>
      </c>
      <c r="AD78">
        <v>-18</v>
      </c>
      <c r="AE78">
        <v>46</v>
      </c>
      <c r="AF78">
        <v>0</v>
      </c>
      <c r="AG78">
        <v>1</v>
      </c>
      <c r="AH78" t="s">
        <v>94</v>
      </c>
      <c r="AI78" t="s">
        <v>94</v>
      </c>
      <c r="AJ78" t="s">
        <v>94</v>
      </c>
      <c r="AK78" t="s">
        <v>94</v>
      </c>
      <c r="AL78" t="s">
        <v>94</v>
      </c>
      <c r="AM78" t="s">
        <v>94</v>
      </c>
      <c r="AN78" t="s">
        <v>94</v>
      </c>
      <c r="AO78" t="s">
        <v>94</v>
      </c>
      <c r="AP78" t="s">
        <v>94</v>
      </c>
      <c r="AQ78" t="s">
        <v>94</v>
      </c>
      <c r="AR78" t="s">
        <v>94</v>
      </c>
      <c r="AS78" t="s">
        <v>94</v>
      </c>
      <c r="AT78" t="s">
        <v>94</v>
      </c>
      <c r="AU78" t="s">
        <v>94</v>
      </c>
      <c r="AV78" t="s">
        <v>94</v>
      </c>
      <c r="AW78" t="s">
        <v>94</v>
      </c>
      <c r="AX78" t="s">
        <v>94</v>
      </c>
      <c r="AY78" t="s">
        <v>94</v>
      </c>
      <c r="AZ78" t="s">
        <v>94</v>
      </c>
      <c r="BA78" t="s">
        <v>94</v>
      </c>
      <c r="BB78" t="s">
        <v>94</v>
      </c>
      <c r="BC78" t="s">
        <v>94</v>
      </c>
      <c r="BD78" t="s">
        <v>94</v>
      </c>
      <c r="BE78" t="s">
        <v>94</v>
      </c>
      <c r="BF78" t="s">
        <v>232</v>
      </c>
      <c r="BG78">
        <v>15</v>
      </c>
      <c r="BH78" t="s">
        <v>98</v>
      </c>
    </row>
    <row r="79" spans="1:60">
      <c r="A79" t="s">
        <v>265</v>
      </c>
      <c r="B79" t="s">
        <v>86</v>
      </c>
      <c r="C79" t="s">
        <v>245</v>
      </c>
      <c r="D79" t="s">
        <v>88</v>
      </c>
      <c r="E79" s="2" t="str">
        <f>HYPERLINK("capsilon://?command=openfolder&amp;siteaddress=ameris.emaiq-na2.net&amp;folderid=FXFA89C09F-26A0-6DEC-F03B-D94AD300C963","FX2303268")</f>
        <v>FX2303268</v>
      </c>
      <c r="F79" t="s">
        <v>19</v>
      </c>
      <c r="G79" t="s">
        <v>19</v>
      </c>
      <c r="H79" t="s">
        <v>89</v>
      </c>
      <c r="I79" t="s">
        <v>248</v>
      </c>
      <c r="J79">
        <v>0</v>
      </c>
      <c r="K79" t="s">
        <v>91</v>
      </c>
      <c r="L79" t="s">
        <v>92</v>
      </c>
      <c r="M79" t="s">
        <v>93</v>
      </c>
      <c r="N79">
        <v>2</v>
      </c>
      <c r="O79" s="1">
        <v>45023.548101851855</v>
      </c>
      <c r="P79" s="1">
        <v>45023.553460648145</v>
      </c>
      <c r="Q79">
        <v>195</v>
      </c>
      <c r="R79">
        <v>268</v>
      </c>
      <c r="S79" t="b">
        <v>0</v>
      </c>
      <c r="T79" t="s">
        <v>94</v>
      </c>
      <c r="U79" t="b">
        <v>1</v>
      </c>
      <c r="V79" t="s">
        <v>112</v>
      </c>
      <c r="W79" s="1">
        <v>45023.550694444442</v>
      </c>
      <c r="X79">
        <v>142</v>
      </c>
      <c r="Y79">
        <v>34</v>
      </c>
      <c r="Z79">
        <v>0</v>
      </c>
      <c r="AA79">
        <v>34</v>
      </c>
      <c r="AB79">
        <v>0</v>
      </c>
      <c r="AC79">
        <v>6</v>
      </c>
      <c r="AD79">
        <v>-34</v>
      </c>
      <c r="AE79">
        <v>0</v>
      </c>
      <c r="AF79">
        <v>0</v>
      </c>
      <c r="AG79">
        <v>0</v>
      </c>
      <c r="AH79" t="s">
        <v>119</v>
      </c>
      <c r="AI79" s="1">
        <v>45023.553460648145</v>
      </c>
      <c r="AJ79">
        <v>126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-34</v>
      </c>
      <c r="AQ79">
        <v>0</v>
      </c>
      <c r="AR79">
        <v>0</v>
      </c>
      <c r="AS79">
        <v>0</v>
      </c>
      <c r="AT79" t="s">
        <v>94</v>
      </c>
      <c r="AU79" t="s">
        <v>94</v>
      </c>
      <c r="AV79" t="s">
        <v>94</v>
      </c>
      <c r="AW79" t="s">
        <v>94</v>
      </c>
      <c r="AX79" t="s">
        <v>94</v>
      </c>
      <c r="AY79" t="s">
        <v>94</v>
      </c>
      <c r="AZ79" t="s">
        <v>94</v>
      </c>
      <c r="BA79" t="s">
        <v>94</v>
      </c>
      <c r="BB79" t="s">
        <v>94</v>
      </c>
      <c r="BC79" t="s">
        <v>94</v>
      </c>
      <c r="BD79" t="s">
        <v>94</v>
      </c>
      <c r="BE79" t="s">
        <v>94</v>
      </c>
      <c r="BF79" t="s">
        <v>232</v>
      </c>
      <c r="BG79">
        <v>7</v>
      </c>
      <c r="BH79" t="s">
        <v>98</v>
      </c>
    </row>
    <row r="80" spans="1:60">
      <c r="A80" t="s">
        <v>266</v>
      </c>
      <c r="B80" t="s">
        <v>86</v>
      </c>
      <c r="C80" t="s">
        <v>245</v>
      </c>
      <c r="D80" t="s">
        <v>88</v>
      </c>
      <c r="E80" s="2" t="str">
        <f>HYPERLINK("capsilon://?command=openfolder&amp;siteaddress=ameris.emaiq-na2.net&amp;folderid=FXFA89C09F-26A0-6DEC-F03B-D94AD300C963","FX2303268")</f>
        <v>FX2303268</v>
      </c>
      <c r="F80" t="s">
        <v>19</v>
      </c>
      <c r="G80" t="s">
        <v>19</v>
      </c>
      <c r="H80" t="s">
        <v>89</v>
      </c>
      <c r="I80" t="s">
        <v>260</v>
      </c>
      <c r="J80">
        <v>0</v>
      </c>
      <c r="K80" t="s">
        <v>91</v>
      </c>
      <c r="L80" t="s">
        <v>92</v>
      </c>
      <c r="M80" t="s">
        <v>93</v>
      </c>
      <c r="N80">
        <v>2</v>
      </c>
      <c r="O80" s="1">
        <v>45023.566400462965</v>
      </c>
      <c r="P80" s="1">
        <v>45023.597407407404</v>
      </c>
      <c r="Q80">
        <v>1896</v>
      </c>
      <c r="R80">
        <v>783</v>
      </c>
      <c r="S80" t="b">
        <v>0</v>
      </c>
      <c r="T80" t="s">
        <v>94</v>
      </c>
      <c r="U80" t="b">
        <v>1</v>
      </c>
      <c r="V80" t="s">
        <v>112</v>
      </c>
      <c r="W80" s="1">
        <v>45023.576481481483</v>
      </c>
      <c r="X80">
        <v>327</v>
      </c>
      <c r="Y80">
        <v>45</v>
      </c>
      <c r="Z80">
        <v>0</v>
      </c>
      <c r="AA80">
        <v>45</v>
      </c>
      <c r="AB80">
        <v>0</v>
      </c>
      <c r="AC80">
        <v>12</v>
      </c>
      <c r="AD80">
        <v>-45</v>
      </c>
      <c r="AE80">
        <v>0</v>
      </c>
      <c r="AF80">
        <v>0</v>
      </c>
      <c r="AG80">
        <v>0</v>
      </c>
      <c r="AH80" t="s">
        <v>119</v>
      </c>
      <c r="AI80" s="1">
        <v>45023.597407407404</v>
      </c>
      <c r="AJ80">
        <v>456</v>
      </c>
      <c r="AK80">
        <v>1</v>
      </c>
      <c r="AL80">
        <v>0</v>
      </c>
      <c r="AM80">
        <v>1</v>
      </c>
      <c r="AN80">
        <v>0</v>
      </c>
      <c r="AO80">
        <v>1</v>
      </c>
      <c r="AP80">
        <v>-46</v>
      </c>
      <c r="AQ80">
        <v>0</v>
      </c>
      <c r="AR80">
        <v>0</v>
      </c>
      <c r="AS80">
        <v>0</v>
      </c>
      <c r="AT80" t="s">
        <v>94</v>
      </c>
      <c r="AU80" t="s">
        <v>94</v>
      </c>
      <c r="AV80" t="s">
        <v>94</v>
      </c>
      <c r="AW80" t="s">
        <v>94</v>
      </c>
      <c r="AX80" t="s">
        <v>94</v>
      </c>
      <c r="AY80" t="s">
        <v>94</v>
      </c>
      <c r="AZ80" t="s">
        <v>94</v>
      </c>
      <c r="BA80" t="s">
        <v>94</v>
      </c>
      <c r="BB80" t="s">
        <v>94</v>
      </c>
      <c r="BC80" t="s">
        <v>94</v>
      </c>
      <c r="BD80" t="s">
        <v>94</v>
      </c>
      <c r="BE80" t="s">
        <v>94</v>
      </c>
      <c r="BF80" t="s">
        <v>232</v>
      </c>
      <c r="BG80">
        <v>44</v>
      </c>
      <c r="BH80" t="s">
        <v>98</v>
      </c>
    </row>
    <row r="81" spans="1:60">
      <c r="A81" t="s">
        <v>267</v>
      </c>
      <c r="B81" t="s">
        <v>86</v>
      </c>
      <c r="C81" t="s">
        <v>268</v>
      </c>
      <c r="D81" t="s">
        <v>88</v>
      </c>
      <c r="E81" s="2" t="str">
        <f>HYPERLINK("capsilon://?command=openfolder&amp;siteaddress=ameris.emaiq-na2.net&amp;folderid=FXCF6F50CC-2065-DDC3-CEF8-79C8EBB9567A","FX230343")</f>
        <v>FX230343</v>
      </c>
      <c r="F81" t="s">
        <v>19</v>
      </c>
      <c r="G81" t="s">
        <v>19</v>
      </c>
      <c r="H81" t="s">
        <v>89</v>
      </c>
      <c r="I81" t="s">
        <v>269</v>
      </c>
      <c r="J81">
        <v>0</v>
      </c>
      <c r="K81" t="s">
        <v>91</v>
      </c>
      <c r="L81" t="s">
        <v>92</v>
      </c>
      <c r="M81" t="s">
        <v>93</v>
      </c>
      <c r="N81">
        <v>2</v>
      </c>
      <c r="O81" s="1">
        <v>45024.571412037039</v>
      </c>
      <c r="P81" s="1">
        <v>45025.841550925928</v>
      </c>
      <c r="Q81">
        <v>109375</v>
      </c>
      <c r="R81">
        <v>365</v>
      </c>
      <c r="S81" t="b">
        <v>0</v>
      </c>
      <c r="T81" t="s">
        <v>94</v>
      </c>
      <c r="U81" t="b">
        <v>0</v>
      </c>
      <c r="V81" t="s">
        <v>191</v>
      </c>
      <c r="W81" s="1">
        <v>45024.868402777778</v>
      </c>
      <c r="X81">
        <v>71</v>
      </c>
      <c r="Y81">
        <v>0</v>
      </c>
      <c r="Z81">
        <v>0</v>
      </c>
      <c r="AA81">
        <v>0</v>
      </c>
      <c r="AB81">
        <v>15</v>
      </c>
      <c r="AC81">
        <v>0</v>
      </c>
      <c r="AD81">
        <v>0</v>
      </c>
      <c r="AE81">
        <v>0</v>
      </c>
      <c r="AF81">
        <v>0</v>
      </c>
      <c r="AG81">
        <v>0</v>
      </c>
      <c r="AH81" t="s">
        <v>270</v>
      </c>
      <c r="AI81" s="1">
        <v>45025.841550925928</v>
      </c>
      <c r="AJ81">
        <v>39</v>
      </c>
      <c r="AK81">
        <v>0</v>
      </c>
      <c r="AL81">
        <v>0</v>
      </c>
      <c r="AM81">
        <v>0</v>
      </c>
      <c r="AN81">
        <v>15</v>
      </c>
      <c r="AO81">
        <v>0</v>
      </c>
      <c r="AP81">
        <v>0</v>
      </c>
      <c r="AQ81">
        <v>0</v>
      </c>
      <c r="AR81">
        <v>0</v>
      </c>
      <c r="AS81">
        <v>0</v>
      </c>
      <c r="AT81" t="s">
        <v>94</v>
      </c>
      <c r="AU81" t="s">
        <v>94</v>
      </c>
      <c r="AV81" t="s">
        <v>94</v>
      </c>
      <c r="AW81" t="s">
        <v>94</v>
      </c>
      <c r="AX81" t="s">
        <v>94</v>
      </c>
      <c r="AY81" t="s">
        <v>94</v>
      </c>
      <c r="AZ81" t="s">
        <v>94</v>
      </c>
      <c r="BA81" t="s">
        <v>94</v>
      </c>
      <c r="BB81" t="s">
        <v>94</v>
      </c>
      <c r="BC81" t="s">
        <v>94</v>
      </c>
      <c r="BD81" t="s">
        <v>94</v>
      </c>
      <c r="BE81" t="s">
        <v>94</v>
      </c>
      <c r="BF81" t="s">
        <v>271</v>
      </c>
      <c r="BG81">
        <v>1829</v>
      </c>
      <c r="BH81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82</v>
      </c>
      <c r="B1" s="3" t="s">
        <v>272</v>
      </c>
      <c r="C1" s="3" t="s">
        <v>273</v>
      </c>
      <c r="D1" s="3" t="s">
        <v>274</v>
      </c>
    </row>
    <row r="2" spans="1:4">
      <c r="A2" t="s">
        <v>97</v>
      </c>
      <c r="B2">
        <v>13</v>
      </c>
      <c r="C2">
        <v>0</v>
      </c>
      <c r="D2">
        <v>13</v>
      </c>
    </row>
    <row r="3" spans="1:4">
      <c r="A3" t="s">
        <v>171</v>
      </c>
      <c r="B3">
        <v>8</v>
      </c>
      <c r="C3">
        <v>0</v>
      </c>
      <c r="D3">
        <v>8</v>
      </c>
    </row>
    <row r="4" spans="1:4">
      <c r="A4" t="s">
        <v>194</v>
      </c>
      <c r="B4">
        <v>9</v>
      </c>
      <c r="C4">
        <v>0</v>
      </c>
      <c r="D4">
        <v>9</v>
      </c>
    </row>
    <row r="5" spans="1:4">
      <c r="A5" t="s">
        <v>214</v>
      </c>
      <c r="B5">
        <v>9</v>
      </c>
      <c r="C5">
        <v>0</v>
      </c>
      <c r="D5">
        <v>9</v>
      </c>
    </row>
    <row r="6" spans="1:4">
      <c r="A6" t="s">
        <v>232</v>
      </c>
      <c r="B6">
        <v>18</v>
      </c>
      <c r="C6">
        <v>0</v>
      </c>
      <c r="D6">
        <v>18</v>
      </c>
    </row>
    <row r="7" spans="1:4">
      <c r="A7" t="s">
        <v>271</v>
      </c>
      <c r="B7">
        <v>1</v>
      </c>
      <c r="C7">
        <v>0</v>
      </c>
      <c r="D7">
        <v>1</v>
      </c>
    </row>
    <row r="8" spans="1:4">
      <c r="A8" t="s">
        <v>103</v>
      </c>
      <c r="B8">
        <v>22</v>
      </c>
      <c r="C8">
        <v>0</v>
      </c>
      <c r="D8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2023-04-11T14:00:02Z</dcterms:created>
  <dcterms:modified xsi:type="dcterms:W3CDTF">2023-04-11T14:25:07Z</dcterms:modified>
  <cp:category/>
  <cp:contentStatus/>
</cp:coreProperties>
</file>